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202300"/>
  <mc:AlternateContent xmlns:mc="http://schemas.openxmlformats.org/markup-compatibility/2006">
    <mc:Choice Requires="x15">
      <x15ac:absPath xmlns:x15ac="http://schemas.microsoft.com/office/spreadsheetml/2010/11/ac" url="https://ingov.sharepoint.com/sites/INDOTEngineeringStandards&amp;Policy/Pipe Backfill Calculator/"/>
    </mc:Choice>
  </mc:AlternateContent>
  <xr:revisionPtr revIDLastSave="1379" documentId="8_{1F9E25CB-91B2-4229-918D-D7F2624080AE}" xr6:coauthVersionLast="47" xr6:coauthVersionMax="47" xr10:uidLastSave="{48F1BF7F-D7B4-4914-8945-8FDB9B33724C}"/>
  <bookViews>
    <workbookView xWindow="28680" yWindow="-120" windowWidth="29040" windowHeight="15720" tabRatio="793" activeTab="2" xr2:uid="{5524A831-1555-4342-9E78-8A64F2875091}"/>
  </bookViews>
  <sheets>
    <sheet name="Start Here" sheetId="34" r:id="rId1"/>
    <sheet name="Project" sheetId="28" r:id="rId2"/>
    <sheet name="Input" sheetId="24" r:id="rId3"/>
    <sheet name="Output" sheetId="25" r:id="rId4"/>
    <sheet name="Help" sheetId="29" r:id="rId5"/>
    <sheet name="Pipe Shapes" sheetId="31" r:id="rId6"/>
    <sheet name="Program_Calcs" sheetId="21" state="hidden" r:id="rId7"/>
    <sheet name="Table_Methods" sheetId="11" state="hidden" r:id="rId8"/>
    <sheet name="Program_Functions" sheetId="30" state="hidden" r:id="rId9"/>
    <sheet name="Revisions" sheetId="33" state="hidden" r:id="rId10"/>
  </sheets>
  <definedNames>
    <definedName name="_xlnm._FilterDatabase" localSheetId="8" hidden="1">Program_Functions!$A$1:$F$37</definedName>
    <definedName name="AREA_BC" comment="End Area of Trench Bottom: Area of the trench from the bottom of the trench to the top of the structure.">_xlfn.LAMBDA(_xlpm.Wb,_xlpm.K,_xlpm.Hc,_xlpm.Ac,(_xlpm.Wb+_xlpm.K)/2*_xlpm.Hc-_xlpm.Ac)</definedName>
    <definedName name="AREA_CT" comment="End Area of Trench Top: Area of the Trench from the top of the pipe or structure to the top of the trench, Tc.">_xlfn.LAMBDA(_xlpm.K,_xlpm.Wt,_xlpm.Tc,(_xlpm.K+_xlpm.Wt)/2*_xlpm.Tc)</definedName>
    <definedName name="AREA_F" comment="End Area of Rock: Undercut area due to rock that is backfilled with structure backfill, excluding the area of the structure segment.">_xlfn.LAMBDA(_xlpm.Tc,_xlpm.W,IF(_xlpm.Tc&lt;16,2/3*_xlpm.W,_xlpm.W))</definedName>
    <definedName name="AREA_VT" comment="End Area of Trench Top for Medians: Area of the trench from the top of the median fill, Vc, to the top of the Tc.">_xlfn.LAMBDA(_xlpm.K_3,_xlpm.Wt,_xlpm.Tc,_xlpm.Vc,(_xlpm.K_3+_xlpm.Wt)/2*(_xlpm.Tc-_xlpm.Vc))</definedName>
    <definedName name="BKFL1_CEB" comment="This function calculates the volume of compacted earth fill. Use the lower and upper trench areas multiplied by the average lower and upper profile lengths. Subtract the structure backfill volume calculated with no rock cut.">_xlfn.LAMBDA(_xlpm.Al,_xlpm.At,_xlpm.BKFL,_xlpm.Ll,_xlpm.Lm,_xlpm.Lt,(_xlpm.Al*(_xlpm.Ll+_xlpm.Lm)+_xlpm.At*(_xlpm.Lm+_xlpm.Lt))/54-_xlpm.BKFL)</definedName>
    <definedName name="BKFL1_STR_NRK" comment="This function calculates the volume of structure backfill with no undercut for rock. Use the lower and upper trench end areas multiplied by the average length for each trench area.">_xlfn.LAMBDA(_xlpm.Al,_xlpm.At,_xlpm.Ll,_xlpm.Lm,_xlpm.Lt,(_xlpm.Al*(_xlpm.Ll+_xlpm.Lm)+_xlpm.At*(_xlpm.Lm+_xlpm.Lt))/54)</definedName>
    <definedName name="BKFL1_STR_RCK" comment="This function calculates the volume of structure backfill with rock undercut. Use the rock end area multiplied by the bottom length of the encasement, including under pavement, and add to the structure backfill with no rock volume.">_xlfn.LAMBDA(_xlpm.Arck,_xlpm.L,(_xlpm.Arck*_xlpm.L/27))</definedName>
    <definedName name="BKFL2_CEB" comment="This function calculates the volume of compacted earth fill. Use the lower and upper trench areas multiplied by the average lower and upper profile lengths. Subtract the structure backfill volume calculated with no rock cut.">_xlfn.LAMBDA(_xlpm.Al,_xlpm.At,_xlpm.BKFL,_xlpm.Ll,_xlpm.Lm,_xlpm.Lt,(_xlpm.Al*(_xlpm.Ll+_xlpm.Lm)+_xlpm.At*(_xlpm.Lm+_xlpm.Lt))/54-_xlpm.BKFL)</definedName>
    <definedName name="BKFL2_STR_NRK" comment="This function calculates the volume of structure backfill with no undercut for rock. Use the trench end area multiplied by the average length.">_xlfn.LAMBDA(_xlpm.Al,_xlpm.At,_xlpm.Ll,_xlpm.Lm,_xlpm.Lt,((_xlpm.Lt+_xlpm.Lm)*_xlpm.At+(_xlpm.Lm+_xlpm.Ll)*_xlpm.Al)/54)</definedName>
    <definedName name="BKFL2_STR_RCK" comment="This function calculates the volume of structure backfill with rock undercut. Use the rock end area multiplied by the bottom length of the encasement, including under pavement, and add to the structure backfill with no rock volume.">_xlfn.LAMBDA(_xlpm.Arck,_xlpm.L,_xlpm.Arck*_xlpm.L/27)</definedName>
    <definedName name="BKFL3_STR" comment="This function calculates the volume of structure backfill for a trench through an existing roadway. Use the lower and upper trench end areas multiplied by the average length for each trench area.">_xlfn.LAMBDA(_xlpm.A,_xlpm.L,(_xlpm.A*_xlpm.L)/27)</definedName>
    <definedName name="BKFL6_CEB" comment="This function calculates the volume of compacted earth fill. Use the lower and upper trench areas multiplied by the average lower and upper profile lengths. Subtract the structure backfill volume calculated with no rock cut.">_xlfn.LAMBDA(_xlpm.Al,_xlpm.At,_xlpm.BKFL,_xlpm.Ll,_xlpm.Lm,_xlpm.Lt,(_xlpm.Al*(_xlpm.Ll+_xlpm.Lm)+_xlpm.At*(_xlpm.Lm+_xlpm.Lt))/54-_xlpm.BKFL)</definedName>
    <definedName name="BKFL6_STR_NRK" comment="This function calculates the volume of structure backfill with no undercut for rock. Use the lower trench area multiplied by the average length of the lower trench area.">_xlfn.LAMBDA(_xlpm.Al,_xlpm.Ll,_xlpm.Lm,_xlpm.Al*(_xlpm.Ll+_xlpm.Lm)/54)</definedName>
    <definedName name="BKFL6_STR_RCK" comment="This function calculates the volume of structure backfill with rock undercut. Use the rock end area multiplied by the bottom length of the encasement, including under pavement, and add to the structure backfill with no rock volume.">_xlfn.LAMBDA(_xlpm.Arck,_xlpm.L,_xlpm.Arck*_xlpm.L/27)</definedName>
    <definedName name="BKFL7_CEB" comment="This function calculates the volume of compacted earth fill. Use the lower and upper trench areas multiplied by the average lower and upper profile lengths. Subtract the structure backfill volume calculated with no rock cut.">_xlfn.LAMBDA(_xlpm.Al,_xlpm.At,_xlpm.BKFL,_xlpm.Ll,_xlpm.Lm,_xlpm.Lt,(_xlpm.Al*(_xlpm.Ll+_xlpm.Lm)+_xlpm.At*(_xlpm.Lm+_xlpm.Lt))/54-_xlpm.BKFL)</definedName>
    <definedName name="BKFL7_STR_NRK" comment="This function calculates the volume of structure backfill with no undercut for rock. Use the lower trench area multiplied by the average length of the lower trench area.">_xlfn.LAMBDA(_xlpm.Al,_xlpm.Ll,_xlpm.Lm,_xlpm.Al*(_xlpm.Ll+_xlpm.Lm)/54)</definedName>
    <definedName name="BKFL7_STR_RCK" comment="This function calculates the volume of structure backfill with rock undercut. Use the rock end area multiplied by the bottom length of the encasement, including under pavement, and add to the structure backfill with no rock volume.">_xlfn.LAMBDA(_xlpm.Arck,_xlpm.L,_xlpm.Arck*_xlpm.L/27)</definedName>
    <definedName name="BKFL8_CEB" comment="This function calculates the volume of compacted earth fill in a median for method 1. Use the upper trench end area for medians multiplied by the average length of encasement and length of structure backfill.">_xlfn.LAMBDA(_xlpm.A,_xlpm.Lvc,_xlpm.Ltc,_xlpm.A*(_xlpm.Ltc+_xlpm.Lvc)/54)</definedName>
    <definedName name="BKFL8_STR_NRK" comment="This function calculates the volume of structure backfill in a median, not including undercut for rock. Use the lower trench end area for medians multiplied by the average of the length of structure backfill and the lower base length.">_xlfn.LAMBDA(_xlpm.Al,_xlpm.At,_xlpm.Ll,_xlpm.Lm,_xlpm.Lt,(_xlpm.Al*(_xlpm.Ll+_xlpm.Lm)+_xlpm.At*(_xlpm.Lm+_xlpm.Lt))/54)</definedName>
    <definedName name="BKFL8_STR_RCK" comment="This function calculates the volume of structure backfill in a median, including undercut for rock. Use the end area of rock undercut multiplied by the lower base length of the structure backfill and add to the volume of structure backfill for no rock.">_xlfn.LAMBDA(_xlpm.Arck,_xlpm.Ls,_xlpm.Arck*_xlpm.Ls/27)</definedName>
    <definedName name="BKFL9_STR_NRK" comment="This function calculates the volume of structure backfill in a median, not including undercut for rock. Use the lower trench end area for medians multiplied by the average length of structure backfill and the lower base length.">_xlfn.LAMBDA(_xlpm.Al,_xlpm.At,_xlpm.Ll,_xlpm.Lm,_xlpm.Lt,(_xlpm.Al*(_xlpm.Ll+_xlpm.Lm)+_xlpm.At*(_xlpm.Lm+_xlpm.Lt))/54)</definedName>
    <definedName name="BKFL9_STR_RCK" comment="This function calculates the volume of structure backfill in a median, including rock undercut. Use the end area of rock undercut multiplied by the lower base length of the structure backfill and add to the volume of structure backfill for no rock.">_xlfn.LAMBDA(_xlpm.Arck,_xlpm.Ls,_xlpm.Arck*_xlpm.Ls/27)</definedName>
    <definedName name="Box" comment="End Area of a box type structure.">_xlfn.LAMBDA(_xlpm.Bc,_xlpm.Hc,_xlpm.Bc*_xlpm.Hc)</definedName>
    <definedName name="Circular" comment="Calculate the End Area of a Circular Structure">_xlfn.LAMBDA(_xlpm.Bc,(_xlpm.Bc/2)^2*PI())</definedName>
    <definedName name="Elliptical" comment="End Area of Elliptical Shaped Pipe">_xlfn.LAMBDA(_xlpm.Bc,_xlpm.Hc,_xlpm.Bc/2*_xlpm.Hc/2*PI())</definedName>
    <definedName name="K" comment="End Area, Base 2, Trench: Width of the trench at the top of the structure.">_xlfn.LAMBDA(_xlpm.B,_xlpm.Hc,_xlpm.Slope,_xlpm.B+(_xlpm.Hc*2/_xlpm.Slope))</definedName>
    <definedName name="K_3" comment="End Area, Base 2a, Trench: Width at the top of the trench, Vc.">_xlfn.LAMBDA(_xlpm.B,_xlpm.Vc,_xlpm.Slope,_xlpm.B+(_xlpm.Vc*2/_xlpm.Slope))</definedName>
    <definedName name="L_B2" comment="Side Profile, Base 2, Backfill: The length of the fill at the top of the structure.">_xlfn.LAMBDA(_xlpm.Ls,_xlpm.Hc,_xlpm.Ls-(_xlpm.Hc*4))</definedName>
    <definedName name="L_Tc" comment="Side Profile, Base 3, Backfill: The length of the top of the trench fill under pavement (Tc).">_xlfn.LAMBDA(_xlpm.Ls,_xlpm.Tc,_xlpm.Hc,_xlpm.Ls-(_xlpm.Hc+_xlpm.Tc)*4)</definedName>
    <definedName name="L_Vc" comment="Side Profile, Base 3, Backfill: The length of the top of the trench fill under pavement (Vc).">_xlfn.LAMBDA(_xlpm.Ls,_xlpm.Vc,_xlpm.Hc,_xlpm.Ls-(_xlpm.Hc+_xlpm.Vc)*4)</definedName>
    <definedName name="_xlnm.Print_Area" localSheetId="3">Print_Area_Formula</definedName>
    <definedName name="Print_Area_Formula">OFFSET(Output!$A$1,0,0,COUNTA(Input!$A:$A)+4,11)</definedName>
    <definedName name="_xlnm.Print_Titles" localSheetId="3">Output!$1:$6</definedName>
    <definedName name="UNDR_AGGR" comment="Volume of Aggregate for Underdrains: Length of the underdrain pipe multiplied by the underdrain trench area excluding the area of the underdrain pipe.">_xlfn.LAMBDA(_xlpm.A,_xlpm.L,(_xlpm.A*_xlpm.L/27))</definedName>
    <definedName name="W" comment="W per Standard Drawing.">_xlfn.LAMBDA(_xlpm.Bc,IF((0.3*_xlpm.Bc)&lt;0.75,0.75,0.3*_xlpm.Bc))</definedName>
    <definedName name="Wb" comment="End Area, Base 1, Trench: The bottom width of the trench.">_xlfn.LAMBDA(_xlpm.W,_xlpm.Bc,(_xlpm.W*2)+_xlpm.Bc)</definedName>
    <definedName name="Wt" comment="End Area, Base 3, Trench: Width at the top of the trench, Tc.">_xlfn.LAMBDA(_xlpm.Tc,_xlpm.B,_xlpm.Slope,_xlpm.B+(_xlpm.Tc*2/_xlpm.Slope))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 i="25" l="1"/>
  <c r="L4" i="21"/>
  <c r="L5" i="21"/>
  <c r="L6" i="21"/>
  <c r="L7" i="21"/>
  <c r="L8" i="21"/>
  <c r="L9" i="21"/>
  <c r="L10" i="21"/>
  <c r="L11" i="21"/>
  <c r="L12" i="21"/>
  <c r="L13" i="21"/>
  <c r="L14" i="21"/>
  <c r="L15" i="21"/>
  <c r="L16" i="21"/>
  <c r="L17" i="21"/>
  <c r="L18" i="21"/>
  <c r="L1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L45" i="21"/>
  <c r="L46" i="21"/>
  <c r="L47" i="21"/>
  <c r="L48" i="21"/>
  <c r="L49" i="21"/>
  <c r="L50" i="21"/>
  <c r="L51" i="21"/>
  <c r="L52" i="21"/>
  <c r="L53" i="21"/>
  <c r="L54" i="21"/>
  <c r="L55" i="21"/>
  <c r="L56" i="21"/>
  <c r="L57" i="21"/>
  <c r="L58" i="21"/>
  <c r="L59" i="21"/>
  <c r="L60" i="21"/>
  <c r="L61" i="21"/>
  <c r="L62" i="21"/>
  <c r="L63" i="21"/>
  <c r="L64" i="21"/>
  <c r="L65" i="21"/>
  <c r="L66" i="21"/>
  <c r="L67" i="21"/>
  <c r="L68" i="21"/>
  <c r="L69" i="21"/>
  <c r="L70" i="21"/>
  <c r="L71" i="21"/>
  <c r="L72" i="21"/>
  <c r="L73" i="21"/>
  <c r="L74" i="21"/>
  <c r="L75" i="21"/>
  <c r="L76" i="21"/>
  <c r="L77" i="21"/>
  <c r="L78" i="21"/>
  <c r="L79" i="21"/>
  <c r="L80" i="21"/>
  <c r="L81" i="21"/>
  <c r="L82" i="21"/>
  <c r="L83" i="21"/>
  <c r="L84" i="21"/>
  <c r="L85" i="21"/>
  <c r="L86" i="21"/>
  <c r="L87" i="21"/>
  <c r="L88" i="21"/>
  <c r="L89" i="21"/>
  <c r="L90" i="21"/>
  <c r="L91" i="21"/>
  <c r="L92" i="21"/>
  <c r="L93" i="21"/>
  <c r="L94" i="21"/>
  <c r="L95" i="21"/>
  <c r="L96" i="21"/>
  <c r="L97" i="21"/>
  <c r="L98" i="21"/>
  <c r="L99" i="21"/>
  <c r="L100" i="21"/>
  <c r="L101" i="21"/>
  <c r="L102" i="21"/>
  <c r="L103" i="21"/>
  <c r="L104" i="21"/>
  <c r="L105" i="21"/>
  <c r="L106" i="21"/>
  <c r="L107" i="21"/>
  <c r="L108" i="21"/>
  <c r="L109" i="21"/>
  <c r="L110" i="21"/>
  <c r="L111" i="21"/>
  <c r="L112" i="21"/>
  <c r="L113" i="21"/>
  <c r="L114" i="21"/>
  <c r="L115" i="21"/>
  <c r="L116" i="21"/>
  <c r="L117" i="21"/>
  <c r="L118" i="21"/>
  <c r="L119" i="21"/>
  <c r="L120" i="21"/>
  <c r="L121" i="21"/>
  <c r="L122" i="21"/>
  <c r="L123" i="21"/>
  <c r="L124" i="21"/>
  <c r="L125" i="21"/>
  <c r="L126" i="21"/>
  <c r="L127" i="21"/>
  <c r="L128" i="21"/>
  <c r="L129" i="21"/>
  <c r="L130" i="21"/>
  <c r="L131" i="21"/>
  <c r="L132" i="21"/>
  <c r="L133" i="21"/>
  <c r="L134" i="21"/>
  <c r="L135" i="21"/>
  <c r="L136" i="21"/>
  <c r="L137" i="21"/>
  <c r="L138" i="21"/>
  <c r="L139" i="21"/>
  <c r="L140" i="21"/>
  <c r="L141" i="21"/>
  <c r="L142" i="21"/>
  <c r="L143" i="21"/>
  <c r="L144" i="21"/>
  <c r="L145" i="21"/>
  <c r="L146" i="21"/>
  <c r="L147" i="21"/>
  <c r="L148" i="21"/>
  <c r="L149" i="21"/>
  <c r="L150" i="21"/>
  <c r="L151" i="21"/>
  <c r="L152" i="21"/>
  <c r="L153" i="21"/>
  <c r="L154" i="21"/>
  <c r="L155" i="21"/>
  <c r="L156" i="21"/>
  <c r="L157" i="21"/>
  <c r="L158" i="21"/>
  <c r="L159" i="21"/>
  <c r="L160" i="21"/>
  <c r="L161" i="21"/>
  <c r="L162" i="21"/>
  <c r="L163" i="21"/>
  <c r="L164" i="21"/>
  <c r="L165" i="21"/>
  <c r="L166" i="21"/>
  <c r="L167" i="21"/>
  <c r="L168" i="21"/>
  <c r="L169" i="21"/>
  <c r="L170" i="21"/>
  <c r="L171" i="21"/>
  <c r="L172" i="21"/>
  <c r="L173" i="21"/>
  <c r="L174" i="21"/>
  <c r="L175" i="21"/>
  <c r="L176" i="21"/>
  <c r="L177" i="21"/>
  <c r="L178" i="21"/>
  <c r="L179" i="21"/>
  <c r="L180" i="21"/>
  <c r="L181" i="21"/>
  <c r="L182" i="21"/>
  <c r="L183" i="21"/>
  <c r="L184" i="21"/>
  <c r="L185" i="21"/>
  <c r="L186" i="21"/>
  <c r="L187" i="21"/>
  <c r="L188" i="21"/>
  <c r="L189" i="21"/>
  <c r="L190" i="21"/>
  <c r="L191" i="21"/>
  <c r="L192" i="21"/>
  <c r="L193" i="21"/>
  <c r="L194" i="21"/>
  <c r="L195" i="21"/>
  <c r="L196" i="21"/>
  <c r="L197" i="21"/>
  <c r="L198" i="21"/>
  <c r="L199" i="21"/>
  <c r="L200" i="21"/>
  <c r="L201" i="21"/>
  <c r="L202" i="21"/>
  <c r="L203" i="21"/>
  <c r="L204" i="21"/>
  <c r="L205" i="21"/>
  <c r="L206" i="21"/>
  <c r="L207" i="21"/>
  <c r="L208" i="21"/>
  <c r="L209" i="21"/>
  <c r="L210" i="21"/>
  <c r="L211" i="21"/>
  <c r="L212" i="21"/>
  <c r="L213" i="21"/>
  <c r="L214" i="21"/>
  <c r="L215" i="21"/>
  <c r="L216" i="21"/>
  <c r="L217" i="21"/>
  <c r="L218" i="21"/>
  <c r="L219" i="21"/>
  <c r="L220" i="21"/>
  <c r="L221" i="21"/>
  <c r="L222" i="21"/>
  <c r="L223" i="21"/>
  <c r="L224" i="21"/>
  <c r="L225" i="21"/>
  <c r="L226" i="21"/>
  <c r="L227" i="21"/>
  <c r="L228" i="21"/>
  <c r="L229" i="21"/>
  <c r="L230" i="21"/>
  <c r="L231" i="21"/>
  <c r="L232" i="21"/>
  <c r="L233" i="21"/>
  <c r="L234" i="21"/>
  <c r="L235" i="21"/>
  <c r="L236" i="21"/>
  <c r="L237" i="21"/>
  <c r="L238" i="21"/>
  <c r="L239" i="21"/>
  <c r="L240" i="21"/>
  <c r="L241" i="21"/>
  <c r="L242" i="21"/>
  <c r="L243" i="21"/>
  <c r="L244" i="21"/>
  <c r="L245" i="21"/>
  <c r="L246" i="21"/>
  <c r="L247" i="21"/>
  <c r="L248" i="21"/>
  <c r="L249" i="21"/>
  <c r="L250" i="21"/>
  <c r="L251" i="21"/>
  <c r="L252" i="21"/>
  <c r="L253" i="21"/>
  <c r="L254" i="21"/>
  <c r="L255" i="21"/>
  <c r="L256" i="21"/>
  <c r="L257" i="21"/>
  <c r="L258" i="21"/>
  <c r="L259" i="21"/>
  <c r="L260" i="21"/>
  <c r="L261" i="21"/>
  <c r="L262" i="21"/>
  <c r="L263" i="21"/>
  <c r="L264" i="21"/>
  <c r="L265" i="21"/>
  <c r="L266" i="21"/>
  <c r="L267" i="21"/>
  <c r="L268" i="21"/>
  <c r="L269" i="21"/>
  <c r="L270" i="21"/>
  <c r="L271" i="21"/>
  <c r="L272" i="21"/>
  <c r="L273" i="21"/>
  <c r="L274" i="21"/>
  <c r="L275" i="21"/>
  <c r="L276" i="21"/>
  <c r="L277" i="21"/>
  <c r="L278" i="21"/>
  <c r="L279" i="21"/>
  <c r="L280" i="21"/>
  <c r="L281" i="21"/>
  <c r="L282" i="21"/>
  <c r="L283" i="21"/>
  <c r="L284" i="21"/>
  <c r="L285" i="21"/>
  <c r="L286" i="21"/>
  <c r="L287" i="21"/>
  <c r="L288" i="21"/>
  <c r="L289" i="21"/>
  <c r="L290" i="21"/>
  <c r="L291" i="21"/>
  <c r="L292" i="21"/>
  <c r="L293" i="21"/>
  <c r="L294" i="21"/>
  <c r="L295" i="21"/>
  <c r="L296" i="21"/>
  <c r="L297" i="21"/>
  <c r="L298" i="21"/>
  <c r="L299" i="21"/>
  <c r="L300" i="21"/>
  <c r="L301" i="21"/>
  <c r="L302" i="21"/>
  <c r="L303" i="21"/>
  <c r="L304" i="21"/>
  <c r="L305" i="21"/>
  <c r="L306" i="21"/>
  <c r="L307" i="21"/>
  <c r="L308" i="21"/>
  <c r="L309" i="21"/>
  <c r="L310" i="21"/>
  <c r="L311" i="21"/>
  <c r="L312" i="21"/>
  <c r="L313" i="21"/>
  <c r="L314" i="21"/>
  <c r="L315" i="21"/>
  <c r="L316" i="21"/>
  <c r="L317" i="21"/>
  <c r="L318" i="21"/>
  <c r="L319" i="21"/>
  <c r="L320" i="21"/>
  <c r="L321" i="21"/>
  <c r="L322" i="21"/>
  <c r="L323" i="21"/>
  <c r="L324" i="21"/>
  <c r="L325" i="21"/>
  <c r="L326" i="21"/>
  <c r="L327" i="21"/>
  <c r="L328" i="21"/>
  <c r="L329" i="21"/>
  <c r="L330" i="21"/>
  <c r="L331" i="21"/>
  <c r="L332" i="21"/>
  <c r="L333" i="21"/>
  <c r="L334" i="21"/>
  <c r="L335" i="21"/>
  <c r="L336" i="21"/>
  <c r="L337" i="21"/>
  <c r="L338" i="21"/>
  <c r="L339" i="21"/>
  <c r="L340" i="21"/>
  <c r="L341" i="21"/>
  <c r="L342" i="21"/>
  <c r="L343" i="21"/>
  <c r="L344" i="21"/>
  <c r="L345" i="21"/>
  <c r="L346" i="21"/>
  <c r="L347" i="21"/>
  <c r="L348" i="21"/>
  <c r="L349" i="21"/>
  <c r="L350" i="21"/>
  <c r="L351" i="21"/>
  <c r="L352" i="21"/>
  <c r="L353" i="21"/>
  <c r="L354" i="21"/>
  <c r="L355" i="21"/>
  <c r="L356" i="21"/>
  <c r="L357" i="21"/>
  <c r="L358" i="21"/>
  <c r="L359" i="21"/>
  <c r="L360" i="21"/>
  <c r="L361" i="21"/>
  <c r="L362" i="21"/>
  <c r="L363" i="21"/>
  <c r="L364" i="21"/>
  <c r="L365" i="21"/>
  <c r="L366" i="21"/>
  <c r="L367" i="21"/>
  <c r="L368" i="21"/>
  <c r="L369" i="21"/>
  <c r="L370" i="21"/>
  <c r="L371" i="21"/>
  <c r="L372" i="21"/>
  <c r="L373" i="21"/>
  <c r="L374" i="21"/>
  <c r="L375" i="21"/>
  <c r="L376" i="21"/>
  <c r="L377" i="21"/>
  <c r="L378" i="21"/>
  <c r="L379" i="21"/>
  <c r="L380" i="21"/>
  <c r="L381" i="21"/>
  <c r="L382" i="21"/>
  <c r="L383" i="21"/>
  <c r="L384" i="21"/>
  <c r="L385" i="21"/>
  <c r="L386" i="21"/>
  <c r="L387" i="21"/>
  <c r="L388" i="21"/>
  <c r="L389" i="21"/>
  <c r="L390" i="21"/>
  <c r="L391" i="21"/>
  <c r="L392" i="21"/>
  <c r="L393" i="21"/>
  <c r="L394" i="21"/>
  <c r="L395" i="21"/>
  <c r="L396" i="21"/>
  <c r="L397" i="21"/>
  <c r="L398" i="21"/>
  <c r="L399" i="21"/>
  <c r="L400" i="21"/>
  <c r="L401" i="21"/>
  <c r="L402" i="21"/>
  <c r="L403" i="21"/>
  <c r="L404" i="21"/>
  <c r="L405" i="21"/>
  <c r="L406" i="21"/>
  <c r="L407" i="21"/>
  <c r="L408" i="21"/>
  <c r="L409" i="21"/>
  <c r="L410" i="21"/>
  <c r="L411" i="21"/>
  <c r="L412" i="21"/>
  <c r="L413" i="21"/>
  <c r="L414" i="21"/>
  <c r="L415" i="21"/>
  <c r="L416" i="21"/>
  <c r="L417" i="21"/>
  <c r="L418" i="21"/>
  <c r="L419" i="21"/>
  <c r="L420" i="21"/>
  <c r="L421" i="21"/>
  <c r="L422" i="21"/>
  <c r="L423" i="21"/>
  <c r="L424" i="21"/>
  <c r="L425" i="21"/>
  <c r="L426" i="21"/>
  <c r="L427" i="21"/>
  <c r="L428" i="21"/>
  <c r="L429" i="21"/>
  <c r="L430" i="21"/>
  <c r="L431" i="21"/>
  <c r="L432" i="21"/>
  <c r="L433" i="21"/>
  <c r="L434" i="21"/>
  <c r="L435" i="21"/>
  <c r="L436" i="21"/>
  <c r="L437" i="21"/>
  <c r="L438" i="21"/>
  <c r="L439" i="21"/>
  <c r="L440" i="21"/>
  <c r="L441" i="21"/>
  <c r="L442" i="21"/>
  <c r="L443" i="21"/>
  <c r="L444" i="21"/>
  <c r="L445" i="21"/>
  <c r="L446" i="21"/>
  <c r="L447" i="21"/>
  <c r="L448" i="21"/>
  <c r="L449" i="21"/>
  <c r="L450" i="21"/>
  <c r="L451" i="21"/>
  <c r="L452" i="21"/>
  <c r="L453" i="21"/>
  <c r="L454" i="21"/>
  <c r="L455" i="21"/>
  <c r="L456" i="21"/>
  <c r="L457" i="21"/>
  <c r="L458" i="21"/>
  <c r="L459" i="21"/>
  <c r="L460" i="21"/>
  <c r="L461" i="21"/>
  <c r="L462" i="21"/>
  <c r="L463" i="21"/>
  <c r="L464" i="21"/>
  <c r="L465" i="21"/>
  <c r="L466" i="21"/>
  <c r="L467" i="21"/>
  <c r="L468" i="21"/>
  <c r="L469" i="21"/>
  <c r="L470" i="21"/>
  <c r="L471" i="21"/>
  <c r="L472" i="21"/>
  <c r="L473" i="21"/>
  <c r="L474" i="21"/>
  <c r="L475" i="21"/>
  <c r="L476" i="21"/>
  <c r="L477" i="21"/>
  <c r="L478" i="21"/>
  <c r="L479" i="21"/>
  <c r="L480" i="21"/>
  <c r="L481" i="21"/>
  <c r="L482" i="21"/>
  <c r="L483" i="21"/>
  <c r="L484" i="21"/>
  <c r="L485" i="21"/>
  <c r="L486" i="21"/>
  <c r="L487" i="21"/>
  <c r="L488" i="21"/>
  <c r="L489" i="21"/>
  <c r="L490" i="21"/>
  <c r="L491" i="21"/>
  <c r="L492" i="21"/>
  <c r="L493" i="21"/>
  <c r="L494" i="21"/>
  <c r="L495" i="21"/>
  <c r="L496" i="21"/>
  <c r="L497" i="21"/>
  <c r="L498" i="21"/>
  <c r="L499" i="21"/>
  <c r="L500" i="21"/>
  <c r="L501" i="21"/>
  <c r="L502" i="21"/>
  <c r="L503" i="21"/>
  <c r="L504" i="21"/>
  <c r="L505" i="21"/>
  <c r="L506" i="21"/>
  <c r="L507" i="21"/>
  <c r="L508" i="21"/>
  <c r="L509" i="21"/>
  <c r="L510" i="21"/>
  <c r="L511" i="21"/>
  <c r="L512" i="21"/>
  <c r="L513" i="21"/>
  <c r="L514" i="21"/>
  <c r="L515" i="21"/>
  <c r="L516" i="21"/>
  <c r="L517" i="21"/>
  <c r="L518" i="21"/>
  <c r="L519" i="21"/>
  <c r="L520" i="21"/>
  <c r="L521" i="21"/>
  <c r="L522" i="21"/>
  <c r="L523" i="21"/>
  <c r="L524" i="21"/>
  <c r="L525" i="21"/>
  <c r="L526" i="21"/>
  <c r="L527" i="21"/>
  <c r="L528" i="21"/>
  <c r="L529" i="21"/>
  <c r="L530" i="21"/>
  <c r="L531" i="21"/>
  <c r="L532" i="21"/>
  <c r="L533" i="21"/>
  <c r="L534" i="21"/>
  <c r="L535" i="21"/>
  <c r="L536" i="21"/>
  <c r="L537" i="21"/>
  <c r="L538" i="21"/>
  <c r="L539" i="21"/>
  <c r="L540" i="21"/>
  <c r="L541" i="21"/>
  <c r="L542" i="21"/>
  <c r="L543" i="21"/>
  <c r="L544" i="21"/>
  <c r="L545" i="21"/>
  <c r="L546" i="21"/>
  <c r="L547" i="21"/>
  <c r="L548" i="21"/>
  <c r="L549" i="21"/>
  <c r="L550" i="21"/>
  <c r="L551" i="21"/>
  <c r="L552" i="21"/>
  <c r="L553" i="21"/>
  <c r="L554" i="21"/>
  <c r="L555" i="21"/>
  <c r="L556" i="21"/>
  <c r="L557" i="21"/>
  <c r="L558" i="21"/>
  <c r="L559" i="21"/>
  <c r="L560" i="21"/>
  <c r="L561" i="21"/>
  <c r="L562" i="21"/>
  <c r="L563" i="21"/>
  <c r="L564" i="21"/>
  <c r="L565" i="21"/>
  <c r="L566" i="21"/>
  <c r="L567" i="21"/>
  <c r="L568" i="21"/>
  <c r="L569" i="21"/>
  <c r="L570" i="21"/>
  <c r="L571" i="21"/>
  <c r="L572" i="21"/>
  <c r="L573" i="21"/>
  <c r="L574" i="21"/>
  <c r="L575" i="21"/>
  <c r="L576" i="21"/>
  <c r="L577" i="21"/>
  <c r="L578" i="21"/>
  <c r="L579" i="21"/>
  <c r="L580" i="21"/>
  <c r="L581" i="21"/>
  <c r="L582" i="21"/>
  <c r="L583" i="21"/>
  <c r="L584" i="21"/>
  <c r="L585" i="21"/>
  <c r="L586" i="21"/>
  <c r="L587" i="21"/>
  <c r="L588" i="21"/>
  <c r="L589" i="21"/>
  <c r="L590" i="21"/>
  <c r="L591" i="21"/>
  <c r="L592" i="21"/>
  <c r="L593" i="21"/>
  <c r="L594" i="21"/>
  <c r="L595" i="21"/>
  <c r="L596" i="21"/>
  <c r="L597" i="21"/>
  <c r="L598" i="21"/>
  <c r="L599" i="21"/>
  <c r="L600" i="21"/>
  <c r="L601" i="21"/>
  <c r="L602" i="21"/>
  <c r="L603" i="21"/>
  <c r="L604" i="21"/>
  <c r="L605" i="21"/>
  <c r="L606" i="21"/>
  <c r="L607" i="21"/>
  <c r="L608" i="21"/>
  <c r="L609" i="21"/>
  <c r="L610" i="21"/>
  <c r="L611" i="21"/>
  <c r="L612" i="21"/>
  <c r="L613" i="21"/>
  <c r="L614" i="21"/>
  <c r="L615" i="21"/>
  <c r="L616" i="21"/>
  <c r="L617" i="21"/>
  <c r="L618" i="21"/>
  <c r="L619" i="21"/>
  <c r="L620" i="21"/>
  <c r="L621" i="21"/>
  <c r="L622" i="21"/>
  <c r="L623" i="21"/>
  <c r="L624" i="21"/>
  <c r="L625" i="21"/>
  <c r="L626" i="21"/>
  <c r="L627" i="21"/>
  <c r="L628" i="21"/>
  <c r="L629" i="21"/>
  <c r="L630" i="21"/>
  <c r="L631" i="21"/>
  <c r="L632" i="21"/>
  <c r="L633" i="21"/>
  <c r="L634" i="21"/>
  <c r="L635" i="21"/>
  <c r="L636" i="21"/>
  <c r="L637" i="21"/>
  <c r="L638" i="21"/>
  <c r="L639" i="21"/>
  <c r="L640" i="21"/>
  <c r="L641" i="21"/>
  <c r="L642" i="21"/>
  <c r="L643" i="21"/>
  <c r="L644" i="21"/>
  <c r="L645" i="21"/>
  <c r="L646" i="21"/>
  <c r="L647" i="21"/>
  <c r="L648" i="21"/>
  <c r="L649" i="21"/>
  <c r="L650" i="21"/>
  <c r="L651" i="21"/>
  <c r="L652" i="21"/>
  <c r="L653" i="21"/>
  <c r="L654" i="21"/>
  <c r="L655" i="21"/>
  <c r="L656" i="21"/>
  <c r="L657" i="21"/>
  <c r="L658" i="21"/>
  <c r="L659" i="21"/>
  <c r="L660" i="21"/>
  <c r="L661" i="21"/>
  <c r="L662" i="21"/>
  <c r="L663" i="21"/>
  <c r="L664" i="21"/>
  <c r="L665" i="21"/>
  <c r="L666" i="21"/>
  <c r="L667" i="21"/>
  <c r="L668" i="21"/>
  <c r="L669" i="21"/>
  <c r="L670" i="21"/>
  <c r="L671" i="21"/>
  <c r="L672" i="21"/>
  <c r="L673" i="21"/>
  <c r="L674" i="21"/>
  <c r="L675" i="21"/>
  <c r="L676" i="21"/>
  <c r="L677" i="21"/>
  <c r="L678" i="21"/>
  <c r="L679" i="21"/>
  <c r="L680" i="21"/>
  <c r="L681" i="21"/>
  <c r="L682" i="21"/>
  <c r="L683" i="21"/>
  <c r="L684" i="21"/>
  <c r="L685" i="21"/>
  <c r="L686" i="21"/>
  <c r="L687" i="21"/>
  <c r="L688" i="21"/>
  <c r="L689" i="21"/>
  <c r="L690" i="21"/>
  <c r="L691" i="21"/>
  <c r="L692" i="21"/>
  <c r="L693" i="21"/>
  <c r="L694" i="21"/>
  <c r="L695" i="21"/>
  <c r="L696" i="21"/>
  <c r="L697" i="21"/>
  <c r="L698" i="21"/>
  <c r="L699" i="21"/>
  <c r="L700" i="21"/>
  <c r="L701" i="21"/>
  <c r="L702" i="21"/>
  <c r="L703" i="21"/>
  <c r="L704" i="21"/>
  <c r="L705" i="21"/>
  <c r="L706" i="21"/>
  <c r="L707" i="21"/>
  <c r="L708" i="21"/>
  <c r="L709" i="21"/>
  <c r="L710" i="21"/>
  <c r="L711" i="21"/>
  <c r="L712" i="21"/>
  <c r="L713" i="21"/>
  <c r="L714" i="21"/>
  <c r="L715" i="21"/>
  <c r="L716" i="21"/>
  <c r="L717" i="21"/>
  <c r="L718" i="21"/>
  <c r="L719" i="21"/>
  <c r="L720" i="21"/>
  <c r="L721" i="21"/>
  <c r="L722" i="21"/>
  <c r="L723" i="21"/>
  <c r="L724" i="21"/>
  <c r="L725" i="21"/>
  <c r="L726" i="21"/>
  <c r="L727" i="21"/>
  <c r="L728" i="21"/>
  <c r="L729" i="21"/>
  <c r="L730" i="21"/>
  <c r="L731" i="21"/>
  <c r="L732" i="21"/>
  <c r="L733" i="21"/>
  <c r="L734" i="21"/>
  <c r="L735" i="21"/>
  <c r="L736" i="21"/>
  <c r="L737" i="21"/>
  <c r="L738" i="21"/>
  <c r="L739" i="21"/>
  <c r="L740" i="21"/>
  <c r="L741" i="21"/>
  <c r="L742" i="21"/>
  <c r="L743" i="21"/>
  <c r="L744" i="21"/>
  <c r="L745" i="21"/>
  <c r="L746" i="21"/>
  <c r="L747" i="21"/>
  <c r="L748" i="21"/>
  <c r="L749" i="21"/>
  <c r="L750" i="21"/>
  <c r="L751" i="21"/>
  <c r="L752" i="21"/>
  <c r="L753" i="21"/>
  <c r="L754" i="21"/>
  <c r="L755" i="21"/>
  <c r="L756" i="21"/>
  <c r="L757" i="21"/>
  <c r="L758" i="21"/>
  <c r="L759" i="21"/>
  <c r="L760" i="21"/>
  <c r="L761" i="21"/>
  <c r="L762" i="21"/>
  <c r="L763" i="21"/>
  <c r="L764" i="21"/>
  <c r="L765" i="21"/>
  <c r="L766" i="21"/>
  <c r="L767" i="21"/>
  <c r="L768" i="21"/>
  <c r="L769" i="21"/>
  <c r="L770" i="21"/>
  <c r="L771" i="21"/>
  <c r="L772" i="21"/>
  <c r="L773" i="21"/>
  <c r="L774" i="21"/>
  <c r="L775" i="21"/>
  <c r="L776" i="21"/>
  <c r="L777" i="21"/>
  <c r="L778" i="21"/>
  <c r="L779" i="21"/>
  <c r="L780" i="21"/>
  <c r="L781" i="21"/>
  <c r="L782" i="21"/>
  <c r="L783" i="21"/>
  <c r="L784" i="21"/>
  <c r="L785" i="21"/>
  <c r="L786" i="21"/>
  <c r="L787" i="21"/>
  <c r="L788" i="21"/>
  <c r="L789" i="21"/>
  <c r="L790" i="21"/>
  <c r="L791" i="21"/>
  <c r="L792" i="21"/>
  <c r="L793" i="21"/>
  <c r="L794" i="21"/>
  <c r="L795" i="21"/>
  <c r="L796" i="21"/>
  <c r="L797" i="21"/>
  <c r="L798" i="21"/>
  <c r="L799" i="21"/>
  <c r="L800" i="21"/>
  <c r="L801" i="21"/>
  <c r="L802" i="21"/>
  <c r="L803" i="21"/>
  <c r="L804" i="21"/>
  <c r="L805" i="21"/>
  <c r="L806" i="21"/>
  <c r="L807" i="21"/>
  <c r="L808" i="21"/>
  <c r="L809" i="21"/>
  <c r="L810" i="21"/>
  <c r="L811" i="21"/>
  <c r="L812" i="21"/>
  <c r="L813" i="21"/>
  <c r="L814" i="21"/>
  <c r="L815" i="21"/>
  <c r="L816" i="21"/>
  <c r="L817" i="21"/>
  <c r="L818" i="21"/>
  <c r="L819" i="21"/>
  <c r="L820" i="21"/>
  <c r="L821" i="21"/>
  <c r="L822" i="21"/>
  <c r="L823" i="21"/>
  <c r="L824" i="21"/>
  <c r="L825" i="21"/>
  <c r="L826" i="21"/>
  <c r="L827" i="21"/>
  <c r="L828" i="21"/>
  <c r="L829" i="21"/>
  <c r="L830" i="21"/>
  <c r="L831" i="21"/>
  <c r="L832" i="21"/>
  <c r="L833" i="21"/>
  <c r="L834" i="21"/>
  <c r="L835" i="21"/>
  <c r="L836" i="21"/>
  <c r="L837" i="21"/>
  <c r="L838" i="21"/>
  <c r="L839" i="21"/>
  <c r="L840" i="21"/>
  <c r="L841" i="21"/>
  <c r="L842" i="21"/>
  <c r="L843" i="21"/>
  <c r="L844" i="21"/>
  <c r="L845" i="21"/>
  <c r="L846" i="21"/>
  <c r="L847" i="21"/>
  <c r="L848" i="21"/>
  <c r="L849" i="21"/>
  <c r="L850" i="21"/>
  <c r="L851" i="21"/>
  <c r="L852" i="21"/>
  <c r="L853" i="21"/>
  <c r="L854" i="21"/>
  <c r="L855" i="21"/>
  <c r="L856" i="21"/>
  <c r="L857" i="21"/>
  <c r="L858" i="21"/>
  <c r="L859" i="21"/>
  <c r="L860" i="21"/>
  <c r="L861" i="21"/>
  <c r="L862" i="21"/>
  <c r="L863" i="21"/>
  <c r="L864" i="21"/>
  <c r="L865" i="21"/>
  <c r="L866" i="21"/>
  <c r="L867" i="21"/>
  <c r="L868" i="21"/>
  <c r="L869" i="21"/>
  <c r="L870" i="21"/>
  <c r="L871" i="21"/>
  <c r="L872" i="21"/>
  <c r="L873" i="21"/>
  <c r="L874" i="21"/>
  <c r="L875" i="21"/>
  <c r="L876" i="21"/>
  <c r="L877" i="21"/>
  <c r="L878" i="21"/>
  <c r="L879" i="21"/>
  <c r="L880" i="21"/>
  <c r="L881" i="21"/>
  <c r="L882" i="21"/>
  <c r="L883" i="21"/>
  <c r="L884" i="21"/>
  <c r="L885" i="21"/>
  <c r="L886" i="21"/>
  <c r="L887" i="21"/>
  <c r="L888" i="21"/>
  <c r="L889" i="21"/>
  <c r="L890" i="21"/>
  <c r="L891" i="21"/>
  <c r="L892" i="21"/>
  <c r="L893" i="21"/>
  <c r="L894" i="21"/>
  <c r="L895" i="21"/>
  <c r="L896" i="21"/>
  <c r="L897" i="21"/>
  <c r="L898" i="21"/>
  <c r="L899" i="21"/>
  <c r="L900" i="21"/>
  <c r="L901" i="21"/>
  <c r="L902" i="21"/>
  <c r="L903" i="21"/>
  <c r="L904" i="21"/>
  <c r="L905" i="21"/>
  <c r="L906" i="21"/>
  <c r="L907" i="21"/>
  <c r="L908" i="21"/>
  <c r="L909" i="21"/>
  <c r="L910" i="21"/>
  <c r="L911" i="21"/>
  <c r="L912" i="21"/>
  <c r="L913" i="21"/>
  <c r="L914" i="21"/>
  <c r="L915" i="21"/>
  <c r="L916" i="21"/>
  <c r="L917" i="21"/>
  <c r="L918" i="21"/>
  <c r="L919" i="21"/>
  <c r="L920" i="21"/>
  <c r="L921" i="21"/>
  <c r="L922" i="21"/>
  <c r="L923" i="21"/>
  <c r="L924" i="21"/>
  <c r="L925" i="21"/>
  <c r="L926" i="21"/>
  <c r="L927" i="21"/>
  <c r="L928" i="21"/>
  <c r="L929" i="21"/>
  <c r="L930" i="21"/>
  <c r="L931" i="21"/>
  <c r="L932" i="21"/>
  <c r="L933" i="21"/>
  <c r="L934" i="21"/>
  <c r="L935" i="21"/>
  <c r="L936" i="21"/>
  <c r="L937" i="21"/>
  <c r="L938" i="21"/>
  <c r="L939" i="21"/>
  <c r="L940" i="21"/>
  <c r="L941" i="21"/>
  <c r="L942" i="21"/>
  <c r="L943" i="21"/>
  <c r="L944" i="21"/>
  <c r="L945" i="21"/>
  <c r="L946" i="21"/>
  <c r="L947" i="21"/>
  <c r="L948" i="21"/>
  <c r="L949" i="21"/>
  <c r="L950" i="21"/>
  <c r="L951" i="21"/>
  <c r="L952" i="21"/>
  <c r="L953" i="21"/>
  <c r="L954" i="21"/>
  <c r="L955" i="21"/>
  <c r="L956" i="21"/>
  <c r="L957" i="21"/>
  <c r="L958" i="21"/>
  <c r="L959" i="21"/>
  <c r="L960" i="21"/>
  <c r="L961" i="21"/>
  <c r="L962" i="21"/>
  <c r="L963" i="21"/>
  <c r="L964" i="21"/>
  <c r="L965" i="21"/>
  <c r="L966" i="21"/>
  <c r="L967" i="21"/>
  <c r="L968" i="21"/>
  <c r="L969" i="21"/>
  <c r="L970" i="21"/>
  <c r="L971" i="21"/>
  <c r="L972" i="21"/>
  <c r="L973" i="21"/>
  <c r="L974" i="21"/>
  <c r="L975" i="21"/>
  <c r="L976" i="21"/>
  <c r="L977" i="21"/>
  <c r="L978" i="21"/>
  <c r="L979" i="21"/>
  <c r="L980" i="21"/>
  <c r="L981" i="21"/>
  <c r="L982" i="21"/>
  <c r="L983" i="21"/>
  <c r="L984" i="21"/>
  <c r="L985" i="21"/>
  <c r="L986" i="21"/>
  <c r="L987" i="21"/>
  <c r="L988" i="21"/>
  <c r="L989" i="21"/>
  <c r="L990" i="21"/>
  <c r="L991" i="21"/>
  <c r="L992" i="21"/>
  <c r="L993" i="21"/>
  <c r="L994" i="21"/>
  <c r="L995" i="21"/>
  <c r="L996" i="21"/>
  <c r="L997" i="21"/>
  <c r="L998" i="21"/>
  <c r="L999" i="21"/>
  <c r="L1000" i="21"/>
  <c r="L1001" i="21"/>
  <c r="L1002" i="21"/>
  <c r="L3" i="21"/>
  <c r="P9" i="24"/>
  <c r="P8" i="24"/>
  <c r="P7" i="24"/>
  <c r="P6" i="24"/>
  <c r="P5" i="24"/>
  <c r="P3" i="24"/>
  <c r="E8" i="25"/>
  <c r="E9" i="25"/>
  <c r="E10" i="25"/>
  <c r="E11" i="25"/>
  <c r="E12" i="25"/>
  <c r="E13" i="25"/>
  <c r="E14" i="25"/>
  <c r="E15" i="25"/>
  <c r="E16" i="25"/>
  <c r="E17" i="25"/>
  <c r="E18" i="25"/>
  <c r="E19" i="25"/>
  <c r="E20"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E52" i="25"/>
  <c r="E53" i="25"/>
  <c r="E54" i="25"/>
  <c r="E55" i="25"/>
  <c r="E56" i="25"/>
  <c r="E57" i="25"/>
  <c r="E58" i="25"/>
  <c r="E59" i="25"/>
  <c r="E60" i="25"/>
  <c r="E61" i="25"/>
  <c r="E62" i="25"/>
  <c r="E63" i="25"/>
  <c r="E64" i="25"/>
  <c r="E65" i="25"/>
  <c r="E66" i="25"/>
  <c r="E67" i="25"/>
  <c r="E68" i="25"/>
  <c r="E69" i="25"/>
  <c r="E70" i="25"/>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E473" i="25"/>
  <c r="E474" i="25"/>
  <c r="E475" i="25"/>
  <c r="E476" i="25"/>
  <c r="E477" i="25"/>
  <c r="E478" i="25"/>
  <c r="E479" i="25"/>
  <c r="E480" i="25"/>
  <c r="E481" i="25"/>
  <c r="E482" i="25"/>
  <c r="E483" i="25"/>
  <c r="E484" i="25"/>
  <c r="E485" i="25"/>
  <c r="E486" i="25"/>
  <c r="E487" i="25"/>
  <c r="E488" i="25"/>
  <c r="E489" i="25"/>
  <c r="E490" i="25"/>
  <c r="E491" i="25"/>
  <c r="E492" i="25"/>
  <c r="E493" i="25"/>
  <c r="E494" i="25"/>
  <c r="E495" i="25"/>
  <c r="E496" i="25"/>
  <c r="E497" i="25"/>
  <c r="E498" i="25"/>
  <c r="E499" i="25"/>
  <c r="E500" i="25"/>
  <c r="E501" i="25"/>
  <c r="E502" i="25"/>
  <c r="E503" i="25"/>
  <c r="E504" i="25"/>
  <c r="E505" i="25"/>
  <c r="E506" i="25"/>
  <c r="E507" i="25"/>
  <c r="E508" i="25"/>
  <c r="E509" i="25"/>
  <c r="E510" i="25"/>
  <c r="E511" i="25"/>
  <c r="E512" i="25"/>
  <c r="E513" i="25"/>
  <c r="E514" i="25"/>
  <c r="E515" i="25"/>
  <c r="E516" i="25"/>
  <c r="E517" i="25"/>
  <c r="E518" i="25"/>
  <c r="E519" i="25"/>
  <c r="E520" i="25"/>
  <c r="E521" i="25"/>
  <c r="E522" i="25"/>
  <c r="E523" i="25"/>
  <c r="E524" i="25"/>
  <c r="E525" i="25"/>
  <c r="E526" i="25"/>
  <c r="E527" i="25"/>
  <c r="E528" i="25"/>
  <c r="E529" i="25"/>
  <c r="E530" i="25"/>
  <c r="E531" i="25"/>
  <c r="E532" i="25"/>
  <c r="E533" i="25"/>
  <c r="E534" i="25"/>
  <c r="E535" i="25"/>
  <c r="E536" i="25"/>
  <c r="E537" i="25"/>
  <c r="E538" i="25"/>
  <c r="E539" i="25"/>
  <c r="E540" i="25"/>
  <c r="E541" i="25"/>
  <c r="E542" i="25"/>
  <c r="E543" i="25"/>
  <c r="E544" i="25"/>
  <c r="E545" i="25"/>
  <c r="E546" i="25"/>
  <c r="E547" i="25"/>
  <c r="E548" i="25"/>
  <c r="E549" i="25"/>
  <c r="E550" i="25"/>
  <c r="E551" i="25"/>
  <c r="E552" i="25"/>
  <c r="E553" i="25"/>
  <c r="E554" i="25"/>
  <c r="E555" i="25"/>
  <c r="E556" i="25"/>
  <c r="E557" i="25"/>
  <c r="E558" i="25"/>
  <c r="E559" i="25"/>
  <c r="E560" i="25"/>
  <c r="E561" i="25"/>
  <c r="E562" i="25"/>
  <c r="E563" i="25"/>
  <c r="E564" i="25"/>
  <c r="E565" i="25"/>
  <c r="E566" i="25"/>
  <c r="E567" i="25"/>
  <c r="E568" i="25"/>
  <c r="E569" i="25"/>
  <c r="E570" i="25"/>
  <c r="E571" i="25"/>
  <c r="E572" i="25"/>
  <c r="E573" i="25"/>
  <c r="E574" i="25"/>
  <c r="E575" i="25"/>
  <c r="E576" i="25"/>
  <c r="E577" i="25"/>
  <c r="E578" i="25"/>
  <c r="E579" i="25"/>
  <c r="E580" i="25"/>
  <c r="E581" i="25"/>
  <c r="E582" i="25"/>
  <c r="E583" i="25"/>
  <c r="E584" i="25"/>
  <c r="E585" i="25"/>
  <c r="E586" i="25"/>
  <c r="E587" i="25"/>
  <c r="E588" i="25"/>
  <c r="E589" i="25"/>
  <c r="E590" i="25"/>
  <c r="E591" i="25"/>
  <c r="E592" i="25"/>
  <c r="E593" i="25"/>
  <c r="E594" i="25"/>
  <c r="E595" i="25"/>
  <c r="E596" i="25"/>
  <c r="E597" i="25"/>
  <c r="E598" i="25"/>
  <c r="E599" i="25"/>
  <c r="E600" i="25"/>
  <c r="E601" i="25"/>
  <c r="E602" i="25"/>
  <c r="E603" i="25"/>
  <c r="E604" i="25"/>
  <c r="E605" i="25"/>
  <c r="E606" i="25"/>
  <c r="E607" i="25"/>
  <c r="E608" i="25"/>
  <c r="E609" i="25"/>
  <c r="E610" i="25"/>
  <c r="E611" i="25"/>
  <c r="E612" i="25"/>
  <c r="E613" i="25"/>
  <c r="E614" i="25"/>
  <c r="E615" i="25"/>
  <c r="E616" i="25"/>
  <c r="E617" i="25"/>
  <c r="E618" i="25"/>
  <c r="E619" i="25"/>
  <c r="E620" i="25"/>
  <c r="E621" i="25"/>
  <c r="E622" i="25"/>
  <c r="E623" i="25"/>
  <c r="E624" i="25"/>
  <c r="E625" i="25"/>
  <c r="E626" i="25"/>
  <c r="E627" i="25"/>
  <c r="E628" i="25"/>
  <c r="E629" i="25"/>
  <c r="E630" i="25"/>
  <c r="E631" i="25"/>
  <c r="E632" i="25"/>
  <c r="E633" i="25"/>
  <c r="E634" i="25"/>
  <c r="E635" i="25"/>
  <c r="E636" i="25"/>
  <c r="E637" i="25"/>
  <c r="E638" i="25"/>
  <c r="E639" i="25"/>
  <c r="E640" i="25"/>
  <c r="E641" i="25"/>
  <c r="E642" i="25"/>
  <c r="E643" i="25"/>
  <c r="E644" i="25"/>
  <c r="E645" i="25"/>
  <c r="E646" i="25"/>
  <c r="E647" i="25"/>
  <c r="E648" i="25"/>
  <c r="E649" i="25"/>
  <c r="E650" i="25"/>
  <c r="E651" i="25"/>
  <c r="E652" i="25"/>
  <c r="E653" i="25"/>
  <c r="E654" i="25"/>
  <c r="E655" i="25"/>
  <c r="E656" i="25"/>
  <c r="E657" i="25"/>
  <c r="E658" i="25"/>
  <c r="E659" i="25"/>
  <c r="E660" i="25"/>
  <c r="E661" i="25"/>
  <c r="E662" i="25"/>
  <c r="E663" i="25"/>
  <c r="E664" i="25"/>
  <c r="E665" i="25"/>
  <c r="E666" i="25"/>
  <c r="E667" i="25"/>
  <c r="E668" i="25"/>
  <c r="E669" i="25"/>
  <c r="E670" i="25"/>
  <c r="E671" i="25"/>
  <c r="E672" i="25"/>
  <c r="E673" i="25"/>
  <c r="E674" i="25"/>
  <c r="E675" i="25"/>
  <c r="E676" i="25"/>
  <c r="E677" i="25"/>
  <c r="E678" i="25"/>
  <c r="E679" i="25"/>
  <c r="E680" i="25"/>
  <c r="E681" i="25"/>
  <c r="E682" i="25"/>
  <c r="E683" i="25"/>
  <c r="E684" i="25"/>
  <c r="E685" i="25"/>
  <c r="E686" i="25"/>
  <c r="E687" i="25"/>
  <c r="E688" i="25"/>
  <c r="E689" i="25"/>
  <c r="E690" i="25"/>
  <c r="E691" i="25"/>
  <c r="E692" i="25"/>
  <c r="E693" i="25"/>
  <c r="E694" i="25"/>
  <c r="E695" i="25"/>
  <c r="E696" i="25"/>
  <c r="E697" i="25"/>
  <c r="E698" i="25"/>
  <c r="E699" i="25"/>
  <c r="E700" i="25"/>
  <c r="E701" i="25"/>
  <c r="E702" i="25"/>
  <c r="E703" i="25"/>
  <c r="E704" i="25"/>
  <c r="E705" i="25"/>
  <c r="E706" i="25"/>
  <c r="E707" i="25"/>
  <c r="E708" i="25"/>
  <c r="E709" i="25"/>
  <c r="E710" i="25"/>
  <c r="E711" i="25"/>
  <c r="E712" i="25"/>
  <c r="E713" i="25"/>
  <c r="E714" i="25"/>
  <c r="E715" i="25"/>
  <c r="E716" i="25"/>
  <c r="E717" i="25"/>
  <c r="E718" i="25"/>
  <c r="E719" i="25"/>
  <c r="E720" i="25"/>
  <c r="E721" i="25"/>
  <c r="E722" i="25"/>
  <c r="E723" i="25"/>
  <c r="E724" i="25"/>
  <c r="E725" i="25"/>
  <c r="E726" i="25"/>
  <c r="E727" i="25"/>
  <c r="E728" i="25"/>
  <c r="E729" i="25"/>
  <c r="E730" i="25"/>
  <c r="E731" i="25"/>
  <c r="E732" i="25"/>
  <c r="E733" i="25"/>
  <c r="E734" i="25"/>
  <c r="E735" i="25"/>
  <c r="E736" i="25"/>
  <c r="E737" i="25"/>
  <c r="E738" i="25"/>
  <c r="E739" i="25"/>
  <c r="E740" i="25"/>
  <c r="E741" i="25"/>
  <c r="E742" i="25"/>
  <c r="E743" i="25"/>
  <c r="E744" i="25"/>
  <c r="E745" i="25"/>
  <c r="E746" i="25"/>
  <c r="E747" i="25"/>
  <c r="E748" i="25"/>
  <c r="E749" i="25"/>
  <c r="E750" i="25"/>
  <c r="E751" i="25"/>
  <c r="E752" i="25"/>
  <c r="E753" i="25"/>
  <c r="E754" i="25"/>
  <c r="E755" i="25"/>
  <c r="E756" i="25"/>
  <c r="E757" i="25"/>
  <c r="E758" i="25"/>
  <c r="E759" i="25"/>
  <c r="E760" i="25"/>
  <c r="E761" i="25"/>
  <c r="E762" i="25"/>
  <c r="E763" i="25"/>
  <c r="E764" i="25"/>
  <c r="E765" i="25"/>
  <c r="E766" i="25"/>
  <c r="E767" i="25"/>
  <c r="E768" i="25"/>
  <c r="E769" i="25"/>
  <c r="E770" i="25"/>
  <c r="E771" i="25"/>
  <c r="E772" i="25"/>
  <c r="E773" i="25"/>
  <c r="E774" i="25"/>
  <c r="E775" i="25"/>
  <c r="E776" i="25"/>
  <c r="E777" i="25"/>
  <c r="E778" i="25"/>
  <c r="E779" i="25"/>
  <c r="E780" i="25"/>
  <c r="E781" i="25"/>
  <c r="E782" i="25"/>
  <c r="E783" i="25"/>
  <c r="E784" i="25"/>
  <c r="E785" i="25"/>
  <c r="E786" i="25"/>
  <c r="E787" i="25"/>
  <c r="E788" i="25"/>
  <c r="E789" i="25"/>
  <c r="E790" i="25"/>
  <c r="E791" i="25"/>
  <c r="E792" i="25"/>
  <c r="E793" i="25"/>
  <c r="E794" i="25"/>
  <c r="E795" i="25"/>
  <c r="E796" i="25"/>
  <c r="E797" i="25"/>
  <c r="E798" i="25"/>
  <c r="E799" i="25"/>
  <c r="E800" i="25"/>
  <c r="E801" i="25"/>
  <c r="E802" i="25"/>
  <c r="E803" i="25"/>
  <c r="E804" i="25"/>
  <c r="E805" i="25"/>
  <c r="E806" i="25"/>
  <c r="E807" i="25"/>
  <c r="E808" i="25"/>
  <c r="E809" i="25"/>
  <c r="E810" i="25"/>
  <c r="E811" i="25"/>
  <c r="E812" i="25"/>
  <c r="E813" i="25"/>
  <c r="E814" i="25"/>
  <c r="E815" i="25"/>
  <c r="E816" i="25"/>
  <c r="E817" i="25"/>
  <c r="E818" i="25"/>
  <c r="E819" i="25"/>
  <c r="E820" i="25"/>
  <c r="E821" i="25"/>
  <c r="E822" i="25"/>
  <c r="E823" i="25"/>
  <c r="E824" i="25"/>
  <c r="E825" i="25"/>
  <c r="E826" i="25"/>
  <c r="E827" i="25"/>
  <c r="E828" i="25"/>
  <c r="E829" i="25"/>
  <c r="E830" i="25"/>
  <c r="E831" i="25"/>
  <c r="E832" i="25"/>
  <c r="E833" i="25"/>
  <c r="E834" i="25"/>
  <c r="E835" i="25"/>
  <c r="E836" i="25"/>
  <c r="E837" i="25"/>
  <c r="E838" i="25"/>
  <c r="E839" i="25"/>
  <c r="E840" i="25"/>
  <c r="E841" i="25"/>
  <c r="E842" i="25"/>
  <c r="E843" i="25"/>
  <c r="E844" i="25"/>
  <c r="E845" i="25"/>
  <c r="E846" i="25"/>
  <c r="E847" i="25"/>
  <c r="E848" i="25"/>
  <c r="E849" i="25"/>
  <c r="E850" i="25"/>
  <c r="E851" i="25"/>
  <c r="E852" i="25"/>
  <c r="E853" i="25"/>
  <c r="E854" i="25"/>
  <c r="E855" i="25"/>
  <c r="E856" i="25"/>
  <c r="E857" i="25"/>
  <c r="E858" i="25"/>
  <c r="E859" i="25"/>
  <c r="E860" i="25"/>
  <c r="E861" i="25"/>
  <c r="E862" i="25"/>
  <c r="E863" i="25"/>
  <c r="E864" i="25"/>
  <c r="E865" i="25"/>
  <c r="E866" i="25"/>
  <c r="E867" i="25"/>
  <c r="E868" i="25"/>
  <c r="E869" i="25"/>
  <c r="E870" i="25"/>
  <c r="E871" i="25"/>
  <c r="E872" i="25"/>
  <c r="E873" i="25"/>
  <c r="E874" i="25"/>
  <c r="E875" i="25"/>
  <c r="E876" i="25"/>
  <c r="E877" i="25"/>
  <c r="E878" i="25"/>
  <c r="E879" i="25"/>
  <c r="E880" i="25"/>
  <c r="E881" i="25"/>
  <c r="E882" i="25"/>
  <c r="E883" i="25"/>
  <c r="E884" i="25"/>
  <c r="E885" i="25"/>
  <c r="E886" i="25"/>
  <c r="E887" i="25"/>
  <c r="E888" i="25"/>
  <c r="E889" i="25"/>
  <c r="E890" i="25"/>
  <c r="E891" i="25"/>
  <c r="E892" i="25"/>
  <c r="E893" i="25"/>
  <c r="E894" i="25"/>
  <c r="E895" i="25"/>
  <c r="E896" i="25"/>
  <c r="E897" i="25"/>
  <c r="E898" i="25"/>
  <c r="E899" i="25"/>
  <c r="E900" i="25"/>
  <c r="E901" i="25"/>
  <c r="E902" i="25"/>
  <c r="E903" i="25"/>
  <c r="E904" i="25"/>
  <c r="E905" i="25"/>
  <c r="E906" i="25"/>
  <c r="E907" i="25"/>
  <c r="E908" i="25"/>
  <c r="E909" i="25"/>
  <c r="E910" i="25"/>
  <c r="E911" i="25"/>
  <c r="E912" i="25"/>
  <c r="E913" i="25"/>
  <c r="E914" i="25"/>
  <c r="E915" i="25"/>
  <c r="E916" i="25"/>
  <c r="E917" i="25"/>
  <c r="E918" i="25"/>
  <c r="E919" i="25"/>
  <c r="E920" i="25"/>
  <c r="E921" i="25"/>
  <c r="E922" i="25"/>
  <c r="E923" i="25"/>
  <c r="E924" i="25"/>
  <c r="E925" i="25"/>
  <c r="E926" i="25"/>
  <c r="E927" i="25"/>
  <c r="E928" i="25"/>
  <c r="E929" i="25"/>
  <c r="E930" i="25"/>
  <c r="E931" i="25"/>
  <c r="E932" i="25"/>
  <c r="E933" i="25"/>
  <c r="E934" i="25"/>
  <c r="E935" i="25"/>
  <c r="E936" i="25"/>
  <c r="E937" i="25"/>
  <c r="E938" i="25"/>
  <c r="E939" i="25"/>
  <c r="E940" i="25"/>
  <c r="E941" i="25"/>
  <c r="E942" i="25"/>
  <c r="E943" i="25"/>
  <c r="E944" i="25"/>
  <c r="E945" i="25"/>
  <c r="E946" i="25"/>
  <c r="E947" i="25"/>
  <c r="E948" i="25"/>
  <c r="E949" i="25"/>
  <c r="E950" i="25"/>
  <c r="E951" i="25"/>
  <c r="E952" i="25"/>
  <c r="E953" i="25"/>
  <c r="E954" i="25"/>
  <c r="E955" i="25"/>
  <c r="E956" i="25"/>
  <c r="E957" i="25"/>
  <c r="E958" i="25"/>
  <c r="E959" i="25"/>
  <c r="E960" i="25"/>
  <c r="E961" i="25"/>
  <c r="E962" i="25"/>
  <c r="E963" i="25"/>
  <c r="E964" i="25"/>
  <c r="E965" i="25"/>
  <c r="E966" i="25"/>
  <c r="E967" i="25"/>
  <c r="E968" i="25"/>
  <c r="E969" i="25"/>
  <c r="E970" i="25"/>
  <c r="E971" i="25"/>
  <c r="E972" i="25"/>
  <c r="E973" i="25"/>
  <c r="E974" i="25"/>
  <c r="E975" i="25"/>
  <c r="E976" i="25"/>
  <c r="E977" i="25"/>
  <c r="E978" i="25"/>
  <c r="E979" i="25"/>
  <c r="E980" i="25"/>
  <c r="E981" i="25"/>
  <c r="E982" i="25"/>
  <c r="E983" i="25"/>
  <c r="E984" i="25"/>
  <c r="E985" i="25"/>
  <c r="E986" i="25"/>
  <c r="E987" i="25"/>
  <c r="E988" i="25"/>
  <c r="E989" i="25"/>
  <c r="E990" i="25"/>
  <c r="E991" i="25"/>
  <c r="E992" i="25"/>
  <c r="E993" i="25"/>
  <c r="E994" i="25"/>
  <c r="E995" i="25"/>
  <c r="E996" i="25"/>
  <c r="E997" i="25"/>
  <c r="E998" i="25"/>
  <c r="E999" i="25"/>
  <c r="E1000" i="25"/>
  <c r="E1001" i="25"/>
  <c r="E1002" i="25"/>
  <c r="E1003" i="25"/>
  <c r="E1004" i="25"/>
  <c r="E1005" i="25"/>
  <c r="E1006" i="25"/>
  <c r="E7" i="25"/>
  <c r="H8" i="25" l="1"/>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8"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407" i="25"/>
  <c r="H408" i="25"/>
  <c r="H409" i="25"/>
  <c r="H410" i="25"/>
  <c r="H411" i="25"/>
  <c r="H412" i="25"/>
  <c r="H413" i="25"/>
  <c r="H414" i="25"/>
  <c r="H415" i="25"/>
  <c r="H416" i="25"/>
  <c r="H417" i="25"/>
  <c r="H418" i="25"/>
  <c r="H419" i="25"/>
  <c r="H420" i="25"/>
  <c r="H421" i="25"/>
  <c r="H422" i="25"/>
  <c r="H423" i="25"/>
  <c r="H424" i="25"/>
  <c r="H425" i="25"/>
  <c r="H426" i="25"/>
  <c r="H427" i="25"/>
  <c r="H428" i="25"/>
  <c r="H429" i="25"/>
  <c r="H430" i="25"/>
  <c r="H431" i="25"/>
  <c r="H432" i="25"/>
  <c r="H433" i="25"/>
  <c r="H434" i="25"/>
  <c r="H435" i="25"/>
  <c r="H436" i="25"/>
  <c r="H437" i="25"/>
  <c r="H438" i="25"/>
  <c r="H439" i="25"/>
  <c r="H440" i="25"/>
  <c r="H441" i="25"/>
  <c r="H442" i="25"/>
  <c r="H443" i="25"/>
  <c r="H444" i="25"/>
  <c r="H445" i="25"/>
  <c r="H446" i="25"/>
  <c r="H447" i="25"/>
  <c r="H448" i="25"/>
  <c r="H449" i="25"/>
  <c r="H450" i="25"/>
  <c r="H451" i="25"/>
  <c r="H452" i="25"/>
  <c r="H453" i="25"/>
  <c r="H454" i="25"/>
  <c r="H455" i="25"/>
  <c r="H456" i="25"/>
  <c r="H457" i="25"/>
  <c r="H458" i="25"/>
  <c r="H459" i="25"/>
  <c r="H460" i="25"/>
  <c r="H461" i="25"/>
  <c r="H462" i="25"/>
  <c r="H463" i="25"/>
  <c r="H464" i="25"/>
  <c r="H465" i="25"/>
  <c r="H466" i="25"/>
  <c r="H467" i="25"/>
  <c r="H468" i="25"/>
  <c r="H469" i="25"/>
  <c r="H470" i="25"/>
  <c r="H471" i="25"/>
  <c r="H472" i="25"/>
  <c r="H473" i="25"/>
  <c r="H474" i="25"/>
  <c r="H475" i="25"/>
  <c r="H476" i="25"/>
  <c r="H477" i="25"/>
  <c r="H478" i="25"/>
  <c r="H479" i="25"/>
  <c r="H480" i="25"/>
  <c r="H481" i="25"/>
  <c r="H482" i="25"/>
  <c r="H483" i="25"/>
  <c r="H484" i="25"/>
  <c r="H485" i="25"/>
  <c r="H486" i="25"/>
  <c r="H487" i="25"/>
  <c r="H488" i="25"/>
  <c r="H489" i="25"/>
  <c r="H490" i="25"/>
  <c r="H491" i="25"/>
  <c r="H492" i="25"/>
  <c r="H493" i="25"/>
  <c r="H494" i="25"/>
  <c r="H495" i="25"/>
  <c r="H496" i="25"/>
  <c r="H497" i="25"/>
  <c r="H498" i="25"/>
  <c r="H499" i="25"/>
  <c r="H500" i="25"/>
  <c r="H501" i="25"/>
  <c r="H502" i="25"/>
  <c r="H503" i="25"/>
  <c r="H504" i="25"/>
  <c r="H505" i="25"/>
  <c r="H506" i="25"/>
  <c r="H507" i="25"/>
  <c r="H508" i="25"/>
  <c r="H509" i="25"/>
  <c r="H510" i="25"/>
  <c r="H511" i="25"/>
  <c r="H512" i="25"/>
  <c r="H513" i="25"/>
  <c r="H514" i="25"/>
  <c r="H515" i="25"/>
  <c r="H516" i="25"/>
  <c r="H517" i="25"/>
  <c r="H518" i="25"/>
  <c r="H519" i="25"/>
  <c r="H520" i="25"/>
  <c r="H521" i="25"/>
  <c r="H522" i="25"/>
  <c r="H523" i="25"/>
  <c r="H524" i="25"/>
  <c r="H525" i="25"/>
  <c r="H526" i="25"/>
  <c r="H527" i="25"/>
  <c r="H528" i="25"/>
  <c r="H529" i="25"/>
  <c r="H530" i="25"/>
  <c r="H531" i="25"/>
  <c r="H532" i="25"/>
  <c r="H533" i="25"/>
  <c r="H534" i="25"/>
  <c r="H535" i="25"/>
  <c r="H536" i="25"/>
  <c r="H537" i="25"/>
  <c r="H538" i="25"/>
  <c r="H539" i="25"/>
  <c r="H540" i="25"/>
  <c r="H541" i="25"/>
  <c r="H542" i="25"/>
  <c r="H543" i="25"/>
  <c r="H544" i="25"/>
  <c r="H545" i="25"/>
  <c r="H546" i="25"/>
  <c r="H547" i="25"/>
  <c r="H548" i="25"/>
  <c r="H549" i="25"/>
  <c r="H550" i="25"/>
  <c r="H551" i="25"/>
  <c r="H552" i="25"/>
  <c r="H553" i="25"/>
  <c r="H554" i="25"/>
  <c r="H555" i="25"/>
  <c r="H556" i="25"/>
  <c r="H557" i="25"/>
  <c r="H558" i="25"/>
  <c r="H559" i="25"/>
  <c r="H560" i="25"/>
  <c r="H561" i="25"/>
  <c r="H562" i="25"/>
  <c r="H563" i="25"/>
  <c r="H564" i="25"/>
  <c r="H565" i="25"/>
  <c r="H566" i="25"/>
  <c r="H567" i="25"/>
  <c r="H568" i="25"/>
  <c r="H569" i="25"/>
  <c r="H570" i="25"/>
  <c r="H571" i="25"/>
  <c r="H572" i="25"/>
  <c r="H573" i="25"/>
  <c r="H574" i="25"/>
  <c r="H575" i="25"/>
  <c r="H576" i="25"/>
  <c r="H577" i="25"/>
  <c r="H578" i="25"/>
  <c r="H579" i="25"/>
  <c r="H580" i="25"/>
  <c r="H581" i="25"/>
  <c r="H582" i="25"/>
  <c r="H583" i="25"/>
  <c r="H584" i="25"/>
  <c r="H585" i="25"/>
  <c r="H586" i="25"/>
  <c r="H587" i="25"/>
  <c r="H588" i="25"/>
  <c r="H589" i="25"/>
  <c r="H590" i="25"/>
  <c r="H591" i="25"/>
  <c r="H592" i="25"/>
  <c r="H593" i="25"/>
  <c r="H594" i="25"/>
  <c r="H595" i="25"/>
  <c r="H596" i="25"/>
  <c r="H597" i="25"/>
  <c r="H598" i="25"/>
  <c r="H599" i="25"/>
  <c r="H600" i="25"/>
  <c r="H601" i="25"/>
  <c r="H602" i="25"/>
  <c r="H603" i="25"/>
  <c r="H604" i="25"/>
  <c r="H605" i="25"/>
  <c r="H606" i="25"/>
  <c r="H607" i="25"/>
  <c r="H608" i="25"/>
  <c r="H609" i="25"/>
  <c r="H610" i="25"/>
  <c r="H611" i="25"/>
  <c r="H612" i="25"/>
  <c r="H613" i="25"/>
  <c r="H614" i="25"/>
  <c r="H615" i="25"/>
  <c r="H616" i="25"/>
  <c r="H617" i="25"/>
  <c r="H618" i="25"/>
  <c r="H619" i="25"/>
  <c r="H620" i="25"/>
  <c r="H621" i="25"/>
  <c r="H622" i="25"/>
  <c r="H623" i="25"/>
  <c r="H624" i="25"/>
  <c r="H625" i="25"/>
  <c r="H626" i="25"/>
  <c r="H627" i="25"/>
  <c r="H628" i="25"/>
  <c r="H629" i="25"/>
  <c r="H630" i="25"/>
  <c r="H631" i="25"/>
  <c r="H632" i="25"/>
  <c r="H633" i="25"/>
  <c r="H634" i="25"/>
  <c r="H635" i="25"/>
  <c r="H636" i="25"/>
  <c r="H637" i="25"/>
  <c r="H638" i="25"/>
  <c r="H639" i="25"/>
  <c r="H640" i="25"/>
  <c r="H641" i="25"/>
  <c r="H642" i="25"/>
  <c r="H643" i="25"/>
  <c r="H644" i="25"/>
  <c r="H645" i="25"/>
  <c r="H646" i="25"/>
  <c r="H647" i="25"/>
  <c r="H648" i="25"/>
  <c r="H649" i="25"/>
  <c r="H650" i="25"/>
  <c r="H651" i="25"/>
  <c r="H652" i="25"/>
  <c r="H653" i="25"/>
  <c r="H654" i="25"/>
  <c r="H655" i="25"/>
  <c r="H656" i="25"/>
  <c r="H657" i="25"/>
  <c r="H658" i="25"/>
  <c r="H659" i="25"/>
  <c r="H660" i="25"/>
  <c r="H661" i="25"/>
  <c r="H662" i="25"/>
  <c r="H663" i="25"/>
  <c r="H664" i="25"/>
  <c r="H665" i="25"/>
  <c r="H666" i="25"/>
  <c r="H667" i="25"/>
  <c r="H668" i="25"/>
  <c r="H669" i="25"/>
  <c r="H670" i="25"/>
  <c r="H671" i="25"/>
  <c r="H672" i="25"/>
  <c r="H673" i="25"/>
  <c r="H674" i="25"/>
  <c r="H675" i="25"/>
  <c r="H676" i="25"/>
  <c r="H677" i="25"/>
  <c r="H678" i="25"/>
  <c r="H679" i="25"/>
  <c r="H680" i="25"/>
  <c r="H681" i="25"/>
  <c r="H682" i="25"/>
  <c r="H683" i="25"/>
  <c r="H684" i="25"/>
  <c r="H685" i="25"/>
  <c r="H686" i="25"/>
  <c r="H687" i="25"/>
  <c r="H688" i="25"/>
  <c r="H689" i="25"/>
  <c r="H690" i="25"/>
  <c r="H691" i="25"/>
  <c r="H692" i="25"/>
  <c r="H693" i="25"/>
  <c r="H694" i="25"/>
  <c r="H695" i="25"/>
  <c r="H696" i="25"/>
  <c r="H697" i="25"/>
  <c r="H698" i="25"/>
  <c r="H699" i="25"/>
  <c r="H700" i="25"/>
  <c r="H701" i="25"/>
  <c r="H702" i="25"/>
  <c r="H703" i="25"/>
  <c r="H704" i="25"/>
  <c r="H705" i="25"/>
  <c r="H706" i="25"/>
  <c r="H707" i="25"/>
  <c r="H708" i="25"/>
  <c r="H709" i="25"/>
  <c r="H710" i="25"/>
  <c r="H711" i="25"/>
  <c r="H712" i="25"/>
  <c r="H713" i="25"/>
  <c r="H714" i="25"/>
  <c r="H715" i="25"/>
  <c r="H716" i="25"/>
  <c r="H717" i="25"/>
  <c r="H718" i="25"/>
  <c r="H719" i="25"/>
  <c r="H720" i="25"/>
  <c r="H721" i="25"/>
  <c r="H722" i="25"/>
  <c r="H723" i="25"/>
  <c r="H724" i="25"/>
  <c r="H725" i="25"/>
  <c r="H726" i="25"/>
  <c r="H727" i="25"/>
  <c r="H728" i="25"/>
  <c r="H729" i="25"/>
  <c r="H730" i="25"/>
  <c r="H731" i="25"/>
  <c r="H732" i="25"/>
  <c r="H733" i="25"/>
  <c r="H734" i="25"/>
  <c r="H735" i="25"/>
  <c r="H736" i="25"/>
  <c r="H737" i="25"/>
  <c r="H738" i="25"/>
  <c r="H739" i="25"/>
  <c r="H740" i="25"/>
  <c r="H741" i="25"/>
  <c r="H742" i="25"/>
  <c r="H743" i="25"/>
  <c r="H744" i="25"/>
  <c r="H745" i="25"/>
  <c r="H746" i="25"/>
  <c r="H747" i="25"/>
  <c r="H748" i="25"/>
  <c r="H749" i="25"/>
  <c r="H750" i="25"/>
  <c r="H751" i="25"/>
  <c r="H752" i="25"/>
  <c r="H753" i="25"/>
  <c r="H754" i="25"/>
  <c r="H755" i="25"/>
  <c r="H756" i="25"/>
  <c r="H757" i="25"/>
  <c r="H758" i="25"/>
  <c r="H759" i="25"/>
  <c r="H760" i="25"/>
  <c r="H761" i="25"/>
  <c r="H762" i="25"/>
  <c r="H763" i="25"/>
  <c r="H764" i="25"/>
  <c r="H765" i="25"/>
  <c r="H766" i="25"/>
  <c r="H767" i="25"/>
  <c r="H768" i="25"/>
  <c r="H769" i="25"/>
  <c r="H770" i="25"/>
  <c r="H771" i="25"/>
  <c r="H772" i="25"/>
  <c r="H773" i="25"/>
  <c r="H774" i="25"/>
  <c r="H775" i="25"/>
  <c r="H776" i="25"/>
  <c r="H777" i="25"/>
  <c r="H778" i="25"/>
  <c r="H779" i="25"/>
  <c r="H780" i="25"/>
  <c r="H781" i="25"/>
  <c r="H782" i="25"/>
  <c r="H783" i="25"/>
  <c r="H784" i="25"/>
  <c r="H785" i="25"/>
  <c r="H786" i="25"/>
  <c r="H787" i="25"/>
  <c r="H788" i="25"/>
  <c r="H789" i="25"/>
  <c r="H790" i="25"/>
  <c r="H791" i="25"/>
  <c r="H792" i="25"/>
  <c r="H793" i="25"/>
  <c r="H794" i="25"/>
  <c r="H795" i="25"/>
  <c r="H796" i="25"/>
  <c r="H797" i="25"/>
  <c r="H798" i="25"/>
  <c r="H799" i="25"/>
  <c r="H800" i="25"/>
  <c r="H801" i="25"/>
  <c r="H802" i="25"/>
  <c r="H803" i="25"/>
  <c r="H804" i="25"/>
  <c r="H805" i="25"/>
  <c r="H806" i="25"/>
  <c r="H807" i="25"/>
  <c r="H808" i="25"/>
  <c r="H809" i="25"/>
  <c r="H810" i="25"/>
  <c r="H811" i="25"/>
  <c r="H812" i="25"/>
  <c r="H813" i="25"/>
  <c r="H814" i="25"/>
  <c r="H815" i="25"/>
  <c r="H816" i="25"/>
  <c r="H817" i="25"/>
  <c r="H818" i="25"/>
  <c r="H819" i="25"/>
  <c r="H820" i="25"/>
  <c r="H821" i="25"/>
  <c r="H822" i="25"/>
  <c r="H823" i="25"/>
  <c r="H824" i="25"/>
  <c r="H825" i="25"/>
  <c r="H826" i="25"/>
  <c r="H827" i="25"/>
  <c r="H828" i="25"/>
  <c r="H829" i="25"/>
  <c r="H830" i="25"/>
  <c r="H831" i="25"/>
  <c r="H832" i="25"/>
  <c r="H833" i="25"/>
  <c r="H834" i="25"/>
  <c r="H835" i="25"/>
  <c r="H836" i="25"/>
  <c r="H837" i="25"/>
  <c r="H838" i="25"/>
  <c r="H839" i="25"/>
  <c r="H840" i="25"/>
  <c r="H841" i="25"/>
  <c r="H842" i="25"/>
  <c r="H843" i="25"/>
  <c r="H844" i="25"/>
  <c r="H845" i="25"/>
  <c r="H846" i="25"/>
  <c r="H847" i="25"/>
  <c r="H848" i="25"/>
  <c r="H849" i="25"/>
  <c r="H850" i="25"/>
  <c r="H851" i="25"/>
  <c r="H852" i="25"/>
  <c r="H853" i="25"/>
  <c r="H854" i="25"/>
  <c r="H855" i="25"/>
  <c r="H856" i="25"/>
  <c r="H857" i="25"/>
  <c r="H858" i="25"/>
  <c r="H859" i="25"/>
  <c r="H860" i="25"/>
  <c r="H861" i="25"/>
  <c r="H862" i="25"/>
  <c r="H863" i="25"/>
  <c r="H864" i="25"/>
  <c r="H865" i="25"/>
  <c r="H866" i="25"/>
  <c r="H867" i="25"/>
  <c r="H868" i="25"/>
  <c r="H869" i="25"/>
  <c r="H870" i="25"/>
  <c r="H871" i="25"/>
  <c r="H872" i="25"/>
  <c r="H873" i="25"/>
  <c r="H874" i="25"/>
  <c r="H875" i="25"/>
  <c r="H876" i="25"/>
  <c r="H877" i="25"/>
  <c r="H878" i="25"/>
  <c r="H879" i="25"/>
  <c r="H880" i="25"/>
  <c r="H881" i="25"/>
  <c r="H882" i="25"/>
  <c r="H883" i="25"/>
  <c r="H884" i="25"/>
  <c r="H885" i="25"/>
  <c r="H886" i="25"/>
  <c r="H887" i="25"/>
  <c r="H888" i="25"/>
  <c r="H889" i="25"/>
  <c r="H890" i="25"/>
  <c r="H891" i="25"/>
  <c r="H892" i="25"/>
  <c r="H893" i="25"/>
  <c r="H894" i="25"/>
  <c r="H895" i="25"/>
  <c r="H896" i="25"/>
  <c r="H897" i="25"/>
  <c r="H898" i="25"/>
  <c r="H899" i="25"/>
  <c r="H900" i="25"/>
  <c r="H901" i="25"/>
  <c r="H902" i="25"/>
  <c r="H903" i="25"/>
  <c r="H904" i="25"/>
  <c r="H905" i="25"/>
  <c r="H906" i="25"/>
  <c r="H907" i="25"/>
  <c r="H908" i="25"/>
  <c r="H909" i="25"/>
  <c r="H910" i="25"/>
  <c r="H911" i="25"/>
  <c r="H912" i="25"/>
  <c r="H913" i="25"/>
  <c r="H914" i="25"/>
  <c r="H915" i="25"/>
  <c r="H916" i="25"/>
  <c r="H917" i="25"/>
  <c r="H918" i="25"/>
  <c r="H919" i="25"/>
  <c r="H920" i="25"/>
  <c r="H921" i="25"/>
  <c r="H922" i="25"/>
  <c r="H923" i="25"/>
  <c r="H924" i="25"/>
  <c r="H925" i="25"/>
  <c r="H926" i="25"/>
  <c r="H927" i="25"/>
  <c r="H928" i="25"/>
  <c r="H929" i="25"/>
  <c r="H930" i="25"/>
  <c r="H931" i="25"/>
  <c r="H932" i="25"/>
  <c r="H933" i="25"/>
  <c r="H934" i="25"/>
  <c r="H935" i="25"/>
  <c r="H936" i="25"/>
  <c r="H937" i="25"/>
  <c r="H938" i="25"/>
  <c r="H939" i="25"/>
  <c r="H940" i="25"/>
  <c r="H941" i="25"/>
  <c r="H942" i="25"/>
  <c r="H943" i="25"/>
  <c r="H944" i="25"/>
  <c r="H945" i="25"/>
  <c r="H946" i="25"/>
  <c r="H947" i="25"/>
  <c r="H948" i="25"/>
  <c r="H949" i="25"/>
  <c r="H950" i="25"/>
  <c r="H951" i="25"/>
  <c r="H952" i="25"/>
  <c r="H953" i="25"/>
  <c r="H954" i="25"/>
  <c r="H955" i="25"/>
  <c r="H956" i="25"/>
  <c r="H957" i="25"/>
  <c r="H958" i="25"/>
  <c r="H959" i="25"/>
  <c r="H960" i="25"/>
  <c r="H961" i="25"/>
  <c r="H962" i="25"/>
  <c r="H963" i="25"/>
  <c r="H964" i="25"/>
  <c r="H965" i="25"/>
  <c r="H966" i="25"/>
  <c r="H967" i="25"/>
  <c r="H968" i="25"/>
  <c r="H969" i="25"/>
  <c r="H970" i="25"/>
  <c r="H971" i="25"/>
  <c r="H972" i="25"/>
  <c r="H973" i="25"/>
  <c r="H974" i="25"/>
  <c r="H975" i="25"/>
  <c r="H976" i="25"/>
  <c r="H977" i="25"/>
  <c r="H978" i="25"/>
  <c r="H979" i="25"/>
  <c r="H980" i="25"/>
  <c r="H981" i="25"/>
  <c r="H982" i="25"/>
  <c r="H983" i="25"/>
  <c r="H984" i="25"/>
  <c r="H985" i="25"/>
  <c r="H986" i="25"/>
  <c r="H987" i="25"/>
  <c r="H988" i="25"/>
  <c r="H989" i="25"/>
  <c r="H990" i="25"/>
  <c r="H991" i="25"/>
  <c r="H992" i="25"/>
  <c r="H993" i="25"/>
  <c r="H994" i="25"/>
  <c r="H995" i="25"/>
  <c r="H996" i="25"/>
  <c r="H997" i="25"/>
  <c r="H998" i="25"/>
  <c r="H999" i="25"/>
  <c r="H1000" i="25"/>
  <c r="H1001" i="25"/>
  <c r="H1002" i="25"/>
  <c r="H1003" i="25"/>
  <c r="H1004" i="25"/>
  <c r="H1005" i="25"/>
  <c r="H1006" i="25"/>
  <c r="H7" i="25"/>
  <c r="M4" i="24" l="1"/>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4" i="24"/>
  <c r="M35" i="24"/>
  <c r="M36" i="24"/>
  <c r="M37" i="24"/>
  <c r="M38" i="24"/>
  <c r="M39" i="24"/>
  <c r="M40" i="24"/>
  <c r="M41" i="24"/>
  <c r="M42" i="24"/>
  <c r="M43" i="24"/>
  <c r="M44" i="24"/>
  <c r="M45" i="24"/>
  <c r="M46" i="24"/>
  <c r="M47" i="24"/>
  <c r="M48" i="24"/>
  <c r="M49" i="24"/>
  <c r="M50" i="24"/>
  <c r="M51" i="24"/>
  <c r="M52" i="24"/>
  <c r="M53" i="24"/>
  <c r="M54" i="24"/>
  <c r="M55" i="24"/>
  <c r="M56" i="24"/>
  <c r="M57" i="24"/>
  <c r="M58" i="24"/>
  <c r="M59" i="24"/>
  <c r="M60" i="24"/>
  <c r="M61" i="24"/>
  <c r="M62" i="24"/>
  <c r="M63" i="24"/>
  <c r="M64" i="24"/>
  <c r="M65" i="24"/>
  <c r="M66" i="24"/>
  <c r="M67" i="24"/>
  <c r="M68" i="24"/>
  <c r="M69" i="24"/>
  <c r="M70" i="24"/>
  <c r="M71" i="24"/>
  <c r="M72" i="24"/>
  <c r="M73" i="24"/>
  <c r="M74" i="24"/>
  <c r="M75" i="24"/>
  <c r="M76" i="24"/>
  <c r="M77" i="24"/>
  <c r="M78" i="24"/>
  <c r="M79" i="24"/>
  <c r="M80" i="24"/>
  <c r="M81" i="24"/>
  <c r="M82" i="24"/>
  <c r="M83" i="24"/>
  <c r="M84" i="24"/>
  <c r="M85" i="24"/>
  <c r="M86" i="24"/>
  <c r="M87" i="24"/>
  <c r="M88" i="24"/>
  <c r="M89" i="24"/>
  <c r="M90" i="24"/>
  <c r="M91" i="24"/>
  <c r="M92" i="24"/>
  <c r="M93" i="24"/>
  <c r="M94" i="24"/>
  <c r="M95" i="24"/>
  <c r="M96" i="24"/>
  <c r="M97" i="24"/>
  <c r="M98" i="24"/>
  <c r="M99" i="24"/>
  <c r="M100" i="24"/>
  <c r="M101" i="24"/>
  <c r="M102" i="24"/>
  <c r="M103" i="24"/>
  <c r="M104" i="24"/>
  <c r="M105" i="24"/>
  <c r="M106" i="24"/>
  <c r="M107" i="24"/>
  <c r="M108" i="24"/>
  <c r="M109" i="24"/>
  <c r="M110" i="24"/>
  <c r="M111" i="24"/>
  <c r="M112" i="24"/>
  <c r="M113" i="24"/>
  <c r="M114" i="24"/>
  <c r="M115" i="24"/>
  <c r="M116" i="24"/>
  <c r="M117" i="24"/>
  <c r="M118" i="24"/>
  <c r="M119" i="24"/>
  <c r="M120" i="24"/>
  <c r="M121" i="24"/>
  <c r="M122" i="24"/>
  <c r="M123" i="24"/>
  <c r="M124" i="24"/>
  <c r="M125" i="24"/>
  <c r="M126" i="24"/>
  <c r="M127" i="24"/>
  <c r="M128" i="24"/>
  <c r="M129" i="24"/>
  <c r="M130" i="24"/>
  <c r="M131" i="24"/>
  <c r="M132" i="24"/>
  <c r="M133" i="24"/>
  <c r="M134" i="24"/>
  <c r="M135" i="24"/>
  <c r="M136" i="24"/>
  <c r="M137" i="24"/>
  <c r="M138" i="24"/>
  <c r="M139" i="24"/>
  <c r="M140" i="24"/>
  <c r="M141" i="24"/>
  <c r="M142" i="24"/>
  <c r="M143" i="24"/>
  <c r="M144" i="24"/>
  <c r="M145" i="24"/>
  <c r="M146" i="24"/>
  <c r="M147" i="24"/>
  <c r="M148" i="24"/>
  <c r="M149" i="24"/>
  <c r="M150" i="24"/>
  <c r="M151" i="24"/>
  <c r="M152" i="24"/>
  <c r="M153" i="24"/>
  <c r="M154" i="24"/>
  <c r="M155" i="24"/>
  <c r="M156" i="24"/>
  <c r="M157" i="24"/>
  <c r="M158" i="24"/>
  <c r="M159" i="24"/>
  <c r="M160" i="24"/>
  <c r="M161" i="24"/>
  <c r="M162" i="24"/>
  <c r="M163" i="24"/>
  <c r="M164" i="24"/>
  <c r="M165" i="24"/>
  <c r="M166" i="24"/>
  <c r="M167" i="24"/>
  <c r="M168" i="24"/>
  <c r="M169" i="24"/>
  <c r="M170" i="24"/>
  <c r="M171" i="24"/>
  <c r="M172" i="24"/>
  <c r="M173" i="24"/>
  <c r="M174" i="24"/>
  <c r="M175" i="24"/>
  <c r="M176" i="24"/>
  <c r="M177" i="24"/>
  <c r="M178" i="24"/>
  <c r="M179" i="24"/>
  <c r="M180" i="24"/>
  <c r="M181" i="24"/>
  <c r="M182" i="24"/>
  <c r="M183" i="24"/>
  <c r="M184" i="24"/>
  <c r="M185" i="24"/>
  <c r="M186" i="24"/>
  <c r="M187" i="24"/>
  <c r="M188" i="24"/>
  <c r="M189" i="24"/>
  <c r="M190" i="24"/>
  <c r="M191" i="24"/>
  <c r="M192" i="24"/>
  <c r="M193" i="24"/>
  <c r="M194" i="24"/>
  <c r="M195" i="24"/>
  <c r="M196" i="24"/>
  <c r="M197" i="24"/>
  <c r="M198" i="24"/>
  <c r="M199" i="24"/>
  <c r="M200" i="24"/>
  <c r="M201" i="24"/>
  <c r="M202" i="24"/>
  <c r="M203" i="24"/>
  <c r="M204" i="24"/>
  <c r="M205" i="24"/>
  <c r="M206" i="24"/>
  <c r="M207" i="24"/>
  <c r="M208" i="24"/>
  <c r="M209" i="24"/>
  <c r="M210" i="24"/>
  <c r="M211" i="24"/>
  <c r="M212" i="24"/>
  <c r="M213" i="24"/>
  <c r="M214" i="24"/>
  <c r="M215" i="24"/>
  <c r="M216" i="24"/>
  <c r="M217" i="24"/>
  <c r="M218" i="24"/>
  <c r="M219" i="24"/>
  <c r="M220" i="24"/>
  <c r="M221" i="24"/>
  <c r="M222" i="24"/>
  <c r="M223" i="24"/>
  <c r="M224" i="24"/>
  <c r="M225" i="24"/>
  <c r="M226" i="24"/>
  <c r="M227" i="24"/>
  <c r="M228" i="24"/>
  <c r="M229" i="24"/>
  <c r="M230" i="24"/>
  <c r="M231" i="24"/>
  <c r="M232" i="24"/>
  <c r="M233" i="24"/>
  <c r="M234" i="24"/>
  <c r="M235" i="24"/>
  <c r="M236" i="24"/>
  <c r="M237" i="24"/>
  <c r="M238" i="24"/>
  <c r="M239" i="24"/>
  <c r="M240" i="24"/>
  <c r="M241" i="24"/>
  <c r="M242" i="24"/>
  <c r="M243" i="24"/>
  <c r="M244" i="24"/>
  <c r="M245" i="24"/>
  <c r="M246" i="24"/>
  <c r="M247" i="24"/>
  <c r="M248" i="24"/>
  <c r="M249" i="24"/>
  <c r="M250" i="24"/>
  <c r="M251" i="24"/>
  <c r="M252" i="24"/>
  <c r="M253" i="24"/>
  <c r="M254" i="24"/>
  <c r="M255" i="24"/>
  <c r="M256" i="24"/>
  <c r="M257" i="24"/>
  <c r="M258" i="24"/>
  <c r="M259" i="24"/>
  <c r="M260" i="24"/>
  <c r="M261" i="24"/>
  <c r="M262" i="24"/>
  <c r="M263" i="24"/>
  <c r="M264" i="24"/>
  <c r="M265" i="24"/>
  <c r="M266" i="24"/>
  <c r="M267" i="24"/>
  <c r="M268" i="24"/>
  <c r="M269" i="24"/>
  <c r="M270" i="24"/>
  <c r="M271" i="24"/>
  <c r="M272" i="24"/>
  <c r="M273" i="24"/>
  <c r="M274" i="24"/>
  <c r="M275" i="24"/>
  <c r="M276" i="24"/>
  <c r="M277" i="24"/>
  <c r="M278" i="24"/>
  <c r="M279" i="24"/>
  <c r="M280" i="24"/>
  <c r="M281" i="24"/>
  <c r="M282" i="24"/>
  <c r="M283" i="24"/>
  <c r="M284" i="24"/>
  <c r="M285" i="24"/>
  <c r="M286" i="24"/>
  <c r="M287" i="24"/>
  <c r="M288" i="24"/>
  <c r="M289" i="24"/>
  <c r="M290" i="24"/>
  <c r="M291" i="24"/>
  <c r="M292" i="24"/>
  <c r="M293" i="24"/>
  <c r="M294" i="24"/>
  <c r="M295" i="24"/>
  <c r="M296" i="24"/>
  <c r="M297" i="24"/>
  <c r="M298" i="24"/>
  <c r="M299" i="24"/>
  <c r="M300" i="24"/>
  <c r="M301" i="24"/>
  <c r="M302" i="24"/>
  <c r="M303" i="24"/>
  <c r="M304" i="24"/>
  <c r="M305" i="24"/>
  <c r="M306" i="24"/>
  <c r="M307" i="24"/>
  <c r="M308" i="24"/>
  <c r="M309" i="24"/>
  <c r="M310" i="24"/>
  <c r="M311" i="24"/>
  <c r="M312" i="24"/>
  <c r="M313" i="24"/>
  <c r="M314" i="24"/>
  <c r="M315" i="24"/>
  <c r="M316" i="24"/>
  <c r="M317" i="24"/>
  <c r="M318" i="24"/>
  <c r="M319" i="24"/>
  <c r="M320" i="24"/>
  <c r="M321" i="24"/>
  <c r="M322" i="24"/>
  <c r="M323" i="24"/>
  <c r="M324" i="24"/>
  <c r="M325" i="24"/>
  <c r="M326" i="24"/>
  <c r="M327" i="24"/>
  <c r="M328" i="24"/>
  <c r="M329" i="24"/>
  <c r="M330" i="24"/>
  <c r="M331" i="24"/>
  <c r="M332" i="24"/>
  <c r="M333" i="24"/>
  <c r="M334" i="24"/>
  <c r="M335" i="24"/>
  <c r="M336" i="24"/>
  <c r="M337" i="24"/>
  <c r="M338" i="24"/>
  <c r="M339" i="24"/>
  <c r="M340" i="24"/>
  <c r="M341" i="24"/>
  <c r="M342" i="24"/>
  <c r="M343" i="24"/>
  <c r="M344" i="24"/>
  <c r="M345" i="24"/>
  <c r="M346" i="24"/>
  <c r="M347" i="24"/>
  <c r="M348" i="24"/>
  <c r="M349" i="24"/>
  <c r="M350" i="24"/>
  <c r="M351" i="24"/>
  <c r="M352" i="24"/>
  <c r="M353" i="24"/>
  <c r="M354" i="24"/>
  <c r="M355" i="24"/>
  <c r="M356" i="24"/>
  <c r="M357" i="24"/>
  <c r="M358" i="24"/>
  <c r="M359" i="24"/>
  <c r="M360" i="24"/>
  <c r="M361" i="24"/>
  <c r="M362" i="24"/>
  <c r="M363" i="24"/>
  <c r="M364" i="24"/>
  <c r="M365" i="24"/>
  <c r="M366" i="24"/>
  <c r="M367" i="24"/>
  <c r="M368" i="24"/>
  <c r="M369" i="24"/>
  <c r="M370" i="24"/>
  <c r="M371" i="24"/>
  <c r="M372" i="24"/>
  <c r="M373" i="24"/>
  <c r="M374" i="24"/>
  <c r="M375" i="24"/>
  <c r="M376" i="24"/>
  <c r="M377" i="24"/>
  <c r="M378" i="24"/>
  <c r="M379" i="24"/>
  <c r="M380" i="24"/>
  <c r="M381" i="24"/>
  <c r="M382" i="24"/>
  <c r="M383" i="24"/>
  <c r="M384" i="24"/>
  <c r="M385" i="24"/>
  <c r="M386" i="24"/>
  <c r="M387" i="24"/>
  <c r="M388" i="24"/>
  <c r="M389" i="24"/>
  <c r="M390" i="24"/>
  <c r="M391" i="24"/>
  <c r="M392" i="24"/>
  <c r="M393" i="24"/>
  <c r="M394" i="24"/>
  <c r="M395" i="24"/>
  <c r="M396" i="24"/>
  <c r="M397" i="24"/>
  <c r="M398" i="24"/>
  <c r="M399" i="24"/>
  <c r="M400" i="24"/>
  <c r="M401" i="24"/>
  <c r="M402" i="24"/>
  <c r="M403" i="24"/>
  <c r="M404" i="24"/>
  <c r="M405" i="24"/>
  <c r="M406" i="24"/>
  <c r="M407" i="24"/>
  <c r="M408" i="24"/>
  <c r="M409" i="24"/>
  <c r="M410" i="24"/>
  <c r="M411" i="24"/>
  <c r="M412" i="24"/>
  <c r="M413" i="24"/>
  <c r="M414" i="24"/>
  <c r="M415" i="24"/>
  <c r="M416" i="24"/>
  <c r="M417" i="24"/>
  <c r="M418" i="24"/>
  <c r="M419" i="24"/>
  <c r="M420" i="24"/>
  <c r="M421" i="24"/>
  <c r="M422" i="24"/>
  <c r="M423" i="24"/>
  <c r="M424" i="24"/>
  <c r="M425" i="24"/>
  <c r="M426" i="24"/>
  <c r="M427" i="24"/>
  <c r="M428" i="24"/>
  <c r="M429" i="24"/>
  <c r="M430" i="24"/>
  <c r="M431" i="24"/>
  <c r="M432" i="24"/>
  <c r="M433" i="24"/>
  <c r="M434" i="24"/>
  <c r="M435" i="24"/>
  <c r="M436" i="24"/>
  <c r="M437" i="24"/>
  <c r="M438" i="24"/>
  <c r="M439" i="24"/>
  <c r="M440" i="24"/>
  <c r="M441" i="24"/>
  <c r="M442" i="24"/>
  <c r="M443" i="24"/>
  <c r="M444" i="24"/>
  <c r="M445" i="24"/>
  <c r="M446" i="24"/>
  <c r="M447" i="24"/>
  <c r="M448" i="24"/>
  <c r="M449" i="24"/>
  <c r="M450" i="24"/>
  <c r="M451" i="24"/>
  <c r="M452" i="24"/>
  <c r="M453" i="24"/>
  <c r="M454" i="24"/>
  <c r="M455" i="24"/>
  <c r="M456" i="24"/>
  <c r="M457" i="24"/>
  <c r="M458" i="24"/>
  <c r="M459" i="24"/>
  <c r="M460" i="24"/>
  <c r="M461" i="24"/>
  <c r="M462" i="24"/>
  <c r="M463" i="24"/>
  <c r="M464" i="24"/>
  <c r="M465" i="24"/>
  <c r="M466" i="24"/>
  <c r="M467" i="24"/>
  <c r="M468" i="24"/>
  <c r="M469" i="24"/>
  <c r="M470" i="24"/>
  <c r="M471" i="24"/>
  <c r="M472" i="24"/>
  <c r="M473" i="24"/>
  <c r="M474" i="24"/>
  <c r="M475" i="24"/>
  <c r="M476" i="24"/>
  <c r="M477" i="24"/>
  <c r="M478" i="24"/>
  <c r="M479" i="24"/>
  <c r="M480" i="24"/>
  <c r="M481" i="24"/>
  <c r="M482" i="24"/>
  <c r="M483" i="24"/>
  <c r="M484" i="24"/>
  <c r="M485" i="24"/>
  <c r="M486" i="24"/>
  <c r="M487" i="24"/>
  <c r="M488" i="24"/>
  <c r="M489" i="24"/>
  <c r="M490" i="24"/>
  <c r="M491" i="24"/>
  <c r="M492" i="24"/>
  <c r="M493" i="24"/>
  <c r="M494" i="24"/>
  <c r="M495" i="24"/>
  <c r="M496" i="24"/>
  <c r="M497" i="24"/>
  <c r="M498" i="24"/>
  <c r="M499" i="24"/>
  <c r="M500" i="24"/>
  <c r="M501" i="24"/>
  <c r="M502" i="24"/>
  <c r="M503" i="24"/>
  <c r="M504" i="24"/>
  <c r="M505" i="24"/>
  <c r="M506" i="24"/>
  <c r="M507" i="24"/>
  <c r="M508" i="24"/>
  <c r="M509" i="24"/>
  <c r="M510" i="24"/>
  <c r="M511" i="24"/>
  <c r="M512" i="24"/>
  <c r="M513" i="24"/>
  <c r="M514" i="24"/>
  <c r="M515" i="24"/>
  <c r="M516" i="24"/>
  <c r="M517" i="24"/>
  <c r="M518" i="24"/>
  <c r="M519" i="24"/>
  <c r="M520" i="24"/>
  <c r="M521" i="24"/>
  <c r="M522" i="24"/>
  <c r="M523" i="24"/>
  <c r="M524" i="24"/>
  <c r="M525" i="24"/>
  <c r="M526" i="24"/>
  <c r="M527" i="24"/>
  <c r="M528" i="24"/>
  <c r="M529" i="24"/>
  <c r="M530" i="24"/>
  <c r="M531" i="24"/>
  <c r="M532" i="24"/>
  <c r="M533" i="24"/>
  <c r="M534" i="24"/>
  <c r="M535" i="24"/>
  <c r="M536" i="24"/>
  <c r="M537" i="24"/>
  <c r="M538" i="24"/>
  <c r="M539" i="24"/>
  <c r="M540" i="24"/>
  <c r="M541" i="24"/>
  <c r="M542" i="24"/>
  <c r="M543" i="24"/>
  <c r="M544" i="24"/>
  <c r="M545" i="24"/>
  <c r="M546" i="24"/>
  <c r="M547" i="24"/>
  <c r="M548" i="24"/>
  <c r="M549" i="24"/>
  <c r="M550" i="24"/>
  <c r="M551" i="24"/>
  <c r="M552" i="24"/>
  <c r="M553" i="24"/>
  <c r="M554" i="24"/>
  <c r="M555" i="24"/>
  <c r="M556" i="24"/>
  <c r="M557" i="24"/>
  <c r="M558" i="24"/>
  <c r="M559" i="24"/>
  <c r="M560" i="24"/>
  <c r="M561" i="24"/>
  <c r="M562" i="24"/>
  <c r="M563" i="24"/>
  <c r="M564" i="24"/>
  <c r="M565" i="24"/>
  <c r="M566" i="24"/>
  <c r="M567" i="24"/>
  <c r="M568" i="24"/>
  <c r="M569" i="24"/>
  <c r="M570" i="24"/>
  <c r="M571" i="24"/>
  <c r="M572" i="24"/>
  <c r="M573" i="24"/>
  <c r="M574" i="24"/>
  <c r="M575" i="24"/>
  <c r="M576" i="24"/>
  <c r="M577" i="24"/>
  <c r="M578" i="24"/>
  <c r="M579" i="24"/>
  <c r="M580" i="24"/>
  <c r="M581" i="24"/>
  <c r="M582" i="24"/>
  <c r="M583" i="24"/>
  <c r="M584" i="24"/>
  <c r="M585" i="24"/>
  <c r="M586" i="24"/>
  <c r="M587" i="24"/>
  <c r="M588" i="24"/>
  <c r="M589" i="24"/>
  <c r="M590" i="24"/>
  <c r="M591" i="24"/>
  <c r="M592" i="24"/>
  <c r="M593" i="24"/>
  <c r="M594" i="24"/>
  <c r="M595" i="24"/>
  <c r="M596" i="24"/>
  <c r="M597" i="24"/>
  <c r="M598" i="24"/>
  <c r="M599" i="24"/>
  <c r="M600" i="24"/>
  <c r="M601" i="24"/>
  <c r="M602" i="24"/>
  <c r="M603" i="24"/>
  <c r="M604" i="24"/>
  <c r="M605" i="24"/>
  <c r="M606" i="24"/>
  <c r="M607" i="24"/>
  <c r="M608" i="24"/>
  <c r="M609" i="24"/>
  <c r="M610" i="24"/>
  <c r="M611" i="24"/>
  <c r="M612" i="24"/>
  <c r="M613" i="24"/>
  <c r="M614" i="24"/>
  <c r="M615" i="24"/>
  <c r="M616" i="24"/>
  <c r="M617" i="24"/>
  <c r="M618" i="24"/>
  <c r="M619" i="24"/>
  <c r="M620" i="24"/>
  <c r="M621" i="24"/>
  <c r="M622" i="24"/>
  <c r="M623" i="24"/>
  <c r="M624" i="24"/>
  <c r="M625" i="24"/>
  <c r="M626" i="24"/>
  <c r="M627" i="24"/>
  <c r="M628" i="24"/>
  <c r="M629" i="24"/>
  <c r="M630" i="24"/>
  <c r="M631" i="24"/>
  <c r="M632" i="24"/>
  <c r="M633" i="24"/>
  <c r="M634" i="24"/>
  <c r="M635" i="24"/>
  <c r="M636" i="24"/>
  <c r="M637" i="24"/>
  <c r="M638" i="24"/>
  <c r="M639" i="24"/>
  <c r="M640" i="24"/>
  <c r="M641" i="24"/>
  <c r="M642" i="24"/>
  <c r="M643" i="24"/>
  <c r="M644" i="24"/>
  <c r="M645" i="24"/>
  <c r="M646" i="24"/>
  <c r="M647" i="24"/>
  <c r="M648" i="24"/>
  <c r="M649" i="24"/>
  <c r="M650" i="24"/>
  <c r="M651" i="24"/>
  <c r="M652" i="24"/>
  <c r="M653" i="24"/>
  <c r="M654" i="24"/>
  <c r="M655" i="24"/>
  <c r="M656" i="24"/>
  <c r="M657" i="24"/>
  <c r="M658" i="24"/>
  <c r="M659" i="24"/>
  <c r="M660" i="24"/>
  <c r="M661" i="24"/>
  <c r="M662" i="24"/>
  <c r="M663" i="24"/>
  <c r="M664" i="24"/>
  <c r="M665" i="24"/>
  <c r="M666" i="24"/>
  <c r="M667" i="24"/>
  <c r="M668" i="24"/>
  <c r="M669" i="24"/>
  <c r="M670" i="24"/>
  <c r="M671" i="24"/>
  <c r="M672" i="24"/>
  <c r="M673" i="24"/>
  <c r="M674" i="24"/>
  <c r="M675" i="24"/>
  <c r="M676" i="24"/>
  <c r="M677" i="24"/>
  <c r="M678" i="24"/>
  <c r="M679" i="24"/>
  <c r="M680" i="24"/>
  <c r="M681" i="24"/>
  <c r="M682" i="24"/>
  <c r="M683" i="24"/>
  <c r="M684" i="24"/>
  <c r="M685" i="24"/>
  <c r="M686" i="24"/>
  <c r="M687" i="24"/>
  <c r="M688" i="24"/>
  <c r="M689" i="24"/>
  <c r="M690" i="24"/>
  <c r="M691" i="24"/>
  <c r="M692" i="24"/>
  <c r="M693" i="24"/>
  <c r="M694" i="24"/>
  <c r="M695" i="24"/>
  <c r="M696" i="24"/>
  <c r="M697" i="24"/>
  <c r="M698" i="24"/>
  <c r="M699" i="24"/>
  <c r="M700" i="24"/>
  <c r="M701" i="24"/>
  <c r="M702" i="24"/>
  <c r="M703" i="24"/>
  <c r="M704" i="24"/>
  <c r="M705" i="24"/>
  <c r="M706" i="24"/>
  <c r="M707" i="24"/>
  <c r="M708" i="24"/>
  <c r="M709" i="24"/>
  <c r="M710" i="24"/>
  <c r="M711" i="24"/>
  <c r="M712" i="24"/>
  <c r="M713" i="24"/>
  <c r="M714" i="24"/>
  <c r="M715" i="24"/>
  <c r="M716" i="24"/>
  <c r="M717" i="24"/>
  <c r="M718" i="24"/>
  <c r="M719" i="24"/>
  <c r="M720" i="24"/>
  <c r="M721" i="24"/>
  <c r="M722" i="24"/>
  <c r="M723" i="24"/>
  <c r="M724" i="24"/>
  <c r="M725" i="24"/>
  <c r="M726" i="24"/>
  <c r="M727" i="24"/>
  <c r="M728" i="24"/>
  <c r="M729" i="24"/>
  <c r="M730" i="24"/>
  <c r="M731" i="24"/>
  <c r="M732" i="24"/>
  <c r="M733" i="24"/>
  <c r="M734" i="24"/>
  <c r="M735" i="24"/>
  <c r="M736" i="24"/>
  <c r="M737" i="24"/>
  <c r="M738" i="24"/>
  <c r="M739" i="24"/>
  <c r="M740" i="24"/>
  <c r="M741" i="24"/>
  <c r="M742" i="24"/>
  <c r="M743" i="24"/>
  <c r="M744" i="24"/>
  <c r="M745" i="24"/>
  <c r="M746" i="24"/>
  <c r="M747" i="24"/>
  <c r="M748" i="24"/>
  <c r="M749" i="24"/>
  <c r="M750" i="24"/>
  <c r="M751" i="24"/>
  <c r="M752" i="24"/>
  <c r="M753" i="24"/>
  <c r="M754" i="24"/>
  <c r="M755" i="24"/>
  <c r="M756" i="24"/>
  <c r="M757" i="24"/>
  <c r="M758" i="24"/>
  <c r="M759" i="24"/>
  <c r="M760" i="24"/>
  <c r="M761" i="24"/>
  <c r="M762" i="24"/>
  <c r="M763" i="24"/>
  <c r="M764" i="24"/>
  <c r="M765" i="24"/>
  <c r="M766" i="24"/>
  <c r="M767" i="24"/>
  <c r="M768" i="24"/>
  <c r="M769" i="24"/>
  <c r="M770" i="24"/>
  <c r="M771" i="24"/>
  <c r="M772" i="24"/>
  <c r="M773" i="24"/>
  <c r="M774" i="24"/>
  <c r="M775" i="24"/>
  <c r="M776" i="24"/>
  <c r="M777" i="24"/>
  <c r="M778" i="24"/>
  <c r="M779" i="24"/>
  <c r="M780" i="24"/>
  <c r="M781" i="24"/>
  <c r="M782" i="24"/>
  <c r="M783" i="24"/>
  <c r="M784" i="24"/>
  <c r="M785" i="24"/>
  <c r="M786" i="24"/>
  <c r="M787" i="24"/>
  <c r="M788" i="24"/>
  <c r="M789" i="24"/>
  <c r="M790" i="24"/>
  <c r="M791" i="24"/>
  <c r="M792" i="24"/>
  <c r="M793" i="24"/>
  <c r="M794" i="24"/>
  <c r="M795" i="24"/>
  <c r="M796" i="24"/>
  <c r="M797" i="24"/>
  <c r="M798" i="24"/>
  <c r="M799" i="24"/>
  <c r="M800" i="24"/>
  <c r="M801" i="24"/>
  <c r="M802" i="24"/>
  <c r="M803" i="24"/>
  <c r="M804" i="24"/>
  <c r="M805" i="24"/>
  <c r="M806" i="24"/>
  <c r="M807" i="24"/>
  <c r="M808" i="24"/>
  <c r="M809" i="24"/>
  <c r="M810" i="24"/>
  <c r="M811" i="24"/>
  <c r="M812" i="24"/>
  <c r="M813" i="24"/>
  <c r="M814" i="24"/>
  <c r="M815" i="24"/>
  <c r="M816" i="24"/>
  <c r="M817" i="24"/>
  <c r="M818" i="24"/>
  <c r="M819" i="24"/>
  <c r="M820" i="24"/>
  <c r="M821" i="24"/>
  <c r="M822" i="24"/>
  <c r="M823" i="24"/>
  <c r="M824" i="24"/>
  <c r="M825" i="24"/>
  <c r="M826" i="24"/>
  <c r="M827" i="24"/>
  <c r="M828" i="24"/>
  <c r="M829" i="24"/>
  <c r="M830" i="24"/>
  <c r="M831" i="24"/>
  <c r="M832" i="24"/>
  <c r="M833" i="24"/>
  <c r="M834" i="24"/>
  <c r="M835" i="24"/>
  <c r="M836" i="24"/>
  <c r="M837" i="24"/>
  <c r="M838" i="24"/>
  <c r="M839" i="24"/>
  <c r="M840" i="24"/>
  <c r="M841" i="24"/>
  <c r="M842" i="24"/>
  <c r="M843" i="24"/>
  <c r="M844" i="24"/>
  <c r="M845" i="24"/>
  <c r="M846" i="24"/>
  <c r="M847" i="24"/>
  <c r="M848" i="24"/>
  <c r="M849" i="24"/>
  <c r="M850" i="24"/>
  <c r="M851" i="24"/>
  <c r="M852" i="24"/>
  <c r="M853" i="24"/>
  <c r="M854" i="24"/>
  <c r="M855" i="24"/>
  <c r="M856" i="24"/>
  <c r="M857" i="24"/>
  <c r="M858" i="24"/>
  <c r="M859" i="24"/>
  <c r="M860" i="24"/>
  <c r="M861" i="24"/>
  <c r="M862" i="24"/>
  <c r="M863" i="24"/>
  <c r="M864" i="24"/>
  <c r="M865" i="24"/>
  <c r="M866" i="24"/>
  <c r="M867" i="24"/>
  <c r="M868" i="24"/>
  <c r="M869" i="24"/>
  <c r="M870" i="24"/>
  <c r="M871" i="24"/>
  <c r="M872" i="24"/>
  <c r="M873" i="24"/>
  <c r="M874" i="24"/>
  <c r="M875" i="24"/>
  <c r="M876" i="24"/>
  <c r="M877" i="24"/>
  <c r="M878" i="24"/>
  <c r="M879" i="24"/>
  <c r="M880" i="24"/>
  <c r="M881" i="24"/>
  <c r="M882" i="24"/>
  <c r="M883" i="24"/>
  <c r="M884" i="24"/>
  <c r="M885" i="24"/>
  <c r="M886" i="24"/>
  <c r="M887" i="24"/>
  <c r="M888" i="24"/>
  <c r="M889" i="24"/>
  <c r="M890" i="24"/>
  <c r="M891" i="24"/>
  <c r="M892" i="24"/>
  <c r="M893" i="24"/>
  <c r="M894" i="24"/>
  <c r="M895" i="24"/>
  <c r="M896" i="24"/>
  <c r="M897" i="24"/>
  <c r="M898" i="24"/>
  <c r="M899" i="24"/>
  <c r="M900" i="24"/>
  <c r="M901" i="24"/>
  <c r="M902" i="24"/>
  <c r="M903" i="24"/>
  <c r="M904" i="24"/>
  <c r="M905" i="24"/>
  <c r="M906" i="24"/>
  <c r="M907" i="24"/>
  <c r="M908" i="24"/>
  <c r="M909" i="24"/>
  <c r="M910" i="24"/>
  <c r="M911" i="24"/>
  <c r="M912" i="24"/>
  <c r="M913" i="24"/>
  <c r="M914" i="24"/>
  <c r="M915" i="24"/>
  <c r="M916" i="24"/>
  <c r="M917" i="24"/>
  <c r="M918" i="24"/>
  <c r="M919" i="24"/>
  <c r="M920" i="24"/>
  <c r="M921" i="24"/>
  <c r="M922" i="24"/>
  <c r="M923" i="24"/>
  <c r="M924" i="24"/>
  <c r="M925" i="24"/>
  <c r="M926" i="24"/>
  <c r="M927" i="24"/>
  <c r="M928" i="24"/>
  <c r="M929" i="24"/>
  <c r="M930" i="24"/>
  <c r="M931" i="24"/>
  <c r="M932" i="24"/>
  <c r="M933" i="24"/>
  <c r="M934" i="24"/>
  <c r="M935" i="24"/>
  <c r="M936" i="24"/>
  <c r="M937" i="24"/>
  <c r="M938" i="24"/>
  <c r="M939" i="24"/>
  <c r="M940" i="24"/>
  <c r="M941" i="24"/>
  <c r="M942" i="24"/>
  <c r="M943" i="24"/>
  <c r="M944" i="24"/>
  <c r="M945" i="24"/>
  <c r="M946" i="24"/>
  <c r="M947" i="24"/>
  <c r="M948" i="24"/>
  <c r="M949" i="24"/>
  <c r="M950" i="24"/>
  <c r="M951" i="24"/>
  <c r="M952" i="24"/>
  <c r="M953" i="24"/>
  <c r="M954" i="24"/>
  <c r="M955" i="24"/>
  <c r="M956" i="24"/>
  <c r="M957" i="24"/>
  <c r="M958" i="24"/>
  <c r="M959" i="24"/>
  <c r="M960" i="24"/>
  <c r="M961" i="24"/>
  <c r="M962" i="24"/>
  <c r="M963" i="24"/>
  <c r="M964" i="24"/>
  <c r="M965" i="24"/>
  <c r="M966" i="24"/>
  <c r="M967" i="24"/>
  <c r="M968" i="24"/>
  <c r="M969" i="24"/>
  <c r="M970" i="24"/>
  <c r="M971" i="24"/>
  <c r="M972" i="24"/>
  <c r="M973" i="24"/>
  <c r="M974" i="24"/>
  <c r="M975" i="24"/>
  <c r="M976" i="24"/>
  <c r="M977" i="24"/>
  <c r="M978" i="24"/>
  <c r="M979" i="24"/>
  <c r="M980" i="24"/>
  <c r="M981" i="24"/>
  <c r="M982" i="24"/>
  <c r="M983" i="24"/>
  <c r="M984" i="24"/>
  <c r="M985" i="24"/>
  <c r="M986" i="24"/>
  <c r="M987" i="24"/>
  <c r="M988" i="24"/>
  <c r="M989" i="24"/>
  <c r="M990" i="24"/>
  <c r="M991" i="24"/>
  <c r="M992" i="24"/>
  <c r="M993" i="24"/>
  <c r="M994" i="24"/>
  <c r="M995" i="24"/>
  <c r="M996" i="24"/>
  <c r="M997" i="24"/>
  <c r="M998" i="24"/>
  <c r="M999" i="24"/>
  <c r="M1000" i="24"/>
  <c r="M1001" i="24"/>
  <c r="M1002" i="24"/>
  <c r="M3" i="24"/>
  <c r="D1003" i="25"/>
  <c r="F1003" i="25"/>
  <c r="D1004" i="25"/>
  <c r="F1004" i="25"/>
  <c r="D1005" i="25"/>
  <c r="F1005" i="25"/>
  <c r="D1006" i="25"/>
  <c r="F1006" i="25"/>
  <c r="A1003" i="25"/>
  <c r="K1003" i="25" s="1"/>
  <c r="A1004" i="25"/>
  <c r="K1004" i="25" s="1"/>
  <c r="A1005" i="25"/>
  <c r="K1005" i="25" s="1"/>
  <c r="A1006" i="25"/>
  <c r="K1006" i="25" s="1"/>
  <c r="A8" i="25"/>
  <c r="A9" i="25"/>
  <c r="A10" i="25"/>
  <c r="A11" i="25"/>
  <c r="A12" i="25"/>
  <c r="A13" i="25"/>
  <c r="A14" i="25"/>
  <c r="K14" i="25" s="1"/>
  <c r="A15" i="25"/>
  <c r="K15" i="25" s="1"/>
  <c r="A16" i="25"/>
  <c r="K16" i="25" s="1"/>
  <c r="A17" i="25"/>
  <c r="K17" i="25" s="1"/>
  <c r="A18" i="25"/>
  <c r="K18" i="25" s="1"/>
  <c r="A19" i="25"/>
  <c r="K19" i="25" s="1"/>
  <c r="A20" i="25"/>
  <c r="K20" i="25" s="1"/>
  <c r="A21" i="25"/>
  <c r="K21" i="25" s="1"/>
  <c r="A22" i="25"/>
  <c r="K22" i="25" s="1"/>
  <c r="A23" i="25"/>
  <c r="K23" i="25" s="1"/>
  <c r="A24" i="25"/>
  <c r="K24" i="25" s="1"/>
  <c r="A25" i="25"/>
  <c r="K25" i="25" s="1"/>
  <c r="A26" i="25"/>
  <c r="K26" i="25" s="1"/>
  <c r="A27" i="25"/>
  <c r="K27" i="25" s="1"/>
  <c r="A28" i="25"/>
  <c r="K28" i="25" s="1"/>
  <c r="A29" i="25"/>
  <c r="K29" i="25" s="1"/>
  <c r="A30" i="25"/>
  <c r="K30" i="25" s="1"/>
  <c r="A31" i="25"/>
  <c r="K31" i="25" s="1"/>
  <c r="A32" i="25"/>
  <c r="K32" i="25" s="1"/>
  <c r="A33" i="25"/>
  <c r="K33" i="25" s="1"/>
  <c r="A34" i="25"/>
  <c r="K34" i="25" s="1"/>
  <c r="A35" i="25"/>
  <c r="K35" i="25" s="1"/>
  <c r="A36" i="25"/>
  <c r="K36" i="25" s="1"/>
  <c r="A37" i="25"/>
  <c r="K37" i="25" s="1"/>
  <c r="A38" i="25"/>
  <c r="K38" i="25" s="1"/>
  <c r="A39" i="25"/>
  <c r="K39" i="25" s="1"/>
  <c r="A40" i="25"/>
  <c r="K40" i="25" s="1"/>
  <c r="A41" i="25"/>
  <c r="K41" i="25" s="1"/>
  <c r="A42" i="25"/>
  <c r="K42" i="25" s="1"/>
  <c r="A43" i="25"/>
  <c r="K43" i="25" s="1"/>
  <c r="A44" i="25"/>
  <c r="K44" i="25" s="1"/>
  <c r="A45" i="25"/>
  <c r="K45" i="25" s="1"/>
  <c r="A46" i="25"/>
  <c r="K46" i="25" s="1"/>
  <c r="A47" i="25"/>
  <c r="K47" i="25" s="1"/>
  <c r="A48" i="25"/>
  <c r="K48" i="25" s="1"/>
  <c r="A49" i="25"/>
  <c r="K49" i="25" s="1"/>
  <c r="A50" i="25"/>
  <c r="K50" i="25" s="1"/>
  <c r="A51" i="25"/>
  <c r="K51" i="25" s="1"/>
  <c r="A52" i="25"/>
  <c r="K52" i="25" s="1"/>
  <c r="A53" i="25"/>
  <c r="K53" i="25" s="1"/>
  <c r="A54" i="25"/>
  <c r="K54" i="25" s="1"/>
  <c r="A55" i="25"/>
  <c r="K55" i="25" s="1"/>
  <c r="A56" i="25"/>
  <c r="K56" i="25" s="1"/>
  <c r="A57" i="25"/>
  <c r="K57" i="25" s="1"/>
  <c r="A58" i="25"/>
  <c r="K58" i="25" s="1"/>
  <c r="A59" i="25"/>
  <c r="K59" i="25" s="1"/>
  <c r="A60" i="25"/>
  <c r="K60" i="25" s="1"/>
  <c r="A61" i="25"/>
  <c r="K61" i="25" s="1"/>
  <c r="A62" i="25"/>
  <c r="K62" i="25" s="1"/>
  <c r="A63" i="25"/>
  <c r="K63" i="25" s="1"/>
  <c r="A64" i="25"/>
  <c r="K64" i="25" s="1"/>
  <c r="A65" i="25"/>
  <c r="K65" i="25" s="1"/>
  <c r="A66" i="25"/>
  <c r="K66" i="25" s="1"/>
  <c r="A67" i="25"/>
  <c r="K67" i="25" s="1"/>
  <c r="A68" i="25"/>
  <c r="K68" i="25" s="1"/>
  <c r="A69" i="25"/>
  <c r="K69" i="25" s="1"/>
  <c r="A70" i="25"/>
  <c r="K70" i="25" s="1"/>
  <c r="A71" i="25"/>
  <c r="K71" i="25" s="1"/>
  <c r="A72" i="25"/>
  <c r="K72" i="25" s="1"/>
  <c r="A73" i="25"/>
  <c r="K73" i="25" s="1"/>
  <c r="A74" i="25"/>
  <c r="K74" i="25" s="1"/>
  <c r="A75" i="25"/>
  <c r="K75" i="25" s="1"/>
  <c r="A76" i="25"/>
  <c r="K76" i="25" s="1"/>
  <c r="A77" i="25"/>
  <c r="K77" i="25" s="1"/>
  <c r="A78" i="25"/>
  <c r="K78" i="25" s="1"/>
  <c r="A79" i="25"/>
  <c r="K79" i="25" s="1"/>
  <c r="A80" i="25"/>
  <c r="K80" i="25" s="1"/>
  <c r="A81" i="25"/>
  <c r="K81" i="25" s="1"/>
  <c r="A82" i="25"/>
  <c r="K82" i="25" s="1"/>
  <c r="A83" i="25"/>
  <c r="K83" i="25" s="1"/>
  <c r="A84" i="25"/>
  <c r="K84" i="25" s="1"/>
  <c r="A85" i="25"/>
  <c r="K85" i="25" s="1"/>
  <c r="A86" i="25"/>
  <c r="K86" i="25" s="1"/>
  <c r="A87" i="25"/>
  <c r="K87" i="25" s="1"/>
  <c r="A88" i="25"/>
  <c r="K88" i="25" s="1"/>
  <c r="A89" i="25"/>
  <c r="K89" i="25" s="1"/>
  <c r="A90" i="25"/>
  <c r="K90" i="25" s="1"/>
  <c r="A91" i="25"/>
  <c r="K91" i="25" s="1"/>
  <c r="A92" i="25"/>
  <c r="K92" i="25" s="1"/>
  <c r="A93" i="25"/>
  <c r="K93" i="25" s="1"/>
  <c r="A94" i="25"/>
  <c r="K94" i="25" s="1"/>
  <c r="A95" i="25"/>
  <c r="K95" i="25" s="1"/>
  <c r="A96" i="25"/>
  <c r="K96" i="25" s="1"/>
  <c r="A97" i="25"/>
  <c r="K97" i="25" s="1"/>
  <c r="A98" i="25"/>
  <c r="K98" i="25" s="1"/>
  <c r="A99" i="25"/>
  <c r="K99" i="25" s="1"/>
  <c r="A100" i="25"/>
  <c r="K100" i="25" s="1"/>
  <c r="A101" i="25"/>
  <c r="K101" i="25" s="1"/>
  <c r="A102" i="25"/>
  <c r="K102" i="25" s="1"/>
  <c r="A103" i="25"/>
  <c r="K103" i="25" s="1"/>
  <c r="A104" i="25"/>
  <c r="K104" i="25" s="1"/>
  <c r="A105" i="25"/>
  <c r="K105" i="25" s="1"/>
  <c r="A106" i="25"/>
  <c r="K106" i="25" s="1"/>
  <c r="A107" i="25"/>
  <c r="K107" i="25" s="1"/>
  <c r="A108" i="25"/>
  <c r="K108" i="25" s="1"/>
  <c r="A109" i="25"/>
  <c r="K109" i="25" s="1"/>
  <c r="A110" i="25"/>
  <c r="K110" i="25" s="1"/>
  <c r="A111" i="25"/>
  <c r="K111" i="25" s="1"/>
  <c r="A112" i="25"/>
  <c r="K112" i="25" s="1"/>
  <c r="A113" i="25"/>
  <c r="K113" i="25" s="1"/>
  <c r="A114" i="25"/>
  <c r="K114" i="25" s="1"/>
  <c r="A115" i="25"/>
  <c r="K115" i="25" s="1"/>
  <c r="A116" i="25"/>
  <c r="K116" i="25" s="1"/>
  <c r="A117" i="25"/>
  <c r="K117" i="25" s="1"/>
  <c r="A118" i="25"/>
  <c r="K118" i="25" s="1"/>
  <c r="A119" i="25"/>
  <c r="K119" i="25" s="1"/>
  <c r="A120" i="25"/>
  <c r="K120" i="25" s="1"/>
  <c r="A121" i="25"/>
  <c r="K121" i="25" s="1"/>
  <c r="A122" i="25"/>
  <c r="K122" i="25" s="1"/>
  <c r="A123" i="25"/>
  <c r="K123" i="25" s="1"/>
  <c r="A124" i="25"/>
  <c r="K124" i="25" s="1"/>
  <c r="A125" i="25"/>
  <c r="K125" i="25" s="1"/>
  <c r="A126" i="25"/>
  <c r="K126" i="25" s="1"/>
  <c r="A127" i="25"/>
  <c r="K127" i="25" s="1"/>
  <c r="A128" i="25"/>
  <c r="K128" i="25" s="1"/>
  <c r="A129" i="25"/>
  <c r="K129" i="25" s="1"/>
  <c r="A130" i="25"/>
  <c r="K130" i="25" s="1"/>
  <c r="A131" i="25"/>
  <c r="K131" i="25" s="1"/>
  <c r="A132" i="25"/>
  <c r="K132" i="25" s="1"/>
  <c r="A133" i="25"/>
  <c r="K133" i="25" s="1"/>
  <c r="A134" i="25"/>
  <c r="K134" i="25" s="1"/>
  <c r="A135" i="25"/>
  <c r="K135" i="25" s="1"/>
  <c r="A136" i="25"/>
  <c r="K136" i="25" s="1"/>
  <c r="A137" i="25"/>
  <c r="K137" i="25" s="1"/>
  <c r="A138" i="25"/>
  <c r="K138" i="25" s="1"/>
  <c r="A139" i="25"/>
  <c r="K139" i="25" s="1"/>
  <c r="A140" i="25"/>
  <c r="K140" i="25" s="1"/>
  <c r="A141" i="25"/>
  <c r="K141" i="25" s="1"/>
  <c r="A142" i="25"/>
  <c r="K142" i="25" s="1"/>
  <c r="A143" i="25"/>
  <c r="K143" i="25" s="1"/>
  <c r="A144" i="25"/>
  <c r="K144" i="25" s="1"/>
  <c r="A145" i="25"/>
  <c r="K145" i="25" s="1"/>
  <c r="A146" i="25"/>
  <c r="K146" i="25" s="1"/>
  <c r="A147" i="25"/>
  <c r="K147" i="25" s="1"/>
  <c r="A148" i="25"/>
  <c r="K148" i="25" s="1"/>
  <c r="A149" i="25"/>
  <c r="K149" i="25" s="1"/>
  <c r="A150" i="25"/>
  <c r="K150" i="25" s="1"/>
  <c r="A151" i="25"/>
  <c r="K151" i="25" s="1"/>
  <c r="A152" i="25"/>
  <c r="K152" i="25" s="1"/>
  <c r="A153" i="25"/>
  <c r="K153" i="25" s="1"/>
  <c r="A154" i="25"/>
  <c r="K154" i="25" s="1"/>
  <c r="A155" i="25"/>
  <c r="K155" i="25" s="1"/>
  <c r="A156" i="25"/>
  <c r="K156" i="25" s="1"/>
  <c r="A157" i="25"/>
  <c r="K157" i="25" s="1"/>
  <c r="A158" i="25"/>
  <c r="K158" i="25" s="1"/>
  <c r="A159" i="25"/>
  <c r="K159" i="25" s="1"/>
  <c r="A160" i="25"/>
  <c r="K160" i="25" s="1"/>
  <c r="A161" i="25"/>
  <c r="K161" i="25" s="1"/>
  <c r="A162" i="25"/>
  <c r="K162" i="25" s="1"/>
  <c r="A163" i="25"/>
  <c r="K163" i="25" s="1"/>
  <c r="A164" i="25"/>
  <c r="K164" i="25" s="1"/>
  <c r="A165" i="25"/>
  <c r="K165" i="25" s="1"/>
  <c r="A166" i="25"/>
  <c r="K166" i="25" s="1"/>
  <c r="A167" i="25"/>
  <c r="K167" i="25" s="1"/>
  <c r="A168" i="25"/>
  <c r="K168" i="25" s="1"/>
  <c r="A169" i="25"/>
  <c r="K169" i="25" s="1"/>
  <c r="A170" i="25"/>
  <c r="K170" i="25" s="1"/>
  <c r="A171" i="25"/>
  <c r="K171" i="25" s="1"/>
  <c r="A172" i="25"/>
  <c r="K172" i="25" s="1"/>
  <c r="A173" i="25"/>
  <c r="K173" i="25" s="1"/>
  <c r="A174" i="25"/>
  <c r="K174" i="25" s="1"/>
  <c r="A175" i="25"/>
  <c r="K175" i="25" s="1"/>
  <c r="A176" i="25"/>
  <c r="K176" i="25" s="1"/>
  <c r="A177" i="25"/>
  <c r="K177" i="25" s="1"/>
  <c r="A178" i="25"/>
  <c r="K178" i="25" s="1"/>
  <c r="A179" i="25"/>
  <c r="K179" i="25" s="1"/>
  <c r="A180" i="25"/>
  <c r="K180" i="25" s="1"/>
  <c r="A181" i="25"/>
  <c r="K181" i="25" s="1"/>
  <c r="A182" i="25"/>
  <c r="K182" i="25" s="1"/>
  <c r="A183" i="25"/>
  <c r="K183" i="25" s="1"/>
  <c r="A184" i="25"/>
  <c r="K184" i="25" s="1"/>
  <c r="A185" i="25"/>
  <c r="K185" i="25" s="1"/>
  <c r="A186" i="25"/>
  <c r="K186" i="25" s="1"/>
  <c r="A187" i="25"/>
  <c r="K187" i="25" s="1"/>
  <c r="A188" i="25"/>
  <c r="K188" i="25" s="1"/>
  <c r="A189" i="25"/>
  <c r="K189" i="25" s="1"/>
  <c r="A190" i="25"/>
  <c r="K190" i="25" s="1"/>
  <c r="A191" i="25"/>
  <c r="K191" i="25" s="1"/>
  <c r="A192" i="25"/>
  <c r="K192" i="25" s="1"/>
  <c r="A193" i="25"/>
  <c r="K193" i="25" s="1"/>
  <c r="A194" i="25"/>
  <c r="K194" i="25" s="1"/>
  <c r="A195" i="25"/>
  <c r="K195" i="25" s="1"/>
  <c r="A196" i="25"/>
  <c r="K196" i="25" s="1"/>
  <c r="A197" i="25"/>
  <c r="K197" i="25" s="1"/>
  <c r="A198" i="25"/>
  <c r="K198" i="25" s="1"/>
  <c r="A199" i="25"/>
  <c r="K199" i="25" s="1"/>
  <c r="A200" i="25"/>
  <c r="K200" i="25" s="1"/>
  <c r="A201" i="25"/>
  <c r="K201" i="25" s="1"/>
  <c r="A202" i="25"/>
  <c r="K202" i="25" s="1"/>
  <c r="A203" i="25"/>
  <c r="K203" i="25" s="1"/>
  <c r="A204" i="25"/>
  <c r="K204" i="25" s="1"/>
  <c r="A205" i="25"/>
  <c r="K205" i="25" s="1"/>
  <c r="A206" i="25"/>
  <c r="K206" i="25" s="1"/>
  <c r="A207" i="25"/>
  <c r="K207" i="25" s="1"/>
  <c r="A208" i="25"/>
  <c r="K208" i="25" s="1"/>
  <c r="A209" i="25"/>
  <c r="K209" i="25" s="1"/>
  <c r="A210" i="25"/>
  <c r="K210" i="25" s="1"/>
  <c r="A211" i="25"/>
  <c r="K211" i="25" s="1"/>
  <c r="A212" i="25"/>
  <c r="K212" i="25" s="1"/>
  <c r="A213" i="25"/>
  <c r="K213" i="25" s="1"/>
  <c r="A214" i="25"/>
  <c r="K214" i="25" s="1"/>
  <c r="A215" i="25"/>
  <c r="K215" i="25" s="1"/>
  <c r="A216" i="25"/>
  <c r="K216" i="25" s="1"/>
  <c r="A217" i="25"/>
  <c r="K217" i="25" s="1"/>
  <c r="A218" i="25"/>
  <c r="K218" i="25" s="1"/>
  <c r="A219" i="25"/>
  <c r="K219" i="25" s="1"/>
  <c r="A220" i="25"/>
  <c r="K220" i="25" s="1"/>
  <c r="A221" i="25"/>
  <c r="K221" i="25" s="1"/>
  <c r="A222" i="25"/>
  <c r="K222" i="25" s="1"/>
  <c r="A223" i="25"/>
  <c r="K223" i="25" s="1"/>
  <c r="A224" i="25"/>
  <c r="K224" i="25" s="1"/>
  <c r="A225" i="25"/>
  <c r="K225" i="25" s="1"/>
  <c r="A226" i="25"/>
  <c r="K226" i="25" s="1"/>
  <c r="A227" i="25"/>
  <c r="K227" i="25" s="1"/>
  <c r="A228" i="25"/>
  <c r="K228" i="25" s="1"/>
  <c r="A229" i="25"/>
  <c r="K229" i="25" s="1"/>
  <c r="A230" i="25"/>
  <c r="K230" i="25" s="1"/>
  <c r="A231" i="25"/>
  <c r="K231" i="25" s="1"/>
  <c r="A232" i="25"/>
  <c r="K232" i="25" s="1"/>
  <c r="A233" i="25"/>
  <c r="K233" i="25" s="1"/>
  <c r="A234" i="25"/>
  <c r="K234" i="25" s="1"/>
  <c r="A235" i="25"/>
  <c r="K235" i="25" s="1"/>
  <c r="A236" i="25"/>
  <c r="K236" i="25" s="1"/>
  <c r="A237" i="25"/>
  <c r="K237" i="25" s="1"/>
  <c r="A238" i="25"/>
  <c r="K238" i="25" s="1"/>
  <c r="A239" i="25"/>
  <c r="K239" i="25" s="1"/>
  <c r="A240" i="25"/>
  <c r="K240" i="25" s="1"/>
  <c r="A241" i="25"/>
  <c r="K241" i="25" s="1"/>
  <c r="A242" i="25"/>
  <c r="K242" i="25" s="1"/>
  <c r="A243" i="25"/>
  <c r="K243" i="25" s="1"/>
  <c r="A244" i="25"/>
  <c r="K244" i="25" s="1"/>
  <c r="A245" i="25"/>
  <c r="K245" i="25" s="1"/>
  <c r="A246" i="25"/>
  <c r="K246" i="25" s="1"/>
  <c r="A247" i="25"/>
  <c r="K247" i="25" s="1"/>
  <c r="A248" i="25"/>
  <c r="K248" i="25" s="1"/>
  <c r="A249" i="25"/>
  <c r="K249" i="25" s="1"/>
  <c r="A250" i="25"/>
  <c r="K250" i="25" s="1"/>
  <c r="A251" i="25"/>
  <c r="K251" i="25" s="1"/>
  <c r="A252" i="25"/>
  <c r="K252" i="25" s="1"/>
  <c r="A253" i="25"/>
  <c r="K253" i="25" s="1"/>
  <c r="A254" i="25"/>
  <c r="K254" i="25" s="1"/>
  <c r="A255" i="25"/>
  <c r="K255" i="25" s="1"/>
  <c r="A256" i="25"/>
  <c r="K256" i="25" s="1"/>
  <c r="A257" i="25"/>
  <c r="K257" i="25" s="1"/>
  <c r="A258" i="25"/>
  <c r="K258" i="25" s="1"/>
  <c r="A259" i="25"/>
  <c r="K259" i="25" s="1"/>
  <c r="A260" i="25"/>
  <c r="K260" i="25" s="1"/>
  <c r="A261" i="25"/>
  <c r="K261" i="25" s="1"/>
  <c r="A262" i="25"/>
  <c r="K262" i="25" s="1"/>
  <c r="A263" i="25"/>
  <c r="K263" i="25" s="1"/>
  <c r="A264" i="25"/>
  <c r="K264" i="25" s="1"/>
  <c r="A265" i="25"/>
  <c r="K265" i="25" s="1"/>
  <c r="A266" i="25"/>
  <c r="K266" i="25" s="1"/>
  <c r="A267" i="25"/>
  <c r="K267" i="25" s="1"/>
  <c r="A268" i="25"/>
  <c r="K268" i="25" s="1"/>
  <c r="A269" i="25"/>
  <c r="K269" i="25" s="1"/>
  <c r="A270" i="25"/>
  <c r="K270" i="25" s="1"/>
  <c r="A271" i="25"/>
  <c r="K271" i="25" s="1"/>
  <c r="A272" i="25"/>
  <c r="K272" i="25" s="1"/>
  <c r="A273" i="25"/>
  <c r="K273" i="25" s="1"/>
  <c r="A274" i="25"/>
  <c r="K274" i="25" s="1"/>
  <c r="A275" i="25"/>
  <c r="K275" i="25" s="1"/>
  <c r="A276" i="25"/>
  <c r="K276" i="25" s="1"/>
  <c r="A277" i="25"/>
  <c r="K277" i="25" s="1"/>
  <c r="A278" i="25"/>
  <c r="K278" i="25" s="1"/>
  <c r="A279" i="25"/>
  <c r="K279" i="25" s="1"/>
  <c r="A280" i="25"/>
  <c r="K280" i="25" s="1"/>
  <c r="A281" i="25"/>
  <c r="K281" i="25" s="1"/>
  <c r="A282" i="25"/>
  <c r="K282" i="25" s="1"/>
  <c r="A283" i="25"/>
  <c r="K283" i="25" s="1"/>
  <c r="A284" i="25"/>
  <c r="K284" i="25" s="1"/>
  <c r="A285" i="25"/>
  <c r="K285" i="25" s="1"/>
  <c r="A286" i="25"/>
  <c r="K286" i="25" s="1"/>
  <c r="A287" i="25"/>
  <c r="K287" i="25" s="1"/>
  <c r="A288" i="25"/>
  <c r="K288" i="25" s="1"/>
  <c r="A289" i="25"/>
  <c r="K289" i="25" s="1"/>
  <c r="A290" i="25"/>
  <c r="K290" i="25" s="1"/>
  <c r="A291" i="25"/>
  <c r="K291" i="25" s="1"/>
  <c r="A292" i="25"/>
  <c r="K292" i="25" s="1"/>
  <c r="A293" i="25"/>
  <c r="K293" i="25" s="1"/>
  <c r="A294" i="25"/>
  <c r="K294" i="25" s="1"/>
  <c r="A295" i="25"/>
  <c r="K295" i="25" s="1"/>
  <c r="A296" i="25"/>
  <c r="K296" i="25" s="1"/>
  <c r="A297" i="25"/>
  <c r="K297" i="25" s="1"/>
  <c r="A298" i="25"/>
  <c r="K298" i="25" s="1"/>
  <c r="A299" i="25"/>
  <c r="K299" i="25" s="1"/>
  <c r="A300" i="25"/>
  <c r="K300" i="25" s="1"/>
  <c r="A301" i="25"/>
  <c r="K301" i="25" s="1"/>
  <c r="A302" i="25"/>
  <c r="K302" i="25" s="1"/>
  <c r="A303" i="25"/>
  <c r="K303" i="25" s="1"/>
  <c r="A304" i="25"/>
  <c r="K304" i="25" s="1"/>
  <c r="A305" i="25"/>
  <c r="K305" i="25" s="1"/>
  <c r="A306" i="25"/>
  <c r="K306" i="25" s="1"/>
  <c r="A307" i="25"/>
  <c r="K307" i="25" s="1"/>
  <c r="A308" i="25"/>
  <c r="K308" i="25" s="1"/>
  <c r="A309" i="25"/>
  <c r="K309" i="25" s="1"/>
  <c r="A310" i="25"/>
  <c r="K310" i="25" s="1"/>
  <c r="A311" i="25"/>
  <c r="K311" i="25" s="1"/>
  <c r="A312" i="25"/>
  <c r="K312" i="25" s="1"/>
  <c r="A313" i="25"/>
  <c r="K313" i="25" s="1"/>
  <c r="A314" i="25"/>
  <c r="K314" i="25" s="1"/>
  <c r="A315" i="25"/>
  <c r="K315" i="25" s="1"/>
  <c r="A316" i="25"/>
  <c r="K316" i="25" s="1"/>
  <c r="A317" i="25"/>
  <c r="K317" i="25" s="1"/>
  <c r="A318" i="25"/>
  <c r="K318" i="25" s="1"/>
  <c r="A319" i="25"/>
  <c r="K319" i="25" s="1"/>
  <c r="A320" i="25"/>
  <c r="K320" i="25" s="1"/>
  <c r="A321" i="25"/>
  <c r="K321" i="25" s="1"/>
  <c r="A322" i="25"/>
  <c r="K322" i="25" s="1"/>
  <c r="A323" i="25"/>
  <c r="K323" i="25" s="1"/>
  <c r="A324" i="25"/>
  <c r="K324" i="25" s="1"/>
  <c r="A325" i="25"/>
  <c r="K325" i="25" s="1"/>
  <c r="A326" i="25"/>
  <c r="K326" i="25" s="1"/>
  <c r="A327" i="25"/>
  <c r="K327" i="25" s="1"/>
  <c r="A328" i="25"/>
  <c r="K328" i="25" s="1"/>
  <c r="A329" i="25"/>
  <c r="K329" i="25" s="1"/>
  <c r="A330" i="25"/>
  <c r="K330" i="25" s="1"/>
  <c r="A331" i="25"/>
  <c r="K331" i="25" s="1"/>
  <c r="A332" i="25"/>
  <c r="K332" i="25" s="1"/>
  <c r="A333" i="25"/>
  <c r="K333" i="25" s="1"/>
  <c r="A334" i="25"/>
  <c r="K334" i="25" s="1"/>
  <c r="A335" i="25"/>
  <c r="K335" i="25" s="1"/>
  <c r="A336" i="25"/>
  <c r="K336" i="25" s="1"/>
  <c r="A337" i="25"/>
  <c r="K337" i="25" s="1"/>
  <c r="A338" i="25"/>
  <c r="K338" i="25" s="1"/>
  <c r="A339" i="25"/>
  <c r="K339" i="25" s="1"/>
  <c r="A340" i="25"/>
  <c r="K340" i="25" s="1"/>
  <c r="A341" i="25"/>
  <c r="K341" i="25" s="1"/>
  <c r="A342" i="25"/>
  <c r="K342" i="25" s="1"/>
  <c r="A343" i="25"/>
  <c r="K343" i="25" s="1"/>
  <c r="A344" i="25"/>
  <c r="K344" i="25" s="1"/>
  <c r="A345" i="25"/>
  <c r="K345" i="25" s="1"/>
  <c r="A346" i="25"/>
  <c r="K346" i="25" s="1"/>
  <c r="A347" i="25"/>
  <c r="K347" i="25" s="1"/>
  <c r="A348" i="25"/>
  <c r="K348" i="25" s="1"/>
  <c r="A349" i="25"/>
  <c r="K349" i="25" s="1"/>
  <c r="A350" i="25"/>
  <c r="K350" i="25" s="1"/>
  <c r="A351" i="25"/>
  <c r="K351" i="25" s="1"/>
  <c r="A352" i="25"/>
  <c r="K352" i="25" s="1"/>
  <c r="A353" i="25"/>
  <c r="K353" i="25" s="1"/>
  <c r="A354" i="25"/>
  <c r="K354" i="25" s="1"/>
  <c r="A355" i="25"/>
  <c r="K355" i="25" s="1"/>
  <c r="A356" i="25"/>
  <c r="K356" i="25" s="1"/>
  <c r="A357" i="25"/>
  <c r="K357" i="25" s="1"/>
  <c r="A358" i="25"/>
  <c r="K358" i="25" s="1"/>
  <c r="A359" i="25"/>
  <c r="K359" i="25" s="1"/>
  <c r="A360" i="25"/>
  <c r="K360" i="25" s="1"/>
  <c r="A361" i="25"/>
  <c r="K361" i="25" s="1"/>
  <c r="A362" i="25"/>
  <c r="K362" i="25" s="1"/>
  <c r="A363" i="25"/>
  <c r="K363" i="25" s="1"/>
  <c r="A364" i="25"/>
  <c r="K364" i="25" s="1"/>
  <c r="A365" i="25"/>
  <c r="K365" i="25" s="1"/>
  <c r="A366" i="25"/>
  <c r="K366" i="25" s="1"/>
  <c r="A367" i="25"/>
  <c r="K367" i="25" s="1"/>
  <c r="A368" i="25"/>
  <c r="K368" i="25" s="1"/>
  <c r="A369" i="25"/>
  <c r="K369" i="25" s="1"/>
  <c r="A370" i="25"/>
  <c r="K370" i="25" s="1"/>
  <c r="A371" i="25"/>
  <c r="K371" i="25" s="1"/>
  <c r="A372" i="25"/>
  <c r="K372" i="25" s="1"/>
  <c r="A373" i="25"/>
  <c r="K373" i="25" s="1"/>
  <c r="A374" i="25"/>
  <c r="K374" i="25" s="1"/>
  <c r="A375" i="25"/>
  <c r="K375" i="25" s="1"/>
  <c r="A376" i="25"/>
  <c r="K376" i="25" s="1"/>
  <c r="A377" i="25"/>
  <c r="K377" i="25" s="1"/>
  <c r="A378" i="25"/>
  <c r="K378" i="25" s="1"/>
  <c r="A379" i="25"/>
  <c r="K379" i="25" s="1"/>
  <c r="A380" i="25"/>
  <c r="K380" i="25" s="1"/>
  <c r="A381" i="25"/>
  <c r="K381" i="25" s="1"/>
  <c r="A382" i="25"/>
  <c r="K382" i="25" s="1"/>
  <c r="A383" i="25"/>
  <c r="K383" i="25" s="1"/>
  <c r="A384" i="25"/>
  <c r="K384" i="25" s="1"/>
  <c r="A385" i="25"/>
  <c r="K385" i="25" s="1"/>
  <c r="A386" i="25"/>
  <c r="K386" i="25" s="1"/>
  <c r="A387" i="25"/>
  <c r="K387" i="25" s="1"/>
  <c r="A388" i="25"/>
  <c r="K388" i="25" s="1"/>
  <c r="A389" i="25"/>
  <c r="K389" i="25" s="1"/>
  <c r="A390" i="25"/>
  <c r="K390" i="25" s="1"/>
  <c r="A391" i="25"/>
  <c r="K391" i="25" s="1"/>
  <c r="A392" i="25"/>
  <c r="K392" i="25" s="1"/>
  <c r="A393" i="25"/>
  <c r="K393" i="25" s="1"/>
  <c r="A394" i="25"/>
  <c r="K394" i="25" s="1"/>
  <c r="A395" i="25"/>
  <c r="K395" i="25" s="1"/>
  <c r="A396" i="25"/>
  <c r="K396" i="25" s="1"/>
  <c r="A397" i="25"/>
  <c r="K397" i="25" s="1"/>
  <c r="A398" i="25"/>
  <c r="K398" i="25" s="1"/>
  <c r="A399" i="25"/>
  <c r="K399" i="25" s="1"/>
  <c r="A400" i="25"/>
  <c r="K400" i="25" s="1"/>
  <c r="A401" i="25"/>
  <c r="K401" i="25" s="1"/>
  <c r="A402" i="25"/>
  <c r="K402" i="25" s="1"/>
  <c r="A403" i="25"/>
  <c r="K403" i="25" s="1"/>
  <c r="A404" i="25"/>
  <c r="K404" i="25" s="1"/>
  <c r="A405" i="25"/>
  <c r="K405" i="25" s="1"/>
  <c r="A406" i="25"/>
  <c r="K406" i="25" s="1"/>
  <c r="A407" i="25"/>
  <c r="K407" i="25" s="1"/>
  <c r="A408" i="25"/>
  <c r="K408" i="25" s="1"/>
  <c r="A409" i="25"/>
  <c r="K409" i="25" s="1"/>
  <c r="A410" i="25"/>
  <c r="K410" i="25" s="1"/>
  <c r="A411" i="25"/>
  <c r="K411" i="25" s="1"/>
  <c r="A412" i="25"/>
  <c r="K412" i="25" s="1"/>
  <c r="A413" i="25"/>
  <c r="K413" i="25" s="1"/>
  <c r="A414" i="25"/>
  <c r="K414" i="25" s="1"/>
  <c r="A415" i="25"/>
  <c r="K415" i="25" s="1"/>
  <c r="A416" i="25"/>
  <c r="K416" i="25" s="1"/>
  <c r="A417" i="25"/>
  <c r="K417" i="25" s="1"/>
  <c r="A418" i="25"/>
  <c r="K418" i="25" s="1"/>
  <c r="A419" i="25"/>
  <c r="K419" i="25" s="1"/>
  <c r="A420" i="25"/>
  <c r="K420" i="25" s="1"/>
  <c r="A421" i="25"/>
  <c r="K421" i="25" s="1"/>
  <c r="A422" i="25"/>
  <c r="K422" i="25" s="1"/>
  <c r="A423" i="25"/>
  <c r="K423" i="25" s="1"/>
  <c r="A424" i="25"/>
  <c r="K424" i="25" s="1"/>
  <c r="A425" i="25"/>
  <c r="K425" i="25" s="1"/>
  <c r="A426" i="25"/>
  <c r="K426" i="25" s="1"/>
  <c r="A427" i="25"/>
  <c r="K427" i="25" s="1"/>
  <c r="A428" i="25"/>
  <c r="K428" i="25" s="1"/>
  <c r="A429" i="25"/>
  <c r="K429" i="25" s="1"/>
  <c r="A430" i="25"/>
  <c r="K430" i="25" s="1"/>
  <c r="A431" i="25"/>
  <c r="K431" i="25" s="1"/>
  <c r="A432" i="25"/>
  <c r="K432" i="25" s="1"/>
  <c r="A433" i="25"/>
  <c r="K433" i="25" s="1"/>
  <c r="A434" i="25"/>
  <c r="K434" i="25" s="1"/>
  <c r="A435" i="25"/>
  <c r="K435" i="25" s="1"/>
  <c r="A436" i="25"/>
  <c r="K436" i="25" s="1"/>
  <c r="A437" i="25"/>
  <c r="K437" i="25" s="1"/>
  <c r="A438" i="25"/>
  <c r="K438" i="25" s="1"/>
  <c r="A439" i="25"/>
  <c r="K439" i="25" s="1"/>
  <c r="A440" i="25"/>
  <c r="K440" i="25" s="1"/>
  <c r="A441" i="25"/>
  <c r="K441" i="25" s="1"/>
  <c r="A442" i="25"/>
  <c r="K442" i="25" s="1"/>
  <c r="A443" i="25"/>
  <c r="K443" i="25" s="1"/>
  <c r="A444" i="25"/>
  <c r="K444" i="25" s="1"/>
  <c r="A445" i="25"/>
  <c r="K445" i="25" s="1"/>
  <c r="A446" i="25"/>
  <c r="K446" i="25" s="1"/>
  <c r="A447" i="25"/>
  <c r="K447" i="25" s="1"/>
  <c r="A448" i="25"/>
  <c r="K448" i="25" s="1"/>
  <c r="A449" i="25"/>
  <c r="K449" i="25" s="1"/>
  <c r="A450" i="25"/>
  <c r="K450" i="25" s="1"/>
  <c r="A451" i="25"/>
  <c r="K451" i="25" s="1"/>
  <c r="A452" i="25"/>
  <c r="K452" i="25" s="1"/>
  <c r="A453" i="25"/>
  <c r="K453" i="25" s="1"/>
  <c r="A454" i="25"/>
  <c r="K454" i="25" s="1"/>
  <c r="A455" i="25"/>
  <c r="K455" i="25" s="1"/>
  <c r="A456" i="25"/>
  <c r="K456" i="25" s="1"/>
  <c r="A457" i="25"/>
  <c r="K457" i="25" s="1"/>
  <c r="A458" i="25"/>
  <c r="K458" i="25" s="1"/>
  <c r="A459" i="25"/>
  <c r="K459" i="25" s="1"/>
  <c r="A460" i="25"/>
  <c r="K460" i="25" s="1"/>
  <c r="A461" i="25"/>
  <c r="K461" i="25" s="1"/>
  <c r="A462" i="25"/>
  <c r="K462" i="25" s="1"/>
  <c r="A463" i="25"/>
  <c r="K463" i="25" s="1"/>
  <c r="A464" i="25"/>
  <c r="K464" i="25" s="1"/>
  <c r="A465" i="25"/>
  <c r="K465" i="25" s="1"/>
  <c r="A466" i="25"/>
  <c r="K466" i="25" s="1"/>
  <c r="A467" i="25"/>
  <c r="K467" i="25" s="1"/>
  <c r="A468" i="25"/>
  <c r="K468" i="25" s="1"/>
  <c r="A469" i="25"/>
  <c r="K469" i="25" s="1"/>
  <c r="A470" i="25"/>
  <c r="K470" i="25" s="1"/>
  <c r="A471" i="25"/>
  <c r="K471" i="25" s="1"/>
  <c r="A472" i="25"/>
  <c r="K472" i="25" s="1"/>
  <c r="A473" i="25"/>
  <c r="K473" i="25" s="1"/>
  <c r="A474" i="25"/>
  <c r="K474" i="25" s="1"/>
  <c r="A475" i="25"/>
  <c r="K475" i="25" s="1"/>
  <c r="A476" i="25"/>
  <c r="K476" i="25" s="1"/>
  <c r="A477" i="25"/>
  <c r="K477" i="25" s="1"/>
  <c r="A478" i="25"/>
  <c r="K478" i="25" s="1"/>
  <c r="A479" i="25"/>
  <c r="K479" i="25" s="1"/>
  <c r="A480" i="25"/>
  <c r="K480" i="25" s="1"/>
  <c r="A481" i="25"/>
  <c r="K481" i="25" s="1"/>
  <c r="A482" i="25"/>
  <c r="K482" i="25" s="1"/>
  <c r="A483" i="25"/>
  <c r="K483" i="25" s="1"/>
  <c r="A484" i="25"/>
  <c r="K484" i="25" s="1"/>
  <c r="A485" i="25"/>
  <c r="K485" i="25" s="1"/>
  <c r="A486" i="25"/>
  <c r="K486" i="25" s="1"/>
  <c r="A487" i="25"/>
  <c r="K487" i="25" s="1"/>
  <c r="A488" i="25"/>
  <c r="K488" i="25" s="1"/>
  <c r="A489" i="25"/>
  <c r="K489" i="25" s="1"/>
  <c r="A490" i="25"/>
  <c r="K490" i="25" s="1"/>
  <c r="A491" i="25"/>
  <c r="K491" i="25" s="1"/>
  <c r="A492" i="25"/>
  <c r="K492" i="25" s="1"/>
  <c r="A493" i="25"/>
  <c r="K493" i="25" s="1"/>
  <c r="A494" i="25"/>
  <c r="K494" i="25" s="1"/>
  <c r="A495" i="25"/>
  <c r="K495" i="25" s="1"/>
  <c r="A496" i="25"/>
  <c r="K496" i="25" s="1"/>
  <c r="A497" i="25"/>
  <c r="K497" i="25" s="1"/>
  <c r="A498" i="25"/>
  <c r="K498" i="25" s="1"/>
  <c r="A499" i="25"/>
  <c r="K499" i="25" s="1"/>
  <c r="A500" i="25"/>
  <c r="K500" i="25" s="1"/>
  <c r="A501" i="25"/>
  <c r="K501" i="25" s="1"/>
  <c r="A502" i="25"/>
  <c r="K502" i="25" s="1"/>
  <c r="A503" i="25"/>
  <c r="K503" i="25" s="1"/>
  <c r="A504" i="25"/>
  <c r="K504" i="25" s="1"/>
  <c r="A505" i="25"/>
  <c r="K505" i="25" s="1"/>
  <c r="A506" i="25"/>
  <c r="K506" i="25" s="1"/>
  <c r="A507" i="25"/>
  <c r="K507" i="25" s="1"/>
  <c r="A508" i="25"/>
  <c r="K508" i="25" s="1"/>
  <c r="A509" i="25"/>
  <c r="K509" i="25" s="1"/>
  <c r="A510" i="25"/>
  <c r="K510" i="25" s="1"/>
  <c r="A511" i="25"/>
  <c r="K511" i="25" s="1"/>
  <c r="A512" i="25"/>
  <c r="K512" i="25" s="1"/>
  <c r="A513" i="25"/>
  <c r="K513" i="25" s="1"/>
  <c r="A514" i="25"/>
  <c r="K514" i="25" s="1"/>
  <c r="A515" i="25"/>
  <c r="K515" i="25" s="1"/>
  <c r="A516" i="25"/>
  <c r="K516" i="25" s="1"/>
  <c r="A517" i="25"/>
  <c r="K517" i="25" s="1"/>
  <c r="A518" i="25"/>
  <c r="K518" i="25" s="1"/>
  <c r="A519" i="25"/>
  <c r="K519" i="25" s="1"/>
  <c r="A520" i="25"/>
  <c r="K520" i="25" s="1"/>
  <c r="A521" i="25"/>
  <c r="K521" i="25" s="1"/>
  <c r="A522" i="25"/>
  <c r="K522" i="25" s="1"/>
  <c r="A523" i="25"/>
  <c r="K523" i="25" s="1"/>
  <c r="A524" i="25"/>
  <c r="K524" i="25" s="1"/>
  <c r="A525" i="25"/>
  <c r="K525" i="25" s="1"/>
  <c r="A526" i="25"/>
  <c r="K526" i="25" s="1"/>
  <c r="A527" i="25"/>
  <c r="K527" i="25" s="1"/>
  <c r="A528" i="25"/>
  <c r="K528" i="25" s="1"/>
  <c r="A529" i="25"/>
  <c r="K529" i="25" s="1"/>
  <c r="A530" i="25"/>
  <c r="K530" i="25" s="1"/>
  <c r="A531" i="25"/>
  <c r="K531" i="25" s="1"/>
  <c r="A532" i="25"/>
  <c r="K532" i="25" s="1"/>
  <c r="A533" i="25"/>
  <c r="K533" i="25" s="1"/>
  <c r="A534" i="25"/>
  <c r="K534" i="25" s="1"/>
  <c r="A535" i="25"/>
  <c r="K535" i="25" s="1"/>
  <c r="A536" i="25"/>
  <c r="K536" i="25" s="1"/>
  <c r="A537" i="25"/>
  <c r="K537" i="25" s="1"/>
  <c r="A538" i="25"/>
  <c r="K538" i="25" s="1"/>
  <c r="A539" i="25"/>
  <c r="K539" i="25" s="1"/>
  <c r="A540" i="25"/>
  <c r="K540" i="25" s="1"/>
  <c r="A541" i="25"/>
  <c r="K541" i="25" s="1"/>
  <c r="A542" i="25"/>
  <c r="K542" i="25" s="1"/>
  <c r="A543" i="25"/>
  <c r="K543" i="25" s="1"/>
  <c r="A544" i="25"/>
  <c r="K544" i="25" s="1"/>
  <c r="A545" i="25"/>
  <c r="K545" i="25" s="1"/>
  <c r="A546" i="25"/>
  <c r="K546" i="25" s="1"/>
  <c r="A547" i="25"/>
  <c r="K547" i="25" s="1"/>
  <c r="A548" i="25"/>
  <c r="K548" i="25" s="1"/>
  <c r="A549" i="25"/>
  <c r="K549" i="25" s="1"/>
  <c r="A550" i="25"/>
  <c r="K550" i="25" s="1"/>
  <c r="A551" i="25"/>
  <c r="K551" i="25" s="1"/>
  <c r="A552" i="25"/>
  <c r="K552" i="25" s="1"/>
  <c r="A553" i="25"/>
  <c r="K553" i="25" s="1"/>
  <c r="A554" i="25"/>
  <c r="K554" i="25" s="1"/>
  <c r="A555" i="25"/>
  <c r="K555" i="25" s="1"/>
  <c r="A556" i="25"/>
  <c r="K556" i="25" s="1"/>
  <c r="A557" i="25"/>
  <c r="K557" i="25" s="1"/>
  <c r="A558" i="25"/>
  <c r="K558" i="25" s="1"/>
  <c r="A559" i="25"/>
  <c r="K559" i="25" s="1"/>
  <c r="A560" i="25"/>
  <c r="K560" i="25" s="1"/>
  <c r="A561" i="25"/>
  <c r="K561" i="25" s="1"/>
  <c r="A562" i="25"/>
  <c r="K562" i="25" s="1"/>
  <c r="A563" i="25"/>
  <c r="K563" i="25" s="1"/>
  <c r="A564" i="25"/>
  <c r="K564" i="25" s="1"/>
  <c r="A565" i="25"/>
  <c r="K565" i="25" s="1"/>
  <c r="A566" i="25"/>
  <c r="K566" i="25" s="1"/>
  <c r="A567" i="25"/>
  <c r="K567" i="25" s="1"/>
  <c r="A568" i="25"/>
  <c r="K568" i="25" s="1"/>
  <c r="A569" i="25"/>
  <c r="K569" i="25" s="1"/>
  <c r="A570" i="25"/>
  <c r="K570" i="25" s="1"/>
  <c r="A571" i="25"/>
  <c r="K571" i="25" s="1"/>
  <c r="A572" i="25"/>
  <c r="K572" i="25" s="1"/>
  <c r="A573" i="25"/>
  <c r="K573" i="25" s="1"/>
  <c r="A574" i="25"/>
  <c r="K574" i="25" s="1"/>
  <c r="A575" i="25"/>
  <c r="K575" i="25" s="1"/>
  <c r="A576" i="25"/>
  <c r="K576" i="25" s="1"/>
  <c r="A577" i="25"/>
  <c r="K577" i="25" s="1"/>
  <c r="A578" i="25"/>
  <c r="K578" i="25" s="1"/>
  <c r="A579" i="25"/>
  <c r="K579" i="25" s="1"/>
  <c r="A580" i="25"/>
  <c r="K580" i="25" s="1"/>
  <c r="A581" i="25"/>
  <c r="K581" i="25" s="1"/>
  <c r="A582" i="25"/>
  <c r="K582" i="25" s="1"/>
  <c r="A583" i="25"/>
  <c r="K583" i="25" s="1"/>
  <c r="A584" i="25"/>
  <c r="K584" i="25" s="1"/>
  <c r="A585" i="25"/>
  <c r="K585" i="25" s="1"/>
  <c r="A586" i="25"/>
  <c r="K586" i="25" s="1"/>
  <c r="A587" i="25"/>
  <c r="K587" i="25" s="1"/>
  <c r="A588" i="25"/>
  <c r="K588" i="25" s="1"/>
  <c r="A589" i="25"/>
  <c r="K589" i="25" s="1"/>
  <c r="A590" i="25"/>
  <c r="K590" i="25" s="1"/>
  <c r="A591" i="25"/>
  <c r="K591" i="25" s="1"/>
  <c r="A592" i="25"/>
  <c r="K592" i="25" s="1"/>
  <c r="A593" i="25"/>
  <c r="K593" i="25" s="1"/>
  <c r="A594" i="25"/>
  <c r="K594" i="25" s="1"/>
  <c r="A595" i="25"/>
  <c r="K595" i="25" s="1"/>
  <c r="A596" i="25"/>
  <c r="K596" i="25" s="1"/>
  <c r="A597" i="25"/>
  <c r="K597" i="25" s="1"/>
  <c r="A598" i="25"/>
  <c r="K598" i="25" s="1"/>
  <c r="A599" i="25"/>
  <c r="K599" i="25" s="1"/>
  <c r="A600" i="25"/>
  <c r="K600" i="25" s="1"/>
  <c r="A601" i="25"/>
  <c r="K601" i="25" s="1"/>
  <c r="A602" i="25"/>
  <c r="K602" i="25" s="1"/>
  <c r="A603" i="25"/>
  <c r="K603" i="25" s="1"/>
  <c r="A604" i="25"/>
  <c r="K604" i="25" s="1"/>
  <c r="A605" i="25"/>
  <c r="K605" i="25" s="1"/>
  <c r="A606" i="25"/>
  <c r="K606" i="25" s="1"/>
  <c r="A607" i="25"/>
  <c r="K607" i="25" s="1"/>
  <c r="A608" i="25"/>
  <c r="K608" i="25" s="1"/>
  <c r="A609" i="25"/>
  <c r="K609" i="25" s="1"/>
  <c r="A610" i="25"/>
  <c r="K610" i="25" s="1"/>
  <c r="A611" i="25"/>
  <c r="K611" i="25" s="1"/>
  <c r="A612" i="25"/>
  <c r="K612" i="25" s="1"/>
  <c r="A613" i="25"/>
  <c r="K613" i="25" s="1"/>
  <c r="A614" i="25"/>
  <c r="K614" i="25" s="1"/>
  <c r="A615" i="25"/>
  <c r="K615" i="25" s="1"/>
  <c r="A616" i="25"/>
  <c r="K616" i="25" s="1"/>
  <c r="A617" i="25"/>
  <c r="K617" i="25" s="1"/>
  <c r="A618" i="25"/>
  <c r="K618" i="25" s="1"/>
  <c r="A619" i="25"/>
  <c r="K619" i="25" s="1"/>
  <c r="A620" i="25"/>
  <c r="K620" i="25" s="1"/>
  <c r="A621" i="25"/>
  <c r="K621" i="25" s="1"/>
  <c r="A622" i="25"/>
  <c r="K622" i="25" s="1"/>
  <c r="A623" i="25"/>
  <c r="K623" i="25" s="1"/>
  <c r="A624" i="25"/>
  <c r="K624" i="25" s="1"/>
  <c r="A625" i="25"/>
  <c r="K625" i="25" s="1"/>
  <c r="A626" i="25"/>
  <c r="K626" i="25" s="1"/>
  <c r="A627" i="25"/>
  <c r="K627" i="25" s="1"/>
  <c r="A628" i="25"/>
  <c r="K628" i="25" s="1"/>
  <c r="A629" i="25"/>
  <c r="K629" i="25" s="1"/>
  <c r="A630" i="25"/>
  <c r="K630" i="25" s="1"/>
  <c r="A631" i="25"/>
  <c r="K631" i="25" s="1"/>
  <c r="A632" i="25"/>
  <c r="K632" i="25" s="1"/>
  <c r="A633" i="25"/>
  <c r="K633" i="25" s="1"/>
  <c r="A634" i="25"/>
  <c r="K634" i="25" s="1"/>
  <c r="A635" i="25"/>
  <c r="K635" i="25" s="1"/>
  <c r="A636" i="25"/>
  <c r="K636" i="25" s="1"/>
  <c r="A637" i="25"/>
  <c r="K637" i="25" s="1"/>
  <c r="A638" i="25"/>
  <c r="K638" i="25" s="1"/>
  <c r="A639" i="25"/>
  <c r="K639" i="25" s="1"/>
  <c r="A640" i="25"/>
  <c r="K640" i="25" s="1"/>
  <c r="A641" i="25"/>
  <c r="K641" i="25" s="1"/>
  <c r="A642" i="25"/>
  <c r="K642" i="25" s="1"/>
  <c r="A643" i="25"/>
  <c r="K643" i="25" s="1"/>
  <c r="A644" i="25"/>
  <c r="K644" i="25" s="1"/>
  <c r="A645" i="25"/>
  <c r="K645" i="25" s="1"/>
  <c r="A646" i="25"/>
  <c r="K646" i="25" s="1"/>
  <c r="A647" i="25"/>
  <c r="K647" i="25" s="1"/>
  <c r="A648" i="25"/>
  <c r="K648" i="25" s="1"/>
  <c r="A649" i="25"/>
  <c r="K649" i="25" s="1"/>
  <c r="A650" i="25"/>
  <c r="K650" i="25" s="1"/>
  <c r="A651" i="25"/>
  <c r="K651" i="25" s="1"/>
  <c r="A652" i="25"/>
  <c r="K652" i="25" s="1"/>
  <c r="A653" i="25"/>
  <c r="K653" i="25" s="1"/>
  <c r="A654" i="25"/>
  <c r="K654" i="25" s="1"/>
  <c r="A655" i="25"/>
  <c r="K655" i="25" s="1"/>
  <c r="A656" i="25"/>
  <c r="K656" i="25" s="1"/>
  <c r="A657" i="25"/>
  <c r="K657" i="25" s="1"/>
  <c r="A658" i="25"/>
  <c r="K658" i="25" s="1"/>
  <c r="A659" i="25"/>
  <c r="K659" i="25" s="1"/>
  <c r="A660" i="25"/>
  <c r="K660" i="25" s="1"/>
  <c r="A661" i="25"/>
  <c r="K661" i="25" s="1"/>
  <c r="A662" i="25"/>
  <c r="K662" i="25" s="1"/>
  <c r="A663" i="25"/>
  <c r="K663" i="25" s="1"/>
  <c r="A664" i="25"/>
  <c r="K664" i="25" s="1"/>
  <c r="A665" i="25"/>
  <c r="K665" i="25" s="1"/>
  <c r="A666" i="25"/>
  <c r="K666" i="25" s="1"/>
  <c r="A667" i="25"/>
  <c r="K667" i="25" s="1"/>
  <c r="A668" i="25"/>
  <c r="K668" i="25" s="1"/>
  <c r="A669" i="25"/>
  <c r="K669" i="25" s="1"/>
  <c r="A670" i="25"/>
  <c r="K670" i="25" s="1"/>
  <c r="A671" i="25"/>
  <c r="K671" i="25" s="1"/>
  <c r="A672" i="25"/>
  <c r="K672" i="25" s="1"/>
  <c r="A673" i="25"/>
  <c r="K673" i="25" s="1"/>
  <c r="A674" i="25"/>
  <c r="K674" i="25" s="1"/>
  <c r="A675" i="25"/>
  <c r="K675" i="25" s="1"/>
  <c r="A676" i="25"/>
  <c r="K676" i="25" s="1"/>
  <c r="A677" i="25"/>
  <c r="K677" i="25" s="1"/>
  <c r="A678" i="25"/>
  <c r="K678" i="25" s="1"/>
  <c r="A679" i="25"/>
  <c r="K679" i="25" s="1"/>
  <c r="A680" i="25"/>
  <c r="K680" i="25" s="1"/>
  <c r="A681" i="25"/>
  <c r="K681" i="25" s="1"/>
  <c r="A682" i="25"/>
  <c r="K682" i="25" s="1"/>
  <c r="A683" i="25"/>
  <c r="K683" i="25" s="1"/>
  <c r="A684" i="25"/>
  <c r="K684" i="25" s="1"/>
  <c r="A685" i="25"/>
  <c r="K685" i="25" s="1"/>
  <c r="A686" i="25"/>
  <c r="K686" i="25" s="1"/>
  <c r="A687" i="25"/>
  <c r="K687" i="25" s="1"/>
  <c r="A688" i="25"/>
  <c r="K688" i="25" s="1"/>
  <c r="A689" i="25"/>
  <c r="K689" i="25" s="1"/>
  <c r="A690" i="25"/>
  <c r="K690" i="25" s="1"/>
  <c r="A691" i="25"/>
  <c r="K691" i="25" s="1"/>
  <c r="A692" i="25"/>
  <c r="K692" i="25" s="1"/>
  <c r="A693" i="25"/>
  <c r="K693" i="25" s="1"/>
  <c r="A694" i="25"/>
  <c r="K694" i="25" s="1"/>
  <c r="A695" i="25"/>
  <c r="K695" i="25" s="1"/>
  <c r="A696" i="25"/>
  <c r="K696" i="25" s="1"/>
  <c r="A697" i="25"/>
  <c r="K697" i="25" s="1"/>
  <c r="A698" i="25"/>
  <c r="K698" i="25" s="1"/>
  <c r="A699" i="25"/>
  <c r="K699" i="25" s="1"/>
  <c r="A700" i="25"/>
  <c r="K700" i="25" s="1"/>
  <c r="A701" i="25"/>
  <c r="K701" i="25" s="1"/>
  <c r="A702" i="25"/>
  <c r="K702" i="25" s="1"/>
  <c r="A703" i="25"/>
  <c r="K703" i="25" s="1"/>
  <c r="A704" i="25"/>
  <c r="K704" i="25" s="1"/>
  <c r="A705" i="25"/>
  <c r="K705" i="25" s="1"/>
  <c r="A706" i="25"/>
  <c r="K706" i="25" s="1"/>
  <c r="A707" i="25"/>
  <c r="K707" i="25" s="1"/>
  <c r="A708" i="25"/>
  <c r="K708" i="25" s="1"/>
  <c r="A709" i="25"/>
  <c r="K709" i="25" s="1"/>
  <c r="A710" i="25"/>
  <c r="K710" i="25" s="1"/>
  <c r="A711" i="25"/>
  <c r="K711" i="25" s="1"/>
  <c r="A712" i="25"/>
  <c r="K712" i="25" s="1"/>
  <c r="A713" i="25"/>
  <c r="K713" i="25" s="1"/>
  <c r="A714" i="25"/>
  <c r="K714" i="25" s="1"/>
  <c r="A715" i="25"/>
  <c r="K715" i="25" s="1"/>
  <c r="A716" i="25"/>
  <c r="K716" i="25" s="1"/>
  <c r="A717" i="25"/>
  <c r="K717" i="25" s="1"/>
  <c r="A718" i="25"/>
  <c r="K718" i="25" s="1"/>
  <c r="A719" i="25"/>
  <c r="K719" i="25" s="1"/>
  <c r="A720" i="25"/>
  <c r="K720" i="25" s="1"/>
  <c r="A721" i="25"/>
  <c r="K721" i="25" s="1"/>
  <c r="A722" i="25"/>
  <c r="K722" i="25" s="1"/>
  <c r="A723" i="25"/>
  <c r="K723" i="25" s="1"/>
  <c r="A724" i="25"/>
  <c r="K724" i="25" s="1"/>
  <c r="A725" i="25"/>
  <c r="K725" i="25" s="1"/>
  <c r="A726" i="25"/>
  <c r="K726" i="25" s="1"/>
  <c r="A727" i="25"/>
  <c r="K727" i="25" s="1"/>
  <c r="A728" i="25"/>
  <c r="K728" i="25" s="1"/>
  <c r="A729" i="25"/>
  <c r="K729" i="25" s="1"/>
  <c r="A730" i="25"/>
  <c r="K730" i="25" s="1"/>
  <c r="A731" i="25"/>
  <c r="K731" i="25" s="1"/>
  <c r="A732" i="25"/>
  <c r="K732" i="25" s="1"/>
  <c r="A733" i="25"/>
  <c r="K733" i="25" s="1"/>
  <c r="A734" i="25"/>
  <c r="K734" i="25" s="1"/>
  <c r="A735" i="25"/>
  <c r="K735" i="25" s="1"/>
  <c r="A736" i="25"/>
  <c r="K736" i="25" s="1"/>
  <c r="A737" i="25"/>
  <c r="K737" i="25" s="1"/>
  <c r="A738" i="25"/>
  <c r="K738" i="25" s="1"/>
  <c r="A739" i="25"/>
  <c r="K739" i="25" s="1"/>
  <c r="A740" i="25"/>
  <c r="K740" i="25" s="1"/>
  <c r="A741" i="25"/>
  <c r="K741" i="25" s="1"/>
  <c r="A742" i="25"/>
  <c r="K742" i="25" s="1"/>
  <c r="A743" i="25"/>
  <c r="K743" i="25" s="1"/>
  <c r="A744" i="25"/>
  <c r="K744" i="25" s="1"/>
  <c r="A745" i="25"/>
  <c r="K745" i="25" s="1"/>
  <c r="A746" i="25"/>
  <c r="K746" i="25" s="1"/>
  <c r="A747" i="25"/>
  <c r="K747" i="25" s="1"/>
  <c r="A748" i="25"/>
  <c r="K748" i="25" s="1"/>
  <c r="A749" i="25"/>
  <c r="K749" i="25" s="1"/>
  <c r="A750" i="25"/>
  <c r="K750" i="25" s="1"/>
  <c r="A751" i="25"/>
  <c r="K751" i="25" s="1"/>
  <c r="A752" i="25"/>
  <c r="K752" i="25" s="1"/>
  <c r="A753" i="25"/>
  <c r="K753" i="25" s="1"/>
  <c r="A754" i="25"/>
  <c r="K754" i="25" s="1"/>
  <c r="A755" i="25"/>
  <c r="K755" i="25" s="1"/>
  <c r="A756" i="25"/>
  <c r="K756" i="25" s="1"/>
  <c r="A757" i="25"/>
  <c r="K757" i="25" s="1"/>
  <c r="A758" i="25"/>
  <c r="K758" i="25" s="1"/>
  <c r="A759" i="25"/>
  <c r="K759" i="25" s="1"/>
  <c r="A760" i="25"/>
  <c r="K760" i="25" s="1"/>
  <c r="A761" i="25"/>
  <c r="K761" i="25" s="1"/>
  <c r="A762" i="25"/>
  <c r="K762" i="25" s="1"/>
  <c r="A763" i="25"/>
  <c r="K763" i="25" s="1"/>
  <c r="A764" i="25"/>
  <c r="K764" i="25" s="1"/>
  <c r="A765" i="25"/>
  <c r="K765" i="25" s="1"/>
  <c r="A766" i="25"/>
  <c r="K766" i="25" s="1"/>
  <c r="A767" i="25"/>
  <c r="K767" i="25" s="1"/>
  <c r="A768" i="25"/>
  <c r="K768" i="25" s="1"/>
  <c r="A769" i="25"/>
  <c r="K769" i="25" s="1"/>
  <c r="A770" i="25"/>
  <c r="K770" i="25" s="1"/>
  <c r="A771" i="25"/>
  <c r="K771" i="25" s="1"/>
  <c r="A772" i="25"/>
  <c r="K772" i="25" s="1"/>
  <c r="A773" i="25"/>
  <c r="K773" i="25" s="1"/>
  <c r="A774" i="25"/>
  <c r="K774" i="25" s="1"/>
  <c r="A775" i="25"/>
  <c r="K775" i="25" s="1"/>
  <c r="A776" i="25"/>
  <c r="K776" i="25" s="1"/>
  <c r="A777" i="25"/>
  <c r="K777" i="25" s="1"/>
  <c r="A778" i="25"/>
  <c r="K778" i="25" s="1"/>
  <c r="A779" i="25"/>
  <c r="K779" i="25" s="1"/>
  <c r="A780" i="25"/>
  <c r="K780" i="25" s="1"/>
  <c r="A781" i="25"/>
  <c r="K781" i="25" s="1"/>
  <c r="A782" i="25"/>
  <c r="K782" i="25" s="1"/>
  <c r="A783" i="25"/>
  <c r="K783" i="25" s="1"/>
  <c r="A784" i="25"/>
  <c r="K784" i="25" s="1"/>
  <c r="A785" i="25"/>
  <c r="K785" i="25" s="1"/>
  <c r="A786" i="25"/>
  <c r="K786" i="25" s="1"/>
  <c r="A787" i="25"/>
  <c r="K787" i="25" s="1"/>
  <c r="A788" i="25"/>
  <c r="K788" i="25" s="1"/>
  <c r="A789" i="25"/>
  <c r="K789" i="25" s="1"/>
  <c r="A790" i="25"/>
  <c r="K790" i="25" s="1"/>
  <c r="A791" i="25"/>
  <c r="K791" i="25" s="1"/>
  <c r="A792" i="25"/>
  <c r="K792" i="25" s="1"/>
  <c r="A793" i="25"/>
  <c r="K793" i="25" s="1"/>
  <c r="A794" i="25"/>
  <c r="K794" i="25" s="1"/>
  <c r="A795" i="25"/>
  <c r="K795" i="25" s="1"/>
  <c r="A796" i="25"/>
  <c r="K796" i="25" s="1"/>
  <c r="A797" i="25"/>
  <c r="K797" i="25" s="1"/>
  <c r="A798" i="25"/>
  <c r="K798" i="25" s="1"/>
  <c r="A799" i="25"/>
  <c r="K799" i="25" s="1"/>
  <c r="A800" i="25"/>
  <c r="K800" i="25" s="1"/>
  <c r="A801" i="25"/>
  <c r="K801" i="25" s="1"/>
  <c r="A802" i="25"/>
  <c r="K802" i="25" s="1"/>
  <c r="A803" i="25"/>
  <c r="K803" i="25" s="1"/>
  <c r="A804" i="25"/>
  <c r="K804" i="25" s="1"/>
  <c r="A805" i="25"/>
  <c r="K805" i="25" s="1"/>
  <c r="A806" i="25"/>
  <c r="K806" i="25" s="1"/>
  <c r="A807" i="25"/>
  <c r="K807" i="25" s="1"/>
  <c r="A808" i="25"/>
  <c r="K808" i="25" s="1"/>
  <c r="A809" i="25"/>
  <c r="K809" i="25" s="1"/>
  <c r="A810" i="25"/>
  <c r="K810" i="25" s="1"/>
  <c r="A811" i="25"/>
  <c r="K811" i="25" s="1"/>
  <c r="A812" i="25"/>
  <c r="K812" i="25" s="1"/>
  <c r="A813" i="25"/>
  <c r="K813" i="25" s="1"/>
  <c r="A814" i="25"/>
  <c r="K814" i="25" s="1"/>
  <c r="A815" i="25"/>
  <c r="K815" i="25" s="1"/>
  <c r="A816" i="25"/>
  <c r="K816" i="25" s="1"/>
  <c r="A817" i="25"/>
  <c r="K817" i="25" s="1"/>
  <c r="A818" i="25"/>
  <c r="K818" i="25" s="1"/>
  <c r="A819" i="25"/>
  <c r="K819" i="25" s="1"/>
  <c r="A820" i="25"/>
  <c r="K820" i="25" s="1"/>
  <c r="A821" i="25"/>
  <c r="K821" i="25" s="1"/>
  <c r="A822" i="25"/>
  <c r="K822" i="25" s="1"/>
  <c r="A823" i="25"/>
  <c r="K823" i="25" s="1"/>
  <c r="A824" i="25"/>
  <c r="K824" i="25" s="1"/>
  <c r="A825" i="25"/>
  <c r="K825" i="25" s="1"/>
  <c r="A826" i="25"/>
  <c r="K826" i="25" s="1"/>
  <c r="A827" i="25"/>
  <c r="K827" i="25" s="1"/>
  <c r="A828" i="25"/>
  <c r="K828" i="25" s="1"/>
  <c r="A829" i="25"/>
  <c r="K829" i="25" s="1"/>
  <c r="A830" i="25"/>
  <c r="K830" i="25" s="1"/>
  <c r="A831" i="25"/>
  <c r="K831" i="25" s="1"/>
  <c r="A832" i="25"/>
  <c r="K832" i="25" s="1"/>
  <c r="A833" i="25"/>
  <c r="K833" i="25" s="1"/>
  <c r="A834" i="25"/>
  <c r="K834" i="25" s="1"/>
  <c r="A835" i="25"/>
  <c r="K835" i="25" s="1"/>
  <c r="A836" i="25"/>
  <c r="K836" i="25" s="1"/>
  <c r="A837" i="25"/>
  <c r="K837" i="25" s="1"/>
  <c r="A838" i="25"/>
  <c r="K838" i="25" s="1"/>
  <c r="A839" i="25"/>
  <c r="K839" i="25" s="1"/>
  <c r="A840" i="25"/>
  <c r="K840" i="25" s="1"/>
  <c r="A841" i="25"/>
  <c r="K841" i="25" s="1"/>
  <c r="A842" i="25"/>
  <c r="K842" i="25" s="1"/>
  <c r="A843" i="25"/>
  <c r="K843" i="25" s="1"/>
  <c r="A844" i="25"/>
  <c r="K844" i="25" s="1"/>
  <c r="A845" i="25"/>
  <c r="K845" i="25" s="1"/>
  <c r="A846" i="25"/>
  <c r="K846" i="25" s="1"/>
  <c r="A847" i="25"/>
  <c r="K847" i="25" s="1"/>
  <c r="A848" i="25"/>
  <c r="K848" i="25" s="1"/>
  <c r="A849" i="25"/>
  <c r="K849" i="25" s="1"/>
  <c r="A850" i="25"/>
  <c r="K850" i="25" s="1"/>
  <c r="A851" i="25"/>
  <c r="K851" i="25" s="1"/>
  <c r="A852" i="25"/>
  <c r="K852" i="25" s="1"/>
  <c r="A853" i="25"/>
  <c r="K853" i="25" s="1"/>
  <c r="A854" i="25"/>
  <c r="K854" i="25" s="1"/>
  <c r="A855" i="25"/>
  <c r="K855" i="25" s="1"/>
  <c r="A856" i="25"/>
  <c r="K856" i="25" s="1"/>
  <c r="A857" i="25"/>
  <c r="K857" i="25" s="1"/>
  <c r="A858" i="25"/>
  <c r="K858" i="25" s="1"/>
  <c r="A859" i="25"/>
  <c r="K859" i="25" s="1"/>
  <c r="A860" i="25"/>
  <c r="K860" i="25" s="1"/>
  <c r="A861" i="25"/>
  <c r="K861" i="25" s="1"/>
  <c r="A862" i="25"/>
  <c r="K862" i="25" s="1"/>
  <c r="A863" i="25"/>
  <c r="K863" i="25" s="1"/>
  <c r="A864" i="25"/>
  <c r="K864" i="25" s="1"/>
  <c r="A865" i="25"/>
  <c r="K865" i="25" s="1"/>
  <c r="A866" i="25"/>
  <c r="K866" i="25" s="1"/>
  <c r="A867" i="25"/>
  <c r="K867" i="25" s="1"/>
  <c r="A868" i="25"/>
  <c r="K868" i="25" s="1"/>
  <c r="A869" i="25"/>
  <c r="K869" i="25" s="1"/>
  <c r="A870" i="25"/>
  <c r="K870" i="25" s="1"/>
  <c r="A871" i="25"/>
  <c r="K871" i="25" s="1"/>
  <c r="A872" i="25"/>
  <c r="K872" i="25" s="1"/>
  <c r="A873" i="25"/>
  <c r="K873" i="25" s="1"/>
  <c r="A874" i="25"/>
  <c r="K874" i="25" s="1"/>
  <c r="A875" i="25"/>
  <c r="K875" i="25" s="1"/>
  <c r="A876" i="25"/>
  <c r="K876" i="25" s="1"/>
  <c r="A877" i="25"/>
  <c r="K877" i="25" s="1"/>
  <c r="A878" i="25"/>
  <c r="K878" i="25" s="1"/>
  <c r="A879" i="25"/>
  <c r="K879" i="25" s="1"/>
  <c r="A880" i="25"/>
  <c r="K880" i="25" s="1"/>
  <c r="A881" i="25"/>
  <c r="K881" i="25" s="1"/>
  <c r="A882" i="25"/>
  <c r="K882" i="25" s="1"/>
  <c r="A883" i="25"/>
  <c r="K883" i="25" s="1"/>
  <c r="A884" i="25"/>
  <c r="K884" i="25" s="1"/>
  <c r="A885" i="25"/>
  <c r="K885" i="25" s="1"/>
  <c r="A886" i="25"/>
  <c r="K886" i="25" s="1"/>
  <c r="A887" i="25"/>
  <c r="K887" i="25" s="1"/>
  <c r="A888" i="25"/>
  <c r="K888" i="25" s="1"/>
  <c r="A889" i="25"/>
  <c r="K889" i="25" s="1"/>
  <c r="A890" i="25"/>
  <c r="K890" i="25" s="1"/>
  <c r="A891" i="25"/>
  <c r="K891" i="25" s="1"/>
  <c r="A892" i="25"/>
  <c r="K892" i="25" s="1"/>
  <c r="A893" i="25"/>
  <c r="K893" i="25" s="1"/>
  <c r="A894" i="25"/>
  <c r="K894" i="25" s="1"/>
  <c r="A895" i="25"/>
  <c r="K895" i="25" s="1"/>
  <c r="A896" i="25"/>
  <c r="K896" i="25" s="1"/>
  <c r="A897" i="25"/>
  <c r="K897" i="25" s="1"/>
  <c r="A898" i="25"/>
  <c r="K898" i="25" s="1"/>
  <c r="A899" i="25"/>
  <c r="K899" i="25" s="1"/>
  <c r="A900" i="25"/>
  <c r="K900" i="25" s="1"/>
  <c r="A901" i="25"/>
  <c r="K901" i="25" s="1"/>
  <c r="A902" i="25"/>
  <c r="K902" i="25" s="1"/>
  <c r="A903" i="25"/>
  <c r="K903" i="25" s="1"/>
  <c r="A904" i="25"/>
  <c r="K904" i="25" s="1"/>
  <c r="A905" i="25"/>
  <c r="K905" i="25" s="1"/>
  <c r="A906" i="25"/>
  <c r="K906" i="25" s="1"/>
  <c r="A907" i="25"/>
  <c r="K907" i="25" s="1"/>
  <c r="A908" i="25"/>
  <c r="K908" i="25" s="1"/>
  <c r="A909" i="25"/>
  <c r="K909" i="25" s="1"/>
  <c r="A910" i="25"/>
  <c r="K910" i="25" s="1"/>
  <c r="A911" i="25"/>
  <c r="K911" i="25" s="1"/>
  <c r="A912" i="25"/>
  <c r="K912" i="25" s="1"/>
  <c r="A913" i="25"/>
  <c r="K913" i="25" s="1"/>
  <c r="A914" i="25"/>
  <c r="K914" i="25" s="1"/>
  <c r="A915" i="25"/>
  <c r="K915" i="25" s="1"/>
  <c r="A916" i="25"/>
  <c r="K916" i="25" s="1"/>
  <c r="A917" i="25"/>
  <c r="K917" i="25" s="1"/>
  <c r="A918" i="25"/>
  <c r="K918" i="25" s="1"/>
  <c r="A919" i="25"/>
  <c r="K919" i="25" s="1"/>
  <c r="A920" i="25"/>
  <c r="K920" i="25" s="1"/>
  <c r="A921" i="25"/>
  <c r="K921" i="25" s="1"/>
  <c r="A922" i="25"/>
  <c r="K922" i="25" s="1"/>
  <c r="A923" i="25"/>
  <c r="K923" i="25" s="1"/>
  <c r="A924" i="25"/>
  <c r="K924" i="25" s="1"/>
  <c r="A925" i="25"/>
  <c r="K925" i="25" s="1"/>
  <c r="A926" i="25"/>
  <c r="K926" i="25" s="1"/>
  <c r="A927" i="25"/>
  <c r="K927" i="25" s="1"/>
  <c r="A928" i="25"/>
  <c r="K928" i="25" s="1"/>
  <c r="A929" i="25"/>
  <c r="K929" i="25" s="1"/>
  <c r="A930" i="25"/>
  <c r="K930" i="25" s="1"/>
  <c r="A931" i="25"/>
  <c r="K931" i="25" s="1"/>
  <c r="A932" i="25"/>
  <c r="K932" i="25" s="1"/>
  <c r="A933" i="25"/>
  <c r="K933" i="25" s="1"/>
  <c r="A934" i="25"/>
  <c r="K934" i="25" s="1"/>
  <c r="A935" i="25"/>
  <c r="K935" i="25" s="1"/>
  <c r="A936" i="25"/>
  <c r="K936" i="25" s="1"/>
  <c r="A937" i="25"/>
  <c r="K937" i="25" s="1"/>
  <c r="A938" i="25"/>
  <c r="K938" i="25" s="1"/>
  <c r="A939" i="25"/>
  <c r="K939" i="25" s="1"/>
  <c r="A940" i="25"/>
  <c r="K940" i="25" s="1"/>
  <c r="A941" i="25"/>
  <c r="K941" i="25" s="1"/>
  <c r="A942" i="25"/>
  <c r="K942" i="25" s="1"/>
  <c r="A943" i="25"/>
  <c r="K943" i="25" s="1"/>
  <c r="A944" i="25"/>
  <c r="K944" i="25" s="1"/>
  <c r="A945" i="25"/>
  <c r="K945" i="25" s="1"/>
  <c r="A946" i="25"/>
  <c r="K946" i="25" s="1"/>
  <c r="A947" i="25"/>
  <c r="K947" i="25" s="1"/>
  <c r="A948" i="25"/>
  <c r="K948" i="25" s="1"/>
  <c r="A949" i="25"/>
  <c r="K949" i="25" s="1"/>
  <c r="A950" i="25"/>
  <c r="K950" i="25" s="1"/>
  <c r="A951" i="25"/>
  <c r="K951" i="25" s="1"/>
  <c r="A952" i="25"/>
  <c r="K952" i="25" s="1"/>
  <c r="A953" i="25"/>
  <c r="K953" i="25" s="1"/>
  <c r="A954" i="25"/>
  <c r="K954" i="25" s="1"/>
  <c r="A955" i="25"/>
  <c r="K955" i="25" s="1"/>
  <c r="A956" i="25"/>
  <c r="K956" i="25" s="1"/>
  <c r="A957" i="25"/>
  <c r="K957" i="25" s="1"/>
  <c r="A958" i="25"/>
  <c r="K958" i="25" s="1"/>
  <c r="A959" i="25"/>
  <c r="K959" i="25" s="1"/>
  <c r="A960" i="25"/>
  <c r="K960" i="25" s="1"/>
  <c r="A961" i="25"/>
  <c r="K961" i="25" s="1"/>
  <c r="A962" i="25"/>
  <c r="K962" i="25" s="1"/>
  <c r="A963" i="25"/>
  <c r="K963" i="25" s="1"/>
  <c r="A964" i="25"/>
  <c r="K964" i="25" s="1"/>
  <c r="A965" i="25"/>
  <c r="K965" i="25" s="1"/>
  <c r="A966" i="25"/>
  <c r="K966" i="25" s="1"/>
  <c r="A967" i="25"/>
  <c r="K967" i="25" s="1"/>
  <c r="A968" i="25"/>
  <c r="K968" i="25" s="1"/>
  <c r="A969" i="25"/>
  <c r="K969" i="25" s="1"/>
  <c r="A970" i="25"/>
  <c r="K970" i="25" s="1"/>
  <c r="A971" i="25"/>
  <c r="K971" i="25" s="1"/>
  <c r="A972" i="25"/>
  <c r="K972" i="25" s="1"/>
  <c r="A973" i="25"/>
  <c r="K973" i="25" s="1"/>
  <c r="A974" i="25"/>
  <c r="K974" i="25" s="1"/>
  <c r="A975" i="25"/>
  <c r="K975" i="25" s="1"/>
  <c r="A976" i="25"/>
  <c r="K976" i="25" s="1"/>
  <c r="A977" i="25"/>
  <c r="K977" i="25" s="1"/>
  <c r="A978" i="25"/>
  <c r="K978" i="25" s="1"/>
  <c r="A979" i="25"/>
  <c r="K979" i="25" s="1"/>
  <c r="A980" i="25"/>
  <c r="K980" i="25" s="1"/>
  <c r="A981" i="25"/>
  <c r="K981" i="25" s="1"/>
  <c r="A982" i="25"/>
  <c r="K982" i="25" s="1"/>
  <c r="A983" i="25"/>
  <c r="K983" i="25" s="1"/>
  <c r="A984" i="25"/>
  <c r="K984" i="25" s="1"/>
  <c r="A985" i="25"/>
  <c r="K985" i="25" s="1"/>
  <c r="A986" i="25"/>
  <c r="K986" i="25" s="1"/>
  <c r="A987" i="25"/>
  <c r="K987" i="25" s="1"/>
  <c r="A988" i="25"/>
  <c r="K988" i="25" s="1"/>
  <c r="A989" i="25"/>
  <c r="K989" i="25" s="1"/>
  <c r="A990" i="25"/>
  <c r="K990" i="25" s="1"/>
  <c r="A991" i="25"/>
  <c r="K991" i="25" s="1"/>
  <c r="A992" i="25"/>
  <c r="K992" i="25" s="1"/>
  <c r="A993" i="25"/>
  <c r="K993" i="25" s="1"/>
  <c r="A994" i="25"/>
  <c r="K994" i="25" s="1"/>
  <c r="A995" i="25"/>
  <c r="K995" i="25" s="1"/>
  <c r="A996" i="25"/>
  <c r="K996" i="25" s="1"/>
  <c r="A997" i="25"/>
  <c r="K997" i="25" s="1"/>
  <c r="A998" i="25"/>
  <c r="K998" i="25" s="1"/>
  <c r="A999" i="25"/>
  <c r="K999" i="25" s="1"/>
  <c r="A1000" i="25"/>
  <c r="K1000" i="25" s="1"/>
  <c r="A1001" i="25"/>
  <c r="K1001" i="25" s="1"/>
  <c r="A1002" i="25"/>
  <c r="K1002" i="25" s="1"/>
  <c r="F1002" i="25"/>
  <c r="D1002" i="25"/>
  <c r="F1001" i="25"/>
  <c r="D1001" i="25"/>
  <c r="F1000" i="25"/>
  <c r="D1000" i="25"/>
  <c r="F999" i="25"/>
  <c r="D999" i="25"/>
  <c r="F998" i="25"/>
  <c r="D998" i="25"/>
  <c r="F997" i="25"/>
  <c r="D997" i="25"/>
  <c r="F996" i="25"/>
  <c r="D996" i="25"/>
  <c r="F995" i="25"/>
  <c r="D995" i="25"/>
  <c r="F994" i="25"/>
  <c r="D994" i="25"/>
  <c r="F993" i="25"/>
  <c r="D993" i="25"/>
  <c r="F992" i="25"/>
  <c r="D992" i="25"/>
  <c r="F991" i="25"/>
  <c r="D991" i="25"/>
  <c r="F990" i="25"/>
  <c r="D990" i="25"/>
  <c r="F989" i="25"/>
  <c r="D989" i="25"/>
  <c r="F988" i="25"/>
  <c r="D988" i="25"/>
  <c r="F987" i="25"/>
  <c r="D987" i="25"/>
  <c r="F986" i="25"/>
  <c r="D986" i="25"/>
  <c r="F985" i="25"/>
  <c r="D985" i="25"/>
  <c r="F984" i="25"/>
  <c r="D984" i="25"/>
  <c r="F983" i="25"/>
  <c r="D983" i="25"/>
  <c r="F982" i="25"/>
  <c r="D982" i="25"/>
  <c r="F981" i="25"/>
  <c r="D981" i="25"/>
  <c r="F980" i="25"/>
  <c r="D980" i="25"/>
  <c r="F979" i="25"/>
  <c r="D979" i="25"/>
  <c r="F978" i="25"/>
  <c r="D978" i="25"/>
  <c r="F977" i="25"/>
  <c r="D977" i="25"/>
  <c r="F976" i="25"/>
  <c r="D976" i="25"/>
  <c r="F975" i="25"/>
  <c r="D975" i="25"/>
  <c r="F974" i="25"/>
  <c r="D974" i="25"/>
  <c r="F973" i="25"/>
  <c r="D973" i="25"/>
  <c r="F972" i="25"/>
  <c r="D972" i="25"/>
  <c r="F971" i="25"/>
  <c r="D971" i="25"/>
  <c r="F970" i="25"/>
  <c r="D970" i="25"/>
  <c r="F969" i="25"/>
  <c r="D969" i="25"/>
  <c r="F968" i="25"/>
  <c r="D968" i="25"/>
  <c r="F967" i="25"/>
  <c r="D967" i="25"/>
  <c r="F966" i="25"/>
  <c r="D966" i="25"/>
  <c r="F965" i="25"/>
  <c r="D965" i="25"/>
  <c r="F964" i="25"/>
  <c r="D964" i="25"/>
  <c r="F963" i="25"/>
  <c r="D963" i="25"/>
  <c r="F962" i="25"/>
  <c r="D962" i="25"/>
  <c r="F961" i="25"/>
  <c r="D961" i="25"/>
  <c r="F960" i="25"/>
  <c r="D960" i="25"/>
  <c r="F959" i="25"/>
  <c r="D959" i="25"/>
  <c r="F958" i="25"/>
  <c r="D958" i="25"/>
  <c r="F957" i="25"/>
  <c r="D957" i="25"/>
  <c r="F956" i="25"/>
  <c r="D956" i="25"/>
  <c r="F955" i="25"/>
  <c r="D955" i="25"/>
  <c r="F954" i="25"/>
  <c r="D954" i="25"/>
  <c r="F953" i="25"/>
  <c r="D953" i="25"/>
  <c r="F952" i="25"/>
  <c r="D952" i="25"/>
  <c r="F951" i="25"/>
  <c r="D951" i="25"/>
  <c r="F950" i="25"/>
  <c r="D950" i="25"/>
  <c r="F949" i="25"/>
  <c r="D949" i="25"/>
  <c r="F948" i="25"/>
  <c r="D948" i="25"/>
  <c r="F947" i="25"/>
  <c r="D947" i="25"/>
  <c r="F946" i="25"/>
  <c r="D946" i="25"/>
  <c r="F945" i="25"/>
  <c r="D945" i="25"/>
  <c r="F944" i="25"/>
  <c r="D944" i="25"/>
  <c r="F943" i="25"/>
  <c r="D943" i="25"/>
  <c r="F942" i="25"/>
  <c r="D942" i="25"/>
  <c r="F941" i="25"/>
  <c r="D941" i="25"/>
  <c r="F940" i="25"/>
  <c r="D940" i="25"/>
  <c r="F939" i="25"/>
  <c r="D939" i="25"/>
  <c r="F938" i="25"/>
  <c r="D938" i="25"/>
  <c r="F937" i="25"/>
  <c r="D937" i="25"/>
  <c r="F936" i="25"/>
  <c r="D936" i="25"/>
  <c r="F935" i="25"/>
  <c r="D935" i="25"/>
  <c r="F934" i="25"/>
  <c r="D934" i="25"/>
  <c r="F933" i="25"/>
  <c r="D933" i="25"/>
  <c r="F932" i="25"/>
  <c r="D932" i="25"/>
  <c r="F931" i="25"/>
  <c r="D931" i="25"/>
  <c r="F930" i="25"/>
  <c r="D930" i="25"/>
  <c r="F929" i="25"/>
  <c r="D929" i="25"/>
  <c r="F928" i="25"/>
  <c r="D928" i="25"/>
  <c r="F927" i="25"/>
  <c r="D927" i="25"/>
  <c r="F926" i="25"/>
  <c r="D926" i="25"/>
  <c r="F925" i="25"/>
  <c r="D925" i="25"/>
  <c r="F924" i="25"/>
  <c r="D924" i="25"/>
  <c r="F923" i="25"/>
  <c r="D923" i="25"/>
  <c r="F922" i="25"/>
  <c r="D922" i="25"/>
  <c r="F921" i="25"/>
  <c r="D921" i="25"/>
  <c r="F920" i="25"/>
  <c r="D920" i="25"/>
  <c r="F919" i="25"/>
  <c r="D919" i="25"/>
  <c r="F918" i="25"/>
  <c r="D918" i="25"/>
  <c r="F917" i="25"/>
  <c r="D917" i="25"/>
  <c r="F916" i="25"/>
  <c r="D916" i="25"/>
  <c r="F915" i="25"/>
  <c r="D915" i="25"/>
  <c r="F914" i="25"/>
  <c r="D914" i="25"/>
  <c r="F913" i="25"/>
  <c r="D913" i="25"/>
  <c r="F912" i="25"/>
  <c r="D912" i="25"/>
  <c r="F911" i="25"/>
  <c r="D911" i="25"/>
  <c r="F910" i="25"/>
  <c r="D910" i="25"/>
  <c r="F909" i="25"/>
  <c r="D909" i="25"/>
  <c r="F908" i="25"/>
  <c r="D908" i="25"/>
  <c r="F907" i="25"/>
  <c r="D907" i="25"/>
  <c r="F906" i="25"/>
  <c r="D906" i="25"/>
  <c r="F905" i="25"/>
  <c r="D905" i="25"/>
  <c r="F904" i="25"/>
  <c r="D904" i="25"/>
  <c r="F903" i="25"/>
  <c r="D903" i="25"/>
  <c r="F902" i="25"/>
  <c r="D902" i="25"/>
  <c r="F901" i="25"/>
  <c r="D901" i="25"/>
  <c r="F900" i="25"/>
  <c r="D900" i="25"/>
  <c r="F899" i="25"/>
  <c r="D899" i="25"/>
  <c r="F898" i="25"/>
  <c r="D898" i="25"/>
  <c r="F897" i="25"/>
  <c r="D897" i="25"/>
  <c r="F896" i="25"/>
  <c r="D896" i="25"/>
  <c r="F895" i="25"/>
  <c r="D895" i="25"/>
  <c r="F894" i="25"/>
  <c r="D894" i="25"/>
  <c r="F893" i="25"/>
  <c r="D893" i="25"/>
  <c r="F892" i="25"/>
  <c r="D892" i="25"/>
  <c r="F891" i="25"/>
  <c r="D891" i="25"/>
  <c r="F890" i="25"/>
  <c r="D890" i="25"/>
  <c r="F889" i="25"/>
  <c r="D889" i="25"/>
  <c r="F888" i="25"/>
  <c r="D888" i="25"/>
  <c r="F887" i="25"/>
  <c r="D887" i="25"/>
  <c r="F886" i="25"/>
  <c r="D886" i="25"/>
  <c r="F885" i="25"/>
  <c r="D885" i="25"/>
  <c r="F884" i="25"/>
  <c r="D884" i="25"/>
  <c r="F883" i="25"/>
  <c r="D883" i="25"/>
  <c r="F882" i="25"/>
  <c r="D882" i="25"/>
  <c r="F881" i="25"/>
  <c r="D881" i="25"/>
  <c r="F880" i="25"/>
  <c r="D880" i="25"/>
  <c r="F879" i="25"/>
  <c r="D879" i="25"/>
  <c r="F878" i="25"/>
  <c r="D878" i="25"/>
  <c r="F877" i="25"/>
  <c r="D877" i="25"/>
  <c r="F876" i="25"/>
  <c r="D876" i="25"/>
  <c r="F875" i="25"/>
  <c r="D875" i="25"/>
  <c r="F874" i="25"/>
  <c r="D874" i="25"/>
  <c r="F873" i="25"/>
  <c r="D873" i="25"/>
  <c r="F872" i="25"/>
  <c r="D872" i="25"/>
  <c r="F871" i="25"/>
  <c r="D871" i="25"/>
  <c r="F870" i="25"/>
  <c r="D870" i="25"/>
  <c r="F869" i="25"/>
  <c r="D869" i="25"/>
  <c r="F868" i="25"/>
  <c r="D868" i="25"/>
  <c r="F867" i="25"/>
  <c r="D867" i="25"/>
  <c r="F866" i="25"/>
  <c r="D866" i="25"/>
  <c r="F865" i="25"/>
  <c r="D865" i="25"/>
  <c r="F864" i="25"/>
  <c r="D864" i="25"/>
  <c r="F863" i="25"/>
  <c r="D863" i="25"/>
  <c r="F862" i="25"/>
  <c r="D862" i="25"/>
  <c r="F861" i="25"/>
  <c r="D861" i="25"/>
  <c r="F860" i="25"/>
  <c r="D860" i="25"/>
  <c r="F859" i="25"/>
  <c r="D859" i="25"/>
  <c r="F858" i="25"/>
  <c r="D858" i="25"/>
  <c r="F857" i="25"/>
  <c r="D857" i="25"/>
  <c r="F856" i="25"/>
  <c r="D856" i="25"/>
  <c r="F855" i="25"/>
  <c r="D855" i="25"/>
  <c r="F854" i="25"/>
  <c r="D854" i="25"/>
  <c r="F853" i="25"/>
  <c r="D853" i="25"/>
  <c r="F852" i="25"/>
  <c r="D852" i="25"/>
  <c r="F851" i="25"/>
  <c r="D851" i="25"/>
  <c r="F850" i="25"/>
  <c r="D850" i="25"/>
  <c r="F849" i="25"/>
  <c r="D849" i="25"/>
  <c r="F848" i="25"/>
  <c r="D848" i="25"/>
  <c r="F847" i="25"/>
  <c r="D847" i="25"/>
  <c r="F846" i="25"/>
  <c r="D846" i="25"/>
  <c r="F845" i="25"/>
  <c r="D845" i="25"/>
  <c r="F844" i="25"/>
  <c r="D844" i="25"/>
  <c r="F843" i="25"/>
  <c r="D843" i="25"/>
  <c r="F842" i="25"/>
  <c r="D842" i="25"/>
  <c r="F841" i="25"/>
  <c r="D841" i="25"/>
  <c r="F840" i="25"/>
  <c r="D840" i="25"/>
  <c r="F839" i="25"/>
  <c r="D839" i="25"/>
  <c r="F838" i="25"/>
  <c r="D838" i="25"/>
  <c r="F837" i="25"/>
  <c r="D837" i="25"/>
  <c r="F836" i="25"/>
  <c r="D836" i="25"/>
  <c r="F835" i="25"/>
  <c r="D835" i="25"/>
  <c r="F834" i="25"/>
  <c r="D834" i="25"/>
  <c r="F833" i="25"/>
  <c r="D833" i="25"/>
  <c r="F832" i="25"/>
  <c r="D832" i="25"/>
  <c r="F831" i="25"/>
  <c r="D831" i="25"/>
  <c r="F830" i="25"/>
  <c r="D830" i="25"/>
  <c r="F829" i="25"/>
  <c r="D829" i="25"/>
  <c r="F828" i="25"/>
  <c r="D828" i="25"/>
  <c r="F827" i="25"/>
  <c r="D827" i="25"/>
  <c r="F826" i="25"/>
  <c r="D826" i="25"/>
  <c r="F825" i="25"/>
  <c r="D825" i="25"/>
  <c r="F824" i="25"/>
  <c r="D824" i="25"/>
  <c r="F823" i="25"/>
  <c r="D823" i="25"/>
  <c r="F822" i="25"/>
  <c r="D822" i="25"/>
  <c r="F821" i="25"/>
  <c r="D821" i="25"/>
  <c r="F820" i="25"/>
  <c r="D820" i="25"/>
  <c r="F819" i="25"/>
  <c r="D819" i="25"/>
  <c r="F818" i="25"/>
  <c r="D818" i="25"/>
  <c r="F817" i="25"/>
  <c r="D817" i="25"/>
  <c r="F816" i="25"/>
  <c r="D816" i="25"/>
  <c r="F815" i="25"/>
  <c r="D815" i="25"/>
  <c r="F814" i="25"/>
  <c r="D814" i="25"/>
  <c r="F813" i="25"/>
  <c r="D813" i="25"/>
  <c r="F812" i="25"/>
  <c r="D812" i="25"/>
  <c r="F811" i="25"/>
  <c r="D811" i="25"/>
  <c r="F810" i="25"/>
  <c r="D810" i="25"/>
  <c r="F809" i="25"/>
  <c r="D809" i="25"/>
  <c r="F808" i="25"/>
  <c r="D808" i="25"/>
  <c r="F807" i="25"/>
  <c r="D807" i="25"/>
  <c r="F806" i="25"/>
  <c r="D806" i="25"/>
  <c r="F805" i="25"/>
  <c r="D805" i="25"/>
  <c r="F804" i="25"/>
  <c r="D804" i="25"/>
  <c r="F803" i="25"/>
  <c r="D803" i="25"/>
  <c r="F802" i="25"/>
  <c r="D802" i="25"/>
  <c r="F801" i="25"/>
  <c r="D801" i="25"/>
  <c r="F800" i="25"/>
  <c r="D800" i="25"/>
  <c r="F799" i="25"/>
  <c r="D799" i="25"/>
  <c r="F798" i="25"/>
  <c r="D798" i="25"/>
  <c r="F797" i="25"/>
  <c r="D797" i="25"/>
  <c r="F796" i="25"/>
  <c r="D796" i="25"/>
  <c r="F795" i="25"/>
  <c r="D795" i="25"/>
  <c r="F794" i="25"/>
  <c r="D794" i="25"/>
  <c r="F793" i="25"/>
  <c r="D793" i="25"/>
  <c r="F792" i="25"/>
  <c r="D792" i="25"/>
  <c r="F791" i="25"/>
  <c r="D791" i="25"/>
  <c r="F790" i="25"/>
  <c r="D790" i="25"/>
  <c r="F789" i="25"/>
  <c r="D789" i="25"/>
  <c r="F788" i="25"/>
  <c r="D788" i="25"/>
  <c r="F787" i="25"/>
  <c r="D787" i="25"/>
  <c r="F786" i="25"/>
  <c r="D786" i="25"/>
  <c r="F785" i="25"/>
  <c r="D785" i="25"/>
  <c r="F784" i="25"/>
  <c r="D784" i="25"/>
  <c r="F783" i="25"/>
  <c r="D783" i="25"/>
  <c r="F782" i="25"/>
  <c r="D782" i="25"/>
  <c r="F781" i="25"/>
  <c r="D781" i="25"/>
  <c r="F780" i="25"/>
  <c r="D780" i="25"/>
  <c r="F779" i="25"/>
  <c r="D779" i="25"/>
  <c r="F778" i="25"/>
  <c r="D778" i="25"/>
  <c r="F777" i="25"/>
  <c r="D777" i="25"/>
  <c r="F776" i="25"/>
  <c r="D776" i="25"/>
  <c r="F775" i="25"/>
  <c r="D775" i="25"/>
  <c r="F774" i="25"/>
  <c r="D774" i="25"/>
  <c r="F773" i="25"/>
  <c r="D773" i="25"/>
  <c r="F772" i="25"/>
  <c r="D772" i="25"/>
  <c r="F771" i="25"/>
  <c r="D771" i="25"/>
  <c r="F770" i="25"/>
  <c r="D770" i="25"/>
  <c r="F769" i="25"/>
  <c r="D769" i="25"/>
  <c r="F768" i="25"/>
  <c r="D768" i="25"/>
  <c r="F767" i="25"/>
  <c r="D767" i="25"/>
  <c r="F766" i="25"/>
  <c r="D766" i="25"/>
  <c r="F765" i="25"/>
  <c r="D765" i="25"/>
  <c r="F764" i="25"/>
  <c r="D764" i="25"/>
  <c r="F763" i="25"/>
  <c r="D763" i="25"/>
  <c r="F762" i="25"/>
  <c r="D762" i="25"/>
  <c r="F761" i="25"/>
  <c r="D761" i="25"/>
  <c r="F760" i="25"/>
  <c r="D760" i="25"/>
  <c r="F759" i="25"/>
  <c r="D759" i="25"/>
  <c r="F758" i="25"/>
  <c r="D758" i="25"/>
  <c r="F757" i="25"/>
  <c r="D757" i="25"/>
  <c r="F756" i="25"/>
  <c r="D756" i="25"/>
  <c r="F755" i="25"/>
  <c r="D755" i="25"/>
  <c r="F754" i="25"/>
  <c r="D754" i="25"/>
  <c r="F753" i="25"/>
  <c r="D753" i="25"/>
  <c r="F752" i="25"/>
  <c r="D752" i="25"/>
  <c r="F751" i="25"/>
  <c r="D751" i="25"/>
  <c r="F750" i="25"/>
  <c r="D750" i="25"/>
  <c r="F749" i="25"/>
  <c r="D749" i="25"/>
  <c r="F748" i="25"/>
  <c r="D748" i="25"/>
  <c r="F747" i="25"/>
  <c r="D747" i="25"/>
  <c r="F746" i="25"/>
  <c r="D746" i="25"/>
  <c r="F745" i="25"/>
  <c r="D745" i="25"/>
  <c r="F744" i="25"/>
  <c r="D744" i="25"/>
  <c r="F743" i="25"/>
  <c r="D743" i="25"/>
  <c r="F742" i="25"/>
  <c r="D742" i="25"/>
  <c r="F741" i="25"/>
  <c r="D741" i="25"/>
  <c r="F740" i="25"/>
  <c r="D740" i="25"/>
  <c r="F739" i="25"/>
  <c r="D739" i="25"/>
  <c r="F738" i="25"/>
  <c r="D738" i="25"/>
  <c r="F737" i="25"/>
  <c r="D737" i="25"/>
  <c r="F736" i="25"/>
  <c r="D736" i="25"/>
  <c r="F735" i="25"/>
  <c r="D735" i="25"/>
  <c r="F734" i="25"/>
  <c r="D734" i="25"/>
  <c r="F733" i="25"/>
  <c r="D733" i="25"/>
  <c r="F732" i="25"/>
  <c r="D732" i="25"/>
  <c r="F731" i="25"/>
  <c r="D731" i="25"/>
  <c r="F730" i="25"/>
  <c r="D730" i="25"/>
  <c r="F729" i="25"/>
  <c r="D729" i="25"/>
  <c r="F728" i="25"/>
  <c r="D728" i="25"/>
  <c r="F727" i="25"/>
  <c r="D727" i="25"/>
  <c r="F726" i="25"/>
  <c r="D726" i="25"/>
  <c r="F725" i="25"/>
  <c r="D725" i="25"/>
  <c r="F724" i="25"/>
  <c r="D724" i="25"/>
  <c r="F723" i="25"/>
  <c r="D723" i="25"/>
  <c r="F722" i="25"/>
  <c r="D722" i="25"/>
  <c r="F721" i="25"/>
  <c r="D721" i="25"/>
  <c r="F720" i="25"/>
  <c r="D720" i="25"/>
  <c r="F719" i="25"/>
  <c r="D719" i="25"/>
  <c r="F718" i="25"/>
  <c r="D718" i="25"/>
  <c r="F717" i="25"/>
  <c r="D717" i="25"/>
  <c r="F716" i="25"/>
  <c r="D716" i="25"/>
  <c r="F715" i="25"/>
  <c r="D715" i="25"/>
  <c r="F714" i="25"/>
  <c r="D714" i="25"/>
  <c r="F713" i="25"/>
  <c r="D713" i="25"/>
  <c r="F712" i="25"/>
  <c r="D712" i="25"/>
  <c r="F711" i="25"/>
  <c r="D711" i="25"/>
  <c r="F710" i="25"/>
  <c r="D710" i="25"/>
  <c r="F709" i="25"/>
  <c r="D709" i="25"/>
  <c r="F708" i="25"/>
  <c r="D708" i="25"/>
  <c r="F707" i="25"/>
  <c r="D707" i="25"/>
  <c r="F706" i="25"/>
  <c r="D706" i="25"/>
  <c r="F705" i="25"/>
  <c r="D705" i="25"/>
  <c r="F704" i="25"/>
  <c r="D704" i="25"/>
  <c r="F703" i="25"/>
  <c r="D703" i="25"/>
  <c r="F702" i="25"/>
  <c r="D702" i="25"/>
  <c r="F701" i="25"/>
  <c r="D701" i="25"/>
  <c r="F700" i="25"/>
  <c r="D700" i="25"/>
  <c r="F699" i="25"/>
  <c r="D699" i="25"/>
  <c r="F698" i="25"/>
  <c r="D698" i="25"/>
  <c r="F697" i="25"/>
  <c r="D697" i="25"/>
  <c r="F696" i="25"/>
  <c r="D696" i="25"/>
  <c r="F695" i="25"/>
  <c r="D695" i="25"/>
  <c r="F694" i="25"/>
  <c r="D694" i="25"/>
  <c r="F693" i="25"/>
  <c r="D693" i="25"/>
  <c r="F692" i="25"/>
  <c r="D692" i="25"/>
  <c r="F691" i="25"/>
  <c r="D691" i="25"/>
  <c r="F690" i="25"/>
  <c r="D690" i="25"/>
  <c r="F689" i="25"/>
  <c r="D689" i="25"/>
  <c r="F688" i="25"/>
  <c r="D688" i="25"/>
  <c r="F687" i="25"/>
  <c r="D687" i="25"/>
  <c r="F686" i="25"/>
  <c r="D686" i="25"/>
  <c r="F685" i="25"/>
  <c r="D685" i="25"/>
  <c r="F684" i="25"/>
  <c r="D684" i="25"/>
  <c r="F683" i="25"/>
  <c r="D683" i="25"/>
  <c r="F682" i="25"/>
  <c r="D682" i="25"/>
  <c r="F681" i="25"/>
  <c r="D681" i="25"/>
  <c r="F680" i="25"/>
  <c r="D680" i="25"/>
  <c r="F679" i="25"/>
  <c r="D679" i="25"/>
  <c r="F678" i="25"/>
  <c r="D678" i="25"/>
  <c r="F677" i="25"/>
  <c r="D677" i="25"/>
  <c r="F676" i="25"/>
  <c r="D676" i="25"/>
  <c r="F675" i="25"/>
  <c r="D675" i="25"/>
  <c r="F674" i="25"/>
  <c r="D674" i="25"/>
  <c r="F673" i="25"/>
  <c r="D673" i="25"/>
  <c r="F672" i="25"/>
  <c r="D672" i="25"/>
  <c r="F671" i="25"/>
  <c r="D671" i="25"/>
  <c r="F670" i="25"/>
  <c r="D670" i="25"/>
  <c r="F669" i="25"/>
  <c r="D669" i="25"/>
  <c r="F668" i="25"/>
  <c r="D668" i="25"/>
  <c r="F667" i="25"/>
  <c r="D667" i="25"/>
  <c r="F666" i="25"/>
  <c r="D666" i="25"/>
  <c r="F665" i="25"/>
  <c r="D665" i="25"/>
  <c r="F664" i="25"/>
  <c r="D664" i="25"/>
  <c r="F663" i="25"/>
  <c r="D663" i="25"/>
  <c r="F662" i="25"/>
  <c r="D662" i="25"/>
  <c r="F661" i="25"/>
  <c r="D661" i="25"/>
  <c r="F660" i="25"/>
  <c r="D660" i="25"/>
  <c r="F659" i="25"/>
  <c r="D659" i="25"/>
  <c r="F658" i="25"/>
  <c r="D658" i="25"/>
  <c r="F657" i="25"/>
  <c r="D657" i="25"/>
  <c r="F656" i="25"/>
  <c r="D656" i="25"/>
  <c r="F655" i="25"/>
  <c r="D655" i="25"/>
  <c r="F654" i="25"/>
  <c r="D654" i="25"/>
  <c r="F653" i="25"/>
  <c r="D653" i="25"/>
  <c r="F652" i="25"/>
  <c r="D652" i="25"/>
  <c r="F651" i="25"/>
  <c r="D651" i="25"/>
  <c r="F650" i="25"/>
  <c r="D650" i="25"/>
  <c r="F649" i="25"/>
  <c r="D649" i="25"/>
  <c r="F648" i="25"/>
  <c r="D648" i="25"/>
  <c r="F647" i="25"/>
  <c r="D647" i="25"/>
  <c r="F646" i="25"/>
  <c r="D646" i="25"/>
  <c r="F645" i="25"/>
  <c r="D645" i="25"/>
  <c r="F644" i="25"/>
  <c r="D644" i="25"/>
  <c r="F643" i="25"/>
  <c r="D643" i="25"/>
  <c r="F642" i="25"/>
  <c r="D642" i="25"/>
  <c r="F641" i="25"/>
  <c r="D641" i="25"/>
  <c r="F640" i="25"/>
  <c r="D640" i="25"/>
  <c r="F639" i="25"/>
  <c r="D639" i="25"/>
  <c r="F638" i="25"/>
  <c r="D638" i="25"/>
  <c r="F637" i="25"/>
  <c r="D637" i="25"/>
  <c r="F636" i="25"/>
  <c r="D636" i="25"/>
  <c r="F635" i="25"/>
  <c r="D635" i="25"/>
  <c r="F634" i="25"/>
  <c r="D634" i="25"/>
  <c r="F633" i="25"/>
  <c r="D633" i="25"/>
  <c r="F632" i="25"/>
  <c r="D632" i="25"/>
  <c r="F631" i="25"/>
  <c r="D631" i="25"/>
  <c r="F630" i="25"/>
  <c r="D630" i="25"/>
  <c r="F629" i="25"/>
  <c r="D629" i="25"/>
  <c r="F628" i="25"/>
  <c r="D628" i="25"/>
  <c r="F627" i="25"/>
  <c r="D627" i="25"/>
  <c r="F626" i="25"/>
  <c r="D626" i="25"/>
  <c r="F625" i="25"/>
  <c r="D625" i="25"/>
  <c r="F624" i="25"/>
  <c r="D624" i="25"/>
  <c r="F623" i="25"/>
  <c r="D623" i="25"/>
  <c r="F622" i="25"/>
  <c r="D622" i="25"/>
  <c r="F621" i="25"/>
  <c r="D621" i="25"/>
  <c r="F620" i="25"/>
  <c r="D620" i="25"/>
  <c r="F619" i="25"/>
  <c r="D619" i="25"/>
  <c r="F618" i="25"/>
  <c r="D618" i="25"/>
  <c r="F617" i="25"/>
  <c r="D617" i="25"/>
  <c r="F616" i="25"/>
  <c r="D616" i="25"/>
  <c r="F615" i="25"/>
  <c r="D615" i="25"/>
  <c r="F614" i="25"/>
  <c r="D614" i="25"/>
  <c r="F613" i="25"/>
  <c r="D613" i="25"/>
  <c r="F612" i="25"/>
  <c r="D612" i="25"/>
  <c r="F611" i="25"/>
  <c r="D611" i="25"/>
  <c r="F610" i="25"/>
  <c r="D610" i="25"/>
  <c r="F609" i="25"/>
  <c r="D609" i="25"/>
  <c r="F608" i="25"/>
  <c r="D608" i="25"/>
  <c r="F607" i="25"/>
  <c r="D607" i="25"/>
  <c r="F606" i="25"/>
  <c r="D606" i="25"/>
  <c r="F605" i="25"/>
  <c r="D605" i="25"/>
  <c r="F604" i="25"/>
  <c r="D604" i="25"/>
  <c r="F603" i="25"/>
  <c r="D603" i="25"/>
  <c r="F602" i="25"/>
  <c r="D602" i="25"/>
  <c r="F601" i="25"/>
  <c r="D601" i="25"/>
  <c r="F600" i="25"/>
  <c r="D600" i="25"/>
  <c r="F599" i="25"/>
  <c r="D599" i="25"/>
  <c r="F598" i="25"/>
  <c r="D598" i="25"/>
  <c r="F597" i="25"/>
  <c r="D597" i="25"/>
  <c r="F596" i="25"/>
  <c r="D596" i="25"/>
  <c r="F595" i="25"/>
  <c r="D595" i="25"/>
  <c r="F594" i="25"/>
  <c r="D594" i="25"/>
  <c r="F593" i="25"/>
  <c r="D593" i="25"/>
  <c r="F592" i="25"/>
  <c r="D592" i="25"/>
  <c r="F591" i="25"/>
  <c r="D591" i="25"/>
  <c r="F590" i="25"/>
  <c r="D590" i="25"/>
  <c r="F589" i="25"/>
  <c r="D589" i="25"/>
  <c r="F588" i="25"/>
  <c r="D588" i="25"/>
  <c r="F587" i="25"/>
  <c r="D587" i="25"/>
  <c r="F586" i="25"/>
  <c r="D586" i="25"/>
  <c r="F585" i="25"/>
  <c r="D585" i="25"/>
  <c r="F584" i="25"/>
  <c r="D584" i="25"/>
  <c r="F583" i="25"/>
  <c r="D583" i="25"/>
  <c r="F582" i="25"/>
  <c r="D582" i="25"/>
  <c r="F581" i="25"/>
  <c r="D581" i="25"/>
  <c r="F580" i="25"/>
  <c r="D580" i="25"/>
  <c r="F579" i="25"/>
  <c r="D579" i="25"/>
  <c r="F578" i="25"/>
  <c r="D578" i="25"/>
  <c r="F577" i="25"/>
  <c r="D577" i="25"/>
  <c r="F576" i="25"/>
  <c r="D576" i="25"/>
  <c r="F575" i="25"/>
  <c r="D575" i="25"/>
  <c r="F574" i="25"/>
  <c r="D574" i="25"/>
  <c r="F573" i="25"/>
  <c r="D573" i="25"/>
  <c r="F572" i="25"/>
  <c r="D572" i="25"/>
  <c r="F571" i="25"/>
  <c r="D571" i="25"/>
  <c r="F570" i="25"/>
  <c r="D570" i="25"/>
  <c r="F569" i="25"/>
  <c r="D569" i="25"/>
  <c r="F568" i="25"/>
  <c r="D568" i="25"/>
  <c r="F567" i="25"/>
  <c r="D567" i="25"/>
  <c r="F566" i="25"/>
  <c r="D566" i="25"/>
  <c r="F565" i="25"/>
  <c r="D565" i="25"/>
  <c r="F564" i="25"/>
  <c r="D564" i="25"/>
  <c r="F563" i="25"/>
  <c r="D563" i="25"/>
  <c r="F562" i="25"/>
  <c r="D562" i="25"/>
  <c r="F561" i="25"/>
  <c r="D561" i="25"/>
  <c r="F560" i="25"/>
  <c r="D560" i="25"/>
  <c r="F559" i="25"/>
  <c r="D559" i="25"/>
  <c r="F558" i="25"/>
  <c r="D558" i="25"/>
  <c r="F557" i="25"/>
  <c r="D557" i="25"/>
  <c r="F556" i="25"/>
  <c r="D556" i="25"/>
  <c r="F555" i="25"/>
  <c r="D555" i="25"/>
  <c r="F554" i="25"/>
  <c r="D554" i="25"/>
  <c r="F553" i="25"/>
  <c r="D553" i="25"/>
  <c r="F552" i="25"/>
  <c r="D552" i="25"/>
  <c r="F551" i="25"/>
  <c r="D551" i="25"/>
  <c r="F550" i="25"/>
  <c r="D550" i="25"/>
  <c r="F549" i="25"/>
  <c r="D549" i="25"/>
  <c r="F548" i="25"/>
  <c r="D548" i="25"/>
  <c r="F547" i="25"/>
  <c r="D547" i="25"/>
  <c r="F546" i="25"/>
  <c r="D546" i="25"/>
  <c r="F545" i="25"/>
  <c r="D545" i="25"/>
  <c r="F544" i="25"/>
  <c r="D544" i="25"/>
  <c r="F543" i="25"/>
  <c r="D543" i="25"/>
  <c r="F542" i="25"/>
  <c r="D542" i="25"/>
  <c r="F541" i="25"/>
  <c r="D541" i="25"/>
  <c r="F540" i="25"/>
  <c r="D540" i="25"/>
  <c r="F539" i="25"/>
  <c r="D539" i="25"/>
  <c r="F538" i="25"/>
  <c r="D538" i="25"/>
  <c r="F537" i="25"/>
  <c r="D537" i="25"/>
  <c r="F536" i="25"/>
  <c r="D536" i="25"/>
  <c r="F535" i="25"/>
  <c r="D535" i="25"/>
  <c r="F534" i="25"/>
  <c r="D534" i="25"/>
  <c r="F533" i="25"/>
  <c r="D533" i="25"/>
  <c r="F532" i="25"/>
  <c r="D532" i="25"/>
  <c r="F531" i="25"/>
  <c r="D531" i="25"/>
  <c r="F530" i="25"/>
  <c r="D530" i="25"/>
  <c r="F529" i="25"/>
  <c r="D529" i="25"/>
  <c r="F528" i="25"/>
  <c r="D528" i="25"/>
  <c r="F527" i="25"/>
  <c r="D527" i="25"/>
  <c r="F526" i="25"/>
  <c r="D526" i="25"/>
  <c r="F525" i="25"/>
  <c r="D525" i="25"/>
  <c r="F524" i="25"/>
  <c r="D524" i="25"/>
  <c r="F523" i="25"/>
  <c r="D523" i="25"/>
  <c r="F522" i="25"/>
  <c r="D522" i="25"/>
  <c r="F521" i="25"/>
  <c r="D521" i="25"/>
  <c r="F520" i="25"/>
  <c r="D520" i="25"/>
  <c r="F519" i="25"/>
  <c r="D519" i="25"/>
  <c r="F518" i="25"/>
  <c r="D518" i="25"/>
  <c r="F517" i="25"/>
  <c r="D517" i="25"/>
  <c r="F516" i="25"/>
  <c r="D516" i="25"/>
  <c r="F515" i="25"/>
  <c r="D515" i="25"/>
  <c r="F514" i="25"/>
  <c r="D514" i="25"/>
  <c r="F513" i="25"/>
  <c r="D513" i="25"/>
  <c r="F512" i="25"/>
  <c r="D512" i="25"/>
  <c r="F511" i="25"/>
  <c r="D511" i="25"/>
  <c r="F510" i="25"/>
  <c r="D510" i="25"/>
  <c r="F509" i="25"/>
  <c r="D509" i="25"/>
  <c r="F508" i="25"/>
  <c r="D508" i="25"/>
  <c r="F507" i="25"/>
  <c r="D507" i="25"/>
  <c r="F506" i="25"/>
  <c r="D506" i="25"/>
  <c r="F505" i="25"/>
  <c r="D505" i="25"/>
  <c r="F504" i="25"/>
  <c r="D504" i="25"/>
  <c r="F503" i="25"/>
  <c r="D503" i="25"/>
  <c r="F502" i="25"/>
  <c r="D502" i="25"/>
  <c r="F501" i="25"/>
  <c r="D501" i="25"/>
  <c r="F500" i="25"/>
  <c r="D500" i="25"/>
  <c r="F499" i="25"/>
  <c r="D499" i="25"/>
  <c r="F498" i="25"/>
  <c r="D498" i="25"/>
  <c r="F497" i="25"/>
  <c r="D497" i="25"/>
  <c r="F496" i="25"/>
  <c r="D496" i="25"/>
  <c r="F495" i="25"/>
  <c r="D495" i="25"/>
  <c r="F494" i="25"/>
  <c r="D494" i="25"/>
  <c r="F493" i="25"/>
  <c r="D493" i="25"/>
  <c r="F492" i="25"/>
  <c r="D492" i="25"/>
  <c r="F491" i="25"/>
  <c r="D491" i="25"/>
  <c r="F490" i="25"/>
  <c r="D490" i="25"/>
  <c r="F489" i="25"/>
  <c r="D489" i="25"/>
  <c r="F488" i="25"/>
  <c r="D488" i="25"/>
  <c r="F487" i="25"/>
  <c r="D487" i="25"/>
  <c r="F486" i="25"/>
  <c r="D486" i="25"/>
  <c r="F485" i="25"/>
  <c r="D485" i="25"/>
  <c r="F484" i="25"/>
  <c r="D484" i="25"/>
  <c r="F483" i="25"/>
  <c r="D483" i="25"/>
  <c r="F482" i="25"/>
  <c r="D482" i="25"/>
  <c r="F481" i="25"/>
  <c r="D481" i="25"/>
  <c r="F480" i="25"/>
  <c r="D480" i="25"/>
  <c r="F479" i="25"/>
  <c r="D479" i="25"/>
  <c r="F478" i="25"/>
  <c r="D478" i="25"/>
  <c r="F477" i="25"/>
  <c r="D477" i="25"/>
  <c r="F476" i="25"/>
  <c r="D476" i="25"/>
  <c r="F475" i="25"/>
  <c r="D475" i="25"/>
  <c r="F474" i="25"/>
  <c r="D474" i="25"/>
  <c r="F473" i="25"/>
  <c r="D473" i="25"/>
  <c r="F472" i="25"/>
  <c r="D472" i="25"/>
  <c r="F471" i="25"/>
  <c r="D471" i="25"/>
  <c r="F470" i="25"/>
  <c r="D470" i="25"/>
  <c r="F469" i="25"/>
  <c r="D469" i="25"/>
  <c r="F468" i="25"/>
  <c r="D468" i="25"/>
  <c r="F467" i="25"/>
  <c r="D467" i="25"/>
  <c r="F466" i="25"/>
  <c r="D466" i="25"/>
  <c r="F465" i="25"/>
  <c r="D465" i="25"/>
  <c r="F464" i="25"/>
  <c r="D464" i="25"/>
  <c r="F463" i="25"/>
  <c r="D463" i="25"/>
  <c r="F462" i="25"/>
  <c r="D462" i="25"/>
  <c r="F461" i="25"/>
  <c r="D461" i="25"/>
  <c r="F460" i="25"/>
  <c r="D460" i="25"/>
  <c r="F459" i="25"/>
  <c r="D459" i="25"/>
  <c r="F458" i="25"/>
  <c r="D458" i="25"/>
  <c r="F457" i="25"/>
  <c r="D457" i="25"/>
  <c r="F456" i="25"/>
  <c r="D456" i="25"/>
  <c r="F455" i="25"/>
  <c r="D455" i="25"/>
  <c r="F454" i="25"/>
  <c r="D454" i="25"/>
  <c r="F453" i="25"/>
  <c r="D453" i="25"/>
  <c r="F452" i="25"/>
  <c r="D452" i="25"/>
  <c r="F451" i="25"/>
  <c r="D451" i="25"/>
  <c r="F450" i="25"/>
  <c r="D450" i="25"/>
  <c r="F449" i="25"/>
  <c r="D449" i="25"/>
  <c r="F448" i="25"/>
  <c r="D448" i="25"/>
  <c r="F447" i="25"/>
  <c r="D447" i="25"/>
  <c r="F446" i="25"/>
  <c r="D446" i="25"/>
  <c r="F445" i="25"/>
  <c r="D445" i="25"/>
  <c r="F444" i="25"/>
  <c r="D444" i="25"/>
  <c r="F443" i="25"/>
  <c r="D443" i="25"/>
  <c r="F442" i="25"/>
  <c r="D442" i="25"/>
  <c r="F441" i="25"/>
  <c r="D441" i="25"/>
  <c r="F440" i="25"/>
  <c r="D440" i="25"/>
  <c r="F439" i="25"/>
  <c r="D439" i="25"/>
  <c r="F438" i="25"/>
  <c r="D438" i="25"/>
  <c r="F437" i="25"/>
  <c r="D437" i="25"/>
  <c r="F436" i="25"/>
  <c r="D436" i="25"/>
  <c r="F435" i="25"/>
  <c r="D435" i="25"/>
  <c r="F434" i="25"/>
  <c r="D434" i="25"/>
  <c r="F433" i="25"/>
  <c r="D433" i="25"/>
  <c r="F432" i="25"/>
  <c r="D432" i="25"/>
  <c r="F431" i="25"/>
  <c r="D431" i="25"/>
  <c r="F430" i="25"/>
  <c r="D430" i="25"/>
  <c r="F429" i="25"/>
  <c r="D429" i="25"/>
  <c r="F428" i="25"/>
  <c r="D428" i="25"/>
  <c r="F427" i="25"/>
  <c r="D427" i="25"/>
  <c r="F426" i="25"/>
  <c r="D426" i="25"/>
  <c r="F425" i="25"/>
  <c r="D425" i="25"/>
  <c r="F424" i="25"/>
  <c r="D424" i="25"/>
  <c r="F423" i="25"/>
  <c r="D423" i="25"/>
  <c r="F422" i="25"/>
  <c r="D422" i="25"/>
  <c r="F421" i="25"/>
  <c r="D421" i="25"/>
  <c r="F420" i="25"/>
  <c r="D420" i="25"/>
  <c r="F419" i="25"/>
  <c r="D419" i="25"/>
  <c r="F418" i="25"/>
  <c r="D418" i="25"/>
  <c r="F417" i="25"/>
  <c r="D417" i="25"/>
  <c r="F416" i="25"/>
  <c r="D416" i="25"/>
  <c r="F415" i="25"/>
  <c r="D415" i="25"/>
  <c r="F414" i="25"/>
  <c r="D414" i="25"/>
  <c r="F413" i="25"/>
  <c r="D413" i="25"/>
  <c r="F412" i="25"/>
  <c r="D412" i="25"/>
  <c r="F411" i="25"/>
  <c r="D411" i="25"/>
  <c r="F410" i="25"/>
  <c r="D410" i="25"/>
  <c r="F409" i="25"/>
  <c r="D409" i="25"/>
  <c r="F408" i="25"/>
  <c r="D408" i="25"/>
  <c r="F407" i="25"/>
  <c r="D407" i="25"/>
  <c r="F406" i="25"/>
  <c r="D406" i="25"/>
  <c r="F405" i="25"/>
  <c r="D405" i="25"/>
  <c r="F404" i="25"/>
  <c r="D404" i="25"/>
  <c r="F403" i="25"/>
  <c r="D403" i="25"/>
  <c r="F402" i="25"/>
  <c r="D402" i="25"/>
  <c r="F401" i="25"/>
  <c r="D401" i="25"/>
  <c r="F400" i="25"/>
  <c r="D400" i="25"/>
  <c r="F399" i="25"/>
  <c r="D399" i="25"/>
  <c r="F398" i="25"/>
  <c r="D398" i="25"/>
  <c r="F397" i="25"/>
  <c r="D397" i="25"/>
  <c r="F396" i="25"/>
  <c r="D396" i="25"/>
  <c r="F395" i="25"/>
  <c r="D395" i="25"/>
  <c r="F394" i="25"/>
  <c r="D394" i="25"/>
  <c r="F393" i="25"/>
  <c r="D393" i="25"/>
  <c r="F392" i="25"/>
  <c r="D392" i="25"/>
  <c r="F391" i="25"/>
  <c r="D391" i="25"/>
  <c r="F390" i="25"/>
  <c r="D390" i="25"/>
  <c r="F389" i="25"/>
  <c r="D389" i="25"/>
  <c r="F388" i="25"/>
  <c r="D388" i="25"/>
  <c r="F387" i="25"/>
  <c r="D387" i="25"/>
  <c r="F386" i="25"/>
  <c r="D386" i="25"/>
  <c r="F385" i="25"/>
  <c r="D385" i="25"/>
  <c r="F384" i="25"/>
  <c r="D384" i="25"/>
  <c r="F383" i="25"/>
  <c r="D383" i="25"/>
  <c r="F382" i="25"/>
  <c r="D382" i="25"/>
  <c r="F381" i="25"/>
  <c r="D381" i="25"/>
  <c r="F380" i="25"/>
  <c r="D380" i="25"/>
  <c r="F379" i="25"/>
  <c r="D379" i="25"/>
  <c r="F378" i="25"/>
  <c r="D378" i="25"/>
  <c r="F377" i="25"/>
  <c r="D377" i="25"/>
  <c r="F376" i="25"/>
  <c r="D376" i="25"/>
  <c r="F375" i="25"/>
  <c r="D375" i="25"/>
  <c r="F374" i="25"/>
  <c r="D374" i="25"/>
  <c r="F373" i="25"/>
  <c r="D373" i="25"/>
  <c r="F372" i="25"/>
  <c r="D372" i="25"/>
  <c r="F371" i="25"/>
  <c r="D371" i="25"/>
  <c r="F370" i="25"/>
  <c r="D370" i="25"/>
  <c r="F369" i="25"/>
  <c r="D369" i="25"/>
  <c r="F368" i="25"/>
  <c r="D368" i="25"/>
  <c r="F367" i="25"/>
  <c r="D367" i="25"/>
  <c r="F366" i="25"/>
  <c r="D366" i="25"/>
  <c r="F365" i="25"/>
  <c r="D365" i="25"/>
  <c r="F364" i="25"/>
  <c r="D364" i="25"/>
  <c r="F363" i="25"/>
  <c r="D363" i="25"/>
  <c r="F362" i="25"/>
  <c r="D362" i="25"/>
  <c r="F361" i="25"/>
  <c r="D361" i="25"/>
  <c r="F360" i="25"/>
  <c r="D360" i="25"/>
  <c r="F359" i="25"/>
  <c r="D359" i="25"/>
  <c r="F358" i="25"/>
  <c r="D358" i="25"/>
  <c r="F357" i="25"/>
  <c r="D357" i="25"/>
  <c r="F356" i="25"/>
  <c r="D356" i="25"/>
  <c r="F355" i="25"/>
  <c r="D355" i="25"/>
  <c r="F354" i="25"/>
  <c r="D354" i="25"/>
  <c r="F353" i="25"/>
  <c r="D353" i="25"/>
  <c r="F352" i="25"/>
  <c r="D352" i="25"/>
  <c r="F351" i="25"/>
  <c r="D351" i="25"/>
  <c r="F350" i="25"/>
  <c r="D350" i="25"/>
  <c r="F349" i="25"/>
  <c r="D349" i="25"/>
  <c r="F348" i="25"/>
  <c r="D348" i="25"/>
  <c r="F347" i="25"/>
  <c r="D347" i="25"/>
  <c r="F346" i="25"/>
  <c r="D346" i="25"/>
  <c r="F345" i="25"/>
  <c r="D345" i="25"/>
  <c r="F344" i="25"/>
  <c r="D344" i="25"/>
  <c r="F343" i="25"/>
  <c r="D343" i="25"/>
  <c r="F342" i="25"/>
  <c r="D342" i="25"/>
  <c r="F341" i="25"/>
  <c r="D341" i="25"/>
  <c r="F340" i="25"/>
  <c r="D340" i="25"/>
  <c r="F339" i="25"/>
  <c r="D339" i="25"/>
  <c r="F338" i="25"/>
  <c r="D338" i="25"/>
  <c r="F337" i="25"/>
  <c r="D337" i="25"/>
  <c r="F336" i="25"/>
  <c r="D336" i="25"/>
  <c r="F335" i="25"/>
  <c r="D335" i="25"/>
  <c r="F334" i="25"/>
  <c r="D334" i="25"/>
  <c r="F333" i="25"/>
  <c r="D333" i="25"/>
  <c r="F332" i="25"/>
  <c r="D332" i="25"/>
  <c r="F331" i="25"/>
  <c r="D331" i="25"/>
  <c r="F330" i="25"/>
  <c r="D330" i="25"/>
  <c r="F329" i="25"/>
  <c r="D329" i="25"/>
  <c r="F328" i="25"/>
  <c r="D328" i="25"/>
  <c r="F327" i="25"/>
  <c r="D327" i="25"/>
  <c r="F326" i="25"/>
  <c r="D326" i="25"/>
  <c r="F325" i="25"/>
  <c r="D325" i="25"/>
  <c r="F324" i="25"/>
  <c r="D324" i="25"/>
  <c r="F323" i="25"/>
  <c r="D323" i="25"/>
  <c r="F322" i="25"/>
  <c r="D322" i="25"/>
  <c r="F321" i="25"/>
  <c r="D321" i="25"/>
  <c r="F320" i="25"/>
  <c r="D320" i="25"/>
  <c r="F319" i="25"/>
  <c r="D319" i="25"/>
  <c r="F318" i="25"/>
  <c r="D318" i="25"/>
  <c r="F317" i="25"/>
  <c r="D317" i="25"/>
  <c r="F316" i="25"/>
  <c r="D316" i="25"/>
  <c r="F315" i="25"/>
  <c r="D315" i="25"/>
  <c r="F314" i="25"/>
  <c r="D314" i="25"/>
  <c r="F313" i="25"/>
  <c r="D313" i="25"/>
  <c r="F312" i="25"/>
  <c r="D312" i="25"/>
  <c r="F311" i="25"/>
  <c r="D311" i="25"/>
  <c r="F310" i="25"/>
  <c r="D310" i="25"/>
  <c r="F309" i="25"/>
  <c r="D309" i="25"/>
  <c r="F308" i="25"/>
  <c r="D308" i="25"/>
  <c r="F307" i="25"/>
  <c r="D307" i="25"/>
  <c r="K1002" i="21"/>
  <c r="J1002" i="21"/>
  <c r="I1002" i="21"/>
  <c r="AA1002" i="21" s="1"/>
  <c r="H1002" i="21"/>
  <c r="G1002" i="21"/>
  <c r="F1002" i="21"/>
  <c r="E1002" i="21"/>
  <c r="D1002" i="21"/>
  <c r="N1002" i="21" s="1"/>
  <c r="Y1002" i="21" s="1"/>
  <c r="C1002" i="21"/>
  <c r="B1002" i="21"/>
  <c r="A1002" i="21"/>
  <c r="K1001" i="21"/>
  <c r="J1001" i="21"/>
  <c r="I1001" i="21"/>
  <c r="AA1001" i="21" s="1"/>
  <c r="H1001" i="21"/>
  <c r="G1001" i="21"/>
  <c r="F1001" i="21"/>
  <c r="E1001" i="21"/>
  <c r="D1001" i="21"/>
  <c r="N1001" i="21" s="1"/>
  <c r="Y1001" i="21" s="1"/>
  <c r="C1001" i="21"/>
  <c r="B1001" i="21"/>
  <c r="A1001" i="21"/>
  <c r="K1000" i="21"/>
  <c r="J1000" i="21"/>
  <c r="I1000" i="21"/>
  <c r="AA1000" i="21" s="1"/>
  <c r="H1000" i="21"/>
  <c r="G1000" i="21"/>
  <c r="F1000" i="21"/>
  <c r="E1000" i="21"/>
  <c r="D1000" i="21"/>
  <c r="N1000" i="21" s="1"/>
  <c r="Y1000" i="21" s="1"/>
  <c r="C1000" i="21"/>
  <c r="B1000" i="21"/>
  <c r="A1000" i="21"/>
  <c r="K999" i="21"/>
  <c r="J999" i="21"/>
  <c r="I999" i="21"/>
  <c r="AA999" i="21" s="1"/>
  <c r="H999" i="21"/>
  <c r="G999" i="21"/>
  <c r="F999" i="21"/>
  <c r="E999" i="21"/>
  <c r="D999" i="21"/>
  <c r="N999" i="21" s="1"/>
  <c r="Y999" i="21" s="1"/>
  <c r="C999" i="21"/>
  <c r="B999" i="21"/>
  <c r="A999" i="21"/>
  <c r="K998" i="21"/>
  <c r="J998" i="21"/>
  <c r="I998" i="21"/>
  <c r="AA998" i="21" s="1"/>
  <c r="H998" i="21"/>
  <c r="G998" i="21"/>
  <c r="F998" i="21"/>
  <c r="E998" i="21"/>
  <c r="D998" i="21"/>
  <c r="N998" i="21" s="1"/>
  <c r="Y998" i="21" s="1"/>
  <c r="C998" i="21"/>
  <c r="B998" i="21"/>
  <c r="A998" i="21"/>
  <c r="K997" i="21"/>
  <c r="J997" i="21"/>
  <c r="I997" i="21"/>
  <c r="AA997" i="21" s="1"/>
  <c r="H997" i="21"/>
  <c r="G997" i="21"/>
  <c r="F997" i="21"/>
  <c r="E997" i="21"/>
  <c r="D997" i="21"/>
  <c r="N997" i="21" s="1"/>
  <c r="Y997" i="21" s="1"/>
  <c r="C997" i="21"/>
  <c r="B997" i="21"/>
  <c r="A997" i="21"/>
  <c r="K996" i="21"/>
  <c r="J996" i="21"/>
  <c r="I996" i="21"/>
  <c r="AA996" i="21" s="1"/>
  <c r="H996" i="21"/>
  <c r="G996" i="21"/>
  <c r="F996" i="21"/>
  <c r="E996" i="21"/>
  <c r="D996" i="21"/>
  <c r="N996" i="21" s="1"/>
  <c r="Y996" i="21" s="1"/>
  <c r="C996" i="21"/>
  <c r="B996" i="21"/>
  <c r="A996" i="21"/>
  <c r="K995" i="21"/>
  <c r="J995" i="21"/>
  <c r="I995" i="21"/>
  <c r="AA995" i="21" s="1"/>
  <c r="H995" i="21"/>
  <c r="G995" i="21"/>
  <c r="F995" i="21"/>
  <c r="E995" i="21"/>
  <c r="D995" i="21"/>
  <c r="N995" i="21" s="1"/>
  <c r="Y995" i="21" s="1"/>
  <c r="C995" i="21"/>
  <c r="B995" i="21"/>
  <c r="A995" i="21"/>
  <c r="K994" i="21"/>
  <c r="J994" i="21"/>
  <c r="I994" i="21"/>
  <c r="AA994" i="21" s="1"/>
  <c r="H994" i="21"/>
  <c r="G994" i="21"/>
  <c r="F994" i="21"/>
  <c r="E994" i="21"/>
  <c r="D994" i="21"/>
  <c r="N994" i="21" s="1"/>
  <c r="Y994" i="21" s="1"/>
  <c r="C994" i="21"/>
  <c r="B994" i="21"/>
  <c r="A994" i="21"/>
  <c r="K993" i="21"/>
  <c r="J993" i="21"/>
  <c r="I993" i="21"/>
  <c r="AA993" i="21" s="1"/>
  <c r="H993" i="21"/>
  <c r="G993" i="21"/>
  <c r="F993" i="21"/>
  <c r="E993" i="21"/>
  <c r="D993" i="21"/>
  <c r="N993" i="21" s="1"/>
  <c r="Y993" i="21" s="1"/>
  <c r="C993" i="21"/>
  <c r="B993" i="21"/>
  <c r="A993" i="21"/>
  <c r="K992" i="21"/>
  <c r="J992" i="21"/>
  <c r="I992" i="21"/>
  <c r="AA992" i="21" s="1"/>
  <c r="H992" i="21"/>
  <c r="G992" i="21"/>
  <c r="F992" i="21"/>
  <c r="E992" i="21"/>
  <c r="D992" i="21"/>
  <c r="N992" i="21" s="1"/>
  <c r="Y992" i="21" s="1"/>
  <c r="C992" i="21"/>
  <c r="B992" i="21"/>
  <c r="A992" i="21"/>
  <c r="K991" i="21"/>
  <c r="J991" i="21"/>
  <c r="I991" i="21"/>
  <c r="AA991" i="21" s="1"/>
  <c r="H991" i="21"/>
  <c r="G991" i="21"/>
  <c r="F991" i="21"/>
  <c r="E991" i="21"/>
  <c r="D991" i="21"/>
  <c r="N991" i="21" s="1"/>
  <c r="Y991" i="21" s="1"/>
  <c r="C991" i="21"/>
  <c r="B991" i="21"/>
  <c r="A991" i="21"/>
  <c r="K990" i="21"/>
  <c r="J990" i="21"/>
  <c r="I990" i="21"/>
  <c r="AA990" i="21" s="1"/>
  <c r="H990" i="21"/>
  <c r="G990" i="21"/>
  <c r="F990" i="21"/>
  <c r="E990" i="21"/>
  <c r="D990" i="21"/>
  <c r="N990" i="21" s="1"/>
  <c r="Y990" i="21" s="1"/>
  <c r="C990" i="21"/>
  <c r="B990" i="21"/>
  <c r="A990" i="21"/>
  <c r="K989" i="21"/>
  <c r="J989" i="21"/>
  <c r="I989" i="21"/>
  <c r="AA989" i="21" s="1"/>
  <c r="H989" i="21"/>
  <c r="G989" i="21"/>
  <c r="F989" i="21"/>
  <c r="E989" i="21"/>
  <c r="D989" i="21"/>
  <c r="N989" i="21" s="1"/>
  <c r="Y989" i="21" s="1"/>
  <c r="C989" i="21"/>
  <c r="B989" i="21"/>
  <c r="A989" i="21"/>
  <c r="K988" i="21"/>
  <c r="J988" i="21"/>
  <c r="I988" i="21"/>
  <c r="AA988" i="21" s="1"/>
  <c r="H988" i="21"/>
  <c r="G988" i="21"/>
  <c r="F988" i="21"/>
  <c r="E988" i="21"/>
  <c r="D988" i="21"/>
  <c r="N988" i="21" s="1"/>
  <c r="Y988" i="21" s="1"/>
  <c r="C988" i="21"/>
  <c r="B988" i="21"/>
  <c r="A988" i="21"/>
  <c r="K987" i="21"/>
  <c r="J987" i="21"/>
  <c r="I987" i="21"/>
  <c r="AA987" i="21" s="1"/>
  <c r="H987" i="21"/>
  <c r="G987" i="21"/>
  <c r="F987" i="21"/>
  <c r="E987" i="21"/>
  <c r="D987" i="21"/>
  <c r="N987" i="21" s="1"/>
  <c r="Y987" i="21" s="1"/>
  <c r="C987" i="21"/>
  <c r="B987" i="21"/>
  <c r="A987" i="21"/>
  <c r="K986" i="21"/>
  <c r="J986" i="21"/>
  <c r="I986" i="21"/>
  <c r="AA986" i="21" s="1"/>
  <c r="H986" i="21"/>
  <c r="G986" i="21"/>
  <c r="F986" i="21"/>
  <c r="E986" i="21"/>
  <c r="D986" i="21"/>
  <c r="N986" i="21" s="1"/>
  <c r="Y986" i="21" s="1"/>
  <c r="C986" i="21"/>
  <c r="B986" i="21"/>
  <c r="A986" i="21"/>
  <c r="K985" i="21"/>
  <c r="J985" i="21"/>
  <c r="I985" i="21"/>
  <c r="AA985" i="21" s="1"/>
  <c r="H985" i="21"/>
  <c r="G985" i="21"/>
  <c r="F985" i="21"/>
  <c r="E985" i="21"/>
  <c r="D985" i="21"/>
  <c r="N985" i="21" s="1"/>
  <c r="Y985" i="21" s="1"/>
  <c r="C985" i="21"/>
  <c r="B985" i="21"/>
  <c r="A985" i="21"/>
  <c r="K984" i="21"/>
  <c r="J984" i="21"/>
  <c r="I984" i="21"/>
  <c r="AA984" i="21" s="1"/>
  <c r="H984" i="21"/>
  <c r="G984" i="21"/>
  <c r="F984" i="21"/>
  <c r="E984" i="21"/>
  <c r="D984" i="21"/>
  <c r="N984" i="21" s="1"/>
  <c r="Y984" i="21" s="1"/>
  <c r="C984" i="21"/>
  <c r="B984" i="21"/>
  <c r="A984" i="21"/>
  <c r="K983" i="21"/>
  <c r="J983" i="21"/>
  <c r="I983" i="21"/>
  <c r="AA983" i="21" s="1"/>
  <c r="H983" i="21"/>
  <c r="G983" i="21"/>
  <c r="F983" i="21"/>
  <c r="E983" i="21"/>
  <c r="D983" i="21"/>
  <c r="N983" i="21" s="1"/>
  <c r="Y983" i="21" s="1"/>
  <c r="C983" i="21"/>
  <c r="B983" i="21"/>
  <c r="A983" i="21"/>
  <c r="K982" i="21"/>
  <c r="J982" i="21"/>
  <c r="I982" i="21"/>
  <c r="AA982" i="21" s="1"/>
  <c r="H982" i="21"/>
  <c r="G982" i="21"/>
  <c r="F982" i="21"/>
  <c r="E982" i="21"/>
  <c r="D982" i="21"/>
  <c r="N982" i="21" s="1"/>
  <c r="Y982" i="21" s="1"/>
  <c r="C982" i="21"/>
  <c r="B982" i="21"/>
  <c r="A982" i="21"/>
  <c r="K981" i="21"/>
  <c r="J981" i="21"/>
  <c r="I981" i="21"/>
  <c r="AA981" i="21" s="1"/>
  <c r="H981" i="21"/>
  <c r="G981" i="21"/>
  <c r="F981" i="21"/>
  <c r="E981" i="21"/>
  <c r="D981" i="21"/>
  <c r="N981" i="21" s="1"/>
  <c r="Y981" i="21" s="1"/>
  <c r="C981" i="21"/>
  <c r="B981" i="21"/>
  <c r="A981" i="21"/>
  <c r="K980" i="21"/>
  <c r="J980" i="21"/>
  <c r="I980" i="21"/>
  <c r="AA980" i="21" s="1"/>
  <c r="H980" i="21"/>
  <c r="G980" i="21"/>
  <c r="F980" i="21"/>
  <c r="E980" i="21"/>
  <c r="D980" i="21"/>
  <c r="N980" i="21" s="1"/>
  <c r="Y980" i="21" s="1"/>
  <c r="C980" i="21"/>
  <c r="B980" i="21"/>
  <c r="A980" i="21"/>
  <c r="K979" i="21"/>
  <c r="J979" i="21"/>
  <c r="I979" i="21"/>
  <c r="AA979" i="21" s="1"/>
  <c r="H979" i="21"/>
  <c r="G979" i="21"/>
  <c r="F979" i="21"/>
  <c r="E979" i="21"/>
  <c r="D979" i="21"/>
  <c r="N979" i="21" s="1"/>
  <c r="Y979" i="21" s="1"/>
  <c r="C979" i="21"/>
  <c r="B979" i="21"/>
  <c r="A979" i="21"/>
  <c r="K978" i="21"/>
  <c r="J978" i="21"/>
  <c r="I978" i="21"/>
  <c r="AA978" i="21" s="1"/>
  <c r="H978" i="21"/>
  <c r="G978" i="21"/>
  <c r="F978" i="21"/>
  <c r="E978" i="21"/>
  <c r="D978" i="21"/>
  <c r="N978" i="21" s="1"/>
  <c r="Y978" i="21" s="1"/>
  <c r="C978" i="21"/>
  <c r="B978" i="21"/>
  <c r="A978" i="21"/>
  <c r="K977" i="21"/>
  <c r="J977" i="21"/>
  <c r="I977" i="21"/>
  <c r="AA977" i="21" s="1"/>
  <c r="H977" i="21"/>
  <c r="G977" i="21"/>
  <c r="F977" i="21"/>
  <c r="E977" i="21"/>
  <c r="D977" i="21"/>
  <c r="N977" i="21" s="1"/>
  <c r="Y977" i="21" s="1"/>
  <c r="C977" i="21"/>
  <c r="B977" i="21"/>
  <c r="A977" i="21"/>
  <c r="K976" i="21"/>
  <c r="J976" i="21"/>
  <c r="I976" i="21"/>
  <c r="AA976" i="21" s="1"/>
  <c r="H976" i="21"/>
  <c r="G976" i="21"/>
  <c r="F976" i="21"/>
  <c r="E976" i="21"/>
  <c r="D976" i="21"/>
  <c r="N976" i="21" s="1"/>
  <c r="Y976" i="21" s="1"/>
  <c r="C976" i="21"/>
  <c r="B976" i="21"/>
  <c r="A976" i="21"/>
  <c r="K975" i="21"/>
  <c r="J975" i="21"/>
  <c r="I975" i="21"/>
  <c r="AA975" i="21" s="1"/>
  <c r="H975" i="21"/>
  <c r="G975" i="21"/>
  <c r="F975" i="21"/>
  <c r="E975" i="21"/>
  <c r="D975" i="21"/>
  <c r="N975" i="21" s="1"/>
  <c r="Y975" i="21" s="1"/>
  <c r="C975" i="21"/>
  <c r="B975" i="21"/>
  <c r="A975" i="21"/>
  <c r="K974" i="21"/>
  <c r="J974" i="21"/>
  <c r="I974" i="21"/>
  <c r="AA974" i="21" s="1"/>
  <c r="H974" i="21"/>
  <c r="G974" i="21"/>
  <c r="F974" i="21"/>
  <c r="E974" i="21"/>
  <c r="D974" i="21"/>
  <c r="N974" i="21" s="1"/>
  <c r="Y974" i="21" s="1"/>
  <c r="C974" i="21"/>
  <c r="B974" i="21"/>
  <c r="A974" i="21"/>
  <c r="K973" i="21"/>
  <c r="J973" i="21"/>
  <c r="I973" i="21"/>
  <c r="AA973" i="21" s="1"/>
  <c r="H973" i="21"/>
  <c r="G973" i="21"/>
  <c r="F973" i="21"/>
  <c r="E973" i="21"/>
  <c r="D973" i="21"/>
  <c r="N973" i="21" s="1"/>
  <c r="Y973" i="21" s="1"/>
  <c r="C973" i="21"/>
  <c r="B973" i="21"/>
  <c r="A973" i="21"/>
  <c r="K972" i="21"/>
  <c r="J972" i="21"/>
  <c r="I972" i="21"/>
  <c r="AA972" i="21" s="1"/>
  <c r="H972" i="21"/>
  <c r="G972" i="21"/>
  <c r="F972" i="21"/>
  <c r="E972" i="21"/>
  <c r="D972" i="21"/>
  <c r="N972" i="21" s="1"/>
  <c r="Y972" i="21" s="1"/>
  <c r="C972" i="21"/>
  <c r="B972" i="21"/>
  <c r="A972" i="21"/>
  <c r="K971" i="21"/>
  <c r="J971" i="21"/>
  <c r="I971" i="21"/>
  <c r="AA971" i="21" s="1"/>
  <c r="H971" i="21"/>
  <c r="G971" i="21"/>
  <c r="F971" i="21"/>
  <c r="E971" i="21"/>
  <c r="D971" i="21"/>
  <c r="N971" i="21" s="1"/>
  <c r="Y971" i="21" s="1"/>
  <c r="C971" i="21"/>
  <c r="B971" i="21"/>
  <c r="A971" i="21"/>
  <c r="K970" i="21"/>
  <c r="J970" i="21"/>
  <c r="I970" i="21"/>
  <c r="AA970" i="21" s="1"/>
  <c r="H970" i="21"/>
  <c r="G970" i="21"/>
  <c r="F970" i="21"/>
  <c r="E970" i="21"/>
  <c r="D970" i="21"/>
  <c r="N970" i="21" s="1"/>
  <c r="Y970" i="21" s="1"/>
  <c r="C970" i="21"/>
  <c r="B970" i="21"/>
  <c r="A970" i="21"/>
  <c r="K969" i="21"/>
  <c r="J969" i="21"/>
  <c r="I969" i="21"/>
  <c r="AA969" i="21" s="1"/>
  <c r="H969" i="21"/>
  <c r="G969" i="21"/>
  <c r="F969" i="21"/>
  <c r="E969" i="21"/>
  <c r="D969" i="21"/>
  <c r="N969" i="21" s="1"/>
  <c r="Y969" i="21" s="1"/>
  <c r="C969" i="21"/>
  <c r="B969" i="21"/>
  <c r="A969" i="21"/>
  <c r="K968" i="21"/>
  <c r="J968" i="21"/>
  <c r="I968" i="21"/>
  <c r="AA968" i="21" s="1"/>
  <c r="H968" i="21"/>
  <c r="G968" i="21"/>
  <c r="F968" i="21"/>
  <c r="E968" i="21"/>
  <c r="D968" i="21"/>
  <c r="N968" i="21" s="1"/>
  <c r="Y968" i="21" s="1"/>
  <c r="C968" i="21"/>
  <c r="B968" i="21"/>
  <c r="A968" i="21"/>
  <c r="K967" i="21"/>
  <c r="J967" i="21"/>
  <c r="I967" i="21"/>
  <c r="AA967" i="21" s="1"/>
  <c r="H967" i="21"/>
  <c r="G967" i="21"/>
  <c r="F967" i="21"/>
  <c r="E967" i="21"/>
  <c r="D967" i="21"/>
  <c r="N967" i="21" s="1"/>
  <c r="Y967" i="21" s="1"/>
  <c r="C967" i="21"/>
  <c r="B967" i="21"/>
  <c r="A967" i="21"/>
  <c r="K966" i="21"/>
  <c r="J966" i="21"/>
  <c r="I966" i="21"/>
  <c r="AA966" i="21" s="1"/>
  <c r="H966" i="21"/>
  <c r="G966" i="21"/>
  <c r="F966" i="21"/>
  <c r="E966" i="21"/>
  <c r="D966" i="21"/>
  <c r="N966" i="21" s="1"/>
  <c r="Y966" i="21" s="1"/>
  <c r="C966" i="21"/>
  <c r="B966" i="21"/>
  <c r="A966" i="21"/>
  <c r="K965" i="21"/>
  <c r="J965" i="21"/>
  <c r="I965" i="21"/>
  <c r="AA965" i="21" s="1"/>
  <c r="H965" i="21"/>
  <c r="G965" i="21"/>
  <c r="F965" i="21"/>
  <c r="E965" i="21"/>
  <c r="D965" i="21"/>
  <c r="N965" i="21" s="1"/>
  <c r="Y965" i="21" s="1"/>
  <c r="C965" i="21"/>
  <c r="B965" i="21"/>
  <c r="A965" i="21"/>
  <c r="K964" i="21"/>
  <c r="J964" i="21"/>
  <c r="I964" i="21"/>
  <c r="AA964" i="21" s="1"/>
  <c r="H964" i="21"/>
  <c r="G964" i="21"/>
  <c r="F964" i="21"/>
  <c r="E964" i="21"/>
  <c r="D964" i="21"/>
  <c r="N964" i="21" s="1"/>
  <c r="Y964" i="21" s="1"/>
  <c r="C964" i="21"/>
  <c r="B964" i="21"/>
  <c r="A964" i="21"/>
  <c r="K963" i="21"/>
  <c r="J963" i="21"/>
  <c r="I963" i="21"/>
  <c r="AA963" i="21" s="1"/>
  <c r="H963" i="21"/>
  <c r="G963" i="21"/>
  <c r="F963" i="21"/>
  <c r="E963" i="21"/>
  <c r="D963" i="21"/>
  <c r="N963" i="21" s="1"/>
  <c r="Y963" i="21" s="1"/>
  <c r="C963" i="21"/>
  <c r="B963" i="21"/>
  <c r="A963" i="21"/>
  <c r="K962" i="21"/>
  <c r="J962" i="21"/>
  <c r="I962" i="21"/>
  <c r="AA962" i="21" s="1"/>
  <c r="H962" i="21"/>
  <c r="G962" i="21"/>
  <c r="F962" i="21"/>
  <c r="E962" i="21"/>
  <c r="D962" i="21"/>
  <c r="N962" i="21" s="1"/>
  <c r="Y962" i="21" s="1"/>
  <c r="C962" i="21"/>
  <c r="B962" i="21"/>
  <c r="A962" i="21"/>
  <c r="K961" i="21"/>
  <c r="J961" i="21"/>
  <c r="I961" i="21"/>
  <c r="AA961" i="21" s="1"/>
  <c r="H961" i="21"/>
  <c r="G961" i="21"/>
  <c r="F961" i="21"/>
  <c r="E961" i="21"/>
  <c r="D961" i="21"/>
  <c r="N961" i="21" s="1"/>
  <c r="Y961" i="21" s="1"/>
  <c r="C961" i="21"/>
  <c r="B961" i="21"/>
  <c r="A961" i="21"/>
  <c r="K960" i="21"/>
  <c r="J960" i="21"/>
  <c r="I960" i="21"/>
  <c r="AA960" i="21" s="1"/>
  <c r="H960" i="21"/>
  <c r="G960" i="21"/>
  <c r="F960" i="21"/>
  <c r="E960" i="21"/>
  <c r="D960" i="21"/>
  <c r="N960" i="21" s="1"/>
  <c r="Y960" i="21" s="1"/>
  <c r="C960" i="21"/>
  <c r="B960" i="21"/>
  <c r="A960" i="21"/>
  <c r="K959" i="21"/>
  <c r="J959" i="21"/>
  <c r="I959" i="21"/>
  <c r="AA959" i="21" s="1"/>
  <c r="H959" i="21"/>
  <c r="G959" i="21"/>
  <c r="F959" i="21"/>
  <c r="E959" i="21"/>
  <c r="D959" i="21"/>
  <c r="N959" i="21" s="1"/>
  <c r="Y959" i="21" s="1"/>
  <c r="C959" i="21"/>
  <c r="B959" i="21"/>
  <c r="A959" i="21"/>
  <c r="K958" i="21"/>
  <c r="J958" i="21"/>
  <c r="I958" i="21"/>
  <c r="AA958" i="21" s="1"/>
  <c r="H958" i="21"/>
  <c r="G958" i="21"/>
  <c r="F958" i="21"/>
  <c r="E958" i="21"/>
  <c r="D958" i="21"/>
  <c r="N958" i="21" s="1"/>
  <c r="Y958" i="21" s="1"/>
  <c r="C958" i="21"/>
  <c r="B958" i="21"/>
  <c r="A958" i="21"/>
  <c r="K957" i="21"/>
  <c r="J957" i="21"/>
  <c r="I957" i="21"/>
  <c r="AA957" i="21" s="1"/>
  <c r="H957" i="21"/>
  <c r="G957" i="21"/>
  <c r="F957" i="21"/>
  <c r="E957" i="21"/>
  <c r="D957" i="21"/>
  <c r="N957" i="21" s="1"/>
  <c r="Y957" i="21" s="1"/>
  <c r="C957" i="21"/>
  <c r="B957" i="21"/>
  <c r="A957" i="21"/>
  <c r="K956" i="21"/>
  <c r="J956" i="21"/>
  <c r="I956" i="21"/>
  <c r="AA956" i="21" s="1"/>
  <c r="H956" i="21"/>
  <c r="G956" i="21"/>
  <c r="F956" i="21"/>
  <c r="E956" i="21"/>
  <c r="D956" i="21"/>
  <c r="N956" i="21" s="1"/>
  <c r="Y956" i="21" s="1"/>
  <c r="C956" i="21"/>
  <c r="B956" i="21"/>
  <c r="A956" i="21"/>
  <c r="K955" i="21"/>
  <c r="J955" i="21"/>
  <c r="I955" i="21"/>
  <c r="AA955" i="21" s="1"/>
  <c r="H955" i="21"/>
  <c r="G955" i="21"/>
  <c r="F955" i="21"/>
  <c r="E955" i="21"/>
  <c r="D955" i="21"/>
  <c r="N955" i="21" s="1"/>
  <c r="Y955" i="21" s="1"/>
  <c r="C955" i="21"/>
  <c r="B955" i="21"/>
  <c r="A955" i="21"/>
  <c r="K954" i="21"/>
  <c r="J954" i="21"/>
  <c r="I954" i="21"/>
  <c r="AA954" i="21" s="1"/>
  <c r="H954" i="21"/>
  <c r="G954" i="21"/>
  <c r="F954" i="21"/>
  <c r="E954" i="21"/>
  <c r="D954" i="21"/>
  <c r="N954" i="21" s="1"/>
  <c r="Y954" i="21" s="1"/>
  <c r="C954" i="21"/>
  <c r="B954" i="21"/>
  <c r="A954" i="21"/>
  <c r="K953" i="21"/>
  <c r="J953" i="21"/>
  <c r="I953" i="21"/>
  <c r="AA953" i="21" s="1"/>
  <c r="H953" i="21"/>
  <c r="G953" i="21"/>
  <c r="F953" i="21"/>
  <c r="E953" i="21"/>
  <c r="D953" i="21"/>
  <c r="N953" i="21" s="1"/>
  <c r="Y953" i="21" s="1"/>
  <c r="C953" i="21"/>
  <c r="B953" i="21"/>
  <c r="A953" i="21"/>
  <c r="K952" i="21"/>
  <c r="J952" i="21"/>
  <c r="I952" i="21"/>
  <c r="AA952" i="21" s="1"/>
  <c r="H952" i="21"/>
  <c r="G952" i="21"/>
  <c r="F952" i="21"/>
  <c r="E952" i="21"/>
  <c r="D952" i="21"/>
  <c r="N952" i="21" s="1"/>
  <c r="Y952" i="21" s="1"/>
  <c r="C952" i="21"/>
  <c r="B952" i="21"/>
  <c r="A952" i="21"/>
  <c r="K951" i="21"/>
  <c r="J951" i="21"/>
  <c r="I951" i="21"/>
  <c r="AA951" i="21" s="1"/>
  <c r="H951" i="21"/>
  <c r="G951" i="21"/>
  <c r="F951" i="21"/>
  <c r="E951" i="21"/>
  <c r="D951" i="21"/>
  <c r="N951" i="21" s="1"/>
  <c r="Y951" i="21" s="1"/>
  <c r="C951" i="21"/>
  <c r="B951" i="21"/>
  <c r="A951" i="21"/>
  <c r="K950" i="21"/>
  <c r="J950" i="21"/>
  <c r="I950" i="21"/>
  <c r="AA950" i="21" s="1"/>
  <c r="H950" i="21"/>
  <c r="G950" i="21"/>
  <c r="F950" i="21"/>
  <c r="E950" i="21"/>
  <c r="D950" i="21"/>
  <c r="N950" i="21" s="1"/>
  <c r="Y950" i="21" s="1"/>
  <c r="C950" i="21"/>
  <c r="B950" i="21"/>
  <c r="A950" i="21"/>
  <c r="K949" i="21"/>
  <c r="J949" i="21"/>
  <c r="I949" i="21"/>
  <c r="AA949" i="21" s="1"/>
  <c r="H949" i="21"/>
  <c r="G949" i="21"/>
  <c r="F949" i="21"/>
  <c r="E949" i="21"/>
  <c r="D949" i="21"/>
  <c r="N949" i="21" s="1"/>
  <c r="Y949" i="21" s="1"/>
  <c r="C949" i="21"/>
  <c r="B949" i="21"/>
  <c r="A949" i="21"/>
  <c r="K948" i="21"/>
  <c r="J948" i="21"/>
  <c r="I948" i="21"/>
  <c r="AA948" i="21" s="1"/>
  <c r="H948" i="21"/>
  <c r="G948" i="21"/>
  <c r="F948" i="21"/>
  <c r="E948" i="21"/>
  <c r="D948" i="21"/>
  <c r="N948" i="21" s="1"/>
  <c r="Y948" i="21" s="1"/>
  <c r="C948" i="21"/>
  <c r="B948" i="21"/>
  <c r="A948" i="21"/>
  <c r="K947" i="21"/>
  <c r="J947" i="21"/>
  <c r="I947" i="21"/>
  <c r="AA947" i="21" s="1"/>
  <c r="H947" i="21"/>
  <c r="G947" i="21"/>
  <c r="F947" i="21"/>
  <c r="E947" i="21"/>
  <c r="D947" i="21"/>
  <c r="N947" i="21" s="1"/>
  <c r="Y947" i="21" s="1"/>
  <c r="C947" i="21"/>
  <c r="B947" i="21"/>
  <c r="A947" i="21"/>
  <c r="K946" i="21"/>
  <c r="J946" i="21"/>
  <c r="I946" i="21"/>
  <c r="AA946" i="21" s="1"/>
  <c r="H946" i="21"/>
  <c r="G946" i="21"/>
  <c r="F946" i="21"/>
  <c r="E946" i="21"/>
  <c r="D946" i="21"/>
  <c r="N946" i="21" s="1"/>
  <c r="Y946" i="21" s="1"/>
  <c r="C946" i="21"/>
  <c r="B946" i="21"/>
  <c r="A946" i="21"/>
  <c r="K945" i="21"/>
  <c r="J945" i="21"/>
  <c r="I945" i="21"/>
  <c r="AA945" i="21" s="1"/>
  <c r="H945" i="21"/>
  <c r="G945" i="21"/>
  <c r="F945" i="21"/>
  <c r="E945" i="21"/>
  <c r="D945" i="21"/>
  <c r="N945" i="21" s="1"/>
  <c r="Y945" i="21" s="1"/>
  <c r="C945" i="21"/>
  <c r="B945" i="21"/>
  <c r="A945" i="21"/>
  <c r="K944" i="21"/>
  <c r="J944" i="21"/>
  <c r="I944" i="21"/>
  <c r="AA944" i="21" s="1"/>
  <c r="H944" i="21"/>
  <c r="G944" i="21"/>
  <c r="F944" i="21"/>
  <c r="E944" i="21"/>
  <c r="D944" i="21"/>
  <c r="N944" i="21" s="1"/>
  <c r="Y944" i="21" s="1"/>
  <c r="C944" i="21"/>
  <c r="B944" i="21"/>
  <c r="A944" i="21"/>
  <c r="K943" i="21"/>
  <c r="J943" i="21"/>
  <c r="I943" i="21"/>
  <c r="AA943" i="21" s="1"/>
  <c r="H943" i="21"/>
  <c r="G943" i="21"/>
  <c r="F943" i="21"/>
  <c r="E943" i="21"/>
  <c r="D943" i="21"/>
  <c r="N943" i="21" s="1"/>
  <c r="Y943" i="21" s="1"/>
  <c r="C943" i="21"/>
  <c r="B943" i="21"/>
  <c r="A943" i="21"/>
  <c r="K942" i="21"/>
  <c r="J942" i="21"/>
  <c r="I942" i="21"/>
  <c r="AA942" i="21" s="1"/>
  <c r="H942" i="21"/>
  <c r="G942" i="21"/>
  <c r="F942" i="21"/>
  <c r="E942" i="21"/>
  <c r="D942" i="21"/>
  <c r="N942" i="21" s="1"/>
  <c r="Y942" i="21" s="1"/>
  <c r="C942" i="21"/>
  <c r="B942" i="21"/>
  <c r="A942" i="21"/>
  <c r="K941" i="21"/>
  <c r="J941" i="21"/>
  <c r="I941" i="21"/>
  <c r="AA941" i="21" s="1"/>
  <c r="H941" i="21"/>
  <c r="G941" i="21"/>
  <c r="F941" i="21"/>
  <c r="E941" i="21"/>
  <c r="D941" i="21"/>
  <c r="N941" i="21" s="1"/>
  <c r="Y941" i="21" s="1"/>
  <c r="C941" i="21"/>
  <c r="B941" i="21"/>
  <c r="A941" i="21"/>
  <c r="K940" i="21"/>
  <c r="J940" i="21"/>
  <c r="I940" i="21"/>
  <c r="AA940" i="21" s="1"/>
  <c r="H940" i="21"/>
  <c r="G940" i="21"/>
  <c r="F940" i="21"/>
  <c r="E940" i="21"/>
  <c r="D940" i="21"/>
  <c r="N940" i="21" s="1"/>
  <c r="Y940" i="21" s="1"/>
  <c r="C940" i="21"/>
  <c r="B940" i="21"/>
  <c r="A940" i="21"/>
  <c r="K939" i="21"/>
  <c r="J939" i="21"/>
  <c r="I939" i="21"/>
  <c r="AA939" i="21" s="1"/>
  <c r="H939" i="21"/>
  <c r="G939" i="21"/>
  <c r="F939" i="21"/>
  <c r="E939" i="21"/>
  <c r="D939" i="21"/>
  <c r="N939" i="21" s="1"/>
  <c r="Y939" i="21" s="1"/>
  <c r="C939" i="21"/>
  <c r="B939" i="21"/>
  <c r="A939" i="21"/>
  <c r="K938" i="21"/>
  <c r="J938" i="21"/>
  <c r="I938" i="21"/>
  <c r="AA938" i="21" s="1"/>
  <c r="H938" i="21"/>
  <c r="G938" i="21"/>
  <c r="F938" i="21"/>
  <c r="E938" i="21"/>
  <c r="D938" i="21"/>
  <c r="N938" i="21" s="1"/>
  <c r="Y938" i="21" s="1"/>
  <c r="C938" i="21"/>
  <c r="B938" i="21"/>
  <c r="A938" i="21"/>
  <c r="K937" i="21"/>
  <c r="J937" i="21"/>
  <c r="I937" i="21"/>
  <c r="AA937" i="21" s="1"/>
  <c r="H937" i="21"/>
  <c r="G937" i="21"/>
  <c r="F937" i="21"/>
  <c r="E937" i="21"/>
  <c r="D937" i="21"/>
  <c r="N937" i="21" s="1"/>
  <c r="Y937" i="21" s="1"/>
  <c r="C937" i="21"/>
  <c r="B937" i="21"/>
  <c r="A937" i="21"/>
  <c r="K936" i="21"/>
  <c r="J936" i="21"/>
  <c r="I936" i="21"/>
  <c r="AA936" i="21" s="1"/>
  <c r="H936" i="21"/>
  <c r="G936" i="21"/>
  <c r="F936" i="21"/>
  <c r="E936" i="21"/>
  <c r="D936" i="21"/>
  <c r="N936" i="21" s="1"/>
  <c r="Y936" i="21" s="1"/>
  <c r="C936" i="21"/>
  <c r="B936" i="21"/>
  <c r="A936" i="21"/>
  <c r="K935" i="21"/>
  <c r="J935" i="21"/>
  <c r="I935" i="21"/>
  <c r="AA935" i="21" s="1"/>
  <c r="H935" i="21"/>
  <c r="G935" i="21"/>
  <c r="F935" i="21"/>
  <c r="E935" i="21"/>
  <c r="D935" i="21"/>
  <c r="N935" i="21" s="1"/>
  <c r="Y935" i="21" s="1"/>
  <c r="C935" i="21"/>
  <c r="B935" i="21"/>
  <c r="A935" i="21"/>
  <c r="K934" i="21"/>
  <c r="J934" i="21"/>
  <c r="I934" i="21"/>
  <c r="AA934" i="21" s="1"/>
  <c r="H934" i="21"/>
  <c r="G934" i="21"/>
  <c r="F934" i="21"/>
  <c r="E934" i="21"/>
  <c r="D934" i="21"/>
  <c r="N934" i="21" s="1"/>
  <c r="Y934" i="21" s="1"/>
  <c r="C934" i="21"/>
  <c r="B934" i="21"/>
  <c r="A934" i="21"/>
  <c r="K933" i="21"/>
  <c r="J933" i="21"/>
  <c r="I933" i="21"/>
  <c r="AA933" i="21" s="1"/>
  <c r="H933" i="21"/>
  <c r="G933" i="21"/>
  <c r="F933" i="21"/>
  <c r="E933" i="21"/>
  <c r="D933" i="21"/>
  <c r="N933" i="21" s="1"/>
  <c r="Y933" i="21" s="1"/>
  <c r="C933" i="21"/>
  <c r="B933" i="21"/>
  <c r="A933" i="21"/>
  <c r="K932" i="21"/>
  <c r="J932" i="21"/>
  <c r="I932" i="21"/>
  <c r="AA932" i="21" s="1"/>
  <c r="H932" i="21"/>
  <c r="G932" i="21"/>
  <c r="F932" i="21"/>
  <c r="E932" i="21"/>
  <c r="D932" i="21"/>
  <c r="N932" i="21" s="1"/>
  <c r="Y932" i="21" s="1"/>
  <c r="C932" i="21"/>
  <c r="B932" i="21"/>
  <c r="A932" i="21"/>
  <c r="K931" i="21"/>
  <c r="J931" i="21"/>
  <c r="I931" i="21"/>
  <c r="AA931" i="21" s="1"/>
  <c r="H931" i="21"/>
  <c r="G931" i="21"/>
  <c r="F931" i="21"/>
  <c r="E931" i="21"/>
  <c r="D931" i="21"/>
  <c r="N931" i="21" s="1"/>
  <c r="Y931" i="21" s="1"/>
  <c r="C931" i="21"/>
  <c r="B931" i="21"/>
  <c r="A931" i="21"/>
  <c r="K930" i="21"/>
  <c r="J930" i="21"/>
  <c r="I930" i="21"/>
  <c r="AA930" i="21" s="1"/>
  <c r="H930" i="21"/>
  <c r="G930" i="21"/>
  <c r="F930" i="21"/>
  <c r="E930" i="21"/>
  <c r="D930" i="21"/>
  <c r="N930" i="21" s="1"/>
  <c r="Y930" i="21" s="1"/>
  <c r="C930" i="21"/>
  <c r="B930" i="21"/>
  <c r="A930" i="21"/>
  <c r="K929" i="21"/>
  <c r="J929" i="21"/>
  <c r="I929" i="21"/>
  <c r="AA929" i="21" s="1"/>
  <c r="H929" i="21"/>
  <c r="G929" i="21"/>
  <c r="F929" i="21"/>
  <c r="E929" i="21"/>
  <c r="D929" i="21"/>
  <c r="N929" i="21" s="1"/>
  <c r="Y929" i="21" s="1"/>
  <c r="C929" i="21"/>
  <c r="B929" i="21"/>
  <c r="A929" i="21"/>
  <c r="K928" i="21"/>
  <c r="J928" i="21"/>
  <c r="I928" i="21"/>
  <c r="AA928" i="21" s="1"/>
  <c r="H928" i="21"/>
  <c r="G928" i="21"/>
  <c r="F928" i="21"/>
  <c r="E928" i="21"/>
  <c r="D928" i="21"/>
  <c r="N928" i="21" s="1"/>
  <c r="Y928" i="21" s="1"/>
  <c r="C928" i="21"/>
  <c r="B928" i="21"/>
  <c r="A928" i="21"/>
  <c r="K927" i="21"/>
  <c r="J927" i="21"/>
  <c r="I927" i="21"/>
  <c r="AA927" i="21" s="1"/>
  <c r="H927" i="21"/>
  <c r="G927" i="21"/>
  <c r="F927" i="21"/>
  <c r="E927" i="21"/>
  <c r="D927" i="21"/>
  <c r="N927" i="21" s="1"/>
  <c r="Y927" i="21" s="1"/>
  <c r="C927" i="21"/>
  <c r="B927" i="21"/>
  <c r="A927" i="21"/>
  <c r="K926" i="21"/>
  <c r="J926" i="21"/>
  <c r="I926" i="21"/>
  <c r="AA926" i="21" s="1"/>
  <c r="H926" i="21"/>
  <c r="G926" i="21"/>
  <c r="F926" i="21"/>
  <c r="E926" i="21"/>
  <c r="D926" i="21"/>
  <c r="N926" i="21" s="1"/>
  <c r="Y926" i="21" s="1"/>
  <c r="C926" i="21"/>
  <c r="B926" i="21"/>
  <c r="A926" i="21"/>
  <c r="K925" i="21"/>
  <c r="J925" i="21"/>
  <c r="I925" i="21"/>
  <c r="AA925" i="21" s="1"/>
  <c r="H925" i="21"/>
  <c r="G925" i="21"/>
  <c r="F925" i="21"/>
  <c r="E925" i="21"/>
  <c r="D925" i="21"/>
  <c r="N925" i="21" s="1"/>
  <c r="Y925" i="21" s="1"/>
  <c r="C925" i="21"/>
  <c r="B925" i="21"/>
  <c r="A925" i="21"/>
  <c r="K924" i="21"/>
  <c r="J924" i="21"/>
  <c r="I924" i="21"/>
  <c r="AA924" i="21" s="1"/>
  <c r="H924" i="21"/>
  <c r="G924" i="21"/>
  <c r="F924" i="21"/>
  <c r="E924" i="21"/>
  <c r="D924" i="21"/>
  <c r="N924" i="21" s="1"/>
  <c r="Y924" i="21" s="1"/>
  <c r="C924" i="21"/>
  <c r="B924" i="21"/>
  <c r="A924" i="21"/>
  <c r="K923" i="21"/>
  <c r="J923" i="21"/>
  <c r="I923" i="21"/>
  <c r="AA923" i="21" s="1"/>
  <c r="H923" i="21"/>
  <c r="G923" i="21"/>
  <c r="F923" i="21"/>
  <c r="E923" i="21"/>
  <c r="D923" i="21"/>
  <c r="N923" i="21" s="1"/>
  <c r="Y923" i="21" s="1"/>
  <c r="C923" i="21"/>
  <c r="B923" i="21"/>
  <c r="A923" i="21"/>
  <c r="K922" i="21"/>
  <c r="J922" i="21"/>
  <c r="I922" i="21"/>
  <c r="AA922" i="21" s="1"/>
  <c r="H922" i="21"/>
  <c r="G922" i="21"/>
  <c r="F922" i="21"/>
  <c r="E922" i="21"/>
  <c r="D922" i="21"/>
  <c r="N922" i="21" s="1"/>
  <c r="Y922" i="21" s="1"/>
  <c r="C922" i="21"/>
  <c r="B922" i="21"/>
  <c r="A922" i="21"/>
  <c r="K921" i="21"/>
  <c r="J921" i="21"/>
  <c r="I921" i="21"/>
  <c r="AA921" i="21" s="1"/>
  <c r="H921" i="21"/>
  <c r="G921" i="21"/>
  <c r="F921" i="21"/>
  <c r="E921" i="21"/>
  <c r="D921" i="21"/>
  <c r="N921" i="21" s="1"/>
  <c r="Y921" i="21" s="1"/>
  <c r="C921" i="21"/>
  <c r="B921" i="21"/>
  <c r="A921" i="21"/>
  <c r="K920" i="21"/>
  <c r="J920" i="21"/>
  <c r="I920" i="21"/>
  <c r="AA920" i="21" s="1"/>
  <c r="H920" i="21"/>
  <c r="G920" i="21"/>
  <c r="F920" i="21"/>
  <c r="E920" i="21"/>
  <c r="D920" i="21"/>
  <c r="N920" i="21" s="1"/>
  <c r="Y920" i="21" s="1"/>
  <c r="C920" i="21"/>
  <c r="B920" i="21"/>
  <c r="A920" i="21"/>
  <c r="K919" i="21"/>
  <c r="J919" i="21"/>
  <c r="I919" i="21"/>
  <c r="AA919" i="21" s="1"/>
  <c r="H919" i="21"/>
  <c r="G919" i="21"/>
  <c r="F919" i="21"/>
  <c r="E919" i="21"/>
  <c r="D919" i="21"/>
  <c r="N919" i="21" s="1"/>
  <c r="Y919" i="21" s="1"/>
  <c r="C919" i="21"/>
  <c r="B919" i="21"/>
  <c r="A919" i="21"/>
  <c r="K918" i="21"/>
  <c r="J918" i="21"/>
  <c r="I918" i="21"/>
  <c r="AA918" i="21" s="1"/>
  <c r="H918" i="21"/>
  <c r="G918" i="21"/>
  <c r="F918" i="21"/>
  <c r="E918" i="21"/>
  <c r="D918" i="21"/>
  <c r="N918" i="21" s="1"/>
  <c r="Y918" i="21" s="1"/>
  <c r="C918" i="21"/>
  <c r="B918" i="21"/>
  <c r="A918" i="21"/>
  <c r="K917" i="21"/>
  <c r="J917" i="21"/>
  <c r="I917" i="21"/>
  <c r="AA917" i="21" s="1"/>
  <c r="H917" i="21"/>
  <c r="G917" i="21"/>
  <c r="F917" i="21"/>
  <c r="E917" i="21"/>
  <c r="D917" i="21"/>
  <c r="N917" i="21" s="1"/>
  <c r="Y917" i="21" s="1"/>
  <c r="C917" i="21"/>
  <c r="B917" i="21"/>
  <c r="A917" i="21"/>
  <c r="K916" i="21"/>
  <c r="J916" i="21"/>
  <c r="I916" i="21"/>
  <c r="AA916" i="21" s="1"/>
  <c r="H916" i="21"/>
  <c r="G916" i="21"/>
  <c r="F916" i="21"/>
  <c r="E916" i="21"/>
  <c r="D916" i="21"/>
  <c r="N916" i="21" s="1"/>
  <c r="Y916" i="21" s="1"/>
  <c r="C916" i="21"/>
  <c r="B916" i="21"/>
  <c r="A916" i="21"/>
  <c r="K915" i="21"/>
  <c r="J915" i="21"/>
  <c r="I915" i="21"/>
  <c r="AA915" i="21" s="1"/>
  <c r="H915" i="21"/>
  <c r="G915" i="21"/>
  <c r="F915" i="21"/>
  <c r="E915" i="21"/>
  <c r="D915" i="21"/>
  <c r="N915" i="21" s="1"/>
  <c r="Y915" i="21" s="1"/>
  <c r="C915" i="21"/>
  <c r="B915" i="21"/>
  <c r="A915" i="21"/>
  <c r="K914" i="21"/>
  <c r="J914" i="21"/>
  <c r="I914" i="21"/>
  <c r="AA914" i="21" s="1"/>
  <c r="H914" i="21"/>
  <c r="G914" i="21"/>
  <c r="F914" i="21"/>
  <c r="E914" i="21"/>
  <c r="D914" i="21"/>
  <c r="N914" i="21" s="1"/>
  <c r="Y914" i="21" s="1"/>
  <c r="C914" i="21"/>
  <c r="B914" i="21"/>
  <c r="A914" i="21"/>
  <c r="K913" i="21"/>
  <c r="J913" i="21"/>
  <c r="I913" i="21"/>
  <c r="AA913" i="21" s="1"/>
  <c r="H913" i="21"/>
  <c r="G913" i="21"/>
  <c r="F913" i="21"/>
  <c r="E913" i="21"/>
  <c r="D913" i="21"/>
  <c r="N913" i="21" s="1"/>
  <c r="Y913" i="21" s="1"/>
  <c r="C913" i="21"/>
  <c r="B913" i="21"/>
  <c r="A913" i="21"/>
  <c r="K912" i="21"/>
  <c r="J912" i="21"/>
  <c r="I912" i="21"/>
  <c r="AA912" i="21" s="1"/>
  <c r="H912" i="21"/>
  <c r="G912" i="21"/>
  <c r="F912" i="21"/>
  <c r="E912" i="21"/>
  <c r="D912" i="21"/>
  <c r="N912" i="21" s="1"/>
  <c r="Y912" i="21" s="1"/>
  <c r="C912" i="21"/>
  <c r="B912" i="21"/>
  <c r="A912" i="21"/>
  <c r="K911" i="21"/>
  <c r="J911" i="21"/>
  <c r="I911" i="21"/>
  <c r="AA911" i="21" s="1"/>
  <c r="H911" i="21"/>
  <c r="G911" i="21"/>
  <c r="F911" i="21"/>
  <c r="E911" i="21"/>
  <c r="D911" i="21"/>
  <c r="N911" i="21" s="1"/>
  <c r="Y911" i="21" s="1"/>
  <c r="C911" i="21"/>
  <c r="B911" i="21"/>
  <c r="A911" i="21"/>
  <c r="K910" i="21"/>
  <c r="J910" i="21"/>
  <c r="I910" i="21"/>
  <c r="AA910" i="21" s="1"/>
  <c r="H910" i="21"/>
  <c r="G910" i="21"/>
  <c r="F910" i="21"/>
  <c r="E910" i="21"/>
  <c r="D910" i="21"/>
  <c r="N910" i="21" s="1"/>
  <c r="Y910" i="21" s="1"/>
  <c r="C910" i="21"/>
  <c r="B910" i="21"/>
  <c r="A910" i="21"/>
  <c r="K909" i="21"/>
  <c r="J909" i="21"/>
  <c r="I909" i="21"/>
  <c r="AA909" i="21" s="1"/>
  <c r="H909" i="21"/>
  <c r="G909" i="21"/>
  <c r="F909" i="21"/>
  <c r="E909" i="21"/>
  <c r="D909" i="21"/>
  <c r="N909" i="21" s="1"/>
  <c r="Y909" i="21" s="1"/>
  <c r="C909" i="21"/>
  <c r="B909" i="21"/>
  <c r="A909" i="21"/>
  <c r="K908" i="21"/>
  <c r="J908" i="21"/>
  <c r="I908" i="21"/>
  <c r="AA908" i="21" s="1"/>
  <c r="H908" i="21"/>
  <c r="G908" i="21"/>
  <c r="F908" i="21"/>
  <c r="E908" i="21"/>
  <c r="D908" i="21"/>
  <c r="N908" i="21" s="1"/>
  <c r="Y908" i="21" s="1"/>
  <c r="C908" i="21"/>
  <c r="B908" i="21"/>
  <c r="A908" i="21"/>
  <c r="K907" i="21"/>
  <c r="J907" i="21"/>
  <c r="I907" i="21"/>
  <c r="AA907" i="21" s="1"/>
  <c r="H907" i="21"/>
  <c r="G907" i="21"/>
  <c r="F907" i="21"/>
  <c r="E907" i="21"/>
  <c r="D907" i="21"/>
  <c r="N907" i="21" s="1"/>
  <c r="Y907" i="21" s="1"/>
  <c r="C907" i="21"/>
  <c r="B907" i="21"/>
  <c r="A907" i="21"/>
  <c r="K906" i="21"/>
  <c r="J906" i="21"/>
  <c r="I906" i="21"/>
  <c r="AA906" i="21" s="1"/>
  <c r="H906" i="21"/>
  <c r="G906" i="21"/>
  <c r="F906" i="21"/>
  <c r="E906" i="21"/>
  <c r="D906" i="21"/>
  <c r="N906" i="21" s="1"/>
  <c r="Y906" i="21" s="1"/>
  <c r="C906" i="21"/>
  <c r="B906" i="21"/>
  <c r="A906" i="21"/>
  <c r="K905" i="21"/>
  <c r="J905" i="21"/>
  <c r="I905" i="21"/>
  <c r="AA905" i="21" s="1"/>
  <c r="H905" i="21"/>
  <c r="G905" i="21"/>
  <c r="F905" i="21"/>
  <c r="E905" i="21"/>
  <c r="D905" i="21"/>
  <c r="N905" i="21" s="1"/>
  <c r="Y905" i="21" s="1"/>
  <c r="C905" i="21"/>
  <c r="B905" i="21"/>
  <c r="A905" i="21"/>
  <c r="K904" i="21"/>
  <c r="J904" i="21"/>
  <c r="I904" i="21"/>
  <c r="AA904" i="21" s="1"/>
  <c r="H904" i="21"/>
  <c r="G904" i="21"/>
  <c r="F904" i="21"/>
  <c r="E904" i="21"/>
  <c r="D904" i="21"/>
  <c r="N904" i="21" s="1"/>
  <c r="Y904" i="21" s="1"/>
  <c r="C904" i="21"/>
  <c r="B904" i="21"/>
  <c r="A904" i="21"/>
  <c r="K903" i="21"/>
  <c r="J903" i="21"/>
  <c r="I903" i="21"/>
  <c r="AA903" i="21" s="1"/>
  <c r="H903" i="21"/>
  <c r="G903" i="21"/>
  <c r="F903" i="21"/>
  <c r="E903" i="21"/>
  <c r="D903" i="21"/>
  <c r="N903" i="21" s="1"/>
  <c r="Y903" i="21" s="1"/>
  <c r="C903" i="21"/>
  <c r="B903" i="21"/>
  <c r="A903" i="21"/>
  <c r="K902" i="21"/>
  <c r="J902" i="21"/>
  <c r="I902" i="21"/>
  <c r="AA902" i="21" s="1"/>
  <c r="H902" i="21"/>
  <c r="G902" i="21"/>
  <c r="F902" i="21"/>
  <c r="E902" i="21"/>
  <c r="D902" i="21"/>
  <c r="N902" i="21" s="1"/>
  <c r="Y902" i="21" s="1"/>
  <c r="C902" i="21"/>
  <c r="B902" i="21"/>
  <c r="A902" i="21"/>
  <c r="K901" i="21"/>
  <c r="J901" i="21"/>
  <c r="I901" i="21"/>
  <c r="AA901" i="21" s="1"/>
  <c r="H901" i="21"/>
  <c r="G901" i="21"/>
  <c r="F901" i="21"/>
  <c r="E901" i="21"/>
  <c r="D901" i="21"/>
  <c r="N901" i="21" s="1"/>
  <c r="Y901" i="21" s="1"/>
  <c r="C901" i="21"/>
  <c r="B901" i="21"/>
  <c r="A901" i="21"/>
  <c r="K900" i="21"/>
  <c r="J900" i="21"/>
  <c r="I900" i="21"/>
  <c r="AA900" i="21" s="1"/>
  <c r="H900" i="21"/>
  <c r="G900" i="21"/>
  <c r="F900" i="21"/>
  <c r="E900" i="21"/>
  <c r="D900" i="21"/>
  <c r="N900" i="21" s="1"/>
  <c r="Y900" i="21" s="1"/>
  <c r="C900" i="21"/>
  <c r="B900" i="21"/>
  <c r="A900" i="21"/>
  <c r="K899" i="21"/>
  <c r="J899" i="21"/>
  <c r="I899" i="21"/>
  <c r="AA899" i="21" s="1"/>
  <c r="H899" i="21"/>
  <c r="G899" i="21"/>
  <c r="F899" i="21"/>
  <c r="E899" i="21"/>
  <c r="D899" i="21"/>
  <c r="N899" i="21" s="1"/>
  <c r="Y899" i="21" s="1"/>
  <c r="C899" i="21"/>
  <c r="B899" i="21"/>
  <c r="A899" i="21"/>
  <c r="K898" i="21"/>
  <c r="J898" i="21"/>
  <c r="I898" i="21"/>
  <c r="AA898" i="21" s="1"/>
  <c r="H898" i="21"/>
  <c r="G898" i="21"/>
  <c r="F898" i="21"/>
  <c r="E898" i="21"/>
  <c r="D898" i="21"/>
  <c r="N898" i="21" s="1"/>
  <c r="Y898" i="21" s="1"/>
  <c r="C898" i="21"/>
  <c r="B898" i="21"/>
  <c r="A898" i="21"/>
  <c r="K897" i="21"/>
  <c r="J897" i="21"/>
  <c r="I897" i="21"/>
  <c r="AA897" i="21" s="1"/>
  <c r="H897" i="21"/>
  <c r="G897" i="21"/>
  <c r="F897" i="21"/>
  <c r="E897" i="21"/>
  <c r="D897" i="21"/>
  <c r="N897" i="21" s="1"/>
  <c r="Y897" i="21" s="1"/>
  <c r="C897" i="21"/>
  <c r="M897" i="21" s="1"/>
  <c r="B897" i="21"/>
  <c r="A897" i="21"/>
  <c r="K896" i="21"/>
  <c r="J896" i="21"/>
  <c r="I896" i="21"/>
  <c r="AA896" i="21" s="1"/>
  <c r="H896" i="21"/>
  <c r="G896" i="21"/>
  <c r="F896" i="21"/>
  <c r="E896" i="21"/>
  <c r="D896" i="21"/>
  <c r="N896" i="21" s="1"/>
  <c r="Y896" i="21" s="1"/>
  <c r="C896" i="21"/>
  <c r="B896" i="21"/>
  <c r="A896" i="21"/>
  <c r="K895" i="21"/>
  <c r="J895" i="21"/>
  <c r="I895" i="21"/>
  <c r="AA895" i="21" s="1"/>
  <c r="H895" i="21"/>
  <c r="G895" i="21"/>
  <c r="F895" i="21"/>
  <c r="E895" i="21"/>
  <c r="D895" i="21"/>
  <c r="N895" i="21" s="1"/>
  <c r="Y895" i="21" s="1"/>
  <c r="C895" i="21"/>
  <c r="B895" i="21"/>
  <c r="A895" i="21"/>
  <c r="K894" i="21"/>
  <c r="J894" i="21"/>
  <c r="I894" i="21"/>
  <c r="AA894" i="21" s="1"/>
  <c r="H894" i="21"/>
  <c r="G894" i="21"/>
  <c r="F894" i="21"/>
  <c r="E894" i="21"/>
  <c r="D894" i="21"/>
  <c r="N894" i="21" s="1"/>
  <c r="Y894" i="21" s="1"/>
  <c r="C894" i="21"/>
  <c r="M894" i="21" s="1"/>
  <c r="B894" i="21"/>
  <c r="A894" i="21"/>
  <c r="K893" i="21"/>
  <c r="J893" i="21"/>
  <c r="I893" i="21"/>
  <c r="AA893" i="21" s="1"/>
  <c r="H893" i="21"/>
  <c r="G893" i="21"/>
  <c r="F893" i="21"/>
  <c r="E893" i="21"/>
  <c r="D893" i="21"/>
  <c r="N893" i="21" s="1"/>
  <c r="Y893" i="21" s="1"/>
  <c r="C893" i="21"/>
  <c r="B893" i="21"/>
  <c r="A893" i="21"/>
  <c r="K892" i="21"/>
  <c r="J892" i="21"/>
  <c r="I892" i="21"/>
  <c r="AA892" i="21" s="1"/>
  <c r="H892" i="21"/>
  <c r="G892" i="21"/>
  <c r="F892" i="21"/>
  <c r="E892" i="21"/>
  <c r="D892" i="21"/>
  <c r="N892" i="21" s="1"/>
  <c r="Y892" i="21" s="1"/>
  <c r="C892" i="21"/>
  <c r="B892" i="21"/>
  <c r="A892" i="21"/>
  <c r="K891" i="21"/>
  <c r="J891" i="21"/>
  <c r="I891" i="21"/>
  <c r="AA891" i="21" s="1"/>
  <c r="H891" i="21"/>
  <c r="G891" i="21"/>
  <c r="F891" i="21"/>
  <c r="E891" i="21"/>
  <c r="D891" i="21"/>
  <c r="N891" i="21" s="1"/>
  <c r="Y891" i="21" s="1"/>
  <c r="C891" i="21"/>
  <c r="B891" i="21"/>
  <c r="A891" i="21"/>
  <c r="K890" i="21"/>
  <c r="J890" i="21"/>
  <c r="I890" i="21"/>
  <c r="AA890" i="21" s="1"/>
  <c r="H890" i="21"/>
  <c r="G890" i="21"/>
  <c r="F890" i="21"/>
  <c r="E890" i="21"/>
  <c r="D890" i="21"/>
  <c r="N890" i="21" s="1"/>
  <c r="Y890" i="21" s="1"/>
  <c r="C890" i="21"/>
  <c r="M890" i="21" s="1"/>
  <c r="B890" i="21"/>
  <c r="A890" i="21"/>
  <c r="K889" i="21"/>
  <c r="J889" i="21"/>
  <c r="I889" i="21"/>
  <c r="AA889" i="21" s="1"/>
  <c r="H889" i="21"/>
  <c r="G889" i="21"/>
  <c r="F889" i="21"/>
  <c r="E889" i="21"/>
  <c r="D889" i="21"/>
  <c r="N889" i="21" s="1"/>
  <c r="Y889" i="21" s="1"/>
  <c r="C889" i="21"/>
  <c r="B889" i="21"/>
  <c r="A889" i="21"/>
  <c r="K888" i="21"/>
  <c r="J888" i="21"/>
  <c r="I888" i="21"/>
  <c r="AA888" i="21" s="1"/>
  <c r="H888" i="21"/>
  <c r="G888" i="21"/>
  <c r="F888" i="21"/>
  <c r="E888" i="21"/>
  <c r="D888" i="21"/>
  <c r="N888" i="21" s="1"/>
  <c r="Y888" i="21" s="1"/>
  <c r="C888" i="21"/>
  <c r="B888" i="21"/>
  <c r="A888" i="21"/>
  <c r="K887" i="21"/>
  <c r="J887" i="21"/>
  <c r="I887" i="21"/>
  <c r="AA887" i="21" s="1"/>
  <c r="H887" i="21"/>
  <c r="G887" i="21"/>
  <c r="F887" i="21"/>
  <c r="E887" i="21"/>
  <c r="D887" i="21"/>
  <c r="N887" i="21" s="1"/>
  <c r="Y887" i="21" s="1"/>
  <c r="C887" i="21"/>
  <c r="B887" i="21"/>
  <c r="A887" i="21"/>
  <c r="K886" i="21"/>
  <c r="J886" i="21"/>
  <c r="I886" i="21"/>
  <c r="AA886" i="21" s="1"/>
  <c r="H886" i="21"/>
  <c r="G886" i="21"/>
  <c r="F886" i="21"/>
  <c r="E886" i="21"/>
  <c r="D886" i="21"/>
  <c r="N886" i="21" s="1"/>
  <c r="Y886" i="21" s="1"/>
  <c r="C886" i="21"/>
  <c r="B886" i="21"/>
  <c r="A886" i="21"/>
  <c r="K885" i="21"/>
  <c r="J885" i="21"/>
  <c r="I885" i="21"/>
  <c r="AA885" i="21" s="1"/>
  <c r="H885" i="21"/>
  <c r="G885" i="21"/>
  <c r="F885" i="21"/>
  <c r="E885" i="21"/>
  <c r="D885" i="21"/>
  <c r="N885" i="21" s="1"/>
  <c r="Y885" i="21" s="1"/>
  <c r="C885" i="21"/>
  <c r="B885" i="21"/>
  <c r="A885" i="21"/>
  <c r="K884" i="21"/>
  <c r="J884" i="21"/>
  <c r="I884" i="21"/>
  <c r="AA884" i="21" s="1"/>
  <c r="H884" i="21"/>
  <c r="G884" i="21"/>
  <c r="F884" i="21"/>
  <c r="E884" i="21"/>
  <c r="D884" i="21"/>
  <c r="N884" i="21" s="1"/>
  <c r="Y884" i="21" s="1"/>
  <c r="C884" i="21"/>
  <c r="B884" i="21"/>
  <c r="A884" i="21"/>
  <c r="K883" i="21"/>
  <c r="J883" i="21"/>
  <c r="I883" i="21"/>
  <c r="AA883" i="21" s="1"/>
  <c r="H883" i="21"/>
  <c r="G883" i="21"/>
  <c r="F883" i="21"/>
  <c r="E883" i="21"/>
  <c r="D883" i="21"/>
  <c r="N883" i="21" s="1"/>
  <c r="Y883" i="21" s="1"/>
  <c r="C883" i="21"/>
  <c r="B883" i="21"/>
  <c r="A883" i="21"/>
  <c r="K882" i="21"/>
  <c r="J882" i="21"/>
  <c r="I882" i="21"/>
  <c r="AA882" i="21" s="1"/>
  <c r="H882" i="21"/>
  <c r="G882" i="21"/>
  <c r="F882" i="21"/>
  <c r="E882" i="21"/>
  <c r="D882" i="21"/>
  <c r="N882" i="21" s="1"/>
  <c r="Y882" i="21" s="1"/>
  <c r="C882" i="21"/>
  <c r="B882" i="21"/>
  <c r="A882" i="21"/>
  <c r="K881" i="21"/>
  <c r="J881" i="21"/>
  <c r="I881" i="21"/>
  <c r="AA881" i="21" s="1"/>
  <c r="H881" i="21"/>
  <c r="G881" i="21"/>
  <c r="F881" i="21"/>
  <c r="E881" i="21"/>
  <c r="D881" i="21"/>
  <c r="N881" i="21" s="1"/>
  <c r="Y881" i="21" s="1"/>
  <c r="C881" i="21"/>
  <c r="B881" i="21"/>
  <c r="A881" i="21"/>
  <c r="K880" i="21"/>
  <c r="J880" i="21"/>
  <c r="I880" i="21"/>
  <c r="AA880" i="21" s="1"/>
  <c r="H880" i="21"/>
  <c r="G880" i="21"/>
  <c r="F880" i="21"/>
  <c r="E880" i="21"/>
  <c r="D880" i="21"/>
  <c r="N880" i="21" s="1"/>
  <c r="Y880" i="21" s="1"/>
  <c r="C880" i="21"/>
  <c r="B880" i="21"/>
  <c r="A880" i="21"/>
  <c r="K879" i="21"/>
  <c r="J879" i="21"/>
  <c r="I879" i="21"/>
  <c r="AA879" i="21" s="1"/>
  <c r="H879" i="21"/>
  <c r="G879" i="21"/>
  <c r="F879" i="21"/>
  <c r="E879" i="21"/>
  <c r="D879" i="21"/>
  <c r="N879" i="21" s="1"/>
  <c r="Y879" i="21" s="1"/>
  <c r="C879" i="21"/>
  <c r="B879" i="21"/>
  <c r="A879" i="21"/>
  <c r="K878" i="21"/>
  <c r="J878" i="21"/>
  <c r="I878" i="21"/>
  <c r="AA878" i="21" s="1"/>
  <c r="H878" i="21"/>
  <c r="G878" i="21"/>
  <c r="F878" i="21"/>
  <c r="E878" i="21"/>
  <c r="D878" i="21"/>
  <c r="N878" i="21" s="1"/>
  <c r="Y878" i="21" s="1"/>
  <c r="C878" i="21"/>
  <c r="B878" i="21"/>
  <c r="A878" i="21"/>
  <c r="K877" i="21"/>
  <c r="J877" i="21"/>
  <c r="I877" i="21"/>
  <c r="AA877" i="21" s="1"/>
  <c r="H877" i="21"/>
  <c r="G877" i="21"/>
  <c r="F877" i="21"/>
  <c r="E877" i="21"/>
  <c r="D877" i="21"/>
  <c r="N877" i="21" s="1"/>
  <c r="Y877" i="21" s="1"/>
  <c r="C877" i="21"/>
  <c r="B877" i="21"/>
  <c r="A877" i="21"/>
  <c r="K876" i="21"/>
  <c r="J876" i="21"/>
  <c r="I876" i="21"/>
  <c r="AA876" i="21" s="1"/>
  <c r="H876" i="21"/>
  <c r="G876" i="21"/>
  <c r="F876" i="21"/>
  <c r="E876" i="21"/>
  <c r="D876" i="21"/>
  <c r="N876" i="21" s="1"/>
  <c r="Y876" i="21" s="1"/>
  <c r="C876" i="21"/>
  <c r="B876" i="21"/>
  <c r="A876" i="21"/>
  <c r="K875" i="21"/>
  <c r="J875" i="21"/>
  <c r="I875" i="21"/>
  <c r="AA875" i="21" s="1"/>
  <c r="H875" i="21"/>
  <c r="G875" i="21"/>
  <c r="F875" i="21"/>
  <c r="E875" i="21"/>
  <c r="D875" i="21"/>
  <c r="N875" i="21" s="1"/>
  <c r="Y875" i="21" s="1"/>
  <c r="C875" i="21"/>
  <c r="B875" i="21"/>
  <c r="A875" i="21"/>
  <c r="K874" i="21"/>
  <c r="J874" i="21"/>
  <c r="I874" i="21"/>
  <c r="AA874" i="21" s="1"/>
  <c r="H874" i="21"/>
  <c r="G874" i="21"/>
  <c r="F874" i="21"/>
  <c r="E874" i="21"/>
  <c r="D874" i="21"/>
  <c r="N874" i="21" s="1"/>
  <c r="Y874" i="21" s="1"/>
  <c r="C874" i="21"/>
  <c r="B874" i="21"/>
  <c r="A874" i="21"/>
  <c r="K873" i="21"/>
  <c r="J873" i="21"/>
  <c r="I873" i="21"/>
  <c r="AA873" i="21" s="1"/>
  <c r="H873" i="21"/>
  <c r="G873" i="21"/>
  <c r="F873" i="21"/>
  <c r="E873" i="21"/>
  <c r="D873" i="21"/>
  <c r="N873" i="21" s="1"/>
  <c r="Y873" i="21" s="1"/>
  <c r="C873" i="21"/>
  <c r="B873" i="21"/>
  <c r="A873" i="21"/>
  <c r="K872" i="21"/>
  <c r="J872" i="21"/>
  <c r="I872" i="21"/>
  <c r="AA872" i="21" s="1"/>
  <c r="H872" i="21"/>
  <c r="G872" i="21"/>
  <c r="F872" i="21"/>
  <c r="E872" i="21"/>
  <c r="D872" i="21"/>
  <c r="N872" i="21" s="1"/>
  <c r="Y872" i="21" s="1"/>
  <c r="C872" i="21"/>
  <c r="B872" i="21"/>
  <c r="A872" i="21"/>
  <c r="K871" i="21"/>
  <c r="J871" i="21"/>
  <c r="I871" i="21"/>
  <c r="AA871" i="21" s="1"/>
  <c r="H871" i="21"/>
  <c r="G871" i="21"/>
  <c r="F871" i="21"/>
  <c r="E871" i="21"/>
  <c r="D871" i="21"/>
  <c r="N871" i="21" s="1"/>
  <c r="Y871" i="21" s="1"/>
  <c r="C871" i="21"/>
  <c r="B871" i="21"/>
  <c r="A871" i="21"/>
  <c r="K870" i="21"/>
  <c r="J870" i="21"/>
  <c r="I870" i="21"/>
  <c r="AA870" i="21" s="1"/>
  <c r="H870" i="21"/>
  <c r="G870" i="21"/>
  <c r="F870" i="21"/>
  <c r="E870" i="21"/>
  <c r="D870" i="21"/>
  <c r="N870" i="21" s="1"/>
  <c r="Y870" i="21" s="1"/>
  <c r="C870" i="21"/>
  <c r="B870" i="21"/>
  <c r="A870" i="21"/>
  <c r="K869" i="21"/>
  <c r="J869" i="21"/>
  <c r="I869" i="21"/>
  <c r="AA869" i="21" s="1"/>
  <c r="H869" i="21"/>
  <c r="G869" i="21"/>
  <c r="F869" i="21"/>
  <c r="E869" i="21"/>
  <c r="D869" i="21"/>
  <c r="N869" i="21" s="1"/>
  <c r="Y869" i="21" s="1"/>
  <c r="C869" i="21"/>
  <c r="B869" i="21"/>
  <c r="A869" i="21"/>
  <c r="K868" i="21"/>
  <c r="J868" i="21"/>
  <c r="I868" i="21"/>
  <c r="AA868" i="21" s="1"/>
  <c r="H868" i="21"/>
  <c r="G868" i="21"/>
  <c r="F868" i="21"/>
  <c r="E868" i="21"/>
  <c r="D868" i="21"/>
  <c r="N868" i="21" s="1"/>
  <c r="Y868" i="21" s="1"/>
  <c r="C868" i="21"/>
  <c r="B868" i="21"/>
  <c r="A868" i="21"/>
  <c r="K867" i="21"/>
  <c r="J867" i="21"/>
  <c r="I867" i="21"/>
  <c r="AA867" i="21" s="1"/>
  <c r="H867" i="21"/>
  <c r="G867" i="21"/>
  <c r="F867" i="21"/>
  <c r="E867" i="21"/>
  <c r="D867" i="21"/>
  <c r="N867" i="21" s="1"/>
  <c r="Y867" i="21" s="1"/>
  <c r="C867" i="21"/>
  <c r="B867" i="21"/>
  <c r="A867" i="21"/>
  <c r="K866" i="21"/>
  <c r="J866" i="21"/>
  <c r="I866" i="21"/>
  <c r="AA866" i="21" s="1"/>
  <c r="H866" i="21"/>
  <c r="G866" i="21"/>
  <c r="F866" i="21"/>
  <c r="E866" i="21"/>
  <c r="D866" i="21"/>
  <c r="N866" i="21" s="1"/>
  <c r="Y866" i="21" s="1"/>
  <c r="C866" i="21"/>
  <c r="B866" i="21"/>
  <c r="A866" i="21"/>
  <c r="K865" i="21"/>
  <c r="J865" i="21"/>
  <c r="I865" i="21"/>
  <c r="AA865" i="21" s="1"/>
  <c r="H865" i="21"/>
  <c r="G865" i="21"/>
  <c r="F865" i="21"/>
  <c r="E865" i="21"/>
  <c r="D865" i="21"/>
  <c r="N865" i="21" s="1"/>
  <c r="Y865" i="21" s="1"/>
  <c r="C865" i="21"/>
  <c r="B865" i="21"/>
  <c r="A865" i="21"/>
  <c r="K864" i="21"/>
  <c r="J864" i="21"/>
  <c r="I864" i="21"/>
  <c r="AA864" i="21" s="1"/>
  <c r="H864" i="21"/>
  <c r="G864" i="21"/>
  <c r="F864" i="21"/>
  <c r="E864" i="21"/>
  <c r="D864" i="21"/>
  <c r="N864" i="21" s="1"/>
  <c r="Y864" i="21" s="1"/>
  <c r="C864" i="21"/>
  <c r="B864" i="21"/>
  <c r="A864" i="21"/>
  <c r="K863" i="21"/>
  <c r="J863" i="21"/>
  <c r="I863" i="21"/>
  <c r="AA863" i="21" s="1"/>
  <c r="H863" i="21"/>
  <c r="G863" i="21"/>
  <c r="F863" i="21"/>
  <c r="E863" i="21"/>
  <c r="D863" i="21"/>
  <c r="N863" i="21" s="1"/>
  <c r="Y863" i="21" s="1"/>
  <c r="C863" i="21"/>
  <c r="B863" i="21"/>
  <c r="A863" i="21"/>
  <c r="K862" i="21"/>
  <c r="J862" i="21"/>
  <c r="I862" i="21"/>
  <c r="AA862" i="21" s="1"/>
  <c r="H862" i="21"/>
  <c r="G862" i="21"/>
  <c r="F862" i="21"/>
  <c r="E862" i="21"/>
  <c r="D862" i="21"/>
  <c r="N862" i="21" s="1"/>
  <c r="Y862" i="21" s="1"/>
  <c r="C862" i="21"/>
  <c r="B862" i="21"/>
  <c r="A862" i="21"/>
  <c r="K861" i="21"/>
  <c r="J861" i="21"/>
  <c r="I861" i="21"/>
  <c r="AA861" i="21" s="1"/>
  <c r="H861" i="21"/>
  <c r="G861" i="21"/>
  <c r="F861" i="21"/>
  <c r="E861" i="21"/>
  <c r="D861" i="21"/>
  <c r="N861" i="21" s="1"/>
  <c r="Y861" i="21" s="1"/>
  <c r="C861" i="21"/>
  <c r="B861" i="21"/>
  <c r="A861" i="21"/>
  <c r="K860" i="21"/>
  <c r="J860" i="21"/>
  <c r="I860" i="21"/>
  <c r="AA860" i="21" s="1"/>
  <c r="H860" i="21"/>
  <c r="G860" i="21"/>
  <c r="F860" i="21"/>
  <c r="E860" i="21"/>
  <c r="D860" i="21"/>
  <c r="N860" i="21" s="1"/>
  <c r="Y860" i="21" s="1"/>
  <c r="C860" i="21"/>
  <c r="B860" i="21"/>
  <c r="A860" i="21"/>
  <c r="K859" i="21"/>
  <c r="J859" i="21"/>
  <c r="I859" i="21"/>
  <c r="AA859" i="21" s="1"/>
  <c r="H859" i="21"/>
  <c r="G859" i="21"/>
  <c r="F859" i="21"/>
  <c r="E859" i="21"/>
  <c r="D859" i="21"/>
  <c r="N859" i="21" s="1"/>
  <c r="Y859" i="21" s="1"/>
  <c r="C859" i="21"/>
  <c r="M859" i="21" s="1"/>
  <c r="B859" i="21"/>
  <c r="A859" i="21"/>
  <c r="K858" i="21"/>
  <c r="J858" i="21"/>
  <c r="I858" i="21"/>
  <c r="AA858" i="21" s="1"/>
  <c r="H858" i="21"/>
  <c r="G858" i="21"/>
  <c r="F858" i="21"/>
  <c r="E858" i="21"/>
  <c r="D858" i="21"/>
  <c r="N858" i="21" s="1"/>
  <c r="Y858" i="21" s="1"/>
  <c r="C858" i="21"/>
  <c r="B858" i="21"/>
  <c r="A858" i="21"/>
  <c r="K857" i="21"/>
  <c r="J857" i="21"/>
  <c r="I857" i="21"/>
  <c r="AA857" i="21" s="1"/>
  <c r="H857" i="21"/>
  <c r="G857" i="21"/>
  <c r="F857" i="21"/>
  <c r="E857" i="21"/>
  <c r="D857" i="21"/>
  <c r="N857" i="21" s="1"/>
  <c r="Y857" i="21" s="1"/>
  <c r="C857" i="21"/>
  <c r="B857" i="21"/>
  <c r="A857" i="21"/>
  <c r="K856" i="21"/>
  <c r="J856" i="21"/>
  <c r="I856" i="21"/>
  <c r="AA856" i="21" s="1"/>
  <c r="H856" i="21"/>
  <c r="G856" i="21"/>
  <c r="F856" i="21"/>
  <c r="E856" i="21"/>
  <c r="D856" i="21"/>
  <c r="N856" i="21" s="1"/>
  <c r="Y856" i="21" s="1"/>
  <c r="C856" i="21"/>
  <c r="B856" i="21"/>
  <c r="A856" i="21"/>
  <c r="K855" i="21"/>
  <c r="J855" i="21"/>
  <c r="I855" i="21"/>
  <c r="AA855" i="21" s="1"/>
  <c r="H855" i="21"/>
  <c r="G855" i="21"/>
  <c r="F855" i="21"/>
  <c r="E855" i="21"/>
  <c r="D855" i="21"/>
  <c r="N855" i="21" s="1"/>
  <c r="Y855" i="21" s="1"/>
  <c r="C855" i="21"/>
  <c r="M855" i="21" s="1"/>
  <c r="B855" i="21"/>
  <c r="A855" i="21"/>
  <c r="K854" i="21"/>
  <c r="J854" i="21"/>
  <c r="I854" i="21"/>
  <c r="AA854" i="21" s="1"/>
  <c r="H854" i="21"/>
  <c r="G854" i="21"/>
  <c r="F854" i="21"/>
  <c r="E854" i="21"/>
  <c r="D854" i="21"/>
  <c r="N854" i="21" s="1"/>
  <c r="Y854" i="21" s="1"/>
  <c r="C854" i="21"/>
  <c r="B854" i="21"/>
  <c r="A854" i="21"/>
  <c r="K853" i="21"/>
  <c r="J853" i="21"/>
  <c r="I853" i="21"/>
  <c r="AA853" i="21" s="1"/>
  <c r="H853" i="21"/>
  <c r="G853" i="21"/>
  <c r="F853" i="21"/>
  <c r="E853" i="21"/>
  <c r="D853" i="21"/>
  <c r="N853" i="21" s="1"/>
  <c r="Y853" i="21" s="1"/>
  <c r="C853" i="21"/>
  <c r="B853" i="21"/>
  <c r="A853" i="21"/>
  <c r="K852" i="21"/>
  <c r="J852" i="21"/>
  <c r="I852" i="21"/>
  <c r="AA852" i="21" s="1"/>
  <c r="H852" i="21"/>
  <c r="G852" i="21"/>
  <c r="F852" i="21"/>
  <c r="E852" i="21"/>
  <c r="D852" i="21"/>
  <c r="N852" i="21" s="1"/>
  <c r="Y852" i="21" s="1"/>
  <c r="C852" i="21"/>
  <c r="B852" i="21"/>
  <c r="A852" i="21"/>
  <c r="K851" i="21"/>
  <c r="J851" i="21"/>
  <c r="I851" i="21"/>
  <c r="AA851" i="21" s="1"/>
  <c r="H851" i="21"/>
  <c r="G851" i="21"/>
  <c r="F851" i="21"/>
  <c r="E851" i="21"/>
  <c r="D851" i="21"/>
  <c r="N851" i="21" s="1"/>
  <c r="Y851" i="21" s="1"/>
  <c r="C851" i="21"/>
  <c r="B851" i="21"/>
  <c r="A851" i="21"/>
  <c r="K850" i="21"/>
  <c r="J850" i="21"/>
  <c r="I850" i="21"/>
  <c r="AA850" i="21" s="1"/>
  <c r="H850" i="21"/>
  <c r="G850" i="21"/>
  <c r="F850" i="21"/>
  <c r="E850" i="21"/>
  <c r="D850" i="21"/>
  <c r="N850" i="21" s="1"/>
  <c r="Y850" i="21" s="1"/>
  <c r="C850" i="21"/>
  <c r="B850" i="21"/>
  <c r="A850" i="21"/>
  <c r="K849" i="21"/>
  <c r="J849" i="21"/>
  <c r="I849" i="21"/>
  <c r="AA849" i="21" s="1"/>
  <c r="H849" i="21"/>
  <c r="G849" i="21"/>
  <c r="F849" i="21"/>
  <c r="E849" i="21"/>
  <c r="D849" i="21"/>
  <c r="N849" i="21" s="1"/>
  <c r="Y849" i="21" s="1"/>
  <c r="C849" i="21"/>
  <c r="B849" i="21"/>
  <c r="A849" i="21"/>
  <c r="K848" i="21"/>
  <c r="J848" i="21"/>
  <c r="I848" i="21"/>
  <c r="AA848" i="21" s="1"/>
  <c r="H848" i="21"/>
  <c r="G848" i="21"/>
  <c r="F848" i="21"/>
  <c r="E848" i="21"/>
  <c r="D848" i="21"/>
  <c r="N848" i="21" s="1"/>
  <c r="Y848" i="21" s="1"/>
  <c r="C848" i="21"/>
  <c r="B848" i="21"/>
  <c r="A848" i="21"/>
  <c r="K847" i="21"/>
  <c r="J847" i="21"/>
  <c r="I847" i="21"/>
  <c r="AA847" i="21" s="1"/>
  <c r="H847" i="21"/>
  <c r="G847" i="21"/>
  <c r="F847" i="21"/>
  <c r="E847" i="21"/>
  <c r="D847" i="21"/>
  <c r="N847" i="21" s="1"/>
  <c r="Y847" i="21" s="1"/>
  <c r="C847" i="21"/>
  <c r="B847" i="21"/>
  <c r="A847" i="21"/>
  <c r="K846" i="21"/>
  <c r="J846" i="21"/>
  <c r="I846" i="21"/>
  <c r="AA846" i="21" s="1"/>
  <c r="H846" i="21"/>
  <c r="G846" i="21"/>
  <c r="F846" i="21"/>
  <c r="E846" i="21"/>
  <c r="D846" i="21"/>
  <c r="N846" i="21" s="1"/>
  <c r="Y846" i="21" s="1"/>
  <c r="C846" i="21"/>
  <c r="B846" i="21"/>
  <c r="A846" i="21"/>
  <c r="K845" i="21"/>
  <c r="J845" i="21"/>
  <c r="I845" i="21"/>
  <c r="AA845" i="21" s="1"/>
  <c r="H845" i="21"/>
  <c r="G845" i="21"/>
  <c r="F845" i="21"/>
  <c r="E845" i="21"/>
  <c r="D845" i="21"/>
  <c r="N845" i="21" s="1"/>
  <c r="Y845" i="21" s="1"/>
  <c r="C845" i="21"/>
  <c r="B845" i="21"/>
  <c r="A845" i="21"/>
  <c r="K844" i="21"/>
  <c r="J844" i="21"/>
  <c r="I844" i="21"/>
  <c r="AA844" i="21" s="1"/>
  <c r="H844" i="21"/>
  <c r="G844" i="21"/>
  <c r="F844" i="21"/>
  <c r="E844" i="21"/>
  <c r="D844" i="21"/>
  <c r="N844" i="21" s="1"/>
  <c r="Y844" i="21" s="1"/>
  <c r="C844" i="21"/>
  <c r="M844" i="21" s="1"/>
  <c r="B844" i="21"/>
  <c r="A844" i="21"/>
  <c r="K843" i="21"/>
  <c r="J843" i="21"/>
  <c r="I843" i="21"/>
  <c r="AA843" i="21" s="1"/>
  <c r="H843" i="21"/>
  <c r="G843" i="21"/>
  <c r="F843" i="21"/>
  <c r="E843" i="21"/>
  <c r="D843" i="21"/>
  <c r="N843" i="21" s="1"/>
  <c r="Y843" i="21" s="1"/>
  <c r="C843" i="21"/>
  <c r="B843" i="21"/>
  <c r="A843" i="21"/>
  <c r="K842" i="21"/>
  <c r="J842" i="21"/>
  <c r="I842" i="21"/>
  <c r="AA842" i="21" s="1"/>
  <c r="H842" i="21"/>
  <c r="G842" i="21"/>
  <c r="F842" i="21"/>
  <c r="E842" i="21"/>
  <c r="D842" i="21"/>
  <c r="N842" i="21" s="1"/>
  <c r="Y842" i="21" s="1"/>
  <c r="C842" i="21"/>
  <c r="B842" i="21"/>
  <c r="A842" i="21"/>
  <c r="K841" i="21"/>
  <c r="J841" i="21"/>
  <c r="I841" i="21"/>
  <c r="AA841" i="21" s="1"/>
  <c r="H841" i="21"/>
  <c r="G841" i="21"/>
  <c r="F841" i="21"/>
  <c r="E841" i="21"/>
  <c r="D841" i="21"/>
  <c r="N841" i="21" s="1"/>
  <c r="Y841" i="21" s="1"/>
  <c r="C841" i="21"/>
  <c r="B841" i="21"/>
  <c r="A841" i="21"/>
  <c r="K840" i="21"/>
  <c r="J840" i="21"/>
  <c r="I840" i="21"/>
  <c r="AA840" i="21" s="1"/>
  <c r="H840" i="21"/>
  <c r="G840" i="21"/>
  <c r="F840" i="21"/>
  <c r="E840" i="21"/>
  <c r="D840" i="21"/>
  <c r="N840" i="21" s="1"/>
  <c r="Y840" i="21" s="1"/>
  <c r="C840" i="21"/>
  <c r="B840" i="21"/>
  <c r="A840" i="21"/>
  <c r="K839" i="21"/>
  <c r="J839" i="21"/>
  <c r="I839" i="21"/>
  <c r="AA839" i="21" s="1"/>
  <c r="H839" i="21"/>
  <c r="G839" i="21"/>
  <c r="F839" i="21"/>
  <c r="E839" i="21"/>
  <c r="D839" i="21"/>
  <c r="N839" i="21" s="1"/>
  <c r="Y839" i="21" s="1"/>
  <c r="C839" i="21"/>
  <c r="B839" i="21"/>
  <c r="A839" i="21"/>
  <c r="K838" i="21"/>
  <c r="J838" i="21"/>
  <c r="I838" i="21"/>
  <c r="AA838" i="21" s="1"/>
  <c r="H838" i="21"/>
  <c r="G838" i="21"/>
  <c r="F838" i="21"/>
  <c r="E838" i="21"/>
  <c r="D838" i="21"/>
  <c r="N838" i="21" s="1"/>
  <c r="Y838" i="21" s="1"/>
  <c r="C838" i="21"/>
  <c r="B838" i="21"/>
  <c r="A838" i="21"/>
  <c r="K837" i="21"/>
  <c r="J837" i="21"/>
  <c r="I837" i="21"/>
  <c r="AA837" i="21" s="1"/>
  <c r="H837" i="21"/>
  <c r="G837" i="21"/>
  <c r="F837" i="21"/>
  <c r="E837" i="21"/>
  <c r="D837" i="21"/>
  <c r="N837" i="21" s="1"/>
  <c r="Y837" i="21" s="1"/>
  <c r="C837" i="21"/>
  <c r="M837" i="21" s="1"/>
  <c r="B837" i="21"/>
  <c r="A837" i="21"/>
  <c r="K836" i="21"/>
  <c r="J836" i="21"/>
  <c r="I836" i="21"/>
  <c r="AA836" i="21" s="1"/>
  <c r="H836" i="21"/>
  <c r="G836" i="21"/>
  <c r="F836" i="21"/>
  <c r="E836" i="21"/>
  <c r="D836" i="21"/>
  <c r="N836" i="21" s="1"/>
  <c r="Y836" i="21" s="1"/>
  <c r="C836" i="21"/>
  <c r="B836" i="21"/>
  <c r="A836" i="21"/>
  <c r="K835" i="21"/>
  <c r="J835" i="21"/>
  <c r="I835" i="21"/>
  <c r="AA835" i="21" s="1"/>
  <c r="H835" i="21"/>
  <c r="G835" i="21"/>
  <c r="F835" i="21"/>
  <c r="E835" i="21"/>
  <c r="D835" i="21"/>
  <c r="N835" i="21" s="1"/>
  <c r="Y835" i="21" s="1"/>
  <c r="C835" i="21"/>
  <c r="B835" i="21"/>
  <c r="A835" i="21"/>
  <c r="K834" i="21"/>
  <c r="J834" i="21"/>
  <c r="I834" i="21"/>
  <c r="AA834" i="21" s="1"/>
  <c r="H834" i="21"/>
  <c r="G834" i="21"/>
  <c r="F834" i="21"/>
  <c r="E834" i="21"/>
  <c r="D834" i="21"/>
  <c r="N834" i="21" s="1"/>
  <c r="Y834" i="21" s="1"/>
  <c r="C834" i="21"/>
  <c r="B834" i="21"/>
  <c r="A834" i="21"/>
  <c r="K833" i="21"/>
  <c r="J833" i="21"/>
  <c r="I833" i="21"/>
  <c r="AA833" i="21" s="1"/>
  <c r="H833" i="21"/>
  <c r="G833" i="21"/>
  <c r="F833" i="21"/>
  <c r="E833" i="21"/>
  <c r="D833" i="21"/>
  <c r="N833" i="21" s="1"/>
  <c r="Y833" i="21" s="1"/>
  <c r="C833" i="21"/>
  <c r="B833" i="21"/>
  <c r="A833" i="21"/>
  <c r="K832" i="21"/>
  <c r="J832" i="21"/>
  <c r="I832" i="21"/>
  <c r="AA832" i="21" s="1"/>
  <c r="H832" i="21"/>
  <c r="G832" i="21"/>
  <c r="F832" i="21"/>
  <c r="E832" i="21"/>
  <c r="D832" i="21"/>
  <c r="N832" i="21" s="1"/>
  <c r="Y832" i="21" s="1"/>
  <c r="C832" i="21"/>
  <c r="B832" i="21"/>
  <c r="A832" i="21"/>
  <c r="K831" i="21"/>
  <c r="J831" i="21"/>
  <c r="I831" i="21"/>
  <c r="AA831" i="21" s="1"/>
  <c r="H831" i="21"/>
  <c r="G831" i="21"/>
  <c r="F831" i="21"/>
  <c r="E831" i="21"/>
  <c r="D831" i="21"/>
  <c r="N831" i="21" s="1"/>
  <c r="Y831" i="21" s="1"/>
  <c r="C831" i="21"/>
  <c r="B831" i="21"/>
  <c r="A831" i="21"/>
  <c r="K830" i="21"/>
  <c r="J830" i="21"/>
  <c r="I830" i="21"/>
  <c r="AA830" i="21" s="1"/>
  <c r="H830" i="21"/>
  <c r="G830" i="21"/>
  <c r="F830" i="21"/>
  <c r="E830" i="21"/>
  <c r="D830" i="21"/>
  <c r="N830" i="21" s="1"/>
  <c r="Y830" i="21" s="1"/>
  <c r="C830" i="21"/>
  <c r="B830" i="21"/>
  <c r="A830" i="21"/>
  <c r="K829" i="21"/>
  <c r="J829" i="21"/>
  <c r="I829" i="21"/>
  <c r="AA829" i="21" s="1"/>
  <c r="H829" i="21"/>
  <c r="G829" i="21"/>
  <c r="F829" i="21"/>
  <c r="E829" i="21"/>
  <c r="D829" i="21"/>
  <c r="N829" i="21" s="1"/>
  <c r="Y829" i="21" s="1"/>
  <c r="C829" i="21"/>
  <c r="B829" i="21"/>
  <c r="A829" i="21"/>
  <c r="K828" i="21"/>
  <c r="J828" i="21"/>
  <c r="I828" i="21"/>
  <c r="AA828" i="21" s="1"/>
  <c r="H828" i="21"/>
  <c r="G828" i="21"/>
  <c r="F828" i="21"/>
  <c r="E828" i="21"/>
  <c r="D828" i="21"/>
  <c r="N828" i="21" s="1"/>
  <c r="Y828" i="21" s="1"/>
  <c r="C828" i="21"/>
  <c r="B828" i="21"/>
  <c r="A828" i="21"/>
  <c r="K827" i="21"/>
  <c r="J827" i="21"/>
  <c r="I827" i="21"/>
  <c r="AA827" i="21" s="1"/>
  <c r="H827" i="21"/>
  <c r="G827" i="21"/>
  <c r="F827" i="21"/>
  <c r="E827" i="21"/>
  <c r="D827" i="21"/>
  <c r="N827" i="21" s="1"/>
  <c r="Y827" i="21" s="1"/>
  <c r="C827" i="21"/>
  <c r="B827" i="21"/>
  <c r="A827" i="21"/>
  <c r="K826" i="21"/>
  <c r="J826" i="21"/>
  <c r="I826" i="21"/>
  <c r="AA826" i="21" s="1"/>
  <c r="H826" i="21"/>
  <c r="G826" i="21"/>
  <c r="F826" i="21"/>
  <c r="E826" i="21"/>
  <c r="D826" i="21"/>
  <c r="N826" i="21" s="1"/>
  <c r="Y826" i="21" s="1"/>
  <c r="C826" i="21"/>
  <c r="B826" i="21"/>
  <c r="A826" i="21"/>
  <c r="K825" i="21"/>
  <c r="J825" i="21"/>
  <c r="I825" i="21"/>
  <c r="AA825" i="21" s="1"/>
  <c r="H825" i="21"/>
  <c r="G825" i="21"/>
  <c r="F825" i="21"/>
  <c r="E825" i="21"/>
  <c r="D825" i="21"/>
  <c r="N825" i="21" s="1"/>
  <c r="Y825" i="21" s="1"/>
  <c r="C825" i="21"/>
  <c r="B825" i="21"/>
  <c r="A825" i="21"/>
  <c r="K824" i="21"/>
  <c r="J824" i="21"/>
  <c r="I824" i="21"/>
  <c r="AA824" i="21" s="1"/>
  <c r="H824" i="21"/>
  <c r="G824" i="21"/>
  <c r="F824" i="21"/>
  <c r="E824" i="21"/>
  <c r="D824" i="21"/>
  <c r="N824" i="21" s="1"/>
  <c r="Y824" i="21" s="1"/>
  <c r="C824" i="21"/>
  <c r="B824" i="21"/>
  <c r="A824" i="21"/>
  <c r="K823" i="21"/>
  <c r="J823" i="21"/>
  <c r="I823" i="21"/>
  <c r="AA823" i="21" s="1"/>
  <c r="H823" i="21"/>
  <c r="G823" i="21"/>
  <c r="F823" i="21"/>
  <c r="E823" i="21"/>
  <c r="D823" i="21"/>
  <c r="N823" i="21" s="1"/>
  <c r="Y823" i="21" s="1"/>
  <c r="C823" i="21"/>
  <c r="B823" i="21"/>
  <c r="A823" i="21"/>
  <c r="K822" i="21"/>
  <c r="J822" i="21"/>
  <c r="I822" i="21"/>
  <c r="AA822" i="21" s="1"/>
  <c r="H822" i="21"/>
  <c r="G822" i="21"/>
  <c r="F822" i="21"/>
  <c r="E822" i="21"/>
  <c r="D822" i="21"/>
  <c r="N822" i="21" s="1"/>
  <c r="Y822" i="21" s="1"/>
  <c r="C822" i="21"/>
  <c r="B822" i="21"/>
  <c r="A822" i="21"/>
  <c r="K821" i="21"/>
  <c r="J821" i="21"/>
  <c r="I821" i="21"/>
  <c r="AA821" i="21" s="1"/>
  <c r="H821" i="21"/>
  <c r="G821" i="21"/>
  <c r="F821" i="21"/>
  <c r="E821" i="21"/>
  <c r="D821" i="21"/>
  <c r="N821" i="21" s="1"/>
  <c r="Y821" i="21" s="1"/>
  <c r="C821" i="21"/>
  <c r="B821" i="21"/>
  <c r="A821" i="21"/>
  <c r="K820" i="21"/>
  <c r="J820" i="21"/>
  <c r="I820" i="21"/>
  <c r="AA820" i="21" s="1"/>
  <c r="H820" i="21"/>
  <c r="G820" i="21"/>
  <c r="F820" i="21"/>
  <c r="E820" i="21"/>
  <c r="D820" i="21"/>
  <c r="N820" i="21" s="1"/>
  <c r="Y820" i="21" s="1"/>
  <c r="C820" i="21"/>
  <c r="B820" i="21"/>
  <c r="A820" i="21"/>
  <c r="K819" i="21"/>
  <c r="J819" i="21"/>
  <c r="I819" i="21"/>
  <c r="AA819" i="21" s="1"/>
  <c r="H819" i="21"/>
  <c r="G819" i="21"/>
  <c r="F819" i="21"/>
  <c r="E819" i="21"/>
  <c r="D819" i="21"/>
  <c r="N819" i="21" s="1"/>
  <c r="Y819" i="21" s="1"/>
  <c r="C819" i="21"/>
  <c r="B819" i="21"/>
  <c r="A819" i="21"/>
  <c r="K818" i="21"/>
  <c r="J818" i="21"/>
  <c r="I818" i="21"/>
  <c r="AA818" i="21" s="1"/>
  <c r="H818" i="21"/>
  <c r="G818" i="21"/>
  <c r="F818" i="21"/>
  <c r="E818" i="21"/>
  <c r="D818" i="21"/>
  <c r="N818" i="21" s="1"/>
  <c r="Y818" i="21" s="1"/>
  <c r="C818" i="21"/>
  <c r="B818" i="21"/>
  <c r="A818" i="21"/>
  <c r="K817" i="21"/>
  <c r="J817" i="21"/>
  <c r="I817" i="21"/>
  <c r="AA817" i="21" s="1"/>
  <c r="H817" i="21"/>
  <c r="G817" i="21"/>
  <c r="F817" i="21"/>
  <c r="E817" i="21"/>
  <c r="D817" i="21"/>
  <c r="N817" i="21" s="1"/>
  <c r="Y817" i="21" s="1"/>
  <c r="C817" i="21"/>
  <c r="B817" i="21"/>
  <c r="A817" i="21"/>
  <c r="K816" i="21"/>
  <c r="J816" i="21"/>
  <c r="I816" i="21"/>
  <c r="AA816" i="21" s="1"/>
  <c r="H816" i="21"/>
  <c r="G816" i="21"/>
  <c r="F816" i="21"/>
  <c r="E816" i="21"/>
  <c r="D816" i="21"/>
  <c r="N816" i="21" s="1"/>
  <c r="Y816" i="21" s="1"/>
  <c r="C816" i="21"/>
  <c r="B816" i="21"/>
  <c r="A816" i="21"/>
  <c r="K815" i="21"/>
  <c r="J815" i="21"/>
  <c r="I815" i="21"/>
  <c r="AA815" i="21" s="1"/>
  <c r="H815" i="21"/>
  <c r="G815" i="21"/>
  <c r="F815" i="21"/>
  <c r="E815" i="21"/>
  <c r="D815" i="21"/>
  <c r="N815" i="21" s="1"/>
  <c r="Y815" i="21" s="1"/>
  <c r="C815" i="21"/>
  <c r="B815" i="21"/>
  <c r="A815" i="21"/>
  <c r="K814" i="21"/>
  <c r="J814" i="21"/>
  <c r="I814" i="21"/>
  <c r="AA814" i="21" s="1"/>
  <c r="H814" i="21"/>
  <c r="G814" i="21"/>
  <c r="F814" i="21"/>
  <c r="E814" i="21"/>
  <c r="D814" i="21"/>
  <c r="N814" i="21" s="1"/>
  <c r="Y814" i="21" s="1"/>
  <c r="C814" i="21"/>
  <c r="B814" i="21"/>
  <c r="A814" i="21"/>
  <c r="K813" i="21"/>
  <c r="J813" i="21"/>
  <c r="I813" i="21"/>
  <c r="AA813" i="21" s="1"/>
  <c r="H813" i="21"/>
  <c r="G813" i="21"/>
  <c r="F813" i="21"/>
  <c r="E813" i="21"/>
  <c r="D813" i="21"/>
  <c r="N813" i="21" s="1"/>
  <c r="Y813" i="21" s="1"/>
  <c r="C813" i="21"/>
  <c r="B813" i="21"/>
  <c r="A813" i="21"/>
  <c r="K812" i="21"/>
  <c r="J812" i="21"/>
  <c r="I812" i="21"/>
  <c r="AA812" i="21" s="1"/>
  <c r="H812" i="21"/>
  <c r="G812" i="21"/>
  <c r="F812" i="21"/>
  <c r="E812" i="21"/>
  <c r="D812" i="21"/>
  <c r="N812" i="21" s="1"/>
  <c r="Y812" i="21" s="1"/>
  <c r="C812" i="21"/>
  <c r="B812" i="21"/>
  <c r="A812" i="21"/>
  <c r="K811" i="21"/>
  <c r="J811" i="21"/>
  <c r="I811" i="21"/>
  <c r="AA811" i="21" s="1"/>
  <c r="H811" i="21"/>
  <c r="G811" i="21"/>
  <c r="F811" i="21"/>
  <c r="E811" i="21"/>
  <c r="D811" i="21"/>
  <c r="N811" i="21" s="1"/>
  <c r="Y811" i="21" s="1"/>
  <c r="C811" i="21"/>
  <c r="B811" i="21"/>
  <c r="A811" i="21"/>
  <c r="K810" i="21"/>
  <c r="J810" i="21"/>
  <c r="I810" i="21"/>
  <c r="AA810" i="21" s="1"/>
  <c r="H810" i="21"/>
  <c r="G810" i="21"/>
  <c r="F810" i="21"/>
  <c r="E810" i="21"/>
  <c r="D810" i="21"/>
  <c r="N810" i="21" s="1"/>
  <c r="Y810" i="21" s="1"/>
  <c r="C810" i="21"/>
  <c r="B810" i="21"/>
  <c r="A810" i="21"/>
  <c r="K809" i="21"/>
  <c r="J809" i="21"/>
  <c r="I809" i="21"/>
  <c r="AA809" i="21" s="1"/>
  <c r="H809" i="21"/>
  <c r="G809" i="21"/>
  <c r="F809" i="21"/>
  <c r="E809" i="21"/>
  <c r="D809" i="21"/>
  <c r="N809" i="21" s="1"/>
  <c r="Y809" i="21" s="1"/>
  <c r="C809" i="21"/>
  <c r="B809" i="21"/>
  <c r="A809" i="21"/>
  <c r="K808" i="21"/>
  <c r="J808" i="21"/>
  <c r="I808" i="21"/>
  <c r="AA808" i="21" s="1"/>
  <c r="H808" i="21"/>
  <c r="G808" i="21"/>
  <c r="F808" i="21"/>
  <c r="E808" i="21"/>
  <c r="D808" i="21"/>
  <c r="N808" i="21" s="1"/>
  <c r="Y808" i="21" s="1"/>
  <c r="C808" i="21"/>
  <c r="B808" i="21"/>
  <c r="A808" i="21"/>
  <c r="K807" i="21"/>
  <c r="J807" i="21"/>
  <c r="I807" i="21"/>
  <c r="AA807" i="21" s="1"/>
  <c r="H807" i="21"/>
  <c r="G807" i="21"/>
  <c r="F807" i="21"/>
  <c r="E807" i="21"/>
  <c r="D807" i="21"/>
  <c r="N807" i="21" s="1"/>
  <c r="Y807" i="21" s="1"/>
  <c r="C807" i="21"/>
  <c r="B807" i="21"/>
  <c r="A807" i="21"/>
  <c r="K806" i="21"/>
  <c r="J806" i="21"/>
  <c r="I806" i="21"/>
  <c r="AA806" i="21" s="1"/>
  <c r="H806" i="21"/>
  <c r="G806" i="21"/>
  <c r="F806" i="21"/>
  <c r="E806" i="21"/>
  <c r="D806" i="21"/>
  <c r="N806" i="21" s="1"/>
  <c r="Y806" i="21" s="1"/>
  <c r="C806" i="21"/>
  <c r="B806" i="21"/>
  <c r="A806" i="21"/>
  <c r="K805" i="21"/>
  <c r="J805" i="21"/>
  <c r="I805" i="21"/>
  <c r="AA805" i="21" s="1"/>
  <c r="H805" i="21"/>
  <c r="G805" i="21"/>
  <c r="F805" i="21"/>
  <c r="E805" i="21"/>
  <c r="D805" i="21"/>
  <c r="N805" i="21" s="1"/>
  <c r="Y805" i="21" s="1"/>
  <c r="C805" i="21"/>
  <c r="B805" i="21"/>
  <c r="A805" i="21"/>
  <c r="K804" i="21"/>
  <c r="J804" i="21"/>
  <c r="I804" i="21"/>
  <c r="AA804" i="21" s="1"/>
  <c r="H804" i="21"/>
  <c r="G804" i="21"/>
  <c r="F804" i="21"/>
  <c r="E804" i="21"/>
  <c r="D804" i="21"/>
  <c r="N804" i="21" s="1"/>
  <c r="Y804" i="21" s="1"/>
  <c r="C804" i="21"/>
  <c r="B804" i="21"/>
  <c r="A804" i="21"/>
  <c r="K803" i="21"/>
  <c r="J803" i="21"/>
  <c r="I803" i="21"/>
  <c r="AA803" i="21" s="1"/>
  <c r="H803" i="21"/>
  <c r="G803" i="21"/>
  <c r="F803" i="21"/>
  <c r="E803" i="21"/>
  <c r="D803" i="21"/>
  <c r="N803" i="21" s="1"/>
  <c r="Y803" i="21" s="1"/>
  <c r="C803" i="21"/>
  <c r="B803" i="21"/>
  <c r="A803" i="21"/>
  <c r="K802" i="21"/>
  <c r="J802" i="21"/>
  <c r="I802" i="21"/>
  <c r="AA802" i="21" s="1"/>
  <c r="H802" i="21"/>
  <c r="G802" i="21"/>
  <c r="F802" i="21"/>
  <c r="E802" i="21"/>
  <c r="D802" i="21"/>
  <c r="N802" i="21" s="1"/>
  <c r="Y802" i="21" s="1"/>
  <c r="C802" i="21"/>
  <c r="M802" i="21" s="1"/>
  <c r="B802" i="21"/>
  <c r="A802" i="21"/>
  <c r="K801" i="21"/>
  <c r="J801" i="21"/>
  <c r="I801" i="21"/>
  <c r="AA801" i="21" s="1"/>
  <c r="H801" i="21"/>
  <c r="G801" i="21"/>
  <c r="F801" i="21"/>
  <c r="E801" i="21"/>
  <c r="D801" i="21"/>
  <c r="N801" i="21" s="1"/>
  <c r="Y801" i="21" s="1"/>
  <c r="C801" i="21"/>
  <c r="B801" i="21"/>
  <c r="A801" i="21"/>
  <c r="K800" i="21"/>
  <c r="J800" i="21"/>
  <c r="I800" i="21"/>
  <c r="AA800" i="21" s="1"/>
  <c r="H800" i="21"/>
  <c r="G800" i="21"/>
  <c r="F800" i="21"/>
  <c r="E800" i="21"/>
  <c r="D800" i="21"/>
  <c r="N800" i="21" s="1"/>
  <c r="Y800" i="21" s="1"/>
  <c r="C800" i="21"/>
  <c r="B800" i="21"/>
  <c r="A800" i="21"/>
  <c r="K799" i="21"/>
  <c r="J799" i="21"/>
  <c r="I799" i="21"/>
  <c r="AA799" i="21" s="1"/>
  <c r="H799" i="21"/>
  <c r="G799" i="21"/>
  <c r="F799" i="21"/>
  <c r="E799" i="21"/>
  <c r="D799" i="21"/>
  <c r="N799" i="21" s="1"/>
  <c r="Y799" i="21" s="1"/>
  <c r="C799" i="21"/>
  <c r="B799" i="21"/>
  <c r="A799" i="21"/>
  <c r="K798" i="21"/>
  <c r="J798" i="21"/>
  <c r="I798" i="21"/>
  <c r="AA798" i="21" s="1"/>
  <c r="H798" i="21"/>
  <c r="G798" i="21"/>
  <c r="F798" i="21"/>
  <c r="E798" i="21"/>
  <c r="D798" i="21"/>
  <c r="N798" i="21" s="1"/>
  <c r="Y798" i="21" s="1"/>
  <c r="C798" i="21"/>
  <c r="B798" i="21"/>
  <c r="A798" i="21"/>
  <c r="K797" i="21"/>
  <c r="J797" i="21"/>
  <c r="I797" i="21"/>
  <c r="AA797" i="21" s="1"/>
  <c r="H797" i="21"/>
  <c r="G797" i="21"/>
  <c r="F797" i="21"/>
  <c r="E797" i="21"/>
  <c r="D797" i="21"/>
  <c r="N797" i="21" s="1"/>
  <c r="Y797" i="21" s="1"/>
  <c r="C797" i="21"/>
  <c r="B797" i="21"/>
  <c r="A797" i="21"/>
  <c r="K796" i="21"/>
  <c r="J796" i="21"/>
  <c r="I796" i="21"/>
  <c r="AA796" i="21" s="1"/>
  <c r="H796" i="21"/>
  <c r="G796" i="21"/>
  <c r="F796" i="21"/>
  <c r="E796" i="21"/>
  <c r="D796" i="21"/>
  <c r="N796" i="21" s="1"/>
  <c r="Y796" i="21" s="1"/>
  <c r="C796" i="21"/>
  <c r="B796" i="21"/>
  <c r="A796" i="21"/>
  <c r="K795" i="21"/>
  <c r="J795" i="21"/>
  <c r="I795" i="21"/>
  <c r="AA795" i="21" s="1"/>
  <c r="H795" i="21"/>
  <c r="G795" i="21"/>
  <c r="F795" i="21"/>
  <c r="E795" i="21"/>
  <c r="D795" i="21"/>
  <c r="N795" i="21" s="1"/>
  <c r="Y795" i="21" s="1"/>
  <c r="C795" i="21"/>
  <c r="B795" i="21"/>
  <c r="A795" i="21"/>
  <c r="K794" i="21"/>
  <c r="J794" i="21"/>
  <c r="I794" i="21"/>
  <c r="AA794" i="21" s="1"/>
  <c r="H794" i="21"/>
  <c r="G794" i="21"/>
  <c r="F794" i="21"/>
  <c r="E794" i="21"/>
  <c r="D794" i="21"/>
  <c r="N794" i="21" s="1"/>
  <c r="Y794" i="21" s="1"/>
  <c r="C794" i="21"/>
  <c r="B794" i="21"/>
  <c r="A794" i="21"/>
  <c r="K793" i="21"/>
  <c r="J793" i="21"/>
  <c r="I793" i="21"/>
  <c r="AA793" i="21" s="1"/>
  <c r="H793" i="21"/>
  <c r="G793" i="21"/>
  <c r="F793" i="21"/>
  <c r="E793" i="21"/>
  <c r="D793" i="21"/>
  <c r="N793" i="21" s="1"/>
  <c r="Y793" i="21" s="1"/>
  <c r="C793" i="21"/>
  <c r="B793" i="21"/>
  <c r="A793" i="21"/>
  <c r="K792" i="21"/>
  <c r="J792" i="21"/>
  <c r="I792" i="21"/>
  <c r="AA792" i="21" s="1"/>
  <c r="H792" i="21"/>
  <c r="G792" i="21"/>
  <c r="F792" i="21"/>
  <c r="E792" i="21"/>
  <c r="D792" i="21"/>
  <c r="N792" i="21" s="1"/>
  <c r="Y792" i="21" s="1"/>
  <c r="C792" i="21"/>
  <c r="B792" i="21"/>
  <c r="A792" i="21"/>
  <c r="K791" i="21"/>
  <c r="J791" i="21"/>
  <c r="I791" i="21"/>
  <c r="AA791" i="21" s="1"/>
  <c r="H791" i="21"/>
  <c r="G791" i="21"/>
  <c r="F791" i="21"/>
  <c r="E791" i="21"/>
  <c r="D791" i="21"/>
  <c r="N791" i="21" s="1"/>
  <c r="Y791" i="21" s="1"/>
  <c r="C791" i="21"/>
  <c r="B791" i="21"/>
  <c r="A791" i="21"/>
  <c r="K790" i="21"/>
  <c r="J790" i="21"/>
  <c r="I790" i="21"/>
  <c r="AA790" i="21" s="1"/>
  <c r="H790" i="21"/>
  <c r="G790" i="21"/>
  <c r="F790" i="21"/>
  <c r="E790" i="21"/>
  <c r="D790" i="21"/>
  <c r="N790" i="21" s="1"/>
  <c r="Y790" i="21" s="1"/>
  <c r="C790" i="21"/>
  <c r="B790" i="21"/>
  <c r="A790" i="21"/>
  <c r="K789" i="21"/>
  <c r="J789" i="21"/>
  <c r="I789" i="21"/>
  <c r="AA789" i="21" s="1"/>
  <c r="H789" i="21"/>
  <c r="G789" i="21"/>
  <c r="F789" i="21"/>
  <c r="E789" i="21"/>
  <c r="D789" i="21"/>
  <c r="N789" i="21" s="1"/>
  <c r="Y789" i="21" s="1"/>
  <c r="C789" i="21"/>
  <c r="B789" i="21"/>
  <c r="A789" i="21"/>
  <c r="K788" i="21"/>
  <c r="J788" i="21"/>
  <c r="I788" i="21"/>
  <c r="AA788" i="21" s="1"/>
  <c r="H788" i="21"/>
  <c r="G788" i="21"/>
  <c r="F788" i="21"/>
  <c r="E788" i="21"/>
  <c r="D788" i="21"/>
  <c r="N788" i="21" s="1"/>
  <c r="Y788" i="21" s="1"/>
  <c r="C788" i="21"/>
  <c r="B788" i="21"/>
  <c r="A788" i="21"/>
  <c r="K787" i="21"/>
  <c r="J787" i="21"/>
  <c r="I787" i="21"/>
  <c r="AA787" i="21" s="1"/>
  <c r="H787" i="21"/>
  <c r="G787" i="21"/>
  <c r="F787" i="21"/>
  <c r="E787" i="21"/>
  <c r="D787" i="21"/>
  <c r="N787" i="21" s="1"/>
  <c r="Y787" i="21" s="1"/>
  <c r="C787" i="21"/>
  <c r="B787" i="21"/>
  <c r="A787" i="21"/>
  <c r="K786" i="21"/>
  <c r="J786" i="21"/>
  <c r="I786" i="21"/>
  <c r="AA786" i="21" s="1"/>
  <c r="H786" i="21"/>
  <c r="G786" i="21"/>
  <c r="F786" i="21"/>
  <c r="E786" i="21"/>
  <c r="D786" i="21"/>
  <c r="N786" i="21" s="1"/>
  <c r="Y786" i="21" s="1"/>
  <c r="C786" i="21"/>
  <c r="B786" i="21"/>
  <c r="A786" i="21"/>
  <c r="K785" i="21"/>
  <c r="J785" i="21"/>
  <c r="I785" i="21"/>
  <c r="AA785" i="21" s="1"/>
  <c r="H785" i="21"/>
  <c r="G785" i="21"/>
  <c r="F785" i="21"/>
  <c r="E785" i="21"/>
  <c r="D785" i="21"/>
  <c r="N785" i="21" s="1"/>
  <c r="Y785" i="21" s="1"/>
  <c r="C785" i="21"/>
  <c r="B785" i="21"/>
  <c r="A785" i="21"/>
  <c r="K784" i="21"/>
  <c r="J784" i="21"/>
  <c r="I784" i="21"/>
  <c r="AA784" i="21" s="1"/>
  <c r="H784" i="21"/>
  <c r="G784" i="21"/>
  <c r="F784" i="21"/>
  <c r="E784" i="21"/>
  <c r="D784" i="21"/>
  <c r="N784" i="21" s="1"/>
  <c r="Y784" i="21" s="1"/>
  <c r="C784" i="21"/>
  <c r="B784" i="21"/>
  <c r="A784" i="21"/>
  <c r="K783" i="21"/>
  <c r="J783" i="21"/>
  <c r="I783" i="21"/>
  <c r="AA783" i="21" s="1"/>
  <c r="H783" i="21"/>
  <c r="G783" i="21"/>
  <c r="F783" i="21"/>
  <c r="E783" i="21"/>
  <c r="D783" i="21"/>
  <c r="N783" i="21" s="1"/>
  <c r="Y783" i="21" s="1"/>
  <c r="C783" i="21"/>
  <c r="B783" i="21"/>
  <c r="A783" i="21"/>
  <c r="K782" i="21"/>
  <c r="J782" i="21"/>
  <c r="I782" i="21"/>
  <c r="AA782" i="21" s="1"/>
  <c r="H782" i="21"/>
  <c r="G782" i="21"/>
  <c r="F782" i="21"/>
  <c r="E782" i="21"/>
  <c r="D782" i="21"/>
  <c r="N782" i="21" s="1"/>
  <c r="Y782" i="21" s="1"/>
  <c r="C782" i="21"/>
  <c r="B782" i="21"/>
  <c r="A782" i="21"/>
  <c r="K781" i="21"/>
  <c r="J781" i="21"/>
  <c r="I781" i="21"/>
  <c r="AA781" i="21" s="1"/>
  <c r="H781" i="21"/>
  <c r="G781" i="21"/>
  <c r="F781" i="21"/>
  <c r="E781" i="21"/>
  <c r="D781" i="21"/>
  <c r="N781" i="21" s="1"/>
  <c r="Y781" i="21" s="1"/>
  <c r="C781" i="21"/>
  <c r="B781" i="21"/>
  <c r="A781" i="21"/>
  <c r="K780" i="21"/>
  <c r="J780" i="21"/>
  <c r="I780" i="21"/>
  <c r="AA780" i="21" s="1"/>
  <c r="H780" i="21"/>
  <c r="G780" i="21"/>
  <c r="F780" i="21"/>
  <c r="E780" i="21"/>
  <c r="D780" i="21"/>
  <c r="N780" i="21" s="1"/>
  <c r="Y780" i="21" s="1"/>
  <c r="C780" i="21"/>
  <c r="B780" i="21"/>
  <c r="A780" i="21"/>
  <c r="K779" i="21"/>
  <c r="J779" i="21"/>
  <c r="I779" i="21"/>
  <c r="AA779" i="21" s="1"/>
  <c r="H779" i="21"/>
  <c r="G779" i="21"/>
  <c r="F779" i="21"/>
  <c r="E779" i="21"/>
  <c r="D779" i="21"/>
  <c r="N779" i="21" s="1"/>
  <c r="Y779" i="21" s="1"/>
  <c r="C779" i="21"/>
  <c r="B779" i="21"/>
  <c r="A779" i="21"/>
  <c r="K778" i="21"/>
  <c r="J778" i="21"/>
  <c r="I778" i="21"/>
  <c r="AA778" i="21" s="1"/>
  <c r="H778" i="21"/>
  <c r="G778" i="21"/>
  <c r="F778" i="21"/>
  <c r="E778" i="21"/>
  <c r="D778" i="21"/>
  <c r="N778" i="21" s="1"/>
  <c r="Y778" i="21" s="1"/>
  <c r="C778" i="21"/>
  <c r="B778" i="21"/>
  <c r="A778" i="21"/>
  <c r="K777" i="21"/>
  <c r="J777" i="21"/>
  <c r="I777" i="21"/>
  <c r="AA777" i="21" s="1"/>
  <c r="H777" i="21"/>
  <c r="G777" i="21"/>
  <c r="F777" i="21"/>
  <c r="E777" i="21"/>
  <c r="D777" i="21"/>
  <c r="N777" i="21" s="1"/>
  <c r="Y777" i="21" s="1"/>
  <c r="C777" i="21"/>
  <c r="B777" i="21"/>
  <c r="A777" i="21"/>
  <c r="K776" i="21"/>
  <c r="J776" i="21"/>
  <c r="I776" i="21"/>
  <c r="AA776" i="21" s="1"/>
  <c r="H776" i="21"/>
  <c r="G776" i="21"/>
  <c r="F776" i="21"/>
  <c r="E776" i="21"/>
  <c r="D776" i="21"/>
  <c r="N776" i="21" s="1"/>
  <c r="Y776" i="21" s="1"/>
  <c r="C776" i="21"/>
  <c r="B776" i="21"/>
  <c r="A776" i="21"/>
  <c r="K775" i="21"/>
  <c r="J775" i="21"/>
  <c r="I775" i="21"/>
  <c r="AA775" i="21" s="1"/>
  <c r="H775" i="21"/>
  <c r="G775" i="21"/>
  <c r="F775" i="21"/>
  <c r="E775" i="21"/>
  <c r="D775" i="21"/>
  <c r="N775" i="21" s="1"/>
  <c r="Y775" i="21" s="1"/>
  <c r="C775" i="21"/>
  <c r="B775" i="21"/>
  <c r="A775" i="21"/>
  <c r="K774" i="21"/>
  <c r="J774" i="21"/>
  <c r="I774" i="21"/>
  <c r="AA774" i="21" s="1"/>
  <c r="H774" i="21"/>
  <c r="G774" i="21"/>
  <c r="F774" i="21"/>
  <c r="E774" i="21"/>
  <c r="D774" i="21"/>
  <c r="N774" i="21" s="1"/>
  <c r="Y774" i="21" s="1"/>
  <c r="C774" i="21"/>
  <c r="B774" i="21"/>
  <c r="A774" i="21"/>
  <c r="K773" i="21"/>
  <c r="J773" i="21"/>
  <c r="I773" i="21"/>
  <c r="AA773" i="21" s="1"/>
  <c r="H773" i="21"/>
  <c r="G773" i="21"/>
  <c r="F773" i="21"/>
  <c r="E773" i="21"/>
  <c r="D773" i="21"/>
  <c r="N773" i="21" s="1"/>
  <c r="Y773" i="21" s="1"/>
  <c r="C773" i="21"/>
  <c r="B773" i="21"/>
  <c r="A773" i="21"/>
  <c r="K772" i="21"/>
  <c r="J772" i="21"/>
  <c r="I772" i="21"/>
  <c r="AA772" i="21" s="1"/>
  <c r="H772" i="21"/>
  <c r="G772" i="21"/>
  <c r="F772" i="21"/>
  <c r="E772" i="21"/>
  <c r="D772" i="21"/>
  <c r="N772" i="21" s="1"/>
  <c r="Y772" i="21" s="1"/>
  <c r="C772" i="21"/>
  <c r="B772" i="21"/>
  <c r="A772" i="21"/>
  <c r="K771" i="21"/>
  <c r="J771" i="21"/>
  <c r="I771" i="21"/>
  <c r="AA771" i="21" s="1"/>
  <c r="H771" i="21"/>
  <c r="G771" i="21"/>
  <c r="F771" i="21"/>
  <c r="E771" i="21"/>
  <c r="D771" i="21"/>
  <c r="N771" i="21" s="1"/>
  <c r="Y771" i="21" s="1"/>
  <c r="C771" i="21"/>
  <c r="B771" i="21"/>
  <c r="A771" i="21"/>
  <c r="K770" i="21"/>
  <c r="J770" i="21"/>
  <c r="I770" i="21"/>
  <c r="AA770" i="21" s="1"/>
  <c r="H770" i="21"/>
  <c r="G770" i="21"/>
  <c r="F770" i="21"/>
  <c r="E770" i="21"/>
  <c r="D770" i="21"/>
  <c r="N770" i="21" s="1"/>
  <c r="Y770" i="21" s="1"/>
  <c r="C770" i="21"/>
  <c r="B770" i="21"/>
  <c r="A770" i="21"/>
  <c r="K769" i="21"/>
  <c r="J769" i="21"/>
  <c r="I769" i="21"/>
  <c r="AA769" i="21" s="1"/>
  <c r="H769" i="21"/>
  <c r="G769" i="21"/>
  <c r="F769" i="21"/>
  <c r="E769" i="21"/>
  <c r="D769" i="21"/>
  <c r="N769" i="21" s="1"/>
  <c r="Y769" i="21" s="1"/>
  <c r="C769" i="21"/>
  <c r="B769" i="21"/>
  <c r="A769" i="21"/>
  <c r="K768" i="21"/>
  <c r="J768" i="21"/>
  <c r="I768" i="21"/>
  <c r="AA768" i="21" s="1"/>
  <c r="H768" i="21"/>
  <c r="G768" i="21"/>
  <c r="F768" i="21"/>
  <c r="E768" i="21"/>
  <c r="D768" i="21"/>
  <c r="N768" i="21" s="1"/>
  <c r="Y768" i="21" s="1"/>
  <c r="C768" i="21"/>
  <c r="B768" i="21"/>
  <c r="A768" i="21"/>
  <c r="K767" i="21"/>
  <c r="J767" i="21"/>
  <c r="I767" i="21"/>
  <c r="AA767" i="21" s="1"/>
  <c r="H767" i="21"/>
  <c r="G767" i="21"/>
  <c r="F767" i="21"/>
  <c r="E767" i="21"/>
  <c r="D767" i="21"/>
  <c r="N767" i="21" s="1"/>
  <c r="Y767" i="21" s="1"/>
  <c r="C767" i="21"/>
  <c r="B767" i="21"/>
  <c r="A767" i="21"/>
  <c r="K766" i="21"/>
  <c r="J766" i="21"/>
  <c r="I766" i="21"/>
  <c r="AA766" i="21" s="1"/>
  <c r="H766" i="21"/>
  <c r="G766" i="21"/>
  <c r="F766" i="21"/>
  <c r="E766" i="21"/>
  <c r="D766" i="21"/>
  <c r="N766" i="21" s="1"/>
  <c r="Y766" i="21" s="1"/>
  <c r="C766" i="21"/>
  <c r="B766" i="21"/>
  <c r="A766" i="21"/>
  <c r="K765" i="21"/>
  <c r="J765" i="21"/>
  <c r="I765" i="21"/>
  <c r="AA765" i="21" s="1"/>
  <c r="H765" i="21"/>
  <c r="G765" i="21"/>
  <c r="F765" i="21"/>
  <c r="E765" i="21"/>
  <c r="D765" i="21"/>
  <c r="N765" i="21" s="1"/>
  <c r="Y765" i="21" s="1"/>
  <c r="C765" i="21"/>
  <c r="B765" i="21"/>
  <c r="A765" i="21"/>
  <c r="K764" i="21"/>
  <c r="J764" i="21"/>
  <c r="I764" i="21"/>
  <c r="AA764" i="21" s="1"/>
  <c r="H764" i="21"/>
  <c r="G764" i="21"/>
  <c r="F764" i="21"/>
  <c r="E764" i="21"/>
  <c r="D764" i="21"/>
  <c r="N764" i="21" s="1"/>
  <c r="Y764" i="21" s="1"/>
  <c r="C764" i="21"/>
  <c r="M764" i="21" s="1"/>
  <c r="B764" i="21"/>
  <c r="A764" i="21"/>
  <c r="K763" i="21"/>
  <c r="J763" i="21"/>
  <c r="I763" i="21"/>
  <c r="AA763" i="21" s="1"/>
  <c r="H763" i="21"/>
  <c r="G763" i="21"/>
  <c r="F763" i="21"/>
  <c r="E763" i="21"/>
  <c r="D763" i="21"/>
  <c r="N763" i="21" s="1"/>
  <c r="Y763" i="21" s="1"/>
  <c r="C763" i="21"/>
  <c r="B763" i="21"/>
  <c r="A763" i="21"/>
  <c r="K762" i="21"/>
  <c r="J762" i="21"/>
  <c r="I762" i="21"/>
  <c r="AA762" i="21" s="1"/>
  <c r="H762" i="21"/>
  <c r="G762" i="21"/>
  <c r="F762" i="21"/>
  <c r="E762" i="21"/>
  <c r="D762" i="21"/>
  <c r="N762" i="21" s="1"/>
  <c r="Y762" i="21" s="1"/>
  <c r="C762" i="21"/>
  <c r="B762" i="21"/>
  <c r="A762" i="21"/>
  <c r="K761" i="21"/>
  <c r="J761" i="21"/>
  <c r="I761" i="21"/>
  <c r="AA761" i="21" s="1"/>
  <c r="H761" i="21"/>
  <c r="G761" i="21"/>
  <c r="F761" i="21"/>
  <c r="E761" i="21"/>
  <c r="D761" i="21"/>
  <c r="N761" i="21" s="1"/>
  <c r="Y761" i="21" s="1"/>
  <c r="C761" i="21"/>
  <c r="B761" i="21"/>
  <c r="A761" i="21"/>
  <c r="K760" i="21"/>
  <c r="J760" i="21"/>
  <c r="I760" i="21"/>
  <c r="AA760" i="21" s="1"/>
  <c r="H760" i="21"/>
  <c r="G760" i="21"/>
  <c r="F760" i="21"/>
  <c r="E760" i="21"/>
  <c r="D760" i="21"/>
  <c r="N760" i="21" s="1"/>
  <c r="Y760" i="21" s="1"/>
  <c r="C760" i="21"/>
  <c r="B760" i="21"/>
  <c r="A760" i="21"/>
  <c r="K759" i="21"/>
  <c r="J759" i="21"/>
  <c r="I759" i="21"/>
  <c r="AA759" i="21" s="1"/>
  <c r="H759" i="21"/>
  <c r="G759" i="21"/>
  <c r="F759" i="21"/>
  <c r="E759" i="21"/>
  <c r="D759" i="21"/>
  <c r="N759" i="21" s="1"/>
  <c r="Y759" i="21" s="1"/>
  <c r="C759" i="21"/>
  <c r="B759" i="21"/>
  <c r="A759" i="21"/>
  <c r="K758" i="21"/>
  <c r="J758" i="21"/>
  <c r="I758" i="21"/>
  <c r="AA758" i="21" s="1"/>
  <c r="H758" i="21"/>
  <c r="G758" i="21"/>
  <c r="F758" i="21"/>
  <c r="E758" i="21"/>
  <c r="D758" i="21"/>
  <c r="N758" i="21" s="1"/>
  <c r="Y758" i="21" s="1"/>
  <c r="C758" i="21"/>
  <c r="B758" i="21"/>
  <c r="A758" i="21"/>
  <c r="K757" i="21"/>
  <c r="J757" i="21"/>
  <c r="I757" i="21"/>
  <c r="AA757" i="21" s="1"/>
  <c r="H757" i="21"/>
  <c r="G757" i="21"/>
  <c r="F757" i="21"/>
  <c r="E757" i="21"/>
  <c r="D757" i="21"/>
  <c r="N757" i="21" s="1"/>
  <c r="Y757" i="21" s="1"/>
  <c r="C757" i="21"/>
  <c r="B757" i="21"/>
  <c r="A757" i="21"/>
  <c r="K756" i="21"/>
  <c r="J756" i="21"/>
  <c r="I756" i="21"/>
  <c r="AA756" i="21" s="1"/>
  <c r="H756" i="21"/>
  <c r="G756" i="21"/>
  <c r="F756" i="21"/>
  <c r="E756" i="21"/>
  <c r="D756" i="21"/>
  <c r="N756" i="21" s="1"/>
  <c r="Y756" i="21" s="1"/>
  <c r="C756" i="21"/>
  <c r="B756" i="21"/>
  <c r="A756" i="21"/>
  <c r="K755" i="21"/>
  <c r="J755" i="21"/>
  <c r="I755" i="21"/>
  <c r="AA755" i="21" s="1"/>
  <c r="H755" i="21"/>
  <c r="G755" i="21"/>
  <c r="F755" i="21"/>
  <c r="E755" i="21"/>
  <c r="D755" i="21"/>
  <c r="N755" i="21" s="1"/>
  <c r="Y755" i="21" s="1"/>
  <c r="C755" i="21"/>
  <c r="B755" i="21"/>
  <c r="A755" i="21"/>
  <c r="K754" i="21"/>
  <c r="J754" i="21"/>
  <c r="I754" i="21"/>
  <c r="AA754" i="21" s="1"/>
  <c r="H754" i="21"/>
  <c r="G754" i="21"/>
  <c r="F754" i="21"/>
  <c r="E754" i="21"/>
  <c r="D754" i="21"/>
  <c r="N754" i="21" s="1"/>
  <c r="Y754" i="21" s="1"/>
  <c r="C754" i="21"/>
  <c r="B754" i="21"/>
  <c r="A754" i="21"/>
  <c r="K753" i="21"/>
  <c r="J753" i="21"/>
  <c r="I753" i="21"/>
  <c r="AA753" i="21" s="1"/>
  <c r="H753" i="21"/>
  <c r="G753" i="21"/>
  <c r="F753" i="21"/>
  <c r="E753" i="21"/>
  <c r="D753" i="21"/>
  <c r="N753" i="21" s="1"/>
  <c r="Y753" i="21" s="1"/>
  <c r="C753" i="21"/>
  <c r="B753" i="21"/>
  <c r="A753" i="21"/>
  <c r="K752" i="21"/>
  <c r="J752" i="21"/>
  <c r="I752" i="21"/>
  <c r="AA752" i="21" s="1"/>
  <c r="H752" i="21"/>
  <c r="G752" i="21"/>
  <c r="F752" i="21"/>
  <c r="E752" i="21"/>
  <c r="D752" i="21"/>
  <c r="N752" i="21" s="1"/>
  <c r="Y752" i="21" s="1"/>
  <c r="C752" i="21"/>
  <c r="B752" i="21"/>
  <c r="A752" i="21"/>
  <c r="K751" i="21"/>
  <c r="J751" i="21"/>
  <c r="I751" i="21"/>
  <c r="AA751" i="21" s="1"/>
  <c r="H751" i="21"/>
  <c r="G751" i="21"/>
  <c r="F751" i="21"/>
  <c r="E751" i="21"/>
  <c r="D751" i="21"/>
  <c r="N751" i="21" s="1"/>
  <c r="Y751" i="21" s="1"/>
  <c r="C751" i="21"/>
  <c r="B751" i="21"/>
  <c r="A751" i="21"/>
  <c r="K750" i="21"/>
  <c r="J750" i="21"/>
  <c r="I750" i="21"/>
  <c r="AA750" i="21" s="1"/>
  <c r="H750" i="21"/>
  <c r="G750" i="21"/>
  <c r="F750" i="21"/>
  <c r="E750" i="21"/>
  <c r="D750" i="21"/>
  <c r="N750" i="21" s="1"/>
  <c r="Y750" i="21" s="1"/>
  <c r="C750" i="21"/>
  <c r="B750" i="21"/>
  <c r="A750" i="21"/>
  <c r="K749" i="21"/>
  <c r="J749" i="21"/>
  <c r="I749" i="21"/>
  <c r="AA749" i="21" s="1"/>
  <c r="H749" i="21"/>
  <c r="G749" i="21"/>
  <c r="F749" i="21"/>
  <c r="E749" i="21"/>
  <c r="D749" i="21"/>
  <c r="N749" i="21" s="1"/>
  <c r="Y749" i="21" s="1"/>
  <c r="C749" i="21"/>
  <c r="B749" i="21"/>
  <c r="A749" i="21"/>
  <c r="K748" i="21"/>
  <c r="J748" i="21"/>
  <c r="I748" i="21"/>
  <c r="AA748" i="21" s="1"/>
  <c r="H748" i="21"/>
  <c r="G748" i="21"/>
  <c r="F748" i="21"/>
  <c r="E748" i="21"/>
  <c r="D748" i="21"/>
  <c r="N748" i="21" s="1"/>
  <c r="Y748" i="21" s="1"/>
  <c r="C748" i="21"/>
  <c r="B748" i="21"/>
  <c r="A748" i="21"/>
  <c r="K747" i="21"/>
  <c r="J747" i="21"/>
  <c r="I747" i="21"/>
  <c r="AA747" i="21" s="1"/>
  <c r="H747" i="21"/>
  <c r="G747" i="21"/>
  <c r="F747" i="21"/>
  <c r="E747" i="21"/>
  <c r="D747" i="21"/>
  <c r="N747" i="21" s="1"/>
  <c r="Y747" i="21" s="1"/>
  <c r="C747" i="21"/>
  <c r="B747" i="21"/>
  <c r="A747" i="21"/>
  <c r="K746" i="21"/>
  <c r="J746" i="21"/>
  <c r="I746" i="21"/>
  <c r="AA746" i="21" s="1"/>
  <c r="H746" i="21"/>
  <c r="G746" i="21"/>
  <c r="F746" i="21"/>
  <c r="E746" i="21"/>
  <c r="D746" i="21"/>
  <c r="N746" i="21" s="1"/>
  <c r="Y746" i="21" s="1"/>
  <c r="C746" i="21"/>
  <c r="B746" i="21"/>
  <c r="A746" i="21"/>
  <c r="K745" i="21"/>
  <c r="J745" i="21"/>
  <c r="I745" i="21"/>
  <c r="AA745" i="21" s="1"/>
  <c r="H745" i="21"/>
  <c r="G745" i="21"/>
  <c r="F745" i="21"/>
  <c r="E745" i="21"/>
  <c r="D745" i="21"/>
  <c r="N745" i="21" s="1"/>
  <c r="Y745" i="21" s="1"/>
  <c r="C745" i="21"/>
  <c r="B745" i="21"/>
  <c r="A745" i="21"/>
  <c r="K744" i="21"/>
  <c r="J744" i="21"/>
  <c r="I744" i="21"/>
  <c r="AA744" i="21" s="1"/>
  <c r="H744" i="21"/>
  <c r="G744" i="21"/>
  <c r="F744" i="21"/>
  <c r="E744" i="21"/>
  <c r="D744" i="21"/>
  <c r="N744" i="21" s="1"/>
  <c r="Y744" i="21" s="1"/>
  <c r="C744" i="21"/>
  <c r="B744" i="21"/>
  <c r="A744" i="21"/>
  <c r="K743" i="21"/>
  <c r="J743" i="21"/>
  <c r="I743" i="21"/>
  <c r="AA743" i="21" s="1"/>
  <c r="H743" i="21"/>
  <c r="G743" i="21"/>
  <c r="F743" i="21"/>
  <c r="E743" i="21"/>
  <c r="D743" i="21"/>
  <c r="N743" i="21" s="1"/>
  <c r="Y743" i="21" s="1"/>
  <c r="C743" i="21"/>
  <c r="B743" i="21"/>
  <c r="A743" i="21"/>
  <c r="K742" i="21"/>
  <c r="J742" i="21"/>
  <c r="I742" i="21"/>
  <c r="AA742" i="21" s="1"/>
  <c r="H742" i="21"/>
  <c r="G742" i="21"/>
  <c r="F742" i="21"/>
  <c r="E742" i="21"/>
  <c r="D742" i="21"/>
  <c r="N742" i="21" s="1"/>
  <c r="Y742" i="21" s="1"/>
  <c r="C742" i="21"/>
  <c r="B742" i="21"/>
  <c r="A742" i="21"/>
  <c r="K741" i="21"/>
  <c r="J741" i="21"/>
  <c r="I741" i="21"/>
  <c r="AA741" i="21" s="1"/>
  <c r="H741" i="21"/>
  <c r="G741" i="21"/>
  <c r="F741" i="21"/>
  <c r="E741" i="21"/>
  <c r="D741" i="21"/>
  <c r="N741" i="21" s="1"/>
  <c r="Y741" i="21" s="1"/>
  <c r="C741" i="21"/>
  <c r="B741" i="21"/>
  <c r="A741" i="21"/>
  <c r="K740" i="21"/>
  <c r="J740" i="21"/>
  <c r="I740" i="21"/>
  <c r="AA740" i="21" s="1"/>
  <c r="H740" i="21"/>
  <c r="G740" i="21"/>
  <c r="F740" i="21"/>
  <c r="E740" i="21"/>
  <c r="D740" i="21"/>
  <c r="N740" i="21" s="1"/>
  <c r="Y740" i="21" s="1"/>
  <c r="C740" i="21"/>
  <c r="B740" i="21"/>
  <c r="A740" i="21"/>
  <c r="K739" i="21"/>
  <c r="J739" i="21"/>
  <c r="I739" i="21"/>
  <c r="AA739" i="21" s="1"/>
  <c r="H739" i="21"/>
  <c r="G739" i="21"/>
  <c r="F739" i="21"/>
  <c r="E739" i="21"/>
  <c r="D739" i="21"/>
  <c r="N739" i="21" s="1"/>
  <c r="Y739" i="21" s="1"/>
  <c r="C739" i="21"/>
  <c r="B739" i="21"/>
  <c r="A739" i="21"/>
  <c r="K738" i="21"/>
  <c r="J738" i="21"/>
  <c r="I738" i="21"/>
  <c r="AA738" i="21" s="1"/>
  <c r="H738" i="21"/>
  <c r="G738" i="21"/>
  <c r="F738" i="21"/>
  <c r="E738" i="21"/>
  <c r="D738" i="21"/>
  <c r="N738" i="21" s="1"/>
  <c r="Y738" i="21" s="1"/>
  <c r="C738" i="21"/>
  <c r="B738" i="21"/>
  <c r="A738" i="21"/>
  <c r="K737" i="21"/>
  <c r="J737" i="21"/>
  <c r="I737" i="21"/>
  <c r="AA737" i="21" s="1"/>
  <c r="H737" i="21"/>
  <c r="G737" i="21"/>
  <c r="F737" i="21"/>
  <c r="E737" i="21"/>
  <c r="D737" i="21"/>
  <c r="N737" i="21" s="1"/>
  <c r="Y737" i="21" s="1"/>
  <c r="C737" i="21"/>
  <c r="B737" i="21"/>
  <c r="A737" i="21"/>
  <c r="K736" i="21"/>
  <c r="J736" i="21"/>
  <c r="I736" i="21"/>
  <c r="AA736" i="21" s="1"/>
  <c r="H736" i="21"/>
  <c r="G736" i="21"/>
  <c r="F736" i="21"/>
  <c r="E736" i="21"/>
  <c r="D736" i="21"/>
  <c r="N736" i="21" s="1"/>
  <c r="Y736" i="21" s="1"/>
  <c r="C736" i="21"/>
  <c r="B736" i="21"/>
  <c r="A736" i="21"/>
  <c r="K735" i="21"/>
  <c r="J735" i="21"/>
  <c r="I735" i="21"/>
  <c r="AA735" i="21" s="1"/>
  <c r="H735" i="21"/>
  <c r="G735" i="21"/>
  <c r="F735" i="21"/>
  <c r="E735" i="21"/>
  <c r="D735" i="21"/>
  <c r="N735" i="21" s="1"/>
  <c r="Y735" i="21" s="1"/>
  <c r="C735" i="21"/>
  <c r="B735" i="21"/>
  <c r="A735" i="21"/>
  <c r="K734" i="21"/>
  <c r="J734" i="21"/>
  <c r="I734" i="21"/>
  <c r="AA734" i="21" s="1"/>
  <c r="H734" i="21"/>
  <c r="G734" i="21"/>
  <c r="F734" i="21"/>
  <c r="E734" i="21"/>
  <c r="D734" i="21"/>
  <c r="N734" i="21" s="1"/>
  <c r="Y734" i="21" s="1"/>
  <c r="C734" i="21"/>
  <c r="B734" i="21"/>
  <c r="A734" i="21"/>
  <c r="K733" i="21"/>
  <c r="J733" i="21"/>
  <c r="I733" i="21"/>
  <c r="AA733" i="21" s="1"/>
  <c r="H733" i="21"/>
  <c r="G733" i="21"/>
  <c r="F733" i="21"/>
  <c r="E733" i="21"/>
  <c r="D733" i="21"/>
  <c r="N733" i="21" s="1"/>
  <c r="Y733" i="21" s="1"/>
  <c r="C733" i="21"/>
  <c r="B733" i="21"/>
  <c r="A733" i="21"/>
  <c r="K732" i="21"/>
  <c r="J732" i="21"/>
  <c r="I732" i="21"/>
  <c r="AA732" i="21" s="1"/>
  <c r="H732" i="21"/>
  <c r="G732" i="21"/>
  <c r="F732" i="21"/>
  <c r="E732" i="21"/>
  <c r="D732" i="21"/>
  <c r="N732" i="21" s="1"/>
  <c r="Y732" i="21" s="1"/>
  <c r="C732" i="21"/>
  <c r="B732" i="21"/>
  <c r="A732" i="21"/>
  <c r="K731" i="21"/>
  <c r="J731" i="21"/>
  <c r="I731" i="21"/>
  <c r="AA731" i="21" s="1"/>
  <c r="H731" i="21"/>
  <c r="G731" i="21"/>
  <c r="F731" i="21"/>
  <c r="E731" i="21"/>
  <c r="D731" i="21"/>
  <c r="N731" i="21" s="1"/>
  <c r="Y731" i="21" s="1"/>
  <c r="C731" i="21"/>
  <c r="B731" i="21"/>
  <c r="A731" i="21"/>
  <c r="K730" i="21"/>
  <c r="J730" i="21"/>
  <c r="I730" i="21"/>
  <c r="AA730" i="21" s="1"/>
  <c r="H730" i="21"/>
  <c r="G730" i="21"/>
  <c r="F730" i="21"/>
  <c r="E730" i="21"/>
  <c r="D730" i="21"/>
  <c r="N730" i="21" s="1"/>
  <c r="Y730" i="21" s="1"/>
  <c r="C730" i="21"/>
  <c r="M730" i="21" s="1"/>
  <c r="B730" i="21"/>
  <c r="A730" i="21"/>
  <c r="K729" i="21"/>
  <c r="J729" i="21"/>
  <c r="I729" i="21"/>
  <c r="AA729" i="21" s="1"/>
  <c r="H729" i="21"/>
  <c r="G729" i="21"/>
  <c r="F729" i="21"/>
  <c r="E729" i="21"/>
  <c r="D729" i="21"/>
  <c r="N729" i="21" s="1"/>
  <c r="Y729" i="21" s="1"/>
  <c r="C729" i="21"/>
  <c r="B729" i="21"/>
  <c r="A729" i="21"/>
  <c r="K728" i="21"/>
  <c r="J728" i="21"/>
  <c r="I728" i="21"/>
  <c r="AA728" i="21" s="1"/>
  <c r="H728" i="21"/>
  <c r="G728" i="21"/>
  <c r="F728" i="21"/>
  <c r="E728" i="21"/>
  <c r="D728" i="21"/>
  <c r="N728" i="21" s="1"/>
  <c r="Y728" i="21" s="1"/>
  <c r="C728" i="21"/>
  <c r="B728" i="21"/>
  <c r="A728" i="21"/>
  <c r="K727" i="21"/>
  <c r="J727" i="21"/>
  <c r="I727" i="21"/>
  <c r="AA727" i="21" s="1"/>
  <c r="H727" i="21"/>
  <c r="G727" i="21"/>
  <c r="F727" i="21"/>
  <c r="E727" i="21"/>
  <c r="D727" i="21"/>
  <c r="N727" i="21" s="1"/>
  <c r="Y727" i="21" s="1"/>
  <c r="C727" i="21"/>
  <c r="B727" i="21"/>
  <c r="A727" i="21"/>
  <c r="K726" i="21"/>
  <c r="J726" i="21"/>
  <c r="I726" i="21"/>
  <c r="AA726" i="21" s="1"/>
  <c r="H726" i="21"/>
  <c r="G726" i="21"/>
  <c r="F726" i="21"/>
  <c r="E726" i="21"/>
  <c r="D726" i="21"/>
  <c r="N726" i="21" s="1"/>
  <c r="Y726" i="21" s="1"/>
  <c r="C726" i="21"/>
  <c r="B726" i="21"/>
  <c r="A726" i="21"/>
  <c r="K725" i="21"/>
  <c r="J725" i="21"/>
  <c r="I725" i="21"/>
  <c r="AA725" i="21" s="1"/>
  <c r="H725" i="21"/>
  <c r="G725" i="21"/>
  <c r="F725" i="21"/>
  <c r="E725" i="21"/>
  <c r="D725" i="21"/>
  <c r="N725" i="21" s="1"/>
  <c r="Y725" i="21" s="1"/>
  <c r="C725" i="21"/>
  <c r="B725" i="21"/>
  <c r="A725" i="21"/>
  <c r="K724" i="21"/>
  <c r="J724" i="21"/>
  <c r="I724" i="21"/>
  <c r="AA724" i="21" s="1"/>
  <c r="H724" i="21"/>
  <c r="G724" i="21"/>
  <c r="F724" i="21"/>
  <c r="E724" i="21"/>
  <c r="D724" i="21"/>
  <c r="N724" i="21" s="1"/>
  <c r="Y724" i="21" s="1"/>
  <c r="C724" i="21"/>
  <c r="B724" i="21"/>
  <c r="A724" i="21"/>
  <c r="K723" i="21"/>
  <c r="J723" i="21"/>
  <c r="I723" i="21"/>
  <c r="AA723" i="21" s="1"/>
  <c r="H723" i="21"/>
  <c r="G723" i="21"/>
  <c r="F723" i="21"/>
  <c r="E723" i="21"/>
  <c r="D723" i="21"/>
  <c r="N723" i="21" s="1"/>
  <c r="Y723" i="21" s="1"/>
  <c r="C723" i="21"/>
  <c r="B723" i="21"/>
  <c r="A723" i="21"/>
  <c r="K722" i="21"/>
  <c r="J722" i="21"/>
  <c r="I722" i="21"/>
  <c r="AA722" i="21" s="1"/>
  <c r="H722" i="21"/>
  <c r="G722" i="21"/>
  <c r="F722" i="21"/>
  <c r="E722" i="21"/>
  <c r="D722" i="21"/>
  <c r="N722" i="21" s="1"/>
  <c r="Y722" i="21" s="1"/>
  <c r="C722" i="21"/>
  <c r="B722" i="21"/>
  <c r="A722" i="21"/>
  <c r="K721" i="21"/>
  <c r="J721" i="21"/>
  <c r="I721" i="21"/>
  <c r="AA721" i="21" s="1"/>
  <c r="H721" i="21"/>
  <c r="G721" i="21"/>
  <c r="F721" i="21"/>
  <c r="E721" i="21"/>
  <c r="D721" i="21"/>
  <c r="N721" i="21" s="1"/>
  <c r="Y721" i="21" s="1"/>
  <c r="C721" i="21"/>
  <c r="B721" i="21"/>
  <c r="A721" i="21"/>
  <c r="K720" i="21"/>
  <c r="J720" i="21"/>
  <c r="I720" i="21"/>
  <c r="AA720" i="21" s="1"/>
  <c r="H720" i="21"/>
  <c r="G720" i="21"/>
  <c r="F720" i="21"/>
  <c r="E720" i="21"/>
  <c r="D720" i="21"/>
  <c r="N720" i="21" s="1"/>
  <c r="Y720" i="21" s="1"/>
  <c r="C720" i="21"/>
  <c r="B720" i="21"/>
  <c r="A720" i="21"/>
  <c r="K719" i="21"/>
  <c r="J719" i="21"/>
  <c r="I719" i="21"/>
  <c r="AA719" i="21" s="1"/>
  <c r="H719" i="21"/>
  <c r="G719" i="21"/>
  <c r="F719" i="21"/>
  <c r="E719" i="21"/>
  <c r="D719" i="21"/>
  <c r="N719" i="21" s="1"/>
  <c r="Y719" i="21" s="1"/>
  <c r="C719" i="21"/>
  <c r="B719" i="21"/>
  <c r="A719" i="21"/>
  <c r="K718" i="21"/>
  <c r="J718" i="21"/>
  <c r="I718" i="21"/>
  <c r="AA718" i="21" s="1"/>
  <c r="H718" i="21"/>
  <c r="G718" i="21"/>
  <c r="F718" i="21"/>
  <c r="E718" i="21"/>
  <c r="D718" i="21"/>
  <c r="N718" i="21" s="1"/>
  <c r="Y718" i="21" s="1"/>
  <c r="C718" i="21"/>
  <c r="B718" i="21"/>
  <c r="A718" i="21"/>
  <c r="K717" i="21"/>
  <c r="J717" i="21"/>
  <c r="I717" i="21"/>
  <c r="AA717" i="21" s="1"/>
  <c r="H717" i="21"/>
  <c r="G717" i="21"/>
  <c r="F717" i="21"/>
  <c r="E717" i="21"/>
  <c r="D717" i="21"/>
  <c r="N717" i="21" s="1"/>
  <c r="Y717" i="21" s="1"/>
  <c r="C717" i="21"/>
  <c r="B717" i="21"/>
  <c r="A717" i="21"/>
  <c r="K716" i="21"/>
  <c r="J716" i="21"/>
  <c r="I716" i="21"/>
  <c r="AA716" i="21" s="1"/>
  <c r="H716" i="21"/>
  <c r="G716" i="21"/>
  <c r="F716" i="21"/>
  <c r="E716" i="21"/>
  <c r="D716" i="21"/>
  <c r="N716" i="21" s="1"/>
  <c r="Y716" i="21" s="1"/>
  <c r="C716" i="21"/>
  <c r="B716" i="21"/>
  <c r="A716" i="21"/>
  <c r="K715" i="21"/>
  <c r="J715" i="21"/>
  <c r="I715" i="21"/>
  <c r="AA715" i="21" s="1"/>
  <c r="H715" i="21"/>
  <c r="G715" i="21"/>
  <c r="F715" i="21"/>
  <c r="E715" i="21"/>
  <c r="D715" i="21"/>
  <c r="N715" i="21" s="1"/>
  <c r="Y715" i="21" s="1"/>
  <c r="C715" i="21"/>
  <c r="B715" i="21"/>
  <c r="A715" i="21"/>
  <c r="K714" i="21"/>
  <c r="J714" i="21"/>
  <c r="I714" i="21"/>
  <c r="AA714" i="21" s="1"/>
  <c r="H714" i="21"/>
  <c r="G714" i="21"/>
  <c r="F714" i="21"/>
  <c r="E714" i="21"/>
  <c r="D714" i="21"/>
  <c r="N714" i="21" s="1"/>
  <c r="Y714" i="21" s="1"/>
  <c r="C714" i="21"/>
  <c r="B714" i="21"/>
  <c r="A714" i="21"/>
  <c r="K713" i="21"/>
  <c r="J713" i="21"/>
  <c r="I713" i="21"/>
  <c r="AA713" i="21" s="1"/>
  <c r="H713" i="21"/>
  <c r="G713" i="21"/>
  <c r="F713" i="21"/>
  <c r="E713" i="21"/>
  <c r="D713" i="21"/>
  <c r="N713" i="21" s="1"/>
  <c r="Y713" i="21" s="1"/>
  <c r="C713" i="21"/>
  <c r="B713" i="21"/>
  <c r="A713" i="21"/>
  <c r="K712" i="21"/>
  <c r="J712" i="21"/>
  <c r="I712" i="21"/>
  <c r="AA712" i="21" s="1"/>
  <c r="H712" i="21"/>
  <c r="G712" i="21"/>
  <c r="F712" i="21"/>
  <c r="E712" i="21"/>
  <c r="D712" i="21"/>
  <c r="N712" i="21" s="1"/>
  <c r="Y712" i="21" s="1"/>
  <c r="C712" i="21"/>
  <c r="B712" i="21"/>
  <c r="A712" i="21"/>
  <c r="K711" i="21"/>
  <c r="J711" i="21"/>
  <c r="I711" i="21"/>
  <c r="AA711" i="21" s="1"/>
  <c r="H711" i="21"/>
  <c r="G711" i="21"/>
  <c r="F711" i="21"/>
  <c r="E711" i="21"/>
  <c r="D711" i="21"/>
  <c r="N711" i="21" s="1"/>
  <c r="Y711" i="21" s="1"/>
  <c r="C711" i="21"/>
  <c r="B711" i="21"/>
  <c r="A711" i="21"/>
  <c r="K710" i="21"/>
  <c r="J710" i="21"/>
  <c r="I710" i="21"/>
  <c r="AA710" i="21" s="1"/>
  <c r="H710" i="21"/>
  <c r="G710" i="21"/>
  <c r="F710" i="21"/>
  <c r="E710" i="21"/>
  <c r="D710" i="21"/>
  <c r="N710" i="21" s="1"/>
  <c r="Y710" i="21" s="1"/>
  <c r="C710" i="21"/>
  <c r="B710" i="21"/>
  <c r="A710" i="21"/>
  <c r="K709" i="21"/>
  <c r="J709" i="21"/>
  <c r="I709" i="21"/>
  <c r="AA709" i="21" s="1"/>
  <c r="H709" i="21"/>
  <c r="G709" i="21"/>
  <c r="F709" i="21"/>
  <c r="E709" i="21"/>
  <c r="D709" i="21"/>
  <c r="N709" i="21" s="1"/>
  <c r="Y709" i="21" s="1"/>
  <c r="C709" i="21"/>
  <c r="B709" i="21"/>
  <c r="A709" i="21"/>
  <c r="K708" i="21"/>
  <c r="J708" i="21"/>
  <c r="I708" i="21"/>
  <c r="AA708" i="21" s="1"/>
  <c r="H708" i="21"/>
  <c r="G708" i="21"/>
  <c r="F708" i="21"/>
  <c r="E708" i="21"/>
  <c r="D708" i="21"/>
  <c r="N708" i="21" s="1"/>
  <c r="Y708" i="21" s="1"/>
  <c r="C708" i="21"/>
  <c r="B708" i="21"/>
  <c r="A708" i="21"/>
  <c r="K707" i="21"/>
  <c r="J707" i="21"/>
  <c r="I707" i="21"/>
  <c r="AA707" i="21" s="1"/>
  <c r="H707" i="21"/>
  <c r="G707" i="21"/>
  <c r="F707" i="21"/>
  <c r="E707" i="21"/>
  <c r="D707" i="21"/>
  <c r="N707" i="21" s="1"/>
  <c r="Y707" i="21" s="1"/>
  <c r="C707" i="21"/>
  <c r="B707" i="21"/>
  <c r="A707" i="21"/>
  <c r="K706" i="21"/>
  <c r="J706" i="21"/>
  <c r="I706" i="21"/>
  <c r="AA706" i="21" s="1"/>
  <c r="H706" i="21"/>
  <c r="G706" i="21"/>
  <c r="F706" i="21"/>
  <c r="E706" i="21"/>
  <c r="D706" i="21"/>
  <c r="N706" i="21" s="1"/>
  <c r="Y706" i="21" s="1"/>
  <c r="C706" i="21"/>
  <c r="B706" i="21"/>
  <c r="A706" i="21"/>
  <c r="K705" i="21"/>
  <c r="J705" i="21"/>
  <c r="I705" i="21"/>
  <c r="AA705" i="21" s="1"/>
  <c r="H705" i="21"/>
  <c r="G705" i="21"/>
  <c r="F705" i="21"/>
  <c r="E705" i="21"/>
  <c r="D705" i="21"/>
  <c r="N705" i="21" s="1"/>
  <c r="Y705" i="21" s="1"/>
  <c r="C705" i="21"/>
  <c r="B705" i="21"/>
  <c r="A705" i="21"/>
  <c r="K704" i="21"/>
  <c r="J704" i="21"/>
  <c r="I704" i="21"/>
  <c r="AA704" i="21" s="1"/>
  <c r="H704" i="21"/>
  <c r="G704" i="21"/>
  <c r="F704" i="21"/>
  <c r="E704" i="21"/>
  <c r="D704" i="21"/>
  <c r="N704" i="21" s="1"/>
  <c r="Y704" i="21" s="1"/>
  <c r="C704" i="21"/>
  <c r="B704" i="21"/>
  <c r="A704" i="21"/>
  <c r="K703" i="21"/>
  <c r="J703" i="21"/>
  <c r="I703" i="21"/>
  <c r="AA703" i="21" s="1"/>
  <c r="H703" i="21"/>
  <c r="G703" i="21"/>
  <c r="F703" i="21"/>
  <c r="E703" i="21"/>
  <c r="D703" i="21"/>
  <c r="N703" i="21" s="1"/>
  <c r="Y703" i="21" s="1"/>
  <c r="C703" i="21"/>
  <c r="B703" i="21"/>
  <c r="A703" i="21"/>
  <c r="K702" i="21"/>
  <c r="J702" i="21"/>
  <c r="I702" i="21"/>
  <c r="AA702" i="21" s="1"/>
  <c r="H702" i="21"/>
  <c r="G702" i="21"/>
  <c r="F702" i="21"/>
  <c r="E702" i="21"/>
  <c r="D702" i="21"/>
  <c r="N702" i="21" s="1"/>
  <c r="Y702" i="21" s="1"/>
  <c r="C702" i="21"/>
  <c r="B702" i="21"/>
  <c r="A702" i="21"/>
  <c r="K701" i="21"/>
  <c r="J701" i="21"/>
  <c r="I701" i="21"/>
  <c r="AA701" i="21" s="1"/>
  <c r="H701" i="21"/>
  <c r="G701" i="21"/>
  <c r="F701" i="21"/>
  <c r="E701" i="21"/>
  <c r="D701" i="21"/>
  <c r="N701" i="21" s="1"/>
  <c r="Y701" i="21" s="1"/>
  <c r="C701" i="21"/>
  <c r="B701" i="21"/>
  <c r="A701" i="21"/>
  <c r="K700" i="21"/>
  <c r="J700" i="21"/>
  <c r="I700" i="21"/>
  <c r="AA700" i="21" s="1"/>
  <c r="H700" i="21"/>
  <c r="G700" i="21"/>
  <c r="F700" i="21"/>
  <c r="E700" i="21"/>
  <c r="D700" i="21"/>
  <c r="N700" i="21" s="1"/>
  <c r="Y700" i="21" s="1"/>
  <c r="C700" i="21"/>
  <c r="B700" i="21"/>
  <c r="A700" i="21"/>
  <c r="K699" i="21"/>
  <c r="J699" i="21"/>
  <c r="I699" i="21"/>
  <c r="AA699" i="21" s="1"/>
  <c r="H699" i="21"/>
  <c r="G699" i="21"/>
  <c r="F699" i="21"/>
  <c r="E699" i="21"/>
  <c r="D699" i="21"/>
  <c r="N699" i="21" s="1"/>
  <c r="Y699" i="21" s="1"/>
  <c r="C699" i="21"/>
  <c r="B699" i="21"/>
  <c r="A699" i="21"/>
  <c r="K698" i="21"/>
  <c r="J698" i="21"/>
  <c r="I698" i="21"/>
  <c r="AA698" i="21" s="1"/>
  <c r="H698" i="21"/>
  <c r="G698" i="21"/>
  <c r="F698" i="21"/>
  <c r="E698" i="21"/>
  <c r="D698" i="21"/>
  <c r="N698" i="21" s="1"/>
  <c r="Y698" i="21" s="1"/>
  <c r="C698" i="21"/>
  <c r="B698" i="21"/>
  <c r="A698" i="21"/>
  <c r="K697" i="21"/>
  <c r="J697" i="21"/>
  <c r="I697" i="21"/>
  <c r="AA697" i="21" s="1"/>
  <c r="H697" i="21"/>
  <c r="G697" i="21"/>
  <c r="F697" i="21"/>
  <c r="E697" i="21"/>
  <c r="D697" i="21"/>
  <c r="N697" i="21" s="1"/>
  <c r="Y697" i="21" s="1"/>
  <c r="C697" i="21"/>
  <c r="B697" i="21"/>
  <c r="A697" i="21"/>
  <c r="K696" i="21"/>
  <c r="J696" i="21"/>
  <c r="I696" i="21"/>
  <c r="AA696" i="21" s="1"/>
  <c r="H696" i="21"/>
  <c r="G696" i="21"/>
  <c r="F696" i="21"/>
  <c r="E696" i="21"/>
  <c r="D696" i="21"/>
  <c r="N696" i="21" s="1"/>
  <c r="Y696" i="21" s="1"/>
  <c r="C696" i="21"/>
  <c r="M696" i="21" s="1"/>
  <c r="B696" i="21"/>
  <c r="A696" i="21"/>
  <c r="K695" i="21"/>
  <c r="J695" i="21"/>
  <c r="I695" i="21"/>
  <c r="AA695" i="21" s="1"/>
  <c r="H695" i="21"/>
  <c r="G695" i="21"/>
  <c r="F695" i="21"/>
  <c r="E695" i="21"/>
  <c r="D695" i="21"/>
  <c r="N695" i="21" s="1"/>
  <c r="Y695" i="21" s="1"/>
  <c r="C695" i="21"/>
  <c r="B695" i="21"/>
  <c r="A695" i="21"/>
  <c r="K694" i="21"/>
  <c r="J694" i="21"/>
  <c r="I694" i="21"/>
  <c r="AA694" i="21" s="1"/>
  <c r="H694" i="21"/>
  <c r="G694" i="21"/>
  <c r="F694" i="21"/>
  <c r="E694" i="21"/>
  <c r="D694" i="21"/>
  <c r="N694" i="21" s="1"/>
  <c r="Y694" i="21" s="1"/>
  <c r="C694" i="21"/>
  <c r="B694" i="21"/>
  <c r="A694" i="21"/>
  <c r="K693" i="21"/>
  <c r="J693" i="21"/>
  <c r="I693" i="21"/>
  <c r="AA693" i="21" s="1"/>
  <c r="H693" i="21"/>
  <c r="G693" i="21"/>
  <c r="F693" i="21"/>
  <c r="E693" i="21"/>
  <c r="D693" i="21"/>
  <c r="N693" i="21" s="1"/>
  <c r="Y693" i="21" s="1"/>
  <c r="C693" i="21"/>
  <c r="B693" i="21"/>
  <c r="A693" i="21"/>
  <c r="K692" i="21"/>
  <c r="J692" i="21"/>
  <c r="I692" i="21"/>
  <c r="AA692" i="21" s="1"/>
  <c r="H692" i="21"/>
  <c r="G692" i="21"/>
  <c r="F692" i="21"/>
  <c r="E692" i="21"/>
  <c r="D692" i="21"/>
  <c r="N692" i="21" s="1"/>
  <c r="Y692" i="21" s="1"/>
  <c r="C692" i="21"/>
  <c r="B692" i="21"/>
  <c r="A692" i="21"/>
  <c r="K691" i="21"/>
  <c r="J691" i="21"/>
  <c r="I691" i="21"/>
  <c r="AA691" i="21" s="1"/>
  <c r="H691" i="21"/>
  <c r="G691" i="21"/>
  <c r="F691" i="21"/>
  <c r="E691" i="21"/>
  <c r="D691" i="21"/>
  <c r="N691" i="21" s="1"/>
  <c r="Y691" i="21" s="1"/>
  <c r="C691" i="21"/>
  <c r="B691" i="21"/>
  <c r="A691" i="21"/>
  <c r="K690" i="21"/>
  <c r="J690" i="21"/>
  <c r="I690" i="21"/>
  <c r="AA690" i="21" s="1"/>
  <c r="H690" i="21"/>
  <c r="G690" i="21"/>
  <c r="F690" i="21"/>
  <c r="E690" i="21"/>
  <c r="D690" i="21"/>
  <c r="N690" i="21" s="1"/>
  <c r="Y690" i="21" s="1"/>
  <c r="C690" i="21"/>
  <c r="B690" i="21"/>
  <c r="A690" i="21"/>
  <c r="K689" i="21"/>
  <c r="J689" i="21"/>
  <c r="I689" i="21"/>
  <c r="AA689" i="21" s="1"/>
  <c r="H689" i="21"/>
  <c r="G689" i="21"/>
  <c r="F689" i="21"/>
  <c r="E689" i="21"/>
  <c r="D689" i="21"/>
  <c r="N689" i="21" s="1"/>
  <c r="Y689" i="21" s="1"/>
  <c r="C689" i="21"/>
  <c r="M689" i="21" s="1"/>
  <c r="B689" i="21"/>
  <c r="A689" i="21"/>
  <c r="K688" i="21"/>
  <c r="J688" i="21"/>
  <c r="I688" i="21"/>
  <c r="AA688" i="21" s="1"/>
  <c r="H688" i="21"/>
  <c r="G688" i="21"/>
  <c r="F688" i="21"/>
  <c r="E688" i="21"/>
  <c r="D688" i="21"/>
  <c r="N688" i="21" s="1"/>
  <c r="Y688" i="21" s="1"/>
  <c r="C688" i="21"/>
  <c r="B688" i="21"/>
  <c r="A688" i="21"/>
  <c r="K687" i="21"/>
  <c r="J687" i="21"/>
  <c r="I687" i="21"/>
  <c r="AA687" i="21" s="1"/>
  <c r="H687" i="21"/>
  <c r="G687" i="21"/>
  <c r="F687" i="21"/>
  <c r="E687" i="21"/>
  <c r="D687" i="21"/>
  <c r="N687" i="21" s="1"/>
  <c r="Y687" i="21" s="1"/>
  <c r="C687" i="21"/>
  <c r="B687" i="21"/>
  <c r="A687" i="21"/>
  <c r="K686" i="21"/>
  <c r="J686" i="21"/>
  <c r="I686" i="21"/>
  <c r="AA686" i="21" s="1"/>
  <c r="H686" i="21"/>
  <c r="G686" i="21"/>
  <c r="F686" i="21"/>
  <c r="E686" i="21"/>
  <c r="D686" i="21"/>
  <c r="N686" i="21" s="1"/>
  <c r="Y686" i="21" s="1"/>
  <c r="C686" i="21"/>
  <c r="B686" i="21"/>
  <c r="A686" i="21"/>
  <c r="K685" i="21"/>
  <c r="J685" i="21"/>
  <c r="I685" i="21"/>
  <c r="AA685" i="21" s="1"/>
  <c r="H685" i="21"/>
  <c r="G685" i="21"/>
  <c r="F685" i="21"/>
  <c r="E685" i="21"/>
  <c r="D685" i="21"/>
  <c r="N685" i="21" s="1"/>
  <c r="Y685" i="21" s="1"/>
  <c r="C685" i="21"/>
  <c r="B685" i="21"/>
  <c r="A685" i="21"/>
  <c r="K684" i="21"/>
  <c r="J684" i="21"/>
  <c r="I684" i="21"/>
  <c r="AA684" i="21" s="1"/>
  <c r="H684" i="21"/>
  <c r="G684" i="21"/>
  <c r="F684" i="21"/>
  <c r="E684" i="21"/>
  <c r="D684" i="21"/>
  <c r="N684" i="21" s="1"/>
  <c r="Y684" i="21" s="1"/>
  <c r="C684" i="21"/>
  <c r="B684" i="21"/>
  <c r="A684" i="21"/>
  <c r="K683" i="21"/>
  <c r="J683" i="21"/>
  <c r="I683" i="21"/>
  <c r="AA683" i="21" s="1"/>
  <c r="H683" i="21"/>
  <c r="G683" i="21"/>
  <c r="F683" i="21"/>
  <c r="E683" i="21"/>
  <c r="D683" i="21"/>
  <c r="N683" i="21" s="1"/>
  <c r="Y683" i="21" s="1"/>
  <c r="C683" i="21"/>
  <c r="B683" i="21"/>
  <c r="A683" i="21"/>
  <c r="K682" i="21"/>
  <c r="J682" i="21"/>
  <c r="I682" i="21"/>
  <c r="AA682" i="21" s="1"/>
  <c r="H682" i="21"/>
  <c r="G682" i="21"/>
  <c r="F682" i="21"/>
  <c r="E682" i="21"/>
  <c r="D682" i="21"/>
  <c r="N682" i="21" s="1"/>
  <c r="Y682" i="21" s="1"/>
  <c r="C682" i="21"/>
  <c r="B682" i="21"/>
  <c r="A682" i="21"/>
  <c r="K681" i="21"/>
  <c r="J681" i="21"/>
  <c r="I681" i="21"/>
  <c r="AA681" i="21" s="1"/>
  <c r="H681" i="21"/>
  <c r="G681" i="21"/>
  <c r="F681" i="21"/>
  <c r="E681" i="21"/>
  <c r="D681" i="21"/>
  <c r="N681" i="21" s="1"/>
  <c r="Y681" i="21" s="1"/>
  <c r="C681" i="21"/>
  <c r="B681" i="21"/>
  <c r="A681" i="21"/>
  <c r="K680" i="21"/>
  <c r="J680" i="21"/>
  <c r="I680" i="21"/>
  <c r="AA680" i="21" s="1"/>
  <c r="H680" i="21"/>
  <c r="G680" i="21"/>
  <c r="F680" i="21"/>
  <c r="E680" i="21"/>
  <c r="D680" i="21"/>
  <c r="N680" i="21" s="1"/>
  <c r="Y680" i="21" s="1"/>
  <c r="C680" i="21"/>
  <c r="B680" i="21"/>
  <c r="A680" i="21"/>
  <c r="K679" i="21"/>
  <c r="J679" i="21"/>
  <c r="I679" i="21"/>
  <c r="AA679" i="21" s="1"/>
  <c r="H679" i="21"/>
  <c r="G679" i="21"/>
  <c r="F679" i="21"/>
  <c r="E679" i="21"/>
  <c r="D679" i="21"/>
  <c r="N679" i="21" s="1"/>
  <c r="Y679" i="21" s="1"/>
  <c r="C679" i="21"/>
  <c r="B679" i="21"/>
  <c r="A679" i="21"/>
  <c r="K678" i="21"/>
  <c r="J678" i="21"/>
  <c r="I678" i="21"/>
  <c r="AA678" i="21" s="1"/>
  <c r="H678" i="21"/>
  <c r="G678" i="21"/>
  <c r="F678" i="21"/>
  <c r="E678" i="21"/>
  <c r="D678" i="21"/>
  <c r="N678" i="21" s="1"/>
  <c r="Y678" i="21" s="1"/>
  <c r="C678" i="21"/>
  <c r="B678" i="21"/>
  <c r="A678" i="21"/>
  <c r="K677" i="21"/>
  <c r="J677" i="21"/>
  <c r="I677" i="21"/>
  <c r="AA677" i="21" s="1"/>
  <c r="H677" i="21"/>
  <c r="G677" i="21"/>
  <c r="F677" i="21"/>
  <c r="E677" i="21"/>
  <c r="D677" i="21"/>
  <c r="N677" i="21" s="1"/>
  <c r="Y677" i="21" s="1"/>
  <c r="C677" i="21"/>
  <c r="B677" i="21"/>
  <c r="A677" i="21"/>
  <c r="K676" i="21"/>
  <c r="J676" i="21"/>
  <c r="I676" i="21"/>
  <c r="AA676" i="21" s="1"/>
  <c r="H676" i="21"/>
  <c r="G676" i="21"/>
  <c r="F676" i="21"/>
  <c r="E676" i="21"/>
  <c r="D676" i="21"/>
  <c r="N676" i="21" s="1"/>
  <c r="Y676" i="21" s="1"/>
  <c r="C676" i="21"/>
  <c r="B676" i="21"/>
  <c r="A676" i="21"/>
  <c r="K675" i="21"/>
  <c r="J675" i="21"/>
  <c r="I675" i="21"/>
  <c r="AA675" i="21" s="1"/>
  <c r="H675" i="21"/>
  <c r="G675" i="21"/>
  <c r="F675" i="21"/>
  <c r="E675" i="21"/>
  <c r="D675" i="21"/>
  <c r="N675" i="21" s="1"/>
  <c r="Y675" i="21" s="1"/>
  <c r="C675" i="21"/>
  <c r="B675" i="21"/>
  <c r="A675" i="21"/>
  <c r="K674" i="21"/>
  <c r="J674" i="21"/>
  <c r="I674" i="21"/>
  <c r="AA674" i="21" s="1"/>
  <c r="H674" i="21"/>
  <c r="G674" i="21"/>
  <c r="F674" i="21"/>
  <c r="E674" i="21"/>
  <c r="D674" i="21"/>
  <c r="N674" i="21" s="1"/>
  <c r="Y674" i="21" s="1"/>
  <c r="C674" i="21"/>
  <c r="B674" i="21"/>
  <c r="A674" i="21"/>
  <c r="K673" i="21"/>
  <c r="J673" i="21"/>
  <c r="I673" i="21"/>
  <c r="AA673" i="21" s="1"/>
  <c r="H673" i="21"/>
  <c r="G673" i="21"/>
  <c r="F673" i="21"/>
  <c r="E673" i="21"/>
  <c r="D673" i="21"/>
  <c r="N673" i="21" s="1"/>
  <c r="Y673" i="21" s="1"/>
  <c r="C673" i="21"/>
  <c r="B673" i="21"/>
  <c r="A673" i="21"/>
  <c r="K672" i="21"/>
  <c r="J672" i="21"/>
  <c r="I672" i="21"/>
  <c r="AA672" i="21" s="1"/>
  <c r="H672" i="21"/>
  <c r="G672" i="21"/>
  <c r="F672" i="21"/>
  <c r="E672" i="21"/>
  <c r="D672" i="21"/>
  <c r="N672" i="21" s="1"/>
  <c r="Y672" i="21" s="1"/>
  <c r="C672" i="21"/>
  <c r="B672" i="21"/>
  <c r="A672" i="21"/>
  <c r="K671" i="21"/>
  <c r="J671" i="21"/>
  <c r="I671" i="21"/>
  <c r="AA671" i="21" s="1"/>
  <c r="H671" i="21"/>
  <c r="G671" i="21"/>
  <c r="F671" i="21"/>
  <c r="E671" i="21"/>
  <c r="D671" i="21"/>
  <c r="N671" i="21" s="1"/>
  <c r="Y671" i="21" s="1"/>
  <c r="C671" i="21"/>
  <c r="B671" i="21"/>
  <c r="A671" i="21"/>
  <c r="K670" i="21"/>
  <c r="J670" i="21"/>
  <c r="I670" i="21"/>
  <c r="AA670" i="21" s="1"/>
  <c r="H670" i="21"/>
  <c r="G670" i="21"/>
  <c r="F670" i="21"/>
  <c r="E670" i="21"/>
  <c r="D670" i="21"/>
  <c r="N670" i="21" s="1"/>
  <c r="Y670" i="21" s="1"/>
  <c r="C670" i="21"/>
  <c r="B670" i="21"/>
  <c r="A670" i="21"/>
  <c r="K669" i="21"/>
  <c r="J669" i="21"/>
  <c r="I669" i="21"/>
  <c r="AA669" i="21" s="1"/>
  <c r="H669" i="21"/>
  <c r="G669" i="21"/>
  <c r="F669" i="21"/>
  <c r="E669" i="21"/>
  <c r="D669" i="21"/>
  <c r="N669" i="21" s="1"/>
  <c r="Y669" i="21" s="1"/>
  <c r="C669" i="21"/>
  <c r="B669" i="21"/>
  <c r="A669" i="21"/>
  <c r="K668" i="21"/>
  <c r="J668" i="21"/>
  <c r="I668" i="21"/>
  <c r="AA668" i="21" s="1"/>
  <c r="H668" i="21"/>
  <c r="G668" i="21"/>
  <c r="F668" i="21"/>
  <c r="E668" i="21"/>
  <c r="D668" i="21"/>
  <c r="N668" i="21" s="1"/>
  <c r="Y668" i="21" s="1"/>
  <c r="C668" i="21"/>
  <c r="B668" i="21"/>
  <c r="A668" i="21"/>
  <c r="K667" i="21"/>
  <c r="J667" i="21"/>
  <c r="I667" i="21"/>
  <c r="AA667" i="21" s="1"/>
  <c r="H667" i="21"/>
  <c r="G667" i="21"/>
  <c r="F667" i="21"/>
  <c r="E667" i="21"/>
  <c r="D667" i="21"/>
  <c r="N667" i="21" s="1"/>
  <c r="Y667" i="21" s="1"/>
  <c r="C667" i="21"/>
  <c r="B667" i="21"/>
  <c r="A667" i="21"/>
  <c r="K666" i="21"/>
  <c r="J666" i="21"/>
  <c r="I666" i="21"/>
  <c r="AA666" i="21" s="1"/>
  <c r="H666" i="21"/>
  <c r="G666" i="21"/>
  <c r="F666" i="21"/>
  <c r="E666" i="21"/>
  <c r="D666" i="21"/>
  <c r="N666" i="21" s="1"/>
  <c r="Y666" i="21" s="1"/>
  <c r="C666" i="21"/>
  <c r="B666" i="21"/>
  <c r="A666" i="21"/>
  <c r="K665" i="21"/>
  <c r="J665" i="21"/>
  <c r="I665" i="21"/>
  <c r="AA665" i="21" s="1"/>
  <c r="H665" i="21"/>
  <c r="G665" i="21"/>
  <c r="F665" i="21"/>
  <c r="E665" i="21"/>
  <c r="D665" i="21"/>
  <c r="N665" i="21" s="1"/>
  <c r="Y665" i="21" s="1"/>
  <c r="C665" i="21"/>
  <c r="B665" i="21"/>
  <c r="A665" i="21"/>
  <c r="K664" i="21"/>
  <c r="J664" i="21"/>
  <c r="I664" i="21"/>
  <c r="AA664" i="21" s="1"/>
  <c r="H664" i="21"/>
  <c r="G664" i="21"/>
  <c r="F664" i="21"/>
  <c r="E664" i="21"/>
  <c r="D664" i="21"/>
  <c r="N664" i="21" s="1"/>
  <c r="Y664" i="21" s="1"/>
  <c r="C664" i="21"/>
  <c r="B664" i="21"/>
  <c r="A664" i="21"/>
  <c r="K663" i="21"/>
  <c r="J663" i="21"/>
  <c r="I663" i="21"/>
  <c r="AA663" i="21" s="1"/>
  <c r="H663" i="21"/>
  <c r="G663" i="21"/>
  <c r="F663" i="21"/>
  <c r="E663" i="21"/>
  <c r="D663" i="21"/>
  <c r="N663" i="21" s="1"/>
  <c r="Y663" i="21" s="1"/>
  <c r="C663" i="21"/>
  <c r="B663" i="21"/>
  <c r="A663" i="21"/>
  <c r="K662" i="21"/>
  <c r="J662" i="21"/>
  <c r="I662" i="21"/>
  <c r="AA662" i="21" s="1"/>
  <c r="H662" i="21"/>
  <c r="G662" i="21"/>
  <c r="F662" i="21"/>
  <c r="E662" i="21"/>
  <c r="D662" i="21"/>
  <c r="N662" i="21" s="1"/>
  <c r="Y662" i="21" s="1"/>
  <c r="C662" i="21"/>
  <c r="B662" i="21"/>
  <c r="A662" i="21"/>
  <c r="K661" i="21"/>
  <c r="J661" i="21"/>
  <c r="I661" i="21"/>
  <c r="AA661" i="21" s="1"/>
  <c r="H661" i="21"/>
  <c r="G661" i="21"/>
  <c r="F661" i="21"/>
  <c r="E661" i="21"/>
  <c r="D661" i="21"/>
  <c r="N661" i="21" s="1"/>
  <c r="Y661" i="21" s="1"/>
  <c r="C661" i="21"/>
  <c r="B661" i="21"/>
  <c r="A661" i="21"/>
  <c r="K660" i="21"/>
  <c r="J660" i="21"/>
  <c r="I660" i="21"/>
  <c r="AA660" i="21" s="1"/>
  <c r="H660" i="21"/>
  <c r="G660" i="21"/>
  <c r="F660" i="21"/>
  <c r="E660" i="21"/>
  <c r="D660" i="21"/>
  <c r="N660" i="21" s="1"/>
  <c r="Y660" i="21" s="1"/>
  <c r="C660" i="21"/>
  <c r="B660" i="21"/>
  <c r="A660" i="21"/>
  <c r="K659" i="21"/>
  <c r="J659" i="21"/>
  <c r="I659" i="21"/>
  <c r="AA659" i="21" s="1"/>
  <c r="H659" i="21"/>
  <c r="G659" i="21"/>
  <c r="F659" i="21"/>
  <c r="E659" i="21"/>
  <c r="D659" i="21"/>
  <c r="N659" i="21" s="1"/>
  <c r="Y659" i="21" s="1"/>
  <c r="C659" i="21"/>
  <c r="M659" i="21" s="1"/>
  <c r="B659" i="21"/>
  <c r="A659" i="21"/>
  <c r="K658" i="21"/>
  <c r="J658" i="21"/>
  <c r="I658" i="21"/>
  <c r="AA658" i="21" s="1"/>
  <c r="H658" i="21"/>
  <c r="G658" i="21"/>
  <c r="F658" i="21"/>
  <c r="E658" i="21"/>
  <c r="D658" i="21"/>
  <c r="N658" i="21" s="1"/>
  <c r="Y658" i="21" s="1"/>
  <c r="C658" i="21"/>
  <c r="B658" i="21"/>
  <c r="A658" i="21"/>
  <c r="K657" i="21"/>
  <c r="J657" i="21"/>
  <c r="I657" i="21"/>
  <c r="AA657" i="21" s="1"/>
  <c r="H657" i="21"/>
  <c r="G657" i="21"/>
  <c r="F657" i="21"/>
  <c r="E657" i="21"/>
  <c r="D657" i="21"/>
  <c r="N657" i="21" s="1"/>
  <c r="Y657" i="21" s="1"/>
  <c r="C657" i="21"/>
  <c r="B657" i="21"/>
  <c r="A657" i="21"/>
  <c r="K656" i="21"/>
  <c r="J656" i="21"/>
  <c r="I656" i="21"/>
  <c r="AA656" i="21" s="1"/>
  <c r="H656" i="21"/>
  <c r="G656" i="21"/>
  <c r="F656" i="21"/>
  <c r="E656" i="21"/>
  <c r="D656" i="21"/>
  <c r="N656" i="21" s="1"/>
  <c r="Y656" i="21" s="1"/>
  <c r="C656" i="21"/>
  <c r="B656" i="21"/>
  <c r="A656" i="21"/>
  <c r="K655" i="21"/>
  <c r="J655" i="21"/>
  <c r="I655" i="21"/>
  <c r="AA655" i="21" s="1"/>
  <c r="H655" i="21"/>
  <c r="G655" i="21"/>
  <c r="F655" i="21"/>
  <c r="E655" i="21"/>
  <c r="D655" i="21"/>
  <c r="N655" i="21" s="1"/>
  <c r="Y655" i="21" s="1"/>
  <c r="C655" i="21"/>
  <c r="B655" i="21"/>
  <c r="A655" i="21"/>
  <c r="K654" i="21"/>
  <c r="J654" i="21"/>
  <c r="I654" i="21"/>
  <c r="AA654" i="21" s="1"/>
  <c r="H654" i="21"/>
  <c r="G654" i="21"/>
  <c r="F654" i="21"/>
  <c r="E654" i="21"/>
  <c r="D654" i="21"/>
  <c r="N654" i="21" s="1"/>
  <c r="Y654" i="21" s="1"/>
  <c r="C654" i="21"/>
  <c r="B654" i="21"/>
  <c r="A654" i="21"/>
  <c r="K653" i="21"/>
  <c r="J653" i="21"/>
  <c r="I653" i="21"/>
  <c r="AA653" i="21" s="1"/>
  <c r="H653" i="21"/>
  <c r="G653" i="21"/>
  <c r="F653" i="21"/>
  <c r="E653" i="21"/>
  <c r="D653" i="21"/>
  <c r="N653" i="21" s="1"/>
  <c r="Y653" i="21" s="1"/>
  <c r="C653" i="21"/>
  <c r="B653" i="21"/>
  <c r="A653" i="21"/>
  <c r="K652" i="21"/>
  <c r="J652" i="21"/>
  <c r="I652" i="21"/>
  <c r="AA652" i="21" s="1"/>
  <c r="H652" i="21"/>
  <c r="G652" i="21"/>
  <c r="F652" i="21"/>
  <c r="E652" i="21"/>
  <c r="D652" i="21"/>
  <c r="N652" i="21" s="1"/>
  <c r="Y652" i="21" s="1"/>
  <c r="C652" i="21"/>
  <c r="B652" i="21"/>
  <c r="A652" i="21"/>
  <c r="K651" i="21"/>
  <c r="J651" i="21"/>
  <c r="I651" i="21"/>
  <c r="AA651" i="21" s="1"/>
  <c r="H651" i="21"/>
  <c r="G651" i="21"/>
  <c r="F651" i="21"/>
  <c r="E651" i="21"/>
  <c r="D651" i="21"/>
  <c r="N651" i="21" s="1"/>
  <c r="Y651" i="21" s="1"/>
  <c r="C651" i="21"/>
  <c r="B651" i="21"/>
  <c r="A651" i="21"/>
  <c r="K650" i="21"/>
  <c r="J650" i="21"/>
  <c r="I650" i="21"/>
  <c r="AA650" i="21" s="1"/>
  <c r="H650" i="21"/>
  <c r="G650" i="21"/>
  <c r="F650" i="21"/>
  <c r="E650" i="21"/>
  <c r="D650" i="21"/>
  <c r="N650" i="21" s="1"/>
  <c r="Y650" i="21" s="1"/>
  <c r="C650" i="21"/>
  <c r="B650" i="21"/>
  <c r="A650" i="21"/>
  <c r="K649" i="21"/>
  <c r="J649" i="21"/>
  <c r="I649" i="21"/>
  <c r="AA649" i="21" s="1"/>
  <c r="H649" i="21"/>
  <c r="G649" i="21"/>
  <c r="F649" i="21"/>
  <c r="E649" i="21"/>
  <c r="D649" i="21"/>
  <c r="N649" i="21" s="1"/>
  <c r="Y649" i="21" s="1"/>
  <c r="C649" i="21"/>
  <c r="B649" i="21"/>
  <c r="A649" i="21"/>
  <c r="K648" i="21"/>
  <c r="J648" i="21"/>
  <c r="I648" i="21"/>
  <c r="AA648" i="21" s="1"/>
  <c r="H648" i="21"/>
  <c r="G648" i="21"/>
  <c r="F648" i="21"/>
  <c r="E648" i="21"/>
  <c r="D648" i="21"/>
  <c r="N648" i="21" s="1"/>
  <c r="Y648" i="21" s="1"/>
  <c r="C648" i="21"/>
  <c r="B648" i="21"/>
  <c r="A648" i="21"/>
  <c r="K647" i="21"/>
  <c r="J647" i="21"/>
  <c r="I647" i="21"/>
  <c r="AA647" i="21" s="1"/>
  <c r="H647" i="21"/>
  <c r="G647" i="21"/>
  <c r="F647" i="21"/>
  <c r="E647" i="21"/>
  <c r="D647" i="21"/>
  <c r="N647" i="21" s="1"/>
  <c r="Y647" i="21" s="1"/>
  <c r="C647" i="21"/>
  <c r="M647" i="21" s="1"/>
  <c r="B647" i="21"/>
  <c r="A647" i="21"/>
  <c r="K646" i="21"/>
  <c r="J646" i="21"/>
  <c r="I646" i="21"/>
  <c r="AA646" i="21" s="1"/>
  <c r="H646" i="21"/>
  <c r="G646" i="21"/>
  <c r="F646" i="21"/>
  <c r="E646" i="21"/>
  <c r="D646" i="21"/>
  <c r="N646" i="21" s="1"/>
  <c r="Y646" i="21" s="1"/>
  <c r="C646" i="21"/>
  <c r="B646" i="21"/>
  <c r="A646" i="21"/>
  <c r="K645" i="21"/>
  <c r="J645" i="21"/>
  <c r="I645" i="21"/>
  <c r="AA645" i="21" s="1"/>
  <c r="H645" i="21"/>
  <c r="G645" i="21"/>
  <c r="F645" i="21"/>
  <c r="E645" i="21"/>
  <c r="D645" i="21"/>
  <c r="N645" i="21" s="1"/>
  <c r="Y645" i="21" s="1"/>
  <c r="C645" i="21"/>
  <c r="B645" i="21"/>
  <c r="A645" i="21"/>
  <c r="K644" i="21"/>
  <c r="J644" i="21"/>
  <c r="I644" i="21"/>
  <c r="AA644" i="21" s="1"/>
  <c r="H644" i="21"/>
  <c r="G644" i="21"/>
  <c r="F644" i="21"/>
  <c r="E644" i="21"/>
  <c r="D644" i="21"/>
  <c r="N644" i="21" s="1"/>
  <c r="Y644" i="21" s="1"/>
  <c r="C644" i="21"/>
  <c r="B644" i="21"/>
  <c r="A644" i="21"/>
  <c r="K643" i="21"/>
  <c r="J643" i="21"/>
  <c r="I643" i="21"/>
  <c r="AA643" i="21" s="1"/>
  <c r="H643" i="21"/>
  <c r="G643" i="21"/>
  <c r="F643" i="21"/>
  <c r="E643" i="21"/>
  <c r="D643" i="21"/>
  <c r="N643" i="21" s="1"/>
  <c r="Y643" i="21" s="1"/>
  <c r="C643" i="21"/>
  <c r="B643" i="21"/>
  <c r="A643" i="21"/>
  <c r="K642" i="21"/>
  <c r="J642" i="21"/>
  <c r="I642" i="21"/>
  <c r="AA642" i="21" s="1"/>
  <c r="H642" i="21"/>
  <c r="G642" i="21"/>
  <c r="F642" i="21"/>
  <c r="E642" i="21"/>
  <c r="D642" i="21"/>
  <c r="N642" i="21" s="1"/>
  <c r="Y642" i="21" s="1"/>
  <c r="C642" i="21"/>
  <c r="B642" i="21"/>
  <c r="A642" i="21"/>
  <c r="K641" i="21"/>
  <c r="J641" i="21"/>
  <c r="I641" i="21"/>
  <c r="AA641" i="21" s="1"/>
  <c r="H641" i="21"/>
  <c r="G641" i="21"/>
  <c r="F641" i="21"/>
  <c r="E641" i="21"/>
  <c r="D641" i="21"/>
  <c r="N641" i="21" s="1"/>
  <c r="Y641" i="21" s="1"/>
  <c r="C641" i="21"/>
  <c r="B641" i="21"/>
  <c r="A641" i="21"/>
  <c r="K640" i="21"/>
  <c r="J640" i="21"/>
  <c r="I640" i="21"/>
  <c r="AA640" i="21" s="1"/>
  <c r="H640" i="21"/>
  <c r="G640" i="21"/>
  <c r="F640" i="21"/>
  <c r="E640" i="21"/>
  <c r="D640" i="21"/>
  <c r="N640" i="21" s="1"/>
  <c r="Y640" i="21" s="1"/>
  <c r="C640" i="21"/>
  <c r="B640" i="21"/>
  <c r="A640" i="21"/>
  <c r="K639" i="21"/>
  <c r="J639" i="21"/>
  <c r="I639" i="21"/>
  <c r="AA639" i="21" s="1"/>
  <c r="H639" i="21"/>
  <c r="G639" i="21"/>
  <c r="F639" i="21"/>
  <c r="E639" i="21"/>
  <c r="D639" i="21"/>
  <c r="N639" i="21" s="1"/>
  <c r="Y639" i="21" s="1"/>
  <c r="C639" i="21"/>
  <c r="B639" i="21"/>
  <c r="A639" i="21"/>
  <c r="K638" i="21"/>
  <c r="J638" i="21"/>
  <c r="I638" i="21"/>
  <c r="AA638" i="21" s="1"/>
  <c r="H638" i="21"/>
  <c r="G638" i="21"/>
  <c r="F638" i="21"/>
  <c r="E638" i="21"/>
  <c r="D638" i="21"/>
  <c r="N638" i="21" s="1"/>
  <c r="Y638" i="21" s="1"/>
  <c r="C638" i="21"/>
  <c r="B638" i="21"/>
  <c r="A638" i="21"/>
  <c r="K637" i="21"/>
  <c r="J637" i="21"/>
  <c r="I637" i="21"/>
  <c r="AA637" i="21" s="1"/>
  <c r="H637" i="21"/>
  <c r="G637" i="21"/>
  <c r="F637" i="21"/>
  <c r="E637" i="21"/>
  <c r="D637" i="21"/>
  <c r="N637" i="21" s="1"/>
  <c r="Y637" i="21" s="1"/>
  <c r="C637" i="21"/>
  <c r="B637" i="21"/>
  <c r="A637" i="21"/>
  <c r="K636" i="21"/>
  <c r="J636" i="21"/>
  <c r="I636" i="21"/>
  <c r="AA636" i="21" s="1"/>
  <c r="H636" i="21"/>
  <c r="G636" i="21"/>
  <c r="F636" i="21"/>
  <c r="E636" i="21"/>
  <c r="D636" i="21"/>
  <c r="N636" i="21" s="1"/>
  <c r="Y636" i="21" s="1"/>
  <c r="C636" i="21"/>
  <c r="B636" i="21"/>
  <c r="A636" i="21"/>
  <c r="K635" i="21"/>
  <c r="J635" i="21"/>
  <c r="I635" i="21"/>
  <c r="AA635" i="21" s="1"/>
  <c r="H635" i="21"/>
  <c r="G635" i="21"/>
  <c r="F635" i="21"/>
  <c r="E635" i="21"/>
  <c r="D635" i="21"/>
  <c r="N635" i="21" s="1"/>
  <c r="Y635" i="21" s="1"/>
  <c r="C635" i="21"/>
  <c r="B635" i="21"/>
  <c r="A635" i="21"/>
  <c r="K634" i="21"/>
  <c r="J634" i="21"/>
  <c r="I634" i="21"/>
  <c r="AA634" i="21" s="1"/>
  <c r="H634" i="21"/>
  <c r="G634" i="21"/>
  <c r="F634" i="21"/>
  <c r="E634" i="21"/>
  <c r="D634" i="21"/>
  <c r="N634" i="21" s="1"/>
  <c r="Y634" i="21" s="1"/>
  <c r="C634" i="21"/>
  <c r="B634" i="21"/>
  <c r="A634" i="21"/>
  <c r="K633" i="21"/>
  <c r="J633" i="21"/>
  <c r="I633" i="21"/>
  <c r="AA633" i="21" s="1"/>
  <c r="H633" i="21"/>
  <c r="G633" i="21"/>
  <c r="F633" i="21"/>
  <c r="E633" i="21"/>
  <c r="D633" i="21"/>
  <c r="N633" i="21" s="1"/>
  <c r="Y633" i="21" s="1"/>
  <c r="C633" i="21"/>
  <c r="B633" i="21"/>
  <c r="A633" i="21"/>
  <c r="K632" i="21"/>
  <c r="J632" i="21"/>
  <c r="I632" i="21"/>
  <c r="AA632" i="21" s="1"/>
  <c r="H632" i="21"/>
  <c r="G632" i="21"/>
  <c r="F632" i="21"/>
  <c r="E632" i="21"/>
  <c r="D632" i="21"/>
  <c r="N632" i="21" s="1"/>
  <c r="Y632" i="21" s="1"/>
  <c r="C632" i="21"/>
  <c r="B632" i="21"/>
  <c r="A632" i="21"/>
  <c r="K631" i="21"/>
  <c r="J631" i="21"/>
  <c r="I631" i="21"/>
  <c r="AA631" i="21" s="1"/>
  <c r="H631" i="21"/>
  <c r="G631" i="21"/>
  <c r="F631" i="21"/>
  <c r="E631" i="21"/>
  <c r="D631" i="21"/>
  <c r="N631" i="21" s="1"/>
  <c r="Y631" i="21" s="1"/>
  <c r="C631" i="21"/>
  <c r="B631" i="21"/>
  <c r="A631" i="21"/>
  <c r="K630" i="21"/>
  <c r="J630" i="21"/>
  <c r="I630" i="21"/>
  <c r="AA630" i="21" s="1"/>
  <c r="H630" i="21"/>
  <c r="G630" i="21"/>
  <c r="F630" i="21"/>
  <c r="E630" i="21"/>
  <c r="D630" i="21"/>
  <c r="N630" i="21" s="1"/>
  <c r="Y630" i="21" s="1"/>
  <c r="C630" i="21"/>
  <c r="B630" i="21"/>
  <c r="A630" i="21"/>
  <c r="K629" i="21"/>
  <c r="J629" i="21"/>
  <c r="I629" i="21"/>
  <c r="AA629" i="21" s="1"/>
  <c r="H629" i="21"/>
  <c r="G629" i="21"/>
  <c r="F629" i="21"/>
  <c r="E629" i="21"/>
  <c r="D629" i="21"/>
  <c r="N629" i="21" s="1"/>
  <c r="Y629" i="21" s="1"/>
  <c r="C629" i="21"/>
  <c r="B629" i="21"/>
  <c r="A629" i="21"/>
  <c r="K628" i="21"/>
  <c r="J628" i="21"/>
  <c r="I628" i="21"/>
  <c r="AA628" i="21" s="1"/>
  <c r="H628" i="21"/>
  <c r="G628" i="21"/>
  <c r="F628" i="21"/>
  <c r="E628" i="21"/>
  <c r="D628" i="21"/>
  <c r="N628" i="21" s="1"/>
  <c r="Y628" i="21" s="1"/>
  <c r="C628" i="21"/>
  <c r="B628" i="21"/>
  <c r="A628" i="21"/>
  <c r="K627" i="21"/>
  <c r="J627" i="21"/>
  <c r="I627" i="21"/>
  <c r="AA627" i="21" s="1"/>
  <c r="H627" i="21"/>
  <c r="G627" i="21"/>
  <c r="F627" i="21"/>
  <c r="E627" i="21"/>
  <c r="D627" i="21"/>
  <c r="N627" i="21" s="1"/>
  <c r="Y627" i="21" s="1"/>
  <c r="C627" i="21"/>
  <c r="B627" i="21"/>
  <c r="A627" i="21"/>
  <c r="K626" i="21"/>
  <c r="J626" i="21"/>
  <c r="I626" i="21"/>
  <c r="AA626" i="21" s="1"/>
  <c r="H626" i="21"/>
  <c r="G626" i="21"/>
  <c r="F626" i="21"/>
  <c r="E626" i="21"/>
  <c r="D626" i="21"/>
  <c r="N626" i="21" s="1"/>
  <c r="Y626" i="21" s="1"/>
  <c r="C626" i="21"/>
  <c r="B626" i="21"/>
  <c r="A626" i="21"/>
  <c r="K625" i="21"/>
  <c r="J625" i="21"/>
  <c r="I625" i="21"/>
  <c r="AA625" i="21" s="1"/>
  <c r="H625" i="21"/>
  <c r="G625" i="21"/>
  <c r="F625" i="21"/>
  <c r="E625" i="21"/>
  <c r="D625" i="21"/>
  <c r="N625" i="21" s="1"/>
  <c r="Y625" i="21" s="1"/>
  <c r="C625" i="21"/>
  <c r="B625" i="21"/>
  <c r="A625" i="21"/>
  <c r="K624" i="21"/>
  <c r="J624" i="21"/>
  <c r="I624" i="21"/>
  <c r="AA624" i="21" s="1"/>
  <c r="H624" i="21"/>
  <c r="G624" i="21"/>
  <c r="F624" i="21"/>
  <c r="E624" i="21"/>
  <c r="D624" i="21"/>
  <c r="N624" i="21" s="1"/>
  <c r="Y624" i="21" s="1"/>
  <c r="C624" i="21"/>
  <c r="B624" i="21"/>
  <c r="A624" i="21"/>
  <c r="K623" i="21"/>
  <c r="J623" i="21"/>
  <c r="I623" i="21"/>
  <c r="AA623" i="21" s="1"/>
  <c r="H623" i="21"/>
  <c r="G623" i="21"/>
  <c r="F623" i="21"/>
  <c r="E623" i="21"/>
  <c r="D623" i="21"/>
  <c r="N623" i="21" s="1"/>
  <c r="Y623" i="21" s="1"/>
  <c r="C623" i="21"/>
  <c r="B623" i="21"/>
  <c r="A623" i="21"/>
  <c r="K622" i="21"/>
  <c r="J622" i="21"/>
  <c r="I622" i="21"/>
  <c r="AA622" i="21" s="1"/>
  <c r="H622" i="21"/>
  <c r="G622" i="21"/>
  <c r="F622" i="21"/>
  <c r="E622" i="21"/>
  <c r="D622" i="21"/>
  <c r="N622" i="21" s="1"/>
  <c r="Y622" i="21" s="1"/>
  <c r="C622" i="21"/>
  <c r="B622" i="21"/>
  <c r="A622" i="21"/>
  <c r="K621" i="21"/>
  <c r="J621" i="21"/>
  <c r="I621" i="21"/>
  <c r="AA621" i="21" s="1"/>
  <c r="H621" i="21"/>
  <c r="G621" i="21"/>
  <c r="F621" i="21"/>
  <c r="E621" i="21"/>
  <c r="D621" i="21"/>
  <c r="N621" i="21" s="1"/>
  <c r="Y621" i="21" s="1"/>
  <c r="C621" i="21"/>
  <c r="B621" i="21"/>
  <c r="A621" i="21"/>
  <c r="K620" i="21"/>
  <c r="J620" i="21"/>
  <c r="I620" i="21"/>
  <c r="AA620" i="21" s="1"/>
  <c r="H620" i="21"/>
  <c r="G620" i="21"/>
  <c r="F620" i="21"/>
  <c r="E620" i="21"/>
  <c r="D620" i="21"/>
  <c r="N620" i="21" s="1"/>
  <c r="Y620" i="21" s="1"/>
  <c r="C620" i="21"/>
  <c r="B620" i="21"/>
  <c r="A620" i="21"/>
  <c r="K619" i="21"/>
  <c r="J619" i="21"/>
  <c r="I619" i="21"/>
  <c r="AA619" i="21" s="1"/>
  <c r="H619" i="21"/>
  <c r="G619" i="21"/>
  <c r="F619" i="21"/>
  <c r="E619" i="21"/>
  <c r="D619" i="21"/>
  <c r="N619" i="21" s="1"/>
  <c r="Y619" i="21" s="1"/>
  <c r="C619" i="21"/>
  <c r="B619" i="21"/>
  <c r="A619" i="21"/>
  <c r="K618" i="21"/>
  <c r="J618" i="21"/>
  <c r="I618" i="21"/>
  <c r="AA618" i="21" s="1"/>
  <c r="H618" i="21"/>
  <c r="G618" i="21"/>
  <c r="F618" i="21"/>
  <c r="E618" i="21"/>
  <c r="D618" i="21"/>
  <c r="N618" i="21" s="1"/>
  <c r="Y618" i="21" s="1"/>
  <c r="C618" i="21"/>
  <c r="B618" i="21"/>
  <c r="A618" i="21"/>
  <c r="K617" i="21"/>
  <c r="J617" i="21"/>
  <c r="I617" i="21"/>
  <c r="AA617" i="21" s="1"/>
  <c r="H617" i="21"/>
  <c r="G617" i="21"/>
  <c r="F617" i="21"/>
  <c r="E617" i="21"/>
  <c r="D617" i="21"/>
  <c r="N617" i="21" s="1"/>
  <c r="Y617" i="21" s="1"/>
  <c r="C617" i="21"/>
  <c r="B617" i="21"/>
  <c r="A617" i="21"/>
  <c r="K616" i="21"/>
  <c r="J616" i="21"/>
  <c r="I616" i="21"/>
  <c r="AA616" i="21" s="1"/>
  <c r="H616" i="21"/>
  <c r="G616" i="21"/>
  <c r="F616" i="21"/>
  <c r="E616" i="21"/>
  <c r="D616" i="21"/>
  <c r="N616" i="21" s="1"/>
  <c r="Y616" i="21" s="1"/>
  <c r="C616" i="21"/>
  <c r="B616" i="21"/>
  <c r="A616" i="21"/>
  <c r="K615" i="21"/>
  <c r="J615" i="21"/>
  <c r="I615" i="21"/>
  <c r="AA615" i="21" s="1"/>
  <c r="H615" i="21"/>
  <c r="G615" i="21"/>
  <c r="F615" i="21"/>
  <c r="E615" i="21"/>
  <c r="D615" i="21"/>
  <c r="N615" i="21" s="1"/>
  <c r="Y615" i="21" s="1"/>
  <c r="C615" i="21"/>
  <c r="B615" i="21"/>
  <c r="A615" i="21"/>
  <c r="K614" i="21"/>
  <c r="J614" i="21"/>
  <c r="I614" i="21"/>
  <c r="AA614" i="21" s="1"/>
  <c r="H614" i="21"/>
  <c r="G614" i="21"/>
  <c r="F614" i="21"/>
  <c r="E614" i="21"/>
  <c r="D614" i="21"/>
  <c r="N614" i="21" s="1"/>
  <c r="Y614" i="21" s="1"/>
  <c r="C614" i="21"/>
  <c r="B614" i="21"/>
  <c r="A614" i="21"/>
  <c r="K613" i="21"/>
  <c r="J613" i="21"/>
  <c r="I613" i="21"/>
  <c r="AA613" i="21" s="1"/>
  <c r="H613" i="21"/>
  <c r="G613" i="21"/>
  <c r="F613" i="21"/>
  <c r="E613" i="21"/>
  <c r="D613" i="21"/>
  <c r="N613" i="21" s="1"/>
  <c r="Y613" i="21" s="1"/>
  <c r="C613" i="21"/>
  <c r="B613" i="21"/>
  <c r="A613" i="21"/>
  <c r="K612" i="21"/>
  <c r="J612" i="21"/>
  <c r="I612" i="21"/>
  <c r="AA612" i="21" s="1"/>
  <c r="H612" i="21"/>
  <c r="G612" i="21"/>
  <c r="F612" i="21"/>
  <c r="E612" i="21"/>
  <c r="D612" i="21"/>
  <c r="N612" i="21" s="1"/>
  <c r="Y612" i="21" s="1"/>
  <c r="C612" i="21"/>
  <c r="B612" i="21"/>
  <c r="A612" i="21"/>
  <c r="K611" i="21"/>
  <c r="J611" i="21"/>
  <c r="I611" i="21"/>
  <c r="AA611" i="21" s="1"/>
  <c r="H611" i="21"/>
  <c r="G611" i="21"/>
  <c r="F611" i="21"/>
  <c r="E611" i="21"/>
  <c r="D611" i="21"/>
  <c r="N611" i="21" s="1"/>
  <c r="Y611" i="21" s="1"/>
  <c r="C611" i="21"/>
  <c r="B611" i="21"/>
  <c r="A611" i="21"/>
  <c r="K610" i="21"/>
  <c r="J610" i="21"/>
  <c r="I610" i="21"/>
  <c r="AA610" i="21" s="1"/>
  <c r="H610" i="21"/>
  <c r="G610" i="21"/>
  <c r="F610" i="21"/>
  <c r="E610" i="21"/>
  <c r="D610" i="21"/>
  <c r="N610" i="21" s="1"/>
  <c r="Y610" i="21" s="1"/>
  <c r="C610" i="21"/>
  <c r="B610" i="21"/>
  <c r="A610" i="21"/>
  <c r="K609" i="21"/>
  <c r="J609" i="21"/>
  <c r="I609" i="21"/>
  <c r="AA609" i="21" s="1"/>
  <c r="H609" i="21"/>
  <c r="G609" i="21"/>
  <c r="F609" i="21"/>
  <c r="E609" i="21"/>
  <c r="D609" i="21"/>
  <c r="N609" i="21" s="1"/>
  <c r="Y609" i="21" s="1"/>
  <c r="C609" i="21"/>
  <c r="B609" i="21"/>
  <c r="A609" i="21"/>
  <c r="K608" i="21"/>
  <c r="J608" i="21"/>
  <c r="I608" i="21"/>
  <c r="AA608" i="21" s="1"/>
  <c r="H608" i="21"/>
  <c r="G608" i="21"/>
  <c r="F608" i="21"/>
  <c r="E608" i="21"/>
  <c r="D608" i="21"/>
  <c r="N608" i="21" s="1"/>
  <c r="Y608" i="21" s="1"/>
  <c r="C608" i="21"/>
  <c r="B608" i="21"/>
  <c r="A608" i="21"/>
  <c r="K607" i="21"/>
  <c r="J607" i="21"/>
  <c r="I607" i="21"/>
  <c r="AA607" i="21" s="1"/>
  <c r="H607" i="21"/>
  <c r="G607" i="21"/>
  <c r="F607" i="21"/>
  <c r="E607" i="21"/>
  <c r="D607" i="21"/>
  <c r="N607" i="21" s="1"/>
  <c r="Y607" i="21" s="1"/>
  <c r="C607" i="21"/>
  <c r="B607" i="21"/>
  <c r="A607" i="21"/>
  <c r="K606" i="21"/>
  <c r="J606" i="21"/>
  <c r="I606" i="21"/>
  <c r="AA606" i="21" s="1"/>
  <c r="H606" i="21"/>
  <c r="G606" i="21"/>
  <c r="F606" i="21"/>
  <c r="E606" i="21"/>
  <c r="D606" i="21"/>
  <c r="N606" i="21" s="1"/>
  <c r="Y606" i="21" s="1"/>
  <c r="C606" i="21"/>
  <c r="B606" i="21"/>
  <c r="A606" i="21"/>
  <c r="K605" i="21"/>
  <c r="J605" i="21"/>
  <c r="I605" i="21"/>
  <c r="AA605" i="21" s="1"/>
  <c r="H605" i="21"/>
  <c r="G605" i="21"/>
  <c r="F605" i="21"/>
  <c r="E605" i="21"/>
  <c r="D605" i="21"/>
  <c r="N605" i="21" s="1"/>
  <c r="Y605" i="21" s="1"/>
  <c r="C605" i="21"/>
  <c r="B605" i="21"/>
  <c r="A605" i="21"/>
  <c r="K604" i="21"/>
  <c r="J604" i="21"/>
  <c r="I604" i="21"/>
  <c r="AA604" i="21" s="1"/>
  <c r="H604" i="21"/>
  <c r="G604" i="21"/>
  <c r="F604" i="21"/>
  <c r="E604" i="21"/>
  <c r="D604" i="21"/>
  <c r="N604" i="21" s="1"/>
  <c r="Y604" i="21" s="1"/>
  <c r="C604" i="21"/>
  <c r="B604" i="21"/>
  <c r="A604" i="21"/>
  <c r="K603" i="21"/>
  <c r="J603" i="21"/>
  <c r="I603" i="21"/>
  <c r="AA603" i="21" s="1"/>
  <c r="H603" i="21"/>
  <c r="G603" i="21"/>
  <c r="F603" i="21"/>
  <c r="E603" i="21"/>
  <c r="D603" i="21"/>
  <c r="N603" i="21" s="1"/>
  <c r="Y603" i="21" s="1"/>
  <c r="C603" i="21"/>
  <c r="B603" i="21"/>
  <c r="A603" i="21"/>
  <c r="K602" i="21"/>
  <c r="J602" i="21"/>
  <c r="I602" i="21"/>
  <c r="AA602" i="21" s="1"/>
  <c r="H602" i="21"/>
  <c r="G602" i="21"/>
  <c r="F602" i="21"/>
  <c r="E602" i="21"/>
  <c r="D602" i="21"/>
  <c r="N602" i="21" s="1"/>
  <c r="Y602" i="21" s="1"/>
  <c r="C602" i="21"/>
  <c r="B602" i="21"/>
  <c r="A602" i="21"/>
  <c r="K601" i="21"/>
  <c r="J601" i="21"/>
  <c r="I601" i="21"/>
  <c r="AA601" i="21" s="1"/>
  <c r="H601" i="21"/>
  <c r="G601" i="21"/>
  <c r="F601" i="21"/>
  <c r="E601" i="21"/>
  <c r="D601" i="21"/>
  <c r="N601" i="21" s="1"/>
  <c r="Y601" i="21" s="1"/>
  <c r="C601" i="21"/>
  <c r="B601" i="21"/>
  <c r="A601" i="21"/>
  <c r="K600" i="21"/>
  <c r="J600" i="21"/>
  <c r="I600" i="21"/>
  <c r="AA600" i="21" s="1"/>
  <c r="H600" i="21"/>
  <c r="G600" i="21"/>
  <c r="F600" i="21"/>
  <c r="E600" i="21"/>
  <c r="D600" i="21"/>
  <c r="N600" i="21" s="1"/>
  <c r="Y600" i="21" s="1"/>
  <c r="C600" i="21"/>
  <c r="B600" i="21"/>
  <c r="A600" i="21"/>
  <c r="K599" i="21"/>
  <c r="J599" i="21"/>
  <c r="I599" i="21"/>
  <c r="AA599" i="21" s="1"/>
  <c r="H599" i="21"/>
  <c r="G599" i="21"/>
  <c r="F599" i="21"/>
  <c r="E599" i="21"/>
  <c r="D599" i="21"/>
  <c r="N599" i="21" s="1"/>
  <c r="Y599" i="21" s="1"/>
  <c r="C599" i="21"/>
  <c r="B599" i="21"/>
  <c r="A599" i="21"/>
  <c r="K598" i="21"/>
  <c r="J598" i="21"/>
  <c r="I598" i="21"/>
  <c r="AA598" i="21" s="1"/>
  <c r="H598" i="21"/>
  <c r="G598" i="21"/>
  <c r="F598" i="21"/>
  <c r="E598" i="21"/>
  <c r="D598" i="21"/>
  <c r="N598" i="21" s="1"/>
  <c r="Y598" i="21" s="1"/>
  <c r="C598" i="21"/>
  <c r="B598" i="21"/>
  <c r="A598" i="21"/>
  <c r="K597" i="21"/>
  <c r="J597" i="21"/>
  <c r="I597" i="21"/>
  <c r="AA597" i="21" s="1"/>
  <c r="H597" i="21"/>
  <c r="G597" i="21"/>
  <c r="F597" i="21"/>
  <c r="E597" i="21"/>
  <c r="D597" i="21"/>
  <c r="N597" i="21" s="1"/>
  <c r="Y597" i="21" s="1"/>
  <c r="C597" i="21"/>
  <c r="B597" i="21"/>
  <c r="A597" i="21"/>
  <c r="K596" i="21"/>
  <c r="J596" i="21"/>
  <c r="I596" i="21"/>
  <c r="AA596" i="21" s="1"/>
  <c r="H596" i="21"/>
  <c r="G596" i="21"/>
  <c r="F596" i="21"/>
  <c r="E596" i="21"/>
  <c r="D596" i="21"/>
  <c r="N596" i="21" s="1"/>
  <c r="Y596" i="21" s="1"/>
  <c r="C596" i="21"/>
  <c r="B596" i="21"/>
  <c r="A596" i="21"/>
  <c r="K595" i="21"/>
  <c r="J595" i="21"/>
  <c r="I595" i="21"/>
  <c r="AA595" i="21" s="1"/>
  <c r="H595" i="21"/>
  <c r="G595" i="21"/>
  <c r="F595" i="21"/>
  <c r="E595" i="21"/>
  <c r="D595" i="21"/>
  <c r="N595" i="21" s="1"/>
  <c r="Y595" i="21" s="1"/>
  <c r="C595" i="21"/>
  <c r="B595" i="21"/>
  <c r="A595" i="21"/>
  <c r="K594" i="21"/>
  <c r="J594" i="21"/>
  <c r="I594" i="21"/>
  <c r="AA594" i="21" s="1"/>
  <c r="H594" i="21"/>
  <c r="G594" i="21"/>
  <c r="F594" i="21"/>
  <c r="E594" i="21"/>
  <c r="D594" i="21"/>
  <c r="N594" i="21" s="1"/>
  <c r="Y594" i="21" s="1"/>
  <c r="C594" i="21"/>
  <c r="B594" i="21"/>
  <c r="A594" i="21"/>
  <c r="K593" i="21"/>
  <c r="J593" i="21"/>
  <c r="I593" i="21"/>
  <c r="AA593" i="21" s="1"/>
  <c r="H593" i="21"/>
  <c r="G593" i="21"/>
  <c r="F593" i="21"/>
  <c r="E593" i="21"/>
  <c r="D593" i="21"/>
  <c r="N593" i="21" s="1"/>
  <c r="Y593" i="21" s="1"/>
  <c r="C593" i="21"/>
  <c r="B593" i="21"/>
  <c r="A593" i="21"/>
  <c r="K592" i="21"/>
  <c r="J592" i="21"/>
  <c r="I592" i="21"/>
  <c r="AA592" i="21" s="1"/>
  <c r="H592" i="21"/>
  <c r="G592" i="21"/>
  <c r="F592" i="21"/>
  <c r="E592" i="21"/>
  <c r="D592" i="21"/>
  <c r="N592" i="21" s="1"/>
  <c r="Y592" i="21" s="1"/>
  <c r="C592" i="21"/>
  <c r="B592" i="21"/>
  <c r="A592" i="21"/>
  <c r="K591" i="21"/>
  <c r="J591" i="21"/>
  <c r="I591" i="21"/>
  <c r="AA591" i="21" s="1"/>
  <c r="H591" i="21"/>
  <c r="G591" i="21"/>
  <c r="F591" i="21"/>
  <c r="E591" i="21"/>
  <c r="D591" i="21"/>
  <c r="N591" i="21" s="1"/>
  <c r="Y591" i="21" s="1"/>
  <c r="C591" i="21"/>
  <c r="B591" i="21"/>
  <c r="A591" i="21"/>
  <c r="K590" i="21"/>
  <c r="J590" i="21"/>
  <c r="I590" i="21"/>
  <c r="AA590" i="21" s="1"/>
  <c r="H590" i="21"/>
  <c r="G590" i="21"/>
  <c r="F590" i="21"/>
  <c r="E590" i="21"/>
  <c r="D590" i="21"/>
  <c r="N590" i="21" s="1"/>
  <c r="Y590" i="21" s="1"/>
  <c r="C590" i="21"/>
  <c r="B590" i="21"/>
  <c r="A590" i="21"/>
  <c r="K589" i="21"/>
  <c r="J589" i="21"/>
  <c r="I589" i="21"/>
  <c r="AA589" i="21" s="1"/>
  <c r="H589" i="21"/>
  <c r="G589" i="21"/>
  <c r="F589" i="21"/>
  <c r="E589" i="21"/>
  <c r="D589" i="21"/>
  <c r="N589" i="21" s="1"/>
  <c r="Y589" i="21" s="1"/>
  <c r="C589" i="21"/>
  <c r="M589" i="21" s="1"/>
  <c r="B589" i="21"/>
  <c r="A589" i="21"/>
  <c r="K588" i="21"/>
  <c r="J588" i="21"/>
  <c r="I588" i="21"/>
  <c r="AA588" i="21" s="1"/>
  <c r="H588" i="21"/>
  <c r="G588" i="21"/>
  <c r="F588" i="21"/>
  <c r="E588" i="21"/>
  <c r="D588" i="21"/>
  <c r="N588" i="21" s="1"/>
  <c r="Y588" i="21" s="1"/>
  <c r="C588" i="21"/>
  <c r="B588" i="21"/>
  <c r="A588" i="21"/>
  <c r="K587" i="21"/>
  <c r="J587" i="21"/>
  <c r="I587" i="21"/>
  <c r="AA587" i="21" s="1"/>
  <c r="H587" i="21"/>
  <c r="G587" i="21"/>
  <c r="F587" i="21"/>
  <c r="E587" i="21"/>
  <c r="D587" i="21"/>
  <c r="N587" i="21" s="1"/>
  <c r="Y587" i="21" s="1"/>
  <c r="C587" i="21"/>
  <c r="B587" i="21"/>
  <c r="A587" i="21"/>
  <c r="K586" i="21"/>
  <c r="J586" i="21"/>
  <c r="I586" i="21"/>
  <c r="AA586" i="21" s="1"/>
  <c r="H586" i="21"/>
  <c r="G586" i="21"/>
  <c r="F586" i="21"/>
  <c r="E586" i="21"/>
  <c r="D586" i="21"/>
  <c r="N586" i="21" s="1"/>
  <c r="Y586" i="21" s="1"/>
  <c r="C586" i="21"/>
  <c r="B586" i="21"/>
  <c r="A586" i="21"/>
  <c r="K585" i="21"/>
  <c r="J585" i="21"/>
  <c r="I585" i="21"/>
  <c r="AA585" i="21" s="1"/>
  <c r="H585" i="21"/>
  <c r="G585" i="21"/>
  <c r="F585" i="21"/>
  <c r="E585" i="21"/>
  <c r="D585" i="21"/>
  <c r="N585" i="21" s="1"/>
  <c r="Y585" i="21" s="1"/>
  <c r="C585" i="21"/>
  <c r="B585" i="21"/>
  <c r="A585" i="21"/>
  <c r="K584" i="21"/>
  <c r="J584" i="21"/>
  <c r="I584" i="21"/>
  <c r="AA584" i="21" s="1"/>
  <c r="H584" i="21"/>
  <c r="G584" i="21"/>
  <c r="F584" i="21"/>
  <c r="E584" i="21"/>
  <c r="D584" i="21"/>
  <c r="N584" i="21" s="1"/>
  <c r="Y584" i="21" s="1"/>
  <c r="C584" i="21"/>
  <c r="B584" i="21"/>
  <c r="A584" i="21"/>
  <c r="K583" i="21"/>
  <c r="J583" i="21"/>
  <c r="I583" i="21"/>
  <c r="AA583" i="21" s="1"/>
  <c r="H583" i="21"/>
  <c r="G583" i="21"/>
  <c r="F583" i="21"/>
  <c r="E583" i="21"/>
  <c r="D583" i="21"/>
  <c r="N583" i="21" s="1"/>
  <c r="Y583" i="21" s="1"/>
  <c r="C583" i="21"/>
  <c r="B583" i="21"/>
  <c r="A583" i="21"/>
  <c r="K582" i="21"/>
  <c r="J582" i="21"/>
  <c r="I582" i="21"/>
  <c r="AA582" i="21" s="1"/>
  <c r="H582" i="21"/>
  <c r="G582" i="21"/>
  <c r="F582" i="21"/>
  <c r="E582" i="21"/>
  <c r="D582" i="21"/>
  <c r="N582" i="21" s="1"/>
  <c r="Y582" i="21" s="1"/>
  <c r="C582" i="21"/>
  <c r="B582" i="21"/>
  <c r="A582" i="21"/>
  <c r="K581" i="21"/>
  <c r="J581" i="21"/>
  <c r="I581" i="21"/>
  <c r="AA581" i="21" s="1"/>
  <c r="H581" i="21"/>
  <c r="G581" i="21"/>
  <c r="F581" i="21"/>
  <c r="E581" i="21"/>
  <c r="D581" i="21"/>
  <c r="N581" i="21" s="1"/>
  <c r="Y581" i="21" s="1"/>
  <c r="C581" i="21"/>
  <c r="B581" i="21"/>
  <c r="A581" i="21"/>
  <c r="K580" i="21"/>
  <c r="J580" i="21"/>
  <c r="I580" i="21"/>
  <c r="AA580" i="21" s="1"/>
  <c r="H580" i="21"/>
  <c r="G580" i="21"/>
  <c r="F580" i="21"/>
  <c r="E580" i="21"/>
  <c r="D580" i="21"/>
  <c r="N580" i="21" s="1"/>
  <c r="Y580" i="21" s="1"/>
  <c r="C580" i="21"/>
  <c r="B580" i="21"/>
  <c r="A580" i="21"/>
  <c r="K579" i="21"/>
  <c r="J579" i="21"/>
  <c r="I579" i="21"/>
  <c r="AA579" i="21" s="1"/>
  <c r="H579" i="21"/>
  <c r="G579" i="21"/>
  <c r="F579" i="21"/>
  <c r="E579" i="21"/>
  <c r="D579" i="21"/>
  <c r="N579" i="21" s="1"/>
  <c r="Y579" i="21" s="1"/>
  <c r="C579" i="21"/>
  <c r="B579" i="21"/>
  <c r="A579" i="21"/>
  <c r="K578" i="21"/>
  <c r="J578" i="21"/>
  <c r="I578" i="21"/>
  <c r="AA578" i="21" s="1"/>
  <c r="H578" i="21"/>
  <c r="G578" i="21"/>
  <c r="F578" i="21"/>
  <c r="E578" i="21"/>
  <c r="D578" i="21"/>
  <c r="N578" i="21" s="1"/>
  <c r="Y578" i="21" s="1"/>
  <c r="C578" i="21"/>
  <c r="B578" i="21"/>
  <c r="A578" i="21"/>
  <c r="K577" i="21"/>
  <c r="J577" i="21"/>
  <c r="I577" i="21"/>
  <c r="AA577" i="21" s="1"/>
  <c r="H577" i="21"/>
  <c r="G577" i="21"/>
  <c r="F577" i="21"/>
  <c r="E577" i="21"/>
  <c r="D577" i="21"/>
  <c r="N577" i="21" s="1"/>
  <c r="Y577" i="21" s="1"/>
  <c r="C577" i="21"/>
  <c r="B577" i="21"/>
  <c r="A577" i="21"/>
  <c r="K576" i="21"/>
  <c r="J576" i="21"/>
  <c r="I576" i="21"/>
  <c r="AA576" i="21" s="1"/>
  <c r="H576" i="21"/>
  <c r="G576" i="21"/>
  <c r="F576" i="21"/>
  <c r="E576" i="21"/>
  <c r="D576" i="21"/>
  <c r="N576" i="21" s="1"/>
  <c r="Y576" i="21" s="1"/>
  <c r="C576" i="21"/>
  <c r="B576" i="21"/>
  <c r="A576" i="21"/>
  <c r="K575" i="21"/>
  <c r="J575" i="21"/>
  <c r="I575" i="21"/>
  <c r="AA575" i="21" s="1"/>
  <c r="H575" i="21"/>
  <c r="G575" i="21"/>
  <c r="F575" i="21"/>
  <c r="E575" i="21"/>
  <c r="D575" i="21"/>
  <c r="N575" i="21" s="1"/>
  <c r="Y575" i="21" s="1"/>
  <c r="C575" i="21"/>
  <c r="B575" i="21"/>
  <c r="A575" i="21"/>
  <c r="K574" i="21"/>
  <c r="J574" i="21"/>
  <c r="I574" i="21"/>
  <c r="AA574" i="21" s="1"/>
  <c r="H574" i="21"/>
  <c r="G574" i="21"/>
  <c r="F574" i="21"/>
  <c r="E574" i="21"/>
  <c r="D574" i="21"/>
  <c r="N574" i="21" s="1"/>
  <c r="Y574" i="21" s="1"/>
  <c r="C574" i="21"/>
  <c r="B574" i="21"/>
  <c r="A574" i="21"/>
  <c r="K573" i="21"/>
  <c r="J573" i="21"/>
  <c r="I573" i="21"/>
  <c r="AA573" i="21" s="1"/>
  <c r="H573" i="21"/>
  <c r="G573" i="21"/>
  <c r="F573" i="21"/>
  <c r="E573" i="21"/>
  <c r="D573" i="21"/>
  <c r="N573" i="21" s="1"/>
  <c r="Y573" i="21" s="1"/>
  <c r="C573" i="21"/>
  <c r="B573" i="21"/>
  <c r="A573" i="21"/>
  <c r="K572" i="21"/>
  <c r="J572" i="21"/>
  <c r="I572" i="21"/>
  <c r="AA572" i="21" s="1"/>
  <c r="H572" i="21"/>
  <c r="G572" i="21"/>
  <c r="F572" i="21"/>
  <c r="E572" i="21"/>
  <c r="D572" i="21"/>
  <c r="N572" i="21" s="1"/>
  <c r="Y572" i="21" s="1"/>
  <c r="C572" i="21"/>
  <c r="B572" i="21"/>
  <c r="A572" i="21"/>
  <c r="K571" i="21"/>
  <c r="J571" i="21"/>
  <c r="I571" i="21"/>
  <c r="AA571" i="21" s="1"/>
  <c r="H571" i="21"/>
  <c r="G571" i="21"/>
  <c r="F571" i="21"/>
  <c r="E571" i="21"/>
  <c r="D571" i="21"/>
  <c r="N571" i="21" s="1"/>
  <c r="Y571" i="21" s="1"/>
  <c r="C571" i="21"/>
  <c r="B571" i="21"/>
  <c r="A571" i="21"/>
  <c r="K570" i="21"/>
  <c r="J570" i="21"/>
  <c r="I570" i="21"/>
  <c r="AA570" i="21" s="1"/>
  <c r="H570" i="21"/>
  <c r="G570" i="21"/>
  <c r="F570" i="21"/>
  <c r="E570" i="21"/>
  <c r="D570" i="21"/>
  <c r="N570" i="21" s="1"/>
  <c r="Y570" i="21" s="1"/>
  <c r="C570" i="21"/>
  <c r="B570" i="21"/>
  <c r="A570" i="21"/>
  <c r="K569" i="21"/>
  <c r="J569" i="21"/>
  <c r="I569" i="21"/>
  <c r="AA569" i="21" s="1"/>
  <c r="H569" i="21"/>
  <c r="G569" i="21"/>
  <c r="F569" i="21"/>
  <c r="E569" i="21"/>
  <c r="D569" i="21"/>
  <c r="N569" i="21" s="1"/>
  <c r="Y569" i="21" s="1"/>
  <c r="C569" i="21"/>
  <c r="B569" i="21"/>
  <c r="A569" i="21"/>
  <c r="K568" i="21"/>
  <c r="J568" i="21"/>
  <c r="I568" i="21"/>
  <c r="AA568" i="21" s="1"/>
  <c r="H568" i="21"/>
  <c r="G568" i="21"/>
  <c r="F568" i="21"/>
  <c r="E568" i="21"/>
  <c r="D568" i="21"/>
  <c r="N568" i="21" s="1"/>
  <c r="Y568" i="21" s="1"/>
  <c r="C568" i="21"/>
  <c r="B568" i="21"/>
  <c r="A568" i="21"/>
  <c r="K567" i="21"/>
  <c r="J567" i="21"/>
  <c r="I567" i="21"/>
  <c r="AA567" i="21" s="1"/>
  <c r="H567" i="21"/>
  <c r="G567" i="21"/>
  <c r="F567" i="21"/>
  <c r="E567" i="21"/>
  <c r="D567" i="21"/>
  <c r="N567" i="21" s="1"/>
  <c r="Y567" i="21" s="1"/>
  <c r="C567" i="21"/>
  <c r="M567" i="21" s="1"/>
  <c r="B567" i="21"/>
  <c r="A567" i="21"/>
  <c r="K566" i="21"/>
  <c r="J566" i="21"/>
  <c r="I566" i="21"/>
  <c r="AA566" i="21" s="1"/>
  <c r="H566" i="21"/>
  <c r="G566" i="21"/>
  <c r="F566" i="21"/>
  <c r="E566" i="21"/>
  <c r="D566" i="21"/>
  <c r="N566" i="21" s="1"/>
  <c r="Y566" i="21" s="1"/>
  <c r="C566" i="21"/>
  <c r="B566" i="21"/>
  <c r="A566" i="21"/>
  <c r="K565" i="21"/>
  <c r="J565" i="21"/>
  <c r="I565" i="21"/>
  <c r="AA565" i="21" s="1"/>
  <c r="H565" i="21"/>
  <c r="G565" i="21"/>
  <c r="F565" i="21"/>
  <c r="E565" i="21"/>
  <c r="D565" i="21"/>
  <c r="N565" i="21" s="1"/>
  <c r="Y565" i="21" s="1"/>
  <c r="C565" i="21"/>
  <c r="B565" i="21"/>
  <c r="A565" i="21"/>
  <c r="K564" i="21"/>
  <c r="J564" i="21"/>
  <c r="I564" i="21"/>
  <c r="AA564" i="21" s="1"/>
  <c r="H564" i="21"/>
  <c r="G564" i="21"/>
  <c r="F564" i="21"/>
  <c r="E564" i="21"/>
  <c r="D564" i="21"/>
  <c r="N564" i="21" s="1"/>
  <c r="Y564" i="21" s="1"/>
  <c r="C564" i="21"/>
  <c r="B564" i="21"/>
  <c r="A564" i="21"/>
  <c r="K563" i="21"/>
  <c r="J563" i="21"/>
  <c r="I563" i="21"/>
  <c r="AA563" i="21" s="1"/>
  <c r="H563" i="21"/>
  <c r="G563" i="21"/>
  <c r="F563" i="21"/>
  <c r="E563" i="21"/>
  <c r="D563" i="21"/>
  <c r="N563" i="21" s="1"/>
  <c r="Y563" i="21" s="1"/>
  <c r="C563" i="21"/>
  <c r="B563" i="21"/>
  <c r="A563" i="21"/>
  <c r="K562" i="21"/>
  <c r="J562" i="21"/>
  <c r="I562" i="21"/>
  <c r="AA562" i="21" s="1"/>
  <c r="H562" i="21"/>
  <c r="G562" i="21"/>
  <c r="F562" i="21"/>
  <c r="E562" i="21"/>
  <c r="D562" i="21"/>
  <c r="N562" i="21" s="1"/>
  <c r="Y562" i="21" s="1"/>
  <c r="C562" i="21"/>
  <c r="B562" i="21"/>
  <c r="A562" i="21"/>
  <c r="K561" i="21"/>
  <c r="J561" i="21"/>
  <c r="I561" i="21"/>
  <c r="AA561" i="21" s="1"/>
  <c r="H561" i="21"/>
  <c r="G561" i="21"/>
  <c r="F561" i="21"/>
  <c r="E561" i="21"/>
  <c r="D561" i="21"/>
  <c r="N561" i="21" s="1"/>
  <c r="Y561" i="21" s="1"/>
  <c r="C561" i="21"/>
  <c r="B561" i="21"/>
  <c r="A561" i="21"/>
  <c r="K560" i="21"/>
  <c r="J560" i="21"/>
  <c r="I560" i="21"/>
  <c r="AA560" i="21" s="1"/>
  <c r="H560" i="21"/>
  <c r="G560" i="21"/>
  <c r="F560" i="21"/>
  <c r="E560" i="21"/>
  <c r="D560" i="21"/>
  <c r="N560" i="21" s="1"/>
  <c r="Y560" i="21" s="1"/>
  <c r="C560" i="21"/>
  <c r="B560" i="21"/>
  <c r="A560" i="21"/>
  <c r="K559" i="21"/>
  <c r="J559" i="21"/>
  <c r="I559" i="21"/>
  <c r="AA559" i="21" s="1"/>
  <c r="H559" i="21"/>
  <c r="G559" i="21"/>
  <c r="F559" i="21"/>
  <c r="E559" i="21"/>
  <c r="D559" i="21"/>
  <c r="N559" i="21" s="1"/>
  <c r="Y559" i="21" s="1"/>
  <c r="C559" i="21"/>
  <c r="B559" i="21"/>
  <c r="A559" i="21"/>
  <c r="K558" i="21"/>
  <c r="J558" i="21"/>
  <c r="I558" i="21"/>
  <c r="AA558" i="21" s="1"/>
  <c r="H558" i="21"/>
  <c r="G558" i="21"/>
  <c r="F558" i="21"/>
  <c r="E558" i="21"/>
  <c r="D558" i="21"/>
  <c r="N558" i="21" s="1"/>
  <c r="Y558" i="21" s="1"/>
  <c r="C558" i="21"/>
  <c r="B558" i="21"/>
  <c r="A558" i="21"/>
  <c r="K557" i="21"/>
  <c r="J557" i="21"/>
  <c r="I557" i="21"/>
  <c r="AA557" i="21" s="1"/>
  <c r="H557" i="21"/>
  <c r="G557" i="21"/>
  <c r="F557" i="21"/>
  <c r="E557" i="21"/>
  <c r="D557" i="21"/>
  <c r="N557" i="21" s="1"/>
  <c r="Y557" i="21" s="1"/>
  <c r="C557" i="21"/>
  <c r="B557" i="21"/>
  <c r="A557" i="21"/>
  <c r="K556" i="21"/>
  <c r="J556" i="21"/>
  <c r="I556" i="21"/>
  <c r="AA556" i="21" s="1"/>
  <c r="H556" i="21"/>
  <c r="G556" i="21"/>
  <c r="F556" i="21"/>
  <c r="E556" i="21"/>
  <c r="D556" i="21"/>
  <c r="N556" i="21" s="1"/>
  <c r="Y556" i="21" s="1"/>
  <c r="C556" i="21"/>
  <c r="B556" i="21"/>
  <c r="A556" i="21"/>
  <c r="K555" i="21"/>
  <c r="J555" i="21"/>
  <c r="I555" i="21"/>
  <c r="AA555" i="21" s="1"/>
  <c r="H555" i="21"/>
  <c r="G555" i="21"/>
  <c r="F555" i="21"/>
  <c r="E555" i="21"/>
  <c r="D555" i="21"/>
  <c r="N555" i="21" s="1"/>
  <c r="Y555" i="21" s="1"/>
  <c r="C555" i="21"/>
  <c r="B555" i="21"/>
  <c r="A555" i="21"/>
  <c r="K554" i="21"/>
  <c r="J554" i="21"/>
  <c r="I554" i="21"/>
  <c r="AA554" i="21" s="1"/>
  <c r="H554" i="21"/>
  <c r="G554" i="21"/>
  <c r="F554" i="21"/>
  <c r="E554" i="21"/>
  <c r="D554" i="21"/>
  <c r="N554" i="21" s="1"/>
  <c r="Y554" i="21" s="1"/>
  <c r="C554" i="21"/>
  <c r="B554" i="21"/>
  <c r="A554" i="21"/>
  <c r="K553" i="21"/>
  <c r="J553" i="21"/>
  <c r="I553" i="21"/>
  <c r="AA553" i="21" s="1"/>
  <c r="H553" i="21"/>
  <c r="G553" i="21"/>
  <c r="F553" i="21"/>
  <c r="E553" i="21"/>
  <c r="D553" i="21"/>
  <c r="N553" i="21" s="1"/>
  <c r="Y553" i="21" s="1"/>
  <c r="C553" i="21"/>
  <c r="B553" i="21"/>
  <c r="A553" i="21"/>
  <c r="K552" i="21"/>
  <c r="J552" i="21"/>
  <c r="I552" i="21"/>
  <c r="AA552" i="21" s="1"/>
  <c r="H552" i="21"/>
  <c r="G552" i="21"/>
  <c r="F552" i="21"/>
  <c r="E552" i="21"/>
  <c r="D552" i="21"/>
  <c r="N552" i="21" s="1"/>
  <c r="Y552" i="21" s="1"/>
  <c r="C552" i="21"/>
  <c r="B552" i="21"/>
  <c r="A552" i="21"/>
  <c r="K551" i="21"/>
  <c r="J551" i="21"/>
  <c r="I551" i="21"/>
  <c r="AA551" i="21" s="1"/>
  <c r="H551" i="21"/>
  <c r="G551" i="21"/>
  <c r="F551" i="21"/>
  <c r="E551" i="21"/>
  <c r="D551" i="21"/>
  <c r="N551" i="21" s="1"/>
  <c r="Y551" i="21" s="1"/>
  <c r="C551" i="21"/>
  <c r="B551" i="21"/>
  <c r="A551" i="21"/>
  <c r="K550" i="21"/>
  <c r="J550" i="21"/>
  <c r="I550" i="21"/>
  <c r="AA550" i="21" s="1"/>
  <c r="H550" i="21"/>
  <c r="G550" i="21"/>
  <c r="F550" i="21"/>
  <c r="E550" i="21"/>
  <c r="D550" i="21"/>
  <c r="N550" i="21" s="1"/>
  <c r="Y550" i="21" s="1"/>
  <c r="C550" i="21"/>
  <c r="M550" i="21" s="1"/>
  <c r="B550" i="21"/>
  <c r="A550" i="21"/>
  <c r="K549" i="21"/>
  <c r="J549" i="21"/>
  <c r="I549" i="21"/>
  <c r="AA549" i="21" s="1"/>
  <c r="H549" i="21"/>
  <c r="G549" i="21"/>
  <c r="F549" i="21"/>
  <c r="E549" i="21"/>
  <c r="D549" i="21"/>
  <c r="N549" i="21" s="1"/>
  <c r="Y549" i="21" s="1"/>
  <c r="C549" i="21"/>
  <c r="B549" i="21"/>
  <c r="A549" i="21"/>
  <c r="K548" i="21"/>
  <c r="J548" i="21"/>
  <c r="I548" i="21"/>
  <c r="AA548" i="21" s="1"/>
  <c r="H548" i="21"/>
  <c r="G548" i="21"/>
  <c r="F548" i="21"/>
  <c r="E548" i="21"/>
  <c r="D548" i="21"/>
  <c r="N548" i="21" s="1"/>
  <c r="Y548" i="21" s="1"/>
  <c r="C548" i="21"/>
  <c r="B548" i="21"/>
  <c r="A548" i="21"/>
  <c r="K547" i="21"/>
  <c r="J547" i="21"/>
  <c r="I547" i="21"/>
  <c r="AA547" i="21" s="1"/>
  <c r="H547" i="21"/>
  <c r="G547" i="21"/>
  <c r="F547" i="21"/>
  <c r="E547" i="21"/>
  <c r="D547" i="21"/>
  <c r="N547" i="21" s="1"/>
  <c r="Y547" i="21" s="1"/>
  <c r="C547" i="21"/>
  <c r="B547" i="21"/>
  <c r="A547" i="21"/>
  <c r="K546" i="21"/>
  <c r="J546" i="21"/>
  <c r="I546" i="21"/>
  <c r="AA546" i="21" s="1"/>
  <c r="H546" i="21"/>
  <c r="G546" i="21"/>
  <c r="F546" i="21"/>
  <c r="E546" i="21"/>
  <c r="D546" i="21"/>
  <c r="N546" i="21" s="1"/>
  <c r="Y546" i="21" s="1"/>
  <c r="C546" i="21"/>
  <c r="B546" i="21"/>
  <c r="A546" i="21"/>
  <c r="K545" i="21"/>
  <c r="J545" i="21"/>
  <c r="I545" i="21"/>
  <c r="AA545" i="21" s="1"/>
  <c r="H545" i="21"/>
  <c r="G545" i="21"/>
  <c r="F545" i="21"/>
  <c r="E545" i="21"/>
  <c r="D545" i="21"/>
  <c r="N545" i="21" s="1"/>
  <c r="Y545" i="21" s="1"/>
  <c r="C545" i="21"/>
  <c r="B545" i="21"/>
  <c r="A545" i="21"/>
  <c r="K544" i="21"/>
  <c r="J544" i="21"/>
  <c r="I544" i="21"/>
  <c r="AA544" i="21" s="1"/>
  <c r="H544" i="21"/>
  <c r="G544" i="21"/>
  <c r="F544" i="21"/>
  <c r="E544" i="21"/>
  <c r="D544" i="21"/>
  <c r="N544" i="21" s="1"/>
  <c r="Y544" i="21" s="1"/>
  <c r="C544" i="21"/>
  <c r="B544" i="21"/>
  <c r="A544" i="21"/>
  <c r="K543" i="21"/>
  <c r="J543" i="21"/>
  <c r="I543" i="21"/>
  <c r="AA543" i="21" s="1"/>
  <c r="H543" i="21"/>
  <c r="G543" i="21"/>
  <c r="F543" i="21"/>
  <c r="E543" i="21"/>
  <c r="D543" i="21"/>
  <c r="N543" i="21" s="1"/>
  <c r="Y543" i="21" s="1"/>
  <c r="C543" i="21"/>
  <c r="B543" i="21"/>
  <c r="A543" i="21"/>
  <c r="K542" i="21"/>
  <c r="J542" i="21"/>
  <c r="I542" i="21"/>
  <c r="AA542" i="21" s="1"/>
  <c r="H542" i="21"/>
  <c r="G542" i="21"/>
  <c r="F542" i="21"/>
  <c r="E542" i="21"/>
  <c r="D542" i="21"/>
  <c r="N542" i="21" s="1"/>
  <c r="Y542" i="21" s="1"/>
  <c r="C542" i="21"/>
  <c r="M542" i="21" s="1"/>
  <c r="B542" i="21"/>
  <c r="A542" i="21"/>
  <c r="K541" i="21"/>
  <c r="J541" i="21"/>
  <c r="I541" i="21"/>
  <c r="AA541" i="21" s="1"/>
  <c r="H541" i="21"/>
  <c r="G541" i="21"/>
  <c r="F541" i="21"/>
  <c r="E541" i="21"/>
  <c r="D541" i="21"/>
  <c r="N541" i="21" s="1"/>
  <c r="Y541" i="21" s="1"/>
  <c r="C541" i="21"/>
  <c r="B541" i="21"/>
  <c r="A541" i="21"/>
  <c r="K540" i="21"/>
  <c r="J540" i="21"/>
  <c r="I540" i="21"/>
  <c r="AA540" i="21" s="1"/>
  <c r="H540" i="21"/>
  <c r="G540" i="21"/>
  <c r="F540" i="21"/>
  <c r="E540" i="21"/>
  <c r="D540" i="21"/>
  <c r="N540" i="21" s="1"/>
  <c r="Y540" i="21" s="1"/>
  <c r="C540" i="21"/>
  <c r="B540" i="21"/>
  <c r="A540" i="21"/>
  <c r="K539" i="21"/>
  <c r="J539" i="21"/>
  <c r="I539" i="21"/>
  <c r="AA539" i="21" s="1"/>
  <c r="H539" i="21"/>
  <c r="G539" i="21"/>
  <c r="F539" i="21"/>
  <c r="E539" i="21"/>
  <c r="D539" i="21"/>
  <c r="N539" i="21" s="1"/>
  <c r="Y539" i="21" s="1"/>
  <c r="C539" i="21"/>
  <c r="B539" i="21"/>
  <c r="A539" i="21"/>
  <c r="K538" i="21"/>
  <c r="J538" i="21"/>
  <c r="I538" i="21"/>
  <c r="AA538" i="21" s="1"/>
  <c r="H538" i="21"/>
  <c r="G538" i="21"/>
  <c r="F538" i="21"/>
  <c r="E538" i="21"/>
  <c r="D538" i="21"/>
  <c r="N538" i="21" s="1"/>
  <c r="Y538" i="21" s="1"/>
  <c r="C538" i="21"/>
  <c r="B538" i="21"/>
  <c r="A538" i="21"/>
  <c r="K537" i="21"/>
  <c r="J537" i="21"/>
  <c r="I537" i="21"/>
  <c r="AA537" i="21" s="1"/>
  <c r="H537" i="21"/>
  <c r="G537" i="21"/>
  <c r="F537" i="21"/>
  <c r="E537" i="21"/>
  <c r="D537" i="21"/>
  <c r="N537" i="21" s="1"/>
  <c r="Y537" i="21" s="1"/>
  <c r="C537" i="21"/>
  <c r="B537" i="21"/>
  <c r="A537" i="21"/>
  <c r="K536" i="21"/>
  <c r="J536" i="21"/>
  <c r="I536" i="21"/>
  <c r="AA536" i="21" s="1"/>
  <c r="H536" i="21"/>
  <c r="G536" i="21"/>
  <c r="F536" i="21"/>
  <c r="E536" i="21"/>
  <c r="D536" i="21"/>
  <c r="N536" i="21" s="1"/>
  <c r="Y536" i="21" s="1"/>
  <c r="C536" i="21"/>
  <c r="B536" i="21"/>
  <c r="A536" i="21"/>
  <c r="K535" i="21"/>
  <c r="J535" i="21"/>
  <c r="I535" i="21"/>
  <c r="AA535" i="21" s="1"/>
  <c r="H535" i="21"/>
  <c r="G535" i="21"/>
  <c r="F535" i="21"/>
  <c r="E535" i="21"/>
  <c r="D535" i="21"/>
  <c r="N535" i="21" s="1"/>
  <c r="Y535" i="21" s="1"/>
  <c r="C535" i="21"/>
  <c r="M535" i="21" s="1"/>
  <c r="B535" i="21"/>
  <c r="A535" i="21"/>
  <c r="K534" i="21"/>
  <c r="J534" i="21"/>
  <c r="I534" i="21"/>
  <c r="AA534" i="21" s="1"/>
  <c r="H534" i="21"/>
  <c r="G534" i="21"/>
  <c r="F534" i="21"/>
  <c r="E534" i="21"/>
  <c r="D534" i="21"/>
  <c r="N534" i="21" s="1"/>
  <c r="Y534" i="21" s="1"/>
  <c r="C534" i="21"/>
  <c r="B534" i="21"/>
  <c r="A534" i="21"/>
  <c r="K533" i="21"/>
  <c r="J533" i="21"/>
  <c r="I533" i="21"/>
  <c r="AA533" i="21" s="1"/>
  <c r="H533" i="21"/>
  <c r="G533" i="21"/>
  <c r="F533" i="21"/>
  <c r="E533" i="21"/>
  <c r="D533" i="21"/>
  <c r="N533" i="21" s="1"/>
  <c r="Y533" i="21" s="1"/>
  <c r="C533" i="21"/>
  <c r="M533" i="21" s="1"/>
  <c r="B533" i="21"/>
  <c r="A533" i="21"/>
  <c r="K532" i="21"/>
  <c r="J532" i="21"/>
  <c r="I532" i="21"/>
  <c r="AA532" i="21" s="1"/>
  <c r="H532" i="21"/>
  <c r="G532" i="21"/>
  <c r="F532" i="21"/>
  <c r="E532" i="21"/>
  <c r="D532" i="21"/>
  <c r="N532" i="21" s="1"/>
  <c r="Y532" i="21" s="1"/>
  <c r="C532" i="21"/>
  <c r="B532" i="21"/>
  <c r="A532" i="21"/>
  <c r="K531" i="21"/>
  <c r="J531" i="21"/>
  <c r="I531" i="21"/>
  <c r="AA531" i="21" s="1"/>
  <c r="H531" i="21"/>
  <c r="G531" i="21"/>
  <c r="F531" i="21"/>
  <c r="E531" i="21"/>
  <c r="D531" i="21"/>
  <c r="N531" i="21" s="1"/>
  <c r="Y531" i="21" s="1"/>
  <c r="C531" i="21"/>
  <c r="M531" i="21" s="1"/>
  <c r="B531" i="21"/>
  <c r="A531" i="21"/>
  <c r="K530" i="21"/>
  <c r="J530" i="21"/>
  <c r="I530" i="21"/>
  <c r="AA530" i="21" s="1"/>
  <c r="H530" i="21"/>
  <c r="G530" i="21"/>
  <c r="F530" i="21"/>
  <c r="E530" i="21"/>
  <c r="D530" i="21"/>
  <c r="N530" i="21" s="1"/>
  <c r="Y530" i="21" s="1"/>
  <c r="C530" i="21"/>
  <c r="B530" i="21"/>
  <c r="A530" i="21"/>
  <c r="K529" i="21"/>
  <c r="J529" i="21"/>
  <c r="I529" i="21"/>
  <c r="AA529" i="21" s="1"/>
  <c r="H529" i="21"/>
  <c r="G529" i="21"/>
  <c r="F529" i="21"/>
  <c r="E529" i="21"/>
  <c r="D529" i="21"/>
  <c r="N529" i="21" s="1"/>
  <c r="Y529" i="21" s="1"/>
  <c r="C529" i="21"/>
  <c r="B529" i="21"/>
  <c r="A529" i="21"/>
  <c r="K528" i="21"/>
  <c r="J528" i="21"/>
  <c r="I528" i="21"/>
  <c r="AA528" i="21" s="1"/>
  <c r="H528" i="21"/>
  <c r="G528" i="21"/>
  <c r="F528" i="21"/>
  <c r="E528" i="21"/>
  <c r="D528" i="21"/>
  <c r="N528" i="21" s="1"/>
  <c r="Y528" i="21" s="1"/>
  <c r="C528" i="21"/>
  <c r="B528" i="21"/>
  <c r="A528" i="21"/>
  <c r="K527" i="21"/>
  <c r="J527" i="21"/>
  <c r="I527" i="21"/>
  <c r="AA527" i="21" s="1"/>
  <c r="H527" i="21"/>
  <c r="G527" i="21"/>
  <c r="F527" i="21"/>
  <c r="E527" i="21"/>
  <c r="D527" i="21"/>
  <c r="N527" i="21" s="1"/>
  <c r="Y527" i="21" s="1"/>
  <c r="C527" i="21"/>
  <c r="B527" i="21"/>
  <c r="A527" i="21"/>
  <c r="K526" i="21"/>
  <c r="J526" i="21"/>
  <c r="I526" i="21"/>
  <c r="AA526" i="21" s="1"/>
  <c r="H526" i="21"/>
  <c r="G526" i="21"/>
  <c r="F526" i="21"/>
  <c r="E526" i="21"/>
  <c r="D526" i="21"/>
  <c r="N526" i="21" s="1"/>
  <c r="Y526" i="21" s="1"/>
  <c r="C526" i="21"/>
  <c r="B526" i="21"/>
  <c r="A526" i="21"/>
  <c r="K525" i="21"/>
  <c r="J525" i="21"/>
  <c r="I525" i="21"/>
  <c r="AA525" i="21" s="1"/>
  <c r="H525" i="21"/>
  <c r="G525" i="21"/>
  <c r="F525" i="21"/>
  <c r="E525" i="21"/>
  <c r="D525" i="21"/>
  <c r="N525" i="21" s="1"/>
  <c r="Y525" i="21" s="1"/>
  <c r="C525" i="21"/>
  <c r="B525" i="21"/>
  <c r="A525" i="21"/>
  <c r="K524" i="21"/>
  <c r="J524" i="21"/>
  <c r="I524" i="21"/>
  <c r="AA524" i="21" s="1"/>
  <c r="H524" i="21"/>
  <c r="G524" i="21"/>
  <c r="F524" i="21"/>
  <c r="E524" i="21"/>
  <c r="D524" i="21"/>
  <c r="N524" i="21" s="1"/>
  <c r="Y524" i="21" s="1"/>
  <c r="C524" i="21"/>
  <c r="B524" i="21"/>
  <c r="A524" i="21"/>
  <c r="K523" i="21"/>
  <c r="J523" i="21"/>
  <c r="I523" i="21"/>
  <c r="AA523" i="21" s="1"/>
  <c r="H523" i="21"/>
  <c r="G523" i="21"/>
  <c r="F523" i="21"/>
  <c r="E523" i="21"/>
  <c r="D523" i="21"/>
  <c r="N523" i="21" s="1"/>
  <c r="Y523" i="21" s="1"/>
  <c r="C523" i="21"/>
  <c r="B523" i="21"/>
  <c r="A523" i="21"/>
  <c r="K522" i="21"/>
  <c r="J522" i="21"/>
  <c r="I522" i="21"/>
  <c r="AA522" i="21" s="1"/>
  <c r="H522" i="21"/>
  <c r="G522" i="21"/>
  <c r="F522" i="21"/>
  <c r="E522" i="21"/>
  <c r="D522" i="21"/>
  <c r="N522" i="21" s="1"/>
  <c r="Y522" i="21" s="1"/>
  <c r="C522" i="21"/>
  <c r="B522" i="21"/>
  <c r="A522" i="21"/>
  <c r="K521" i="21"/>
  <c r="J521" i="21"/>
  <c r="I521" i="21"/>
  <c r="AA521" i="21" s="1"/>
  <c r="H521" i="21"/>
  <c r="G521" i="21"/>
  <c r="F521" i="21"/>
  <c r="E521" i="21"/>
  <c r="D521" i="21"/>
  <c r="N521" i="21" s="1"/>
  <c r="Y521" i="21" s="1"/>
  <c r="C521" i="21"/>
  <c r="M521" i="21" s="1"/>
  <c r="B521" i="21"/>
  <c r="A521" i="21"/>
  <c r="K520" i="21"/>
  <c r="J520" i="21"/>
  <c r="I520" i="21"/>
  <c r="AA520" i="21" s="1"/>
  <c r="H520" i="21"/>
  <c r="G520" i="21"/>
  <c r="F520" i="21"/>
  <c r="E520" i="21"/>
  <c r="D520" i="21"/>
  <c r="N520" i="21" s="1"/>
  <c r="Y520" i="21" s="1"/>
  <c r="C520" i="21"/>
  <c r="B520" i="21"/>
  <c r="A520" i="21"/>
  <c r="K519" i="21"/>
  <c r="J519" i="21"/>
  <c r="I519" i="21"/>
  <c r="AA519" i="21" s="1"/>
  <c r="H519" i="21"/>
  <c r="G519" i="21"/>
  <c r="F519" i="21"/>
  <c r="E519" i="21"/>
  <c r="D519" i="21"/>
  <c r="N519" i="21" s="1"/>
  <c r="Y519" i="21" s="1"/>
  <c r="C519" i="21"/>
  <c r="B519" i="21"/>
  <c r="A519" i="21"/>
  <c r="K518" i="21"/>
  <c r="J518" i="21"/>
  <c r="I518" i="21"/>
  <c r="AA518" i="21" s="1"/>
  <c r="H518" i="21"/>
  <c r="G518" i="21"/>
  <c r="F518" i="21"/>
  <c r="E518" i="21"/>
  <c r="D518" i="21"/>
  <c r="N518" i="21" s="1"/>
  <c r="Y518" i="21" s="1"/>
  <c r="C518" i="21"/>
  <c r="B518" i="21"/>
  <c r="A518" i="21"/>
  <c r="K517" i="21"/>
  <c r="J517" i="21"/>
  <c r="I517" i="21"/>
  <c r="AA517" i="21" s="1"/>
  <c r="H517" i="21"/>
  <c r="G517" i="21"/>
  <c r="F517" i="21"/>
  <c r="E517" i="21"/>
  <c r="D517" i="21"/>
  <c r="N517" i="21" s="1"/>
  <c r="Y517" i="21" s="1"/>
  <c r="C517" i="21"/>
  <c r="B517" i="21"/>
  <c r="A517" i="21"/>
  <c r="K516" i="21"/>
  <c r="J516" i="21"/>
  <c r="I516" i="21"/>
  <c r="AA516" i="21" s="1"/>
  <c r="H516" i="21"/>
  <c r="G516" i="21"/>
  <c r="F516" i="21"/>
  <c r="E516" i="21"/>
  <c r="D516" i="21"/>
  <c r="N516" i="21" s="1"/>
  <c r="Y516" i="21" s="1"/>
  <c r="C516" i="21"/>
  <c r="B516" i="21"/>
  <c r="A516" i="21"/>
  <c r="K515" i="21"/>
  <c r="J515" i="21"/>
  <c r="I515" i="21"/>
  <c r="AA515" i="21" s="1"/>
  <c r="H515" i="21"/>
  <c r="G515" i="21"/>
  <c r="F515" i="21"/>
  <c r="E515" i="21"/>
  <c r="D515" i="21"/>
  <c r="N515" i="21" s="1"/>
  <c r="Y515" i="21" s="1"/>
  <c r="C515" i="21"/>
  <c r="B515" i="21"/>
  <c r="A515" i="21"/>
  <c r="K514" i="21"/>
  <c r="J514" i="21"/>
  <c r="I514" i="21"/>
  <c r="AA514" i="21" s="1"/>
  <c r="H514" i="21"/>
  <c r="G514" i="21"/>
  <c r="F514" i="21"/>
  <c r="E514" i="21"/>
  <c r="D514" i="21"/>
  <c r="N514" i="21" s="1"/>
  <c r="Y514" i="21" s="1"/>
  <c r="C514" i="21"/>
  <c r="B514" i="21"/>
  <c r="A514" i="21"/>
  <c r="K513" i="21"/>
  <c r="J513" i="21"/>
  <c r="I513" i="21"/>
  <c r="AA513" i="21" s="1"/>
  <c r="H513" i="21"/>
  <c r="G513" i="21"/>
  <c r="F513" i="21"/>
  <c r="E513" i="21"/>
  <c r="D513" i="21"/>
  <c r="N513" i="21" s="1"/>
  <c r="Y513" i="21" s="1"/>
  <c r="C513" i="21"/>
  <c r="B513" i="21"/>
  <c r="A513" i="21"/>
  <c r="K512" i="21"/>
  <c r="J512" i="21"/>
  <c r="I512" i="21"/>
  <c r="AA512" i="21" s="1"/>
  <c r="H512" i="21"/>
  <c r="G512" i="21"/>
  <c r="F512" i="21"/>
  <c r="E512" i="21"/>
  <c r="D512" i="21"/>
  <c r="N512" i="21" s="1"/>
  <c r="Y512" i="21" s="1"/>
  <c r="C512" i="21"/>
  <c r="B512" i="21"/>
  <c r="A512" i="21"/>
  <c r="K511" i="21"/>
  <c r="J511" i="21"/>
  <c r="I511" i="21"/>
  <c r="AA511" i="21" s="1"/>
  <c r="H511" i="21"/>
  <c r="G511" i="21"/>
  <c r="F511" i="21"/>
  <c r="E511" i="21"/>
  <c r="D511" i="21"/>
  <c r="N511" i="21" s="1"/>
  <c r="Y511" i="21" s="1"/>
  <c r="C511" i="21"/>
  <c r="B511" i="21"/>
  <c r="A511" i="21"/>
  <c r="K510" i="21"/>
  <c r="J510" i="21"/>
  <c r="I510" i="21"/>
  <c r="AA510" i="21" s="1"/>
  <c r="H510" i="21"/>
  <c r="G510" i="21"/>
  <c r="F510" i="21"/>
  <c r="E510" i="21"/>
  <c r="D510" i="21"/>
  <c r="N510" i="21" s="1"/>
  <c r="Y510" i="21" s="1"/>
  <c r="C510" i="21"/>
  <c r="B510" i="21"/>
  <c r="A510" i="21"/>
  <c r="K509" i="21"/>
  <c r="J509" i="21"/>
  <c r="I509" i="21"/>
  <c r="AA509" i="21" s="1"/>
  <c r="H509" i="21"/>
  <c r="G509" i="21"/>
  <c r="F509" i="21"/>
  <c r="E509" i="21"/>
  <c r="D509" i="21"/>
  <c r="N509" i="21" s="1"/>
  <c r="Y509" i="21" s="1"/>
  <c r="C509" i="21"/>
  <c r="B509" i="21"/>
  <c r="A509" i="21"/>
  <c r="K508" i="21"/>
  <c r="J508" i="21"/>
  <c r="I508" i="21"/>
  <c r="AA508" i="21" s="1"/>
  <c r="H508" i="21"/>
  <c r="G508" i="21"/>
  <c r="F508" i="21"/>
  <c r="E508" i="21"/>
  <c r="D508" i="21"/>
  <c r="N508" i="21" s="1"/>
  <c r="Y508" i="21" s="1"/>
  <c r="C508" i="21"/>
  <c r="B508" i="21"/>
  <c r="A508" i="21"/>
  <c r="K507" i="21"/>
  <c r="J507" i="21"/>
  <c r="I507" i="21"/>
  <c r="AA507" i="21" s="1"/>
  <c r="H507" i="21"/>
  <c r="G507" i="21"/>
  <c r="F507" i="21"/>
  <c r="E507" i="21"/>
  <c r="D507" i="21"/>
  <c r="N507" i="21" s="1"/>
  <c r="Y507" i="21" s="1"/>
  <c r="C507" i="21"/>
  <c r="B507" i="21"/>
  <c r="A507" i="21"/>
  <c r="K506" i="21"/>
  <c r="J506" i="21"/>
  <c r="I506" i="21"/>
  <c r="AA506" i="21" s="1"/>
  <c r="H506" i="21"/>
  <c r="G506" i="21"/>
  <c r="F506" i="21"/>
  <c r="E506" i="21"/>
  <c r="D506" i="21"/>
  <c r="N506" i="21" s="1"/>
  <c r="Y506" i="21" s="1"/>
  <c r="C506" i="21"/>
  <c r="B506" i="21"/>
  <c r="A506" i="21"/>
  <c r="K505" i="21"/>
  <c r="J505" i="21"/>
  <c r="I505" i="21"/>
  <c r="AA505" i="21" s="1"/>
  <c r="H505" i="21"/>
  <c r="G505" i="21"/>
  <c r="F505" i="21"/>
  <c r="E505" i="21"/>
  <c r="D505" i="21"/>
  <c r="N505" i="21" s="1"/>
  <c r="Y505" i="21" s="1"/>
  <c r="C505" i="21"/>
  <c r="M505" i="21" s="1"/>
  <c r="B505" i="21"/>
  <c r="A505" i="21"/>
  <c r="K504" i="21"/>
  <c r="J504" i="21"/>
  <c r="I504" i="21"/>
  <c r="AA504" i="21" s="1"/>
  <c r="H504" i="21"/>
  <c r="G504" i="21"/>
  <c r="F504" i="21"/>
  <c r="E504" i="21"/>
  <c r="D504" i="21"/>
  <c r="N504" i="21" s="1"/>
  <c r="Y504" i="21" s="1"/>
  <c r="C504" i="21"/>
  <c r="B504" i="21"/>
  <c r="A504" i="21"/>
  <c r="K503" i="21"/>
  <c r="J503" i="21"/>
  <c r="I503" i="21"/>
  <c r="AA503" i="21" s="1"/>
  <c r="H503" i="21"/>
  <c r="G503" i="21"/>
  <c r="F503" i="21"/>
  <c r="E503" i="21"/>
  <c r="D503" i="21"/>
  <c r="N503" i="21" s="1"/>
  <c r="Y503" i="21" s="1"/>
  <c r="C503" i="21"/>
  <c r="B503" i="21"/>
  <c r="A503" i="21"/>
  <c r="K502" i="21"/>
  <c r="J502" i="21"/>
  <c r="I502" i="21"/>
  <c r="AA502" i="21" s="1"/>
  <c r="H502" i="21"/>
  <c r="G502" i="21"/>
  <c r="F502" i="21"/>
  <c r="E502" i="21"/>
  <c r="D502" i="21"/>
  <c r="N502" i="21" s="1"/>
  <c r="Y502" i="21" s="1"/>
  <c r="C502" i="21"/>
  <c r="B502" i="21"/>
  <c r="A502" i="21"/>
  <c r="K501" i="21"/>
  <c r="J501" i="21"/>
  <c r="I501" i="21"/>
  <c r="AA501" i="21" s="1"/>
  <c r="H501" i="21"/>
  <c r="G501" i="21"/>
  <c r="F501" i="21"/>
  <c r="E501" i="21"/>
  <c r="D501" i="21"/>
  <c r="N501" i="21" s="1"/>
  <c r="Y501" i="21" s="1"/>
  <c r="C501" i="21"/>
  <c r="M501" i="21" s="1"/>
  <c r="B501" i="21"/>
  <c r="A501" i="21"/>
  <c r="K500" i="21"/>
  <c r="J500" i="21"/>
  <c r="I500" i="21"/>
  <c r="AA500" i="21" s="1"/>
  <c r="H500" i="21"/>
  <c r="G500" i="21"/>
  <c r="F500" i="21"/>
  <c r="E500" i="21"/>
  <c r="D500" i="21"/>
  <c r="N500" i="21" s="1"/>
  <c r="Y500" i="21" s="1"/>
  <c r="C500" i="21"/>
  <c r="B500" i="21"/>
  <c r="A500" i="21"/>
  <c r="K499" i="21"/>
  <c r="J499" i="21"/>
  <c r="I499" i="21"/>
  <c r="AA499" i="21" s="1"/>
  <c r="H499" i="21"/>
  <c r="G499" i="21"/>
  <c r="F499" i="21"/>
  <c r="E499" i="21"/>
  <c r="D499" i="21"/>
  <c r="N499" i="21" s="1"/>
  <c r="Y499" i="21" s="1"/>
  <c r="C499" i="21"/>
  <c r="M499" i="21" s="1"/>
  <c r="B499" i="21"/>
  <c r="A499" i="21"/>
  <c r="K498" i="21"/>
  <c r="J498" i="21"/>
  <c r="I498" i="21"/>
  <c r="AA498" i="21" s="1"/>
  <c r="H498" i="21"/>
  <c r="G498" i="21"/>
  <c r="F498" i="21"/>
  <c r="E498" i="21"/>
  <c r="D498" i="21"/>
  <c r="N498" i="21" s="1"/>
  <c r="Y498" i="21" s="1"/>
  <c r="C498" i="21"/>
  <c r="B498" i="21"/>
  <c r="A498" i="21"/>
  <c r="K497" i="21"/>
  <c r="J497" i="21"/>
  <c r="I497" i="21"/>
  <c r="AA497" i="21" s="1"/>
  <c r="H497" i="21"/>
  <c r="G497" i="21"/>
  <c r="F497" i="21"/>
  <c r="E497" i="21"/>
  <c r="D497" i="21"/>
  <c r="N497" i="21" s="1"/>
  <c r="Y497" i="21" s="1"/>
  <c r="C497" i="21"/>
  <c r="B497" i="21"/>
  <c r="A497" i="21"/>
  <c r="K496" i="21"/>
  <c r="J496" i="21"/>
  <c r="I496" i="21"/>
  <c r="AA496" i="21" s="1"/>
  <c r="H496" i="21"/>
  <c r="G496" i="21"/>
  <c r="F496" i="21"/>
  <c r="E496" i="21"/>
  <c r="D496" i="21"/>
  <c r="N496" i="21" s="1"/>
  <c r="Y496" i="21" s="1"/>
  <c r="C496" i="21"/>
  <c r="B496" i="21"/>
  <c r="A496" i="21"/>
  <c r="K495" i="21"/>
  <c r="J495" i="21"/>
  <c r="I495" i="21"/>
  <c r="AA495" i="21" s="1"/>
  <c r="H495" i="21"/>
  <c r="G495" i="21"/>
  <c r="F495" i="21"/>
  <c r="E495" i="21"/>
  <c r="D495" i="21"/>
  <c r="N495" i="21" s="1"/>
  <c r="Y495" i="21" s="1"/>
  <c r="C495" i="21"/>
  <c r="B495" i="21"/>
  <c r="A495" i="21"/>
  <c r="K494" i="21"/>
  <c r="J494" i="21"/>
  <c r="I494" i="21"/>
  <c r="AA494" i="21" s="1"/>
  <c r="H494" i="21"/>
  <c r="G494" i="21"/>
  <c r="F494" i="21"/>
  <c r="E494" i="21"/>
  <c r="D494" i="21"/>
  <c r="N494" i="21" s="1"/>
  <c r="Y494" i="21" s="1"/>
  <c r="C494" i="21"/>
  <c r="B494" i="21"/>
  <c r="A494" i="21"/>
  <c r="K493" i="21"/>
  <c r="J493" i="21"/>
  <c r="I493" i="21"/>
  <c r="AA493" i="21" s="1"/>
  <c r="H493" i="21"/>
  <c r="G493" i="21"/>
  <c r="F493" i="21"/>
  <c r="E493" i="21"/>
  <c r="D493" i="21"/>
  <c r="N493" i="21" s="1"/>
  <c r="Y493" i="21" s="1"/>
  <c r="C493" i="21"/>
  <c r="B493" i="21"/>
  <c r="A493" i="21"/>
  <c r="K492" i="21"/>
  <c r="J492" i="21"/>
  <c r="I492" i="21"/>
  <c r="AA492" i="21" s="1"/>
  <c r="H492" i="21"/>
  <c r="G492" i="21"/>
  <c r="F492" i="21"/>
  <c r="E492" i="21"/>
  <c r="D492" i="21"/>
  <c r="N492" i="21" s="1"/>
  <c r="Y492" i="21" s="1"/>
  <c r="C492" i="21"/>
  <c r="B492" i="21"/>
  <c r="A492" i="21"/>
  <c r="K491" i="21"/>
  <c r="J491" i="21"/>
  <c r="I491" i="21"/>
  <c r="AA491" i="21" s="1"/>
  <c r="H491" i="21"/>
  <c r="G491" i="21"/>
  <c r="F491" i="21"/>
  <c r="E491" i="21"/>
  <c r="D491" i="21"/>
  <c r="N491" i="21" s="1"/>
  <c r="Y491" i="21" s="1"/>
  <c r="C491" i="21"/>
  <c r="B491" i="21"/>
  <c r="A491" i="21"/>
  <c r="K490" i="21"/>
  <c r="J490" i="21"/>
  <c r="I490" i="21"/>
  <c r="AA490" i="21" s="1"/>
  <c r="H490" i="21"/>
  <c r="G490" i="21"/>
  <c r="F490" i="21"/>
  <c r="E490" i="21"/>
  <c r="D490" i="21"/>
  <c r="N490" i="21" s="1"/>
  <c r="Y490" i="21" s="1"/>
  <c r="C490" i="21"/>
  <c r="B490" i="21"/>
  <c r="A490" i="21"/>
  <c r="K489" i="21"/>
  <c r="J489" i="21"/>
  <c r="I489" i="21"/>
  <c r="AA489" i="21" s="1"/>
  <c r="H489" i="21"/>
  <c r="G489" i="21"/>
  <c r="F489" i="21"/>
  <c r="E489" i="21"/>
  <c r="D489" i="21"/>
  <c r="N489" i="21" s="1"/>
  <c r="Y489" i="21" s="1"/>
  <c r="C489" i="21"/>
  <c r="B489" i="21"/>
  <c r="A489" i="21"/>
  <c r="K488" i="21"/>
  <c r="J488" i="21"/>
  <c r="I488" i="21"/>
  <c r="AA488" i="21" s="1"/>
  <c r="H488" i="21"/>
  <c r="G488" i="21"/>
  <c r="F488" i="21"/>
  <c r="E488" i="21"/>
  <c r="D488" i="21"/>
  <c r="N488" i="21" s="1"/>
  <c r="Y488" i="21" s="1"/>
  <c r="C488" i="21"/>
  <c r="B488" i="21"/>
  <c r="A488" i="21"/>
  <c r="K487" i="21"/>
  <c r="J487" i="21"/>
  <c r="I487" i="21"/>
  <c r="AA487" i="21" s="1"/>
  <c r="H487" i="21"/>
  <c r="G487" i="21"/>
  <c r="F487" i="21"/>
  <c r="E487" i="21"/>
  <c r="D487" i="21"/>
  <c r="N487" i="21" s="1"/>
  <c r="Y487" i="21" s="1"/>
  <c r="C487" i="21"/>
  <c r="B487" i="21"/>
  <c r="A487" i="21"/>
  <c r="K486" i="21"/>
  <c r="J486" i="21"/>
  <c r="I486" i="21"/>
  <c r="AA486" i="21" s="1"/>
  <c r="H486" i="21"/>
  <c r="G486" i="21"/>
  <c r="F486" i="21"/>
  <c r="E486" i="21"/>
  <c r="D486" i="21"/>
  <c r="N486" i="21" s="1"/>
  <c r="Y486" i="21" s="1"/>
  <c r="C486" i="21"/>
  <c r="B486" i="21"/>
  <c r="A486" i="21"/>
  <c r="K485" i="21"/>
  <c r="J485" i="21"/>
  <c r="I485" i="21"/>
  <c r="AA485" i="21" s="1"/>
  <c r="H485" i="21"/>
  <c r="G485" i="21"/>
  <c r="F485" i="21"/>
  <c r="E485" i="21"/>
  <c r="D485" i="21"/>
  <c r="N485" i="21" s="1"/>
  <c r="Y485" i="21" s="1"/>
  <c r="C485" i="21"/>
  <c r="B485" i="21"/>
  <c r="A485" i="21"/>
  <c r="K484" i="21"/>
  <c r="J484" i="21"/>
  <c r="I484" i="21"/>
  <c r="AA484" i="21" s="1"/>
  <c r="H484" i="21"/>
  <c r="G484" i="21"/>
  <c r="F484" i="21"/>
  <c r="E484" i="21"/>
  <c r="D484" i="21"/>
  <c r="N484" i="21" s="1"/>
  <c r="Y484" i="21" s="1"/>
  <c r="C484" i="21"/>
  <c r="B484" i="21"/>
  <c r="A484" i="21"/>
  <c r="K483" i="21"/>
  <c r="J483" i="21"/>
  <c r="I483" i="21"/>
  <c r="AA483" i="21" s="1"/>
  <c r="H483" i="21"/>
  <c r="G483" i="21"/>
  <c r="F483" i="21"/>
  <c r="E483" i="21"/>
  <c r="D483" i="21"/>
  <c r="N483" i="21" s="1"/>
  <c r="Y483" i="21" s="1"/>
  <c r="C483" i="21"/>
  <c r="B483" i="21"/>
  <c r="A483" i="21"/>
  <c r="K482" i="21"/>
  <c r="J482" i="21"/>
  <c r="I482" i="21"/>
  <c r="AA482" i="21" s="1"/>
  <c r="H482" i="21"/>
  <c r="G482" i="21"/>
  <c r="F482" i="21"/>
  <c r="E482" i="21"/>
  <c r="D482" i="21"/>
  <c r="N482" i="21" s="1"/>
  <c r="Y482" i="21" s="1"/>
  <c r="C482" i="21"/>
  <c r="B482" i="21"/>
  <c r="A482" i="21"/>
  <c r="K481" i="21"/>
  <c r="J481" i="21"/>
  <c r="I481" i="21"/>
  <c r="AA481" i="21" s="1"/>
  <c r="H481" i="21"/>
  <c r="G481" i="21"/>
  <c r="F481" i="21"/>
  <c r="E481" i="21"/>
  <c r="D481" i="21"/>
  <c r="N481" i="21" s="1"/>
  <c r="Y481" i="21" s="1"/>
  <c r="C481" i="21"/>
  <c r="M481" i="21" s="1"/>
  <c r="B481" i="21"/>
  <c r="A481" i="21"/>
  <c r="K480" i="21"/>
  <c r="J480" i="21"/>
  <c r="I480" i="21"/>
  <c r="AA480" i="21" s="1"/>
  <c r="H480" i="21"/>
  <c r="G480" i="21"/>
  <c r="F480" i="21"/>
  <c r="E480" i="21"/>
  <c r="D480" i="21"/>
  <c r="N480" i="21" s="1"/>
  <c r="Y480" i="21" s="1"/>
  <c r="C480" i="21"/>
  <c r="B480" i="21"/>
  <c r="A480" i="21"/>
  <c r="K479" i="21"/>
  <c r="J479" i="21"/>
  <c r="I479" i="21"/>
  <c r="AA479" i="21" s="1"/>
  <c r="H479" i="21"/>
  <c r="G479" i="21"/>
  <c r="F479" i="21"/>
  <c r="E479" i="21"/>
  <c r="D479" i="21"/>
  <c r="N479" i="21" s="1"/>
  <c r="Y479" i="21" s="1"/>
  <c r="C479" i="21"/>
  <c r="B479" i="21"/>
  <c r="A479" i="21"/>
  <c r="K478" i="21"/>
  <c r="J478" i="21"/>
  <c r="I478" i="21"/>
  <c r="AA478" i="21" s="1"/>
  <c r="H478" i="21"/>
  <c r="G478" i="21"/>
  <c r="F478" i="21"/>
  <c r="E478" i="21"/>
  <c r="D478" i="21"/>
  <c r="N478" i="21" s="1"/>
  <c r="Y478" i="21" s="1"/>
  <c r="C478" i="21"/>
  <c r="M478" i="21" s="1"/>
  <c r="B478" i="21"/>
  <c r="A478" i="21"/>
  <c r="K477" i="21"/>
  <c r="J477" i="21"/>
  <c r="I477" i="21"/>
  <c r="AA477" i="21" s="1"/>
  <c r="H477" i="21"/>
  <c r="G477" i="21"/>
  <c r="F477" i="21"/>
  <c r="E477" i="21"/>
  <c r="D477" i="21"/>
  <c r="N477" i="21" s="1"/>
  <c r="Y477" i="21" s="1"/>
  <c r="C477" i="21"/>
  <c r="B477" i="21"/>
  <c r="A477" i="21"/>
  <c r="K476" i="21"/>
  <c r="J476" i="21"/>
  <c r="I476" i="21"/>
  <c r="AA476" i="21" s="1"/>
  <c r="H476" i="21"/>
  <c r="G476" i="21"/>
  <c r="F476" i="21"/>
  <c r="E476" i="21"/>
  <c r="D476" i="21"/>
  <c r="N476" i="21" s="1"/>
  <c r="Y476" i="21" s="1"/>
  <c r="C476" i="21"/>
  <c r="B476" i="21"/>
  <c r="A476" i="21"/>
  <c r="K475" i="21"/>
  <c r="J475" i="21"/>
  <c r="I475" i="21"/>
  <c r="AA475" i="21" s="1"/>
  <c r="H475" i="21"/>
  <c r="G475" i="21"/>
  <c r="F475" i="21"/>
  <c r="E475" i="21"/>
  <c r="D475" i="21"/>
  <c r="N475" i="21" s="1"/>
  <c r="Y475" i="21" s="1"/>
  <c r="C475" i="21"/>
  <c r="B475" i="21"/>
  <c r="A475" i="21"/>
  <c r="K474" i="21"/>
  <c r="J474" i="21"/>
  <c r="I474" i="21"/>
  <c r="AA474" i="21" s="1"/>
  <c r="H474" i="21"/>
  <c r="G474" i="21"/>
  <c r="F474" i="21"/>
  <c r="E474" i="21"/>
  <c r="D474" i="21"/>
  <c r="N474" i="21" s="1"/>
  <c r="Y474" i="21" s="1"/>
  <c r="C474" i="21"/>
  <c r="B474" i="21"/>
  <c r="A474" i="21"/>
  <c r="K473" i="21"/>
  <c r="J473" i="21"/>
  <c r="I473" i="21"/>
  <c r="AA473" i="21" s="1"/>
  <c r="H473" i="21"/>
  <c r="G473" i="21"/>
  <c r="F473" i="21"/>
  <c r="E473" i="21"/>
  <c r="D473" i="21"/>
  <c r="N473" i="21" s="1"/>
  <c r="Y473" i="21" s="1"/>
  <c r="C473" i="21"/>
  <c r="B473" i="21"/>
  <c r="A473" i="21"/>
  <c r="K472" i="21"/>
  <c r="J472" i="21"/>
  <c r="I472" i="21"/>
  <c r="AA472" i="21" s="1"/>
  <c r="H472" i="21"/>
  <c r="G472" i="21"/>
  <c r="F472" i="21"/>
  <c r="E472" i="21"/>
  <c r="D472" i="21"/>
  <c r="N472" i="21" s="1"/>
  <c r="Y472" i="21" s="1"/>
  <c r="C472" i="21"/>
  <c r="B472" i="21"/>
  <c r="A472" i="21"/>
  <c r="K471" i="21"/>
  <c r="J471" i="21"/>
  <c r="I471" i="21"/>
  <c r="AA471" i="21" s="1"/>
  <c r="H471" i="21"/>
  <c r="G471" i="21"/>
  <c r="F471" i="21"/>
  <c r="E471" i="21"/>
  <c r="D471" i="21"/>
  <c r="N471" i="21" s="1"/>
  <c r="Y471" i="21" s="1"/>
  <c r="C471" i="21"/>
  <c r="B471" i="21"/>
  <c r="A471" i="21"/>
  <c r="K470" i="21"/>
  <c r="J470" i="21"/>
  <c r="I470" i="21"/>
  <c r="AA470" i="21" s="1"/>
  <c r="H470" i="21"/>
  <c r="G470" i="21"/>
  <c r="F470" i="21"/>
  <c r="E470" i="21"/>
  <c r="D470" i="21"/>
  <c r="N470" i="21" s="1"/>
  <c r="Y470" i="21" s="1"/>
  <c r="C470" i="21"/>
  <c r="B470" i="21"/>
  <c r="A470" i="21"/>
  <c r="K469" i="21"/>
  <c r="J469" i="21"/>
  <c r="I469" i="21"/>
  <c r="AA469" i="21" s="1"/>
  <c r="H469" i="21"/>
  <c r="G469" i="21"/>
  <c r="F469" i="21"/>
  <c r="E469" i="21"/>
  <c r="D469" i="21"/>
  <c r="N469" i="21" s="1"/>
  <c r="Y469" i="21" s="1"/>
  <c r="C469" i="21"/>
  <c r="B469" i="21"/>
  <c r="A469" i="21"/>
  <c r="K468" i="21"/>
  <c r="J468" i="21"/>
  <c r="I468" i="21"/>
  <c r="AA468" i="21" s="1"/>
  <c r="H468" i="21"/>
  <c r="G468" i="21"/>
  <c r="F468" i="21"/>
  <c r="E468" i="21"/>
  <c r="D468" i="21"/>
  <c r="N468" i="21" s="1"/>
  <c r="Y468" i="21" s="1"/>
  <c r="C468" i="21"/>
  <c r="B468" i="21"/>
  <c r="A468" i="21"/>
  <c r="K467" i="21"/>
  <c r="J467" i="21"/>
  <c r="I467" i="21"/>
  <c r="AA467" i="21" s="1"/>
  <c r="H467" i="21"/>
  <c r="G467" i="21"/>
  <c r="F467" i="21"/>
  <c r="E467" i="21"/>
  <c r="D467" i="21"/>
  <c r="N467" i="21" s="1"/>
  <c r="Y467" i="21" s="1"/>
  <c r="C467" i="21"/>
  <c r="B467" i="21"/>
  <c r="A467" i="21"/>
  <c r="K466" i="21"/>
  <c r="J466" i="21"/>
  <c r="I466" i="21"/>
  <c r="AA466" i="21" s="1"/>
  <c r="H466" i="21"/>
  <c r="G466" i="21"/>
  <c r="F466" i="21"/>
  <c r="E466" i="21"/>
  <c r="D466" i="21"/>
  <c r="N466" i="21" s="1"/>
  <c r="Y466" i="21" s="1"/>
  <c r="C466" i="21"/>
  <c r="B466" i="21"/>
  <c r="A466" i="21"/>
  <c r="K465" i="21"/>
  <c r="J465" i="21"/>
  <c r="I465" i="21"/>
  <c r="AA465" i="21" s="1"/>
  <c r="H465" i="21"/>
  <c r="G465" i="21"/>
  <c r="F465" i="21"/>
  <c r="E465" i="21"/>
  <c r="D465" i="21"/>
  <c r="N465" i="21" s="1"/>
  <c r="Y465" i="21" s="1"/>
  <c r="C465" i="21"/>
  <c r="B465" i="21"/>
  <c r="A465" i="21"/>
  <c r="K464" i="21"/>
  <c r="J464" i="21"/>
  <c r="I464" i="21"/>
  <c r="AA464" i="21" s="1"/>
  <c r="H464" i="21"/>
  <c r="G464" i="21"/>
  <c r="F464" i="21"/>
  <c r="E464" i="21"/>
  <c r="D464" i="21"/>
  <c r="N464" i="21" s="1"/>
  <c r="Y464" i="21" s="1"/>
  <c r="C464" i="21"/>
  <c r="B464" i="21"/>
  <c r="A464" i="21"/>
  <c r="K463" i="21"/>
  <c r="J463" i="21"/>
  <c r="I463" i="21"/>
  <c r="AA463" i="21" s="1"/>
  <c r="H463" i="21"/>
  <c r="G463" i="21"/>
  <c r="F463" i="21"/>
  <c r="E463" i="21"/>
  <c r="D463" i="21"/>
  <c r="N463" i="21" s="1"/>
  <c r="Y463" i="21" s="1"/>
  <c r="C463" i="21"/>
  <c r="B463" i="21"/>
  <c r="A463" i="21"/>
  <c r="K462" i="21"/>
  <c r="J462" i="21"/>
  <c r="I462" i="21"/>
  <c r="AA462" i="21" s="1"/>
  <c r="H462" i="21"/>
  <c r="G462" i="21"/>
  <c r="F462" i="21"/>
  <c r="E462" i="21"/>
  <c r="D462" i="21"/>
  <c r="N462" i="21" s="1"/>
  <c r="Y462" i="21" s="1"/>
  <c r="C462" i="21"/>
  <c r="B462" i="21"/>
  <c r="A462" i="21"/>
  <c r="K461" i="21"/>
  <c r="J461" i="21"/>
  <c r="I461" i="21"/>
  <c r="AA461" i="21" s="1"/>
  <c r="H461" i="21"/>
  <c r="G461" i="21"/>
  <c r="F461" i="21"/>
  <c r="E461" i="21"/>
  <c r="D461" i="21"/>
  <c r="N461" i="21" s="1"/>
  <c r="Y461" i="21" s="1"/>
  <c r="C461" i="21"/>
  <c r="B461" i="21"/>
  <c r="A461" i="21"/>
  <c r="K460" i="21"/>
  <c r="J460" i="21"/>
  <c r="I460" i="21"/>
  <c r="AA460" i="21" s="1"/>
  <c r="H460" i="21"/>
  <c r="G460" i="21"/>
  <c r="F460" i="21"/>
  <c r="E460" i="21"/>
  <c r="D460" i="21"/>
  <c r="N460" i="21" s="1"/>
  <c r="Y460" i="21" s="1"/>
  <c r="C460" i="21"/>
  <c r="B460" i="21"/>
  <c r="A460" i="21"/>
  <c r="K459" i="21"/>
  <c r="J459" i="21"/>
  <c r="I459" i="21"/>
  <c r="AA459" i="21" s="1"/>
  <c r="H459" i="21"/>
  <c r="G459" i="21"/>
  <c r="F459" i="21"/>
  <c r="E459" i="21"/>
  <c r="D459" i="21"/>
  <c r="N459" i="21" s="1"/>
  <c r="Y459" i="21" s="1"/>
  <c r="C459" i="21"/>
  <c r="B459" i="21"/>
  <c r="A459" i="21"/>
  <c r="K458" i="21"/>
  <c r="J458" i="21"/>
  <c r="I458" i="21"/>
  <c r="AA458" i="21" s="1"/>
  <c r="H458" i="21"/>
  <c r="G458" i="21"/>
  <c r="F458" i="21"/>
  <c r="E458" i="21"/>
  <c r="D458" i="21"/>
  <c r="N458" i="21" s="1"/>
  <c r="Y458" i="21" s="1"/>
  <c r="C458" i="21"/>
  <c r="B458" i="21"/>
  <c r="A458" i="21"/>
  <c r="K457" i="21"/>
  <c r="J457" i="21"/>
  <c r="I457" i="21"/>
  <c r="AA457" i="21" s="1"/>
  <c r="H457" i="21"/>
  <c r="G457" i="21"/>
  <c r="F457" i="21"/>
  <c r="E457" i="21"/>
  <c r="D457" i="21"/>
  <c r="N457" i="21" s="1"/>
  <c r="Y457" i="21" s="1"/>
  <c r="C457" i="21"/>
  <c r="B457" i="21"/>
  <c r="A457" i="21"/>
  <c r="K456" i="21"/>
  <c r="J456" i="21"/>
  <c r="I456" i="21"/>
  <c r="AA456" i="21" s="1"/>
  <c r="H456" i="21"/>
  <c r="G456" i="21"/>
  <c r="F456" i="21"/>
  <c r="E456" i="21"/>
  <c r="D456" i="21"/>
  <c r="N456" i="21" s="1"/>
  <c r="Y456" i="21" s="1"/>
  <c r="C456" i="21"/>
  <c r="B456" i="21"/>
  <c r="A456" i="21"/>
  <c r="K455" i="21"/>
  <c r="J455" i="21"/>
  <c r="I455" i="21"/>
  <c r="AA455" i="21" s="1"/>
  <c r="H455" i="21"/>
  <c r="G455" i="21"/>
  <c r="F455" i="21"/>
  <c r="E455" i="21"/>
  <c r="D455" i="21"/>
  <c r="N455" i="21" s="1"/>
  <c r="Y455" i="21" s="1"/>
  <c r="C455" i="21"/>
  <c r="B455" i="21"/>
  <c r="A455" i="21"/>
  <c r="K454" i="21"/>
  <c r="J454" i="21"/>
  <c r="I454" i="21"/>
  <c r="AA454" i="21" s="1"/>
  <c r="H454" i="21"/>
  <c r="G454" i="21"/>
  <c r="F454" i="21"/>
  <c r="E454" i="21"/>
  <c r="D454" i="21"/>
  <c r="N454" i="21" s="1"/>
  <c r="Y454" i="21" s="1"/>
  <c r="C454" i="21"/>
  <c r="B454" i="21"/>
  <c r="A454" i="21"/>
  <c r="K453" i="21"/>
  <c r="J453" i="21"/>
  <c r="I453" i="21"/>
  <c r="AA453" i="21" s="1"/>
  <c r="H453" i="21"/>
  <c r="G453" i="21"/>
  <c r="F453" i="21"/>
  <c r="E453" i="21"/>
  <c r="D453" i="21"/>
  <c r="N453" i="21" s="1"/>
  <c r="Y453" i="21" s="1"/>
  <c r="C453" i="21"/>
  <c r="B453" i="21"/>
  <c r="A453" i="21"/>
  <c r="K452" i="21"/>
  <c r="J452" i="21"/>
  <c r="I452" i="21"/>
  <c r="AA452" i="21" s="1"/>
  <c r="H452" i="21"/>
  <c r="G452" i="21"/>
  <c r="F452" i="21"/>
  <c r="E452" i="21"/>
  <c r="D452" i="21"/>
  <c r="N452" i="21" s="1"/>
  <c r="Y452" i="21" s="1"/>
  <c r="C452" i="21"/>
  <c r="B452" i="21"/>
  <c r="A452" i="21"/>
  <c r="K451" i="21"/>
  <c r="J451" i="21"/>
  <c r="I451" i="21"/>
  <c r="AA451" i="21" s="1"/>
  <c r="H451" i="21"/>
  <c r="G451" i="21"/>
  <c r="F451" i="21"/>
  <c r="E451" i="21"/>
  <c r="D451" i="21"/>
  <c r="N451" i="21" s="1"/>
  <c r="Y451" i="21" s="1"/>
  <c r="C451" i="21"/>
  <c r="B451" i="21"/>
  <c r="A451" i="21"/>
  <c r="K450" i="21"/>
  <c r="J450" i="21"/>
  <c r="I450" i="21"/>
  <c r="AA450" i="21" s="1"/>
  <c r="H450" i="21"/>
  <c r="G450" i="21"/>
  <c r="F450" i="21"/>
  <c r="E450" i="21"/>
  <c r="D450" i="21"/>
  <c r="N450" i="21" s="1"/>
  <c r="Y450" i="21" s="1"/>
  <c r="C450" i="21"/>
  <c r="M450" i="21" s="1"/>
  <c r="B450" i="21"/>
  <c r="A450" i="21"/>
  <c r="K449" i="21"/>
  <c r="J449" i="21"/>
  <c r="I449" i="21"/>
  <c r="AA449" i="21" s="1"/>
  <c r="H449" i="21"/>
  <c r="G449" i="21"/>
  <c r="F449" i="21"/>
  <c r="E449" i="21"/>
  <c r="D449" i="21"/>
  <c r="N449" i="21" s="1"/>
  <c r="Y449" i="21" s="1"/>
  <c r="C449" i="21"/>
  <c r="B449" i="21"/>
  <c r="A449" i="21"/>
  <c r="K448" i="21"/>
  <c r="J448" i="21"/>
  <c r="I448" i="21"/>
  <c r="AA448" i="21" s="1"/>
  <c r="H448" i="21"/>
  <c r="G448" i="21"/>
  <c r="F448" i="21"/>
  <c r="E448" i="21"/>
  <c r="D448" i="21"/>
  <c r="N448" i="21" s="1"/>
  <c r="Y448" i="21" s="1"/>
  <c r="C448" i="21"/>
  <c r="B448" i="21"/>
  <c r="A448" i="21"/>
  <c r="K447" i="21"/>
  <c r="J447" i="21"/>
  <c r="I447" i="21"/>
  <c r="AA447" i="21" s="1"/>
  <c r="H447" i="21"/>
  <c r="G447" i="21"/>
  <c r="F447" i="21"/>
  <c r="E447" i="21"/>
  <c r="D447" i="21"/>
  <c r="N447" i="21" s="1"/>
  <c r="Y447" i="21" s="1"/>
  <c r="C447" i="21"/>
  <c r="B447" i="21"/>
  <c r="A447" i="21"/>
  <c r="K446" i="21"/>
  <c r="J446" i="21"/>
  <c r="I446" i="21"/>
  <c r="AA446" i="21" s="1"/>
  <c r="H446" i="21"/>
  <c r="G446" i="21"/>
  <c r="F446" i="21"/>
  <c r="E446" i="21"/>
  <c r="D446" i="21"/>
  <c r="N446" i="21" s="1"/>
  <c r="Y446" i="21" s="1"/>
  <c r="C446" i="21"/>
  <c r="M446" i="21" s="1"/>
  <c r="B446" i="21"/>
  <c r="A446" i="21"/>
  <c r="K445" i="21"/>
  <c r="J445" i="21"/>
  <c r="I445" i="21"/>
  <c r="AA445" i="21" s="1"/>
  <c r="H445" i="21"/>
  <c r="G445" i="21"/>
  <c r="F445" i="21"/>
  <c r="E445" i="21"/>
  <c r="D445" i="21"/>
  <c r="N445" i="21" s="1"/>
  <c r="Y445" i="21" s="1"/>
  <c r="C445" i="21"/>
  <c r="B445" i="21"/>
  <c r="A445" i="21"/>
  <c r="K444" i="21"/>
  <c r="J444" i="21"/>
  <c r="I444" i="21"/>
  <c r="AA444" i="21" s="1"/>
  <c r="H444" i="21"/>
  <c r="G444" i="21"/>
  <c r="F444" i="21"/>
  <c r="E444" i="21"/>
  <c r="D444" i="21"/>
  <c r="N444" i="21" s="1"/>
  <c r="Y444" i="21" s="1"/>
  <c r="C444" i="21"/>
  <c r="M444" i="21" s="1"/>
  <c r="B444" i="21"/>
  <c r="A444" i="21"/>
  <c r="K443" i="21"/>
  <c r="J443" i="21"/>
  <c r="I443" i="21"/>
  <c r="AA443" i="21" s="1"/>
  <c r="H443" i="21"/>
  <c r="G443" i="21"/>
  <c r="F443" i="21"/>
  <c r="E443" i="21"/>
  <c r="D443" i="21"/>
  <c r="N443" i="21" s="1"/>
  <c r="Y443" i="21" s="1"/>
  <c r="C443" i="21"/>
  <c r="B443" i="21"/>
  <c r="A443" i="21"/>
  <c r="K442" i="21"/>
  <c r="J442" i="21"/>
  <c r="I442" i="21"/>
  <c r="AA442" i="21" s="1"/>
  <c r="H442" i="21"/>
  <c r="G442" i="21"/>
  <c r="F442" i="21"/>
  <c r="E442" i="21"/>
  <c r="D442" i="21"/>
  <c r="N442" i="21" s="1"/>
  <c r="Y442" i="21" s="1"/>
  <c r="C442" i="21"/>
  <c r="B442" i="21"/>
  <c r="A442" i="21"/>
  <c r="K441" i="21"/>
  <c r="J441" i="21"/>
  <c r="I441" i="21"/>
  <c r="AA441" i="21" s="1"/>
  <c r="H441" i="21"/>
  <c r="G441" i="21"/>
  <c r="F441" i="21"/>
  <c r="E441" i="21"/>
  <c r="D441" i="21"/>
  <c r="N441" i="21" s="1"/>
  <c r="Y441" i="21" s="1"/>
  <c r="C441" i="21"/>
  <c r="M441" i="21" s="1"/>
  <c r="B441" i="21"/>
  <c r="A441" i="21"/>
  <c r="K440" i="21"/>
  <c r="J440" i="21"/>
  <c r="I440" i="21"/>
  <c r="AA440" i="21" s="1"/>
  <c r="H440" i="21"/>
  <c r="G440" i="21"/>
  <c r="F440" i="21"/>
  <c r="E440" i="21"/>
  <c r="D440" i="21"/>
  <c r="N440" i="21" s="1"/>
  <c r="Y440" i="21" s="1"/>
  <c r="C440" i="21"/>
  <c r="B440" i="21"/>
  <c r="A440" i="21"/>
  <c r="K439" i="21"/>
  <c r="J439" i="21"/>
  <c r="I439" i="21"/>
  <c r="AA439" i="21" s="1"/>
  <c r="H439" i="21"/>
  <c r="G439" i="21"/>
  <c r="F439" i="21"/>
  <c r="E439" i="21"/>
  <c r="D439" i="21"/>
  <c r="N439" i="21" s="1"/>
  <c r="Y439" i="21" s="1"/>
  <c r="C439" i="21"/>
  <c r="B439" i="21"/>
  <c r="A439" i="21"/>
  <c r="K438" i="21"/>
  <c r="J438" i="21"/>
  <c r="I438" i="21"/>
  <c r="AA438" i="21" s="1"/>
  <c r="H438" i="21"/>
  <c r="G438" i="21"/>
  <c r="F438" i="21"/>
  <c r="E438" i="21"/>
  <c r="D438" i="21"/>
  <c r="N438" i="21" s="1"/>
  <c r="Y438" i="21" s="1"/>
  <c r="C438" i="21"/>
  <c r="B438" i="21"/>
  <c r="A438" i="21"/>
  <c r="K437" i="21"/>
  <c r="J437" i="21"/>
  <c r="I437" i="21"/>
  <c r="AA437" i="21" s="1"/>
  <c r="H437" i="21"/>
  <c r="G437" i="21"/>
  <c r="F437" i="21"/>
  <c r="E437" i="21"/>
  <c r="D437" i="21"/>
  <c r="N437" i="21" s="1"/>
  <c r="Y437" i="21" s="1"/>
  <c r="C437" i="21"/>
  <c r="B437" i="21"/>
  <c r="A437" i="21"/>
  <c r="K436" i="21"/>
  <c r="J436" i="21"/>
  <c r="I436" i="21"/>
  <c r="AA436" i="21" s="1"/>
  <c r="H436" i="21"/>
  <c r="G436" i="21"/>
  <c r="F436" i="21"/>
  <c r="E436" i="21"/>
  <c r="D436" i="21"/>
  <c r="N436" i="21" s="1"/>
  <c r="Y436" i="21" s="1"/>
  <c r="C436" i="21"/>
  <c r="B436" i="21"/>
  <c r="A436" i="21"/>
  <c r="K435" i="21"/>
  <c r="J435" i="21"/>
  <c r="I435" i="21"/>
  <c r="AA435" i="21" s="1"/>
  <c r="H435" i="21"/>
  <c r="G435" i="21"/>
  <c r="F435" i="21"/>
  <c r="E435" i="21"/>
  <c r="D435" i="21"/>
  <c r="N435" i="21" s="1"/>
  <c r="Y435" i="21" s="1"/>
  <c r="C435" i="21"/>
  <c r="B435" i="21"/>
  <c r="A435" i="21"/>
  <c r="K434" i="21"/>
  <c r="J434" i="21"/>
  <c r="I434" i="21"/>
  <c r="AA434" i="21" s="1"/>
  <c r="H434" i="21"/>
  <c r="G434" i="21"/>
  <c r="F434" i="21"/>
  <c r="E434" i="21"/>
  <c r="D434" i="21"/>
  <c r="N434" i="21" s="1"/>
  <c r="Y434" i="21" s="1"/>
  <c r="C434" i="21"/>
  <c r="B434" i="21"/>
  <c r="A434" i="21"/>
  <c r="K433" i="21"/>
  <c r="J433" i="21"/>
  <c r="I433" i="21"/>
  <c r="AA433" i="21" s="1"/>
  <c r="H433" i="21"/>
  <c r="G433" i="21"/>
  <c r="F433" i="21"/>
  <c r="E433" i="21"/>
  <c r="D433" i="21"/>
  <c r="N433" i="21" s="1"/>
  <c r="Y433" i="21" s="1"/>
  <c r="C433" i="21"/>
  <c r="B433" i="21"/>
  <c r="A433" i="21"/>
  <c r="K432" i="21"/>
  <c r="J432" i="21"/>
  <c r="I432" i="21"/>
  <c r="AA432" i="21" s="1"/>
  <c r="H432" i="21"/>
  <c r="G432" i="21"/>
  <c r="F432" i="21"/>
  <c r="E432" i="21"/>
  <c r="D432" i="21"/>
  <c r="N432" i="21" s="1"/>
  <c r="Y432" i="21" s="1"/>
  <c r="C432" i="21"/>
  <c r="B432" i="21"/>
  <c r="A432" i="21"/>
  <c r="K431" i="21"/>
  <c r="J431" i="21"/>
  <c r="I431" i="21"/>
  <c r="AA431" i="21" s="1"/>
  <c r="H431" i="21"/>
  <c r="G431" i="21"/>
  <c r="F431" i="21"/>
  <c r="E431" i="21"/>
  <c r="D431" i="21"/>
  <c r="N431" i="21" s="1"/>
  <c r="Y431" i="21" s="1"/>
  <c r="C431" i="21"/>
  <c r="B431" i="21"/>
  <c r="A431" i="21"/>
  <c r="K430" i="21"/>
  <c r="J430" i="21"/>
  <c r="I430" i="21"/>
  <c r="AA430" i="21" s="1"/>
  <c r="H430" i="21"/>
  <c r="G430" i="21"/>
  <c r="F430" i="21"/>
  <c r="E430" i="21"/>
  <c r="D430" i="21"/>
  <c r="N430" i="21" s="1"/>
  <c r="Y430" i="21" s="1"/>
  <c r="C430" i="21"/>
  <c r="B430" i="21"/>
  <c r="A430" i="21"/>
  <c r="K429" i="21"/>
  <c r="J429" i="21"/>
  <c r="I429" i="21"/>
  <c r="AA429" i="21" s="1"/>
  <c r="H429" i="21"/>
  <c r="G429" i="21"/>
  <c r="F429" i="21"/>
  <c r="E429" i="21"/>
  <c r="D429" i="21"/>
  <c r="N429" i="21" s="1"/>
  <c r="Y429" i="21" s="1"/>
  <c r="C429" i="21"/>
  <c r="M429" i="21" s="1"/>
  <c r="B429" i="21"/>
  <c r="A429" i="21"/>
  <c r="K428" i="21"/>
  <c r="J428" i="21"/>
  <c r="I428" i="21"/>
  <c r="AA428" i="21" s="1"/>
  <c r="H428" i="21"/>
  <c r="G428" i="21"/>
  <c r="F428" i="21"/>
  <c r="E428" i="21"/>
  <c r="D428" i="21"/>
  <c r="N428" i="21" s="1"/>
  <c r="Y428" i="21" s="1"/>
  <c r="C428" i="21"/>
  <c r="B428" i="21"/>
  <c r="A428" i="21"/>
  <c r="K427" i="21"/>
  <c r="J427" i="21"/>
  <c r="I427" i="21"/>
  <c r="AA427" i="21" s="1"/>
  <c r="H427" i="21"/>
  <c r="G427" i="21"/>
  <c r="F427" i="21"/>
  <c r="E427" i="21"/>
  <c r="D427" i="21"/>
  <c r="N427" i="21" s="1"/>
  <c r="Y427" i="21" s="1"/>
  <c r="C427" i="21"/>
  <c r="B427" i="21"/>
  <c r="A427" i="21"/>
  <c r="K426" i="21"/>
  <c r="J426" i="21"/>
  <c r="I426" i="21"/>
  <c r="AA426" i="21" s="1"/>
  <c r="H426" i="21"/>
  <c r="G426" i="21"/>
  <c r="F426" i="21"/>
  <c r="E426" i="21"/>
  <c r="D426" i="21"/>
  <c r="N426" i="21" s="1"/>
  <c r="Y426" i="21" s="1"/>
  <c r="C426" i="21"/>
  <c r="B426" i="21"/>
  <c r="A426" i="21"/>
  <c r="K425" i="21"/>
  <c r="J425" i="21"/>
  <c r="I425" i="21"/>
  <c r="AA425" i="21" s="1"/>
  <c r="H425" i="21"/>
  <c r="G425" i="21"/>
  <c r="F425" i="21"/>
  <c r="E425" i="21"/>
  <c r="D425" i="21"/>
  <c r="N425" i="21" s="1"/>
  <c r="Y425" i="21" s="1"/>
  <c r="C425" i="21"/>
  <c r="M425" i="21" s="1"/>
  <c r="B425" i="21"/>
  <c r="A425" i="21"/>
  <c r="K424" i="21"/>
  <c r="J424" i="21"/>
  <c r="I424" i="21"/>
  <c r="AA424" i="21" s="1"/>
  <c r="H424" i="21"/>
  <c r="G424" i="21"/>
  <c r="F424" i="21"/>
  <c r="E424" i="21"/>
  <c r="D424" i="21"/>
  <c r="N424" i="21" s="1"/>
  <c r="Y424" i="21" s="1"/>
  <c r="C424" i="21"/>
  <c r="B424" i="21"/>
  <c r="A424" i="21"/>
  <c r="K423" i="21"/>
  <c r="J423" i="21"/>
  <c r="I423" i="21"/>
  <c r="AA423" i="21" s="1"/>
  <c r="H423" i="21"/>
  <c r="G423" i="21"/>
  <c r="F423" i="21"/>
  <c r="E423" i="21"/>
  <c r="D423" i="21"/>
  <c r="N423" i="21" s="1"/>
  <c r="Y423" i="21" s="1"/>
  <c r="C423" i="21"/>
  <c r="B423" i="21"/>
  <c r="A423" i="21"/>
  <c r="K422" i="21"/>
  <c r="J422" i="21"/>
  <c r="I422" i="21"/>
  <c r="AA422" i="21" s="1"/>
  <c r="H422" i="21"/>
  <c r="G422" i="21"/>
  <c r="F422" i="21"/>
  <c r="E422" i="21"/>
  <c r="D422" i="21"/>
  <c r="N422" i="21" s="1"/>
  <c r="Y422" i="21" s="1"/>
  <c r="C422" i="21"/>
  <c r="B422" i="21"/>
  <c r="A422" i="21"/>
  <c r="K421" i="21"/>
  <c r="J421" i="21"/>
  <c r="I421" i="21"/>
  <c r="AA421" i="21" s="1"/>
  <c r="H421" i="21"/>
  <c r="G421" i="21"/>
  <c r="F421" i="21"/>
  <c r="E421" i="21"/>
  <c r="D421" i="21"/>
  <c r="N421" i="21" s="1"/>
  <c r="Y421" i="21" s="1"/>
  <c r="C421" i="21"/>
  <c r="B421" i="21"/>
  <c r="A421" i="21"/>
  <c r="K420" i="21"/>
  <c r="J420" i="21"/>
  <c r="I420" i="21"/>
  <c r="AA420" i="21" s="1"/>
  <c r="H420" i="21"/>
  <c r="G420" i="21"/>
  <c r="F420" i="21"/>
  <c r="E420" i="21"/>
  <c r="D420" i="21"/>
  <c r="N420" i="21" s="1"/>
  <c r="Y420" i="21" s="1"/>
  <c r="C420" i="21"/>
  <c r="M420" i="21" s="1"/>
  <c r="B420" i="21"/>
  <c r="A420" i="21"/>
  <c r="K419" i="21"/>
  <c r="J419" i="21"/>
  <c r="I419" i="21"/>
  <c r="AA419" i="21" s="1"/>
  <c r="H419" i="21"/>
  <c r="G419" i="21"/>
  <c r="F419" i="21"/>
  <c r="E419" i="21"/>
  <c r="D419" i="21"/>
  <c r="N419" i="21" s="1"/>
  <c r="Y419" i="21" s="1"/>
  <c r="C419" i="21"/>
  <c r="B419" i="21"/>
  <c r="A419" i="21"/>
  <c r="K418" i="21"/>
  <c r="J418" i="21"/>
  <c r="I418" i="21"/>
  <c r="AA418" i="21" s="1"/>
  <c r="H418" i="21"/>
  <c r="G418" i="21"/>
  <c r="F418" i="21"/>
  <c r="E418" i="21"/>
  <c r="D418" i="21"/>
  <c r="N418" i="21" s="1"/>
  <c r="Y418" i="21" s="1"/>
  <c r="C418" i="21"/>
  <c r="B418" i="21"/>
  <c r="A418" i="21"/>
  <c r="K417" i="21"/>
  <c r="J417" i="21"/>
  <c r="I417" i="21"/>
  <c r="AA417" i="21" s="1"/>
  <c r="H417" i="21"/>
  <c r="G417" i="21"/>
  <c r="F417" i="21"/>
  <c r="E417" i="21"/>
  <c r="D417" i="21"/>
  <c r="N417" i="21" s="1"/>
  <c r="Y417" i="21" s="1"/>
  <c r="C417" i="21"/>
  <c r="B417" i="21"/>
  <c r="A417" i="21"/>
  <c r="K416" i="21"/>
  <c r="J416" i="21"/>
  <c r="I416" i="21"/>
  <c r="AA416" i="21" s="1"/>
  <c r="H416" i="21"/>
  <c r="G416" i="21"/>
  <c r="F416" i="21"/>
  <c r="E416" i="21"/>
  <c r="D416" i="21"/>
  <c r="N416" i="21" s="1"/>
  <c r="Y416" i="21" s="1"/>
  <c r="C416" i="21"/>
  <c r="B416" i="21"/>
  <c r="A416" i="21"/>
  <c r="K415" i="21"/>
  <c r="J415" i="21"/>
  <c r="I415" i="21"/>
  <c r="AA415" i="21" s="1"/>
  <c r="H415" i="21"/>
  <c r="G415" i="21"/>
  <c r="F415" i="21"/>
  <c r="E415" i="21"/>
  <c r="D415" i="21"/>
  <c r="N415" i="21" s="1"/>
  <c r="Y415" i="21" s="1"/>
  <c r="C415" i="21"/>
  <c r="B415" i="21"/>
  <c r="A415" i="21"/>
  <c r="K414" i="21"/>
  <c r="J414" i="21"/>
  <c r="I414" i="21"/>
  <c r="AA414" i="21" s="1"/>
  <c r="H414" i="21"/>
  <c r="G414" i="21"/>
  <c r="F414" i="21"/>
  <c r="E414" i="21"/>
  <c r="D414" i="21"/>
  <c r="N414" i="21" s="1"/>
  <c r="Y414" i="21" s="1"/>
  <c r="C414" i="21"/>
  <c r="B414" i="21"/>
  <c r="A414" i="21"/>
  <c r="K413" i="21"/>
  <c r="J413" i="21"/>
  <c r="I413" i="21"/>
  <c r="AA413" i="21" s="1"/>
  <c r="H413" i="21"/>
  <c r="G413" i="21"/>
  <c r="F413" i="21"/>
  <c r="E413" i="21"/>
  <c r="D413" i="21"/>
  <c r="N413" i="21" s="1"/>
  <c r="Y413" i="21" s="1"/>
  <c r="C413" i="21"/>
  <c r="B413" i="21"/>
  <c r="A413" i="21"/>
  <c r="K412" i="21"/>
  <c r="J412" i="21"/>
  <c r="I412" i="21"/>
  <c r="AA412" i="21" s="1"/>
  <c r="H412" i="21"/>
  <c r="G412" i="21"/>
  <c r="F412" i="21"/>
  <c r="E412" i="21"/>
  <c r="D412" i="21"/>
  <c r="N412" i="21" s="1"/>
  <c r="Y412" i="21" s="1"/>
  <c r="C412" i="21"/>
  <c r="B412" i="21"/>
  <c r="A412" i="21"/>
  <c r="K411" i="21"/>
  <c r="J411" i="21"/>
  <c r="I411" i="21"/>
  <c r="AA411" i="21" s="1"/>
  <c r="H411" i="21"/>
  <c r="G411" i="21"/>
  <c r="F411" i="21"/>
  <c r="E411" i="21"/>
  <c r="D411" i="21"/>
  <c r="N411" i="21" s="1"/>
  <c r="Y411" i="21" s="1"/>
  <c r="C411" i="21"/>
  <c r="B411" i="21"/>
  <c r="A411" i="21"/>
  <c r="K410" i="21"/>
  <c r="J410" i="21"/>
  <c r="I410" i="21"/>
  <c r="AA410" i="21" s="1"/>
  <c r="H410" i="21"/>
  <c r="G410" i="21"/>
  <c r="F410" i="21"/>
  <c r="E410" i="21"/>
  <c r="D410" i="21"/>
  <c r="N410" i="21" s="1"/>
  <c r="Y410" i="21" s="1"/>
  <c r="C410" i="21"/>
  <c r="B410" i="21"/>
  <c r="A410" i="21"/>
  <c r="K409" i="21"/>
  <c r="J409" i="21"/>
  <c r="I409" i="21"/>
  <c r="AA409" i="21" s="1"/>
  <c r="H409" i="21"/>
  <c r="G409" i="21"/>
  <c r="F409" i="21"/>
  <c r="E409" i="21"/>
  <c r="D409" i="21"/>
  <c r="N409" i="21" s="1"/>
  <c r="Y409" i="21" s="1"/>
  <c r="C409" i="21"/>
  <c r="B409" i="21"/>
  <c r="A409" i="21"/>
  <c r="K408" i="21"/>
  <c r="J408" i="21"/>
  <c r="I408" i="21"/>
  <c r="AA408" i="21" s="1"/>
  <c r="H408" i="21"/>
  <c r="G408" i="21"/>
  <c r="F408" i="21"/>
  <c r="E408" i="21"/>
  <c r="D408" i="21"/>
  <c r="N408" i="21" s="1"/>
  <c r="Y408" i="21" s="1"/>
  <c r="C408" i="21"/>
  <c r="B408" i="21"/>
  <c r="A408" i="21"/>
  <c r="K407" i="21"/>
  <c r="J407" i="21"/>
  <c r="I407" i="21"/>
  <c r="AA407" i="21" s="1"/>
  <c r="H407" i="21"/>
  <c r="G407" i="21"/>
  <c r="F407" i="21"/>
  <c r="E407" i="21"/>
  <c r="D407" i="21"/>
  <c r="N407" i="21" s="1"/>
  <c r="Y407" i="21" s="1"/>
  <c r="C407" i="21"/>
  <c r="B407" i="21"/>
  <c r="A407" i="21"/>
  <c r="K406" i="21"/>
  <c r="J406" i="21"/>
  <c r="I406" i="21"/>
  <c r="AA406" i="21" s="1"/>
  <c r="H406" i="21"/>
  <c r="G406" i="21"/>
  <c r="F406" i="21"/>
  <c r="E406" i="21"/>
  <c r="D406" i="21"/>
  <c r="N406" i="21" s="1"/>
  <c r="Y406" i="21" s="1"/>
  <c r="C406" i="21"/>
  <c r="B406" i="21"/>
  <c r="A406" i="21"/>
  <c r="K405" i="21"/>
  <c r="J405" i="21"/>
  <c r="I405" i="21"/>
  <c r="AA405" i="21" s="1"/>
  <c r="H405" i="21"/>
  <c r="G405" i="21"/>
  <c r="F405" i="21"/>
  <c r="E405" i="21"/>
  <c r="D405" i="21"/>
  <c r="N405" i="21" s="1"/>
  <c r="Y405" i="21" s="1"/>
  <c r="C405" i="21"/>
  <c r="B405" i="21"/>
  <c r="A405" i="21"/>
  <c r="K404" i="21"/>
  <c r="J404" i="21"/>
  <c r="I404" i="21"/>
  <c r="AA404" i="21" s="1"/>
  <c r="H404" i="21"/>
  <c r="G404" i="21"/>
  <c r="F404" i="21"/>
  <c r="E404" i="21"/>
  <c r="D404" i="21"/>
  <c r="N404" i="21" s="1"/>
  <c r="Y404" i="21" s="1"/>
  <c r="C404" i="21"/>
  <c r="B404" i="21"/>
  <c r="A404" i="21"/>
  <c r="K403" i="21"/>
  <c r="J403" i="21"/>
  <c r="I403" i="21"/>
  <c r="AA403" i="21" s="1"/>
  <c r="H403" i="21"/>
  <c r="G403" i="21"/>
  <c r="F403" i="21"/>
  <c r="E403" i="21"/>
  <c r="D403" i="21"/>
  <c r="N403" i="21" s="1"/>
  <c r="Y403" i="21" s="1"/>
  <c r="C403" i="21"/>
  <c r="B403" i="21"/>
  <c r="A403" i="21"/>
  <c r="K402" i="21"/>
  <c r="J402" i="21"/>
  <c r="I402" i="21"/>
  <c r="AA402" i="21" s="1"/>
  <c r="H402" i="21"/>
  <c r="G402" i="21"/>
  <c r="F402" i="21"/>
  <c r="E402" i="21"/>
  <c r="D402" i="21"/>
  <c r="N402" i="21" s="1"/>
  <c r="Y402" i="21" s="1"/>
  <c r="C402" i="21"/>
  <c r="B402" i="21"/>
  <c r="A402" i="21"/>
  <c r="K401" i="21"/>
  <c r="J401" i="21"/>
  <c r="I401" i="21"/>
  <c r="AA401" i="21" s="1"/>
  <c r="H401" i="21"/>
  <c r="G401" i="21"/>
  <c r="F401" i="21"/>
  <c r="E401" i="21"/>
  <c r="D401" i="21"/>
  <c r="N401" i="21" s="1"/>
  <c r="Y401" i="21" s="1"/>
  <c r="C401" i="21"/>
  <c r="B401" i="21"/>
  <c r="A401" i="21"/>
  <c r="K400" i="21"/>
  <c r="J400" i="21"/>
  <c r="I400" i="21"/>
  <c r="AA400" i="21" s="1"/>
  <c r="H400" i="21"/>
  <c r="G400" i="21"/>
  <c r="F400" i="21"/>
  <c r="E400" i="21"/>
  <c r="D400" i="21"/>
  <c r="N400" i="21" s="1"/>
  <c r="Y400" i="21" s="1"/>
  <c r="C400" i="21"/>
  <c r="B400" i="21"/>
  <c r="A400" i="21"/>
  <c r="K399" i="21"/>
  <c r="J399" i="21"/>
  <c r="I399" i="21"/>
  <c r="AA399" i="21" s="1"/>
  <c r="H399" i="21"/>
  <c r="G399" i="21"/>
  <c r="F399" i="21"/>
  <c r="E399" i="21"/>
  <c r="D399" i="21"/>
  <c r="N399" i="21" s="1"/>
  <c r="Y399" i="21" s="1"/>
  <c r="C399" i="21"/>
  <c r="M399" i="21" s="1"/>
  <c r="B399" i="21"/>
  <c r="A399" i="21"/>
  <c r="K398" i="21"/>
  <c r="J398" i="21"/>
  <c r="I398" i="21"/>
  <c r="AA398" i="21" s="1"/>
  <c r="H398" i="21"/>
  <c r="G398" i="21"/>
  <c r="F398" i="21"/>
  <c r="E398" i="21"/>
  <c r="D398" i="21"/>
  <c r="N398" i="21" s="1"/>
  <c r="Y398" i="21" s="1"/>
  <c r="C398" i="21"/>
  <c r="B398" i="21"/>
  <c r="A398" i="21"/>
  <c r="K397" i="21"/>
  <c r="J397" i="21"/>
  <c r="I397" i="21"/>
  <c r="AA397" i="21" s="1"/>
  <c r="H397" i="21"/>
  <c r="G397" i="21"/>
  <c r="F397" i="21"/>
  <c r="E397" i="21"/>
  <c r="D397" i="21"/>
  <c r="N397" i="21" s="1"/>
  <c r="Y397" i="21" s="1"/>
  <c r="C397" i="21"/>
  <c r="B397" i="21"/>
  <c r="A397" i="21"/>
  <c r="K396" i="21"/>
  <c r="J396" i="21"/>
  <c r="I396" i="21"/>
  <c r="AA396" i="21" s="1"/>
  <c r="H396" i="21"/>
  <c r="G396" i="21"/>
  <c r="F396" i="21"/>
  <c r="E396" i="21"/>
  <c r="D396" i="21"/>
  <c r="N396" i="21" s="1"/>
  <c r="Y396" i="21" s="1"/>
  <c r="C396" i="21"/>
  <c r="B396" i="21"/>
  <c r="A396" i="21"/>
  <c r="K395" i="21"/>
  <c r="J395" i="21"/>
  <c r="I395" i="21"/>
  <c r="AA395" i="21" s="1"/>
  <c r="H395" i="21"/>
  <c r="G395" i="21"/>
  <c r="F395" i="21"/>
  <c r="E395" i="21"/>
  <c r="D395" i="21"/>
  <c r="N395" i="21" s="1"/>
  <c r="Y395" i="21" s="1"/>
  <c r="C395" i="21"/>
  <c r="B395" i="21"/>
  <c r="A395" i="21"/>
  <c r="K394" i="21"/>
  <c r="J394" i="21"/>
  <c r="I394" i="21"/>
  <c r="AA394" i="21" s="1"/>
  <c r="H394" i="21"/>
  <c r="G394" i="21"/>
  <c r="F394" i="21"/>
  <c r="E394" i="21"/>
  <c r="D394" i="21"/>
  <c r="N394" i="21" s="1"/>
  <c r="Y394" i="21" s="1"/>
  <c r="C394" i="21"/>
  <c r="B394" i="21"/>
  <c r="A394" i="21"/>
  <c r="K393" i="21"/>
  <c r="J393" i="21"/>
  <c r="I393" i="21"/>
  <c r="AA393" i="21" s="1"/>
  <c r="H393" i="21"/>
  <c r="G393" i="21"/>
  <c r="F393" i="21"/>
  <c r="E393" i="21"/>
  <c r="D393" i="21"/>
  <c r="N393" i="21" s="1"/>
  <c r="Y393" i="21" s="1"/>
  <c r="C393" i="21"/>
  <c r="M393" i="21" s="1"/>
  <c r="B393" i="21"/>
  <c r="A393" i="21"/>
  <c r="K392" i="21"/>
  <c r="J392" i="21"/>
  <c r="I392" i="21"/>
  <c r="AA392" i="21" s="1"/>
  <c r="H392" i="21"/>
  <c r="G392" i="21"/>
  <c r="F392" i="21"/>
  <c r="E392" i="21"/>
  <c r="D392" i="21"/>
  <c r="N392" i="21" s="1"/>
  <c r="Y392" i="21" s="1"/>
  <c r="C392" i="21"/>
  <c r="B392" i="21"/>
  <c r="A392" i="21"/>
  <c r="K391" i="21"/>
  <c r="J391" i="21"/>
  <c r="I391" i="21"/>
  <c r="AA391" i="21" s="1"/>
  <c r="H391" i="21"/>
  <c r="G391" i="21"/>
  <c r="F391" i="21"/>
  <c r="E391" i="21"/>
  <c r="D391" i="21"/>
  <c r="N391" i="21" s="1"/>
  <c r="Y391" i="21" s="1"/>
  <c r="C391" i="21"/>
  <c r="B391" i="21"/>
  <c r="A391" i="21"/>
  <c r="K390" i="21"/>
  <c r="J390" i="21"/>
  <c r="I390" i="21"/>
  <c r="AA390" i="21" s="1"/>
  <c r="H390" i="21"/>
  <c r="G390" i="21"/>
  <c r="F390" i="21"/>
  <c r="E390" i="21"/>
  <c r="D390" i="21"/>
  <c r="N390" i="21" s="1"/>
  <c r="Y390" i="21" s="1"/>
  <c r="C390" i="21"/>
  <c r="B390" i="21"/>
  <c r="A390" i="21"/>
  <c r="K389" i="21"/>
  <c r="J389" i="21"/>
  <c r="I389" i="21"/>
  <c r="AA389" i="21" s="1"/>
  <c r="H389" i="21"/>
  <c r="G389" i="21"/>
  <c r="F389" i="21"/>
  <c r="E389" i="21"/>
  <c r="D389" i="21"/>
  <c r="N389" i="21" s="1"/>
  <c r="Y389" i="21" s="1"/>
  <c r="C389" i="21"/>
  <c r="B389" i="21"/>
  <c r="A389" i="21"/>
  <c r="K388" i="21"/>
  <c r="J388" i="21"/>
  <c r="I388" i="21"/>
  <c r="AA388" i="21" s="1"/>
  <c r="H388" i="21"/>
  <c r="G388" i="21"/>
  <c r="F388" i="21"/>
  <c r="E388" i="21"/>
  <c r="D388" i="21"/>
  <c r="N388" i="21" s="1"/>
  <c r="Y388" i="21" s="1"/>
  <c r="C388" i="21"/>
  <c r="B388" i="21"/>
  <c r="A388" i="21"/>
  <c r="K387" i="21"/>
  <c r="J387" i="21"/>
  <c r="I387" i="21"/>
  <c r="AA387" i="21" s="1"/>
  <c r="H387" i="21"/>
  <c r="G387" i="21"/>
  <c r="F387" i="21"/>
  <c r="E387" i="21"/>
  <c r="D387" i="21"/>
  <c r="N387" i="21" s="1"/>
  <c r="Y387" i="21" s="1"/>
  <c r="C387" i="21"/>
  <c r="B387" i="21"/>
  <c r="A387" i="21"/>
  <c r="K386" i="21"/>
  <c r="J386" i="21"/>
  <c r="I386" i="21"/>
  <c r="AA386" i="21" s="1"/>
  <c r="H386" i="21"/>
  <c r="G386" i="21"/>
  <c r="F386" i="21"/>
  <c r="E386" i="21"/>
  <c r="D386" i="21"/>
  <c r="N386" i="21" s="1"/>
  <c r="Y386" i="21" s="1"/>
  <c r="C386" i="21"/>
  <c r="B386" i="21"/>
  <c r="A386" i="21"/>
  <c r="K385" i="21"/>
  <c r="J385" i="21"/>
  <c r="I385" i="21"/>
  <c r="AA385" i="21" s="1"/>
  <c r="H385" i="21"/>
  <c r="G385" i="21"/>
  <c r="F385" i="21"/>
  <c r="E385" i="21"/>
  <c r="D385" i="21"/>
  <c r="N385" i="21" s="1"/>
  <c r="Y385" i="21" s="1"/>
  <c r="C385" i="21"/>
  <c r="B385" i="21"/>
  <c r="A385" i="21"/>
  <c r="K384" i="21"/>
  <c r="J384" i="21"/>
  <c r="I384" i="21"/>
  <c r="AA384" i="21" s="1"/>
  <c r="H384" i="21"/>
  <c r="G384" i="21"/>
  <c r="F384" i="21"/>
  <c r="E384" i="21"/>
  <c r="D384" i="21"/>
  <c r="N384" i="21" s="1"/>
  <c r="Y384" i="21" s="1"/>
  <c r="C384" i="21"/>
  <c r="B384" i="21"/>
  <c r="A384" i="21"/>
  <c r="K383" i="21"/>
  <c r="J383" i="21"/>
  <c r="I383" i="21"/>
  <c r="AA383" i="21" s="1"/>
  <c r="H383" i="21"/>
  <c r="G383" i="21"/>
  <c r="F383" i="21"/>
  <c r="E383" i="21"/>
  <c r="D383" i="21"/>
  <c r="N383" i="21" s="1"/>
  <c r="Y383" i="21" s="1"/>
  <c r="C383" i="21"/>
  <c r="B383" i="21"/>
  <c r="A383" i="21"/>
  <c r="K382" i="21"/>
  <c r="J382" i="21"/>
  <c r="I382" i="21"/>
  <c r="AA382" i="21" s="1"/>
  <c r="H382" i="21"/>
  <c r="G382" i="21"/>
  <c r="F382" i="21"/>
  <c r="E382" i="21"/>
  <c r="D382" i="21"/>
  <c r="N382" i="21" s="1"/>
  <c r="Y382" i="21" s="1"/>
  <c r="C382" i="21"/>
  <c r="B382" i="21"/>
  <c r="A382" i="21"/>
  <c r="K381" i="21"/>
  <c r="J381" i="21"/>
  <c r="I381" i="21"/>
  <c r="AA381" i="21" s="1"/>
  <c r="H381" i="21"/>
  <c r="G381" i="21"/>
  <c r="F381" i="21"/>
  <c r="E381" i="21"/>
  <c r="D381" i="21"/>
  <c r="N381" i="21" s="1"/>
  <c r="Y381" i="21" s="1"/>
  <c r="C381" i="21"/>
  <c r="B381" i="21"/>
  <c r="A381" i="21"/>
  <c r="K380" i="21"/>
  <c r="J380" i="21"/>
  <c r="I380" i="21"/>
  <c r="AA380" i="21" s="1"/>
  <c r="H380" i="21"/>
  <c r="G380" i="21"/>
  <c r="F380" i="21"/>
  <c r="E380" i="21"/>
  <c r="D380" i="21"/>
  <c r="N380" i="21" s="1"/>
  <c r="Y380" i="21" s="1"/>
  <c r="C380" i="21"/>
  <c r="B380" i="21"/>
  <c r="A380" i="21"/>
  <c r="K379" i="21"/>
  <c r="J379" i="21"/>
  <c r="I379" i="21"/>
  <c r="AA379" i="21" s="1"/>
  <c r="H379" i="21"/>
  <c r="G379" i="21"/>
  <c r="F379" i="21"/>
  <c r="E379" i="21"/>
  <c r="D379" i="21"/>
  <c r="N379" i="21" s="1"/>
  <c r="Y379" i="21" s="1"/>
  <c r="C379" i="21"/>
  <c r="M379" i="21" s="1"/>
  <c r="B379" i="21"/>
  <c r="A379" i="21"/>
  <c r="K378" i="21"/>
  <c r="J378" i="21"/>
  <c r="I378" i="21"/>
  <c r="AA378" i="21" s="1"/>
  <c r="H378" i="21"/>
  <c r="G378" i="21"/>
  <c r="F378" i="21"/>
  <c r="E378" i="21"/>
  <c r="D378" i="21"/>
  <c r="N378" i="21" s="1"/>
  <c r="Y378" i="21" s="1"/>
  <c r="C378" i="21"/>
  <c r="B378" i="21"/>
  <c r="A378" i="21"/>
  <c r="K377" i="21"/>
  <c r="J377" i="21"/>
  <c r="I377" i="21"/>
  <c r="AA377" i="21" s="1"/>
  <c r="H377" i="21"/>
  <c r="G377" i="21"/>
  <c r="F377" i="21"/>
  <c r="E377" i="21"/>
  <c r="D377" i="21"/>
  <c r="N377" i="21" s="1"/>
  <c r="Y377" i="21" s="1"/>
  <c r="C377" i="21"/>
  <c r="B377" i="21"/>
  <c r="A377" i="21"/>
  <c r="K376" i="21"/>
  <c r="J376" i="21"/>
  <c r="I376" i="21"/>
  <c r="AA376" i="21" s="1"/>
  <c r="H376" i="21"/>
  <c r="G376" i="21"/>
  <c r="F376" i="21"/>
  <c r="E376" i="21"/>
  <c r="D376" i="21"/>
  <c r="N376" i="21" s="1"/>
  <c r="Y376" i="21" s="1"/>
  <c r="C376" i="21"/>
  <c r="B376" i="21"/>
  <c r="A376" i="21"/>
  <c r="K375" i="21"/>
  <c r="J375" i="21"/>
  <c r="I375" i="21"/>
  <c r="AA375" i="21" s="1"/>
  <c r="H375" i="21"/>
  <c r="G375" i="21"/>
  <c r="F375" i="21"/>
  <c r="E375" i="21"/>
  <c r="D375" i="21"/>
  <c r="N375" i="21" s="1"/>
  <c r="Y375" i="21" s="1"/>
  <c r="C375" i="21"/>
  <c r="B375" i="21"/>
  <c r="A375" i="21"/>
  <c r="K374" i="21"/>
  <c r="J374" i="21"/>
  <c r="I374" i="21"/>
  <c r="AA374" i="21" s="1"/>
  <c r="H374" i="21"/>
  <c r="G374" i="21"/>
  <c r="F374" i="21"/>
  <c r="E374" i="21"/>
  <c r="D374" i="21"/>
  <c r="N374" i="21" s="1"/>
  <c r="Y374" i="21" s="1"/>
  <c r="C374" i="21"/>
  <c r="B374" i="21"/>
  <c r="A374" i="21"/>
  <c r="K373" i="21"/>
  <c r="J373" i="21"/>
  <c r="I373" i="21"/>
  <c r="AA373" i="21" s="1"/>
  <c r="H373" i="21"/>
  <c r="G373" i="21"/>
  <c r="F373" i="21"/>
  <c r="E373" i="21"/>
  <c r="D373" i="21"/>
  <c r="N373" i="21" s="1"/>
  <c r="Y373" i="21" s="1"/>
  <c r="C373" i="21"/>
  <c r="B373" i="21"/>
  <c r="A373" i="21"/>
  <c r="K372" i="21"/>
  <c r="J372" i="21"/>
  <c r="I372" i="21"/>
  <c r="AA372" i="21" s="1"/>
  <c r="H372" i="21"/>
  <c r="G372" i="21"/>
  <c r="F372" i="21"/>
  <c r="E372" i="21"/>
  <c r="D372" i="21"/>
  <c r="N372" i="21" s="1"/>
  <c r="Y372" i="21" s="1"/>
  <c r="C372" i="21"/>
  <c r="B372" i="21"/>
  <c r="A372" i="21"/>
  <c r="K371" i="21"/>
  <c r="J371" i="21"/>
  <c r="I371" i="21"/>
  <c r="AA371" i="21" s="1"/>
  <c r="H371" i="21"/>
  <c r="G371" i="21"/>
  <c r="F371" i="21"/>
  <c r="E371" i="21"/>
  <c r="D371" i="21"/>
  <c r="N371" i="21" s="1"/>
  <c r="Y371" i="21" s="1"/>
  <c r="C371" i="21"/>
  <c r="B371" i="21"/>
  <c r="A371" i="21"/>
  <c r="K370" i="21"/>
  <c r="J370" i="21"/>
  <c r="I370" i="21"/>
  <c r="AA370" i="21" s="1"/>
  <c r="H370" i="21"/>
  <c r="G370" i="21"/>
  <c r="F370" i="21"/>
  <c r="E370" i="21"/>
  <c r="D370" i="21"/>
  <c r="N370" i="21" s="1"/>
  <c r="Y370" i="21" s="1"/>
  <c r="C370" i="21"/>
  <c r="M370" i="21" s="1"/>
  <c r="B370" i="21"/>
  <c r="A370" i="21"/>
  <c r="K369" i="21"/>
  <c r="J369" i="21"/>
  <c r="I369" i="21"/>
  <c r="AA369" i="21" s="1"/>
  <c r="H369" i="21"/>
  <c r="G369" i="21"/>
  <c r="F369" i="21"/>
  <c r="E369" i="21"/>
  <c r="D369" i="21"/>
  <c r="N369" i="21" s="1"/>
  <c r="Y369" i="21" s="1"/>
  <c r="C369" i="21"/>
  <c r="B369" i="21"/>
  <c r="A369" i="21"/>
  <c r="K368" i="21"/>
  <c r="J368" i="21"/>
  <c r="I368" i="21"/>
  <c r="AA368" i="21" s="1"/>
  <c r="H368" i="21"/>
  <c r="G368" i="21"/>
  <c r="F368" i="21"/>
  <c r="E368" i="21"/>
  <c r="D368" i="21"/>
  <c r="N368" i="21" s="1"/>
  <c r="Y368" i="21" s="1"/>
  <c r="C368" i="21"/>
  <c r="B368" i="21"/>
  <c r="A368" i="21"/>
  <c r="K367" i="21"/>
  <c r="J367" i="21"/>
  <c r="I367" i="21"/>
  <c r="AA367" i="21" s="1"/>
  <c r="H367" i="21"/>
  <c r="G367" i="21"/>
  <c r="F367" i="21"/>
  <c r="E367" i="21"/>
  <c r="D367" i="21"/>
  <c r="N367" i="21" s="1"/>
  <c r="Y367" i="21" s="1"/>
  <c r="C367" i="21"/>
  <c r="B367" i="21"/>
  <c r="A367" i="21"/>
  <c r="K366" i="21"/>
  <c r="J366" i="21"/>
  <c r="I366" i="21"/>
  <c r="AA366" i="21" s="1"/>
  <c r="H366" i="21"/>
  <c r="G366" i="21"/>
  <c r="F366" i="21"/>
  <c r="E366" i="21"/>
  <c r="D366" i="21"/>
  <c r="N366" i="21" s="1"/>
  <c r="Y366" i="21" s="1"/>
  <c r="C366" i="21"/>
  <c r="M366" i="21" s="1"/>
  <c r="B366" i="21"/>
  <c r="A366" i="21"/>
  <c r="K365" i="21"/>
  <c r="J365" i="21"/>
  <c r="I365" i="21"/>
  <c r="AA365" i="21" s="1"/>
  <c r="H365" i="21"/>
  <c r="G365" i="21"/>
  <c r="F365" i="21"/>
  <c r="E365" i="21"/>
  <c r="D365" i="21"/>
  <c r="N365" i="21" s="1"/>
  <c r="Y365" i="21" s="1"/>
  <c r="C365" i="21"/>
  <c r="B365" i="21"/>
  <c r="A365" i="21"/>
  <c r="K364" i="21"/>
  <c r="J364" i="21"/>
  <c r="I364" i="21"/>
  <c r="AA364" i="21" s="1"/>
  <c r="H364" i="21"/>
  <c r="G364" i="21"/>
  <c r="F364" i="21"/>
  <c r="E364" i="21"/>
  <c r="D364" i="21"/>
  <c r="N364" i="21" s="1"/>
  <c r="Y364" i="21" s="1"/>
  <c r="C364" i="21"/>
  <c r="B364" i="21"/>
  <c r="A364" i="21"/>
  <c r="K363" i="21"/>
  <c r="J363" i="21"/>
  <c r="I363" i="21"/>
  <c r="AA363" i="21" s="1"/>
  <c r="H363" i="21"/>
  <c r="G363" i="21"/>
  <c r="F363" i="21"/>
  <c r="E363" i="21"/>
  <c r="D363" i="21"/>
  <c r="N363" i="21" s="1"/>
  <c r="Y363" i="21" s="1"/>
  <c r="C363" i="21"/>
  <c r="B363" i="21"/>
  <c r="A363" i="21"/>
  <c r="K362" i="21"/>
  <c r="J362" i="21"/>
  <c r="I362" i="21"/>
  <c r="AA362" i="21" s="1"/>
  <c r="H362" i="21"/>
  <c r="G362" i="21"/>
  <c r="F362" i="21"/>
  <c r="E362" i="21"/>
  <c r="D362" i="21"/>
  <c r="N362" i="21" s="1"/>
  <c r="Y362" i="21" s="1"/>
  <c r="C362" i="21"/>
  <c r="B362" i="21"/>
  <c r="A362" i="21"/>
  <c r="K361" i="21"/>
  <c r="J361" i="21"/>
  <c r="I361" i="21"/>
  <c r="AA361" i="21" s="1"/>
  <c r="H361" i="21"/>
  <c r="G361" i="21"/>
  <c r="F361" i="21"/>
  <c r="E361" i="21"/>
  <c r="D361" i="21"/>
  <c r="N361" i="21" s="1"/>
  <c r="Y361" i="21" s="1"/>
  <c r="C361" i="21"/>
  <c r="B361" i="21"/>
  <c r="A361" i="21"/>
  <c r="K360" i="21"/>
  <c r="J360" i="21"/>
  <c r="I360" i="21"/>
  <c r="AA360" i="21" s="1"/>
  <c r="H360" i="21"/>
  <c r="G360" i="21"/>
  <c r="F360" i="21"/>
  <c r="E360" i="21"/>
  <c r="D360" i="21"/>
  <c r="N360" i="21" s="1"/>
  <c r="Y360" i="21" s="1"/>
  <c r="C360" i="21"/>
  <c r="B360" i="21"/>
  <c r="A360" i="21"/>
  <c r="K359" i="21"/>
  <c r="J359" i="21"/>
  <c r="I359" i="21"/>
  <c r="AA359" i="21" s="1"/>
  <c r="H359" i="21"/>
  <c r="G359" i="21"/>
  <c r="F359" i="21"/>
  <c r="E359" i="21"/>
  <c r="D359" i="21"/>
  <c r="N359" i="21" s="1"/>
  <c r="Y359" i="21" s="1"/>
  <c r="C359" i="21"/>
  <c r="B359" i="21"/>
  <c r="A359" i="21"/>
  <c r="K358" i="21"/>
  <c r="J358" i="21"/>
  <c r="I358" i="21"/>
  <c r="AA358" i="21" s="1"/>
  <c r="H358" i="21"/>
  <c r="G358" i="21"/>
  <c r="F358" i="21"/>
  <c r="E358" i="21"/>
  <c r="D358" i="21"/>
  <c r="N358" i="21" s="1"/>
  <c r="Y358" i="21" s="1"/>
  <c r="C358" i="21"/>
  <c r="B358" i="21"/>
  <c r="A358" i="21"/>
  <c r="K357" i="21"/>
  <c r="J357" i="21"/>
  <c r="I357" i="21"/>
  <c r="AA357" i="21" s="1"/>
  <c r="H357" i="21"/>
  <c r="G357" i="21"/>
  <c r="F357" i="21"/>
  <c r="E357" i="21"/>
  <c r="D357" i="21"/>
  <c r="N357" i="21" s="1"/>
  <c r="Y357" i="21" s="1"/>
  <c r="C357" i="21"/>
  <c r="B357" i="21"/>
  <c r="A357" i="21"/>
  <c r="K356" i="21"/>
  <c r="J356" i="21"/>
  <c r="I356" i="21"/>
  <c r="AA356" i="21" s="1"/>
  <c r="H356" i="21"/>
  <c r="G356" i="21"/>
  <c r="F356" i="21"/>
  <c r="E356" i="21"/>
  <c r="D356" i="21"/>
  <c r="N356" i="21" s="1"/>
  <c r="Y356" i="21" s="1"/>
  <c r="C356" i="21"/>
  <c r="B356" i="21"/>
  <c r="A356" i="21"/>
  <c r="K355" i="21"/>
  <c r="J355" i="21"/>
  <c r="I355" i="21"/>
  <c r="AA355" i="21" s="1"/>
  <c r="H355" i="21"/>
  <c r="G355" i="21"/>
  <c r="F355" i="21"/>
  <c r="E355" i="21"/>
  <c r="D355" i="21"/>
  <c r="N355" i="21" s="1"/>
  <c r="Y355" i="21" s="1"/>
  <c r="C355" i="21"/>
  <c r="B355" i="21"/>
  <c r="A355" i="21"/>
  <c r="K354" i="21"/>
  <c r="J354" i="21"/>
  <c r="I354" i="21"/>
  <c r="AA354" i="21" s="1"/>
  <c r="H354" i="21"/>
  <c r="G354" i="21"/>
  <c r="F354" i="21"/>
  <c r="E354" i="21"/>
  <c r="D354" i="21"/>
  <c r="N354" i="21" s="1"/>
  <c r="Y354" i="21" s="1"/>
  <c r="C354" i="21"/>
  <c r="B354" i="21"/>
  <c r="A354" i="21"/>
  <c r="K353" i="21"/>
  <c r="J353" i="21"/>
  <c r="I353" i="21"/>
  <c r="AA353" i="21" s="1"/>
  <c r="H353" i="21"/>
  <c r="G353" i="21"/>
  <c r="F353" i="21"/>
  <c r="E353" i="21"/>
  <c r="D353" i="21"/>
  <c r="N353" i="21" s="1"/>
  <c r="Y353" i="21" s="1"/>
  <c r="C353" i="21"/>
  <c r="B353" i="21"/>
  <c r="A353" i="21"/>
  <c r="K352" i="21"/>
  <c r="J352" i="21"/>
  <c r="I352" i="21"/>
  <c r="AA352" i="21" s="1"/>
  <c r="H352" i="21"/>
  <c r="G352" i="21"/>
  <c r="F352" i="21"/>
  <c r="E352" i="21"/>
  <c r="D352" i="21"/>
  <c r="N352" i="21" s="1"/>
  <c r="Y352" i="21" s="1"/>
  <c r="C352" i="21"/>
  <c r="B352" i="21"/>
  <c r="A352" i="21"/>
  <c r="K351" i="21"/>
  <c r="J351" i="21"/>
  <c r="I351" i="21"/>
  <c r="AA351" i="21" s="1"/>
  <c r="H351" i="21"/>
  <c r="G351" i="21"/>
  <c r="F351" i="21"/>
  <c r="E351" i="21"/>
  <c r="D351" i="21"/>
  <c r="N351" i="21" s="1"/>
  <c r="Y351" i="21" s="1"/>
  <c r="C351" i="21"/>
  <c r="B351" i="21"/>
  <c r="A351" i="21"/>
  <c r="K350" i="21"/>
  <c r="J350" i="21"/>
  <c r="I350" i="21"/>
  <c r="AA350" i="21" s="1"/>
  <c r="H350" i="21"/>
  <c r="G350" i="21"/>
  <c r="F350" i="21"/>
  <c r="E350" i="21"/>
  <c r="D350" i="21"/>
  <c r="N350" i="21" s="1"/>
  <c r="Y350" i="21" s="1"/>
  <c r="C350" i="21"/>
  <c r="B350" i="21"/>
  <c r="A350" i="21"/>
  <c r="K349" i="21"/>
  <c r="J349" i="21"/>
  <c r="I349" i="21"/>
  <c r="AA349" i="21" s="1"/>
  <c r="H349" i="21"/>
  <c r="G349" i="21"/>
  <c r="F349" i="21"/>
  <c r="E349" i="21"/>
  <c r="D349" i="21"/>
  <c r="N349" i="21" s="1"/>
  <c r="Y349" i="21" s="1"/>
  <c r="C349" i="21"/>
  <c r="B349" i="21"/>
  <c r="A349" i="21"/>
  <c r="K348" i="21"/>
  <c r="J348" i="21"/>
  <c r="I348" i="21"/>
  <c r="AA348" i="21" s="1"/>
  <c r="H348" i="21"/>
  <c r="G348" i="21"/>
  <c r="F348" i="21"/>
  <c r="E348" i="21"/>
  <c r="D348" i="21"/>
  <c r="N348" i="21" s="1"/>
  <c r="Y348" i="21" s="1"/>
  <c r="C348" i="21"/>
  <c r="B348" i="21"/>
  <c r="A348" i="21"/>
  <c r="K347" i="21"/>
  <c r="J347" i="21"/>
  <c r="I347" i="21"/>
  <c r="AA347" i="21" s="1"/>
  <c r="H347" i="21"/>
  <c r="G347" i="21"/>
  <c r="F347" i="21"/>
  <c r="E347" i="21"/>
  <c r="D347" i="21"/>
  <c r="N347" i="21" s="1"/>
  <c r="Y347" i="21" s="1"/>
  <c r="C347" i="21"/>
  <c r="B347" i="21"/>
  <c r="A347" i="21"/>
  <c r="K346" i="21"/>
  <c r="J346" i="21"/>
  <c r="I346" i="21"/>
  <c r="AA346" i="21" s="1"/>
  <c r="H346" i="21"/>
  <c r="G346" i="21"/>
  <c r="F346" i="21"/>
  <c r="E346" i="21"/>
  <c r="D346" i="21"/>
  <c r="N346" i="21" s="1"/>
  <c r="Y346" i="21" s="1"/>
  <c r="C346" i="21"/>
  <c r="B346" i="21"/>
  <c r="A346" i="21"/>
  <c r="K345" i="21"/>
  <c r="J345" i="21"/>
  <c r="I345" i="21"/>
  <c r="AA345" i="21" s="1"/>
  <c r="H345" i="21"/>
  <c r="G345" i="21"/>
  <c r="F345" i="21"/>
  <c r="E345" i="21"/>
  <c r="D345" i="21"/>
  <c r="N345" i="21" s="1"/>
  <c r="Y345" i="21" s="1"/>
  <c r="C345" i="21"/>
  <c r="B345" i="21"/>
  <c r="A345" i="21"/>
  <c r="K344" i="21"/>
  <c r="J344" i="21"/>
  <c r="I344" i="21"/>
  <c r="AA344" i="21" s="1"/>
  <c r="H344" i="21"/>
  <c r="G344" i="21"/>
  <c r="F344" i="21"/>
  <c r="E344" i="21"/>
  <c r="D344" i="21"/>
  <c r="N344" i="21" s="1"/>
  <c r="Y344" i="21" s="1"/>
  <c r="C344" i="21"/>
  <c r="B344" i="21"/>
  <c r="A344" i="21"/>
  <c r="K343" i="21"/>
  <c r="J343" i="21"/>
  <c r="I343" i="21"/>
  <c r="AA343" i="21" s="1"/>
  <c r="H343" i="21"/>
  <c r="G343" i="21"/>
  <c r="F343" i="21"/>
  <c r="E343" i="21"/>
  <c r="D343" i="21"/>
  <c r="N343" i="21" s="1"/>
  <c r="Y343" i="21" s="1"/>
  <c r="C343" i="21"/>
  <c r="B343" i="21"/>
  <c r="A343" i="21"/>
  <c r="K342" i="21"/>
  <c r="J342" i="21"/>
  <c r="I342" i="21"/>
  <c r="AA342" i="21" s="1"/>
  <c r="H342" i="21"/>
  <c r="G342" i="21"/>
  <c r="F342" i="21"/>
  <c r="E342" i="21"/>
  <c r="D342" i="21"/>
  <c r="N342" i="21" s="1"/>
  <c r="Y342" i="21" s="1"/>
  <c r="C342" i="21"/>
  <c r="B342" i="21"/>
  <c r="A342" i="21"/>
  <c r="K341" i="21"/>
  <c r="J341" i="21"/>
  <c r="I341" i="21"/>
  <c r="AA341" i="21" s="1"/>
  <c r="H341" i="21"/>
  <c r="G341" i="21"/>
  <c r="F341" i="21"/>
  <c r="E341" i="21"/>
  <c r="D341" i="21"/>
  <c r="N341" i="21" s="1"/>
  <c r="Y341" i="21" s="1"/>
  <c r="C341" i="21"/>
  <c r="M341" i="21" s="1"/>
  <c r="B341" i="21"/>
  <c r="A341" i="21"/>
  <c r="K340" i="21"/>
  <c r="J340" i="21"/>
  <c r="I340" i="21"/>
  <c r="AA340" i="21" s="1"/>
  <c r="H340" i="21"/>
  <c r="G340" i="21"/>
  <c r="F340" i="21"/>
  <c r="E340" i="21"/>
  <c r="D340" i="21"/>
  <c r="N340" i="21" s="1"/>
  <c r="Y340" i="21" s="1"/>
  <c r="C340" i="21"/>
  <c r="B340" i="21"/>
  <c r="A340" i="21"/>
  <c r="K339" i="21"/>
  <c r="J339" i="21"/>
  <c r="I339" i="21"/>
  <c r="AA339" i="21" s="1"/>
  <c r="H339" i="21"/>
  <c r="G339" i="21"/>
  <c r="F339" i="21"/>
  <c r="E339" i="21"/>
  <c r="D339" i="21"/>
  <c r="N339" i="21" s="1"/>
  <c r="Y339" i="21" s="1"/>
  <c r="C339" i="21"/>
  <c r="M339" i="21" s="1"/>
  <c r="B339" i="21"/>
  <c r="A339" i="21"/>
  <c r="K338" i="21"/>
  <c r="J338" i="21"/>
  <c r="I338" i="21"/>
  <c r="AA338" i="21" s="1"/>
  <c r="H338" i="21"/>
  <c r="G338" i="21"/>
  <c r="F338" i="21"/>
  <c r="E338" i="21"/>
  <c r="D338" i="21"/>
  <c r="N338" i="21" s="1"/>
  <c r="Y338" i="21" s="1"/>
  <c r="C338" i="21"/>
  <c r="B338" i="21"/>
  <c r="A338" i="21"/>
  <c r="K337" i="21"/>
  <c r="J337" i="21"/>
  <c r="I337" i="21"/>
  <c r="AA337" i="21" s="1"/>
  <c r="H337" i="21"/>
  <c r="G337" i="21"/>
  <c r="F337" i="21"/>
  <c r="E337" i="21"/>
  <c r="D337" i="21"/>
  <c r="N337" i="21" s="1"/>
  <c r="Y337" i="21" s="1"/>
  <c r="C337" i="21"/>
  <c r="B337" i="21"/>
  <c r="A337" i="21"/>
  <c r="K336" i="21"/>
  <c r="J336" i="21"/>
  <c r="I336" i="21"/>
  <c r="AA336" i="21" s="1"/>
  <c r="H336" i="21"/>
  <c r="G336" i="21"/>
  <c r="F336" i="21"/>
  <c r="E336" i="21"/>
  <c r="D336" i="21"/>
  <c r="N336" i="21" s="1"/>
  <c r="Y336" i="21" s="1"/>
  <c r="C336" i="21"/>
  <c r="M336" i="21" s="1"/>
  <c r="B336" i="21"/>
  <c r="A336" i="21"/>
  <c r="K335" i="21"/>
  <c r="J335" i="21"/>
  <c r="I335" i="21"/>
  <c r="AA335" i="21" s="1"/>
  <c r="H335" i="21"/>
  <c r="G335" i="21"/>
  <c r="F335" i="21"/>
  <c r="E335" i="21"/>
  <c r="D335" i="21"/>
  <c r="N335" i="21" s="1"/>
  <c r="Y335" i="21" s="1"/>
  <c r="C335" i="21"/>
  <c r="B335" i="21"/>
  <c r="A335" i="21"/>
  <c r="K334" i="21"/>
  <c r="J334" i="21"/>
  <c r="I334" i="21"/>
  <c r="AA334" i="21" s="1"/>
  <c r="H334" i="21"/>
  <c r="G334" i="21"/>
  <c r="F334" i="21"/>
  <c r="E334" i="21"/>
  <c r="D334" i="21"/>
  <c r="N334" i="21" s="1"/>
  <c r="Y334" i="21" s="1"/>
  <c r="C334" i="21"/>
  <c r="B334" i="21"/>
  <c r="A334" i="21"/>
  <c r="K333" i="21"/>
  <c r="J333" i="21"/>
  <c r="I333" i="21"/>
  <c r="AA333" i="21" s="1"/>
  <c r="H333" i="21"/>
  <c r="G333" i="21"/>
  <c r="F333" i="21"/>
  <c r="E333" i="21"/>
  <c r="D333" i="21"/>
  <c r="N333" i="21" s="1"/>
  <c r="Y333" i="21" s="1"/>
  <c r="C333" i="21"/>
  <c r="B333" i="21"/>
  <c r="A333" i="21"/>
  <c r="K332" i="21"/>
  <c r="J332" i="21"/>
  <c r="I332" i="21"/>
  <c r="AA332" i="21" s="1"/>
  <c r="H332" i="21"/>
  <c r="G332" i="21"/>
  <c r="F332" i="21"/>
  <c r="E332" i="21"/>
  <c r="D332" i="21"/>
  <c r="N332" i="21" s="1"/>
  <c r="Y332" i="21" s="1"/>
  <c r="C332" i="21"/>
  <c r="B332" i="21"/>
  <c r="A332" i="21"/>
  <c r="K331" i="21"/>
  <c r="J331" i="21"/>
  <c r="I331" i="21"/>
  <c r="AA331" i="21" s="1"/>
  <c r="H331" i="21"/>
  <c r="G331" i="21"/>
  <c r="F331" i="21"/>
  <c r="E331" i="21"/>
  <c r="D331" i="21"/>
  <c r="N331" i="21" s="1"/>
  <c r="Y331" i="21" s="1"/>
  <c r="C331" i="21"/>
  <c r="B331" i="21"/>
  <c r="A331" i="21"/>
  <c r="K330" i="21"/>
  <c r="J330" i="21"/>
  <c r="I330" i="21"/>
  <c r="AA330" i="21" s="1"/>
  <c r="H330" i="21"/>
  <c r="G330" i="21"/>
  <c r="F330" i="21"/>
  <c r="E330" i="21"/>
  <c r="D330" i="21"/>
  <c r="N330" i="21" s="1"/>
  <c r="Y330" i="21" s="1"/>
  <c r="C330" i="21"/>
  <c r="B330" i="21"/>
  <c r="A330" i="21"/>
  <c r="K329" i="21"/>
  <c r="J329" i="21"/>
  <c r="I329" i="21"/>
  <c r="AA329" i="21" s="1"/>
  <c r="H329" i="21"/>
  <c r="G329" i="21"/>
  <c r="F329" i="21"/>
  <c r="E329" i="21"/>
  <c r="D329" i="21"/>
  <c r="N329" i="21" s="1"/>
  <c r="Y329" i="21" s="1"/>
  <c r="C329" i="21"/>
  <c r="B329" i="21"/>
  <c r="A329" i="21"/>
  <c r="K328" i="21"/>
  <c r="J328" i="21"/>
  <c r="I328" i="21"/>
  <c r="AA328" i="21" s="1"/>
  <c r="H328" i="21"/>
  <c r="G328" i="21"/>
  <c r="F328" i="21"/>
  <c r="E328" i="21"/>
  <c r="D328" i="21"/>
  <c r="N328" i="21" s="1"/>
  <c r="Y328" i="21" s="1"/>
  <c r="C328" i="21"/>
  <c r="B328" i="21"/>
  <c r="A328" i="21"/>
  <c r="K327" i="21"/>
  <c r="J327" i="21"/>
  <c r="I327" i="21"/>
  <c r="AA327" i="21" s="1"/>
  <c r="H327" i="21"/>
  <c r="G327" i="21"/>
  <c r="F327" i="21"/>
  <c r="E327" i="21"/>
  <c r="D327" i="21"/>
  <c r="N327" i="21" s="1"/>
  <c r="Y327" i="21" s="1"/>
  <c r="C327" i="21"/>
  <c r="B327" i="21"/>
  <c r="A327" i="21"/>
  <c r="K326" i="21"/>
  <c r="J326" i="21"/>
  <c r="I326" i="21"/>
  <c r="AA326" i="21" s="1"/>
  <c r="H326" i="21"/>
  <c r="G326" i="21"/>
  <c r="F326" i="21"/>
  <c r="E326" i="21"/>
  <c r="D326" i="21"/>
  <c r="N326" i="21" s="1"/>
  <c r="Y326" i="21" s="1"/>
  <c r="C326" i="21"/>
  <c r="B326" i="21"/>
  <c r="A326" i="21"/>
  <c r="K325" i="21"/>
  <c r="J325" i="21"/>
  <c r="I325" i="21"/>
  <c r="AA325" i="21" s="1"/>
  <c r="H325" i="21"/>
  <c r="G325" i="21"/>
  <c r="F325" i="21"/>
  <c r="E325" i="21"/>
  <c r="D325" i="21"/>
  <c r="N325" i="21" s="1"/>
  <c r="Y325" i="21" s="1"/>
  <c r="C325" i="21"/>
  <c r="B325" i="21"/>
  <c r="A325" i="21"/>
  <c r="K324" i="21"/>
  <c r="J324" i="21"/>
  <c r="I324" i="21"/>
  <c r="AA324" i="21" s="1"/>
  <c r="H324" i="21"/>
  <c r="G324" i="21"/>
  <c r="F324" i="21"/>
  <c r="E324" i="21"/>
  <c r="D324" i="21"/>
  <c r="N324" i="21" s="1"/>
  <c r="Y324" i="21" s="1"/>
  <c r="C324" i="21"/>
  <c r="B324" i="21"/>
  <c r="A324" i="21"/>
  <c r="K323" i="21"/>
  <c r="J323" i="21"/>
  <c r="I323" i="21"/>
  <c r="AA323" i="21" s="1"/>
  <c r="H323" i="21"/>
  <c r="G323" i="21"/>
  <c r="F323" i="21"/>
  <c r="E323" i="21"/>
  <c r="D323" i="21"/>
  <c r="N323" i="21" s="1"/>
  <c r="Y323" i="21" s="1"/>
  <c r="C323" i="21"/>
  <c r="M323" i="21" s="1"/>
  <c r="B323" i="21"/>
  <c r="A323" i="21"/>
  <c r="K322" i="21"/>
  <c r="J322" i="21"/>
  <c r="I322" i="21"/>
  <c r="AA322" i="21" s="1"/>
  <c r="H322" i="21"/>
  <c r="G322" i="21"/>
  <c r="F322" i="21"/>
  <c r="E322" i="21"/>
  <c r="D322" i="21"/>
  <c r="N322" i="21" s="1"/>
  <c r="Y322" i="21" s="1"/>
  <c r="C322" i="21"/>
  <c r="B322" i="21"/>
  <c r="A322" i="21"/>
  <c r="K321" i="21"/>
  <c r="J321" i="21"/>
  <c r="I321" i="21"/>
  <c r="AA321" i="21" s="1"/>
  <c r="H321" i="21"/>
  <c r="G321" i="21"/>
  <c r="F321" i="21"/>
  <c r="E321" i="21"/>
  <c r="D321" i="21"/>
  <c r="N321" i="21" s="1"/>
  <c r="Y321" i="21" s="1"/>
  <c r="C321" i="21"/>
  <c r="B321" i="21"/>
  <c r="A321" i="21"/>
  <c r="K320" i="21"/>
  <c r="J320" i="21"/>
  <c r="I320" i="21"/>
  <c r="AA320" i="21" s="1"/>
  <c r="H320" i="21"/>
  <c r="G320" i="21"/>
  <c r="F320" i="21"/>
  <c r="E320" i="21"/>
  <c r="D320" i="21"/>
  <c r="N320" i="21" s="1"/>
  <c r="Y320" i="21" s="1"/>
  <c r="C320" i="21"/>
  <c r="B320" i="21"/>
  <c r="A320" i="21"/>
  <c r="K319" i="21"/>
  <c r="J319" i="21"/>
  <c r="I319" i="21"/>
  <c r="AA319" i="21" s="1"/>
  <c r="H319" i="21"/>
  <c r="G319" i="21"/>
  <c r="F319" i="21"/>
  <c r="E319" i="21"/>
  <c r="D319" i="21"/>
  <c r="N319" i="21" s="1"/>
  <c r="Y319" i="21" s="1"/>
  <c r="C319" i="21"/>
  <c r="B319" i="21"/>
  <c r="A319" i="21"/>
  <c r="K318" i="21"/>
  <c r="J318" i="21"/>
  <c r="I318" i="21"/>
  <c r="AA318" i="21" s="1"/>
  <c r="H318" i="21"/>
  <c r="G318" i="21"/>
  <c r="F318" i="21"/>
  <c r="E318" i="21"/>
  <c r="D318" i="21"/>
  <c r="N318" i="21" s="1"/>
  <c r="Y318" i="21" s="1"/>
  <c r="C318" i="21"/>
  <c r="B318" i="21"/>
  <c r="A318" i="21"/>
  <c r="K317" i="21"/>
  <c r="J317" i="21"/>
  <c r="I317" i="21"/>
  <c r="AA317" i="21" s="1"/>
  <c r="H317" i="21"/>
  <c r="G317" i="21"/>
  <c r="F317" i="21"/>
  <c r="E317" i="21"/>
  <c r="D317" i="21"/>
  <c r="N317" i="21" s="1"/>
  <c r="Y317" i="21" s="1"/>
  <c r="C317" i="21"/>
  <c r="B317" i="21"/>
  <c r="A317" i="21"/>
  <c r="K316" i="21"/>
  <c r="J316" i="21"/>
  <c r="I316" i="21"/>
  <c r="AA316" i="21" s="1"/>
  <c r="H316" i="21"/>
  <c r="G316" i="21"/>
  <c r="F316" i="21"/>
  <c r="E316" i="21"/>
  <c r="D316" i="21"/>
  <c r="N316" i="21" s="1"/>
  <c r="Y316" i="21" s="1"/>
  <c r="C316" i="21"/>
  <c r="B316" i="21"/>
  <c r="A316" i="21"/>
  <c r="K315" i="21"/>
  <c r="J315" i="21"/>
  <c r="I315" i="21"/>
  <c r="AA315" i="21" s="1"/>
  <c r="H315" i="21"/>
  <c r="G315" i="21"/>
  <c r="F315" i="21"/>
  <c r="E315" i="21"/>
  <c r="D315" i="21"/>
  <c r="N315" i="21" s="1"/>
  <c r="Y315" i="21" s="1"/>
  <c r="C315" i="21"/>
  <c r="B315" i="21"/>
  <c r="A315" i="21"/>
  <c r="K314" i="21"/>
  <c r="J314" i="21"/>
  <c r="I314" i="21"/>
  <c r="AA314" i="21" s="1"/>
  <c r="H314" i="21"/>
  <c r="G314" i="21"/>
  <c r="F314" i="21"/>
  <c r="E314" i="21"/>
  <c r="D314" i="21"/>
  <c r="N314" i="21" s="1"/>
  <c r="Y314" i="21" s="1"/>
  <c r="C314" i="21"/>
  <c r="B314" i="21"/>
  <c r="A314" i="21"/>
  <c r="K313" i="21"/>
  <c r="J313" i="21"/>
  <c r="I313" i="21"/>
  <c r="AA313" i="21" s="1"/>
  <c r="H313" i="21"/>
  <c r="G313" i="21"/>
  <c r="F313" i="21"/>
  <c r="E313" i="21"/>
  <c r="D313" i="21"/>
  <c r="N313" i="21" s="1"/>
  <c r="Y313" i="21" s="1"/>
  <c r="C313" i="21"/>
  <c r="B313" i="21"/>
  <c r="A313" i="21"/>
  <c r="K312" i="21"/>
  <c r="J312" i="21"/>
  <c r="I312" i="21"/>
  <c r="AA312" i="21" s="1"/>
  <c r="H312" i="21"/>
  <c r="G312" i="21"/>
  <c r="F312" i="21"/>
  <c r="E312" i="21"/>
  <c r="D312" i="21"/>
  <c r="N312" i="21" s="1"/>
  <c r="Y312" i="21" s="1"/>
  <c r="C312" i="21"/>
  <c r="B312" i="21"/>
  <c r="A312" i="21"/>
  <c r="K311" i="21"/>
  <c r="J311" i="21"/>
  <c r="I311" i="21"/>
  <c r="AA311" i="21" s="1"/>
  <c r="H311" i="21"/>
  <c r="G311" i="21"/>
  <c r="F311" i="21"/>
  <c r="E311" i="21"/>
  <c r="D311" i="21"/>
  <c r="N311" i="21" s="1"/>
  <c r="Y311" i="21" s="1"/>
  <c r="C311" i="21"/>
  <c r="M311" i="21" s="1"/>
  <c r="B311" i="21"/>
  <c r="A311" i="21"/>
  <c r="K310" i="21"/>
  <c r="J310" i="21"/>
  <c r="I310" i="21"/>
  <c r="AA310" i="21" s="1"/>
  <c r="H310" i="21"/>
  <c r="G310" i="21"/>
  <c r="F310" i="21"/>
  <c r="E310" i="21"/>
  <c r="D310" i="21"/>
  <c r="N310" i="21" s="1"/>
  <c r="Y310" i="21" s="1"/>
  <c r="C310" i="21"/>
  <c r="B310" i="21"/>
  <c r="A310" i="21"/>
  <c r="K309" i="21"/>
  <c r="J309" i="21"/>
  <c r="I309" i="21"/>
  <c r="AA309" i="21" s="1"/>
  <c r="H309" i="21"/>
  <c r="G309" i="21"/>
  <c r="F309" i="21"/>
  <c r="E309" i="21"/>
  <c r="D309" i="21"/>
  <c r="N309" i="21" s="1"/>
  <c r="Y309" i="21" s="1"/>
  <c r="C309" i="21"/>
  <c r="B309" i="21"/>
  <c r="A309" i="21"/>
  <c r="K308" i="21"/>
  <c r="J308" i="21"/>
  <c r="I308" i="21"/>
  <c r="AA308" i="21" s="1"/>
  <c r="H308" i="21"/>
  <c r="G308" i="21"/>
  <c r="F308" i="21"/>
  <c r="E308" i="21"/>
  <c r="D308" i="21"/>
  <c r="N308" i="21" s="1"/>
  <c r="Y308" i="21" s="1"/>
  <c r="C308" i="21"/>
  <c r="B308" i="21"/>
  <c r="A308" i="21"/>
  <c r="K307" i="21"/>
  <c r="J307" i="21"/>
  <c r="I307" i="21"/>
  <c r="AA307" i="21" s="1"/>
  <c r="H307" i="21"/>
  <c r="G307" i="21"/>
  <c r="F307" i="21"/>
  <c r="E307" i="21"/>
  <c r="D307" i="21"/>
  <c r="N307" i="21" s="1"/>
  <c r="Y307" i="21" s="1"/>
  <c r="C307" i="21"/>
  <c r="B307" i="21"/>
  <c r="A307" i="21"/>
  <c r="K306" i="21"/>
  <c r="J306" i="21"/>
  <c r="I306" i="21"/>
  <c r="AA306" i="21" s="1"/>
  <c r="H306" i="21"/>
  <c r="G306" i="21"/>
  <c r="F306" i="21"/>
  <c r="E306" i="21"/>
  <c r="D306" i="21"/>
  <c r="N306" i="21" s="1"/>
  <c r="Y306" i="21" s="1"/>
  <c r="C306" i="21"/>
  <c r="B306" i="21"/>
  <c r="A306" i="21"/>
  <c r="K305" i="21"/>
  <c r="J305" i="21"/>
  <c r="I305" i="21"/>
  <c r="AA305" i="21" s="1"/>
  <c r="H305" i="21"/>
  <c r="G305" i="21"/>
  <c r="F305" i="21"/>
  <c r="E305" i="21"/>
  <c r="D305" i="21"/>
  <c r="N305" i="21" s="1"/>
  <c r="Y305" i="21" s="1"/>
  <c r="C305" i="21"/>
  <c r="B305" i="21"/>
  <c r="A305" i="21"/>
  <c r="K304" i="21"/>
  <c r="J304" i="21"/>
  <c r="I304" i="21"/>
  <c r="AA304" i="21" s="1"/>
  <c r="H304" i="21"/>
  <c r="G304" i="21"/>
  <c r="F304" i="21"/>
  <c r="E304" i="21"/>
  <c r="D304" i="21"/>
  <c r="N304" i="21" s="1"/>
  <c r="Y304" i="21" s="1"/>
  <c r="C304" i="21"/>
  <c r="B304" i="21"/>
  <c r="A304" i="21"/>
  <c r="K303" i="21"/>
  <c r="J303" i="21"/>
  <c r="I303" i="21"/>
  <c r="AA303" i="21" s="1"/>
  <c r="H303" i="21"/>
  <c r="G303" i="21"/>
  <c r="F303" i="21"/>
  <c r="E303" i="21"/>
  <c r="D303" i="21"/>
  <c r="N303" i="21" s="1"/>
  <c r="Y303" i="21" s="1"/>
  <c r="C303" i="21"/>
  <c r="B303" i="21"/>
  <c r="A303" i="21"/>
  <c r="AS472" i="21" l="1" a="1"/>
  <c r="AS472" i="21" s="1"/>
  <c r="AL472" i="21" a="1"/>
  <c r="AL472" i="21" s="1"/>
  <c r="AV472" i="21" a="1"/>
  <c r="AV472" i="21" s="1"/>
  <c r="AX472" i="21" a="1"/>
  <c r="AX472" i="21" s="1"/>
  <c r="AP472" i="21" a="1"/>
  <c r="AP472" i="21" s="1"/>
  <c r="AI472" i="21" a="1"/>
  <c r="AI472" i="21" s="1"/>
  <c r="AX780" i="21" a="1"/>
  <c r="AX780" i="21" s="1"/>
  <c r="AP780" i="21" a="1"/>
  <c r="AP780" i="21" s="1"/>
  <c r="AL780" i="21" a="1"/>
  <c r="AL780" i="21" s="1"/>
  <c r="AV780" i="21" a="1"/>
  <c r="AV780" i="21" s="1"/>
  <c r="AS780" i="21" a="1"/>
  <c r="AS780" i="21" s="1"/>
  <c r="AI780" i="21" a="1"/>
  <c r="AI780" i="21" s="1"/>
  <c r="AX383" i="21" a="1"/>
  <c r="AX383" i="21" s="1"/>
  <c r="AV383" i="21" a="1"/>
  <c r="AV383" i="21" s="1"/>
  <c r="AS383" i="21" a="1"/>
  <c r="AS383" i="21" s="1"/>
  <c r="AL383" i="21" a="1"/>
  <c r="AL383" i="21" s="1"/>
  <c r="AP383" i="21" a="1"/>
  <c r="AP383" i="21" s="1"/>
  <c r="AI383" i="21" a="1"/>
  <c r="AI383" i="21" s="1"/>
  <c r="AS691" i="21" a="1"/>
  <c r="AS691" i="21" s="1"/>
  <c r="AX691" i="21" a="1"/>
  <c r="AX691" i="21" s="1"/>
  <c r="AL691" i="21" a="1"/>
  <c r="AL691" i="21" s="1"/>
  <c r="AP691" i="21" a="1"/>
  <c r="AP691" i="21" s="1"/>
  <c r="AV691" i="21" a="1"/>
  <c r="AV691" i="21" s="1"/>
  <c r="AI691" i="21" a="1"/>
  <c r="AI691" i="21" s="1"/>
  <c r="AX719" i="21" a="1"/>
  <c r="AX719" i="21" s="1"/>
  <c r="AS719" i="21" a="1"/>
  <c r="AS719" i="21" s="1"/>
  <c r="AP719" i="21" a="1"/>
  <c r="AP719" i="21" s="1"/>
  <c r="AV719" i="21" a="1"/>
  <c r="AV719" i="21" s="1"/>
  <c r="AL719" i="21" a="1"/>
  <c r="AL719" i="21" s="1"/>
  <c r="AI719" i="21" a="1"/>
  <c r="AI719" i="21" s="1"/>
  <c r="AS887" i="21" a="1"/>
  <c r="AS887" i="21" s="1"/>
  <c r="AX887" i="21" a="1"/>
  <c r="AX887" i="21" s="1"/>
  <c r="AV887" i="21" a="1"/>
  <c r="AV887" i="21" s="1"/>
  <c r="AP887" i="21" a="1"/>
  <c r="AP887" i="21" s="1"/>
  <c r="AI887" i="21" a="1"/>
  <c r="AI887" i="21" s="1"/>
  <c r="AL887" i="21" a="1"/>
  <c r="AL887" i="21" s="1"/>
  <c r="AX882" i="21" a="1"/>
  <c r="AX882" i="21" s="1"/>
  <c r="AV882" i="21" a="1"/>
  <c r="AV882" i="21" s="1"/>
  <c r="AP882" i="21" a="1"/>
  <c r="AP882" i="21" s="1"/>
  <c r="AS882" i="21" a="1"/>
  <c r="AS882" i="21" s="1"/>
  <c r="AL882" i="21" a="1"/>
  <c r="AL882" i="21" s="1"/>
  <c r="AI882" i="21" a="1"/>
  <c r="AI882" i="21" s="1"/>
  <c r="AV910" i="21" a="1"/>
  <c r="AV910" i="21" s="1"/>
  <c r="AX910" i="21" a="1"/>
  <c r="AX910" i="21" s="1"/>
  <c r="AS910" i="21" a="1"/>
  <c r="AS910" i="21" s="1"/>
  <c r="AP910" i="21" a="1"/>
  <c r="AP910" i="21" s="1"/>
  <c r="AL910" i="21" a="1"/>
  <c r="AL910" i="21" s="1"/>
  <c r="AI910" i="21" a="1"/>
  <c r="AI910" i="21" s="1"/>
  <c r="AX994" i="21" a="1"/>
  <c r="AX994" i="21" s="1"/>
  <c r="AV994" i="21" a="1"/>
  <c r="AV994" i="21" s="1"/>
  <c r="AL994" i="21" a="1"/>
  <c r="AL994" i="21" s="1"/>
  <c r="AS994" i="21" a="1"/>
  <c r="AS994" i="21" s="1"/>
  <c r="AI994" i="21" a="1"/>
  <c r="AI994" i="21" s="1"/>
  <c r="AP994" i="21" a="1"/>
  <c r="AP994" i="21" s="1"/>
  <c r="AX345" i="21" a="1"/>
  <c r="AX345" i="21" s="1"/>
  <c r="AS345" i="21" a="1"/>
  <c r="AS345" i="21" s="1"/>
  <c r="AP345" i="21" a="1"/>
  <c r="AP345" i="21" s="1"/>
  <c r="AL345" i="21" a="1"/>
  <c r="AL345" i="21" s="1"/>
  <c r="AI345" i="21" a="1"/>
  <c r="AI345" i="21" s="1"/>
  <c r="AV345" i="21" a="1"/>
  <c r="AV345" i="21" s="1"/>
  <c r="AX429" i="21" a="1"/>
  <c r="AX429" i="21" s="1"/>
  <c r="AS429" i="21" a="1"/>
  <c r="AS429" i="21" s="1"/>
  <c r="AP429" i="21" a="1"/>
  <c r="AP429" i="21" s="1"/>
  <c r="AV429" i="21" a="1"/>
  <c r="AV429" i="21" s="1"/>
  <c r="AL429" i="21" a="1"/>
  <c r="AL429" i="21" s="1"/>
  <c r="AI429" i="21" a="1"/>
  <c r="AI429" i="21" s="1"/>
  <c r="AX709" i="21" a="1"/>
  <c r="AX709" i="21" s="1"/>
  <c r="AS709" i="21" a="1"/>
  <c r="AS709" i="21" s="1"/>
  <c r="AV709" i="21" a="1"/>
  <c r="AV709" i="21" s="1"/>
  <c r="AP709" i="21" a="1"/>
  <c r="AP709" i="21" s="1"/>
  <c r="AL709" i="21" a="1"/>
  <c r="AL709" i="21" s="1"/>
  <c r="AI709" i="21" a="1"/>
  <c r="AI709" i="21" s="1"/>
  <c r="AS737" i="21" a="1"/>
  <c r="AS737" i="21" s="1"/>
  <c r="AP737" i="21" a="1"/>
  <c r="AP737" i="21" s="1"/>
  <c r="AI737" i="21" a="1"/>
  <c r="AI737" i="21" s="1"/>
  <c r="AV737" i="21" a="1"/>
  <c r="AV737" i="21" s="1"/>
  <c r="AL737" i="21" a="1"/>
  <c r="AL737" i="21" s="1"/>
  <c r="AX737" i="21" a="1"/>
  <c r="AX737" i="21" s="1"/>
  <c r="AX877" i="21" a="1"/>
  <c r="AX877" i="21" s="1"/>
  <c r="AV877" i="21" a="1"/>
  <c r="AV877" i="21" s="1"/>
  <c r="AS877" i="21" a="1"/>
  <c r="AS877" i="21" s="1"/>
  <c r="AL877" i="21" a="1"/>
  <c r="AL877" i="21" s="1"/>
  <c r="AP877" i="21" a="1"/>
  <c r="AP877" i="21" s="1"/>
  <c r="AI877" i="21" a="1"/>
  <c r="AI877" i="21" s="1"/>
  <c r="AX340" i="21" a="1"/>
  <c r="AX340" i="21" s="1"/>
  <c r="AV340" i="21" a="1"/>
  <c r="AV340" i="21" s="1"/>
  <c r="AP340" i="21" a="1"/>
  <c r="AP340" i="21" s="1"/>
  <c r="AS340" i="21" a="1"/>
  <c r="AS340" i="21" s="1"/>
  <c r="AI340" i="21" a="1"/>
  <c r="AI340" i="21" s="1"/>
  <c r="AL340" i="21" a="1"/>
  <c r="AL340" i="21" s="1"/>
  <c r="AV844" i="21" a="1"/>
  <c r="AV844" i="21" s="1"/>
  <c r="AS844" i="21" a="1"/>
  <c r="AS844" i="21" s="1"/>
  <c r="AX844" i="21" a="1"/>
  <c r="AX844" i="21" s="1"/>
  <c r="AL844" i="21" a="1"/>
  <c r="AL844" i="21" s="1"/>
  <c r="AP844" i="21" a="1"/>
  <c r="AP844" i="21" s="1"/>
  <c r="AI844" i="21" a="1"/>
  <c r="AI844" i="21" s="1"/>
  <c r="AX900" i="21" a="1"/>
  <c r="AX900" i="21" s="1"/>
  <c r="AV900" i="21" a="1"/>
  <c r="AV900" i="21" s="1"/>
  <c r="AS900" i="21" a="1"/>
  <c r="AS900" i="21" s="1"/>
  <c r="AL900" i="21" a="1"/>
  <c r="AL900" i="21" s="1"/>
  <c r="AP900" i="21" a="1"/>
  <c r="AP900" i="21" s="1"/>
  <c r="AI900" i="21" a="1"/>
  <c r="AI900" i="21" s="1"/>
  <c r="AX559" i="21" a="1"/>
  <c r="AX559" i="21" s="1"/>
  <c r="AV559" i="21" a="1"/>
  <c r="AV559" i="21" s="1"/>
  <c r="AS559" i="21" a="1"/>
  <c r="AS559" i="21" s="1"/>
  <c r="AP559" i="21" a="1"/>
  <c r="AP559" i="21" s="1"/>
  <c r="AL559" i="21" a="1"/>
  <c r="AL559" i="21" s="1"/>
  <c r="AI559" i="21" a="1"/>
  <c r="AI559" i="21" s="1"/>
  <c r="AX587" i="21" a="1"/>
  <c r="AX587" i="21" s="1"/>
  <c r="AS587" i="21" a="1"/>
  <c r="AS587" i="21" s="1"/>
  <c r="AP587" i="21" a="1"/>
  <c r="AP587" i="21" s="1"/>
  <c r="AL587" i="21" a="1"/>
  <c r="AL587" i="21" s="1"/>
  <c r="AV587" i="21" a="1"/>
  <c r="AV587" i="21" s="1"/>
  <c r="AI587" i="21" a="1"/>
  <c r="AI587" i="21" s="1"/>
  <c r="AX671" i="21" a="1"/>
  <c r="AX671" i="21" s="1"/>
  <c r="AV671" i="21" a="1"/>
  <c r="AV671" i="21" s="1"/>
  <c r="AL671" i="21" a="1"/>
  <c r="AL671" i="21" s="1"/>
  <c r="AI671" i="21" a="1"/>
  <c r="AI671" i="21" s="1"/>
  <c r="AP671" i="21" a="1"/>
  <c r="AP671" i="21" s="1"/>
  <c r="AS671" i="21" a="1"/>
  <c r="AS671" i="21" s="1"/>
  <c r="AV895" i="21" a="1"/>
  <c r="AV895" i="21" s="1"/>
  <c r="AS895" i="21" a="1"/>
  <c r="AS895" i="21" s="1"/>
  <c r="AX895" i="21" a="1"/>
  <c r="AX895" i="21" s="1"/>
  <c r="AL895" i="21" a="1"/>
  <c r="AL895" i="21" s="1"/>
  <c r="AP895" i="21" a="1"/>
  <c r="AP895" i="21" s="1"/>
  <c r="AI895" i="21" a="1"/>
  <c r="AI895" i="21" s="1"/>
  <c r="AX498" i="21" a="1"/>
  <c r="AX498" i="21" s="1"/>
  <c r="AS498" i="21" a="1"/>
  <c r="AS498" i="21" s="1"/>
  <c r="AP498" i="21" a="1"/>
  <c r="AP498" i="21" s="1"/>
  <c r="AL498" i="21" a="1"/>
  <c r="AL498" i="21" s="1"/>
  <c r="AI498" i="21" a="1"/>
  <c r="AI498" i="21" s="1"/>
  <c r="AV498" i="21" a="1"/>
  <c r="AV498" i="21" s="1"/>
  <c r="AV610" i="21" a="1"/>
  <c r="AV610" i="21" s="1"/>
  <c r="AX610" i="21" a="1"/>
  <c r="AX610" i="21" s="1"/>
  <c r="AP610" i="21" a="1"/>
  <c r="AP610" i="21" s="1"/>
  <c r="AS610" i="21" a="1"/>
  <c r="AS610" i="21" s="1"/>
  <c r="AI610" i="21" a="1"/>
  <c r="AI610" i="21" s="1"/>
  <c r="AL610" i="21" a="1"/>
  <c r="AL610" i="21" s="1"/>
  <c r="AX862" i="21" a="1"/>
  <c r="AX862" i="21" s="1"/>
  <c r="AV862" i="21" a="1"/>
  <c r="AV862" i="21" s="1"/>
  <c r="AS862" i="21" a="1"/>
  <c r="AS862" i="21" s="1"/>
  <c r="AL862" i="21" a="1"/>
  <c r="AL862" i="21" s="1"/>
  <c r="AI862" i="21" a="1"/>
  <c r="AI862" i="21" s="1"/>
  <c r="AP862" i="21" a="1"/>
  <c r="AP862" i="21" s="1"/>
  <c r="AX381" i="21" a="1"/>
  <c r="AX381" i="21" s="1"/>
  <c r="AP381" i="21" a="1"/>
  <c r="AP381" i="21" s="1"/>
  <c r="AV381" i="21" a="1"/>
  <c r="AV381" i="21" s="1"/>
  <c r="AS381" i="21" a="1"/>
  <c r="AS381" i="21" s="1"/>
  <c r="AI381" i="21" a="1"/>
  <c r="AI381" i="21" s="1"/>
  <c r="AL381" i="21" a="1"/>
  <c r="AL381" i="21" s="1"/>
  <c r="AX824" i="21" a="1"/>
  <c r="AX824" i="21" s="1"/>
  <c r="AP824" i="21" a="1"/>
  <c r="AP824" i="21" s="1"/>
  <c r="AV824" i="21" a="1"/>
  <c r="AV824" i="21" s="1"/>
  <c r="AS824" i="21" a="1"/>
  <c r="AS824" i="21" s="1"/>
  <c r="AL824" i="21" a="1"/>
  <c r="AL824" i="21" s="1"/>
  <c r="AI824" i="21" a="1"/>
  <c r="AI824" i="21" s="1"/>
  <c r="AX903" i="21" a="1"/>
  <c r="AX903" i="21" s="1"/>
  <c r="AV903" i="21" a="1"/>
  <c r="AV903" i="21" s="1"/>
  <c r="AS903" i="21" a="1"/>
  <c r="AS903" i="21" s="1"/>
  <c r="AP903" i="21" a="1"/>
  <c r="AP903" i="21" s="1"/>
  <c r="AI903" i="21" a="1"/>
  <c r="AI903" i="21" s="1"/>
  <c r="AL903" i="21" a="1"/>
  <c r="AL903" i="21" s="1"/>
  <c r="AX310" i="21" a="1"/>
  <c r="AX310" i="21" s="1"/>
  <c r="AV310" i="21" a="1"/>
  <c r="AV310" i="21" s="1"/>
  <c r="AS310" i="21" a="1"/>
  <c r="AS310" i="21" s="1"/>
  <c r="AP310" i="21" a="1"/>
  <c r="AP310" i="21" s="1"/>
  <c r="AI310" i="21" a="1"/>
  <c r="AI310" i="21" s="1"/>
  <c r="AL310" i="21" a="1"/>
  <c r="AL310" i="21" s="1"/>
  <c r="AX534" i="21" a="1"/>
  <c r="AX534" i="21" s="1"/>
  <c r="AV534" i="21" a="1"/>
  <c r="AV534" i="21" s="1"/>
  <c r="AP534" i="21" a="1"/>
  <c r="AP534" i="21" s="1"/>
  <c r="AL534" i="21" a="1"/>
  <c r="AL534" i="21" s="1"/>
  <c r="AS534" i="21" a="1"/>
  <c r="AS534" i="21" s="1"/>
  <c r="AI534" i="21" a="1"/>
  <c r="AI534" i="21" s="1"/>
  <c r="AP562" i="21" a="1"/>
  <c r="AP562" i="21" s="1"/>
  <c r="AS562" i="21" a="1"/>
  <c r="AS562" i="21" s="1"/>
  <c r="AX562" i="21" a="1"/>
  <c r="AX562" i="21" s="1"/>
  <c r="AV562" i="21" a="1"/>
  <c r="AV562" i="21" s="1"/>
  <c r="AI562" i="21" a="1"/>
  <c r="AI562" i="21" s="1"/>
  <c r="AL562" i="21" a="1"/>
  <c r="AL562" i="21" s="1"/>
  <c r="AV870" i="21" a="1"/>
  <c r="AV870" i="21" s="1"/>
  <c r="AP870" i="21" a="1"/>
  <c r="AP870" i="21" s="1"/>
  <c r="AX870" i="21" a="1"/>
  <c r="AX870" i="21" s="1"/>
  <c r="AS870" i="21" a="1"/>
  <c r="AS870" i="21" s="1"/>
  <c r="AL870" i="21" a="1"/>
  <c r="AL870" i="21" s="1"/>
  <c r="AI870" i="21" a="1"/>
  <c r="AI870" i="21" s="1"/>
  <c r="AX898" i="21" a="1"/>
  <c r="AX898" i="21" s="1"/>
  <c r="AV898" i="21" a="1"/>
  <c r="AV898" i="21" s="1"/>
  <c r="AS898" i="21" a="1"/>
  <c r="AS898" i="21" s="1"/>
  <c r="AP898" i="21" a="1"/>
  <c r="AP898" i="21" s="1"/>
  <c r="AL898" i="21" a="1"/>
  <c r="AL898" i="21" s="1"/>
  <c r="AI898" i="21" a="1"/>
  <c r="AI898" i="21" s="1"/>
  <c r="AX954" i="21" a="1"/>
  <c r="AX954" i="21" s="1"/>
  <c r="AV954" i="21" a="1"/>
  <c r="AV954" i="21" s="1"/>
  <c r="AP954" i="21" a="1"/>
  <c r="AP954" i="21" s="1"/>
  <c r="AI954" i="21" a="1"/>
  <c r="AI954" i="21" s="1"/>
  <c r="AS954" i="21" a="1"/>
  <c r="AS954" i="21" s="1"/>
  <c r="AL954" i="21" a="1"/>
  <c r="AL954" i="21" s="1"/>
  <c r="AX529" i="21" a="1"/>
  <c r="AX529" i="21" s="1"/>
  <c r="AV529" i="21" a="1"/>
  <c r="AV529" i="21" s="1"/>
  <c r="AP529" i="21" a="1"/>
  <c r="AP529" i="21" s="1"/>
  <c r="AS529" i="21" a="1"/>
  <c r="AS529" i="21" s="1"/>
  <c r="AL529" i="21" a="1"/>
  <c r="AL529" i="21" s="1"/>
  <c r="AI529" i="21" a="1"/>
  <c r="AI529" i="21" s="1"/>
  <c r="AX557" i="21" a="1"/>
  <c r="AX557" i="21" s="1"/>
  <c r="AS557" i="21" a="1"/>
  <c r="AS557" i="21" s="1"/>
  <c r="AL557" i="21" a="1"/>
  <c r="AL557" i="21" s="1"/>
  <c r="AV557" i="21" a="1"/>
  <c r="AV557" i="21" s="1"/>
  <c r="AP557" i="21" a="1"/>
  <c r="AP557" i="21" s="1"/>
  <c r="AI557" i="21" a="1"/>
  <c r="AI557" i="21" s="1"/>
  <c r="AS585" i="21" a="1"/>
  <c r="AS585" i="21" s="1"/>
  <c r="AV585" i="21" a="1"/>
  <c r="AV585" i="21" s="1"/>
  <c r="AP585" i="21" a="1"/>
  <c r="AP585" i="21" s="1"/>
  <c r="AX585" i="21" a="1"/>
  <c r="AX585" i="21" s="1"/>
  <c r="AL585" i="21" a="1"/>
  <c r="AL585" i="21" s="1"/>
  <c r="AI585" i="21" a="1"/>
  <c r="AI585" i="21" s="1"/>
  <c r="AX613" i="21" a="1"/>
  <c r="AX613" i="21" s="1"/>
  <c r="AV613" i="21" a="1"/>
  <c r="AV613" i="21" s="1"/>
  <c r="AP613" i="21" a="1"/>
  <c r="AP613" i="21" s="1"/>
  <c r="AS613" i="21" a="1"/>
  <c r="AS613" i="21" s="1"/>
  <c r="AL613" i="21" a="1"/>
  <c r="AL613" i="21" s="1"/>
  <c r="AI613" i="21" a="1"/>
  <c r="AI613" i="21" s="1"/>
  <c r="AX837" i="21" a="1"/>
  <c r="AX837" i="21" s="1"/>
  <c r="AS837" i="21" a="1"/>
  <c r="AS837" i="21" s="1"/>
  <c r="AP837" i="21" a="1"/>
  <c r="AP837" i="21" s="1"/>
  <c r="AI837" i="21" a="1"/>
  <c r="AI837" i="21" s="1"/>
  <c r="AV837" i="21" a="1"/>
  <c r="AV837" i="21" s="1"/>
  <c r="AL837" i="21" a="1"/>
  <c r="AL837" i="21" s="1"/>
  <c r="AS865" i="21" a="1"/>
  <c r="AS865" i="21" s="1"/>
  <c r="AV865" i="21" a="1"/>
  <c r="AV865" i="21" s="1"/>
  <c r="AL865" i="21" a="1"/>
  <c r="AL865" i="21" s="1"/>
  <c r="AI865" i="21" a="1"/>
  <c r="AI865" i="21" s="1"/>
  <c r="AX865" i="21" a="1"/>
  <c r="AX865" i="21" s="1"/>
  <c r="AP865" i="21" a="1"/>
  <c r="AP865" i="21" s="1"/>
  <c r="AS328" i="21" a="1"/>
  <c r="AS328" i="21" s="1"/>
  <c r="AP328" i="21" a="1"/>
  <c r="AP328" i="21" s="1"/>
  <c r="AX328" i="21" a="1"/>
  <c r="AX328" i="21" s="1"/>
  <c r="AI328" i="21" a="1"/>
  <c r="AI328" i="21" s="1"/>
  <c r="AL328" i="21" a="1"/>
  <c r="AL328" i="21" s="1"/>
  <c r="AV328" i="21" a="1"/>
  <c r="AV328" i="21" s="1"/>
  <c r="AX440" i="21" a="1"/>
  <c r="AX440" i="21" s="1"/>
  <c r="AV440" i="21" a="1"/>
  <c r="AV440" i="21" s="1"/>
  <c r="AS440" i="21" a="1"/>
  <c r="AS440" i="21" s="1"/>
  <c r="AL440" i="21" a="1"/>
  <c r="AL440" i="21" s="1"/>
  <c r="AI440" i="21" a="1"/>
  <c r="AI440" i="21" s="1"/>
  <c r="AP440" i="21" a="1"/>
  <c r="AP440" i="21" s="1"/>
  <c r="AV692" i="21" a="1"/>
  <c r="AV692" i="21" s="1"/>
  <c r="AS692" i="21" a="1"/>
  <c r="AS692" i="21" s="1"/>
  <c r="AX692" i="21" a="1"/>
  <c r="AX692" i="21" s="1"/>
  <c r="AL692" i="21" a="1"/>
  <c r="AL692" i="21" s="1"/>
  <c r="AP692" i="21" a="1"/>
  <c r="AP692" i="21" s="1"/>
  <c r="AI692" i="21" a="1"/>
  <c r="AI692" i="21" s="1"/>
  <c r="AX720" i="21" a="1"/>
  <c r="AX720" i="21" s="1"/>
  <c r="AS720" i="21" a="1"/>
  <c r="AS720" i="21" s="1"/>
  <c r="AP720" i="21" a="1"/>
  <c r="AP720" i="21" s="1"/>
  <c r="AI720" i="21" a="1"/>
  <c r="AI720" i="21" s="1"/>
  <c r="AV720" i="21" a="1"/>
  <c r="AV720" i="21" s="1"/>
  <c r="AL720" i="21" a="1"/>
  <c r="AL720" i="21" s="1"/>
  <c r="AX748" i="21" a="1"/>
  <c r="AX748" i="21" s="1"/>
  <c r="AP748" i="21" a="1"/>
  <c r="AP748" i="21" s="1"/>
  <c r="AV748" i="21" a="1"/>
  <c r="AV748" i="21" s="1"/>
  <c r="AS748" i="21" a="1"/>
  <c r="AS748" i="21" s="1"/>
  <c r="AL748" i="21" a="1"/>
  <c r="AL748" i="21" s="1"/>
  <c r="AI748" i="21" a="1"/>
  <c r="AI748" i="21" s="1"/>
  <c r="AS888" i="21" a="1"/>
  <c r="AS888" i="21" s="1"/>
  <c r="AX888" i="21" a="1"/>
  <c r="AX888" i="21" s="1"/>
  <c r="AV888" i="21" a="1"/>
  <c r="AV888" i="21" s="1"/>
  <c r="AI888" i="21" a="1"/>
  <c r="AI888" i="21" s="1"/>
  <c r="AP888" i="21" a="1"/>
  <c r="AP888" i="21" s="1"/>
  <c r="AL888" i="21" a="1"/>
  <c r="AL888" i="21" s="1"/>
  <c r="AS916" i="21" a="1"/>
  <c r="AS916" i="21" s="1"/>
  <c r="AL916" i="21" a="1"/>
  <c r="AL916" i="21" s="1"/>
  <c r="AV916" i="21" a="1"/>
  <c r="AV916" i="21" s="1"/>
  <c r="AP916" i="21" a="1"/>
  <c r="AP916" i="21" s="1"/>
  <c r="AI916" i="21" a="1"/>
  <c r="AI916" i="21" s="1"/>
  <c r="AX916" i="21" a="1"/>
  <c r="AX916" i="21" s="1"/>
  <c r="AX944" i="21" a="1"/>
  <c r="AX944" i="21" s="1"/>
  <c r="AP944" i="21" a="1"/>
  <c r="AP944" i="21" s="1"/>
  <c r="AV944" i="21" a="1"/>
  <c r="AV944" i="21" s="1"/>
  <c r="AS944" i="21" a="1"/>
  <c r="AS944" i="21" s="1"/>
  <c r="AL944" i="21" a="1"/>
  <c r="AL944" i="21" s="1"/>
  <c r="AI944" i="21" a="1"/>
  <c r="AI944" i="21" s="1"/>
  <c r="AX972" i="21" a="1"/>
  <c r="AX972" i="21" s="1"/>
  <c r="AS972" i="21" a="1"/>
  <c r="AS972" i="21" s="1"/>
  <c r="AL972" i="21" a="1"/>
  <c r="AL972" i="21" s="1"/>
  <c r="AI972" i="21" a="1"/>
  <c r="AI972" i="21" s="1"/>
  <c r="AP972" i="21" a="1"/>
  <c r="AP972" i="21" s="1"/>
  <c r="AV972" i="21" a="1"/>
  <c r="AV972" i="21" s="1"/>
  <c r="AX323" i="21" a="1"/>
  <c r="AX323" i="21" s="1"/>
  <c r="AP323" i="21" a="1"/>
  <c r="AP323" i="21" s="1"/>
  <c r="AL323" i="21" a="1"/>
  <c r="AL323" i="21" s="1"/>
  <c r="AV323" i="21" a="1"/>
  <c r="AV323" i="21" s="1"/>
  <c r="AS323" i="21" a="1"/>
  <c r="AS323" i="21" s="1"/>
  <c r="AI323" i="21" a="1"/>
  <c r="AI323" i="21" s="1"/>
  <c r="AX379" i="21" a="1"/>
  <c r="AX379" i="21" s="1"/>
  <c r="AS379" i="21" a="1"/>
  <c r="AS379" i="21" s="1"/>
  <c r="AP379" i="21" a="1"/>
  <c r="AP379" i="21" s="1"/>
  <c r="AL379" i="21" a="1"/>
  <c r="AL379" i="21" s="1"/>
  <c r="AI379" i="21" a="1"/>
  <c r="AI379" i="21" s="1"/>
  <c r="AV379" i="21" a="1"/>
  <c r="AV379" i="21" s="1"/>
  <c r="AV407" i="21" a="1"/>
  <c r="AV407" i="21" s="1"/>
  <c r="AX407" i="21" a="1"/>
  <c r="AX407" i="21" s="1"/>
  <c r="AP407" i="21" a="1"/>
  <c r="AP407" i="21" s="1"/>
  <c r="AS407" i="21" a="1"/>
  <c r="AS407" i="21" s="1"/>
  <c r="AI407" i="21" a="1"/>
  <c r="AI407" i="21" s="1"/>
  <c r="AL407" i="21" a="1"/>
  <c r="AL407" i="21" s="1"/>
  <c r="AX435" i="21" a="1"/>
  <c r="AX435" i="21" s="1"/>
  <c r="AS435" i="21" a="1"/>
  <c r="AS435" i="21" s="1"/>
  <c r="AP435" i="21" a="1"/>
  <c r="AP435" i="21" s="1"/>
  <c r="AL435" i="21" a="1"/>
  <c r="AL435" i="21" s="1"/>
  <c r="AV435" i="21" a="1"/>
  <c r="AV435" i="21" s="1"/>
  <c r="AI435" i="21" a="1"/>
  <c r="AI435" i="21" s="1"/>
  <c r="AV547" i="21" a="1"/>
  <c r="AV547" i="21" s="1"/>
  <c r="AX547" i="21" a="1"/>
  <c r="AX547" i="21" s="1"/>
  <c r="AP547" i="21" a="1"/>
  <c r="AP547" i="21" s="1"/>
  <c r="AS547" i="21" a="1"/>
  <c r="AS547" i="21" s="1"/>
  <c r="AL547" i="21" a="1"/>
  <c r="AL547" i="21" s="1"/>
  <c r="AI547" i="21" a="1"/>
  <c r="AI547" i="21" s="1"/>
  <c r="AX631" i="21" a="1"/>
  <c r="AX631" i="21" s="1"/>
  <c r="AS631" i="21" a="1"/>
  <c r="AS631" i="21" s="1"/>
  <c r="AV631" i="21" a="1"/>
  <c r="AV631" i="21" s="1"/>
  <c r="AP631" i="21" a="1"/>
  <c r="AP631" i="21" s="1"/>
  <c r="AL631" i="21" a="1"/>
  <c r="AL631" i="21" s="1"/>
  <c r="AI631" i="21" a="1"/>
  <c r="AI631" i="21" s="1"/>
  <c r="AX687" i="21" a="1"/>
  <c r="AX687" i="21" s="1"/>
  <c r="AV687" i="21" a="1"/>
  <c r="AV687" i="21" s="1"/>
  <c r="AI687" i="21" a="1"/>
  <c r="AI687" i="21" s="1"/>
  <c r="AS687" i="21" a="1"/>
  <c r="AS687" i="21" s="1"/>
  <c r="AL687" i="21" a="1"/>
  <c r="AL687" i="21" s="1"/>
  <c r="AP687" i="21" a="1"/>
  <c r="AP687" i="21" s="1"/>
  <c r="AX715" i="21" a="1"/>
  <c r="AX715" i="21" s="1"/>
  <c r="AP715" i="21" a="1"/>
  <c r="AP715" i="21" s="1"/>
  <c r="AS715" i="21" a="1"/>
  <c r="AS715" i="21" s="1"/>
  <c r="AV715" i="21" a="1"/>
  <c r="AV715" i="21" s="1"/>
  <c r="AL715" i="21" a="1"/>
  <c r="AL715" i="21" s="1"/>
  <c r="AI715" i="21" a="1"/>
  <c r="AI715" i="21" s="1"/>
  <c r="AS855" i="21" a="1"/>
  <c r="AS855" i="21" s="1"/>
  <c r="AX855" i="21" a="1"/>
  <c r="AX855" i="21" s="1"/>
  <c r="AV855" i="21" a="1"/>
  <c r="AV855" i="21" s="1"/>
  <c r="AI855" i="21" a="1"/>
  <c r="AI855" i="21" s="1"/>
  <c r="AP855" i="21" a="1"/>
  <c r="AP855" i="21" s="1"/>
  <c r="AL855" i="21" a="1"/>
  <c r="AL855" i="21" s="1"/>
  <c r="AX995" i="21" a="1"/>
  <c r="AX995" i="21" s="1"/>
  <c r="AV995" i="21" a="1"/>
  <c r="AV995" i="21" s="1"/>
  <c r="AS995" i="21" a="1"/>
  <c r="AS995" i="21" s="1"/>
  <c r="AP995" i="21" a="1"/>
  <c r="AP995" i="21" s="1"/>
  <c r="AL995" i="21" a="1"/>
  <c r="AL995" i="21" s="1"/>
  <c r="AI995" i="21" a="1"/>
  <c r="AI995" i="21" s="1"/>
  <c r="AX318" i="21" a="1"/>
  <c r="AX318" i="21" s="1"/>
  <c r="AV318" i="21" a="1"/>
  <c r="AV318" i="21" s="1"/>
  <c r="AL318" i="21" a="1"/>
  <c r="AL318" i="21" s="1"/>
  <c r="AS318" i="21" a="1"/>
  <c r="AS318" i="21" s="1"/>
  <c r="AP318" i="21" a="1"/>
  <c r="AP318" i="21" s="1"/>
  <c r="AI318" i="21" a="1"/>
  <c r="AI318" i="21" s="1"/>
  <c r="AV374" i="21" a="1"/>
  <c r="AV374" i="21" s="1"/>
  <c r="AS374" i="21" a="1"/>
  <c r="AS374" i="21" s="1"/>
  <c r="AP374" i="21" a="1"/>
  <c r="AP374" i="21" s="1"/>
  <c r="AL374" i="21" a="1"/>
  <c r="AL374" i="21" s="1"/>
  <c r="AX374" i="21" a="1"/>
  <c r="AX374" i="21" s="1"/>
  <c r="AI374" i="21" a="1"/>
  <c r="AI374" i="21" s="1"/>
  <c r="AX402" i="21" a="1"/>
  <c r="AX402" i="21" s="1"/>
  <c r="AS402" i="21" a="1"/>
  <c r="AS402" i="21" s="1"/>
  <c r="AV402" i="21" a="1"/>
  <c r="AV402" i="21" s="1"/>
  <c r="AI402" i="21" a="1"/>
  <c r="AI402" i="21" s="1"/>
  <c r="AL402" i="21" a="1"/>
  <c r="AL402" i="21" s="1"/>
  <c r="AP402" i="21" a="1"/>
  <c r="AP402" i="21" s="1"/>
  <c r="AX570" i="21" a="1"/>
  <c r="AX570" i="21" s="1"/>
  <c r="AV570" i="21" a="1"/>
  <c r="AV570" i="21" s="1"/>
  <c r="AS570" i="21" a="1"/>
  <c r="AS570" i="21" s="1"/>
  <c r="AL570" i="21" a="1"/>
  <c r="AL570" i="21" s="1"/>
  <c r="AP570" i="21" a="1"/>
  <c r="AP570" i="21" s="1"/>
  <c r="AI570" i="21" a="1"/>
  <c r="AI570" i="21" s="1"/>
  <c r="AX598" i="21" a="1"/>
  <c r="AX598" i="21" s="1"/>
  <c r="AV598" i="21" a="1"/>
  <c r="AV598" i="21" s="1"/>
  <c r="AL598" i="21" a="1"/>
  <c r="AL598" i="21" s="1"/>
  <c r="AP598" i="21" a="1"/>
  <c r="AP598" i="21" s="1"/>
  <c r="AS598" i="21" a="1"/>
  <c r="AS598" i="21" s="1"/>
  <c r="AI598" i="21" a="1"/>
  <c r="AI598" i="21" s="1"/>
  <c r="AX626" i="21" a="1"/>
  <c r="AX626" i="21" s="1"/>
  <c r="AS626" i="21" a="1"/>
  <c r="AS626" i="21" s="1"/>
  <c r="AV626" i="21" a="1"/>
  <c r="AV626" i="21" s="1"/>
  <c r="AP626" i="21" a="1"/>
  <c r="AP626" i="21" s="1"/>
  <c r="AL626" i="21" a="1"/>
  <c r="AL626" i="21" s="1"/>
  <c r="AI626" i="21" a="1"/>
  <c r="AI626" i="21" s="1"/>
  <c r="AX682" i="21" a="1"/>
  <c r="AX682" i="21" s="1"/>
  <c r="AL682" i="21" a="1"/>
  <c r="AL682" i="21" s="1"/>
  <c r="AV682" i="21" a="1"/>
  <c r="AV682" i="21" s="1"/>
  <c r="AS682" i="21" a="1"/>
  <c r="AS682" i="21" s="1"/>
  <c r="AI682" i="21" a="1"/>
  <c r="AI682" i="21" s="1"/>
  <c r="AP682" i="21" a="1"/>
  <c r="AP682" i="21" s="1"/>
  <c r="AS738" i="21" a="1"/>
  <c r="AS738" i="21" s="1"/>
  <c r="AP738" i="21" a="1"/>
  <c r="AP738" i="21" s="1"/>
  <c r="AX738" i="21" a="1"/>
  <c r="AX738" i="21" s="1"/>
  <c r="AI738" i="21" a="1"/>
  <c r="AI738" i="21" s="1"/>
  <c r="AV738" i="21" a="1"/>
  <c r="AV738" i="21" s="1"/>
  <c r="AL738" i="21" a="1"/>
  <c r="AL738" i="21" s="1"/>
  <c r="AV962" i="21" a="1"/>
  <c r="AV962" i="21" s="1"/>
  <c r="AS962" i="21" a="1"/>
  <c r="AS962" i="21" s="1"/>
  <c r="AX962" i="21" a="1"/>
  <c r="AX962" i="21" s="1"/>
  <c r="AP962" i="21" a="1"/>
  <c r="AP962" i="21" s="1"/>
  <c r="AI962" i="21" a="1"/>
  <c r="AI962" i="21" s="1"/>
  <c r="AL962" i="21" a="1"/>
  <c r="AL962" i="21" s="1"/>
  <c r="AV990" i="21" a="1"/>
  <c r="AV990" i="21" s="1"/>
  <c r="AS990" i="21" a="1"/>
  <c r="AS990" i="21" s="1"/>
  <c r="AX990" i="21" a="1"/>
  <c r="AX990" i="21" s="1"/>
  <c r="AP990" i="21" a="1"/>
  <c r="AP990" i="21" s="1"/>
  <c r="AI990" i="21" a="1"/>
  <c r="AI990" i="21" s="1"/>
  <c r="AL990" i="21" a="1"/>
  <c r="AL990" i="21" s="1"/>
  <c r="AV313" i="21" a="1"/>
  <c r="AV313" i="21" s="1"/>
  <c r="AX313" i="21" a="1"/>
  <c r="AX313" i="21" s="1"/>
  <c r="AS313" i="21" a="1"/>
  <c r="AS313" i="21" s="1"/>
  <c r="AL313" i="21" a="1"/>
  <c r="AL313" i="21" s="1"/>
  <c r="AP313" i="21" a="1"/>
  <c r="AP313" i="21" s="1"/>
  <c r="AI313" i="21" a="1"/>
  <c r="AI313" i="21" s="1"/>
  <c r="AV341" i="21" a="1"/>
  <c r="AV341" i="21" s="1"/>
  <c r="AX341" i="21" a="1"/>
  <c r="AX341" i="21" s="1"/>
  <c r="AI341" i="21" a="1"/>
  <c r="AI341" i="21" s="1"/>
  <c r="AP341" i="21" a="1"/>
  <c r="AP341" i="21" s="1"/>
  <c r="AL341" i="21" a="1"/>
  <c r="AL341" i="21" s="1"/>
  <c r="AS341" i="21" a="1"/>
  <c r="AS341" i="21" s="1"/>
  <c r="AX369" i="21" a="1"/>
  <c r="AX369" i="21" s="1"/>
  <c r="AV369" i="21" a="1"/>
  <c r="AV369" i="21" s="1"/>
  <c r="AP369" i="21" a="1"/>
  <c r="AP369" i="21" s="1"/>
  <c r="AL369" i="21" a="1"/>
  <c r="AL369" i="21" s="1"/>
  <c r="AI369" i="21" a="1"/>
  <c r="AI369" i="21" s="1"/>
  <c r="AS369" i="21" a="1"/>
  <c r="AS369" i="21" s="1"/>
  <c r="AS397" i="21" a="1"/>
  <c r="AS397" i="21" s="1"/>
  <c r="AV397" i="21" a="1"/>
  <c r="AV397" i="21" s="1"/>
  <c r="AX397" i="21" a="1"/>
  <c r="AX397" i="21" s="1"/>
  <c r="AI397" i="21" a="1"/>
  <c r="AI397" i="21" s="1"/>
  <c r="AL397" i="21" a="1"/>
  <c r="AL397" i="21" s="1"/>
  <c r="AP397" i="21" a="1"/>
  <c r="AP397" i="21" s="1"/>
  <c r="AV425" i="21" a="1"/>
  <c r="AV425" i="21" s="1"/>
  <c r="AX425" i="21" a="1"/>
  <c r="AX425" i="21" s="1"/>
  <c r="AP425" i="21" a="1"/>
  <c r="AP425" i="21" s="1"/>
  <c r="AS425" i="21" a="1"/>
  <c r="AS425" i="21" s="1"/>
  <c r="AL425" i="21" a="1"/>
  <c r="AL425" i="21" s="1"/>
  <c r="AI425" i="21" a="1"/>
  <c r="AI425" i="21" s="1"/>
  <c r="AV453" i="21" a="1"/>
  <c r="AV453" i="21" s="1"/>
  <c r="AS453" i="21" a="1"/>
  <c r="AS453" i="21" s="1"/>
  <c r="AX453" i="21" a="1"/>
  <c r="AX453" i="21" s="1"/>
  <c r="AL453" i="21" a="1"/>
  <c r="AL453" i="21" s="1"/>
  <c r="AP453" i="21" a="1"/>
  <c r="AP453" i="21" s="1"/>
  <c r="AI453" i="21" a="1"/>
  <c r="AI453" i="21" s="1"/>
  <c r="AX481" i="21" a="1"/>
  <c r="AX481" i="21" s="1"/>
  <c r="AP481" i="21" a="1"/>
  <c r="AP481" i="21" s="1"/>
  <c r="AI481" i="21" a="1"/>
  <c r="AI481" i="21" s="1"/>
  <c r="AL481" i="21" a="1"/>
  <c r="AL481" i="21" s="1"/>
  <c r="AS481" i="21" a="1"/>
  <c r="AS481" i="21" s="1"/>
  <c r="AV481" i="21" a="1"/>
  <c r="AV481" i="21" s="1"/>
  <c r="AX509" i="21" a="1"/>
  <c r="AX509" i="21" s="1"/>
  <c r="AV509" i="21" a="1"/>
  <c r="AV509" i="21" s="1"/>
  <c r="AS509" i="21" a="1"/>
  <c r="AS509" i="21" s="1"/>
  <c r="AP509" i="21" a="1"/>
  <c r="AP509" i="21" s="1"/>
  <c r="AL509" i="21" a="1"/>
  <c r="AL509" i="21" s="1"/>
  <c r="AI509" i="21" a="1"/>
  <c r="AI509" i="21" s="1"/>
  <c r="AV537" i="21" a="1"/>
  <c r="AV537" i="21" s="1"/>
  <c r="AX537" i="21" a="1"/>
  <c r="AX537" i="21" s="1"/>
  <c r="AP537" i="21" a="1"/>
  <c r="AP537" i="21" s="1"/>
  <c r="AL537" i="21" a="1"/>
  <c r="AL537" i="21" s="1"/>
  <c r="AI537" i="21" a="1"/>
  <c r="AI537" i="21" s="1"/>
  <c r="AS537" i="21" a="1"/>
  <c r="AS537" i="21" s="1"/>
  <c r="AX565" i="21" a="1"/>
  <c r="AX565" i="21" s="1"/>
  <c r="AP565" i="21" a="1"/>
  <c r="AP565" i="21" s="1"/>
  <c r="AL565" i="21" a="1"/>
  <c r="AL565" i="21" s="1"/>
  <c r="AS565" i="21" a="1"/>
  <c r="AS565" i="21" s="1"/>
  <c r="AI565" i="21" a="1"/>
  <c r="AI565" i="21" s="1"/>
  <c r="AV565" i="21" a="1"/>
  <c r="AV565" i="21" s="1"/>
  <c r="AX593" i="21" a="1"/>
  <c r="AX593" i="21" s="1"/>
  <c r="AV593" i="21" a="1"/>
  <c r="AV593" i="21" s="1"/>
  <c r="AS593" i="21" a="1"/>
  <c r="AS593" i="21" s="1"/>
  <c r="AL593" i="21" a="1"/>
  <c r="AL593" i="21" s="1"/>
  <c r="AP593" i="21" a="1"/>
  <c r="AP593" i="21" s="1"/>
  <c r="AI593" i="21" a="1"/>
  <c r="AI593" i="21" s="1"/>
  <c r="AV621" i="21" a="1"/>
  <c r="AV621" i="21" s="1"/>
  <c r="AX621" i="21" a="1"/>
  <c r="AX621" i="21" s="1"/>
  <c r="AP621" i="21" a="1"/>
  <c r="AP621" i="21" s="1"/>
  <c r="AS621" i="21" a="1"/>
  <c r="AS621" i="21" s="1"/>
  <c r="AI621" i="21" a="1"/>
  <c r="AI621" i="21" s="1"/>
  <c r="AL621" i="21" a="1"/>
  <c r="AL621" i="21" s="1"/>
  <c r="AX649" i="21" a="1"/>
  <c r="AX649" i="21" s="1"/>
  <c r="AV649" i="21" a="1"/>
  <c r="AV649" i="21" s="1"/>
  <c r="AL649" i="21" a="1"/>
  <c r="AL649" i="21" s="1"/>
  <c r="AS649" i="21" a="1"/>
  <c r="AS649" i="21" s="1"/>
  <c r="AP649" i="21" a="1"/>
  <c r="AP649" i="21" s="1"/>
  <c r="AI649" i="21" a="1"/>
  <c r="AI649" i="21" s="1"/>
  <c r="AX677" i="21" a="1"/>
  <c r="AX677" i="21" s="1"/>
  <c r="AS677" i="21" a="1"/>
  <c r="AS677" i="21" s="1"/>
  <c r="AV677" i="21" a="1"/>
  <c r="AV677" i="21" s="1"/>
  <c r="AP677" i="21" a="1"/>
  <c r="AP677" i="21" s="1"/>
  <c r="AI677" i="21" a="1"/>
  <c r="AI677" i="21" s="1"/>
  <c r="AL677" i="21" a="1"/>
  <c r="AL677" i="21" s="1"/>
  <c r="AS705" i="21" a="1"/>
  <c r="AS705" i="21" s="1"/>
  <c r="AX705" i="21" a="1"/>
  <c r="AX705" i="21" s="1"/>
  <c r="AP705" i="21" a="1"/>
  <c r="AP705" i="21" s="1"/>
  <c r="AV705" i="21" a="1"/>
  <c r="AV705" i="21" s="1"/>
  <c r="AI705" i="21" a="1"/>
  <c r="AI705" i="21" s="1"/>
  <c r="AL705" i="21" a="1"/>
  <c r="AL705" i="21" s="1"/>
  <c r="AX733" i="21" a="1"/>
  <c r="AX733" i="21" s="1"/>
  <c r="AV733" i="21" a="1"/>
  <c r="AV733" i="21" s="1"/>
  <c r="AL733" i="21" a="1"/>
  <c r="AL733" i="21" s="1"/>
  <c r="AP733" i="21" a="1"/>
  <c r="AP733" i="21" s="1"/>
  <c r="AS733" i="21" a="1"/>
  <c r="AS733" i="21" s="1"/>
  <c r="AI733" i="21" a="1"/>
  <c r="AI733" i="21" s="1"/>
  <c r="AX761" i="21" a="1"/>
  <c r="AX761" i="21" s="1"/>
  <c r="AV761" i="21" a="1"/>
  <c r="AV761" i="21" s="1"/>
  <c r="AP761" i="21" a="1"/>
  <c r="AP761" i="21" s="1"/>
  <c r="AL761" i="21" a="1"/>
  <c r="AL761" i="21" s="1"/>
  <c r="AI761" i="21" a="1"/>
  <c r="AI761" i="21" s="1"/>
  <c r="AS761" i="21" a="1"/>
  <c r="AS761" i="21" s="1"/>
  <c r="AX789" i="21" a="1"/>
  <c r="AX789" i="21" s="1"/>
  <c r="AS789" i="21" a="1"/>
  <c r="AS789" i="21" s="1"/>
  <c r="AL789" i="21" a="1"/>
  <c r="AL789" i="21" s="1"/>
  <c r="AV789" i="21" a="1"/>
  <c r="AV789" i="21" s="1"/>
  <c r="AP789" i="21" a="1"/>
  <c r="AP789" i="21" s="1"/>
  <c r="AI789" i="21" a="1"/>
  <c r="AI789" i="21" s="1"/>
  <c r="AX817" i="21" a="1"/>
  <c r="AX817" i="21" s="1"/>
  <c r="AS817" i="21" a="1"/>
  <c r="AS817" i="21" s="1"/>
  <c r="AV817" i="21" a="1"/>
  <c r="AV817" i="21" s="1"/>
  <c r="AP817" i="21" a="1"/>
  <c r="AP817" i="21" s="1"/>
  <c r="AI817" i="21" a="1"/>
  <c r="AI817" i="21" s="1"/>
  <c r="AL817" i="21" a="1"/>
  <c r="AL817" i="21" s="1"/>
  <c r="AX845" i="21" a="1"/>
  <c r="AX845" i="21" s="1"/>
  <c r="AV845" i="21" a="1"/>
  <c r="AV845" i="21" s="1"/>
  <c r="AL845" i="21" a="1"/>
  <c r="AL845" i="21" s="1"/>
  <c r="AS845" i="21" a="1"/>
  <c r="AS845" i="21" s="1"/>
  <c r="AP845" i="21" a="1"/>
  <c r="AP845" i="21" s="1"/>
  <c r="AI845" i="21" a="1"/>
  <c r="AI845" i="21" s="1"/>
  <c r="AX873" i="21" a="1"/>
  <c r="AX873" i="21" s="1"/>
  <c r="AL873" i="21" a="1"/>
  <c r="AL873" i="21" s="1"/>
  <c r="AP873" i="21" a="1"/>
  <c r="AP873" i="21" s="1"/>
  <c r="AI873" i="21" a="1"/>
  <c r="AI873" i="21" s="1"/>
  <c r="AV873" i="21" a="1"/>
  <c r="AV873" i="21" s="1"/>
  <c r="AS873" i="21" a="1"/>
  <c r="AS873" i="21" s="1"/>
  <c r="AS901" i="21" a="1"/>
  <c r="AS901" i="21" s="1"/>
  <c r="AP901" i="21" a="1"/>
  <c r="AP901" i="21" s="1"/>
  <c r="AV901" i="21" a="1"/>
  <c r="AV901" i="21" s="1"/>
  <c r="AX901" i="21" a="1"/>
  <c r="AX901" i="21" s="1"/>
  <c r="AL901" i="21" a="1"/>
  <c r="AL901" i="21" s="1"/>
  <c r="AI901" i="21" a="1"/>
  <c r="AI901" i="21" s="1"/>
  <c r="AX929" i="21" a="1"/>
  <c r="AX929" i="21" s="1"/>
  <c r="AV929" i="21" a="1"/>
  <c r="AV929" i="21" s="1"/>
  <c r="AP929" i="21" a="1"/>
  <c r="AP929" i="21" s="1"/>
  <c r="AS929" i="21" a="1"/>
  <c r="AS929" i="21" s="1"/>
  <c r="AL929" i="21" a="1"/>
  <c r="AL929" i="21" s="1"/>
  <c r="AI929" i="21" a="1"/>
  <c r="AI929" i="21" s="1"/>
  <c r="AX957" i="21" a="1"/>
  <c r="AX957" i="21" s="1"/>
  <c r="AV957" i="21" a="1"/>
  <c r="AV957" i="21" s="1"/>
  <c r="AL957" i="21" a="1"/>
  <c r="AL957" i="21" s="1"/>
  <c r="AI957" i="21" a="1"/>
  <c r="AI957" i="21" s="1"/>
  <c r="AP957" i="21" a="1"/>
  <c r="AP957" i="21" s="1"/>
  <c r="AS957" i="21" a="1"/>
  <c r="AS957" i="21" s="1"/>
  <c r="AS985" i="21" a="1"/>
  <c r="AS985" i="21" s="1"/>
  <c r="AX985" i="21" a="1"/>
  <c r="AX985" i="21" s="1"/>
  <c r="AL985" i="21" a="1"/>
  <c r="AL985" i="21" s="1"/>
  <c r="AP985" i="21" a="1"/>
  <c r="AP985" i="21" s="1"/>
  <c r="AI985" i="21" a="1"/>
  <c r="AI985" i="21" s="1"/>
  <c r="AV985" i="21" a="1"/>
  <c r="AV985" i="21" s="1"/>
  <c r="AP663" i="21" a="1"/>
  <c r="AP663" i="21" s="1"/>
  <c r="AS663" i="21" a="1"/>
  <c r="AS663" i="21" s="1"/>
  <c r="AX663" i="21" a="1"/>
  <c r="AX663" i="21" s="1"/>
  <c r="AV663" i="21" a="1"/>
  <c r="AV663" i="21" s="1"/>
  <c r="AI663" i="21" a="1"/>
  <c r="AI663" i="21" s="1"/>
  <c r="AL663" i="21" a="1"/>
  <c r="AL663" i="21" s="1"/>
  <c r="AX747" i="21" a="1"/>
  <c r="AX747" i="21" s="1"/>
  <c r="AV747" i="21" a="1"/>
  <c r="AV747" i="21" s="1"/>
  <c r="AS747" i="21" a="1"/>
  <c r="AS747" i="21" s="1"/>
  <c r="AP747" i="21" a="1"/>
  <c r="AP747" i="21" s="1"/>
  <c r="AL747" i="21" a="1"/>
  <c r="AL747" i="21" s="1"/>
  <c r="AI747" i="21" a="1"/>
  <c r="AI747" i="21" s="1"/>
  <c r="AV775" i="21" a="1"/>
  <c r="AV775" i="21" s="1"/>
  <c r="AL775" i="21" a="1"/>
  <c r="AL775" i="21" s="1"/>
  <c r="AP775" i="21" a="1"/>
  <c r="AP775" i="21" s="1"/>
  <c r="AX775" i="21" a="1"/>
  <c r="AX775" i="21" s="1"/>
  <c r="AS775" i="21" a="1"/>
  <c r="AS775" i="21" s="1"/>
  <c r="AI775" i="21" a="1"/>
  <c r="AI775" i="21" s="1"/>
  <c r="AS915" i="21" a="1"/>
  <c r="AS915" i="21" s="1"/>
  <c r="AV915" i="21" a="1"/>
  <c r="AV915" i="21" s="1"/>
  <c r="AI915" i="21" a="1"/>
  <c r="AI915" i="21" s="1"/>
  <c r="AX915" i="21" a="1"/>
  <c r="AX915" i="21" s="1"/>
  <c r="AL915" i="21" a="1"/>
  <c r="AL915" i="21" s="1"/>
  <c r="AP915" i="21" a="1"/>
  <c r="AP915" i="21" s="1"/>
  <c r="AX943" i="21" a="1"/>
  <c r="AX943" i="21" s="1"/>
  <c r="AV943" i="21" a="1"/>
  <c r="AV943" i="21" s="1"/>
  <c r="AS943" i="21" a="1"/>
  <c r="AS943" i="21" s="1"/>
  <c r="AP943" i="21" a="1"/>
  <c r="AP943" i="21" s="1"/>
  <c r="AL943" i="21" a="1"/>
  <c r="AL943" i="21" s="1"/>
  <c r="AI943" i="21" a="1"/>
  <c r="AI943" i="21" s="1"/>
  <c r="AX971" i="21" a="1"/>
  <c r="AX971" i="21" s="1"/>
  <c r="AS971" i="21" a="1"/>
  <c r="AS971" i="21" s="1"/>
  <c r="AL971" i="21" a="1"/>
  <c r="AL971" i="21" s="1"/>
  <c r="AP971" i="21" a="1"/>
  <c r="AP971" i="21" s="1"/>
  <c r="AI971" i="21" a="1"/>
  <c r="AI971" i="21" s="1"/>
  <c r="AV971" i="21" a="1"/>
  <c r="AV971" i="21" s="1"/>
  <c r="AX770" i="21" a="1"/>
  <c r="AX770" i="21" s="1"/>
  <c r="AL770" i="21" a="1"/>
  <c r="AL770" i="21" s="1"/>
  <c r="AV770" i="21" a="1"/>
  <c r="AV770" i="21" s="1"/>
  <c r="AI770" i="21" a="1"/>
  <c r="AI770" i="21" s="1"/>
  <c r="AP770" i="21" a="1"/>
  <c r="AP770" i="21" s="1"/>
  <c r="AS770" i="21" a="1"/>
  <c r="AS770" i="21" s="1"/>
  <c r="AX373" i="21" a="1"/>
  <c r="AX373" i="21" s="1"/>
  <c r="AP373" i="21" a="1"/>
  <c r="AP373" i="21" s="1"/>
  <c r="AS373" i="21" a="1"/>
  <c r="AS373" i="21" s="1"/>
  <c r="AV373" i="21" a="1"/>
  <c r="AV373" i="21" s="1"/>
  <c r="AL373" i="21" a="1"/>
  <c r="AL373" i="21" s="1"/>
  <c r="AI373" i="21" a="1"/>
  <c r="AI373" i="21" s="1"/>
  <c r="AX513" i="21" a="1"/>
  <c r="AX513" i="21" s="1"/>
  <c r="AS513" i="21" a="1"/>
  <c r="AS513" i="21" s="1"/>
  <c r="AV513" i="21" a="1"/>
  <c r="AV513" i="21" s="1"/>
  <c r="AL513" i="21" a="1"/>
  <c r="AL513" i="21" s="1"/>
  <c r="AP513" i="21" a="1"/>
  <c r="AP513" i="21" s="1"/>
  <c r="AI513" i="21" a="1"/>
  <c r="AI513" i="21" s="1"/>
  <c r="AS933" i="21" a="1"/>
  <c r="AS933" i="21" s="1"/>
  <c r="AX933" i="21" a="1"/>
  <c r="AX933" i="21" s="1"/>
  <c r="AP933" i="21" a="1"/>
  <c r="AP933" i="21" s="1"/>
  <c r="AL933" i="21" a="1"/>
  <c r="AL933" i="21" s="1"/>
  <c r="AV933" i="21" a="1"/>
  <c r="AV933" i="21" s="1"/>
  <c r="AI933" i="21" a="1"/>
  <c r="AI933" i="21" s="1"/>
  <c r="AV396" i="21" a="1"/>
  <c r="AV396" i="21" s="1"/>
  <c r="AS396" i="21" a="1"/>
  <c r="AS396" i="21" s="1"/>
  <c r="AP396" i="21" a="1"/>
  <c r="AP396" i="21" s="1"/>
  <c r="AX396" i="21" a="1"/>
  <c r="AX396" i="21" s="1"/>
  <c r="AI396" i="21" a="1"/>
  <c r="AI396" i="21" s="1"/>
  <c r="AL396" i="21" a="1"/>
  <c r="AL396" i="21" s="1"/>
  <c r="AX564" i="21" a="1"/>
  <c r="AX564" i="21" s="1"/>
  <c r="AP564" i="21" a="1"/>
  <c r="AP564" i="21" s="1"/>
  <c r="AS564" i="21" a="1"/>
  <c r="AS564" i="21" s="1"/>
  <c r="AL564" i="21" a="1"/>
  <c r="AL564" i="21" s="1"/>
  <c r="AV564" i="21" a="1"/>
  <c r="AV564" i="21" s="1"/>
  <c r="AI564" i="21" a="1"/>
  <c r="AI564" i="21" s="1"/>
  <c r="AS620" i="21" a="1"/>
  <c r="AS620" i="21" s="1"/>
  <c r="AL620" i="21" a="1"/>
  <c r="AL620" i="21" s="1"/>
  <c r="AX620" i="21" a="1"/>
  <c r="AX620" i="21" s="1"/>
  <c r="AP620" i="21" a="1"/>
  <c r="AP620" i="21" s="1"/>
  <c r="AI620" i="21" a="1"/>
  <c r="AI620" i="21" s="1"/>
  <c r="AV620" i="21" a="1"/>
  <c r="AV620" i="21" s="1"/>
  <c r="AX676" i="21" a="1"/>
  <c r="AX676" i="21" s="1"/>
  <c r="AS676" i="21" a="1"/>
  <c r="AS676" i="21" s="1"/>
  <c r="AV676" i="21" a="1"/>
  <c r="AV676" i="21" s="1"/>
  <c r="AL676" i="21" a="1"/>
  <c r="AL676" i="21" s="1"/>
  <c r="AI676" i="21" a="1"/>
  <c r="AI676" i="21" s="1"/>
  <c r="AP676" i="21" a="1"/>
  <c r="AP676" i="21" s="1"/>
  <c r="AX732" i="21" a="1"/>
  <c r="AX732" i="21" s="1"/>
  <c r="AV732" i="21" a="1"/>
  <c r="AV732" i="21" s="1"/>
  <c r="AP732" i="21" a="1"/>
  <c r="AP732" i="21" s="1"/>
  <c r="AL732" i="21" a="1"/>
  <c r="AL732" i="21" s="1"/>
  <c r="AS732" i="21" a="1"/>
  <c r="AS732" i="21" s="1"/>
  <c r="AI732" i="21" a="1"/>
  <c r="AI732" i="21" s="1"/>
  <c r="AX643" i="21" a="1"/>
  <c r="AX643" i="21" s="1"/>
  <c r="AV643" i="21" a="1"/>
  <c r="AV643" i="21" s="1"/>
  <c r="AS643" i="21" a="1"/>
  <c r="AS643" i="21" s="1"/>
  <c r="AP643" i="21" a="1"/>
  <c r="AP643" i="21" s="1"/>
  <c r="AI643" i="21" a="1"/>
  <c r="AI643" i="21" s="1"/>
  <c r="AL643" i="21" a="1"/>
  <c r="AL643" i="21" s="1"/>
  <c r="AX727" i="21" a="1"/>
  <c r="AX727" i="21" s="1"/>
  <c r="AV727" i="21" a="1"/>
  <c r="AV727" i="21" s="1"/>
  <c r="AS727" i="21" a="1"/>
  <c r="AS727" i="21" s="1"/>
  <c r="AP727" i="21" a="1"/>
  <c r="AP727" i="21" s="1"/>
  <c r="AL727" i="21" a="1"/>
  <c r="AL727" i="21" s="1"/>
  <c r="AI727" i="21" a="1"/>
  <c r="AI727" i="21" s="1"/>
  <c r="AX783" i="21" a="1"/>
  <c r="AX783" i="21" s="1"/>
  <c r="AP783" i="21" a="1"/>
  <c r="AP783" i="21" s="1"/>
  <c r="AV783" i="21" a="1"/>
  <c r="AV783" i="21" s="1"/>
  <c r="AS783" i="21" a="1"/>
  <c r="AS783" i="21" s="1"/>
  <c r="AL783" i="21" a="1"/>
  <c r="AL783" i="21" s="1"/>
  <c r="AI783" i="21" a="1"/>
  <c r="AI783" i="21" s="1"/>
  <c r="AP867" i="21" a="1"/>
  <c r="AP867" i="21" s="1"/>
  <c r="AS867" i="21" a="1"/>
  <c r="AS867" i="21" s="1"/>
  <c r="AL867" i="21" a="1"/>
  <c r="AL867" i="21" s="1"/>
  <c r="AX867" i="21" a="1"/>
  <c r="AX867" i="21" s="1"/>
  <c r="AI867" i="21" a="1"/>
  <c r="AI867" i="21" s="1"/>
  <c r="AV867" i="21" a="1"/>
  <c r="AV867" i="21" s="1"/>
  <c r="AV554" i="21" a="1"/>
  <c r="AV554" i="21" s="1"/>
  <c r="AX554" i="21" a="1"/>
  <c r="AX554" i="21" s="1"/>
  <c r="AS554" i="21" a="1"/>
  <c r="AS554" i="21" s="1"/>
  <c r="AP554" i="21" a="1"/>
  <c r="AP554" i="21" s="1"/>
  <c r="AL554" i="21" a="1"/>
  <c r="AL554" i="21" s="1"/>
  <c r="AI554" i="21" a="1"/>
  <c r="AI554" i="21" s="1"/>
  <c r="AX353" i="21" a="1"/>
  <c r="AX353" i="21" s="1"/>
  <c r="AV353" i="21" a="1"/>
  <c r="AV353" i="21" s="1"/>
  <c r="AL353" i="21" a="1"/>
  <c r="AL353" i="21" s="1"/>
  <c r="AS353" i="21" a="1"/>
  <c r="AS353" i="21" s="1"/>
  <c r="AI353" i="21" a="1"/>
  <c r="AI353" i="21" s="1"/>
  <c r="AP353" i="21" a="1"/>
  <c r="AP353" i="21" s="1"/>
  <c r="AV689" i="21" a="1"/>
  <c r="AV689" i="21" s="1"/>
  <c r="AX689" i="21" a="1"/>
  <c r="AX689" i="21" s="1"/>
  <c r="AP689" i="21" a="1"/>
  <c r="AP689" i="21" s="1"/>
  <c r="AS689" i="21" a="1"/>
  <c r="AS689" i="21" s="1"/>
  <c r="AL689" i="21" a="1"/>
  <c r="AL689" i="21" s="1"/>
  <c r="AI689" i="21" a="1"/>
  <c r="AI689" i="21" s="1"/>
  <c r="AV773" i="21" a="1"/>
  <c r="AV773" i="21" s="1"/>
  <c r="AS773" i="21" a="1"/>
  <c r="AS773" i="21" s="1"/>
  <c r="AX773" i="21" a="1"/>
  <c r="AX773" i="21" s="1"/>
  <c r="AI773" i="21" a="1"/>
  <c r="AI773" i="21" s="1"/>
  <c r="AP773" i="21" a="1"/>
  <c r="AP773" i="21" s="1"/>
  <c r="AL773" i="21" a="1"/>
  <c r="AL773" i="21" s="1"/>
  <c r="AX404" i="21" a="1"/>
  <c r="AX404" i="21" s="1"/>
  <c r="AS404" i="21" a="1"/>
  <c r="AS404" i="21" s="1"/>
  <c r="AL404" i="21" a="1"/>
  <c r="AL404" i="21" s="1"/>
  <c r="AP404" i="21" a="1"/>
  <c r="AP404" i="21" s="1"/>
  <c r="AI404" i="21" a="1"/>
  <c r="AI404" i="21" s="1"/>
  <c r="AV404" i="21" a="1"/>
  <c r="AV404" i="21" s="1"/>
  <c r="AX684" i="21" a="1"/>
  <c r="AX684" i="21" s="1"/>
  <c r="AS684" i="21" a="1"/>
  <c r="AS684" i="21" s="1"/>
  <c r="AV684" i="21" a="1"/>
  <c r="AV684" i="21" s="1"/>
  <c r="AL684" i="21" a="1"/>
  <c r="AL684" i="21" s="1"/>
  <c r="AP684" i="21" a="1"/>
  <c r="AP684" i="21" s="1"/>
  <c r="AI684" i="21" a="1"/>
  <c r="AI684" i="21" s="1"/>
  <c r="AX763" i="21" a="1"/>
  <c r="AX763" i="21" s="1"/>
  <c r="AV763" i="21" a="1"/>
  <c r="AV763" i="21" s="1"/>
  <c r="AS763" i="21" a="1"/>
  <c r="AS763" i="21" s="1"/>
  <c r="AL763" i="21" a="1"/>
  <c r="AL763" i="21" s="1"/>
  <c r="AP763" i="21" a="1"/>
  <c r="AP763" i="21" s="1"/>
  <c r="AI763" i="21" a="1"/>
  <c r="AI763" i="21" s="1"/>
  <c r="AV674" i="21" a="1"/>
  <c r="AV674" i="21" s="1"/>
  <c r="AX674" i="21" a="1"/>
  <c r="AX674" i="21" s="1"/>
  <c r="AS674" i="21" a="1"/>
  <c r="AS674" i="21" s="1"/>
  <c r="AP674" i="21" a="1"/>
  <c r="AP674" i="21" s="1"/>
  <c r="AL674" i="21" a="1"/>
  <c r="AL674" i="21" s="1"/>
  <c r="AI674" i="21" a="1"/>
  <c r="AI674" i="21" s="1"/>
  <c r="AV473" i="21" a="1"/>
  <c r="AV473" i="21" s="1"/>
  <c r="AS473" i="21" a="1"/>
  <c r="AS473" i="21" s="1"/>
  <c r="AL473" i="21" a="1"/>
  <c r="AL473" i="21" s="1"/>
  <c r="AI473" i="21" a="1"/>
  <c r="AI473" i="21" s="1"/>
  <c r="AP473" i="21" a="1"/>
  <c r="AP473" i="21" s="1"/>
  <c r="AX473" i="21" a="1"/>
  <c r="AX473" i="21" s="1"/>
  <c r="AX501" i="21" a="1"/>
  <c r="AX501" i="21" s="1"/>
  <c r="AV501" i="21" a="1"/>
  <c r="AV501" i="21" s="1"/>
  <c r="AP501" i="21" a="1"/>
  <c r="AP501" i="21" s="1"/>
  <c r="AL501" i="21" a="1"/>
  <c r="AL501" i="21" s="1"/>
  <c r="AS501" i="21" a="1"/>
  <c r="AS501" i="21" s="1"/>
  <c r="AI501" i="21" a="1"/>
  <c r="AI501" i="21" s="1"/>
  <c r="AV641" i="21" a="1"/>
  <c r="AV641" i="21" s="1"/>
  <c r="AS641" i="21" a="1"/>
  <c r="AS641" i="21" s="1"/>
  <c r="AL641" i="21" a="1"/>
  <c r="AL641" i="21" s="1"/>
  <c r="AX641" i="21" a="1"/>
  <c r="AX641" i="21" s="1"/>
  <c r="AI641" i="21" a="1"/>
  <c r="AI641" i="21" s="1"/>
  <c r="AP641" i="21" a="1"/>
  <c r="AP641" i="21" s="1"/>
  <c r="AX697" i="21" a="1"/>
  <c r="AX697" i="21" s="1"/>
  <c r="AP697" i="21" a="1"/>
  <c r="AP697" i="21" s="1"/>
  <c r="AV697" i="21" a="1"/>
  <c r="AV697" i="21" s="1"/>
  <c r="AL697" i="21" a="1"/>
  <c r="AL697" i="21" s="1"/>
  <c r="AS697" i="21" a="1"/>
  <c r="AS697" i="21" s="1"/>
  <c r="AI697" i="21" a="1"/>
  <c r="AI697" i="21" s="1"/>
  <c r="AV725" i="21" a="1"/>
  <c r="AV725" i="21" s="1"/>
  <c r="AP725" i="21" a="1"/>
  <c r="AP725" i="21" s="1"/>
  <c r="AX725" i="21" a="1"/>
  <c r="AX725" i="21" s="1"/>
  <c r="AL725" i="21" a="1"/>
  <c r="AL725" i="21" s="1"/>
  <c r="AS725" i="21" a="1"/>
  <c r="AS725" i="21" s="1"/>
  <c r="AI725" i="21" a="1"/>
  <c r="AI725" i="21" s="1"/>
  <c r="AX753" i="21" a="1"/>
  <c r="AX753" i="21" s="1"/>
  <c r="AV753" i="21" a="1"/>
  <c r="AV753" i="21" s="1"/>
  <c r="AL753" i="21" a="1"/>
  <c r="AL753" i="21" s="1"/>
  <c r="AS753" i="21" a="1"/>
  <c r="AS753" i="21" s="1"/>
  <c r="AI753" i="21" a="1"/>
  <c r="AI753" i="21" s="1"/>
  <c r="AP753" i="21" a="1"/>
  <c r="AP753" i="21" s="1"/>
  <c r="AX781" i="21" a="1"/>
  <c r="AX781" i="21" s="1"/>
  <c r="AS781" i="21" a="1"/>
  <c r="AS781" i="21" s="1"/>
  <c r="AV781" i="21" a="1"/>
  <c r="AV781" i="21" s="1"/>
  <c r="AP781" i="21" a="1"/>
  <c r="AP781" i="21" s="1"/>
  <c r="AL781" i="21" a="1"/>
  <c r="AL781" i="21" s="1"/>
  <c r="AI781" i="21" a="1"/>
  <c r="AI781" i="21" s="1"/>
  <c r="AV809" i="21" a="1"/>
  <c r="AV809" i="21" s="1"/>
  <c r="AL809" i="21" a="1"/>
  <c r="AL809" i="21" s="1"/>
  <c r="AP809" i="21" a="1"/>
  <c r="AP809" i="21" s="1"/>
  <c r="AS809" i="21" a="1"/>
  <c r="AS809" i="21" s="1"/>
  <c r="AI809" i="21" a="1"/>
  <c r="AI809" i="21" s="1"/>
  <c r="AX809" i="21" a="1"/>
  <c r="AX809" i="21" s="1"/>
  <c r="AX893" i="21" a="1"/>
  <c r="AX893" i="21" s="1"/>
  <c r="AP893" i="21" a="1"/>
  <c r="AP893" i="21" s="1"/>
  <c r="AS893" i="21" a="1"/>
  <c r="AS893" i="21" s="1"/>
  <c r="AL893" i="21" a="1"/>
  <c r="AL893" i="21" s="1"/>
  <c r="AI893" i="21" a="1"/>
  <c r="AI893" i="21" s="1"/>
  <c r="AV893" i="21" a="1"/>
  <c r="AV893" i="21" s="1"/>
  <c r="AX921" i="21" a="1"/>
  <c r="AX921" i="21" s="1"/>
  <c r="AS921" i="21" a="1"/>
  <c r="AS921" i="21" s="1"/>
  <c r="AV921" i="21" a="1"/>
  <c r="AV921" i="21" s="1"/>
  <c r="AI921" i="21" a="1"/>
  <c r="AI921" i="21" s="1"/>
  <c r="AL921" i="21" a="1"/>
  <c r="AL921" i="21" s="1"/>
  <c r="AP921" i="21" a="1"/>
  <c r="AP921" i="21" s="1"/>
  <c r="AX949" i="21" a="1"/>
  <c r="AX949" i="21" s="1"/>
  <c r="AV949" i="21" a="1"/>
  <c r="AV949" i="21" s="1"/>
  <c r="AS949" i="21" a="1"/>
  <c r="AS949" i="21" s="1"/>
  <c r="AL949" i="21" a="1"/>
  <c r="AL949" i="21" s="1"/>
  <c r="AP949" i="21" a="1"/>
  <c r="AP949" i="21" s="1"/>
  <c r="AI949" i="21" a="1"/>
  <c r="AI949" i="21" s="1"/>
  <c r="AX977" i="21" a="1"/>
  <c r="AX977" i="21" s="1"/>
  <c r="AS977" i="21" a="1"/>
  <c r="AS977" i="21" s="1"/>
  <c r="AV977" i="21" a="1"/>
  <c r="AV977" i="21" s="1"/>
  <c r="AP977" i="21" a="1"/>
  <c r="AP977" i="21" s="1"/>
  <c r="AL977" i="21" a="1"/>
  <c r="AL977" i="21" s="1"/>
  <c r="AI977" i="21" a="1"/>
  <c r="AI977" i="21" s="1"/>
  <c r="AX356" i="21" a="1"/>
  <c r="AX356" i="21" s="1"/>
  <c r="AV356" i="21" a="1"/>
  <c r="AV356" i="21" s="1"/>
  <c r="AP356" i="21" a="1"/>
  <c r="AP356" i="21" s="1"/>
  <c r="AS356" i="21" a="1"/>
  <c r="AS356" i="21" s="1"/>
  <c r="AL356" i="21" a="1"/>
  <c r="AL356" i="21" s="1"/>
  <c r="AI356" i="21" a="1"/>
  <c r="AI356" i="21" s="1"/>
  <c r="AX384" i="21" a="1"/>
  <c r="AX384" i="21" s="1"/>
  <c r="AV384" i="21" a="1"/>
  <c r="AV384" i="21" s="1"/>
  <c r="AS384" i="21" a="1"/>
  <c r="AS384" i="21" s="1"/>
  <c r="AL384" i="21" a="1"/>
  <c r="AL384" i="21" s="1"/>
  <c r="AI384" i="21" a="1"/>
  <c r="AI384" i="21" s="1"/>
  <c r="AP384" i="21" a="1"/>
  <c r="AP384" i="21" s="1"/>
  <c r="AV412" i="21" a="1"/>
  <c r="AV412" i="21" s="1"/>
  <c r="AX412" i="21" a="1"/>
  <c r="AX412" i="21" s="1"/>
  <c r="AL412" i="21" a="1"/>
  <c r="AL412" i="21" s="1"/>
  <c r="AP412" i="21" a="1"/>
  <c r="AP412" i="21" s="1"/>
  <c r="AS412" i="21" a="1"/>
  <c r="AS412" i="21" s="1"/>
  <c r="AI412" i="21" a="1"/>
  <c r="AI412" i="21" s="1"/>
  <c r="AX468" i="21" a="1"/>
  <c r="AX468" i="21" s="1"/>
  <c r="AV468" i="21" a="1"/>
  <c r="AV468" i="21" s="1"/>
  <c r="AS468" i="21" a="1"/>
  <c r="AS468" i="21" s="1"/>
  <c r="AL468" i="21" a="1"/>
  <c r="AL468" i="21" s="1"/>
  <c r="AP468" i="21" a="1"/>
  <c r="AP468" i="21" s="1"/>
  <c r="AI468" i="21" a="1"/>
  <c r="AI468" i="21" s="1"/>
  <c r="AX496" i="21" a="1"/>
  <c r="AX496" i="21" s="1"/>
  <c r="AS496" i="21" a="1"/>
  <c r="AS496" i="21" s="1"/>
  <c r="AL496" i="21" a="1"/>
  <c r="AL496" i="21" s="1"/>
  <c r="AP496" i="21" a="1"/>
  <c r="AP496" i="21" s="1"/>
  <c r="AV496" i="21" a="1"/>
  <c r="AV496" i="21" s="1"/>
  <c r="AI496" i="21" a="1"/>
  <c r="AI496" i="21" s="1"/>
  <c r="AV524" i="21" a="1"/>
  <c r="AV524" i="21" s="1"/>
  <c r="AS524" i="21" a="1"/>
  <c r="AS524" i="21" s="1"/>
  <c r="AX524" i="21" a="1"/>
  <c r="AX524" i="21" s="1"/>
  <c r="AL524" i="21" a="1"/>
  <c r="AL524" i="21" s="1"/>
  <c r="AP524" i="21" a="1"/>
  <c r="AP524" i="21" s="1"/>
  <c r="AI524" i="21" a="1"/>
  <c r="AI524" i="21" s="1"/>
  <c r="AX552" i="21" a="1"/>
  <c r="AX552" i="21" s="1"/>
  <c r="AV552" i="21" a="1"/>
  <c r="AV552" i="21" s="1"/>
  <c r="AS552" i="21" a="1"/>
  <c r="AS552" i="21" s="1"/>
  <c r="AL552" i="21" a="1"/>
  <c r="AL552" i="21" s="1"/>
  <c r="AP552" i="21" a="1"/>
  <c r="AP552" i="21" s="1"/>
  <c r="AI552" i="21" a="1"/>
  <c r="AI552" i="21" s="1"/>
  <c r="AX580" i="21" a="1"/>
  <c r="AX580" i="21" s="1"/>
  <c r="AV580" i="21" a="1"/>
  <c r="AV580" i="21" s="1"/>
  <c r="AI580" i="21" a="1"/>
  <c r="AI580" i="21" s="1"/>
  <c r="AS580" i="21" a="1"/>
  <c r="AS580" i="21" s="1"/>
  <c r="AL580" i="21" a="1"/>
  <c r="AL580" i="21" s="1"/>
  <c r="AP580" i="21" a="1"/>
  <c r="AP580" i="21" s="1"/>
  <c r="AX608" i="21" a="1"/>
  <c r="AX608" i="21" s="1"/>
  <c r="AP608" i="21" a="1"/>
  <c r="AP608" i="21" s="1"/>
  <c r="AS608" i="21" a="1"/>
  <c r="AS608" i="21" s="1"/>
  <c r="AV608" i="21" a="1"/>
  <c r="AV608" i="21" s="1"/>
  <c r="AL608" i="21" a="1"/>
  <c r="AL608" i="21" s="1"/>
  <c r="AI608" i="21" a="1"/>
  <c r="AI608" i="21" s="1"/>
  <c r="AX636" i="21" a="1"/>
  <c r="AX636" i="21" s="1"/>
  <c r="AV636" i="21" a="1"/>
  <c r="AV636" i="21" s="1"/>
  <c r="AL636" i="21" a="1"/>
  <c r="AL636" i="21" s="1"/>
  <c r="AP636" i="21" a="1"/>
  <c r="AP636" i="21" s="1"/>
  <c r="AS636" i="21" a="1"/>
  <c r="AS636" i="21" s="1"/>
  <c r="AI636" i="21" a="1"/>
  <c r="AI636" i="21" s="1"/>
  <c r="AS664" i="21" a="1"/>
  <c r="AS664" i="21" s="1"/>
  <c r="AP664" i="21" a="1"/>
  <c r="AP664" i="21" s="1"/>
  <c r="AX664" i="21" a="1"/>
  <c r="AX664" i="21" s="1"/>
  <c r="AV664" i="21" a="1"/>
  <c r="AV664" i="21" s="1"/>
  <c r="AI664" i="21" a="1"/>
  <c r="AI664" i="21" s="1"/>
  <c r="AL664" i="21" a="1"/>
  <c r="AL664" i="21" s="1"/>
  <c r="AV776" i="21" a="1"/>
  <c r="AV776" i="21" s="1"/>
  <c r="AL776" i="21" a="1"/>
  <c r="AL776" i="21" s="1"/>
  <c r="AP776" i="21" a="1"/>
  <c r="AP776" i="21" s="1"/>
  <c r="AX776" i="21" a="1"/>
  <c r="AX776" i="21" s="1"/>
  <c r="AI776" i="21" a="1"/>
  <c r="AI776" i="21" s="1"/>
  <c r="AS776" i="21" a="1"/>
  <c r="AS776" i="21" s="1"/>
  <c r="AX804" i="21" a="1"/>
  <c r="AX804" i="21" s="1"/>
  <c r="AV804" i="21" a="1"/>
  <c r="AV804" i="21" s="1"/>
  <c r="AP804" i="21" a="1"/>
  <c r="AP804" i="21" s="1"/>
  <c r="AL804" i="21" a="1"/>
  <c r="AL804" i="21" s="1"/>
  <c r="AS804" i="21" a="1"/>
  <c r="AS804" i="21" s="1"/>
  <c r="AI804" i="21" a="1"/>
  <c r="AI804" i="21" s="1"/>
  <c r="AX832" i="21" a="1"/>
  <c r="AX832" i="21" s="1"/>
  <c r="AS832" i="21" a="1"/>
  <c r="AS832" i="21" s="1"/>
  <c r="AP832" i="21" a="1"/>
  <c r="AP832" i="21" s="1"/>
  <c r="AL832" i="21" a="1"/>
  <c r="AL832" i="21" s="1"/>
  <c r="AV832" i="21" a="1"/>
  <c r="AV832" i="21" s="1"/>
  <c r="AI832" i="21" a="1"/>
  <c r="AI832" i="21" s="1"/>
  <c r="AX860" i="21" a="1"/>
  <c r="AX860" i="21" s="1"/>
  <c r="AV860" i="21" a="1"/>
  <c r="AV860" i="21" s="1"/>
  <c r="AS860" i="21" a="1"/>
  <c r="AS860" i="21" s="1"/>
  <c r="AP860" i="21" a="1"/>
  <c r="AP860" i="21" s="1"/>
  <c r="AL860" i="21" a="1"/>
  <c r="AL860" i="21" s="1"/>
  <c r="AI860" i="21" a="1"/>
  <c r="AI860" i="21" s="1"/>
  <c r="AX1000" i="21" a="1"/>
  <c r="AX1000" i="21" s="1"/>
  <c r="AV1000" i="21" a="1"/>
  <c r="AV1000" i="21" s="1"/>
  <c r="AP1000" i="21" a="1"/>
  <c r="AP1000" i="21" s="1"/>
  <c r="AS1000" i="21" a="1"/>
  <c r="AS1000" i="21" s="1"/>
  <c r="AL1000" i="21" a="1"/>
  <c r="AL1000" i="21" s="1"/>
  <c r="AI1000" i="21" a="1"/>
  <c r="AI1000" i="21" s="1"/>
  <c r="AX351" i="21" a="1"/>
  <c r="AX351" i="21" s="1"/>
  <c r="AV351" i="21" a="1"/>
  <c r="AV351" i="21" s="1"/>
  <c r="AS351" i="21" a="1"/>
  <c r="AS351" i="21" s="1"/>
  <c r="AP351" i="21" a="1"/>
  <c r="AP351" i="21" s="1"/>
  <c r="AL351" i="21" a="1"/>
  <c r="AL351" i="21" s="1"/>
  <c r="AI351" i="21" a="1"/>
  <c r="AI351" i="21" s="1"/>
  <c r="AX463" i="21" a="1"/>
  <c r="AX463" i="21" s="1"/>
  <c r="AV463" i="21" a="1"/>
  <c r="AV463" i="21" s="1"/>
  <c r="AL463" i="21" a="1"/>
  <c r="AL463" i="21" s="1"/>
  <c r="AI463" i="21" a="1"/>
  <c r="AI463" i="21" s="1"/>
  <c r="AP463" i="21" a="1"/>
  <c r="AP463" i="21" s="1"/>
  <c r="AS463" i="21" a="1"/>
  <c r="AS463" i="21" s="1"/>
  <c r="AX491" i="21" a="1"/>
  <c r="AX491" i="21" s="1"/>
  <c r="AV491" i="21" a="1"/>
  <c r="AV491" i="21" s="1"/>
  <c r="AS491" i="21" a="1"/>
  <c r="AS491" i="21" s="1"/>
  <c r="AL491" i="21" a="1"/>
  <c r="AL491" i="21" s="1"/>
  <c r="AI491" i="21" a="1"/>
  <c r="AI491" i="21" s="1"/>
  <c r="AP491" i="21" a="1"/>
  <c r="AP491" i="21" s="1"/>
  <c r="AX519" i="21" a="1"/>
  <c r="AX519" i="21" s="1"/>
  <c r="AV519" i="21" a="1"/>
  <c r="AV519" i="21" s="1"/>
  <c r="AS519" i="21" a="1"/>
  <c r="AS519" i="21" s="1"/>
  <c r="AP519" i="21" a="1"/>
  <c r="AP519" i="21" s="1"/>
  <c r="AI519" i="21" a="1"/>
  <c r="AI519" i="21" s="1"/>
  <c r="AL519" i="21" a="1"/>
  <c r="AL519" i="21" s="1"/>
  <c r="AX575" i="21" a="1"/>
  <c r="AX575" i="21" s="1"/>
  <c r="AV575" i="21" a="1"/>
  <c r="AV575" i="21" s="1"/>
  <c r="AL575" i="21" a="1"/>
  <c r="AL575" i="21" s="1"/>
  <c r="AS575" i="21" a="1"/>
  <c r="AS575" i="21" s="1"/>
  <c r="AI575" i="21" a="1"/>
  <c r="AI575" i="21" s="1"/>
  <c r="AP575" i="21" a="1"/>
  <c r="AP575" i="21" s="1"/>
  <c r="AS603" i="21" a="1"/>
  <c r="AS603" i="21" s="1"/>
  <c r="AL603" i="21" a="1"/>
  <c r="AL603" i="21" s="1"/>
  <c r="AX603" i="21" a="1"/>
  <c r="AX603" i="21" s="1"/>
  <c r="AV603" i="21" a="1"/>
  <c r="AV603" i="21" s="1"/>
  <c r="AP603" i="21" a="1"/>
  <c r="AP603" i="21" s="1"/>
  <c r="AI603" i="21" a="1"/>
  <c r="AI603" i="21" s="1"/>
  <c r="AX659" i="21" a="1"/>
  <c r="AX659" i="21" s="1"/>
  <c r="AV659" i="21" a="1"/>
  <c r="AV659" i="21" s="1"/>
  <c r="AS659" i="21" a="1"/>
  <c r="AS659" i="21" s="1"/>
  <c r="AI659" i="21" a="1"/>
  <c r="AI659" i="21" s="1"/>
  <c r="AL659" i="21" a="1"/>
  <c r="AL659" i="21" s="1"/>
  <c r="AP659" i="21" a="1"/>
  <c r="AP659" i="21" s="1"/>
  <c r="AX743" i="21" a="1"/>
  <c r="AX743" i="21" s="1"/>
  <c r="AS743" i="21" a="1"/>
  <c r="AS743" i="21" s="1"/>
  <c r="AV743" i="21" a="1"/>
  <c r="AV743" i="21" s="1"/>
  <c r="AL743" i="21" a="1"/>
  <c r="AL743" i="21" s="1"/>
  <c r="AP743" i="21" a="1"/>
  <c r="AP743" i="21" s="1"/>
  <c r="AI743" i="21" a="1"/>
  <c r="AI743" i="21" s="1"/>
  <c r="AX771" i="21" a="1"/>
  <c r="AX771" i="21" s="1"/>
  <c r="AV771" i="21" a="1"/>
  <c r="AV771" i="21" s="1"/>
  <c r="AS771" i="21" a="1"/>
  <c r="AS771" i="21" s="1"/>
  <c r="AL771" i="21" a="1"/>
  <c r="AL771" i="21" s="1"/>
  <c r="AP771" i="21" a="1"/>
  <c r="AP771" i="21" s="1"/>
  <c r="AI771" i="21" a="1"/>
  <c r="AI771" i="21" s="1"/>
  <c r="AX799" i="21" a="1"/>
  <c r="AX799" i="21" s="1"/>
  <c r="AP799" i="21" a="1"/>
  <c r="AP799" i="21" s="1"/>
  <c r="AS799" i="21" a="1"/>
  <c r="AS799" i="21" s="1"/>
  <c r="AV799" i="21" a="1"/>
  <c r="AV799" i="21" s="1"/>
  <c r="AL799" i="21" a="1"/>
  <c r="AL799" i="21" s="1"/>
  <c r="AI799" i="21" a="1"/>
  <c r="AI799" i="21" s="1"/>
  <c r="AS827" i="21" a="1"/>
  <c r="AS827" i="21" s="1"/>
  <c r="AV827" i="21" a="1"/>
  <c r="AV827" i="21" s="1"/>
  <c r="AP827" i="21" a="1"/>
  <c r="AP827" i="21" s="1"/>
  <c r="AX827" i="21" a="1"/>
  <c r="AX827" i="21" s="1"/>
  <c r="AL827" i="21" a="1"/>
  <c r="AL827" i="21" s="1"/>
  <c r="AI827" i="21" a="1"/>
  <c r="AI827" i="21" s="1"/>
  <c r="AX883" i="21" a="1"/>
  <c r="AX883" i="21" s="1"/>
  <c r="AV883" i="21" a="1"/>
  <c r="AV883" i="21" s="1"/>
  <c r="AP883" i="21" a="1"/>
  <c r="AP883" i="21" s="1"/>
  <c r="AS883" i="21" a="1"/>
  <c r="AS883" i="21" s="1"/>
  <c r="AL883" i="21" a="1"/>
  <c r="AL883" i="21" s="1"/>
  <c r="AI883" i="21" a="1"/>
  <c r="AI883" i="21" s="1"/>
  <c r="AX911" i="21" a="1"/>
  <c r="AX911" i="21" s="1"/>
  <c r="AV911" i="21" a="1"/>
  <c r="AV911" i="21" s="1"/>
  <c r="AS911" i="21" a="1"/>
  <c r="AS911" i="21" s="1"/>
  <c r="AP911" i="21" a="1"/>
  <c r="AP911" i="21" s="1"/>
  <c r="AL911" i="21" a="1"/>
  <c r="AL911" i="21" s="1"/>
  <c r="AI911" i="21" a="1"/>
  <c r="AI911" i="21" s="1"/>
  <c r="AX939" i="21" a="1"/>
  <c r="AX939" i="21" s="1"/>
  <c r="AS939" i="21" a="1"/>
  <c r="AS939" i="21" s="1"/>
  <c r="AV939" i="21" a="1"/>
  <c r="AV939" i="21" s="1"/>
  <c r="AP939" i="21" a="1"/>
  <c r="AP939" i="21" s="1"/>
  <c r="AL939" i="21" a="1"/>
  <c r="AL939" i="21" s="1"/>
  <c r="AI939" i="21" a="1"/>
  <c r="AI939" i="21" s="1"/>
  <c r="AX967" i="21" a="1"/>
  <c r="AX967" i="21" s="1"/>
  <c r="AP967" i="21" a="1"/>
  <c r="AP967" i="21" s="1"/>
  <c r="AL967" i="21" a="1"/>
  <c r="AL967" i="21" s="1"/>
  <c r="AV967" i="21" a="1"/>
  <c r="AV967" i="21" s="1"/>
  <c r="AI967" i="21" a="1"/>
  <c r="AI967" i="21" s="1"/>
  <c r="AS967" i="21" a="1"/>
  <c r="AS967" i="21" s="1"/>
  <c r="AX346" i="21" a="1"/>
  <c r="AX346" i="21" s="1"/>
  <c r="AS346" i="21" a="1"/>
  <c r="AS346" i="21" s="1"/>
  <c r="AP346" i="21" a="1"/>
  <c r="AP346" i="21" s="1"/>
  <c r="AL346" i="21" a="1"/>
  <c r="AL346" i="21" s="1"/>
  <c r="AV346" i="21" a="1"/>
  <c r="AV346" i="21" s="1"/>
  <c r="AI346" i="21" a="1"/>
  <c r="AI346" i="21" s="1"/>
  <c r="AP430" i="21" a="1"/>
  <c r="AP430" i="21" s="1"/>
  <c r="AX430" i="21" a="1"/>
  <c r="AX430" i="21" s="1"/>
  <c r="AS430" i="21" a="1"/>
  <c r="AS430" i="21" s="1"/>
  <c r="AL430" i="21" a="1"/>
  <c r="AL430" i="21" s="1"/>
  <c r="AV430" i="21" a="1"/>
  <c r="AV430" i="21" s="1"/>
  <c r="AI430" i="21" a="1"/>
  <c r="AI430" i="21" s="1"/>
  <c r="AX458" i="21" a="1"/>
  <c r="AX458" i="21" s="1"/>
  <c r="AP458" i="21" a="1"/>
  <c r="AP458" i="21" s="1"/>
  <c r="AI458" i="21" a="1"/>
  <c r="AI458" i="21" s="1"/>
  <c r="AV458" i="21" a="1"/>
  <c r="AV458" i="21" s="1"/>
  <c r="AS458" i="21" a="1"/>
  <c r="AS458" i="21" s="1"/>
  <c r="AL458" i="21" a="1"/>
  <c r="AL458" i="21" s="1"/>
  <c r="AV486" i="21" a="1"/>
  <c r="AV486" i="21" s="1"/>
  <c r="AS486" i="21" a="1"/>
  <c r="AS486" i="21" s="1"/>
  <c r="AL486" i="21" a="1"/>
  <c r="AL486" i="21" s="1"/>
  <c r="AP486" i="21" a="1"/>
  <c r="AP486" i="21" s="1"/>
  <c r="AX486" i="21" a="1"/>
  <c r="AX486" i="21" s="1"/>
  <c r="AI486" i="21" a="1"/>
  <c r="AI486" i="21" s="1"/>
  <c r="AX514" i="21" a="1"/>
  <c r="AX514" i="21" s="1"/>
  <c r="AV514" i="21" a="1"/>
  <c r="AV514" i="21" s="1"/>
  <c r="AL514" i="21" a="1"/>
  <c r="AL514" i="21" s="1"/>
  <c r="AI514" i="21" a="1"/>
  <c r="AI514" i="21" s="1"/>
  <c r="AS514" i="21" a="1"/>
  <c r="AS514" i="21" s="1"/>
  <c r="AP514" i="21" a="1"/>
  <c r="AP514" i="21" s="1"/>
  <c r="AX542" i="21" a="1"/>
  <c r="AX542" i="21" s="1"/>
  <c r="AS542" i="21" a="1"/>
  <c r="AS542" i="21" s="1"/>
  <c r="AP542" i="21" a="1"/>
  <c r="AP542" i="21" s="1"/>
  <c r="AL542" i="21" a="1"/>
  <c r="AL542" i="21" s="1"/>
  <c r="AI542" i="21" a="1"/>
  <c r="AI542" i="21" s="1"/>
  <c r="AV542" i="21" a="1"/>
  <c r="AV542" i="21" s="1"/>
  <c r="AX654" i="21" a="1"/>
  <c r="AX654" i="21" s="1"/>
  <c r="AV654" i="21" a="1"/>
  <c r="AV654" i="21" s="1"/>
  <c r="AP654" i="21" a="1"/>
  <c r="AP654" i="21" s="1"/>
  <c r="AL654" i="21" a="1"/>
  <c r="AL654" i="21" s="1"/>
  <c r="AI654" i="21" a="1"/>
  <c r="AI654" i="21" s="1"/>
  <c r="AS654" i="21" a="1"/>
  <c r="AS654" i="21" s="1"/>
  <c r="AV710" i="21" a="1"/>
  <c r="AV710" i="21" s="1"/>
  <c r="AS710" i="21" a="1"/>
  <c r="AS710" i="21" s="1"/>
  <c r="AL710" i="21" a="1"/>
  <c r="AL710" i="21" s="1"/>
  <c r="AX710" i="21" a="1"/>
  <c r="AX710" i="21" s="1"/>
  <c r="AP710" i="21" a="1"/>
  <c r="AP710" i="21" s="1"/>
  <c r="AI710" i="21" a="1"/>
  <c r="AI710" i="21" s="1"/>
  <c r="AX766" i="21" a="1"/>
  <c r="AX766" i="21" s="1"/>
  <c r="AS766" i="21" a="1"/>
  <c r="AS766" i="21" s="1"/>
  <c r="AP766" i="21" a="1"/>
  <c r="AP766" i="21" s="1"/>
  <c r="AL766" i="21" a="1"/>
  <c r="AL766" i="21" s="1"/>
  <c r="AV766" i="21" a="1"/>
  <c r="AV766" i="21" s="1"/>
  <c r="AI766" i="21" a="1"/>
  <c r="AI766" i="21" s="1"/>
  <c r="AX794" i="21" a="1"/>
  <c r="AX794" i="21" s="1"/>
  <c r="AL794" i="21" a="1"/>
  <c r="AL794" i="21" s="1"/>
  <c r="AV794" i="21" a="1"/>
  <c r="AV794" i="21" s="1"/>
  <c r="AS794" i="21" a="1"/>
  <c r="AS794" i="21" s="1"/>
  <c r="AI794" i="21" a="1"/>
  <c r="AI794" i="21" s="1"/>
  <c r="AP794" i="21" a="1"/>
  <c r="AP794" i="21" s="1"/>
  <c r="AX822" i="21" a="1"/>
  <c r="AX822" i="21" s="1"/>
  <c r="AP822" i="21" a="1"/>
  <c r="AP822" i="21" s="1"/>
  <c r="AS822" i="21" a="1"/>
  <c r="AS822" i="21" s="1"/>
  <c r="AL822" i="21" a="1"/>
  <c r="AL822" i="21" s="1"/>
  <c r="AV822" i="21" a="1"/>
  <c r="AV822" i="21" s="1"/>
  <c r="AI822" i="21" a="1"/>
  <c r="AI822" i="21" s="1"/>
  <c r="AP850" i="21" a="1"/>
  <c r="AP850" i="21" s="1"/>
  <c r="AS850" i="21" a="1"/>
  <c r="AS850" i="21" s="1"/>
  <c r="AX850" i="21" a="1"/>
  <c r="AX850" i="21" s="1"/>
  <c r="AV850" i="21" a="1"/>
  <c r="AV850" i="21" s="1"/>
  <c r="AL850" i="21" a="1"/>
  <c r="AL850" i="21" s="1"/>
  <c r="AI850" i="21" a="1"/>
  <c r="AI850" i="21" s="1"/>
  <c r="AX878" i="21" a="1"/>
  <c r="AX878" i="21" s="1"/>
  <c r="AV878" i="21" a="1"/>
  <c r="AV878" i="21" s="1"/>
  <c r="AL878" i="21" a="1"/>
  <c r="AL878" i="21" s="1"/>
  <c r="AS878" i="21" a="1"/>
  <c r="AS878" i="21" s="1"/>
  <c r="AI878" i="21" a="1"/>
  <c r="AI878" i="21" s="1"/>
  <c r="AP878" i="21" a="1"/>
  <c r="AP878" i="21" s="1"/>
  <c r="AV906" i="21" a="1"/>
  <c r="AV906" i="21" s="1"/>
  <c r="AP906" i="21" a="1"/>
  <c r="AP906" i="21" s="1"/>
  <c r="AS906" i="21" a="1"/>
  <c r="AS906" i="21" s="1"/>
  <c r="AL906" i="21" a="1"/>
  <c r="AL906" i="21" s="1"/>
  <c r="AI906" i="21" a="1"/>
  <c r="AI906" i="21" s="1"/>
  <c r="AX906" i="21" a="1"/>
  <c r="AX906" i="21" s="1"/>
  <c r="AS934" i="21" a="1"/>
  <c r="AS934" i="21" s="1"/>
  <c r="AP934" i="21" a="1"/>
  <c r="AP934" i="21" s="1"/>
  <c r="AX934" i="21" a="1"/>
  <c r="AX934" i="21" s="1"/>
  <c r="AI934" i="21" a="1"/>
  <c r="AI934" i="21" s="1"/>
  <c r="AV934" i="21" a="1"/>
  <c r="AV934" i="21" s="1"/>
  <c r="AL934" i="21" a="1"/>
  <c r="AL934" i="21" s="1"/>
  <c r="AX308" i="21" a="1"/>
  <c r="AX308" i="21" s="1"/>
  <c r="AV308" i="21" a="1"/>
  <c r="AV308" i="21" s="1"/>
  <c r="AS308" i="21" a="1"/>
  <c r="AS308" i="21" s="1"/>
  <c r="AP308" i="21" a="1"/>
  <c r="AP308" i="21" s="1"/>
  <c r="AL308" i="21" a="1"/>
  <c r="AL308" i="21" s="1"/>
  <c r="AI308" i="21" a="1"/>
  <c r="AI308" i="21" s="1"/>
  <c r="AL336" i="21" a="1"/>
  <c r="AL336" i="21" s="1"/>
  <c r="AS336" i="21" a="1"/>
  <c r="AS336" i="21" s="1"/>
  <c r="AI336" i="21" a="1"/>
  <c r="AI336" i="21" s="1"/>
  <c r="AV336" i="21" a="1"/>
  <c r="AV336" i="21" s="1"/>
  <c r="AP336" i="21" a="1"/>
  <c r="AP336" i="21" s="1"/>
  <c r="AX336" i="21" a="1"/>
  <c r="AX336" i="21" s="1"/>
  <c r="AV364" i="21" a="1"/>
  <c r="AV364" i="21" s="1"/>
  <c r="AX364" i="21" a="1"/>
  <c r="AX364" i="21" s="1"/>
  <c r="AS364" i="21" a="1"/>
  <c r="AS364" i="21" s="1"/>
  <c r="AI364" i="21" a="1"/>
  <c r="AI364" i="21" s="1"/>
  <c r="AL364" i="21" a="1"/>
  <c r="AL364" i="21" s="1"/>
  <c r="AP364" i="21" a="1"/>
  <c r="AP364" i="21" s="1"/>
  <c r="AV392" i="21" a="1"/>
  <c r="AV392" i="21" s="1"/>
  <c r="AP392" i="21" a="1"/>
  <c r="AP392" i="21" s="1"/>
  <c r="AX392" i="21" a="1"/>
  <c r="AX392" i="21" s="1"/>
  <c r="AL392" i="21" a="1"/>
  <c r="AL392" i="21" s="1"/>
  <c r="AI392" i="21" a="1"/>
  <c r="AI392" i="21" s="1"/>
  <c r="AS392" i="21" a="1"/>
  <c r="AS392" i="21" s="1"/>
  <c r="AX420" i="21" a="1"/>
  <c r="AX420" i="21" s="1"/>
  <c r="AS420" i="21" a="1"/>
  <c r="AS420" i="21" s="1"/>
  <c r="AV420" i="21" a="1"/>
  <c r="AV420" i="21" s="1"/>
  <c r="AP420" i="21" a="1"/>
  <c r="AP420" i="21" s="1"/>
  <c r="AL420" i="21" a="1"/>
  <c r="AL420" i="21" s="1"/>
  <c r="AI420" i="21" a="1"/>
  <c r="AI420" i="21" s="1"/>
  <c r="AX448" i="21" a="1"/>
  <c r="AX448" i="21" s="1"/>
  <c r="AL448" i="21" a="1"/>
  <c r="AL448" i="21" s="1"/>
  <c r="AI448" i="21" a="1"/>
  <c r="AI448" i="21" s="1"/>
  <c r="AV448" i="21" a="1"/>
  <c r="AV448" i="21" s="1"/>
  <c r="AS448" i="21" a="1"/>
  <c r="AS448" i="21" s="1"/>
  <c r="AP448" i="21" a="1"/>
  <c r="AP448" i="21" s="1"/>
  <c r="AX476" i="21" a="1"/>
  <c r="AX476" i="21" s="1"/>
  <c r="AP476" i="21" a="1"/>
  <c r="AP476" i="21" s="1"/>
  <c r="AV476" i="21" a="1"/>
  <c r="AV476" i="21" s="1"/>
  <c r="AS476" i="21" a="1"/>
  <c r="AS476" i="21" s="1"/>
  <c r="AL476" i="21" a="1"/>
  <c r="AL476" i="21" s="1"/>
  <c r="AI476" i="21" a="1"/>
  <c r="AI476" i="21" s="1"/>
  <c r="AV504" i="21" a="1"/>
  <c r="AV504" i="21" s="1"/>
  <c r="AS504" i="21" a="1"/>
  <c r="AS504" i="21" s="1"/>
  <c r="AP504" i="21" a="1"/>
  <c r="AP504" i="21" s="1"/>
  <c r="AL504" i="21" a="1"/>
  <c r="AL504" i="21" s="1"/>
  <c r="AX504" i="21" a="1"/>
  <c r="AX504" i="21" s="1"/>
  <c r="AI504" i="21" a="1"/>
  <c r="AI504" i="21" s="1"/>
  <c r="AX532" i="21" a="1"/>
  <c r="AX532" i="21" s="1"/>
  <c r="AS532" i="21" a="1"/>
  <c r="AS532" i="21" s="1"/>
  <c r="AL532" i="21" a="1"/>
  <c r="AL532" i="21" s="1"/>
  <c r="AP532" i="21" a="1"/>
  <c r="AP532" i="21" s="1"/>
  <c r="AV532" i="21" a="1"/>
  <c r="AV532" i="21" s="1"/>
  <c r="AI532" i="21" a="1"/>
  <c r="AI532" i="21" s="1"/>
  <c r="AX560" i="21" a="1"/>
  <c r="AX560" i="21" s="1"/>
  <c r="AV560" i="21" a="1"/>
  <c r="AV560" i="21" s="1"/>
  <c r="AP560" i="21" a="1"/>
  <c r="AP560" i="21" s="1"/>
  <c r="AS560" i="21" a="1"/>
  <c r="AS560" i="21" s="1"/>
  <c r="AL560" i="21" a="1"/>
  <c r="AL560" i="21" s="1"/>
  <c r="AI560" i="21" a="1"/>
  <c r="AI560" i="21" s="1"/>
  <c r="AX588" i="21" a="1"/>
  <c r="AX588" i="21" s="1"/>
  <c r="AV588" i="21" a="1"/>
  <c r="AV588" i="21" s="1"/>
  <c r="AS588" i="21" a="1"/>
  <c r="AS588" i="21" s="1"/>
  <c r="AP588" i="21" a="1"/>
  <c r="AP588" i="21" s="1"/>
  <c r="AL588" i="21" a="1"/>
  <c r="AL588" i="21" s="1"/>
  <c r="AI588" i="21" a="1"/>
  <c r="AI588" i="21" s="1"/>
  <c r="AX616" i="21" a="1"/>
  <c r="AX616" i="21" s="1"/>
  <c r="AS616" i="21" a="1"/>
  <c r="AS616" i="21" s="1"/>
  <c r="AV616" i="21" a="1"/>
  <c r="AV616" i="21" s="1"/>
  <c r="AP616" i="21" a="1"/>
  <c r="AP616" i="21" s="1"/>
  <c r="AI616" i="21" a="1"/>
  <c r="AI616" i="21" s="1"/>
  <c r="AL616" i="21" a="1"/>
  <c r="AL616" i="21" s="1"/>
  <c r="AX644" i="21" a="1"/>
  <c r="AX644" i="21" s="1"/>
  <c r="AS644" i="21" a="1"/>
  <c r="AS644" i="21" s="1"/>
  <c r="AV644" i="21" a="1"/>
  <c r="AV644" i="21" s="1"/>
  <c r="AL644" i="21" a="1"/>
  <c r="AL644" i="21" s="1"/>
  <c r="AI644" i="21" a="1"/>
  <c r="AI644" i="21" s="1"/>
  <c r="AP644" i="21" a="1"/>
  <c r="AP644" i="21" s="1"/>
  <c r="AX672" i="21" a="1"/>
  <c r="AX672" i="21" s="1"/>
  <c r="AV672" i="21" a="1"/>
  <c r="AV672" i="21" s="1"/>
  <c r="AL672" i="21" a="1"/>
  <c r="AL672" i="21" s="1"/>
  <c r="AI672" i="21" a="1"/>
  <c r="AI672" i="21" s="1"/>
  <c r="AP672" i="21" a="1"/>
  <c r="AP672" i="21" s="1"/>
  <c r="AS672" i="21" a="1"/>
  <c r="AS672" i="21" s="1"/>
  <c r="AX700" i="21" a="1"/>
  <c r="AX700" i="21" s="1"/>
  <c r="AS700" i="21" a="1"/>
  <c r="AS700" i="21" s="1"/>
  <c r="AL700" i="21" a="1"/>
  <c r="AL700" i="21" s="1"/>
  <c r="AV700" i="21" a="1"/>
  <c r="AV700" i="21" s="1"/>
  <c r="AP700" i="21" a="1"/>
  <c r="AP700" i="21" s="1"/>
  <c r="AI700" i="21" a="1"/>
  <c r="AI700" i="21" s="1"/>
  <c r="AL728" i="21" a="1"/>
  <c r="AL728" i="21" s="1"/>
  <c r="AP728" i="21" a="1"/>
  <c r="AP728" i="21" s="1"/>
  <c r="AS728" i="21" a="1"/>
  <c r="AS728" i="21" s="1"/>
  <c r="AX728" i="21" a="1"/>
  <c r="AX728" i="21" s="1"/>
  <c r="AV728" i="21" a="1"/>
  <c r="AV728" i="21" s="1"/>
  <c r="AI728" i="21" a="1"/>
  <c r="AI728" i="21" s="1"/>
  <c r="AX756" i="21" a="1"/>
  <c r="AX756" i="21" s="1"/>
  <c r="AS756" i="21" a="1"/>
  <c r="AS756" i="21" s="1"/>
  <c r="AL756" i="21" a="1"/>
  <c r="AL756" i="21" s="1"/>
  <c r="AI756" i="21" a="1"/>
  <c r="AI756" i="21" s="1"/>
  <c r="AV756" i="21" a="1"/>
  <c r="AV756" i="21" s="1"/>
  <c r="AP756" i="21" a="1"/>
  <c r="AP756" i="21" s="1"/>
  <c r="AX784" i="21" a="1"/>
  <c r="AX784" i="21" s="1"/>
  <c r="AP784" i="21" a="1"/>
  <c r="AP784" i="21" s="1"/>
  <c r="AV784" i="21" a="1"/>
  <c r="AV784" i="21" s="1"/>
  <c r="AS784" i="21" a="1"/>
  <c r="AS784" i="21" s="1"/>
  <c r="AL784" i="21" a="1"/>
  <c r="AL784" i="21" s="1"/>
  <c r="AI784" i="21" a="1"/>
  <c r="AI784" i="21" s="1"/>
  <c r="AX812" i="21" a="1"/>
  <c r="AX812" i="21" s="1"/>
  <c r="AS812" i="21" a="1"/>
  <c r="AS812" i="21" s="1"/>
  <c r="AV812" i="21" a="1"/>
  <c r="AV812" i="21" s="1"/>
  <c r="AL812" i="21" a="1"/>
  <c r="AL812" i="21" s="1"/>
  <c r="AP812" i="21" a="1"/>
  <c r="AP812" i="21" s="1"/>
  <c r="AI812" i="21" a="1"/>
  <c r="AI812" i="21" s="1"/>
  <c r="AX840" i="21" a="1"/>
  <c r="AX840" i="21" s="1"/>
  <c r="AS840" i="21" a="1"/>
  <c r="AS840" i="21" s="1"/>
  <c r="AP840" i="21" a="1"/>
  <c r="AP840" i="21" s="1"/>
  <c r="AV840" i="21" a="1"/>
  <c r="AV840" i="21" s="1"/>
  <c r="AL840" i="21" a="1"/>
  <c r="AL840" i="21" s="1"/>
  <c r="AI840" i="21" a="1"/>
  <c r="AI840" i="21" s="1"/>
  <c r="AP868" i="21" a="1"/>
  <c r="AP868" i="21" s="1"/>
  <c r="AV868" i="21" a="1"/>
  <c r="AV868" i="21" s="1"/>
  <c r="AX868" i="21" a="1"/>
  <c r="AX868" i="21" s="1"/>
  <c r="AL868" i="21" a="1"/>
  <c r="AL868" i="21" s="1"/>
  <c r="AI868" i="21" a="1"/>
  <c r="AI868" i="21" s="1"/>
  <c r="AS868" i="21" a="1"/>
  <c r="AS868" i="21" s="1"/>
  <c r="AV896" i="21" a="1"/>
  <c r="AV896" i="21" s="1"/>
  <c r="AX896" i="21" a="1"/>
  <c r="AX896" i="21" s="1"/>
  <c r="AS896" i="21" a="1"/>
  <c r="AS896" i="21" s="1"/>
  <c r="AI896" i="21" a="1"/>
  <c r="AI896" i="21" s="1"/>
  <c r="AP896" i="21" a="1"/>
  <c r="AP896" i="21" s="1"/>
  <c r="AL896" i="21" a="1"/>
  <c r="AL896" i="21" s="1"/>
  <c r="AX924" i="21" a="1"/>
  <c r="AX924" i="21" s="1"/>
  <c r="AV924" i="21" a="1"/>
  <c r="AV924" i="21" s="1"/>
  <c r="AS924" i="21" a="1"/>
  <c r="AS924" i="21" s="1"/>
  <c r="AL924" i="21" a="1"/>
  <c r="AL924" i="21" s="1"/>
  <c r="AP924" i="21" a="1"/>
  <c r="AP924" i="21" s="1"/>
  <c r="AI924" i="21" a="1"/>
  <c r="AI924" i="21" s="1"/>
  <c r="AS952" i="21" a="1"/>
  <c r="AS952" i="21" s="1"/>
  <c r="AX952" i="21" a="1"/>
  <c r="AX952" i="21" s="1"/>
  <c r="AL952" i="21" a="1"/>
  <c r="AL952" i="21" s="1"/>
  <c r="AI952" i="21" a="1"/>
  <c r="AI952" i="21" s="1"/>
  <c r="AV952" i="21" a="1"/>
  <c r="AV952" i="21" s="1"/>
  <c r="AP952" i="21" a="1"/>
  <c r="AP952" i="21" s="1"/>
  <c r="AV980" i="21" a="1"/>
  <c r="AV980" i="21" s="1"/>
  <c r="AS980" i="21" a="1"/>
  <c r="AS980" i="21" s="1"/>
  <c r="AP980" i="21" a="1"/>
  <c r="AP980" i="21" s="1"/>
  <c r="AL980" i="21" a="1"/>
  <c r="AL980" i="21" s="1"/>
  <c r="AX980" i="21" a="1"/>
  <c r="AX980" i="21" s="1"/>
  <c r="AI980" i="21" a="1"/>
  <c r="AI980" i="21" s="1"/>
  <c r="AX360" i="21" a="1"/>
  <c r="AX360" i="21" s="1"/>
  <c r="AS360" i="21" a="1"/>
  <c r="AS360" i="21" s="1"/>
  <c r="AV360" i="21" a="1"/>
  <c r="AV360" i="21" s="1"/>
  <c r="AP360" i="21" a="1"/>
  <c r="AP360" i="21" s="1"/>
  <c r="AL360" i="21" a="1"/>
  <c r="AL360" i="21" s="1"/>
  <c r="AI360" i="21" a="1"/>
  <c r="AI360" i="21" s="1"/>
  <c r="AV444" i="21" a="1"/>
  <c r="AV444" i="21" s="1"/>
  <c r="AX444" i="21" a="1"/>
  <c r="AX444" i="21" s="1"/>
  <c r="AP444" i="21" a="1"/>
  <c r="AP444" i="21" s="1"/>
  <c r="AS444" i="21" a="1"/>
  <c r="AS444" i="21" s="1"/>
  <c r="AL444" i="21" a="1"/>
  <c r="AL444" i="21" s="1"/>
  <c r="AI444" i="21" a="1"/>
  <c r="AI444" i="21" s="1"/>
  <c r="AX892" i="21" a="1"/>
  <c r="AX892" i="21" s="1"/>
  <c r="AP892" i="21" a="1"/>
  <c r="AP892" i="21" s="1"/>
  <c r="AS892" i="21" a="1"/>
  <c r="AS892" i="21" s="1"/>
  <c r="AL892" i="21" a="1"/>
  <c r="AL892" i="21" s="1"/>
  <c r="AI892" i="21" a="1"/>
  <c r="AI892" i="21" s="1"/>
  <c r="AV892" i="21" a="1"/>
  <c r="AV892" i="21" s="1"/>
  <c r="AS948" i="21" a="1"/>
  <c r="AS948" i="21" s="1"/>
  <c r="AV948" i="21" a="1"/>
  <c r="AV948" i="21" s="1"/>
  <c r="AX948" i="21" a="1"/>
  <c r="AX948" i="21" s="1"/>
  <c r="AL948" i="21" a="1"/>
  <c r="AL948" i="21" s="1"/>
  <c r="AI948" i="21" a="1"/>
  <c r="AI948" i="21" s="1"/>
  <c r="AP948" i="21" a="1"/>
  <c r="AP948" i="21" s="1"/>
  <c r="AX434" i="21" a="1"/>
  <c r="AX434" i="21" s="1"/>
  <c r="AS434" i="21" a="1"/>
  <c r="AS434" i="21" s="1"/>
  <c r="AP434" i="21" a="1"/>
  <c r="AP434" i="21" s="1"/>
  <c r="AL434" i="21" a="1"/>
  <c r="AL434" i="21" s="1"/>
  <c r="AV434" i="21" a="1"/>
  <c r="AV434" i="21" s="1"/>
  <c r="AI434" i="21" a="1"/>
  <c r="AI434" i="21" s="1"/>
  <c r="AS630" i="21" a="1"/>
  <c r="AS630" i="21" s="1"/>
  <c r="AX630" i="21" a="1"/>
  <c r="AX630" i="21" s="1"/>
  <c r="AP630" i="21" a="1"/>
  <c r="AP630" i="21" s="1"/>
  <c r="AL630" i="21" a="1"/>
  <c r="AL630" i="21" s="1"/>
  <c r="AV630" i="21" a="1"/>
  <c r="AV630" i="21" s="1"/>
  <c r="AI630" i="21" a="1"/>
  <c r="AI630" i="21" s="1"/>
  <c r="AP714" i="21" a="1"/>
  <c r="AP714" i="21" s="1"/>
  <c r="AX714" i="21" a="1"/>
  <c r="AX714" i="21" s="1"/>
  <c r="AV714" i="21" a="1"/>
  <c r="AV714" i="21" s="1"/>
  <c r="AL714" i="21" a="1"/>
  <c r="AL714" i="21" s="1"/>
  <c r="AI714" i="21" a="1"/>
  <c r="AI714" i="21" s="1"/>
  <c r="AS714" i="21" a="1"/>
  <c r="AS714" i="21" s="1"/>
  <c r="AX966" i="21" a="1"/>
  <c r="AX966" i="21" s="1"/>
  <c r="AP966" i="21" a="1"/>
  <c r="AP966" i="21" s="1"/>
  <c r="AL966" i="21" a="1"/>
  <c r="AL966" i="21" s="1"/>
  <c r="AS966" i="21" a="1"/>
  <c r="AS966" i="21" s="1"/>
  <c r="AI966" i="21" a="1"/>
  <c r="AI966" i="21" s="1"/>
  <c r="AV966" i="21" a="1"/>
  <c r="AV966" i="21" s="1"/>
  <c r="AX317" i="21" a="1"/>
  <c r="AX317" i="21" s="1"/>
  <c r="AV317" i="21" a="1"/>
  <c r="AV317" i="21" s="1"/>
  <c r="AS317" i="21" a="1"/>
  <c r="AS317" i="21" s="1"/>
  <c r="AL317" i="21" a="1"/>
  <c r="AL317" i="21" s="1"/>
  <c r="AP317" i="21" a="1"/>
  <c r="AP317" i="21" s="1"/>
  <c r="AI317" i="21" a="1"/>
  <c r="AI317" i="21" s="1"/>
  <c r="AV653" i="21" a="1"/>
  <c r="AV653" i="21" s="1"/>
  <c r="AS653" i="21" a="1"/>
  <c r="AS653" i="21" s="1"/>
  <c r="AP653" i="21" a="1"/>
  <c r="AP653" i="21" s="1"/>
  <c r="AL653" i="21" a="1"/>
  <c r="AL653" i="21" s="1"/>
  <c r="AI653" i="21" a="1"/>
  <c r="AI653" i="21" s="1"/>
  <c r="AX653" i="21" a="1"/>
  <c r="AX653" i="21" s="1"/>
  <c r="AX765" i="21" a="1"/>
  <c r="AX765" i="21" s="1"/>
  <c r="AP765" i="21" a="1"/>
  <c r="AP765" i="21" s="1"/>
  <c r="AS765" i="21" a="1"/>
  <c r="AS765" i="21" s="1"/>
  <c r="AV765" i="21" a="1"/>
  <c r="AV765" i="21" s="1"/>
  <c r="AL765" i="21" a="1"/>
  <c r="AL765" i="21" s="1"/>
  <c r="AI765" i="21" a="1"/>
  <c r="AI765" i="21" s="1"/>
  <c r="AS989" i="21" a="1"/>
  <c r="AS989" i="21" s="1"/>
  <c r="AV989" i="21" a="1"/>
  <c r="AV989" i="21" s="1"/>
  <c r="AL989" i="21" a="1"/>
  <c r="AL989" i="21" s="1"/>
  <c r="AP989" i="21" a="1"/>
  <c r="AP989" i="21" s="1"/>
  <c r="AI989" i="21" a="1"/>
  <c r="AI989" i="21" s="1"/>
  <c r="AX989" i="21" a="1"/>
  <c r="AX989" i="21" s="1"/>
  <c r="AX312" i="21" a="1"/>
  <c r="AX312" i="21" s="1"/>
  <c r="AV312" i="21" a="1"/>
  <c r="AV312" i="21" s="1"/>
  <c r="AP312" i="21" a="1"/>
  <c r="AP312" i="21" s="1"/>
  <c r="AL312" i="21" a="1"/>
  <c r="AL312" i="21" s="1"/>
  <c r="AS312" i="21" a="1"/>
  <c r="AS312" i="21" s="1"/>
  <c r="AI312" i="21" a="1"/>
  <c r="AI312" i="21" s="1"/>
  <c r="AX368" i="21" a="1"/>
  <c r="AX368" i="21" s="1"/>
  <c r="AP368" i="21" a="1"/>
  <c r="AP368" i="21" s="1"/>
  <c r="AL368" i="21" a="1"/>
  <c r="AL368" i="21" s="1"/>
  <c r="AS368" i="21" a="1"/>
  <c r="AS368" i="21" s="1"/>
  <c r="AI368" i="21" a="1"/>
  <c r="AI368" i="21" s="1"/>
  <c r="AV368" i="21" a="1"/>
  <c r="AV368" i="21" s="1"/>
  <c r="AX923" i="21" a="1"/>
  <c r="AX923" i="21" s="1"/>
  <c r="AV923" i="21" a="1"/>
  <c r="AV923" i="21" s="1"/>
  <c r="AS923" i="21" a="1"/>
  <c r="AS923" i="21" s="1"/>
  <c r="AL923" i="21" a="1"/>
  <c r="AL923" i="21" s="1"/>
  <c r="AP923" i="21" a="1"/>
  <c r="AP923" i="21" s="1"/>
  <c r="AI923" i="21" a="1"/>
  <c r="AI923" i="21" s="1"/>
  <c r="AX951" i="21" a="1"/>
  <c r="AX951" i="21" s="1"/>
  <c r="AS951" i="21" a="1"/>
  <c r="AS951" i="21" s="1"/>
  <c r="AP951" i="21" a="1"/>
  <c r="AP951" i="21" s="1"/>
  <c r="AL951" i="21" a="1"/>
  <c r="AL951" i="21" s="1"/>
  <c r="AV951" i="21" a="1"/>
  <c r="AV951" i="21" s="1"/>
  <c r="AI951" i="21" a="1"/>
  <c r="AI951" i="21" s="1"/>
  <c r="AX330" i="21" a="1"/>
  <c r="AX330" i="21" s="1"/>
  <c r="AS330" i="21" a="1"/>
  <c r="AS330" i="21" s="1"/>
  <c r="AV330" i="21" a="1"/>
  <c r="AV330" i="21" s="1"/>
  <c r="AP330" i="21" a="1"/>
  <c r="AP330" i="21" s="1"/>
  <c r="AL330" i="21" a="1"/>
  <c r="AL330" i="21" s="1"/>
  <c r="AI330" i="21" a="1"/>
  <c r="AI330" i="21" s="1"/>
  <c r="AX358" i="21" a="1"/>
  <c r="AX358" i="21" s="1"/>
  <c r="AV358" i="21" a="1"/>
  <c r="AV358" i="21" s="1"/>
  <c r="AS358" i="21" a="1"/>
  <c r="AS358" i="21" s="1"/>
  <c r="AI358" i="21" a="1"/>
  <c r="AI358" i="21" s="1"/>
  <c r="AL358" i="21" a="1"/>
  <c r="AL358" i="21" s="1"/>
  <c r="AP358" i="21" a="1"/>
  <c r="AP358" i="21" s="1"/>
  <c r="AX442" i="21" a="1"/>
  <c r="AX442" i="21" s="1"/>
  <c r="AV442" i="21" a="1"/>
  <c r="AV442" i="21" s="1"/>
  <c r="AP442" i="21" a="1"/>
  <c r="AP442" i="21" s="1"/>
  <c r="AS442" i="21" a="1"/>
  <c r="AS442" i="21" s="1"/>
  <c r="AI442" i="21" a="1"/>
  <c r="AI442" i="21" s="1"/>
  <c r="AL442" i="21" a="1"/>
  <c r="AL442" i="21" s="1"/>
  <c r="AS526" i="21" a="1"/>
  <c r="AS526" i="21" s="1"/>
  <c r="AX526" i="21" a="1"/>
  <c r="AX526" i="21" s="1"/>
  <c r="AP526" i="21" a="1"/>
  <c r="AP526" i="21" s="1"/>
  <c r="AL526" i="21" a="1"/>
  <c r="AL526" i="21" s="1"/>
  <c r="AV526" i="21" a="1"/>
  <c r="AV526" i="21" s="1"/>
  <c r="AI526" i="21" a="1"/>
  <c r="AI526" i="21" s="1"/>
  <c r="AX582" i="21" a="1"/>
  <c r="AX582" i="21" s="1"/>
  <c r="AS582" i="21" a="1"/>
  <c r="AS582" i="21" s="1"/>
  <c r="AP582" i="21" a="1"/>
  <c r="AP582" i="21" s="1"/>
  <c r="AI582" i="21" a="1"/>
  <c r="AI582" i="21" s="1"/>
  <c r="AV582" i="21" a="1"/>
  <c r="AV582" i="21" s="1"/>
  <c r="AL582" i="21" a="1"/>
  <c r="AL582" i="21" s="1"/>
  <c r="AX806" i="21" a="1"/>
  <c r="AX806" i="21" s="1"/>
  <c r="AS806" i="21" a="1"/>
  <c r="AS806" i="21" s="1"/>
  <c r="AL806" i="21" a="1"/>
  <c r="AL806" i="21" s="1"/>
  <c r="AP806" i="21" a="1"/>
  <c r="AP806" i="21" s="1"/>
  <c r="AI806" i="21" a="1"/>
  <c r="AI806" i="21" s="1"/>
  <c r="AV806" i="21" a="1"/>
  <c r="AV806" i="21" s="1"/>
  <c r="AP834" i="21" a="1"/>
  <c r="AP834" i="21" s="1"/>
  <c r="AV834" i="21" a="1"/>
  <c r="AV834" i="21" s="1"/>
  <c r="AL834" i="21" a="1"/>
  <c r="AL834" i="21" s="1"/>
  <c r="AX834" i="21" a="1"/>
  <c r="AX834" i="21" s="1"/>
  <c r="AI834" i="21" a="1"/>
  <c r="AI834" i="21" s="1"/>
  <c r="AS834" i="21" a="1"/>
  <c r="AS834" i="21" s="1"/>
  <c r="AX1002" i="21" a="1"/>
  <c r="AX1002" i="21" s="1"/>
  <c r="AV1002" i="21" a="1"/>
  <c r="AV1002" i="21" s="1"/>
  <c r="AL1002" i="21" a="1"/>
  <c r="AL1002" i="21" s="1"/>
  <c r="AS1002" i="21" a="1"/>
  <c r="AS1002" i="21" s="1"/>
  <c r="AP1002" i="21" a="1"/>
  <c r="AP1002" i="21" s="1"/>
  <c r="AI1002" i="21" a="1"/>
  <c r="AI1002" i="21" s="1"/>
  <c r="AX325" i="21" a="1"/>
  <c r="AX325" i="21" s="1"/>
  <c r="AV325" i="21" a="1"/>
  <c r="AV325" i="21" s="1"/>
  <c r="AS325" i="21" a="1"/>
  <c r="AS325" i="21" s="1"/>
  <c r="AP325" i="21" a="1"/>
  <c r="AP325" i="21" s="1"/>
  <c r="AI325" i="21" a="1"/>
  <c r="AI325" i="21" s="1"/>
  <c r="AL325" i="21" a="1"/>
  <c r="AL325" i="21" s="1"/>
  <c r="AX493" i="21" a="1"/>
  <c r="AX493" i="21" s="1"/>
  <c r="AP493" i="21" a="1"/>
  <c r="AP493" i="21" s="1"/>
  <c r="AV493" i="21" a="1"/>
  <c r="AV493" i="21" s="1"/>
  <c r="AL493" i="21" a="1"/>
  <c r="AL493" i="21" s="1"/>
  <c r="AS493" i="21" a="1"/>
  <c r="AS493" i="21" s="1"/>
  <c r="AI493" i="21" a="1"/>
  <c r="AI493" i="21" s="1"/>
  <c r="AX521" i="21" a="1"/>
  <c r="AX521" i="21" s="1"/>
  <c r="AV521" i="21" a="1"/>
  <c r="AV521" i="21" s="1"/>
  <c r="AS521" i="21" a="1"/>
  <c r="AS521" i="21" s="1"/>
  <c r="AP521" i="21" a="1"/>
  <c r="AP521" i="21" s="1"/>
  <c r="AL521" i="21" a="1"/>
  <c r="AL521" i="21" s="1"/>
  <c r="AI521" i="21" a="1"/>
  <c r="AI521" i="21" s="1"/>
  <c r="AL745" i="21" a="1"/>
  <c r="AL745" i="21" s="1"/>
  <c r="AP745" i="21" a="1"/>
  <c r="AP745" i="21" s="1"/>
  <c r="AX745" i="21" a="1"/>
  <c r="AX745" i="21" s="1"/>
  <c r="AV745" i="21" a="1"/>
  <c r="AV745" i="21" s="1"/>
  <c r="AS745" i="21" a="1"/>
  <c r="AS745" i="21" s="1"/>
  <c r="AI745" i="21" a="1"/>
  <c r="AI745" i="21" s="1"/>
  <c r="AX941" i="21" a="1"/>
  <c r="AX941" i="21" s="1"/>
  <c r="AL941" i="21" a="1"/>
  <c r="AL941" i="21" s="1"/>
  <c r="AS941" i="21" a="1"/>
  <c r="AS941" i="21" s="1"/>
  <c r="AP941" i="21" a="1"/>
  <c r="AP941" i="21" s="1"/>
  <c r="AV941" i="21" a="1"/>
  <c r="AV941" i="21" s="1"/>
  <c r="AI941" i="21" a="1"/>
  <c r="AI941" i="21" s="1"/>
  <c r="AV997" i="21" a="1"/>
  <c r="AV997" i="21" s="1"/>
  <c r="AP997" i="21" a="1"/>
  <c r="AP997" i="21" s="1"/>
  <c r="AS997" i="21" a="1"/>
  <c r="AS997" i="21" s="1"/>
  <c r="AX997" i="21" a="1"/>
  <c r="AX997" i="21" s="1"/>
  <c r="AL997" i="21" a="1"/>
  <c r="AL997" i="21" s="1"/>
  <c r="AI997" i="21" a="1"/>
  <c r="AI997" i="21" s="1"/>
  <c r="AX376" i="21" a="1"/>
  <c r="AX376" i="21" s="1"/>
  <c r="AV376" i="21" a="1"/>
  <c r="AV376" i="21" s="1"/>
  <c r="AS376" i="21" a="1"/>
  <c r="AS376" i="21" s="1"/>
  <c r="AP376" i="21" a="1"/>
  <c r="AP376" i="21" s="1"/>
  <c r="AL376" i="21" a="1"/>
  <c r="AL376" i="21" s="1"/>
  <c r="AI376" i="21" a="1"/>
  <c r="AI376" i="21" s="1"/>
  <c r="AP460" i="21" a="1"/>
  <c r="AP460" i="21" s="1"/>
  <c r="AX460" i="21" a="1"/>
  <c r="AX460" i="21" s="1"/>
  <c r="AV460" i="21" a="1"/>
  <c r="AV460" i="21" s="1"/>
  <c r="AS460" i="21" a="1"/>
  <c r="AS460" i="21" s="1"/>
  <c r="AL460" i="21" a="1"/>
  <c r="AL460" i="21" s="1"/>
  <c r="AI460" i="21" a="1"/>
  <c r="AI460" i="21" s="1"/>
  <c r="AP516" i="21" a="1"/>
  <c r="AP516" i="21" s="1"/>
  <c r="AX516" i="21" a="1"/>
  <c r="AX516" i="21" s="1"/>
  <c r="AV516" i="21" a="1"/>
  <c r="AV516" i="21" s="1"/>
  <c r="AS516" i="21" a="1"/>
  <c r="AS516" i="21" s="1"/>
  <c r="AI516" i="21" a="1"/>
  <c r="AI516" i="21" s="1"/>
  <c r="AL516" i="21" a="1"/>
  <c r="AL516" i="21" s="1"/>
  <c r="AX628" i="21" a="1"/>
  <c r="AX628" i="21" s="1"/>
  <c r="AS628" i="21" a="1"/>
  <c r="AS628" i="21" s="1"/>
  <c r="AP628" i="21" a="1"/>
  <c r="AP628" i="21" s="1"/>
  <c r="AV628" i="21" a="1"/>
  <c r="AV628" i="21" s="1"/>
  <c r="AL628" i="21" a="1"/>
  <c r="AL628" i="21" s="1"/>
  <c r="AI628" i="21" a="1"/>
  <c r="AI628" i="21" s="1"/>
  <c r="AX936" i="21" a="1"/>
  <c r="AX936" i="21" s="1"/>
  <c r="AS936" i="21" a="1"/>
  <c r="AS936" i="21" s="1"/>
  <c r="AP936" i="21" a="1"/>
  <c r="AP936" i="21" s="1"/>
  <c r="AV936" i="21" a="1"/>
  <c r="AV936" i="21" s="1"/>
  <c r="AL936" i="21" a="1"/>
  <c r="AL936" i="21" s="1"/>
  <c r="AI936" i="21" a="1"/>
  <c r="AI936" i="21" s="1"/>
  <c r="AV427" i="21" a="1"/>
  <c r="AV427" i="21" s="1"/>
  <c r="AS427" i="21" a="1"/>
  <c r="AS427" i="21" s="1"/>
  <c r="AI427" i="21" a="1"/>
  <c r="AI427" i="21" s="1"/>
  <c r="AL427" i="21" a="1"/>
  <c r="AL427" i="21" s="1"/>
  <c r="AP427" i="21" a="1"/>
  <c r="AP427" i="21" s="1"/>
  <c r="AX427" i="21" a="1"/>
  <c r="AX427" i="21" s="1"/>
  <c r="AX623" i="21" a="1"/>
  <c r="AX623" i="21" s="1"/>
  <c r="AV623" i="21" a="1"/>
  <c r="AV623" i="21" s="1"/>
  <c r="AL623" i="21" a="1"/>
  <c r="AL623" i="21" s="1"/>
  <c r="AI623" i="21" a="1"/>
  <c r="AI623" i="21" s="1"/>
  <c r="AP623" i="21" a="1"/>
  <c r="AP623" i="21" s="1"/>
  <c r="AS623" i="21" a="1"/>
  <c r="AS623" i="21" s="1"/>
  <c r="AS735" i="21" a="1"/>
  <c r="AS735" i="21" s="1"/>
  <c r="AX735" i="21" a="1"/>
  <c r="AX735" i="21" s="1"/>
  <c r="AV735" i="21" a="1"/>
  <c r="AV735" i="21" s="1"/>
  <c r="AP735" i="21" a="1"/>
  <c r="AP735" i="21" s="1"/>
  <c r="AL735" i="21" a="1"/>
  <c r="AL735" i="21" s="1"/>
  <c r="AI735" i="21" a="1"/>
  <c r="AI735" i="21" s="1"/>
  <c r="AL791" i="21" a="1"/>
  <c r="AL791" i="21" s="1"/>
  <c r="AX791" i="21" a="1"/>
  <c r="AX791" i="21" s="1"/>
  <c r="AP791" i="21" a="1"/>
  <c r="AP791" i="21" s="1"/>
  <c r="AS791" i="21" a="1"/>
  <c r="AS791" i="21" s="1"/>
  <c r="AI791" i="21" a="1"/>
  <c r="AI791" i="21" s="1"/>
  <c r="AV791" i="21" a="1"/>
  <c r="AV791" i="21" s="1"/>
  <c r="AS931" i="21" a="1"/>
  <c r="AS931" i="21" s="1"/>
  <c r="AV931" i="21" a="1"/>
  <c r="AV931" i="21" s="1"/>
  <c r="AX931" i="21" a="1"/>
  <c r="AX931" i="21" s="1"/>
  <c r="AP931" i="21" a="1"/>
  <c r="AP931" i="21" s="1"/>
  <c r="AI931" i="21" a="1"/>
  <c r="AI931" i="21" s="1"/>
  <c r="AL931" i="21" a="1"/>
  <c r="AL931" i="21" s="1"/>
  <c r="AX450" i="21" a="1"/>
  <c r="AX450" i="21" s="1"/>
  <c r="AS450" i="21" a="1"/>
  <c r="AS450" i="21" s="1"/>
  <c r="AV450" i="21" a="1"/>
  <c r="AV450" i="21" s="1"/>
  <c r="AP450" i="21" a="1"/>
  <c r="AP450" i="21" s="1"/>
  <c r="AL450" i="21" a="1"/>
  <c r="AL450" i="21" s="1"/>
  <c r="AI450" i="21" a="1"/>
  <c r="AI450" i="21" s="1"/>
  <c r="AV506" i="21" a="1"/>
  <c r="AV506" i="21" s="1"/>
  <c r="AX506" i="21" a="1"/>
  <c r="AX506" i="21" s="1"/>
  <c r="AS506" i="21" a="1"/>
  <c r="AS506" i="21" s="1"/>
  <c r="AP506" i="21" a="1"/>
  <c r="AP506" i="21" s="1"/>
  <c r="AI506" i="21" a="1"/>
  <c r="AI506" i="21" s="1"/>
  <c r="AL506" i="21" a="1"/>
  <c r="AL506" i="21" s="1"/>
  <c r="AX702" i="21" a="1"/>
  <c r="AX702" i="21" s="1"/>
  <c r="AS702" i="21" a="1"/>
  <c r="AS702" i="21" s="1"/>
  <c r="AV702" i="21" a="1"/>
  <c r="AV702" i="21" s="1"/>
  <c r="AP702" i="21" a="1"/>
  <c r="AP702" i="21" s="1"/>
  <c r="AL702" i="21" a="1"/>
  <c r="AL702" i="21" s="1"/>
  <c r="AI702" i="21" a="1"/>
  <c r="AI702" i="21" s="1"/>
  <c r="AX786" i="21" a="1"/>
  <c r="AX786" i="21" s="1"/>
  <c r="AV786" i="21" a="1"/>
  <c r="AV786" i="21" s="1"/>
  <c r="AS786" i="21" a="1"/>
  <c r="AS786" i="21" s="1"/>
  <c r="AI786" i="21" a="1"/>
  <c r="AI786" i="21" s="1"/>
  <c r="AP786" i="21" a="1"/>
  <c r="AP786" i="21" s="1"/>
  <c r="AL786" i="21" a="1"/>
  <c r="AL786" i="21" s="1"/>
  <c r="AX814" i="21" a="1"/>
  <c r="AX814" i="21" s="1"/>
  <c r="AV814" i="21" a="1"/>
  <c r="AV814" i="21" s="1"/>
  <c r="AS814" i="21" a="1"/>
  <c r="AS814" i="21" s="1"/>
  <c r="AL814" i="21" a="1"/>
  <c r="AL814" i="21" s="1"/>
  <c r="AI814" i="21" a="1"/>
  <c r="AI814" i="21" s="1"/>
  <c r="AP814" i="21" a="1"/>
  <c r="AP814" i="21" s="1"/>
  <c r="AV417" i="21" a="1"/>
  <c r="AV417" i="21" s="1"/>
  <c r="AX417" i="21" a="1"/>
  <c r="AX417" i="21" s="1"/>
  <c r="AL417" i="21" a="1"/>
  <c r="AL417" i="21" s="1"/>
  <c r="AP417" i="21" a="1"/>
  <c r="AP417" i="21" s="1"/>
  <c r="AS417" i="21" a="1"/>
  <c r="AS417" i="21" s="1"/>
  <c r="AI417" i="21" a="1"/>
  <c r="AI417" i="21" s="1"/>
  <c r="AV303" i="21" a="1"/>
  <c r="AV303" i="21" s="1"/>
  <c r="AP303" i="21" a="1"/>
  <c r="AP303" i="21" s="1"/>
  <c r="AS303" i="21" a="1"/>
  <c r="AS303" i="21" s="1"/>
  <c r="AX303" i="21" a="1"/>
  <c r="AX303" i="21" s="1"/>
  <c r="AI303" i="21" a="1"/>
  <c r="AI303" i="21" s="1"/>
  <c r="AL303" i="21" a="1"/>
  <c r="AL303" i="21" s="1"/>
  <c r="AV359" i="21" a="1"/>
  <c r="AV359" i="21" s="1"/>
  <c r="AX359" i="21" a="1"/>
  <c r="AX359" i="21" s="1"/>
  <c r="AS359" i="21" a="1"/>
  <c r="AS359" i="21" s="1"/>
  <c r="AI359" i="21" a="1"/>
  <c r="AI359" i="21" s="1"/>
  <c r="AP359" i="21" a="1"/>
  <c r="AP359" i="21" s="1"/>
  <c r="AL359" i="21" a="1"/>
  <c r="AL359" i="21" s="1"/>
  <c r="AV471" i="21" a="1"/>
  <c r="AV471" i="21" s="1"/>
  <c r="AS471" i="21" a="1"/>
  <c r="AS471" i="21" s="1"/>
  <c r="AL471" i="21" a="1"/>
  <c r="AL471" i="21" s="1"/>
  <c r="AP471" i="21" a="1"/>
  <c r="AP471" i="21" s="1"/>
  <c r="AX471" i="21" a="1"/>
  <c r="AX471" i="21" s="1"/>
  <c r="AI471" i="21" a="1"/>
  <c r="AI471" i="21" s="1"/>
  <c r="AX499" i="21" a="1"/>
  <c r="AX499" i="21" s="1"/>
  <c r="AS499" i="21" a="1"/>
  <c r="AS499" i="21" s="1"/>
  <c r="AP499" i="21" a="1"/>
  <c r="AP499" i="21" s="1"/>
  <c r="AV499" i="21" a="1"/>
  <c r="AV499" i="21" s="1"/>
  <c r="AL499" i="21" a="1"/>
  <c r="AL499" i="21" s="1"/>
  <c r="AI499" i="21" a="1"/>
  <c r="AI499" i="21" s="1"/>
  <c r="AX527" i="21" a="1"/>
  <c r="AX527" i="21" s="1"/>
  <c r="AS527" i="21" a="1"/>
  <c r="AS527" i="21" s="1"/>
  <c r="AP527" i="21" a="1"/>
  <c r="AP527" i="21" s="1"/>
  <c r="AV527" i="21" a="1"/>
  <c r="AV527" i="21" s="1"/>
  <c r="AL527" i="21" a="1"/>
  <c r="AL527" i="21" s="1"/>
  <c r="AI527" i="21" a="1"/>
  <c r="AI527" i="21" s="1"/>
  <c r="AV555" i="21" a="1"/>
  <c r="AV555" i="21" s="1"/>
  <c r="AS555" i="21" a="1"/>
  <c r="AS555" i="21" s="1"/>
  <c r="AX555" i="21" a="1"/>
  <c r="AX555" i="21" s="1"/>
  <c r="AL555" i="21" a="1"/>
  <c r="AL555" i="21" s="1"/>
  <c r="AP555" i="21" a="1"/>
  <c r="AP555" i="21" s="1"/>
  <c r="AI555" i="21" a="1"/>
  <c r="AI555" i="21" s="1"/>
  <c r="AX583" i="21" a="1"/>
  <c r="AX583" i="21" s="1"/>
  <c r="AS583" i="21" a="1"/>
  <c r="AS583" i="21" s="1"/>
  <c r="AL583" i="21" a="1"/>
  <c r="AL583" i="21" s="1"/>
  <c r="AV583" i="21" a="1"/>
  <c r="AV583" i="21" s="1"/>
  <c r="AI583" i="21" a="1"/>
  <c r="AI583" i="21" s="1"/>
  <c r="AP583" i="21" a="1"/>
  <c r="AP583" i="21" s="1"/>
  <c r="AX639" i="21" a="1"/>
  <c r="AX639" i="21" s="1"/>
  <c r="AV639" i="21" a="1"/>
  <c r="AV639" i="21" s="1"/>
  <c r="AP639" i="21" a="1"/>
  <c r="AP639" i="21" s="1"/>
  <c r="AS639" i="21" a="1"/>
  <c r="AS639" i="21" s="1"/>
  <c r="AI639" i="21" a="1"/>
  <c r="AI639" i="21" s="1"/>
  <c r="AL639" i="21" a="1"/>
  <c r="AL639" i="21" s="1"/>
  <c r="AV667" i="21" a="1"/>
  <c r="AV667" i="21" s="1"/>
  <c r="AL667" i="21" a="1"/>
  <c r="AL667" i="21" s="1"/>
  <c r="AS667" i="21" a="1"/>
  <c r="AS667" i="21" s="1"/>
  <c r="AP667" i="21" a="1"/>
  <c r="AP667" i="21" s="1"/>
  <c r="AX667" i="21" a="1"/>
  <c r="AX667" i="21" s="1"/>
  <c r="AI667" i="21" a="1"/>
  <c r="AI667" i="21" s="1"/>
  <c r="AX723" i="21" a="1"/>
  <c r="AX723" i="21" s="1"/>
  <c r="AS723" i="21" a="1"/>
  <c r="AS723" i="21" s="1"/>
  <c r="AV723" i="21" a="1"/>
  <c r="AV723" i="21" s="1"/>
  <c r="AP723" i="21" a="1"/>
  <c r="AP723" i="21" s="1"/>
  <c r="AL723" i="21" a="1"/>
  <c r="AL723" i="21" s="1"/>
  <c r="AI723" i="21" a="1"/>
  <c r="AI723" i="21" s="1"/>
  <c r="AS751" i="21" a="1"/>
  <c r="AS751" i="21" s="1"/>
  <c r="AX751" i="21" a="1"/>
  <c r="AX751" i="21" s="1"/>
  <c r="AL751" i="21" a="1"/>
  <c r="AL751" i="21" s="1"/>
  <c r="AP751" i="21" a="1"/>
  <c r="AP751" i="21" s="1"/>
  <c r="AV751" i="21" a="1"/>
  <c r="AV751" i="21" s="1"/>
  <c r="AI751" i="21" a="1"/>
  <c r="AI751" i="21" s="1"/>
  <c r="AX779" i="21" a="1"/>
  <c r="AX779" i="21" s="1"/>
  <c r="AV779" i="21" a="1"/>
  <c r="AV779" i="21" s="1"/>
  <c r="AS779" i="21" a="1"/>
  <c r="AS779" i="21" s="1"/>
  <c r="AP779" i="21" a="1"/>
  <c r="AP779" i="21" s="1"/>
  <c r="AI779" i="21" a="1"/>
  <c r="AI779" i="21" s="1"/>
  <c r="AL779" i="21" a="1"/>
  <c r="AL779" i="21" s="1"/>
  <c r="AX807" i="21" a="1"/>
  <c r="AX807" i="21" s="1"/>
  <c r="AL807" i="21" a="1"/>
  <c r="AL807" i="21" s="1"/>
  <c r="AP807" i="21" a="1"/>
  <c r="AP807" i="21" s="1"/>
  <c r="AS807" i="21" a="1"/>
  <c r="AS807" i="21" s="1"/>
  <c r="AV807" i="21" a="1"/>
  <c r="AV807" i="21" s="1"/>
  <c r="AI807" i="21" a="1"/>
  <c r="AI807" i="21" s="1"/>
  <c r="AV835" i="21" a="1"/>
  <c r="AV835" i="21" s="1"/>
  <c r="AP835" i="21" a="1"/>
  <c r="AP835" i="21" s="1"/>
  <c r="AX835" i="21" a="1"/>
  <c r="AX835" i="21" s="1"/>
  <c r="AL835" i="21" a="1"/>
  <c r="AL835" i="21" s="1"/>
  <c r="AI835" i="21" a="1"/>
  <c r="AI835" i="21" s="1"/>
  <c r="AS835" i="21" a="1"/>
  <c r="AS835" i="21" s="1"/>
  <c r="AX863" i="21" a="1"/>
  <c r="AX863" i="21" s="1"/>
  <c r="AV863" i="21" a="1"/>
  <c r="AV863" i="21" s="1"/>
  <c r="AS863" i="21" a="1"/>
  <c r="AS863" i="21" s="1"/>
  <c r="AL863" i="21" a="1"/>
  <c r="AL863" i="21" s="1"/>
  <c r="AP863" i="21" a="1"/>
  <c r="AP863" i="21" s="1"/>
  <c r="AI863" i="21" a="1"/>
  <c r="AI863" i="21" s="1"/>
  <c r="AV891" i="21" a="1"/>
  <c r="AV891" i="21" s="1"/>
  <c r="AX891" i="21" a="1"/>
  <c r="AX891" i="21" s="1"/>
  <c r="AS891" i="21" a="1"/>
  <c r="AS891" i="21" s="1"/>
  <c r="AP891" i="21" a="1"/>
  <c r="AP891" i="21" s="1"/>
  <c r="AI891" i="21" a="1"/>
  <c r="AI891" i="21" s="1"/>
  <c r="AL891" i="21" a="1"/>
  <c r="AL891" i="21" s="1"/>
  <c r="AX919" i="21" a="1"/>
  <c r="AX919" i="21" s="1"/>
  <c r="AS919" i="21" a="1"/>
  <c r="AS919" i="21" s="1"/>
  <c r="AV919" i="21" a="1"/>
  <c r="AV919" i="21" s="1"/>
  <c r="AP919" i="21" a="1"/>
  <c r="AP919" i="21" s="1"/>
  <c r="AL919" i="21" a="1"/>
  <c r="AL919" i="21" s="1"/>
  <c r="AI919" i="21" a="1"/>
  <c r="AI919" i="21" s="1"/>
  <c r="AS947" i="21" a="1"/>
  <c r="AS947" i="21" s="1"/>
  <c r="AV947" i="21" a="1"/>
  <c r="AV947" i="21" s="1"/>
  <c r="AX947" i="21" a="1"/>
  <c r="AX947" i="21" s="1"/>
  <c r="AL947" i="21" a="1"/>
  <c r="AL947" i="21" s="1"/>
  <c r="AP947" i="21" a="1"/>
  <c r="AP947" i="21" s="1"/>
  <c r="AI947" i="21" a="1"/>
  <c r="AI947" i="21" s="1"/>
  <c r="AX975" i="21" a="1"/>
  <c r="AX975" i="21" s="1"/>
  <c r="AS975" i="21" a="1"/>
  <c r="AS975" i="21" s="1"/>
  <c r="AP975" i="21" a="1"/>
  <c r="AP975" i="21" s="1"/>
  <c r="AV975" i="21" a="1"/>
  <c r="AV975" i="21" s="1"/>
  <c r="AI975" i="21" a="1"/>
  <c r="AI975" i="21" s="1"/>
  <c r="AL975" i="21" a="1"/>
  <c r="AL975" i="21" s="1"/>
  <c r="AX326" i="21" a="1"/>
  <c r="AX326" i="21" s="1"/>
  <c r="AV326" i="21" a="1"/>
  <c r="AV326" i="21" s="1"/>
  <c r="AP326" i="21" a="1"/>
  <c r="AP326" i="21" s="1"/>
  <c r="AS326" i="21" a="1"/>
  <c r="AS326" i="21" s="1"/>
  <c r="AL326" i="21" a="1"/>
  <c r="AL326" i="21" s="1"/>
  <c r="AI326" i="21" a="1"/>
  <c r="AI326" i="21" s="1"/>
  <c r="AX354" i="21" a="1"/>
  <c r="AX354" i="21" s="1"/>
  <c r="AV354" i="21" a="1"/>
  <c r="AV354" i="21" s="1"/>
  <c r="AL354" i="21" a="1"/>
  <c r="AL354" i="21" s="1"/>
  <c r="AS354" i="21" a="1"/>
  <c r="AS354" i="21" s="1"/>
  <c r="AP354" i="21" a="1"/>
  <c r="AP354" i="21" s="1"/>
  <c r="AI354" i="21" a="1"/>
  <c r="AI354" i="21" s="1"/>
  <c r="AX382" i="21" a="1"/>
  <c r="AX382" i="21" s="1"/>
  <c r="AP382" i="21" a="1"/>
  <c r="AP382" i="21" s="1"/>
  <c r="AV382" i="21" a="1"/>
  <c r="AV382" i="21" s="1"/>
  <c r="AS382" i="21" a="1"/>
  <c r="AS382" i="21" s="1"/>
  <c r="AL382" i="21" a="1"/>
  <c r="AL382" i="21" s="1"/>
  <c r="AI382" i="21" a="1"/>
  <c r="AI382" i="21" s="1"/>
  <c r="AV410" i="21" a="1"/>
  <c r="AV410" i="21" s="1"/>
  <c r="AI410" i="21" a="1"/>
  <c r="AI410" i="21" s="1"/>
  <c r="AS410" i="21" a="1"/>
  <c r="AS410" i="21" s="1"/>
  <c r="AP410" i="21" a="1"/>
  <c r="AP410" i="21" s="1"/>
  <c r="AX410" i="21" a="1"/>
  <c r="AX410" i="21" s="1"/>
  <c r="AL410" i="21" a="1"/>
  <c r="AL410" i="21" s="1"/>
  <c r="AX438" i="21" a="1"/>
  <c r="AX438" i="21" s="1"/>
  <c r="AV438" i="21" a="1"/>
  <c r="AV438" i="21" s="1"/>
  <c r="AS438" i="21" a="1"/>
  <c r="AS438" i="21" s="1"/>
  <c r="AL438" i="21" a="1"/>
  <c r="AL438" i="21" s="1"/>
  <c r="AI438" i="21" a="1"/>
  <c r="AI438" i="21" s="1"/>
  <c r="AP438" i="21" a="1"/>
  <c r="AP438" i="21" s="1"/>
  <c r="AX466" i="21" a="1"/>
  <c r="AX466" i="21" s="1"/>
  <c r="AV466" i="21" a="1"/>
  <c r="AV466" i="21" s="1"/>
  <c r="AP466" i="21" a="1"/>
  <c r="AP466" i="21" s="1"/>
  <c r="AL466" i="21" a="1"/>
  <c r="AL466" i="21" s="1"/>
  <c r="AI466" i="21" a="1"/>
  <c r="AI466" i="21" s="1"/>
  <c r="AS466" i="21" a="1"/>
  <c r="AS466" i="21" s="1"/>
  <c r="AX494" i="21" a="1"/>
  <c r="AX494" i="21" s="1"/>
  <c r="AS494" i="21" a="1"/>
  <c r="AS494" i="21" s="1"/>
  <c r="AV494" i="21" a="1"/>
  <c r="AV494" i="21" s="1"/>
  <c r="AL494" i="21" a="1"/>
  <c r="AL494" i="21" s="1"/>
  <c r="AI494" i="21" a="1"/>
  <c r="AI494" i="21" s="1"/>
  <c r="AP494" i="21" a="1"/>
  <c r="AP494" i="21" s="1"/>
  <c r="AX522" i="21" a="1"/>
  <c r="AX522" i="21" s="1"/>
  <c r="AS522" i="21" a="1"/>
  <c r="AS522" i="21" s="1"/>
  <c r="AP522" i="21" a="1"/>
  <c r="AP522" i="21" s="1"/>
  <c r="AV522" i="21" a="1"/>
  <c r="AV522" i="21" s="1"/>
  <c r="AL522" i="21" a="1"/>
  <c r="AL522" i="21" s="1"/>
  <c r="AI522" i="21" a="1"/>
  <c r="AI522" i="21" s="1"/>
  <c r="AX550" i="21" a="1"/>
  <c r="AX550" i="21" s="1"/>
  <c r="AV550" i="21" a="1"/>
  <c r="AV550" i="21" s="1"/>
  <c r="AS550" i="21" a="1"/>
  <c r="AS550" i="21" s="1"/>
  <c r="AL550" i="21" a="1"/>
  <c r="AL550" i="21" s="1"/>
  <c r="AP550" i="21" a="1"/>
  <c r="AP550" i="21" s="1"/>
  <c r="AI550" i="21" a="1"/>
  <c r="AI550" i="21" s="1"/>
  <c r="AX578" i="21" a="1"/>
  <c r="AX578" i="21" s="1"/>
  <c r="AP578" i="21" a="1"/>
  <c r="AP578" i="21" s="1"/>
  <c r="AV578" i="21" a="1"/>
  <c r="AV578" i="21" s="1"/>
  <c r="AS578" i="21" a="1"/>
  <c r="AS578" i="21" s="1"/>
  <c r="AL578" i="21" a="1"/>
  <c r="AL578" i="21" s="1"/>
  <c r="AI578" i="21" a="1"/>
  <c r="AI578" i="21" s="1"/>
  <c r="AX606" i="21" a="1"/>
  <c r="AX606" i="21" s="1"/>
  <c r="AV606" i="21" a="1"/>
  <c r="AV606" i="21" s="1"/>
  <c r="AS606" i="21" a="1"/>
  <c r="AS606" i="21" s="1"/>
  <c r="AP606" i="21" a="1"/>
  <c r="AP606" i="21" s="1"/>
  <c r="AI606" i="21" a="1"/>
  <c r="AI606" i="21" s="1"/>
  <c r="AL606" i="21" a="1"/>
  <c r="AL606" i="21" s="1"/>
  <c r="AX634" i="21" a="1"/>
  <c r="AX634" i="21" s="1"/>
  <c r="AV634" i="21" a="1"/>
  <c r="AV634" i="21" s="1"/>
  <c r="AL634" i="21" a="1"/>
  <c r="AL634" i="21" s="1"/>
  <c r="AP634" i="21" a="1"/>
  <c r="AP634" i="21" s="1"/>
  <c r="AS634" i="21" a="1"/>
  <c r="AS634" i="21" s="1"/>
  <c r="AI634" i="21" a="1"/>
  <c r="AI634" i="21" s="1"/>
  <c r="AP662" i="21" a="1"/>
  <c r="AP662" i="21" s="1"/>
  <c r="AS662" i="21" a="1"/>
  <c r="AS662" i="21" s="1"/>
  <c r="AV662" i="21" a="1"/>
  <c r="AV662" i="21" s="1"/>
  <c r="AI662" i="21" a="1"/>
  <c r="AI662" i="21" s="1"/>
  <c r="AX662" i="21" a="1"/>
  <c r="AX662" i="21" s="1"/>
  <c r="AL662" i="21" a="1"/>
  <c r="AL662" i="21" s="1"/>
  <c r="AS690" i="21" a="1"/>
  <c r="AS690" i="21" s="1"/>
  <c r="AV690" i="21" a="1"/>
  <c r="AV690" i="21" s="1"/>
  <c r="AX690" i="21" a="1"/>
  <c r="AX690" i="21" s="1"/>
  <c r="AP690" i="21" a="1"/>
  <c r="AP690" i="21" s="1"/>
  <c r="AL690" i="21" a="1"/>
  <c r="AL690" i="21" s="1"/>
  <c r="AI690" i="21" a="1"/>
  <c r="AI690" i="21" s="1"/>
  <c r="AX718" i="21" a="1"/>
  <c r="AX718" i="21" s="1"/>
  <c r="AP718" i="21" a="1"/>
  <c r="AP718" i="21" s="1"/>
  <c r="AV718" i="21" a="1"/>
  <c r="AV718" i="21" s="1"/>
  <c r="AL718" i="21" a="1"/>
  <c r="AL718" i="21" s="1"/>
  <c r="AS718" i="21" a="1"/>
  <c r="AS718" i="21" s="1"/>
  <c r="AI718" i="21" a="1"/>
  <c r="AI718" i="21" s="1"/>
  <c r="AX746" i="21" a="1"/>
  <c r="AX746" i="21" s="1"/>
  <c r="AV746" i="21" a="1"/>
  <c r="AV746" i="21" s="1"/>
  <c r="AL746" i="21" a="1"/>
  <c r="AL746" i="21" s="1"/>
  <c r="AS746" i="21" a="1"/>
  <c r="AS746" i="21" s="1"/>
  <c r="AP746" i="21" a="1"/>
  <c r="AP746" i="21" s="1"/>
  <c r="AI746" i="21" a="1"/>
  <c r="AI746" i="21" s="1"/>
  <c r="AV774" i="21" a="1"/>
  <c r="AV774" i="21" s="1"/>
  <c r="AX774" i="21" a="1"/>
  <c r="AX774" i="21" s="1"/>
  <c r="AS774" i="21" a="1"/>
  <c r="AS774" i="21" s="1"/>
  <c r="AP774" i="21" a="1"/>
  <c r="AP774" i="21" s="1"/>
  <c r="AL774" i="21" a="1"/>
  <c r="AL774" i="21" s="1"/>
  <c r="AI774" i="21" a="1"/>
  <c r="AI774" i="21" s="1"/>
  <c r="AX802" i="21" a="1"/>
  <c r="AX802" i="21" s="1"/>
  <c r="AS802" i="21" a="1"/>
  <c r="AS802" i="21" s="1"/>
  <c r="AP802" i="21" a="1"/>
  <c r="AP802" i="21" s="1"/>
  <c r="AI802" i="21" a="1"/>
  <c r="AI802" i="21" s="1"/>
  <c r="AL802" i="21" a="1"/>
  <c r="AL802" i="21" s="1"/>
  <c r="AV802" i="21" a="1"/>
  <c r="AV802" i="21" s="1"/>
  <c r="AX830" i="21" a="1"/>
  <c r="AX830" i="21" s="1"/>
  <c r="AS830" i="21" a="1"/>
  <c r="AS830" i="21" s="1"/>
  <c r="AL830" i="21" a="1"/>
  <c r="AL830" i="21" s="1"/>
  <c r="AP830" i="21" a="1"/>
  <c r="AP830" i="21" s="1"/>
  <c r="AV830" i="21" a="1"/>
  <c r="AV830" i="21" s="1"/>
  <c r="AI830" i="21" a="1"/>
  <c r="AI830" i="21" s="1"/>
  <c r="AX858" i="21" a="1"/>
  <c r="AX858" i="21" s="1"/>
  <c r="AV858" i="21" a="1"/>
  <c r="AV858" i="21" s="1"/>
  <c r="AS858" i="21" a="1"/>
  <c r="AS858" i="21" s="1"/>
  <c r="AP858" i="21" a="1"/>
  <c r="AP858" i="21" s="1"/>
  <c r="AL858" i="21" a="1"/>
  <c r="AL858" i="21" s="1"/>
  <c r="AI858" i="21" a="1"/>
  <c r="AI858" i="21" s="1"/>
  <c r="AS886" i="21" a="1"/>
  <c r="AS886" i="21" s="1"/>
  <c r="AX886" i="21" a="1"/>
  <c r="AX886" i="21" s="1"/>
  <c r="AV886" i="21" a="1"/>
  <c r="AV886" i="21" s="1"/>
  <c r="AP886" i="21" a="1"/>
  <c r="AP886" i="21" s="1"/>
  <c r="AI886" i="21" a="1"/>
  <c r="AI886" i="21" s="1"/>
  <c r="AL886" i="21" a="1"/>
  <c r="AL886" i="21" s="1"/>
  <c r="AV914" i="21" a="1"/>
  <c r="AV914" i="21" s="1"/>
  <c r="AP914" i="21" a="1"/>
  <c r="AP914" i="21" s="1"/>
  <c r="AX914" i="21" a="1"/>
  <c r="AX914" i="21" s="1"/>
  <c r="AL914" i="21" a="1"/>
  <c r="AL914" i="21" s="1"/>
  <c r="AI914" i="21" a="1"/>
  <c r="AI914" i="21" s="1"/>
  <c r="AS914" i="21" a="1"/>
  <c r="AS914" i="21" s="1"/>
  <c r="AX942" i="21" a="1"/>
  <c r="AX942" i="21" s="1"/>
  <c r="AV942" i="21" a="1"/>
  <c r="AV942" i="21" s="1"/>
  <c r="AL942" i="21" a="1"/>
  <c r="AL942" i="21" s="1"/>
  <c r="AP942" i="21" a="1"/>
  <c r="AP942" i="21" s="1"/>
  <c r="AS942" i="21" a="1"/>
  <c r="AS942" i="21" s="1"/>
  <c r="AI942" i="21" a="1"/>
  <c r="AI942" i="21" s="1"/>
  <c r="AX970" i="21" a="1"/>
  <c r="AX970" i="21" s="1"/>
  <c r="AS970" i="21" a="1"/>
  <c r="AS970" i="21" s="1"/>
  <c r="AV970" i="21" a="1"/>
  <c r="AV970" i="21" s="1"/>
  <c r="AL970" i="21" a="1"/>
  <c r="AL970" i="21" s="1"/>
  <c r="AI970" i="21" a="1"/>
  <c r="AI970" i="21" s="1"/>
  <c r="AP970" i="21" a="1"/>
  <c r="AP970" i="21" s="1"/>
  <c r="AP998" i="21" a="1"/>
  <c r="AP998" i="21" s="1"/>
  <c r="AV998" i="21" a="1"/>
  <c r="AV998" i="21" s="1"/>
  <c r="AS998" i="21" a="1"/>
  <c r="AS998" i="21" s="1"/>
  <c r="AX998" i="21" a="1"/>
  <c r="AX998" i="21" s="1"/>
  <c r="AL998" i="21" a="1"/>
  <c r="AL998" i="21" s="1"/>
  <c r="AI998" i="21" a="1"/>
  <c r="AI998" i="21" s="1"/>
  <c r="K13" i="25"/>
  <c r="AX321" i="21" a="1"/>
  <c r="AX321" i="21" s="1"/>
  <c r="AV321" i="21" a="1"/>
  <c r="AV321" i="21" s="1"/>
  <c r="AL321" i="21" a="1"/>
  <c r="AL321" i="21" s="1"/>
  <c r="AS321" i="21" a="1"/>
  <c r="AS321" i="21" s="1"/>
  <c r="AP321" i="21" a="1"/>
  <c r="AP321" i="21" s="1"/>
  <c r="AI321" i="21" a="1"/>
  <c r="AI321" i="21" s="1"/>
  <c r="AX349" i="21" a="1"/>
  <c r="AX349" i="21" s="1"/>
  <c r="AV349" i="21" a="1"/>
  <c r="AV349" i="21" s="1"/>
  <c r="AP349" i="21" a="1"/>
  <c r="AP349" i="21" s="1"/>
  <c r="AS349" i="21" a="1"/>
  <c r="AS349" i="21" s="1"/>
  <c r="AL349" i="21" a="1"/>
  <c r="AL349" i="21" s="1"/>
  <c r="AI349" i="21" a="1"/>
  <c r="AI349" i="21" s="1"/>
  <c r="AX377" i="21" a="1"/>
  <c r="AX377" i="21" s="1"/>
  <c r="AS377" i="21" a="1"/>
  <c r="AS377" i="21" s="1"/>
  <c r="AI377" i="21" a="1"/>
  <c r="AI377" i="21" s="1"/>
  <c r="AL377" i="21" a="1"/>
  <c r="AL377" i="21" s="1"/>
  <c r="AV377" i="21" a="1"/>
  <c r="AV377" i="21" s="1"/>
  <c r="AP377" i="21" a="1"/>
  <c r="AP377" i="21" s="1"/>
  <c r="AS405" i="21" a="1"/>
  <c r="AS405" i="21" s="1"/>
  <c r="AX405" i="21" a="1"/>
  <c r="AX405" i="21" s="1"/>
  <c r="AV405" i="21" a="1"/>
  <c r="AV405" i="21" s="1"/>
  <c r="AL405" i="21" a="1"/>
  <c r="AL405" i="21" s="1"/>
  <c r="AP405" i="21" a="1"/>
  <c r="AP405" i="21" s="1"/>
  <c r="AI405" i="21" a="1"/>
  <c r="AI405" i="21" s="1"/>
  <c r="AX433" i="21" a="1"/>
  <c r="AX433" i="21" s="1"/>
  <c r="AV433" i="21" a="1"/>
  <c r="AV433" i="21" s="1"/>
  <c r="AS433" i="21" a="1"/>
  <c r="AS433" i="21" s="1"/>
  <c r="AL433" i="21" a="1"/>
  <c r="AL433" i="21" s="1"/>
  <c r="AP433" i="21" a="1"/>
  <c r="AP433" i="21" s="1"/>
  <c r="AI433" i="21" a="1"/>
  <c r="AI433" i="21" s="1"/>
  <c r="AX461" i="21" a="1"/>
  <c r="AX461" i="21" s="1"/>
  <c r="AL461" i="21" a="1"/>
  <c r="AL461" i="21" s="1"/>
  <c r="AV461" i="21" a="1"/>
  <c r="AV461" i="21" s="1"/>
  <c r="AS461" i="21" a="1"/>
  <c r="AS461" i="21" s="1"/>
  <c r="AI461" i="21" a="1"/>
  <c r="AI461" i="21" s="1"/>
  <c r="AP461" i="21" a="1"/>
  <c r="AP461" i="21" s="1"/>
  <c r="AX489" i="21" a="1"/>
  <c r="AX489" i="21" s="1"/>
  <c r="AS489" i="21" a="1"/>
  <c r="AS489" i="21" s="1"/>
  <c r="AP489" i="21" a="1"/>
  <c r="AP489" i="21" s="1"/>
  <c r="AL489" i="21" a="1"/>
  <c r="AL489" i="21" s="1"/>
  <c r="AV489" i="21" a="1"/>
  <c r="AV489" i="21" s="1"/>
  <c r="AI489" i="21" a="1"/>
  <c r="AI489" i="21" s="1"/>
  <c r="AP517" i="21" a="1"/>
  <c r="AP517" i="21" s="1"/>
  <c r="AX517" i="21" a="1"/>
  <c r="AX517" i="21" s="1"/>
  <c r="AV517" i="21" a="1"/>
  <c r="AV517" i="21" s="1"/>
  <c r="AS517" i="21" a="1"/>
  <c r="AS517" i="21" s="1"/>
  <c r="AI517" i="21" a="1"/>
  <c r="AI517" i="21" s="1"/>
  <c r="AL517" i="21" a="1"/>
  <c r="AL517" i="21" s="1"/>
  <c r="AX545" i="21" a="1"/>
  <c r="AX545" i="21" s="1"/>
  <c r="AP545" i="21" a="1"/>
  <c r="AP545" i="21" s="1"/>
  <c r="AV545" i="21" a="1"/>
  <c r="AV545" i="21" s="1"/>
  <c r="AS545" i="21" a="1"/>
  <c r="AS545" i="21" s="1"/>
  <c r="AL545" i="21" a="1"/>
  <c r="AL545" i="21" s="1"/>
  <c r="AI545" i="21" a="1"/>
  <c r="AI545" i="21" s="1"/>
  <c r="AX573" i="21" a="1"/>
  <c r="AX573" i="21" s="1"/>
  <c r="AV573" i="21" a="1"/>
  <c r="AV573" i="21" s="1"/>
  <c r="AS573" i="21" a="1"/>
  <c r="AS573" i="21" s="1"/>
  <c r="AL573" i="21" a="1"/>
  <c r="AL573" i="21" s="1"/>
  <c r="AI573" i="21" a="1"/>
  <c r="AI573" i="21" s="1"/>
  <c r="AP573" i="21" a="1"/>
  <c r="AP573" i="21" s="1"/>
  <c r="AS601" i="21" a="1"/>
  <c r="AS601" i="21" s="1"/>
  <c r="AP601" i="21" a="1"/>
  <c r="AP601" i="21" s="1"/>
  <c r="AX601" i="21" a="1"/>
  <c r="AX601" i="21" s="1"/>
  <c r="AV601" i="21" a="1"/>
  <c r="AV601" i="21" s="1"/>
  <c r="AI601" i="21" a="1"/>
  <c r="AI601" i="21" s="1"/>
  <c r="AL601" i="21" a="1"/>
  <c r="AL601" i="21" s="1"/>
  <c r="AX629" i="21" a="1"/>
  <c r="AX629" i="21" s="1"/>
  <c r="AP629" i="21" a="1"/>
  <c r="AP629" i="21" s="1"/>
  <c r="AS629" i="21" a="1"/>
  <c r="AS629" i="21" s="1"/>
  <c r="AV629" i="21" a="1"/>
  <c r="AV629" i="21" s="1"/>
  <c r="AL629" i="21" a="1"/>
  <c r="AL629" i="21" s="1"/>
  <c r="AI629" i="21" a="1"/>
  <c r="AI629" i="21" s="1"/>
  <c r="AX657" i="21" a="1"/>
  <c r="AX657" i="21" s="1"/>
  <c r="AV657" i="21" a="1"/>
  <c r="AV657" i="21" s="1"/>
  <c r="AS657" i="21" a="1"/>
  <c r="AS657" i="21" s="1"/>
  <c r="AP657" i="21" a="1"/>
  <c r="AP657" i="21" s="1"/>
  <c r="AI657" i="21" a="1"/>
  <c r="AI657" i="21" s="1"/>
  <c r="AL657" i="21" a="1"/>
  <c r="AL657" i="21" s="1"/>
  <c r="AX685" i="21" a="1"/>
  <c r="AX685" i="21" s="1"/>
  <c r="AV685" i="21" a="1"/>
  <c r="AV685" i="21" s="1"/>
  <c r="AS685" i="21" a="1"/>
  <c r="AS685" i="21" s="1"/>
  <c r="AP685" i="21" a="1"/>
  <c r="AP685" i="21" s="1"/>
  <c r="AL685" i="21" a="1"/>
  <c r="AL685" i="21" s="1"/>
  <c r="AI685" i="21" a="1"/>
  <c r="AI685" i="21" s="1"/>
  <c r="AX713" i="21" a="1"/>
  <c r="AX713" i="21" s="1"/>
  <c r="AV713" i="21" a="1"/>
  <c r="AV713" i="21" s="1"/>
  <c r="AL713" i="21" a="1"/>
  <c r="AL713" i="21" s="1"/>
  <c r="AS713" i="21" a="1"/>
  <c r="AS713" i="21" s="1"/>
  <c r="AI713" i="21" a="1"/>
  <c r="AI713" i="21" s="1"/>
  <c r="AP713" i="21" a="1"/>
  <c r="AP713" i="21" s="1"/>
  <c r="AX741" i="21" a="1"/>
  <c r="AX741" i="21" s="1"/>
  <c r="AV741" i="21" a="1"/>
  <c r="AV741" i="21" s="1"/>
  <c r="AS741" i="21" a="1"/>
  <c r="AS741" i="21" s="1"/>
  <c r="AP741" i="21" a="1"/>
  <c r="AP741" i="21" s="1"/>
  <c r="AL741" i="21" a="1"/>
  <c r="AL741" i="21" s="1"/>
  <c r="AI741" i="21" a="1"/>
  <c r="AI741" i="21" s="1"/>
  <c r="AS769" i="21" a="1"/>
  <c r="AS769" i="21" s="1"/>
  <c r="AV769" i="21" a="1"/>
  <c r="AV769" i="21" s="1"/>
  <c r="AX769" i="21" a="1"/>
  <c r="AX769" i="21" s="1"/>
  <c r="AI769" i="21" a="1"/>
  <c r="AI769" i="21" s="1"/>
  <c r="AP769" i="21" a="1"/>
  <c r="AP769" i="21" s="1"/>
  <c r="AL769" i="21" a="1"/>
  <c r="AL769" i="21" s="1"/>
  <c r="AS797" i="21" a="1"/>
  <c r="AS797" i="21" s="1"/>
  <c r="AX797" i="21" a="1"/>
  <c r="AX797" i="21" s="1"/>
  <c r="AV797" i="21" a="1"/>
  <c r="AV797" i="21" s="1"/>
  <c r="AL797" i="21" a="1"/>
  <c r="AL797" i="21" s="1"/>
  <c r="AI797" i="21" a="1"/>
  <c r="AI797" i="21" s="1"/>
  <c r="AP797" i="21" a="1"/>
  <c r="AP797" i="21" s="1"/>
  <c r="AV825" i="21" a="1"/>
  <c r="AV825" i="21" s="1"/>
  <c r="AP825" i="21" a="1"/>
  <c r="AP825" i="21" s="1"/>
  <c r="AX825" i="21" a="1"/>
  <c r="AX825" i="21" s="1"/>
  <c r="AL825" i="21" a="1"/>
  <c r="AL825" i="21" s="1"/>
  <c r="AS825" i="21" a="1"/>
  <c r="AS825" i="21" s="1"/>
  <c r="AI825" i="21" a="1"/>
  <c r="AI825" i="21" s="1"/>
  <c r="AX853" i="21" a="1"/>
  <c r="AX853" i="21" s="1"/>
  <c r="AV853" i="21" a="1"/>
  <c r="AV853" i="21" s="1"/>
  <c r="AS853" i="21" a="1"/>
  <c r="AS853" i="21" s="1"/>
  <c r="AL853" i="21" a="1"/>
  <c r="AL853" i="21" s="1"/>
  <c r="AI853" i="21" a="1"/>
  <c r="AI853" i="21" s="1"/>
  <c r="AP853" i="21" a="1"/>
  <c r="AP853" i="21" s="1"/>
  <c r="AX881" i="21" a="1"/>
  <c r="AX881" i="21" s="1"/>
  <c r="AV881" i="21" a="1"/>
  <c r="AV881" i="21" s="1"/>
  <c r="AP881" i="21" a="1"/>
  <c r="AP881" i="21" s="1"/>
  <c r="AS881" i="21" a="1"/>
  <c r="AS881" i="21" s="1"/>
  <c r="AL881" i="21" a="1"/>
  <c r="AL881" i="21" s="1"/>
  <c r="AI881" i="21" a="1"/>
  <c r="AI881" i="21" s="1"/>
  <c r="AX909" i="21" a="1"/>
  <c r="AX909" i="21" s="1"/>
  <c r="AP909" i="21" a="1"/>
  <c r="AP909" i="21" s="1"/>
  <c r="AL909" i="21" a="1"/>
  <c r="AL909" i="21" s="1"/>
  <c r="AV909" i="21" a="1"/>
  <c r="AV909" i="21" s="1"/>
  <c r="AI909" i="21" a="1"/>
  <c r="AI909" i="21" s="1"/>
  <c r="AS909" i="21" a="1"/>
  <c r="AS909" i="21" s="1"/>
  <c r="AX937" i="21" a="1"/>
  <c r="AX937" i="21" s="1"/>
  <c r="AS937" i="21" a="1"/>
  <c r="AS937" i="21" s="1"/>
  <c r="AV937" i="21" a="1"/>
  <c r="AV937" i="21" s="1"/>
  <c r="AI937" i="21" a="1"/>
  <c r="AI937" i="21" s="1"/>
  <c r="AP937" i="21" a="1"/>
  <c r="AP937" i="21" s="1"/>
  <c r="AL937" i="21" a="1"/>
  <c r="AL937" i="21" s="1"/>
  <c r="AX965" i="21" a="1"/>
  <c r="AX965" i="21" s="1"/>
  <c r="AP965" i="21" a="1"/>
  <c r="AP965" i="21" s="1"/>
  <c r="AL965" i="21" a="1"/>
  <c r="AL965" i="21" s="1"/>
  <c r="AI965" i="21" a="1"/>
  <c r="AI965" i="21" s="1"/>
  <c r="AV965" i="21" a="1"/>
  <c r="AV965" i="21" s="1"/>
  <c r="AS965" i="21" a="1"/>
  <c r="AS965" i="21" s="1"/>
  <c r="AX993" i="21" a="1"/>
  <c r="AX993" i="21" s="1"/>
  <c r="AS993" i="21" a="1"/>
  <c r="AS993" i="21" s="1"/>
  <c r="AV993" i="21" a="1"/>
  <c r="AV993" i="21" s="1"/>
  <c r="AL993" i="21" a="1"/>
  <c r="AL993" i="21" s="1"/>
  <c r="AI993" i="21" a="1"/>
  <c r="AI993" i="21" s="1"/>
  <c r="AP993" i="21" a="1"/>
  <c r="AP993" i="21" s="1"/>
  <c r="AX316" i="21" a="1"/>
  <c r="AX316" i="21" s="1"/>
  <c r="AV316" i="21" a="1"/>
  <c r="AV316" i="21" s="1"/>
  <c r="AS316" i="21" a="1"/>
  <c r="AS316" i="21" s="1"/>
  <c r="AP316" i="21" a="1"/>
  <c r="AP316" i="21" s="1"/>
  <c r="AL316" i="21" a="1"/>
  <c r="AL316" i="21" s="1"/>
  <c r="AI316" i="21" a="1"/>
  <c r="AI316" i="21" s="1"/>
  <c r="AX344" i="21" a="1"/>
  <c r="AX344" i="21" s="1"/>
  <c r="AS344" i="21" a="1"/>
  <c r="AS344" i="21" s="1"/>
  <c r="AP344" i="21" a="1"/>
  <c r="AP344" i="21" s="1"/>
  <c r="AL344" i="21" a="1"/>
  <c r="AL344" i="21" s="1"/>
  <c r="AV344" i="21" a="1"/>
  <c r="AV344" i="21" s="1"/>
  <c r="AI344" i="21" a="1"/>
  <c r="AI344" i="21" s="1"/>
  <c r="AX372" i="21" a="1"/>
  <c r="AX372" i="21" s="1"/>
  <c r="AS372" i="21" a="1"/>
  <c r="AS372" i="21" s="1"/>
  <c r="AV372" i="21" a="1"/>
  <c r="AV372" i="21" s="1"/>
  <c r="AP372" i="21" a="1"/>
  <c r="AP372" i="21" s="1"/>
  <c r="AL372" i="21" a="1"/>
  <c r="AL372" i="21" s="1"/>
  <c r="AI372" i="21" a="1"/>
  <c r="AI372" i="21" s="1"/>
  <c r="AX400" i="21" a="1"/>
  <c r="AX400" i="21" s="1"/>
  <c r="AV400" i="21" a="1"/>
  <c r="AV400" i="21" s="1"/>
  <c r="AS400" i="21" a="1"/>
  <c r="AS400" i="21" s="1"/>
  <c r="AL400" i="21" a="1"/>
  <c r="AL400" i="21" s="1"/>
  <c r="AP400" i="21" a="1"/>
  <c r="AP400" i="21" s="1"/>
  <c r="AI400" i="21" a="1"/>
  <c r="AI400" i="21" s="1"/>
  <c r="AX428" i="21" a="1"/>
  <c r="AX428" i="21" s="1"/>
  <c r="AS428" i="21" a="1"/>
  <c r="AS428" i="21" s="1"/>
  <c r="AP428" i="21" a="1"/>
  <c r="AP428" i="21" s="1"/>
  <c r="AL428" i="21" a="1"/>
  <c r="AL428" i="21" s="1"/>
  <c r="AV428" i="21" a="1"/>
  <c r="AV428" i="21" s="1"/>
  <c r="AI428" i="21" a="1"/>
  <c r="AI428" i="21" s="1"/>
  <c r="AX456" i="21" a="1"/>
  <c r="AX456" i="21" s="1"/>
  <c r="AV456" i="21" a="1"/>
  <c r="AV456" i="21" s="1"/>
  <c r="AP456" i="21" a="1"/>
  <c r="AP456" i="21" s="1"/>
  <c r="AI456" i="21" a="1"/>
  <c r="AI456" i="21" s="1"/>
  <c r="AL456" i="21" a="1"/>
  <c r="AL456" i="21" s="1"/>
  <c r="AS456" i="21" a="1"/>
  <c r="AS456" i="21" s="1"/>
  <c r="AV484" i="21" a="1"/>
  <c r="AV484" i="21" s="1"/>
  <c r="AP484" i="21" a="1"/>
  <c r="AP484" i="21" s="1"/>
  <c r="AX484" i="21" a="1"/>
  <c r="AX484" i="21" s="1"/>
  <c r="AI484" i="21" a="1"/>
  <c r="AI484" i="21" s="1"/>
  <c r="AS484" i="21" a="1"/>
  <c r="AS484" i="21" s="1"/>
  <c r="AL484" i="21" a="1"/>
  <c r="AL484" i="21" s="1"/>
  <c r="AV512" i="21" a="1"/>
  <c r="AV512" i="21" s="1"/>
  <c r="AS512" i="21" a="1"/>
  <c r="AS512" i="21" s="1"/>
  <c r="AX512" i="21" a="1"/>
  <c r="AX512" i="21" s="1"/>
  <c r="AP512" i="21" a="1"/>
  <c r="AP512" i="21" s="1"/>
  <c r="AI512" i="21" a="1"/>
  <c r="AI512" i="21" s="1"/>
  <c r="AL512" i="21" a="1"/>
  <c r="AL512" i="21" s="1"/>
  <c r="AS540" i="21" a="1"/>
  <c r="AS540" i="21" s="1"/>
  <c r="AX540" i="21" a="1"/>
  <c r="AX540" i="21" s="1"/>
  <c r="AL540" i="21" a="1"/>
  <c r="AL540" i="21" s="1"/>
  <c r="AV540" i="21" a="1"/>
  <c r="AV540" i="21" s="1"/>
  <c r="AP540" i="21" a="1"/>
  <c r="AP540" i="21" s="1"/>
  <c r="AI540" i="21" a="1"/>
  <c r="AI540" i="21" s="1"/>
  <c r="AX568" i="21" a="1"/>
  <c r="AX568" i="21" s="1"/>
  <c r="AS568" i="21" a="1"/>
  <c r="AS568" i="21" s="1"/>
  <c r="AP568" i="21" a="1"/>
  <c r="AP568" i="21" s="1"/>
  <c r="AL568" i="21" a="1"/>
  <c r="AL568" i="21" s="1"/>
  <c r="AV568" i="21" a="1"/>
  <c r="AV568" i="21" s="1"/>
  <c r="AI568" i="21" a="1"/>
  <c r="AI568" i="21" s="1"/>
  <c r="AX596" i="21" a="1"/>
  <c r="AX596" i="21" s="1"/>
  <c r="AP596" i="21" a="1"/>
  <c r="AP596" i="21" s="1"/>
  <c r="AS596" i="21" a="1"/>
  <c r="AS596" i="21" s="1"/>
  <c r="AV596" i="21" a="1"/>
  <c r="AV596" i="21" s="1"/>
  <c r="AL596" i="21" a="1"/>
  <c r="AL596" i="21" s="1"/>
  <c r="AI596" i="21" a="1"/>
  <c r="AI596" i="21" s="1"/>
  <c r="AV624" i="21" a="1"/>
  <c r="AV624" i="21" s="1"/>
  <c r="AX624" i="21" a="1"/>
  <c r="AX624" i="21" s="1"/>
  <c r="AL624" i="21" a="1"/>
  <c r="AL624" i="21" s="1"/>
  <c r="AI624" i="21" a="1"/>
  <c r="AI624" i="21" s="1"/>
  <c r="AS624" i="21" a="1"/>
  <c r="AS624" i="21" s="1"/>
  <c r="AP624" i="21" a="1"/>
  <c r="AP624" i="21" s="1"/>
  <c r="AX652" i="21" a="1"/>
  <c r="AX652" i="21" s="1"/>
  <c r="AS652" i="21" a="1"/>
  <c r="AS652" i="21" s="1"/>
  <c r="AP652" i="21" a="1"/>
  <c r="AP652" i="21" s="1"/>
  <c r="AL652" i="21" a="1"/>
  <c r="AL652" i="21" s="1"/>
  <c r="AV652" i="21" a="1"/>
  <c r="AV652" i="21" s="1"/>
  <c r="AI652" i="21" a="1"/>
  <c r="AI652" i="21" s="1"/>
  <c r="AX680" i="21" a="1"/>
  <c r="AX680" i="21" s="1"/>
  <c r="AP680" i="21" a="1"/>
  <c r="AP680" i="21" s="1"/>
  <c r="AV680" i="21" a="1"/>
  <c r="AV680" i="21" s="1"/>
  <c r="AS680" i="21" a="1"/>
  <c r="AS680" i="21" s="1"/>
  <c r="AL680" i="21" a="1"/>
  <c r="AL680" i="21" s="1"/>
  <c r="AI680" i="21" a="1"/>
  <c r="AI680" i="21" s="1"/>
  <c r="AV708" i="21" a="1"/>
  <c r="AV708" i="21" s="1"/>
  <c r="AS708" i="21" a="1"/>
  <c r="AS708" i="21" s="1"/>
  <c r="AX708" i="21" a="1"/>
  <c r="AX708" i="21" s="1"/>
  <c r="AP708" i="21" a="1"/>
  <c r="AP708" i="21" s="1"/>
  <c r="AI708" i="21" a="1"/>
  <c r="AI708" i="21" s="1"/>
  <c r="AL708" i="21" a="1"/>
  <c r="AL708" i="21" s="1"/>
  <c r="AS736" i="21" a="1"/>
  <c r="AS736" i="21" s="1"/>
  <c r="AX736" i="21" a="1"/>
  <c r="AX736" i="21" s="1"/>
  <c r="AV736" i="21" a="1"/>
  <c r="AV736" i="21" s="1"/>
  <c r="AP736" i="21" a="1"/>
  <c r="AP736" i="21" s="1"/>
  <c r="AI736" i="21" a="1"/>
  <c r="AI736" i="21" s="1"/>
  <c r="AL736" i="21" a="1"/>
  <c r="AL736" i="21" s="1"/>
  <c r="AX764" i="21" a="1"/>
  <c r="AX764" i="21" s="1"/>
  <c r="AS764" i="21" a="1"/>
  <c r="AS764" i="21" s="1"/>
  <c r="AV764" i="21" a="1"/>
  <c r="AV764" i="21" s="1"/>
  <c r="AP764" i="21" a="1"/>
  <c r="AP764" i="21" s="1"/>
  <c r="AL764" i="21" a="1"/>
  <c r="AL764" i="21" s="1"/>
  <c r="AI764" i="21" a="1"/>
  <c r="AI764" i="21" s="1"/>
  <c r="AV792" i="21" a="1"/>
  <c r="AV792" i="21" s="1"/>
  <c r="AL792" i="21" a="1"/>
  <c r="AL792" i="21" s="1"/>
  <c r="AX792" i="21" a="1"/>
  <c r="AX792" i="21" s="1"/>
  <c r="AP792" i="21" a="1"/>
  <c r="AP792" i="21" s="1"/>
  <c r="AS792" i="21" a="1"/>
  <c r="AS792" i="21" s="1"/>
  <c r="AI792" i="21" a="1"/>
  <c r="AI792" i="21" s="1"/>
  <c r="AX820" i="21" a="1"/>
  <c r="AX820" i="21" s="1"/>
  <c r="AV820" i="21" a="1"/>
  <c r="AV820" i="21" s="1"/>
  <c r="AI820" i="21" a="1"/>
  <c r="AI820" i="21" s="1"/>
  <c r="AS820" i="21" a="1"/>
  <c r="AS820" i="21" s="1"/>
  <c r="AP820" i="21" a="1"/>
  <c r="AP820" i="21" s="1"/>
  <c r="AL820" i="21" a="1"/>
  <c r="AL820" i="21" s="1"/>
  <c r="AX848" i="21" a="1"/>
  <c r="AX848" i="21" s="1"/>
  <c r="AV848" i="21" a="1"/>
  <c r="AV848" i="21" s="1"/>
  <c r="AS848" i="21" a="1"/>
  <c r="AS848" i="21" s="1"/>
  <c r="AP848" i="21" a="1"/>
  <c r="AP848" i="21" s="1"/>
  <c r="AL848" i="21" a="1"/>
  <c r="AL848" i="21" s="1"/>
  <c r="AI848" i="21" a="1"/>
  <c r="AI848" i="21" s="1"/>
  <c r="AX876" i="21" a="1"/>
  <c r="AX876" i="21" s="1"/>
  <c r="AS876" i="21" a="1"/>
  <c r="AS876" i="21" s="1"/>
  <c r="AP876" i="21" a="1"/>
  <c r="AP876" i="21" s="1"/>
  <c r="AV876" i="21" a="1"/>
  <c r="AV876" i="21" s="1"/>
  <c r="AL876" i="21" a="1"/>
  <c r="AL876" i="21" s="1"/>
  <c r="AI876" i="21" a="1"/>
  <c r="AI876" i="21" s="1"/>
  <c r="AX904" i="21" a="1"/>
  <c r="AX904" i="21" s="1"/>
  <c r="AS904" i="21" a="1"/>
  <c r="AS904" i="21" s="1"/>
  <c r="AV904" i="21" a="1"/>
  <c r="AV904" i="21" s="1"/>
  <c r="AI904" i="21" a="1"/>
  <c r="AI904" i="21" s="1"/>
  <c r="AL904" i="21" a="1"/>
  <c r="AL904" i="21" s="1"/>
  <c r="AP904" i="21" a="1"/>
  <c r="AP904" i="21" s="1"/>
  <c r="AS932" i="21" a="1"/>
  <c r="AS932" i="21" s="1"/>
  <c r="AV932" i="21" a="1"/>
  <c r="AV932" i="21" s="1"/>
  <c r="AX932" i="21" a="1"/>
  <c r="AX932" i="21" s="1"/>
  <c r="AI932" i="21" a="1"/>
  <c r="AI932" i="21" s="1"/>
  <c r="AP932" i="21" a="1"/>
  <c r="AP932" i="21" s="1"/>
  <c r="AL932" i="21" a="1"/>
  <c r="AL932" i="21" s="1"/>
  <c r="AX960" i="21" a="1"/>
  <c r="AX960" i="21" s="1"/>
  <c r="AS960" i="21" a="1"/>
  <c r="AS960" i="21" s="1"/>
  <c r="AV960" i="21" a="1"/>
  <c r="AV960" i="21" s="1"/>
  <c r="AP960" i="21" a="1"/>
  <c r="AP960" i="21" s="1"/>
  <c r="AL960" i="21" a="1"/>
  <c r="AL960" i="21" s="1"/>
  <c r="AI960" i="21" a="1"/>
  <c r="AI960" i="21" s="1"/>
  <c r="AX988" i="21" a="1"/>
  <c r="AX988" i="21" s="1"/>
  <c r="AV988" i="21" a="1"/>
  <c r="AV988" i="21" s="1"/>
  <c r="AL988" i="21" a="1"/>
  <c r="AL988" i="21" s="1"/>
  <c r="AS988" i="21" a="1"/>
  <c r="AS988" i="21" s="1"/>
  <c r="AI988" i="21" a="1"/>
  <c r="AI988" i="21" s="1"/>
  <c r="AP988" i="21" a="1"/>
  <c r="AP988" i="21" s="1"/>
  <c r="AX332" i="21" a="1"/>
  <c r="AX332" i="21" s="1"/>
  <c r="AV332" i="21" a="1"/>
  <c r="AV332" i="21" s="1"/>
  <c r="AS332" i="21" a="1"/>
  <c r="AS332" i="21" s="1"/>
  <c r="AP332" i="21" a="1"/>
  <c r="AP332" i="21" s="1"/>
  <c r="AL332" i="21" a="1"/>
  <c r="AL332" i="21" s="1"/>
  <c r="AI332" i="21" a="1"/>
  <c r="AI332" i="21" s="1"/>
  <c r="AX416" i="21" a="1"/>
  <c r="AX416" i="21" s="1"/>
  <c r="AV416" i="21" a="1"/>
  <c r="AV416" i="21" s="1"/>
  <c r="AL416" i="21" a="1"/>
  <c r="AL416" i="21" s="1"/>
  <c r="AP416" i="21" a="1"/>
  <c r="AP416" i="21" s="1"/>
  <c r="AI416" i="21" a="1"/>
  <c r="AI416" i="21" s="1"/>
  <c r="AS416" i="21" a="1"/>
  <c r="AS416" i="21" s="1"/>
  <c r="AX640" i="21" a="1"/>
  <c r="AX640" i="21" s="1"/>
  <c r="AV640" i="21" a="1"/>
  <c r="AV640" i="21" s="1"/>
  <c r="AI640" i="21" a="1"/>
  <c r="AI640" i="21" s="1"/>
  <c r="AP640" i="21" a="1"/>
  <c r="AP640" i="21" s="1"/>
  <c r="AL640" i="21" a="1"/>
  <c r="AL640" i="21" s="1"/>
  <c r="AS640" i="21" a="1"/>
  <c r="AS640" i="21" s="1"/>
  <c r="AX976" i="21" a="1"/>
  <c r="AX976" i="21" s="1"/>
  <c r="AV976" i="21" a="1"/>
  <c r="AV976" i="21" s="1"/>
  <c r="AS976" i="21" a="1"/>
  <c r="AS976" i="21" s="1"/>
  <c r="AP976" i="21" a="1"/>
  <c r="AP976" i="21" s="1"/>
  <c r="AL976" i="21" a="1"/>
  <c r="AL976" i="21" s="1"/>
  <c r="AI976" i="21" a="1"/>
  <c r="AI976" i="21" s="1"/>
  <c r="AX467" i="21" a="1"/>
  <c r="AX467" i="21" s="1"/>
  <c r="AV467" i="21" a="1"/>
  <c r="AV467" i="21" s="1"/>
  <c r="AL467" i="21" a="1"/>
  <c r="AL467" i="21" s="1"/>
  <c r="AS467" i="21" a="1"/>
  <c r="AS467" i="21" s="1"/>
  <c r="AP467" i="21" a="1"/>
  <c r="AP467" i="21" s="1"/>
  <c r="AI467" i="21" a="1"/>
  <c r="AI467" i="21" s="1"/>
  <c r="AX551" i="21" a="1"/>
  <c r="AX551" i="21" s="1"/>
  <c r="AP551" i="21" a="1"/>
  <c r="AP551" i="21" s="1"/>
  <c r="AS551" i="21" a="1"/>
  <c r="AS551" i="21" s="1"/>
  <c r="AV551" i="21" a="1"/>
  <c r="AV551" i="21" s="1"/>
  <c r="AL551" i="21" a="1"/>
  <c r="AL551" i="21" s="1"/>
  <c r="AI551" i="21" a="1"/>
  <c r="AI551" i="21" s="1"/>
  <c r="AX803" i="21" a="1"/>
  <c r="AX803" i="21" s="1"/>
  <c r="AP803" i="21" a="1"/>
  <c r="AP803" i="21" s="1"/>
  <c r="AS803" i="21" a="1"/>
  <c r="AS803" i="21" s="1"/>
  <c r="AI803" i="21" a="1"/>
  <c r="AI803" i="21" s="1"/>
  <c r="AL803" i="21" a="1"/>
  <c r="AL803" i="21" s="1"/>
  <c r="AV803" i="21" a="1"/>
  <c r="AV803" i="21" s="1"/>
  <c r="AX490" i="21" a="1"/>
  <c r="AX490" i="21" s="1"/>
  <c r="AV490" i="21" a="1"/>
  <c r="AV490" i="21" s="1"/>
  <c r="AS490" i="21" a="1"/>
  <c r="AS490" i="21" s="1"/>
  <c r="AL490" i="21" a="1"/>
  <c r="AL490" i="21" s="1"/>
  <c r="AP490" i="21" a="1"/>
  <c r="AP490" i="21" s="1"/>
  <c r="AI490" i="21" a="1"/>
  <c r="AI490" i="21" s="1"/>
  <c r="AV518" i="21" a="1"/>
  <c r="AV518" i="21" s="1"/>
  <c r="AS518" i="21" a="1"/>
  <c r="AS518" i="21" s="1"/>
  <c r="AL518" i="21" a="1"/>
  <c r="AL518" i="21" s="1"/>
  <c r="AX518" i="21" a="1"/>
  <c r="AX518" i="21" s="1"/>
  <c r="AI518" i="21" a="1"/>
  <c r="AI518" i="21" s="1"/>
  <c r="AP518" i="21" a="1"/>
  <c r="AP518" i="21" s="1"/>
  <c r="AS826" i="21" a="1"/>
  <c r="AS826" i="21" s="1"/>
  <c r="AV826" i="21" a="1"/>
  <c r="AV826" i="21" s="1"/>
  <c r="AP826" i="21" a="1"/>
  <c r="AP826" i="21" s="1"/>
  <c r="AX826" i="21" a="1"/>
  <c r="AX826" i="21" s="1"/>
  <c r="AL826" i="21" a="1"/>
  <c r="AL826" i="21" s="1"/>
  <c r="AI826" i="21" a="1"/>
  <c r="AI826" i="21" s="1"/>
  <c r="AX854" i="21" a="1"/>
  <c r="AX854" i="21" s="1"/>
  <c r="AS854" i="21" a="1"/>
  <c r="AS854" i="21" s="1"/>
  <c r="AV854" i="21" a="1"/>
  <c r="AV854" i="21" s="1"/>
  <c r="AL854" i="21" a="1"/>
  <c r="AL854" i="21" s="1"/>
  <c r="AP854" i="21" a="1"/>
  <c r="AP854" i="21" s="1"/>
  <c r="AI854" i="21" a="1"/>
  <c r="AI854" i="21" s="1"/>
  <c r="AS938" i="21" a="1"/>
  <c r="AS938" i="21" s="1"/>
  <c r="AI938" i="21" a="1"/>
  <c r="AI938" i="21" s="1"/>
  <c r="AP938" i="21" a="1"/>
  <c r="AP938" i="21" s="1"/>
  <c r="AX938" i="21" a="1"/>
  <c r="AX938" i="21" s="1"/>
  <c r="AV938" i="21" a="1"/>
  <c r="AV938" i="21" s="1"/>
  <c r="AL938" i="21" a="1"/>
  <c r="AL938" i="21" s="1"/>
  <c r="AX401" i="21" a="1"/>
  <c r="AX401" i="21" s="1"/>
  <c r="AS401" i="21" a="1"/>
  <c r="AS401" i="21" s="1"/>
  <c r="AV401" i="21" a="1"/>
  <c r="AV401" i="21" s="1"/>
  <c r="AL401" i="21" a="1"/>
  <c r="AL401" i="21" s="1"/>
  <c r="AI401" i="21" a="1"/>
  <c r="AI401" i="21" s="1"/>
  <c r="AP401" i="21" a="1"/>
  <c r="AP401" i="21" s="1"/>
  <c r="AS625" i="21" a="1"/>
  <c r="AS625" i="21" s="1"/>
  <c r="AX625" i="21" a="1"/>
  <c r="AX625" i="21" s="1"/>
  <c r="AP625" i="21" a="1"/>
  <c r="AP625" i="21" s="1"/>
  <c r="AV625" i="21" a="1"/>
  <c r="AV625" i="21" s="1"/>
  <c r="AI625" i="21" a="1"/>
  <c r="AI625" i="21" s="1"/>
  <c r="AL625" i="21" a="1"/>
  <c r="AL625" i="21" s="1"/>
  <c r="AX681" i="21" a="1"/>
  <c r="AX681" i="21" s="1"/>
  <c r="AP681" i="21" a="1"/>
  <c r="AP681" i="21" s="1"/>
  <c r="AL681" i="21" a="1"/>
  <c r="AL681" i="21" s="1"/>
  <c r="AV681" i="21" a="1"/>
  <c r="AV681" i="21" s="1"/>
  <c r="AS681" i="21" a="1"/>
  <c r="AS681" i="21" s="1"/>
  <c r="AI681" i="21" a="1"/>
  <c r="AI681" i="21" s="1"/>
  <c r="AX956" i="21" a="1"/>
  <c r="AX956" i="21" s="1"/>
  <c r="AV956" i="21" a="1"/>
  <c r="AV956" i="21" s="1"/>
  <c r="AL956" i="21" a="1"/>
  <c r="AL956" i="21" s="1"/>
  <c r="AS956" i="21" a="1"/>
  <c r="AS956" i="21" s="1"/>
  <c r="AI956" i="21" a="1"/>
  <c r="AI956" i="21" s="1"/>
  <c r="AP956" i="21" a="1"/>
  <c r="AP956" i="21" s="1"/>
  <c r="AV475" i="21" a="1"/>
  <c r="AV475" i="21" s="1"/>
  <c r="AP475" i="21" a="1"/>
  <c r="AP475" i="21" s="1"/>
  <c r="AS475" i="21" a="1"/>
  <c r="AS475" i="21" s="1"/>
  <c r="AI475" i="21" a="1"/>
  <c r="AI475" i="21" s="1"/>
  <c r="AL475" i="21" a="1"/>
  <c r="AL475" i="21" s="1"/>
  <c r="AX475" i="21" a="1"/>
  <c r="AX475" i="21" s="1"/>
  <c r="AX755" i="21" a="1"/>
  <c r="AX755" i="21" s="1"/>
  <c r="AV755" i="21" a="1"/>
  <c r="AV755" i="21" s="1"/>
  <c r="AL755" i="21" a="1"/>
  <c r="AL755" i="21" s="1"/>
  <c r="AI755" i="21" a="1"/>
  <c r="AI755" i="21" s="1"/>
  <c r="AP755" i="21" a="1"/>
  <c r="AP755" i="21" s="1"/>
  <c r="AS755" i="21" a="1"/>
  <c r="AS755" i="21" s="1"/>
  <c r="AX839" i="21" a="1"/>
  <c r="AX839" i="21" s="1"/>
  <c r="AV839" i="21" a="1"/>
  <c r="AV839" i="21" s="1"/>
  <c r="AS839" i="21" a="1"/>
  <c r="AS839" i="21" s="1"/>
  <c r="AP839" i="21" a="1"/>
  <c r="AP839" i="21" s="1"/>
  <c r="AL839" i="21" a="1"/>
  <c r="AL839" i="21" s="1"/>
  <c r="AI839" i="21" a="1"/>
  <c r="AI839" i="21" s="1"/>
  <c r="AX470" i="21" a="1"/>
  <c r="AX470" i="21" s="1"/>
  <c r="AV470" i="21" a="1"/>
  <c r="AV470" i="21" s="1"/>
  <c r="AP470" i="21" a="1"/>
  <c r="AP470" i="21" s="1"/>
  <c r="AS470" i="21" a="1"/>
  <c r="AS470" i="21" s="1"/>
  <c r="AL470" i="21" a="1"/>
  <c r="AL470" i="21" s="1"/>
  <c r="AI470" i="21" a="1"/>
  <c r="AI470" i="21" s="1"/>
  <c r="AV638" i="21" a="1"/>
  <c r="AV638" i="21" s="1"/>
  <c r="AP638" i="21" a="1"/>
  <c r="AP638" i="21" s="1"/>
  <c r="AS638" i="21" a="1"/>
  <c r="AS638" i="21" s="1"/>
  <c r="AL638" i="21" a="1"/>
  <c r="AL638" i="21" s="1"/>
  <c r="AX638" i="21" a="1"/>
  <c r="AX638" i="21" s="1"/>
  <c r="AI638" i="21" a="1"/>
  <c r="AI638" i="21" s="1"/>
  <c r="AX722" i="21" a="1"/>
  <c r="AX722" i="21" s="1"/>
  <c r="AS722" i="21" a="1"/>
  <c r="AS722" i="21" s="1"/>
  <c r="AV722" i="21" a="1"/>
  <c r="AV722" i="21" s="1"/>
  <c r="AP722" i="21" a="1"/>
  <c r="AP722" i="21" s="1"/>
  <c r="AI722" i="21" a="1"/>
  <c r="AI722" i="21" s="1"/>
  <c r="AL722" i="21" a="1"/>
  <c r="AL722" i="21" s="1"/>
  <c r="AX750" i="21" a="1"/>
  <c r="AX750" i="21" s="1"/>
  <c r="AS750" i="21" a="1"/>
  <c r="AS750" i="21" s="1"/>
  <c r="AP750" i="21" a="1"/>
  <c r="AP750" i="21" s="1"/>
  <c r="AL750" i="21" a="1"/>
  <c r="AL750" i="21" s="1"/>
  <c r="AI750" i="21" a="1"/>
  <c r="AI750" i="21" s="1"/>
  <c r="AV750" i="21" a="1"/>
  <c r="AV750" i="21" s="1"/>
  <c r="AX974" i="21" a="1"/>
  <c r="AX974" i="21" s="1"/>
  <c r="AP974" i="21" a="1"/>
  <c r="AP974" i="21" s="1"/>
  <c r="AS974" i="21" a="1"/>
  <c r="AS974" i="21" s="1"/>
  <c r="AL974" i="21" a="1"/>
  <c r="AL974" i="21" s="1"/>
  <c r="AI974" i="21" a="1"/>
  <c r="AI974" i="21" s="1"/>
  <c r="AV974" i="21" a="1"/>
  <c r="AV974" i="21" s="1"/>
  <c r="AV437" i="21" a="1"/>
  <c r="AV437" i="21" s="1"/>
  <c r="AP437" i="21" a="1"/>
  <c r="AP437" i="21" s="1"/>
  <c r="AS437" i="21" a="1"/>
  <c r="AS437" i="21" s="1"/>
  <c r="AL437" i="21" a="1"/>
  <c r="AL437" i="21" s="1"/>
  <c r="AI437" i="21" a="1"/>
  <c r="AI437" i="21" s="1"/>
  <c r="AX437" i="21" a="1"/>
  <c r="AX437" i="21" s="1"/>
  <c r="AX577" i="21" a="1"/>
  <c r="AX577" i="21" s="1"/>
  <c r="AP577" i="21" a="1"/>
  <c r="AP577" i="21" s="1"/>
  <c r="AV577" i="21" a="1"/>
  <c r="AV577" i="21" s="1"/>
  <c r="AS577" i="21" a="1"/>
  <c r="AS577" i="21" s="1"/>
  <c r="AI577" i="21" a="1"/>
  <c r="AI577" i="21" s="1"/>
  <c r="AL577" i="21" a="1"/>
  <c r="AL577" i="21" s="1"/>
  <c r="AS857" i="21" a="1"/>
  <c r="AS857" i="21" s="1"/>
  <c r="AP857" i="21" a="1"/>
  <c r="AP857" i="21" s="1"/>
  <c r="AV857" i="21" a="1"/>
  <c r="AV857" i="21" s="1"/>
  <c r="AX857" i="21" a="1"/>
  <c r="AX857" i="21" s="1"/>
  <c r="AL857" i="21" a="1"/>
  <c r="AL857" i="21" s="1"/>
  <c r="AI857" i="21" a="1"/>
  <c r="AI857" i="21" s="1"/>
  <c r="AX572" i="21" a="1"/>
  <c r="AX572" i="21" s="1"/>
  <c r="AV572" i="21" a="1"/>
  <c r="AV572" i="21" s="1"/>
  <c r="AS572" i="21" a="1"/>
  <c r="AS572" i="21" s="1"/>
  <c r="AL572" i="21" a="1"/>
  <c r="AL572" i="21" s="1"/>
  <c r="AP572" i="21" a="1"/>
  <c r="AP572" i="21" s="1"/>
  <c r="AI572" i="21" a="1"/>
  <c r="AI572" i="21" s="1"/>
  <c r="AX399" i="21" a="1"/>
  <c r="AX399" i="21" s="1"/>
  <c r="AV399" i="21" a="1"/>
  <c r="AV399" i="21" s="1"/>
  <c r="AS399" i="21" a="1"/>
  <c r="AS399" i="21" s="1"/>
  <c r="AL399" i="21" a="1"/>
  <c r="AL399" i="21" s="1"/>
  <c r="AP399" i="21" a="1"/>
  <c r="AP399" i="21" s="1"/>
  <c r="AI399" i="21" a="1"/>
  <c r="AI399" i="21" s="1"/>
  <c r="AP304" i="21" a="1"/>
  <c r="AP304" i="21" s="1"/>
  <c r="AS304" i="21" a="1"/>
  <c r="AS304" i="21" s="1"/>
  <c r="AL304" i="21" a="1"/>
  <c r="AL304" i="21" s="1"/>
  <c r="AV304" i="21" a="1"/>
  <c r="AV304" i="21" s="1"/>
  <c r="AI304" i="21" a="1"/>
  <c r="AI304" i="21" s="1"/>
  <c r="AX304" i="21" a="1"/>
  <c r="AX304" i="21" s="1"/>
  <c r="AX500" i="21" a="1"/>
  <c r="AX500" i="21" s="1"/>
  <c r="AS500" i="21" a="1"/>
  <c r="AS500" i="21" s="1"/>
  <c r="AP500" i="21" a="1"/>
  <c r="AP500" i="21" s="1"/>
  <c r="AV500" i="21" a="1"/>
  <c r="AV500" i="21" s="1"/>
  <c r="AL500" i="21" a="1"/>
  <c r="AL500" i="21" s="1"/>
  <c r="AI500" i="21" a="1"/>
  <c r="AI500" i="21" s="1"/>
  <c r="AX808" i="21" a="1"/>
  <c r="AX808" i="21" s="1"/>
  <c r="AL808" i="21" a="1"/>
  <c r="AL808" i="21" s="1"/>
  <c r="AV808" i="21" a="1"/>
  <c r="AV808" i="21" s="1"/>
  <c r="AP808" i="21" a="1"/>
  <c r="AP808" i="21" s="1"/>
  <c r="AS808" i="21" a="1"/>
  <c r="AS808" i="21" s="1"/>
  <c r="AI808" i="21" a="1"/>
  <c r="AI808" i="21" s="1"/>
  <c r="AX579" i="21" a="1"/>
  <c r="AX579" i="21" s="1"/>
  <c r="AP579" i="21" a="1"/>
  <c r="AP579" i="21" s="1"/>
  <c r="AV579" i="21" a="1"/>
  <c r="AV579" i="21" s="1"/>
  <c r="AS579" i="21" a="1"/>
  <c r="AS579" i="21" s="1"/>
  <c r="AI579" i="21" a="1"/>
  <c r="AI579" i="21" s="1"/>
  <c r="AL579" i="21" a="1"/>
  <c r="AL579" i="21" s="1"/>
  <c r="AX406" i="21" a="1"/>
  <c r="AX406" i="21" s="1"/>
  <c r="AV406" i="21" a="1"/>
  <c r="AV406" i="21" s="1"/>
  <c r="AS406" i="21" a="1"/>
  <c r="AS406" i="21" s="1"/>
  <c r="AP406" i="21" a="1"/>
  <c r="AP406" i="21" s="1"/>
  <c r="AI406" i="21" a="1"/>
  <c r="AI406" i="21" s="1"/>
  <c r="AL406" i="21" a="1"/>
  <c r="AL406" i="21" s="1"/>
  <c r="AX658" i="21" a="1"/>
  <c r="AX658" i="21" s="1"/>
  <c r="AV658" i="21" a="1"/>
  <c r="AV658" i="21" s="1"/>
  <c r="AL658" i="21" a="1"/>
  <c r="AL658" i="21" s="1"/>
  <c r="AS658" i="21" a="1"/>
  <c r="AS658" i="21" s="1"/>
  <c r="AP658" i="21" a="1"/>
  <c r="AP658" i="21" s="1"/>
  <c r="AI658" i="21" a="1"/>
  <c r="AI658" i="21" s="1"/>
  <c r="AX742" i="21" a="1"/>
  <c r="AX742" i="21" s="1"/>
  <c r="AS742" i="21" a="1"/>
  <c r="AS742" i="21" s="1"/>
  <c r="AP742" i="21" a="1"/>
  <c r="AP742" i="21" s="1"/>
  <c r="AL742" i="21" a="1"/>
  <c r="AL742" i="21" s="1"/>
  <c r="AV742" i="21" a="1"/>
  <c r="AV742" i="21" s="1"/>
  <c r="AI742" i="21" a="1"/>
  <c r="AI742" i="21" s="1"/>
  <c r="AS905" i="21" a="1"/>
  <c r="AS905" i="21" s="1"/>
  <c r="AV905" i="21" a="1"/>
  <c r="AV905" i="21" s="1"/>
  <c r="AP905" i="21" a="1"/>
  <c r="AP905" i="21" s="1"/>
  <c r="AL905" i="21" a="1"/>
  <c r="AL905" i="21" s="1"/>
  <c r="AI905" i="21" a="1"/>
  <c r="AI905" i="21" s="1"/>
  <c r="AX905" i="21" a="1"/>
  <c r="AX905" i="21" s="1"/>
  <c r="AV452" i="21" a="1"/>
  <c r="AV452" i="21" s="1"/>
  <c r="AX452" i="21" a="1"/>
  <c r="AX452" i="21" s="1"/>
  <c r="AL452" i="21" a="1"/>
  <c r="AL452" i="21" s="1"/>
  <c r="AS452" i="21" a="1"/>
  <c r="AS452" i="21" s="1"/>
  <c r="AP452" i="21" a="1"/>
  <c r="AP452" i="21" s="1"/>
  <c r="AI452" i="21" a="1"/>
  <c r="AI452" i="21" s="1"/>
  <c r="AX480" i="21" a="1"/>
  <c r="AX480" i="21" s="1"/>
  <c r="AS480" i="21" a="1"/>
  <c r="AS480" i="21" s="1"/>
  <c r="AV480" i="21" a="1"/>
  <c r="AV480" i="21" s="1"/>
  <c r="AP480" i="21" a="1"/>
  <c r="AP480" i="21" s="1"/>
  <c r="AI480" i="21" a="1"/>
  <c r="AI480" i="21" s="1"/>
  <c r="AL480" i="21" a="1"/>
  <c r="AL480" i="21" s="1"/>
  <c r="AX788" i="21" a="1"/>
  <c r="AX788" i="21" s="1"/>
  <c r="AP788" i="21" a="1"/>
  <c r="AP788" i="21" s="1"/>
  <c r="AV788" i="21" a="1"/>
  <c r="AV788" i="21" s="1"/>
  <c r="AL788" i="21" a="1"/>
  <c r="AL788" i="21" s="1"/>
  <c r="AS788" i="21" a="1"/>
  <c r="AS788" i="21" s="1"/>
  <c r="AI788" i="21" a="1"/>
  <c r="AI788" i="21" s="1"/>
  <c r="AV363" i="21" a="1"/>
  <c r="AV363" i="21" s="1"/>
  <c r="AX363" i="21" a="1"/>
  <c r="AX363" i="21" s="1"/>
  <c r="AP363" i="21" a="1"/>
  <c r="AP363" i="21" s="1"/>
  <c r="AS363" i="21" a="1"/>
  <c r="AS363" i="21" s="1"/>
  <c r="AI363" i="21" a="1"/>
  <c r="AI363" i="21" s="1"/>
  <c r="AL363" i="21" a="1"/>
  <c r="AL363" i="21" s="1"/>
  <c r="AX391" i="21" a="1"/>
  <c r="AX391" i="21" s="1"/>
  <c r="AV391" i="21" a="1"/>
  <c r="AV391" i="21" s="1"/>
  <c r="AP391" i="21" a="1"/>
  <c r="AP391" i="21" s="1"/>
  <c r="AS391" i="21" a="1"/>
  <c r="AS391" i="21" s="1"/>
  <c r="AI391" i="21" a="1"/>
  <c r="AI391" i="21" s="1"/>
  <c r="AL391" i="21" a="1"/>
  <c r="AL391" i="21" s="1"/>
  <c r="AS419" i="21" a="1"/>
  <c r="AS419" i="21" s="1"/>
  <c r="AV419" i="21" a="1"/>
  <c r="AV419" i="21" s="1"/>
  <c r="AX419" i="21" a="1"/>
  <c r="AX419" i="21" s="1"/>
  <c r="AP419" i="21" a="1"/>
  <c r="AP419" i="21" s="1"/>
  <c r="AI419" i="21" a="1"/>
  <c r="AI419" i="21" s="1"/>
  <c r="AL419" i="21" a="1"/>
  <c r="AL419" i="21" s="1"/>
  <c r="AX447" i="21" a="1"/>
  <c r="AX447" i="21" s="1"/>
  <c r="AV447" i="21" a="1"/>
  <c r="AV447" i="21" s="1"/>
  <c r="AS447" i="21" a="1"/>
  <c r="AS447" i="21" s="1"/>
  <c r="AL447" i="21" a="1"/>
  <c r="AL447" i="21" s="1"/>
  <c r="AP447" i="21" a="1"/>
  <c r="AP447" i="21" s="1"/>
  <c r="AI447" i="21" a="1"/>
  <c r="AI447" i="21" s="1"/>
  <c r="AX531" i="21" a="1"/>
  <c r="AX531" i="21" s="1"/>
  <c r="AS531" i="21" a="1"/>
  <c r="AS531" i="21" s="1"/>
  <c r="AL531" i="21" a="1"/>
  <c r="AL531" i="21" s="1"/>
  <c r="AV531" i="21" a="1"/>
  <c r="AV531" i="21" s="1"/>
  <c r="AP531" i="21" a="1"/>
  <c r="AP531" i="21" s="1"/>
  <c r="AI531" i="21" a="1"/>
  <c r="AI531" i="21" s="1"/>
  <c r="AX615" i="21" a="1"/>
  <c r="AX615" i="21" s="1"/>
  <c r="AS615" i="21" a="1"/>
  <c r="AS615" i="21" s="1"/>
  <c r="AV615" i="21" a="1"/>
  <c r="AV615" i="21" s="1"/>
  <c r="AP615" i="21" a="1"/>
  <c r="AP615" i="21" s="1"/>
  <c r="AI615" i="21" a="1"/>
  <c r="AI615" i="21" s="1"/>
  <c r="AL615" i="21" a="1"/>
  <c r="AL615" i="21" s="1"/>
  <c r="AX549" i="21" a="1"/>
  <c r="AX549" i="21" s="1"/>
  <c r="AV549" i="21" a="1"/>
  <c r="AV549" i="21" s="1"/>
  <c r="AS549" i="21" a="1"/>
  <c r="AS549" i="21" s="1"/>
  <c r="AL549" i="21" a="1"/>
  <c r="AL549" i="21" s="1"/>
  <c r="AP549" i="21" a="1"/>
  <c r="AP549" i="21" s="1"/>
  <c r="AI549" i="21" a="1"/>
  <c r="AI549" i="21" s="1"/>
  <c r="AX432" i="21" a="1"/>
  <c r="AX432" i="21" s="1"/>
  <c r="AV432" i="21" a="1"/>
  <c r="AV432" i="21" s="1"/>
  <c r="AS432" i="21" a="1"/>
  <c r="AS432" i="21" s="1"/>
  <c r="AP432" i="21" a="1"/>
  <c r="AP432" i="21" s="1"/>
  <c r="AL432" i="21" a="1"/>
  <c r="AL432" i="21" s="1"/>
  <c r="AI432" i="21" a="1"/>
  <c r="AI432" i="21" s="1"/>
  <c r="AX656" i="21" a="1"/>
  <c r="AX656" i="21" s="1"/>
  <c r="AV656" i="21" a="1"/>
  <c r="AV656" i="21" s="1"/>
  <c r="AS656" i="21" a="1"/>
  <c r="AS656" i="21" s="1"/>
  <c r="AI656" i="21" a="1"/>
  <c r="AI656" i="21" s="1"/>
  <c r="AL656" i="21" a="1"/>
  <c r="AL656" i="21" s="1"/>
  <c r="AP656" i="21" a="1"/>
  <c r="AP656" i="21" s="1"/>
  <c r="AX712" i="21" a="1"/>
  <c r="AX712" i="21" s="1"/>
  <c r="AV712" i="21" a="1"/>
  <c r="AV712" i="21" s="1"/>
  <c r="AL712" i="21" a="1"/>
  <c r="AL712" i="21" s="1"/>
  <c r="AS712" i="21" a="1"/>
  <c r="AS712" i="21" s="1"/>
  <c r="AP712" i="21" a="1"/>
  <c r="AP712" i="21" s="1"/>
  <c r="AI712" i="21" a="1"/>
  <c r="AI712" i="21" s="1"/>
  <c r="AV315" i="21" a="1"/>
  <c r="AV315" i="21" s="1"/>
  <c r="AX315" i="21" a="1"/>
  <c r="AX315" i="21" s="1"/>
  <c r="AS315" i="21" a="1"/>
  <c r="AS315" i="21" s="1"/>
  <c r="AI315" i="21" a="1"/>
  <c r="AI315" i="21" s="1"/>
  <c r="AP315" i="21" a="1"/>
  <c r="AP315" i="21" s="1"/>
  <c r="AL315" i="21" a="1"/>
  <c r="AL315" i="21" s="1"/>
  <c r="AX371" i="21" a="1"/>
  <c r="AX371" i="21" s="1"/>
  <c r="AV371" i="21" a="1"/>
  <c r="AV371" i="21" s="1"/>
  <c r="AS371" i="21" a="1"/>
  <c r="AS371" i="21" s="1"/>
  <c r="AP371" i="21" a="1"/>
  <c r="AP371" i="21" s="1"/>
  <c r="AI371" i="21" a="1"/>
  <c r="AI371" i="21" s="1"/>
  <c r="AL371" i="21" a="1"/>
  <c r="AL371" i="21" s="1"/>
  <c r="AX511" i="21" a="1"/>
  <c r="AX511" i="21" s="1"/>
  <c r="AV511" i="21" a="1"/>
  <c r="AV511" i="21" s="1"/>
  <c r="AS511" i="21" a="1"/>
  <c r="AS511" i="21" s="1"/>
  <c r="AP511" i="21" a="1"/>
  <c r="AP511" i="21" s="1"/>
  <c r="AL511" i="21" a="1"/>
  <c r="AL511" i="21" s="1"/>
  <c r="AI511" i="21" a="1"/>
  <c r="AI511" i="21" s="1"/>
  <c r="AV539" i="21" a="1"/>
  <c r="AV539" i="21" s="1"/>
  <c r="AS539" i="21" a="1"/>
  <c r="AS539" i="21" s="1"/>
  <c r="AX539" i="21" a="1"/>
  <c r="AX539" i="21" s="1"/>
  <c r="AL539" i="21" a="1"/>
  <c r="AL539" i="21" s="1"/>
  <c r="AP539" i="21" a="1"/>
  <c r="AP539" i="21" s="1"/>
  <c r="AI539" i="21" a="1"/>
  <c r="AI539" i="21" s="1"/>
  <c r="AX567" i="21" a="1"/>
  <c r="AX567" i="21" s="1"/>
  <c r="AS567" i="21" a="1"/>
  <c r="AS567" i="21" s="1"/>
  <c r="AP567" i="21" a="1"/>
  <c r="AP567" i="21" s="1"/>
  <c r="AI567" i="21" a="1"/>
  <c r="AI567" i="21" s="1"/>
  <c r="AL567" i="21" a="1"/>
  <c r="AL567" i="21" s="1"/>
  <c r="AV567" i="21" a="1"/>
  <c r="AV567" i="21" s="1"/>
  <c r="AX651" i="21" a="1"/>
  <c r="AX651" i="21" s="1"/>
  <c r="AP651" i="21" a="1"/>
  <c r="AP651" i="21" s="1"/>
  <c r="AL651" i="21" a="1"/>
  <c r="AL651" i="21" s="1"/>
  <c r="AV651" i="21" a="1"/>
  <c r="AV651" i="21" s="1"/>
  <c r="AS651" i="21" a="1"/>
  <c r="AS651" i="21" s="1"/>
  <c r="AI651" i="21" a="1"/>
  <c r="AI651" i="21" s="1"/>
  <c r="AX478" i="21" a="1"/>
  <c r="AX478" i="21" s="1"/>
  <c r="AV478" i="21" a="1"/>
  <c r="AV478" i="21" s="1"/>
  <c r="AP478" i="21" a="1"/>
  <c r="AP478" i="21" s="1"/>
  <c r="AL478" i="21" a="1"/>
  <c r="AL478" i="21" s="1"/>
  <c r="AS478" i="21" a="1"/>
  <c r="AS478" i="21" s="1"/>
  <c r="AI478" i="21" a="1"/>
  <c r="AI478" i="21" s="1"/>
  <c r="AX618" i="21" a="1"/>
  <c r="AX618" i="21" s="1"/>
  <c r="AP618" i="21" a="1"/>
  <c r="AP618" i="21" s="1"/>
  <c r="AL618" i="21" a="1"/>
  <c r="AL618" i="21" s="1"/>
  <c r="AS618" i="21" a="1"/>
  <c r="AS618" i="21" s="1"/>
  <c r="AV618" i="21" a="1"/>
  <c r="AV618" i="21" s="1"/>
  <c r="AI618" i="21" a="1"/>
  <c r="AI618" i="21" s="1"/>
  <c r="AX387" i="21" a="1"/>
  <c r="AX387" i="21" s="1"/>
  <c r="AV387" i="21" a="1"/>
  <c r="AV387" i="21" s="1"/>
  <c r="AS387" i="21" a="1"/>
  <c r="AS387" i="21" s="1"/>
  <c r="AP387" i="21" a="1"/>
  <c r="AP387" i="21" s="1"/>
  <c r="AL387" i="21" a="1"/>
  <c r="AL387" i="21" s="1"/>
  <c r="AI387" i="21" a="1"/>
  <c r="AI387" i="21" s="1"/>
  <c r="AL367" i="21" a="1"/>
  <c r="AL367" i="21" s="1"/>
  <c r="AS367" i="21" a="1"/>
  <c r="AS367" i="21" s="1"/>
  <c r="AX367" i="21" a="1"/>
  <c r="AX367" i="21" s="1"/>
  <c r="AI367" i="21" a="1"/>
  <c r="AI367" i="21" s="1"/>
  <c r="AV367" i="21" a="1"/>
  <c r="AV367" i="21" s="1"/>
  <c r="AP367" i="21" a="1"/>
  <c r="AP367" i="21" s="1"/>
  <c r="AX423" i="21" a="1"/>
  <c r="AX423" i="21" s="1"/>
  <c r="AS423" i="21" a="1"/>
  <c r="AS423" i="21" s="1"/>
  <c r="AI423" i="21" a="1"/>
  <c r="AI423" i="21" s="1"/>
  <c r="AL423" i="21" a="1"/>
  <c r="AL423" i="21" s="1"/>
  <c r="AV423" i="21" a="1"/>
  <c r="AV423" i="21" s="1"/>
  <c r="AP423" i="21" a="1"/>
  <c r="AP423" i="21" s="1"/>
  <c r="AV507" i="21" a="1"/>
  <c r="AV507" i="21" s="1"/>
  <c r="AX507" i="21" a="1"/>
  <c r="AX507" i="21" s="1"/>
  <c r="AS507" i="21" a="1"/>
  <c r="AS507" i="21" s="1"/>
  <c r="AI507" i="21" a="1"/>
  <c r="AI507" i="21" s="1"/>
  <c r="AL507" i="21" a="1"/>
  <c r="AL507" i="21" s="1"/>
  <c r="AP507" i="21" a="1"/>
  <c r="AP507" i="21" s="1"/>
  <c r="AS759" i="21" a="1"/>
  <c r="AS759" i="21" s="1"/>
  <c r="AX759" i="21" a="1"/>
  <c r="AX759" i="21" s="1"/>
  <c r="AV759" i="21" a="1"/>
  <c r="AV759" i="21" s="1"/>
  <c r="AP759" i="21" a="1"/>
  <c r="AP759" i="21" s="1"/>
  <c r="AL759" i="21" a="1"/>
  <c r="AL759" i="21" s="1"/>
  <c r="AI759" i="21" a="1"/>
  <c r="AI759" i="21" s="1"/>
  <c r="AX815" i="21" a="1"/>
  <c r="AX815" i="21" s="1"/>
  <c r="AV815" i="21" a="1"/>
  <c r="AV815" i="21" s="1"/>
  <c r="AS815" i="21" a="1"/>
  <c r="AS815" i="21" s="1"/>
  <c r="AP815" i="21" a="1"/>
  <c r="AP815" i="21" s="1"/>
  <c r="AI815" i="21" a="1"/>
  <c r="AI815" i="21" s="1"/>
  <c r="AL815" i="21" a="1"/>
  <c r="AL815" i="21" s="1"/>
  <c r="AV843" i="21" a="1"/>
  <c r="AV843" i="21" s="1"/>
  <c r="AX843" i="21" a="1"/>
  <c r="AX843" i="21" s="1"/>
  <c r="AP843" i="21" a="1"/>
  <c r="AP843" i="21" s="1"/>
  <c r="AL843" i="21" a="1"/>
  <c r="AL843" i="21" s="1"/>
  <c r="AS843" i="21" a="1"/>
  <c r="AS843" i="21" s="1"/>
  <c r="AI843" i="21" a="1"/>
  <c r="AI843" i="21" s="1"/>
  <c r="AX927" i="21" a="1"/>
  <c r="AX927" i="21" s="1"/>
  <c r="AV927" i="21" a="1"/>
  <c r="AV927" i="21" s="1"/>
  <c r="AP927" i="21" a="1"/>
  <c r="AP927" i="21" s="1"/>
  <c r="AL927" i="21" a="1"/>
  <c r="AL927" i="21" s="1"/>
  <c r="AS927" i="21" a="1"/>
  <c r="AS927" i="21" s="1"/>
  <c r="AI927" i="21" a="1"/>
  <c r="AI927" i="21" s="1"/>
  <c r="AX955" i="21" a="1"/>
  <c r="AX955" i="21" s="1"/>
  <c r="AV955" i="21" a="1"/>
  <c r="AV955" i="21" s="1"/>
  <c r="AP955" i="21" a="1"/>
  <c r="AP955" i="21" s="1"/>
  <c r="AI955" i="21" a="1"/>
  <c r="AI955" i="21" s="1"/>
  <c r="AS955" i="21" a="1"/>
  <c r="AS955" i="21" s="1"/>
  <c r="AL955" i="21" a="1"/>
  <c r="AL955" i="21" s="1"/>
  <c r="AX418" i="21" a="1"/>
  <c r="AX418" i="21" s="1"/>
  <c r="AV418" i="21" a="1"/>
  <c r="AV418" i="21" s="1"/>
  <c r="AP418" i="21" a="1"/>
  <c r="AP418" i="21" s="1"/>
  <c r="AL418" i="21" a="1"/>
  <c r="AL418" i="21" s="1"/>
  <c r="AS418" i="21" a="1"/>
  <c r="AS418" i="21" s="1"/>
  <c r="AI418" i="21" a="1"/>
  <c r="AI418" i="21" s="1"/>
  <c r="AX446" i="21" a="1"/>
  <c r="AX446" i="21" s="1"/>
  <c r="AV446" i="21" a="1"/>
  <c r="AV446" i="21" s="1"/>
  <c r="AS446" i="21" a="1"/>
  <c r="AS446" i="21" s="1"/>
  <c r="AL446" i="21" a="1"/>
  <c r="AL446" i="21" s="1"/>
  <c r="AP446" i="21" a="1"/>
  <c r="AP446" i="21" s="1"/>
  <c r="AI446" i="21" a="1"/>
  <c r="AI446" i="21" s="1"/>
  <c r="AX586" i="21" a="1"/>
  <c r="AX586" i="21" s="1"/>
  <c r="AS586" i="21" a="1"/>
  <c r="AS586" i="21" s="1"/>
  <c r="AV586" i="21" a="1"/>
  <c r="AV586" i="21" s="1"/>
  <c r="AL586" i="21" a="1"/>
  <c r="AL586" i="21" s="1"/>
  <c r="AI586" i="21" a="1"/>
  <c r="AI586" i="21" s="1"/>
  <c r="AP586" i="21" a="1"/>
  <c r="AP586" i="21" s="1"/>
  <c r="AX614" i="21" a="1"/>
  <c r="AX614" i="21" s="1"/>
  <c r="AV614" i="21" a="1"/>
  <c r="AV614" i="21" s="1"/>
  <c r="AS614" i="21" a="1"/>
  <c r="AS614" i="21" s="1"/>
  <c r="AP614" i="21" a="1"/>
  <c r="AP614" i="21" s="1"/>
  <c r="AI614" i="21" a="1"/>
  <c r="AI614" i="21" s="1"/>
  <c r="AL614" i="21" a="1"/>
  <c r="AL614" i="21" s="1"/>
  <c r="AV642" i="21" a="1"/>
  <c r="AV642" i="21" s="1"/>
  <c r="AS642" i="21" a="1"/>
  <c r="AS642" i="21" s="1"/>
  <c r="AP642" i="21" a="1"/>
  <c r="AP642" i="21" s="1"/>
  <c r="AL642" i="21" a="1"/>
  <c r="AL642" i="21" s="1"/>
  <c r="AI642" i="21" a="1"/>
  <c r="AI642" i="21" s="1"/>
  <c r="AX642" i="21" a="1"/>
  <c r="AX642" i="21" s="1"/>
  <c r="AX782" i="21" a="1"/>
  <c r="AX782" i="21" s="1"/>
  <c r="AS782" i="21" a="1"/>
  <c r="AS782" i="21" s="1"/>
  <c r="AP782" i="21" a="1"/>
  <c r="AP782" i="21" s="1"/>
  <c r="AV782" i="21" a="1"/>
  <c r="AV782" i="21" s="1"/>
  <c r="AL782" i="21" a="1"/>
  <c r="AL782" i="21" s="1"/>
  <c r="AI782" i="21" a="1"/>
  <c r="AI782" i="21" s="1"/>
  <c r="AX978" i="21" a="1"/>
  <c r="AX978" i="21" s="1"/>
  <c r="AS978" i="21" a="1"/>
  <c r="AS978" i="21" s="1"/>
  <c r="AP978" i="21" a="1"/>
  <c r="AP978" i="21" s="1"/>
  <c r="AI978" i="21" a="1"/>
  <c r="AI978" i="21" s="1"/>
  <c r="AL978" i="21" a="1"/>
  <c r="AL978" i="21" s="1"/>
  <c r="AV978" i="21" a="1"/>
  <c r="AV978" i="21" s="1"/>
  <c r="AX497" i="21" a="1"/>
  <c r="AX497" i="21" s="1"/>
  <c r="AS497" i="21" a="1"/>
  <c r="AS497" i="21" s="1"/>
  <c r="AP497" i="21" a="1"/>
  <c r="AP497" i="21" s="1"/>
  <c r="AL497" i="21" a="1"/>
  <c r="AL497" i="21" s="1"/>
  <c r="AV497" i="21" a="1"/>
  <c r="AV497" i="21" s="1"/>
  <c r="AI497" i="21" a="1"/>
  <c r="AI497" i="21" s="1"/>
  <c r="AX553" i="21" a="1"/>
  <c r="AX553" i="21" s="1"/>
  <c r="AS553" i="21" a="1"/>
  <c r="AS553" i="21" s="1"/>
  <c r="AV553" i="21" a="1"/>
  <c r="AV553" i="21" s="1"/>
  <c r="AL553" i="21" a="1"/>
  <c r="AL553" i="21" s="1"/>
  <c r="AP553" i="21" a="1"/>
  <c r="AP553" i="21" s="1"/>
  <c r="AI553" i="21" a="1"/>
  <c r="AI553" i="21" s="1"/>
  <c r="AX637" i="21" a="1"/>
  <c r="AX637" i="21" s="1"/>
  <c r="AV637" i="21" a="1"/>
  <c r="AV637" i="21" s="1"/>
  <c r="AP637" i="21" a="1"/>
  <c r="AP637" i="21" s="1"/>
  <c r="AS637" i="21" a="1"/>
  <c r="AS637" i="21" s="1"/>
  <c r="AL637" i="21" a="1"/>
  <c r="AL637" i="21" s="1"/>
  <c r="AI637" i="21" a="1"/>
  <c r="AI637" i="21" s="1"/>
  <c r="AS693" i="21" a="1"/>
  <c r="AS693" i="21" s="1"/>
  <c r="AX693" i="21" a="1"/>
  <c r="AX693" i="21" s="1"/>
  <c r="AL693" i="21" a="1"/>
  <c r="AL693" i="21" s="1"/>
  <c r="AP693" i="21" a="1"/>
  <c r="AP693" i="21" s="1"/>
  <c r="AI693" i="21" a="1"/>
  <c r="AI693" i="21" s="1"/>
  <c r="AV693" i="21" a="1"/>
  <c r="AV693" i="21" s="1"/>
  <c r="AX721" i="21" a="1"/>
  <c r="AX721" i="21" s="1"/>
  <c r="AS721" i="21" a="1"/>
  <c r="AS721" i="21" s="1"/>
  <c r="AP721" i="21" a="1"/>
  <c r="AP721" i="21" s="1"/>
  <c r="AI721" i="21" a="1"/>
  <c r="AI721" i="21" s="1"/>
  <c r="AV721" i="21" a="1"/>
  <c r="AV721" i="21" s="1"/>
  <c r="AL721" i="21" a="1"/>
  <c r="AL721" i="21" s="1"/>
  <c r="AV324" i="21" a="1"/>
  <c r="AV324" i="21" s="1"/>
  <c r="AX324" i="21" a="1"/>
  <c r="AX324" i="21" s="1"/>
  <c r="AS324" i="21" a="1"/>
  <c r="AS324" i="21" s="1"/>
  <c r="AP324" i="21" a="1"/>
  <c r="AP324" i="21" s="1"/>
  <c r="AL324" i="21" a="1"/>
  <c r="AL324" i="21" s="1"/>
  <c r="AI324" i="21" a="1"/>
  <c r="AI324" i="21" s="1"/>
  <c r="AX352" i="21" a="1"/>
  <c r="AX352" i="21" s="1"/>
  <c r="AV352" i="21" a="1"/>
  <c r="AV352" i="21" s="1"/>
  <c r="AL352" i="21" a="1"/>
  <c r="AL352" i="21" s="1"/>
  <c r="AS352" i="21" a="1"/>
  <c r="AS352" i="21" s="1"/>
  <c r="AI352" i="21" a="1"/>
  <c r="AI352" i="21" s="1"/>
  <c r="AP352" i="21" a="1"/>
  <c r="AP352" i="21" s="1"/>
  <c r="AX380" i="21" a="1"/>
  <c r="AX380" i="21" s="1"/>
  <c r="AL380" i="21" a="1"/>
  <c r="AL380" i="21" s="1"/>
  <c r="AP380" i="21" a="1"/>
  <c r="AP380" i="21" s="1"/>
  <c r="AV380" i="21" a="1"/>
  <c r="AV380" i="21" s="1"/>
  <c r="AI380" i="21" a="1"/>
  <c r="AI380" i="21" s="1"/>
  <c r="AS380" i="21" a="1"/>
  <c r="AS380" i="21" s="1"/>
  <c r="AV408" i="21" a="1"/>
  <c r="AV408" i="21" s="1"/>
  <c r="AX408" i="21" a="1"/>
  <c r="AX408" i="21" s="1"/>
  <c r="AP408" i="21" a="1"/>
  <c r="AP408" i="21" s="1"/>
  <c r="AS408" i="21" a="1"/>
  <c r="AS408" i="21" s="1"/>
  <c r="AI408" i="21" a="1"/>
  <c r="AI408" i="21" s="1"/>
  <c r="AL408" i="21" a="1"/>
  <c r="AL408" i="21" s="1"/>
  <c r="AX436" i="21" a="1"/>
  <c r="AX436" i="21" s="1"/>
  <c r="AP436" i="21" a="1"/>
  <c r="AP436" i="21" s="1"/>
  <c r="AS436" i="21" a="1"/>
  <c r="AS436" i="21" s="1"/>
  <c r="AV436" i="21" a="1"/>
  <c r="AV436" i="21" s="1"/>
  <c r="AL436" i="21" a="1"/>
  <c r="AL436" i="21" s="1"/>
  <c r="AI436" i="21" a="1"/>
  <c r="AI436" i="21" s="1"/>
  <c r="AX464" i="21" a="1"/>
  <c r="AX464" i="21" s="1"/>
  <c r="AS464" i="21" a="1"/>
  <c r="AS464" i="21" s="1"/>
  <c r="AV464" i="21" a="1"/>
  <c r="AV464" i="21" s="1"/>
  <c r="AL464" i="21" a="1"/>
  <c r="AL464" i="21" s="1"/>
  <c r="AI464" i="21" a="1"/>
  <c r="AI464" i="21" s="1"/>
  <c r="AP464" i="21" a="1"/>
  <c r="AP464" i="21" s="1"/>
  <c r="AX492" i="21" a="1"/>
  <c r="AX492" i="21" s="1"/>
  <c r="AP492" i="21" a="1"/>
  <c r="AP492" i="21" s="1"/>
  <c r="AV492" i="21" a="1"/>
  <c r="AV492" i="21" s="1"/>
  <c r="AS492" i="21" a="1"/>
  <c r="AS492" i="21" s="1"/>
  <c r="AL492" i="21" a="1"/>
  <c r="AL492" i="21" s="1"/>
  <c r="AI492" i="21" a="1"/>
  <c r="AI492" i="21" s="1"/>
  <c r="AX520" i="21" a="1"/>
  <c r="AX520" i="21" s="1"/>
  <c r="AV520" i="21" a="1"/>
  <c r="AV520" i="21" s="1"/>
  <c r="AS520" i="21" a="1"/>
  <c r="AS520" i="21" s="1"/>
  <c r="AL520" i="21" a="1"/>
  <c r="AL520" i="21" s="1"/>
  <c r="AP520" i="21" a="1"/>
  <c r="AP520" i="21" s="1"/>
  <c r="AI520" i="21" a="1"/>
  <c r="AI520" i="21" s="1"/>
  <c r="AV548" i="21" a="1"/>
  <c r="AV548" i="21" s="1"/>
  <c r="AS548" i="21" a="1"/>
  <c r="AS548" i="21" s="1"/>
  <c r="AX548" i="21" a="1"/>
  <c r="AX548" i="21" s="1"/>
  <c r="AP548" i="21" a="1"/>
  <c r="AP548" i="21" s="1"/>
  <c r="AL548" i="21" a="1"/>
  <c r="AL548" i="21" s="1"/>
  <c r="AI548" i="21" a="1"/>
  <c r="AI548" i="21" s="1"/>
  <c r="AV576" i="21" a="1"/>
  <c r="AV576" i="21" s="1"/>
  <c r="AL576" i="21" a="1"/>
  <c r="AL576" i="21" s="1"/>
  <c r="AS576" i="21" a="1"/>
  <c r="AS576" i="21" s="1"/>
  <c r="AX576" i="21" a="1"/>
  <c r="AX576" i="21" s="1"/>
  <c r="AI576" i="21" a="1"/>
  <c r="AI576" i="21" s="1"/>
  <c r="AP576" i="21" a="1"/>
  <c r="AP576" i="21" s="1"/>
  <c r="AV604" i="21" a="1"/>
  <c r="AV604" i="21" s="1"/>
  <c r="AS604" i="21" a="1"/>
  <c r="AS604" i="21" s="1"/>
  <c r="AX604" i="21" a="1"/>
  <c r="AX604" i="21" s="1"/>
  <c r="AL604" i="21" a="1"/>
  <c r="AL604" i="21" s="1"/>
  <c r="AP604" i="21" a="1"/>
  <c r="AP604" i="21" s="1"/>
  <c r="AI604" i="21" a="1"/>
  <c r="AI604" i="21" s="1"/>
  <c r="AV632" i="21" a="1"/>
  <c r="AV632" i="21" s="1"/>
  <c r="AP632" i="21" a="1"/>
  <c r="AP632" i="21" s="1"/>
  <c r="AL632" i="21" a="1"/>
  <c r="AL632" i="21" s="1"/>
  <c r="AX632" i="21" a="1"/>
  <c r="AX632" i="21" s="1"/>
  <c r="AS632" i="21" a="1"/>
  <c r="AS632" i="21" s="1"/>
  <c r="AI632" i="21" a="1"/>
  <c r="AI632" i="21" s="1"/>
  <c r="AX660" i="21" a="1"/>
  <c r="AX660" i="21" s="1"/>
  <c r="AS660" i="21" a="1"/>
  <c r="AS660" i="21" s="1"/>
  <c r="AV660" i="21" a="1"/>
  <c r="AV660" i="21" s="1"/>
  <c r="AL660" i="21" a="1"/>
  <c r="AL660" i="21" s="1"/>
  <c r="AP660" i="21" a="1"/>
  <c r="AP660" i="21" s="1"/>
  <c r="AI660" i="21" a="1"/>
  <c r="AI660" i="21" s="1"/>
  <c r="AV688" i="21" a="1"/>
  <c r="AV688" i="21" s="1"/>
  <c r="AX688" i="21" a="1"/>
  <c r="AX688" i="21" s="1"/>
  <c r="AI688" i="21" a="1"/>
  <c r="AI688" i="21" s="1"/>
  <c r="AS688" i="21" a="1"/>
  <c r="AS688" i="21" s="1"/>
  <c r="AL688" i="21" a="1"/>
  <c r="AL688" i="21" s="1"/>
  <c r="AP688" i="21" a="1"/>
  <c r="AP688" i="21" s="1"/>
  <c r="AX716" i="21" a="1"/>
  <c r="AX716" i="21" s="1"/>
  <c r="AS716" i="21" a="1"/>
  <c r="AS716" i="21" s="1"/>
  <c r="AV716" i="21" a="1"/>
  <c r="AV716" i="21" s="1"/>
  <c r="AL716" i="21" a="1"/>
  <c r="AL716" i="21" s="1"/>
  <c r="AI716" i="21" a="1"/>
  <c r="AI716" i="21" s="1"/>
  <c r="AP716" i="21" a="1"/>
  <c r="AP716" i="21" s="1"/>
  <c r="AV744" i="21" a="1"/>
  <c r="AV744" i="21" s="1"/>
  <c r="AL744" i="21" a="1"/>
  <c r="AL744" i="21" s="1"/>
  <c r="AS744" i="21" a="1"/>
  <c r="AS744" i="21" s="1"/>
  <c r="AP744" i="21" a="1"/>
  <c r="AP744" i="21" s="1"/>
  <c r="AI744" i="21" a="1"/>
  <c r="AI744" i="21" s="1"/>
  <c r="AX744" i="21" a="1"/>
  <c r="AX744" i="21" s="1"/>
  <c r="AV772" i="21" a="1"/>
  <c r="AV772" i="21" s="1"/>
  <c r="AS772" i="21" a="1"/>
  <c r="AS772" i="21" s="1"/>
  <c r="AL772" i="21" a="1"/>
  <c r="AL772" i="21" s="1"/>
  <c r="AX772" i="21" a="1"/>
  <c r="AX772" i="21" s="1"/>
  <c r="AP772" i="21" a="1"/>
  <c r="AP772" i="21" s="1"/>
  <c r="AI772" i="21" a="1"/>
  <c r="AI772" i="21" s="1"/>
  <c r="AS800" i="21" a="1"/>
  <c r="AS800" i="21" s="1"/>
  <c r="AP800" i="21" a="1"/>
  <c r="AP800" i="21" s="1"/>
  <c r="AX800" i="21" a="1"/>
  <c r="AX800" i="21" s="1"/>
  <c r="AL800" i="21" a="1"/>
  <c r="AL800" i="21" s="1"/>
  <c r="AI800" i="21" a="1"/>
  <c r="AI800" i="21" s="1"/>
  <c r="AV800" i="21" a="1"/>
  <c r="AV800" i="21" s="1"/>
  <c r="AX828" i="21" a="1"/>
  <c r="AX828" i="21" s="1"/>
  <c r="AP828" i="21" a="1"/>
  <c r="AP828" i="21" s="1"/>
  <c r="AS828" i="21" a="1"/>
  <c r="AS828" i="21" s="1"/>
  <c r="AV828" i="21" a="1"/>
  <c r="AV828" i="21" s="1"/>
  <c r="AL828" i="21" a="1"/>
  <c r="AL828" i="21" s="1"/>
  <c r="AI828" i="21" a="1"/>
  <c r="AI828" i="21" s="1"/>
  <c r="AX856" i="21" a="1"/>
  <c r="AX856" i="21" s="1"/>
  <c r="AS856" i="21" a="1"/>
  <c r="AS856" i="21" s="1"/>
  <c r="AV856" i="21" a="1"/>
  <c r="AV856" i="21" s="1"/>
  <c r="AP856" i="21" a="1"/>
  <c r="AP856" i="21" s="1"/>
  <c r="AI856" i="21" a="1"/>
  <c r="AI856" i="21" s="1"/>
  <c r="AL856" i="21" a="1"/>
  <c r="AL856" i="21" s="1"/>
  <c r="AX884" i="21" a="1"/>
  <c r="AX884" i="21" s="1"/>
  <c r="AP884" i="21" a="1"/>
  <c r="AP884" i="21" s="1"/>
  <c r="AV884" i="21" a="1"/>
  <c r="AV884" i="21" s="1"/>
  <c r="AI884" i="21" a="1"/>
  <c r="AI884" i="21" s="1"/>
  <c r="AS884" i="21" a="1"/>
  <c r="AS884" i="21" s="1"/>
  <c r="AL884" i="21" a="1"/>
  <c r="AL884" i="21" s="1"/>
  <c r="AS912" i="21" a="1"/>
  <c r="AS912" i="21" s="1"/>
  <c r="AX912" i="21" a="1"/>
  <c r="AX912" i="21" s="1"/>
  <c r="AP912" i="21" a="1"/>
  <c r="AP912" i="21" s="1"/>
  <c r="AL912" i="21" a="1"/>
  <c r="AL912" i="21" s="1"/>
  <c r="AI912" i="21" a="1"/>
  <c r="AI912" i="21" s="1"/>
  <c r="AV912" i="21" a="1"/>
  <c r="AV912" i="21" s="1"/>
  <c r="AX940" i="21" a="1"/>
  <c r="AX940" i="21" s="1"/>
  <c r="AL940" i="21" a="1"/>
  <c r="AL940" i="21" s="1"/>
  <c r="AS940" i="21" a="1"/>
  <c r="AS940" i="21" s="1"/>
  <c r="AV940" i="21" a="1"/>
  <c r="AV940" i="21" s="1"/>
  <c r="AP940" i="21" a="1"/>
  <c r="AP940" i="21" s="1"/>
  <c r="AI940" i="21" a="1"/>
  <c r="AI940" i="21" s="1"/>
  <c r="AX968" i="21" a="1"/>
  <c r="AX968" i="21" s="1"/>
  <c r="AV968" i="21" a="1"/>
  <c r="AV968" i="21" s="1"/>
  <c r="AI968" i="21" a="1"/>
  <c r="AI968" i="21" s="1"/>
  <c r="AP968" i="21" a="1"/>
  <c r="AP968" i="21" s="1"/>
  <c r="AL968" i="21" a="1"/>
  <c r="AL968" i="21" s="1"/>
  <c r="AS968" i="21" a="1"/>
  <c r="AS968" i="21" s="1"/>
  <c r="AV996" i="21" a="1"/>
  <c r="AV996" i="21" s="1"/>
  <c r="AX996" i="21" a="1"/>
  <c r="AX996" i="21" s="1"/>
  <c r="AP996" i="21" a="1"/>
  <c r="AP996" i="21" s="1"/>
  <c r="AS996" i="21" a="1"/>
  <c r="AS996" i="21" s="1"/>
  <c r="AL996" i="21" a="1"/>
  <c r="AL996" i="21" s="1"/>
  <c r="AI996" i="21" a="1"/>
  <c r="AI996" i="21" s="1"/>
  <c r="AV556" i="21" a="1"/>
  <c r="AV556" i="21" s="1"/>
  <c r="AS556" i="21" a="1"/>
  <c r="AS556" i="21" s="1"/>
  <c r="AL556" i="21" a="1"/>
  <c r="AL556" i="21" s="1"/>
  <c r="AX556" i="21" a="1"/>
  <c r="AX556" i="21" s="1"/>
  <c r="AP556" i="21" a="1"/>
  <c r="AP556" i="21" s="1"/>
  <c r="AI556" i="21" a="1"/>
  <c r="AI556" i="21" s="1"/>
  <c r="AX668" i="21" a="1"/>
  <c r="AX668" i="21" s="1"/>
  <c r="AS668" i="21" a="1"/>
  <c r="AS668" i="21" s="1"/>
  <c r="AI668" i="21" a="1"/>
  <c r="AI668" i="21" s="1"/>
  <c r="AL668" i="21" a="1"/>
  <c r="AL668" i="21" s="1"/>
  <c r="AV668" i="21" a="1"/>
  <c r="AV668" i="21" s="1"/>
  <c r="AP668" i="21" a="1"/>
  <c r="AP668" i="21" s="1"/>
  <c r="AX696" i="21" a="1"/>
  <c r="AX696" i="21" s="1"/>
  <c r="AP696" i="21" a="1"/>
  <c r="AP696" i="21" s="1"/>
  <c r="AV696" i="21" a="1"/>
  <c r="AV696" i="21" s="1"/>
  <c r="AL696" i="21" a="1"/>
  <c r="AL696" i="21" s="1"/>
  <c r="AS696" i="21" a="1"/>
  <c r="AS696" i="21" s="1"/>
  <c r="AI696" i="21" a="1"/>
  <c r="AI696" i="21" s="1"/>
  <c r="AV724" i="21" a="1"/>
  <c r="AV724" i="21" s="1"/>
  <c r="AS724" i="21" a="1"/>
  <c r="AS724" i="21" s="1"/>
  <c r="AL724" i="21" a="1"/>
  <c r="AL724" i="21" s="1"/>
  <c r="AX724" i="21" a="1"/>
  <c r="AX724" i="21" s="1"/>
  <c r="AP724" i="21" a="1"/>
  <c r="AP724" i="21" s="1"/>
  <c r="AI724" i="21" a="1"/>
  <c r="AI724" i="21" s="1"/>
  <c r="AX752" i="21" a="1"/>
  <c r="AX752" i="21" s="1"/>
  <c r="AS752" i="21" a="1"/>
  <c r="AS752" i="21" s="1"/>
  <c r="AV752" i="21" a="1"/>
  <c r="AV752" i="21" s="1"/>
  <c r="AL752" i="21" a="1"/>
  <c r="AL752" i="21" s="1"/>
  <c r="AP752" i="21" a="1"/>
  <c r="AP752" i="21" s="1"/>
  <c r="AI752" i="21" a="1"/>
  <c r="AI752" i="21" s="1"/>
  <c r="AS920" i="21" a="1"/>
  <c r="AS920" i="21" s="1"/>
  <c r="AX920" i="21" a="1"/>
  <c r="AX920" i="21" s="1"/>
  <c r="AV920" i="21" a="1"/>
  <c r="AV920" i="21" s="1"/>
  <c r="AP920" i="21" a="1"/>
  <c r="AP920" i="21" s="1"/>
  <c r="AL920" i="21" a="1"/>
  <c r="AL920" i="21" s="1"/>
  <c r="AI920" i="21" a="1"/>
  <c r="AI920" i="21" s="1"/>
  <c r="AV411" i="21" a="1"/>
  <c r="AV411" i="21" s="1"/>
  <c r="AL411" i="21" a="1"/>
  <c r="AL411" i="21" s="1"/>
  <c r="AP411" i="21" a="1"/>
  <c r="AP411" i="21" s="1"/>
  <c r="AX411" i="21" a="1"/>
  <c r="AX411" i="21" s="1"/>
  <c r="AS411" i="21" a="1"/>
  <c r="AS411" i="21" s="1"/>
  <c r="AI411" i="21" a="1"/>
  <c r="AI411" i="21" s="1"/>
  <c r="AX495" i="21" a="1"/>
  <c r="AX495" i="21" s="1"/>
  <c r="AS495" i="21" a="1"/>
  <c r="AS495" i="21" s="1"/>
  <c r="AL495" i="21" a="1"/>
  <c r="AL495" i="21" s="1"/>
  <c r="AP495" i="21" a="1"/>
  <c r="AP495" i="21" s="1"/>
  <c r="AV495" i="21" a="1"/>
  <c r="AV495" i="21" s="1"/>
  <c r="AI495" i="21" a="1"/>
  <c r="AI495" i="21" s="1"/>
  <c r="AX607" i="21" a="1"/>
  <c r="AX607" i="21" s="1"/>
  <c r="AS607" i="21" a="1"/>
  <c r="AS607" i="21" s="1"/>
  <c r="AP607" i="21" a="1"/>
  <c r="AP607" i="21" s="1"/>
  <c r="AI607" i="21" a="1"/>
  <c r="AI607" i="21" s="1"/>
  <c r="AL607" i="21" a="1"/>
  <c r="AL607" i="21" s="1"/>
  <c r="AV607" i="21" a="1"/>
  <c r="AV607" i="21" s="1"/>
  <c r="AX635" i="21" a="1"/>
  <c r="AX635" i="21" s="1"/>
  <c r="AV635" i="21" a="1"/>
  <c r="AV635" i="21" s="1"/>
  <c r="AP635" i="21" a="1"/>
  <c r="AP635" i="21" s="1"/>
  <c r="AL635" i="21" a="1"/>
  <c r="AL635" i="21" s="1"/>
  <c r="AS635" i="21" a="1"/>
  <c r="AS635" i="21" s="1"/>
  <c r="AI635" i="21" a="1"/>
  <c r="AI635" i="21" s="1"/>
  <c r="AX322" i="21" a="1"/>
  <c r="AX322" i="21" s="1"/>
  <c r="AP322" i="21" a="1"/>
  <c r="AP322" i="21" s="1"/>
  <c r="AV322" i="21" a="1"/>
  <c r="AV322" i="21" s="1"/>
  <c r="AL322" i="21" a="1"/>
  <c r="AL322" i="21" s="1"/>
  <c r="AS322" i="21" a="1"/>
  <c r="AS322" i="21" s="1"/>
  <c r="AI322" i="21" a="1"/>
  <c r="AI322" i="21" s="1"/>
  <c r="AX378" i="21" a="1"/>
  <c r="AX378" i="21" s="1"/>
  <c r="AV378" i="21" a="1"/>
  <c r="AV378" i="21" s="1"/>
  <c r="AS378" i="21" a="1"/>
  <c r="AS378" i="21" s="1"/>
  <c r="AL378" i="21" a="1"/>
  <c r="AL378" i="21" s="1"/>
  <c r="AP378" i="21" a="1"/>
  <c r="AP378" i="21" s="1"/>
  <c r="AI378" i="21" a="1"/>
  <c r="AI378" i="21" s="1"/>
  <c r="AX462" i="21" a="1"/>
  <c r="AX462" i="21" s="1"/>
  <c r="AV462" i="21" a="1"/>
  <c r="AV462" i="21" s="1"/>
  <c r="AL462" i="21" a="1"/>
  <c r="AL462" i="21" s="1"/>
  <c r="AS462" i="21" a="1"/>
  <c r="AS462" i="21" s="1"/>
  <c r="AI462" i="21" a="1"/>
  <c r="AI462" i="21" s="1"/>
  <c r="AP462" i="21" a="1"/>
  <c r="AP462" i="21" s="1"/>
  <c r="AV574" i="21" a="1"/>
  <c r="AV574" i="21" s="1"/>
  <c r="AL574" i="21" a="1"/>
  <c r="AL574" i="21" s="1"/>
  <c r="AI574" i="21" a="1"/>
  <c r="AI574" i="21" s="1"/>
  <c r="AS574" i="21" a="1"/>
  <c r="AS574" i="21" s="1"/>
  <c r="AP574" i="21" a="1"/>
  <c r="AP574" i="21" s="1"/>
  <c r="AX574" i="21" a="1"/>
  <c r="AX574" i="21" s="1"/>
  <c r="AP602" i="21" a="1"/>
  <c r="AP602" i="21" s="1"/>
  <c r="AL602" i="21" a="1"/>
  <c r="AL602" i="21" s="1"/>
  <c r="AS602" i="21" a="1"/>
  <c r="AS602" i="21" s="1"/>
  <c r="AV602" i="21" a="1"/>
  <c r="AV602" i="21" s="1"/>
  <c r="AX602" i="21" a="1"/>
  <c r="AX602" i="21" s="1"/>
  <c r="AI602" i="21" a="1"/>
  <c r="AI602" i="21" s="1"/>
  <c r="AX686" i="21" a="1"/>
  <c r="AX686" i="21" s="1"/>
  <c r="AV686" i="21" a="1"/>
  <c r="AV686" i="21" s="1"/>
  <c r="AP686" i="21" a="1"/>
  <c r="AP686" i="21" s="1"/>
  <c r="AL686" i="21" a="1"/>
  <c r="AL686" i="21" s="1"/>
  <c r="AS686" i="21" a="1"/>
  <c r="AS686" i="21" s="1"/>
  <c r="AI686" i="21" a="1"/>
  <c r="AI686" i="21" s="1"/>
  <c r="AX798" i="21" a="1"/>
  <c r="AX798" i="21" s="1"/>
  <c r="AS798" i="21" a="1"/>
  <c r="AS798" i="21" s="1"/>
  <c r="AP798" i="21" a="1"/>
  <c r="AP798" i="21" s="1"/>
  <c r="AL798" i="21" a="1"/>
  <c r="AL798" i="21" s="1"/>
  <c r="AI798" i="21" a="1"/>
  <c r="AI798" i="21" s="1"/>
  <c r="AV798" i="21" a="1"/>
  <c r="AV798" i="21" s="1"/>
  <c r="AS541" i="21" a="1"/>
  <c r="AS541" i="21" s="1"/>
  <c r="AP541" i="21" a="1"/>
  <c r="AP541" i="21" s="1"/>
  <c r="AX541" i="21" a="1"/>
  <c r="AX541" i="21" s="1"/>
  <c r="AL541" i="21" a="1"/>
  <c r="AL541" i="21" s="1"/>
  <c r="AV541" i="21" a="1"/>
  <c r="AV541" i="21" s="1"/>
  <c r="AI541" i="21" a="1"/>
  <c r="AI541" i="21" s="1"/>
  <c r="AX821" i="21" a="1"/>
  <c r="AX821" i="21" s="1"/>
  <c r="AV821" i="21" a="1"/>
  <c r="AV821" i="21" s="1"/>
  <c r="AS821" i="21" a="1"/>
  <c r="AS821" i="21" s="1"/>
  <c r="AP821" i="21" a="1"/>
  <c r="AP821" i="21" s="1"/>
  <c r="AI821" i="21" a="1"/>
  <c r="AI821" i="21" s="1"/>
  <c r="AL821" i="21" a="1"/>
  <c r="AL821" i="21" s="1"/>
  <c r="AX961" i="21" a="1"/>
  <c r="AX961" i="21" s="1"/>
  <c r="AS961" i="21" a="1"/>
  <c r="AS961" i="21" s="1"/>
  <c r="AP961" i="21" a="1"/>
  <c r="AP961" i="21" s="1"/>
  <c r="AL961" i="21" a="1"/>
  <c r="AL961" i="21" s="1"/>
  <c r="AV961" i="21" a="1"/>
  <c r="AV961" i="21" s="1"/>
  <c r="AI961" i="21" a="1"/>
  <c r="AI961" i="21" s="1"/>
  <c r="AV424" i="21" a="1"/>
  <c r="AV424" i="21" s="1"/>
  <c r="AX424" i="21" a="1"/>
  <c r="AX424" i="21" s="1"/>
  <c r="AP424" i="21" a="1"/>
  <c r="AP424" i="21" s="1"/>
  <c r="AS424" i="21" a="1"/>
  <c r="AS424" i="21" s="1"/>
  <c r="AL424" i="21" a="1"/>
  <c r="AL424" i="21" s="1"/>
  <c r="AI424" i="21" a="1"/>
  <c r="AI424" i="21" s="1"/>
  <c r="AV508" i="21" a="1"/>
  <c r="AV508" i="21" s="1"/>
  <c r="AS508" i="21" a="1"/>
  <c r="AS508" i="21" s="1"/>
  <c r="AX508" i="21" a="1"/>
  <c r="AX508" i="21" s="1"/>
  <c r="AL508" i="21" a="1"/>
  <c r="AL508" i="21" s="1"/>
  <c r="AI508" i="21" a="1"/>
  <c r="AI508" i="21" s="1"/>
  <c r="AP508" i="21" a="1"/>
  <c r="AP508" i="21" s="1"/>
  <c r="AX536" i="21" a="1"/>
  <c r="AX536" i="21" s="1"/>
  <c r="AP536" i="21" a="1"/>
  <c r="AP536" i="21" s="1"/>
  <c r="AL536" i="21" a="1"/>
  <c r="AL536" i="21" s="1"/>
  <c r="AI536" i="21" a="1"/>
  <c r="AI536" i="21" s="1"/>
  <c r="AV536" i="21" a="1"/>
  <c r="AV536" i="21" s="1"/>
  <c r="AS536" i="21" a="1"/>
  <c r="AS536" i="21" s="1"/>
  <c r="AX816" i="21" a="1"/>
  <c r="AX816" i="21" s="1"/>
  <c r="AP816" i="21" a="1"/>
  <c r="AP816" i="21" s="1"/>
  <c r="AV816" i="21" a="1"/>
  <c r="AV816" i="21" s="1"/>
  <c r="AS816" i="21" a="1"/>
  <c r="AS816" i="21" s="1"/>
  <c r="AI816" i="21" a="1"/>
  <c r="AI816" i="21" s="1"/>
  <c r="AL816" i="21" a="1"/>
  <c r="AL816" i="21" s="1"/>
  <c r="AS872" i="21" a="1"/>
  <c r="AS872" i="21" s="1"/>
  <c r="AX872" i="21" a="1"/>
  <c r="AX872" i="21" s="1"/>
  <c r="AV872" i="21" a="1"/>
  <c r="AV872" i="21" s="1"/>
  <c r="AP872" i="21" a="1"/>
  <c r="AP872" i="21" s="1"/>
  <c r="AI872" i="21" a="1"/>
  <c r="AI872" i="21" s="1"/>
  <c r="AL872" i="21" a="1"/>
  <c r="AL872" i="21" s="1"/>
  <c r="AX928" i="21" a="1"/>
  <c r="AX928" i="21" s="1"/>
  <c r="AV928" i="21" a="1"/>
  <c r="AV928" i="21" s="1"/>
  <c r="AP928" i="21" a="1"/>
  <c r="AP928" i="21" s="1"/>
  <c r="AL928" i="21" a="1"/>
  <c r="AL928" i="21" s="1"/>
  <c r="AS928" i="21" a="1"/>
  <c r="AS928" i="21" s="1"/>
  <c r="AI928" i="21" a="1"/>
  <c r="AI928" i="21" s="1"/>
  <c r="AX335" i="21" a="1"/>
  <c r="AX335" i="21" s="1"/>
  <c r="AS335" i="21" a="1"/>
  <c r="AS335" i="21" s="1"/>
  <c r="AI335" i="21" a="1"/>
  <c r="AI335" i="21" s="1"/>
  <c r="AV335" i="21" a="1"/>
  <c r="AV335" i="21" s="1"/>
  <c r="AP335" i="21" a="1"/>
  <c r="AP335" i="21" s="1"/>
  <c r="AL335" i="21" a="1"/>
  <c r="AL335" i="21" s="1"/>
  <c r="AX699" i="21" a="1"/>
  <c r="AX699" i="21" s="1"/>
  <c r="AP699" i="21" a="1"/>
  <c r="AP699" i="21" s="1"/>
  <c r="AL699" i="21" a="1"/>
  <c r="AL699" i="21" s="1"/>
  <c r="AS699" i="21" a="1"/>
  <c r="AS699" i="21" s="1"/>
  <c r="AI699" i="21" a="1"/>
  <c r="AI699" i="21" s="1"/>
  <c r="AV699" i="21" a="1"/>
  <c r="AV699" i="21" s="1"/>
  <c r="AV979" i="21" a="1"/>
  <c r="AV979" i="21" s="1"/>
  <c r="AX979" i="21" a="1"/>
  <c r="AX979" i="21" s="1"/>
  <c r="AS979" i="21" a="1"/>
  <c r="AS979" i="21" s="1"/>
  <c r="AP979" i="21" a="1"/>
  <c r="AP979" i="21" s="1"/>
  <c r="AL979" i="21" a="1"/>
  <c r="AL979" i="21" s="1"/>
  <c r="AI979" i="21" a="1"/>
  <c r="AI979" i="21" s="1"/>
  <c r="AX778" i="21" a="1"/>
  <c r="AX778" i="21" s="1"/>
  <c r="AS778" i="21" a="1"/>
  <c r="AS778" i="21" s="1"/>
  <c r="AL778" i="21" a="1"/>
  <c r="AL778" i="21" s="1"/>
  <c r="AV778" i="21" a="1"/>
  <c r="AV778" i="21" s="1"/>
  <c r="AP778" i="21" a="1"/>
  <c r="AP778" i="21" s="1"/>
  <c r="AI778" i="21" a="1"/>
  <c r="AI778" i="21" s="1"/>
  <c r="AV946" i="21" a="1"/>
  <c r="AV946" i="21" s="1"/>
  <c r="AX946" i="21" a="1"/>
  <c r="AX946" i="21" s="1"/>
  <c r="AS946" i="21" a="1"/>
  <c r="AS946" i="21" s="1"/>
  <c r="AP946" i="21" a="1"/>
  <c r="AP946" i="21" s="1"/>
  <c r="AL946" i="21" a="1"/>
  <c r="AL946" i="21" s="1"/>
  <c r="AI946" i="21" a="1"/>
  <c r="AI946" i="21" s="1"/>
  <c r="AX465" i="21" a="1"/>
  <c r="AX465" i="21" s="1"/>
  <c r="AS465" i="21" a="1"/>
  <c r="AS465" i="21" s="1"/>
  <c r="AV465" i="21" a="1"/>
  <c r="AV465" i="21" s="1"/>
  <c r="AP465" i="21" a="1"/>
  <c r="AP465" i="21" s="1"/>
  <c r="AI465" i="21" a="1"/>
  <c r="AI465" i="21" s="1"/>
  <c r="AL465" i="21" a="1"/>
  <c r="AL465" i="21" s="1"/>
  <c r="AX605" i="21" a="1"/>
  <c r="AX605" i="21" s="1"/>
  <c r="AV605" i="21" a="1"/>
  <c r="AV605" i="21" s="1"/>
  <c r="AL605" i="21" a="1"/>
  <c r="AL605" i="21" s="1"/>
  <c r="AS605" i="21" a="1"/>
  <c r="AS605" i="21" s="1"/>
  <c r="AP605" i="21" a="1"/>
  <c r="AP605" i="21" s="1"/>
  <c r="AI605" i="21" a="1"/>
  <c r="AI605" i="21" s="1"/>
  <c r="AX633" i="21" a="1"/>
  <c r="AX633" i="21" s="1"/>
  <c r="AV633" i="21" a="1"/>
  <c r="AV633" i="21" s="1"/>
  <c r="AS633" i="21" a="1"/>
  <c r="AS633" i="21" s="1"/>
  <c r="AP633" i="21" a="1"/>
  <c r="AP633" i="21" s="1"/>
  <c r="AI633" i="21" a="1"/>
  <c r="AI633" i="21" s="1"/>
  <c r="AL633" i="21" a="1"/>
  <c r="AL633" i="21" s="1"/>
  <c r="AX717" i="21" a="1"/>
  <c r="AX717" i="21" s="1"/>
  <c r="AV717" i="21" a="1"/>
  <c r="AV717" i="21" s="1"/>
  <c r="AP717" i="21" a="1"/>
  <c r="AP717" i="21" s="1"/>
  <c r="AL717" i="21" a="1"/>
  <c r="AL717" i="21" s="1"/>
  <c r="AI717" i="21" a="1"/>
  <c r="AI717" i="21" s="1"/>
  <c r="AS717" i="21" a="1"/>
  <c r="AS717" i="21" s="1"/>
  <c r="AX829" i="21" a="1"/>
  <c r="AX829" i="21" s="1"/>
  <c r="AV829" i="21" a="1"/>
  <c r="AV829" i="21" s="1"/>
  <c r="AS829" i="21" a="1"/>
  <c r="AS829" i="21" s="1"/>
  <c r="AL829" i="21" a="1"/>
  <c r="AL829" i="21" s="1"/>
  <c r="AP829" i="21" a="1"/>
  <c r="AP829" i="21" s="1"/>
  <c r="AI829" i="21" a="1"/>
  <c r="AI829" i="21" s="1"/>
  <c r="AX913" i="21" a="1"/>
  <c r="AX913" i="21" s="1"/>
  <c r="AV913" i="21" a="1"/>
  <c r="AV913" i="21" s="1"/>
  <c r="AS913" i="21" a="1"/>
  <c r="AS913" i="21" s="1"/>
  <c r="AP913" i="21" a="1"/>
  <c r="AP913" i="21" s="1"/>
  <c r="AL913" i="21" a="1"/>
  <c r="AL913" i="21" s="1"/>
  <c r="AI913" i="21" a="1"/>
  <c r="AI913" i="21" s="1"/>
  <c r="AV740" i="21" a="1"/>
  <c r="AV740" i="21" s="1"/>
  <c r="AS740" i="21" a="1"/>
  <c r="AS740" i="21" s="1"/>
  <c r="AX740" i="21" a="1"/>
  <c r="AX740" i="21" s="1"/>
  <c r="AP740" i="21" a="1"/>
  <c r="AP740" i="21" s="1"/>
  <c r="AI740" i="21" a="1"/>
  <c r="AI740" i="21" s="1"/>
  <c r="AL740" i="21" a="1"/>
  <c r="AL740" i="21" s="1"/>
  <c r="AS796" i="21" a="1"/>
  <c r="AS796" i="21" s="1"/>
  <c r="AV796" i="21" a="1"/>
  <c r="AV796" i="21" s="1"/>
  <c r="AX796" i="21" a="1"/>
  <c r="AX796" i="21" s="1"/>
  <c r="AL796" i="21" a="1"/>
  <c r="AL796" i="21" s="1"/>
  <c r="AI796" i="21" a="1"/>
  <c r="AI796" i="21" s="1"/>
  <c r="AP796" i="21" a="1"/>
  <c r="AP796" i="21" s="1"/>
  <c r="AX852" i="21" a="1"/>
  <c r="AX852" i="21" s="1"/>
  <c r="AP852" i="21" a="1"/>
  <c r="AP852" i="21" s="1"/>
  <c r="AV852" i="21" a="1"/>
  <c r="AV852" i="21" s="1"/>
  <c r="AI852" i="21" a="1"/>
  <c r="AI852" i="21" s="1"/>
  <c r="AL852" i="21" a="1"/>
  <c r="AL852" i="21" s="1"/>
  <c r="AS852" i="21" a="1"/>
  <c r="AS852" i="21" s="1"/>
  <c r="AX908" i="21" a="1"/>
  <c r="AX908" i="21" s="1"/>
  <c r="AV908" i="21" a="1"/>
  <c r="AV908" i="21" s="1"/>
  <c r="AP908" i="21" a="1"/>
  <c r="AP908" i="21" s="1"/>
  <c r="AL908" i="21" a="1"/>
  <c r="AL908" i="21" s="1"/>
  <c r="AI908" i="21" a="1"/>
  <c r="AI908" i="21" s="1"/>
  <c r="AS908" i="21" a="1"/>
  <c r="AS908" i="21" s="1"/>
  <c r="AX964" i="21" a="1"/>
  <c r="AX964" i="21" s="1"/>
  <c r="AV964" i="21" a="1"/>
  <c r="AV964" i="21" s="1"/>
  <c r="AP964" i="21" a="1"/>
  <c r="AP964" i="21" s="1"/>
  <c r="AI964" i="21" a="1"/>
  <c r="AI964" i="21" s="1"/>
  <c r="AL964" i="21" a="1"/>
  <c r="AL964" i="21" s="1"/>
  <c r="AS964" i="21" a="1"/>
  <c r="AS964" i="21" s="1"/>
  <c r="AX992" i="21" a="1"/>
  <c r="AX992" i="21" s="1"/>
  <c r="AS992" i="21" a="1"/>
  <c r="AS992" i="21" s="1"/>
  <c r="AV992" i="21" a="1"/>
  <c r="AV992" i="21" s="1"/>
  <c r="AL992" i="21" a="1"/>
  <c r="AL992" i="21" s="1"/>
  <c r="AI992" i="21" a="1"/>
  <c r="AI992" i="21" s="1"/>
  <c r="AP992" i="21" a="1"/>
  <c r="AP992" i="21" s="1"/>
  <c r="AX343" i="21" a="1"/>
  <c r="AX343" i="21" s="1"/>
  <c r="AV343" i="21" a="1"/>
  <c r="AV343" i="21" s="1"/>
  <c r="AS343" i="21" a="1"/>
  <c r="AS343" i="21" s="1"/>
  <c r="AP343" i="21" a="1"/>
  <c r="AP343" i="21" s="1"/>
  <c r="AI343" i="21" a="1"/>
  <c r="AI343" i="21" s="1"/>
  <c r="AL343" i="21" a="1"/>
  <c r="AL343" i="21" s="1"/>
  <c r="AP483" i="21" a="1"/>
  <c r="AP483" i="21" s="1"/>
  <c r="AS483" i="21" a="1"/>
  <c r="AS483" i="21" s="1"/>
  <c r="AI483" i="21" a="1"/>
  <c r="AI483" i="21" s="1"/>
  <c r="AX483" i="21" a="1"/>
  <c r="AX483" i="21" s="1"/>
  <c r="AV483" i="21" a="1"/>
  <c r="AV483" i="21" s="1"/>
  <c r="AL483" i="21" a="1"/>
  <c r="AL483" i="21" s="1"/>
  <c r="AX679" i="21" a="1"/>
  <c r="AX679" i="21" s="1"/>
  <c r="AV679" i="21" a="1"/>
  <c r="AV679" i="21" s="1"/>
  <c r="AS679" i="21" a="1"/>
  <c r="AS679" i="21" s="1"/>
  <c r="AL679" i="21" a="1"/>
  <c r="AL679" i="21" s="1"/>
  <c r="AI679" i="21" a="1"/>
  <c r="AI679" i="21" s="1"/>
  <c r="AP679" i="21" a="1"/>
  <c r="AP679" i="21" s="1"/>
  <c r="AX847" i="21" a="1"/>
  <c r="AX847" i="21" s="1"/>
  <c r="AV847" i="21" a="1"/>
  <c r="AV847" i="21" s="1"/>
  <c r="AP847" i="21" a="1"/>
  <c r="AP847" i="21" s="1"/>
  <c r="AL847" i="21" a="1"/>
  <c r="AL847" i="21" s="1"/>
  <c r="AI847" i="21" a="1"/>
  <c r="AI847" i="21" s="1"/>
  <c r="AS847" i="21" a="1"/>
  <c r="AS847" i="21" s="1"/>
  <c r="AX875" i="21" a="1"/>
  <c r="AX875" i="21" s="1"/>
  <c r="AS875" i="21" a="1"/>
  <c r="AS875" i="21" s="1"/>
  <c r="AP875" i="21" a="1"/>
  <c r="AP875" i="21" s="1"/>
  <c r="AV875" i="21" a="1"/>
  <c r="AV875" i="21" s="1"/>
  <c r="AL875" i="21" a="1"/>
  <c r="AL875" i="21" s="1"/>
  <c r="AI875" i="21" a="1"/>
  <c r="AI875" i="21" s="1"/>
  <c r="AX959" i="21" a="1"/>
  <c r="AX959" i="21" s="1"/>
  <c r="AS959" i="21" a="1"/>
  <c r="AS959" i="21" s="1"/>
  <c r="AV959" i="21" a="1"/>
  <c r="AV959" i="21" s="1"/>
  <c r="AL959" i="21" a="1"/>
  <c r="AL959" i="21" s="1"/>
  <c r="AP959" i="21" a="1"/>
  <c r="AP959" i="21" s="1"/>
  <c r="AI959" i="21" a="1"/>
  <c r="AI959" i="21" s="1"/>
  <c r="AX987" i="21" a="1"/>
  <c r="AX987" i="21" s="1"/>
  <c r="AL987" i="21" a="1"/>
  <c r="AL987" i="21" s="1"/>
  <c r="AV987" i="21" a="1"/>
  <c r="AV987" i="21" s="1"/>
  <c r="AS987" i="21" a="1"/>
  <c r="AS987" i="21" s="1"/>
  <c r="AI987" i="21" a="1"/>
  <c r="AI987" i="21" s="1"/>
  <c r="AP987" i="21" a="1"/>
  <c r="AP987" i="21" s="1"/>
  <c r="AX366" i="21" a="1"/>
  <c r="AX366" i="21" s="1"/>
  <c r="AV366" i="21" a="1"/>
  <c r="AV366" i="21" s="1"/>
  <c r="AS366" i="21" a="1"/>
  <c r="AS366" i="21" s="1"/>
  <c r="AI366" i="21" a="1"/>
  <c r="AI366" i="21" s="1"/>
  <c r="AL366" i="21" a="1"/>
  <c r="AL366" i="21" s="1"/>
  <c r="AP366" i="21" a="1"/>
  <c r="AP366" i="21" s="1"/>
  <c r="AX730" i="21" a="1"/>
  <c r="AX730" i="21" s="1"/>
  <c r="AV730" i="21" a="1"/>
  <c r="AV730" i="21" s="1"/>
  <c r="AL730" i="21" a="1"/>
  <c r="AL730" i="21" s="1"/>
  <c r="AI730" i="21" a="1"/>
  <c r="AI730" i="21" s="1"/>
  <c r="AS730" i="21" a="1"/>
  <c r="AS730" i="21" s="1"/>
  <c r="AP730" i="21" a="1"/>
  <c r="AP730" i="21" s="1"/>
  <c r="AX926" i="21" a="1"/>
  <c r="AX926" i="21" s="1"/>
  <c r="AV926" i="21" a="1"/>
  <c r="AV926" i="21" s="1"/>
  <c r="AL926" i="21" a="1"/>
  <c r="AL926" i="21" s="1"/>
  <c r="AI926" i="21" a="1"/>
  <c r="AI926" i="21" s="1"/>
  <c r="AP926" i="21" a="1"/>
  <c r="AP926" i="21" s="1"/>
  <c r="AS926" i="21" a="1"/>
  <c r="AS926" i="21" s="1"/>
  <c r="AV982" i="21" a="1"/>
  <c r="AV982" i="21" s="1"/>
  <c r="AS982" i="21" a="1"/>
  <c r="AS982" i="21" s="1"/>
  <c r="AP982" i="21" a="1"/>
  <c r="AP982" i="21" s="1"/>
  <c r="AX982" i="21" a="1"/>
  <c r="AX982" i="21" s="1"/>
  <c r="AL982" i="21" a="1"/>
  <c r="AL982" i="21" s="1"/>
  <c r="AI982" i="21" a="1"/>
  <c r="AI982" i="21" s="1"/>
  <c r="AV333" i="21" a="1"/>
  <c r="AV333" i="21" s="1"/>
  <c r="AP333" i="21" a="1"/>
  <c r="AP333" i="21" s="1"/>
  <c r="AL333" i="21" a="1"/>
  <c r="AL333" i="21" s="1"/>
  <c r="AX333" i="21" a="1"/>
  <c r="AX333" i="21" s="1"/>
  <c r="AS333" i="21" a="1"/>
  <c r="AS333" i="21" s="1"/>
  <c r="AI333" i="21" a="1"/>
  <c r="AI333" i="21" s="1"/>
  <c r="AX415" i="21" a="1"/>
  <c r="AX415" i="21" s="1"/>
  <c r="AS415" i="21" a="1"/>
  <c r="AS415" i="21" s="1"/>
  <c r="AL415" i="21" a="1"/>
  <c r="AL415" i="21" s="1"/>
  <c r="AP415" i="21" a="1"/>
  <c r="AP415" i="21" s="1"/>
  <c r="AV415" i="21" a="1"/>
  <c r="AV415" i="21" s="1"/>
  <c r="AI415" i="21" a="1"/>
  <c r="AI415" i="21" s="1"/>
  <c r="AV443" i="21" a="1"/>
  <c r="AV443" i="21" s="1"/>
  <c r="AX443" i="21" a="1"/>
  <c r="AX443" i="21" s="1"/>
  <c r="AL443" i="21" a="1"/>
  <c r="AL443" i="21" s="1"/>
  <c r="AI443" i="21" a="1"/>
  <c r="AI443" i="21" s="1"/>
  <c r="AS443" i="21" a="1"/>
  <c r="AS443" i="21" s="1"/>
  <c r="AP443" i="21" a="1"/>
  <c r="AP443" i="21" s="1"/>
  <c r="AX611" i="21" a="1"/>
  <c r="AX611" i="21" s="1"/>
  <c r="AP611" i="21" a="1"/>
  <c r="AP611" i="21" s="1"/>
  <c r="AV611" i="21" a="1"/>
  <c r="AV611" i="21" s="1"/>
  <c r="AL611" i="21" a="1"/>
  <c r="AL611" i="21" s="1"/>
  <c r="AS611" i="21" a="1"/>
  <c r="AS611" i="21" s="1"/>
  <c r="AI611" i="21" a="1"/>
  <c r="AI611" i="21" s="1"/>
  <c r="AX695" i="21" a="1"/>
  <c r="AX695" i="21" s="1"/>
  <c r="AS695" i="21" a="1"/>
  <c r="AS695" i="21" s="1"/>
  <c r="AP695" i="21" a="1"/>
  <c r="AP695" i="21" s="1"/>
  <c r="AI695" i="21" a="1"/>
  <c r="AI695" i="21" s="1"/>
  <c r="AL695" i="21" a="1"/>
  <c r="AL695" i="21" s="1"/>
  <c r="AV695" i="21" a="1"/>
  <c r="AV695" i="21" s="1"/>
  <c r="AS479" i="21" a="1"/>
  <c r="AS479" i="21" s="1"/>
  <c r="AX479" i="21" a="1"/>
  <c r="AX479" i="21" s="1"/>
  <c r="AV479" i="21" a="1"/>
  <c r="AV479" i="21" s="1"/>
  <c r="AP479" i="21" a="1"/>
  <c r="AP479" i="21" s="1"/>
  <c r="AL479" i="21" a="1"/>
  <c r="AL479" i="21" s="1"/>
  <c r="AI479" i="21" a="1"/>
  <c r="AI479" i="21" s="1"/>
  <c r="AV983" i="21" a="1"/>
  <c r="AV983" i="21" s="1"/>
  <c r="AX983" i="21" a="1"/>
  <c r="AX983" i="21" s="1"/>
  <c r="AS983" i="21" a="1"/>
  <c r="AS983" i="21" s="1"/>
  <c r="AL983" i="21" a="1"/>
  <c r="AL983" i="21" s="1"/>
  <c r="AP983" i="21" a="1"/>
  <c r="AP983" i="21" s="1"/>
  <c r="AI983" i="21" a="1"/>
  <c r="AI983" i="21" s="1"/>
  <c r="K10" i="25"/>
  <c r="AS334" i="21" a="1"/>
  <c r="AS334" i="21" s="1"/>
  <c r="AV334" i="21" a="1"/>
  <c r="AV334" i="21" s="1"/>
  <c r="AP334" i="21" a="1"/>
  <c r="AP334" i="21" s="1"/>
  <c r="AI334" i="21" a="1"/>
  <c r="AI334" i="21" s="1"/>
  <c r="AX334" i="21" a="1"/>
  <c r="AX334" i="21" s="1"/>
  <c r="AL334" i="21" a="1"/>
  <c r="AL334" i="21" s="1"/>
  <c r="AX530" i="21" a="1"/>
  <c r="AX530" i="21" s="1"/>
  <c r="AV530" i="21" a="1"/>
  <c r="AV530" i="21" s="1"/>
  <c r="AS530" i="21" a="1"/>
  <c r="AS530" i="21" s="1"/>
  <c r="AP530" i="21" a="1"/>
  <c r="AP530" i="21" s="1"/>
  <c r="AI530" i="21" a="1"/>
  <c r="AI530" i="21" s="1"/>
  <c r="AL530" i="21" a="1"/>
  <c r="AL530" i="21" s="1"/>
  <c r="AX558" i="21" a="1"/>
  <c r="AX558" i="21" s="1"/>
  <c r="AV558" i="21" a="1"/>
  <c r="AV558" i="21" s="1"/>
  <c r="AS558" i="21" a="1"/>
  <c r="AS558" i="21" s="1"/>
  <c r="AL558" i="21" a="1"/>
  <c r="AL558" i="21" s="1"/>
  <c r="AP558" i="21" a="1"/>
  <c r="AP558" i="21" s="1"/>
  <c r="AI558" i="21" a="1"/>
  <c r="AI558" i="21" s="1"/>
  <c r="AX698" i="21" a="1"/>
  <c r="AX698" i="21" s="1"/>
  <c r="AP698" i="21" a="1"/>
  <c r="AP698" i="21" s="1"/>
  <c r="AL698" i="21" a="1"/>
  <c r="AL698" i="21" s="1"/>
  <c r="AV698" i="21" a="1"/>
  <c r="AV698" i="21" s="1"/>
  <c r="AS698" i="21" a="1"/>
  <c r="AS698" i="21" s="1"/>
  <c r="AI698" i="21" a="1"/>
  <c r="AI698" i="21" s="1"/>
  <c r="AX754" i="21" a="1"/>
  <c r="AX754" i="21" s="1"/>
  <c r="AI754" i="21" a="1"/>
  <c r="AI754" i="21" s="1"/>
  <c r="AV754" i="21" a="1"/>
  <c r="AV754" i="21" s="1"/>
  <c r="AL754" i="21" a="1"/>
  <c r="AL754" i="21" s="1"/>
  <c r="AP754" i="21" a="1"/>
  <c r="AP754" i="21" s="1"/>
  <c r="AS754" i="21" a="1"/>
  <c r="AS754" i="21" s="1"/>
  <c r="AX810" i="21" a="1"/>
  <c r="AX810" i="21" s="1"/>
  <c r="AV810" i="21" a="1"/>
  <c r="AV810" i="21" s="1"/>
  <c r="AP810" i="21" a="1"/>
  <c r="AP810" i="21" s="1"/>
  <c r="AL810" i="21" a="1"/>
  <c r="AL810" i="21" s="1"/>
  <c r="AS810" i="21" a="1"/>
  <c r="AS810" i="21" s="1"/>
  <c r="AI810" i="21" a="1"/>
  <c r="AI810" i="21" s="1"/>
  <c r="AX329" i="21" a="1"/>
  <c r="AX329" i="21" s="1"/>
  <c r="AS329" i="21" a="1"/>
  <c r="AS329" i="21" s="1"/>
  <c r="AP329" i="21" a="1"/>
  <c r="AP329" i="21" s="1"/>
  <c r="AV329" i="21" a="1"/>
  <c r="AV329" i="21" s="1"/>
  <c r="AI329" i="21" a="1"/>
  <c r="AI329" i="21" s="1"/>
  <c r="AL329" i="21" a="1"/>
  <c r="AL329" i="21" s="1"/>
  <c r="AV357" i="21" a="1"/>
  <c r="AV357" i="21" s="1"/>
  <c r="AX357" i="21" a="1"/>
  <c r="AX357" i="21" s="1"/>
  <c r="AP357" i="21" a="1"/>
  <c r="AP357" i="21" s="1"/>
  <c r="AI357" i="21" a="1"/>
  <c r="AI357" i="21" s="1"/>
  <c r="AL357" i="21" a="1"/>
  <c r="AL357" i="21" s="1"/>
  <c r="AS357" i="21" a="1"/>
  <c r="AS357" i="21" s="1"/>
  <c r="AV385" i="21" a="1"/>
  <c r="AV385" i="21" s="1"/>
  <c r="AL385" i="21" a="1"/>
  <c r="AL385" i="21" s="1"/>
  <c r="AI385" i="21" a="1"/>
  <c r="AI385" i="21" s="1"/>
  <c r="AX385" i="21" a="1"/>
  <c r="AX385" i="21" s="1"/>
  <c r="AP385" i="21" a="1"/>
  <c r="AP385" i="21" s="1"/>
  <c r="AS385" i="21" a="1"/>
  <c r="AS385" i="21" s="1"/>
  <c r="AX441" i="21" a="1"/>
  <c r="AX441" i="21" s="1"/>
  <c r="AV441" i="21" a="1"/>
  <c r="AV441" i="21" s="1"/>
  <c r="AP441" i="21" a="1"/>
  <c r="AP441" i="21" s="1"/>
  <c r="AL441" i="21" a="1"/>
  <c r="AL441" i="21" s="1"/>
  <c r="AI441" i="21" a="1"/>
  <c r="AI441" i="21" s="1"/>
  <c r="AS441" i="21" a="1"/>
  <c r="AS441" i="21" s="1"/>
  <c r="AX469" i="21" a="1"/>
  <c r="AX469" i="21" s="1"/>
  <c r="AV469" i="21" a="1"/>
  <c r="AV469" i="21" s="1"/>
  <c r="AS469" i="21" a="1"/>
  <c r="AS469" i="21" s="1"/>
  <c r="AL469" i="21" a="1"/>
  <c r="AL469" i="21" s="1"/>
  <c r="AP469" i="21" a="1"/>
  <c r="AP469" i="21" s="1"/>
  <c r="AI469" i="21" a="1"/>
  <c r="AI469" i="21" s="1"/>
  <c r="AS525" i="21" a="1"/>
  <c r="AS525" i="21" s="1"/>
  <c r="AV525" i="21" a="1"/>
  <c r="AV525" i="21" s="1"/>
  <c r="AX525" i="21" a="1"/>
  <c r="AX525" i="21" s="1"/>
  <c r="AL525" i="21" a="1"/>
  <c r="AL525" i="21" s="1"/>
  <c r="AI525" i="21" a="1"/>
  <c r="AI525" i="21" s="1"/>
  <c r="AP525" i="21" a="1"/>
  <c r="AP525" i="21" s="1"/>
  <c r="AX749" i="21" a="1"/>
  <c r="AX749" i="21" s="1"/>
  <c r="AP749" i="21" a="1"/>
  <c r="AP749" i="21" s="1"/>
  <c r="AS749" i="21" a="1"/>
  <c r="AS749" i="21" s="1"/>
  <c r="AV749" i="21" a="1"/>
  <c r="AV749" i="21" s="1"/>
  <c r="AL749" i="21" a="1"/>
  <c r="AL749" i="21" s="1"/>
  <c r="AI749" i="21" a="1"/>
  <c r="AI749" i="21" s="1"/>
  <c r="AX973" i="21" a="1"/>
  <c r="AX973" i="21" s="1"/>
  <c r="AS973" i="21" a="1"/>
  <c r="AS973" i="21" s="1"/>
  <c r="AL973" i="21" a="1"/>
  <c r="AL973" i="21" s="1"/>
  <c r="AI973" i="21" a="1"/>
  <c r="AI973" i="21" s="1"/>
  <c r="AP973" i="21" a="1"/>
  <c r="AP973" i="21" s="1"/>
  <c r="AV973" i="21" a="1"/>
  <c r="AV973" i="21" s="1"/>
  <c r="AX1001" i="21" a="1"/>
  <c r="AX1001" i="21" s="1"/>
  <c r="AV1001" i="21" a="1"/>
  <c r="AV1001" i="21" s="1"/>
  <c r="AP1001" i="21" a="1"/>
  <c r="AP1001" i="21" s="1"/>
  <c r="AL1001" i="21" a="1"/>
  <c r="AL1001" i="21" s="1"/>
  <c r="AS1001" i="21" a="1"/>
  <c r="AS1001" i="21" s="1"/>
  <c r="AI1001" i="21" a="1"/>
  <c r="AI1001" i="21" s="1"/>
  <c r="AX319" i="21" a="1"/>
  <c r="AX319" i="21" s="1"/>
  <c r="AS319" i="21" a="1"/>
  <c r="AS319" i="21" s="1"/>
  <c r="AV319" i="21" a="1"/>
  <c r="AV319" i="21" s="1"/>
  <c r="AI319" i="21" a="1"/>
  <c r="AI319" i="21" s="1"/>
  <c r="AP319" i="21" a="1"/>
  <c r="AP319" i="21" s="1"/>
  <c r="AL319" i="21" a="1"/>
  <c r="AL319" i="21" s="1"/>
  <c r="AX347" i="21" a="1"/>
  <c r="AX347" i="21" s="1"/>
  <c r="AS347" i="21" a="1"/>
  <c r="AS347" i="21" s="1"/>
  <c r="AP347" i="21" a="1"/>
  <c r="AP347" i="21" s="1"/>
  <c r="AV347" i="21" a="1"/>
  <c r="AV347" i="21" s="1"/>
  <c r="AI347" i="21" a="1"/>
  <c r="AI347" i="21" s="1"/>
  <c r="AL347" i="21" a="1"/>
  <c r="AL347" i="21" s="1"/>
  <c r="AV375" i="21" a="1"/>
  <c r="AV375" i="21" s="1"/>
  <c r="AS375" i="21" a="1"/>
  <c r="AS375" i="21" s="1"/>
  <c r="AL375" i="21" a="1"/>
  <c r="AL375" i="21" s="1"/>
  <c r="AP375" i="21" a="1"/>
  <c r="AP375" i="21" s="1"/>
  <c r="AI375" i="21" a="1"/>
  <c r="AI375" i="21" s="1"/>
  <c r="AX375" i="21" a="1"/>
  <c r="AX375" i="21" s="1"/>
  <c r="AX403" i="21" a="1"/>
  <c r="AX403" i="21" s="1"/>
  <c r="AV403" i="21" a="1"/>
  <c r="AV403" i="21" s="1"/>
  <c r="AL403" i="21" a="1"/>
  <c r="AL403" i="21" s="1"/>
  <c r="AS403" i="21" a="1"/>
  <c r="AS403" i="21" s="1"/>
  <c r="AP403" i="21" a="1"/>
  <c r="AP403" i="21" s="1"/>
  <c r="AI403" i="21" a="1"/>
  <c r="AI403" i="21" s="1"/>
  <c r="AX431" i="21" a="1"/>
  <c r="AX431" i="21" s="1"/>
  <c r="AS431" i="21" a="1"/>
  <c r="AS431" i="21" s="1"/>
  <c r="AL431" i="21" a="1"/>
  <c r="AL431" i="21" s="1"/>
  <c r="AP431" i="21" a="1"/>
  <c r="AP431" i="21" s="1"/>
  <c r="AV431" i="21" a="1"/>
  <c r="AV431" i="21" s="1"/>
  <c r="AI431" i="21" a="1"/>
  <c r="AI431" i="21" s="1"/>
  <c r="AX459" i="21" a="1"/>
  <c r="AX459" i="21" s="1"/>
  <c r="AP459" i="21" a="1"/>
  <c r="AP459" i="21" s="1"/>
  <c r="AS459" i="21" a="1"/>
  <c r="AS459" i="21" s="1"/>
  <c r="AV459" i="21" a="1"/>
  <c r="AV459" i="21" s="1"/>
  <c r="AI459" i="21" a="1"/>
  <c r="AI459" i="21" s="1"/>
  <c r="AL459" i="21" a="1"/>
  <c r="AL459" i="21" s="1"/>
  <c r="AV487" i="21" a="1"/>
  <c r="AV487" i="21" s="1"/>
  <c r="AP487" i="21" a="1"/>
  <c r="AP487" i="21" s="1"/>
  <c r="AS487" i="21" a="1"/>
  <c r="AS487" i="21" s="1"/>
  <c r="AL487" i="21" a="1"/>
  <c r="AL487" i="21" s="1"/>
  <c r="AX487" i="21" a="1"/>
  <c r="AX487" i="21" s="1"/>
  <c r="AI487" i="21" a="1"/>
  <c r="AI487" i="21" s="1"/>
  <c r="AV515" i="21" a="1"/>
  <c r="AV515" i="21" s="1"/>
  <c r="AX515" i="21" a="1"/>
  <c r="AX515" i="21" s="1"/>
  <c r="AL515" i="21" a="1"/>
  <c r="AL515" i="21" s="1"/>
  <c r="AS515" i="21" a="1"/>
  <c r="AS515" i="21" s="1"/>
  <c r="AI515" i="21" a="1"/>
  <c r="AI515" i="21" s="1"/>
  <c r="AP515" i="21" a="1"/>
  <c r="AP515" i="21" s="1"/>
  <c r="AX543" i="21" a="1"/>
  <c r="AX543" i="21" s="1"/>
  <c r="AP543" i="21" a="1"/>
  <c r="AP543" i="21" s="1"/>
  <c r="AS543" i="21" a="1"/>
  <c r="AS543" i="21" s="1"/>
  <c r="AV543" i="21" a="1"/>
  <c r="AV543" i="21" s="1"/>
  <c r="AI543" i="21" a="1"/>
  <c r="AI543" i="21" s="1"/>
  <c r="AL543" i="21" a="1"/>
  <c r="AL543" i="21" s="1"/>
  <c r="AX571" i="21" a="1"/>
  <c r="AX571" i="21" s="1"/>
  <c r="AV571" i="21" a="1"/>
  <c r="AV571" i="21" s="1"/>
  <c r="AS571" i="21" a="1"/>
  <c r="AS571" i="21" s="1"/>
  <c r="AL571" i="21" a="1"/>
  <c r="AL571" i="21" s="1"/>
  <c r="AP571" i="21" a="1"/>
  <c r="AP571" i="21" s="1"/>
  <c r="AI571" i="21" a="1"/>
  <c r="AI571" i="21" s="1"/>
  <c r="AV599" i="21" a="1"/>
  <c r="AV599" i="21" s="1"/>
  <c r="AP599" i="21" a="1"/>
  <c r="AP599" i="21" s="1"/>
  <c r="AX599" i="21" a="1"/>
  <c r="AX599" i="21" s="1"/>
  <c r="AL599" i="21" a="1"/>
  <c r="AL599" i="21" s="1"/>
  <c r="AS599" i="21" a="1"/>
  <c r="AS599" i="21" s="1"/>
  <c r="AI599" i="21" a="1"/>
  <c r="AI599" i="21" s="1"/>
  <c r="AX627" i="21" a="1"/>
  <c r="AX627" i="21" s="1"/>
  <c r="AV627" i="21" a="1"/>
  <c r="AV627" i="21" s="1"/>
  <c r="AS627" i="21" a="1"/>
  <c r="AS627" i="21" s="1"/>
  <c r="AL627" i="21" a="1"/>
  <c r="AL627" i="21" s="1"/>
  <c r="AP627" i="21" a="1"/>
  <c r="AP627" i="21" s="1"/>
  <c r="AI627" i="21" a="1"/>
  <c r="AI627" i="21" s="1"/>
  <c r="AX655" i="21" a="1"/>
  <c r="AX655" i="21" s="1"/>
  <c r="AP655" i="21" a="1"/>
  <c r="AP655" i="21" s="1"/>
  <c r="AL655" i="21" a="1"/>
  <c r="AL655" i="21" s="1"/>
  <c r="AI655" i="21" a="1"/>
  <c r="AI655" i="21" s="1"/>
  <c r="AV655" i="21" a="1"/>
  <c r="AV655" i="21" s="1"/>
  <c r="AS655" i="21" a="1"/>
  <c r="AS655" i="21" s="1"/>
  <c r="AX683" i="21" a="1"/>
  <c r="AX683" i="21" s="1"/>
  <c r="AS683" i="21" a="1"/>
  <c r="AS683" i="21" s="1"/>
  <c r="AL683" i="21" a="1"/>
  <c r="AL683" i="21" s="1"/>
  <c r="AV683" i="21" a="1"/>
  <c r="AV683" i="21" s="1"/>
  <c r="AP683" i="21" a="1"/>
  <c r="AP683" i="21" s="1"/>
  <c r="AI683" i="21" a="1"/>
  <c r="AI683" i="21" s="1"/>
  <c r="AX711" i="21" a="1"/>
  <c r="AX711" i="21" s="1"/>
  <c r="AV711" i="21" a="1"/>
  <c r="AV711" i="21" s="1"/>
  <c r="AS711" i="21" a="1"/>
  <c r="AS711" i="21" s="1"/>
  <c r="AL711" i="21" a="1"/>
  <c r="AL711" i="21" s="1"/>
  <c r="AP711" i="21" a="1"/>
  <c r="AP711" i="21" s="1"/>
  <c r="AI711" i="21" a="1"/>
  <c r="AI711" i="21" s="1"/>
  <c r="AX739" i="21" a="1"/>
  <c r="AX739" i="21" s="1"/>
  <c r="AP739" i="21" a="1"/>
  <c r="AP739" i="21" s="1"/>
  <c r="AS739" i="21" a="1"/>
  <c r="AS739" i="21" s="1"/>
  <c r="AL739" i="21" a="1"/>
  <c r="AL739" i="21" s="1"/>
  <c r="AI739" i="21" a="1"/>
  <c r="AI739" i="21" s="1"/>
  <c r="AV739" i="21" a="1"/>
  <c r="AV739" i="21" s="1"/>
  <c r="AX767" i="21" a="1"/>
  <c r="AX767" i="21" s="1"/>
  <c r="AS767" i="21" a="1"/>
  <c r="AS767" i="21" s="1"/>
  <c r="AV767" i="21" a="1"/>
  <c r="AV767" i="21" s="1"/>
  <c r="AP767" i="21" a="1"/>
  <c r="AP767" i="21" s="1"/>
  <c r="AI767" i="21" a="1"/>
  <c r="AI767" i="21" s="1"/>
  <c r="AL767" i="21" a="1"/>
  <c r="AL767" i="21" s="1"/>
  <c r="AX795" i="21" a="1"/>
  <c r="AX795" i="21" s="1"/>
  <c r="AL795" i="21" a="1"/>
  <c r="AL795" i="21" s="1"/>
  <c r="AS795" i="21" a="1"/>
  <c r="AS795" i="21" s="1"/>
  <c r="AV795" i="21" a="1"/>
  <c r="AV795" i="21" s="1"/>
  <c r="AI795" i="21" a="1"/>
  <c r="AI795" i="21" s="1"/>
  <c r="AP795" i="21" a="1"/>
  <c r="AP795" i="21" s="1"/>
  <c r="AX823" i="21" a="1"/>
  <c r="AX823" i="21" s="1"/>
  <c r="AL823" i="21" a="1"/>
  <c r="AL823" i="21" s="1"/>
  <c r="AS823" i="21" a="1"/>
  <c r="AS823" i="21" s="1"/>
  <c r="AP823" i="21" a="1"/>
  <c r="AP823" i="21" s="1"/>
  <c r="AV823" i="21" a="1"/>
  <c r="AV823" i="21" s="1"/>
  <c r="AI823" i="21" a="1"/>
  <c r="AI823" i="21" s="1"/>
  <c r="AX851" i="21" a="1"/>
  <c r="AX851" i="21" s="1"/>
  <c r="AP851" i="21" a="1"/>
  <c r="AP851" i="21" s="1"/>
  <c r="AV851" i="21" a="1"/>
  <c r="AV851" i="21" s="1"/>
  <c r="AS851" i="21" a="1"/>
  <c r="AS851" i="21" s="1"/>
  <c r="AL851" i="21" a="1"/>
  <c r="AL851" i="21" s="1"/>
  <c r="AI851" i="21" a="1"/>
  <c r="AI851" i="21" s="1"/>
  <c r="AX879" i="21" a="1"/>
  <c r="AX879" i="21" s="1"/>
  <c r="AL879" i="21" a="1"/>
  <c r="AL879" i="21" s="1"/>
  <c r="AS879" i="21" a="1"/>
  <c r="AS879" i="21" s="1"/>
  <c r="AV879" i="21" a="1"/>
  <c r="AV879" i="21" s="1"/>
  <c r="AI879" i="21" a="1"/>
  <c r="AI879" i="21" s="1"/>
  <c r="AP879" i="21" a="1"/>
  <c r="AP879" i="21" s="1"/>
  <c r="AX907" i="21" a="1"/>
  <c r="AX907" i="21" s="1"/>
  <c r="AV907" i="21" a="1"/>
  <c r="AV907" i="21" s="1"/>
  <c r="AP907" i="21" a="1"/>
  <c r="AP907" i="21" s="1"/>
  <c r="AS907" i="21" a="1"/>
  <c r="AS907" i="21" s="1"/>
  <c r="AL907" i="21" a="1"/>
  <c r="AL907" i="21" s="1"/>
  <c r="AI907" i="21" a="1"/>
  <c r="AI907" i="21" s="1"/>
  <c r="AX935" i="21" a="1"/>
  <c r="AX935" i="21" s="1"/>
  <c r="AS935" i="21" a="1"/>
  <c r="AS935" i="21" s="1"/>
  <c r="AP935" i="21" a="1"/>
  <c r="AP935" i="21" s="1"/>
  <c r="AI935" i="21" a="1"/>
  <c r="AI935" i="21" s="1"/>
  <c r="AV935" i="21" a="1"/>
  <c r="AV935" i="21" s="1"/>
  <c r="AL935" i="21" a="1"/>
  <c r="AL935" i="21" s="1"/>
  <c r="AV963" i="21" a="1"/>
  <c r="AV963" i="21" s="1"/>
  <c r="AS963" i="21" a="1"/>
  <c r="AS963" i="21" s="1"/>
  <c r="AP963" i="21" a="1"/>
  <c r="AP963" i="21" s="1"/>
  <c r="AX963" i="21" a="1"/>
  <c r="AX963" i="21" s="1"/>
  <c r="AL963" i="21" a="1"/>
  <c r="AL963" i="21" s="1"/>
  <c r="AI963" i="21" a="1"/>
  <c r="AI963" i="21" s="1"/>
  <c r="AV991" i="21" a="1"/>
  <c r="AV991" i="21" s="1"/>
  <c r="AX991" i="21" a="1"/>
  <c r="AX991" i="21" s="1"/>
  <c r="AS991" i="21" a="1"/>
  <c r="AS991" i="21" s="1"/>
  <c r="AP991" i="21" a="1"/>
  <c r="AP991" i="21" s="1"/>
  <c r="AL991" i="21" a="1"/>
  <c r="AL991" i="21" s="1"/>
  <c r="AI991" i="21" a="1"/>
  <c r="AI991" i="21" s="1"/>
  <c r="AX388" i="21" a="1"/>
  <c r="AX388" i="21" s="1"/>
  <c r="AV388" i="21" a="1"/>
  <c r="AV388" i="21" s="1"/>
  <c r="AS388" i="21" a="1"/>
  <c r="AS388" i="21" s="1"/>
  <c r="AP388" i="21" a="1"/>
  <c r="AP388" i="21" s="1"/>
  <c r="AI388" i="21" a="1"/>
  <c r="AI388" i="21" s="1"/>
  <c r="AL388" i="21" a="1"/>
  <c r="AL388" i="21" s="1"/>
  <c r="AX612" i="21" a="1"/>
  <c r="AX612" i="21" s="1"/>
  <c r="AV612" i="21" a="1"/>
  <c r="AV612" i="21" s="1"/>
  <c r="AP612" i="21" a="1"/>
  <c r="AP612" i="21" s="1"/>
  <c r="AS612" i="21" a="1"/>
  <c r="AS612" i="21" s="1"/>
  <c r="AL612" i="21" a="1"/>
  <c r="AL612" i="21" s="1"/>
  <c r="AI612" i="21" a="1"/>
  <c r="AI612" i="21" s="1"/>
  <c r="AX327" i="21" a="1"/>
  <c r="AX327" i="21" s="1"/>
  <c r="AP327" i="21" a="1"/>
  <c r="AP327" i="21" s="1"/>
  <c r="AI327" i="21" a="1"/>
  <c r="AI327" i="21" s="1"/>
  <c r="AL327" i="21" a="1"/>
  <c r="AL327" i="21" s="1"/>
  <c r="AS327" i="21" a="1"/>
  <c r="AS327" i="21" s="1"/>
  <c r="AV327" i="21" a="1"/>
  <c r="AV327" i="21" s="1"/>
  <c r="AX439" i="21" a="1"/>
  <c r="AX439" i="21" s="1"/>
  <c r="AV439" i="21" a="1"/>
  <c r="AV439" i="21" s="1"/>
  <c r="AL439" i="21" a="1"/>
  <c r="AL439" i="21" s="1"/>
  <c r="AI439" i="21" a="1"/>
  <c r="AI439" i="21" s="1"/>
  <c r="AP439" i="21" a="1"/>
  <c r="AP439" i="21" s="1"/>
  <c r="AS439" i="21" a="1"/>
  <c r="AS439" i="21" s="1"/>
  <c r="AS523" i="21" a="1"/>
  <c r="AS523" i="21" s="1"/>
  <c r="AP523" i="21" a="1"/>
  <c r="AP523" i="21" s="1"/>
  <c r="AV523" i="21" a="1"/>
  <c r="AV523" i="21" s="1"/>
  <c r="AL523" i="21" a="1"/>
  <c r="AL523" i="21" s="1"/>
  <c r="AI523" i="21" a="1"/>
  <c r="AI523" i="21" s="1"/>
  <c r="AX523" i="21" a="1"/>
  <c r="AX523" i="21" s="1"/>
  <c r="AX831" i="21" a="1"/>
  <c r="AX831" i="21" s="1"/>
  <c r="AS831" i="21" a="1"/>
  <c r="AS831" i="21" s="1"/>
  <c r="AP831" i="21" a="1"/>
  <c r="AP831" i="21" s="1"/>
  <c r="AL831" i="21" a="1"/>
  <c r="AL831" i="21" s="1"/>
  <c r="AV831" i="21" a="1"/>
  <c r="AV831" i="21" s="1"/>
  <c r="AI831" i="21" a="1"/>
  <c r="AI831" i="21" s="1"/>
  <c r="AX859" i="21" a="1"/>
  <c r="AX859" i="21" s="1"/>
  <c r="AV859" i="21" a="1"/>
  <c r="AV859" i="21" s="1"/>
  <c r="AS859" i="21" a="1"/>
  <c r="AS859" i="21" s="1"/>
  <c r="AP859" i="21" a="1"/>
  <c r="AP859" i="21" s="1"/>
  <c r="AI859" i="21" a="1"/>
  <c r="AI859" i="21" s="1"/>
  <c r="AL859" i="21" a="1"/>
  <c r="AL859" i="21" s="1"/>
  <c r="AX546" i="21" a="1"/>
  <c r="AX546" i="21" s="1"/>
  <c r="AV546" i="21" a="1"/>
  <c r="AV546" i="21" s="1"/>
  <c r="AS546" i="21" a="1"/>
  <c r="AS546" i="21" s="1"/>
  <c r="AP546" i="21" a="1"/>
  <c r="AP546" i="21" s="1"/>
  <c r="AL546" i="21" a="1"/>
  <c r="AL546" i="21" s="1"/>
  <c r="AI546" i="21" a="1"/>
  <c r="AI546" i="21" s="1"/>
  <c r="AX648" i="21" a="1"/>
  <c r="AX648" i="21" s="1"/>
  <c r="AV648" i="21" a="1"/>
  <c r="AV648" i="21" s="1"/>
  <c r="AS648" i="21" a="1"/>
  <c r="AS648" i="21" s="1"/>
  <c r="AP648" i="21" a="1"/>
  <c r="AP648" i="21" s="1"/>
  <c r="AL648" i="21" a="1"/>
  <c r="AL648" i="21" s="1"/>
  <c r="AI648" i="21" a="1"/>
  <c r="AI648" i="21" s="1"/>
  <c r="AX503" i="21" a="1"/>
  <c r="AX503" i="21" s="1"/>
  <c r="AV503" i="21" a="1"/>
  <c r="AV503" i="21" s="1"/>
  <c r="AP503" i="21" a="1"/>
  <c r="AP503" i="21" s="1"/>
  <c r="AS503" i="21" a="1"/>
  <c r="AS503" i="21" s="1"/>
  <c r="AI503" i="21" a="1"/>
  <c r="AI503" i="21" s="1"/>
  <c r="AL503" i="21" a="1"/>
  <c r="AL503" i="21" s="1"/>
  <c r="AX386" i="21" a="1"/>
  <c r="AX386" i="21" s="1"/>
  <c r="AP386" i="21" a="1"/>
  <c r="AP386" i="21" s="1"/>
  <c r="AI386" i="21" a="1"/>
  <c r="AI386" i="21" s="1"/>
  <c r="AL386" i="21" a="1"/>
  <c r="AL386" i="21" s="1"/>
  <c r="AV386" i="21" a="1"/>
  <c r="AV386" i="21" s="1"/>
  <c r="AS386" i="21" a="1"/>
  <c r="AS386" i="21" s="1"/>
  <c r="AX414" i="21" a="1"/>
  <c r="AX414" i="21" s="1"/>
  <c r="AV414" i="21" a="1"/>
  <c r="AV414" i="21" s="1"/>
  <c r="AS414" i="21" a="1"/>
  <c r="AS414" i="21" s="1"/>
  <c r="AL414" i="21" a="1"/>
  <c r="AL414" i="21" s="1"/>
  <c r="AP414" i="21" a="1"/>
  <c r="AP414" i="21" s="1"/>
  <c r="AI414" i="21" a="1"/>
  <c r="AI414" i="21" s="1"/>
  <c r="AX409" i="21" a="1"/>
  <c r="AX409" i="21" s="1"/>
  <c r="AV409" i="21" a="1"/>
  <c r="AV409" i="21" s="1"/>
  <c r="AS409" i="21" a="1"/>
  <c r="AS409" i="21" s="1"/>
  <c r="AI409" i="21" a="1"/>
  <c r="AI409" i="21" s="1"/>
  <c r="AP409" i="21" a="1"/>
  <c r="AP409" i="21" s="1"/>
  <c r="AL409" i="21" a="1"/>
  <c r="AL409" i="21" s="1"/>
  <c r="AX661" i="21" a="1"/>
  <c r="AX661" i="21" s="1"/>
  <c r="AS661" i="21" a="1"/>
  <c r="AS661" i="21" s="1"/>
  <c r="AV661" i="21" a="1"/>
  <c r="AV661" i="21" s="1"/>
  <c r="AP661" i="21" a="1"/>
  <c r="AP661" i="21" s="1"/>
  <c r="AI661" i="21" a="1"/>
  <c r="AI661" i="21" s="1"/>
  <c r="AL661" i="21" a="1"/>
  <c r="AL661" i="21" s="1"/>
  <c r="AS801" i="21" a="1"/>
  <c r="AS801" i="21" s="1"/>
  <c r="AP801" i="21" a="1"/>
  <c r="AP801" i="21" s="1"/>
  <c r="AL801" i="21" a="1"/>
  <c r="AL801" i="21" s="1"/>
  <c r="AI801" i="21" a="1"/>
  <c r="AI801" i="21" s="1"/>
  <c r="AV801" i="21" a="1"/>
  <c r="AV801" i="21" s="1"/>
  <c r="AX801" i="21" a="1"/>
  <c r="AX801" i="21" s="1"/>
  <c r="AX348" i="21" a="1"/>
  <c r="AX348" i="21" s="1"/>
  <c r="AV348" i="21" a="1"/>
  <c r="AV348" i="21" s="1"/>
  <c r="AP348" i="21" a="1"/>
  <c r="AP348" i="21" s="1"/>
  <c r="AI348" i="21" a="1"/>
  <c r="AI348" i="21" s="1"/>
  <c r="AS348" i="21" a="1"/>
  <c r="AS348" i="21" s="1"/>
  <c r="AL348" i="21" a="1"/>
  <c r="AL348" i="21" s="1"/>
  <c r="AX488" i="21" a="1"/>
  <c r="AX488" i="21" s="1"/>
  <c r="AV488" i="21" a="1"/>
  <c r="AV488" i="21" s="1"/>
  <c r="AS488" i="21" a="1"/>
  <c r="AS488" i="21" s="1"/>
  <c r="AP488" i="21" a="1"/>
  <c r="AP488" i="21" s="1"/>
  <c r="AL488" i="21" a="1"/>
  <c r="AL488" i="21" s="1"/>
  <c r="AI488" i="21" a="1"/>
  <c r="AI488" i="21" s="1"/>
  <c r="AX544" i="21" a="1"/>
  <c r="AX544" i="21" s="1"/>
  <c r="AP544" i="21" a="1"/>
  <c r="AP544" i="21" s="1"/>
  <c r="AS544" i="21" a="1"/>
  <c r="AS544" i="21" s="1"/>
  <c r="AL544" i="21" a="1"/>
  <c r="AL544" i="21" s="1"/>
  <c r="AI544" i="21" a="1"/>
  <c r="AI544" i="21" s="1"/>
  <c r="AV544" i="21" a="1"/>
  <c r="AV544" i="21" s="1"/>
  <c r="AV455" i="21" a="1"/>
  <c r="AV455" i="21" s="1"/>
  <c r="AX455" i="21" a="1"/>
  <c r="AX455" i="21" s="1"/>
  <c r="AP455" i="21" a="1"/>
  <c r="AP455" i="21" s="1"/>
  <c r="AS455" i="21" a="1"/>
  <c r="AS455" i="21" s="1"/>
  <c r="AL455" i="21" a="1"/>
  <c r="AL455" i="21" s="1"/>
  <c r="AI455" i="21" a="1"/>
  <c r="AI455" i="21" s="1"/>
  <c r="AX707" i="21" a="1"/>
  <c r="AX707" i="21" s="1"/>
  <c r="AV707" i="21" a="1"/>
  <c r="AV707" i="21" s="1"/>
  <c r="AS707" i="21" a="1"/>
  <c r="AS707" i="21" s="1"/>
  <c r="AL707" i="21" a="1"/>
  <c r="AL707" i="21" s="1"/>
  <c r="AP707" i="21" a="1"/>
  <c r="AP707" i="21" s="1"/>
  <c r="AI707" i="21" a="1"/>
  <c r="AI707" i="21" s="1"/>
  <c r="AV338" i="21" a="1"/>
  <c r="AV338" i="21" s="1"/>
  <c r="AS338" i="21" a="1"/>
  <c r="AS338" i="21" s="1"/>
  <c r="AX338" i="21" a="1"/>
  <c r="AX338" i="21" s="1"/>
  <c r="AL338" i="21" a="1"/>
  <c r="AL338" i="21" s="1"/>
  <c r="AI338" i="21" a="1"/>
  <c r="AI338" i="21" s="1"/>
  <c r="AP338" i="21" a="1"/>
  <c r="AP338" i="21" s="1"/>
  <c r="AX590" i="21" a="1"/>
  <c r="AX590" i="21" s="1"/>
  <c r="AV590" i="21" a="1"/>
  <c r="AV590" i="21" s="1"/>
  <c r="AS590" i="21" a="1"/>
  <c r="AS590" i="21" s="1"/>
  <c r="AI590" i="21" a="1"/>
  <c r="AI590" i="21" s="1"/>
  <c r="AP590" i="21" a="1"/>
  <c r="AP590" i="21" s="1"/>
  <c r="AL590" i="21" a="1"/>
  <c r="AL590" i="21" s="1"/>
  <c r="AX842" i="21" a="1"/>
  <c r="AX842" i="21" s="1"/>
  <c r="AV842" i="21" a="1"/>
  <c r="AV842" i="21" s="1"/>
  <c r="AS842" i="21" a="1"/>
  <c r="AS842" i="21" s="1"/>
  <c r="AP842" i="21" a="1"/>
  <c r="AP842" i="21" s="1"/>
  <c r="AL842" i="21" a="1"/>
  <c r="AL842" i="21" s="1"/>
  <c r="AI842" i="21" a="1"/>
  <c r="AI842" i="21" s="1"/>
  <c r="AX361" i="21" a="1"/>
  <c r="AX361" i="21" s="1"/>
  <c r="AS361" i="21" a="1"/>
  <c r="AS361" i="21" s="1"/>
  <c r="AV361" i="21" a="1"/>
  <c r="AV361" i="21" s="1"/>
  <c r="AP361" i="21" a="1"/>
  <c r="AP361" i="21" s="1"/>
  <c r="AL361" i="21" a="1"/>
  <c r="AL361" i="21" s="1"/>
  <c r="AI361" i="21" a="1"/>
  <c r="AI361" i="21" s="1"/>
  <c r="AX331" i="21" a="1"/>
  <c r="AX331" i="21" s="1"/>
  <c r="AV331" i="21" a="1"/>
  <c r="AV331" i="21" s="1"/>
  <c r="AS331" i="21" a="1"/>
  <c r="AS331" i="21" s="1"/>
  <c r="AL331" i="21" a="1"/>
  <c r="AL331" i="21" s="1"/>
  <c r="AI331" i="21" a="1"/>
  <c r="AI331" i="21" s="1"/>
  <c r="AP331" i="21" a="1"/>
  <c r="AP331" i="21" s="1"/>
  <c r="AX311" i="21" a="1"/>
  <c r="AX311" i="21" s="1"/>
  <c r="AV311" i="21" a="1"/>
  <c r="AV311" i="21" s="1"/>
  <c r="AP311" i="21" a="1"/>
  <c r="AP311" i="21" s="1"/>
  <c r="AS311" i="21" a="1"/>
  <c r="AS311" i="21" s="1"/>
  <c r="AI311" i="21" a="1"/>
  <c r="AI311" i="21" s="1"/>
  <c r="AL311" i="21" a="1"/>
  <c r="AL311" i="21" s="1"/>
  <c r="AV339" i="21" a="1"/>
  <c r="AV339" i="21" s="1"/>
  <c r="AP339" i="21" a="1"/>
  <c r="AP339" i="21" s="1"/>
  <c r="AX339" i="21" a="1"/>
  <c r="AX339" i="21" s="1"/>
  <c r="AS339" i="21" a="1"/>
  <c r="AS339" i="21" s="1"/>
  <c r="AL339" i="21" a="1"/>
  <c r="AL339" i="21" s="1"/>
  <c r="AI339" i="21" a="1"/>
  <c r="AI339" i="21" s="1"/>
  <c r="AV535" i="21" a="1"/>
  <c r="AV535" i="21" s="1"/>
  <c r="AX535" i="21" a="1"/>
  <c r="AX535" i="21" s="1"/>
  <c r="AL535" i="21" a="1"/>
  <c r="AL535" i="21" s="1"/>
  <c r="AI535" i="21" a="1"/>
  <c r="AI535" i="21" s="1"/>
  <c r="AP535" i="21" a="1"/>
  <c r="AP535" i="21" s="1"/>
  <c r="AS535" i="21" a="1"/>
  <c r="AS535" i="21" s="1"/>
  <c r="AX647" i="21" a="1"/>
  <c r="AX647" i="21" s="1"/>
  <c r="AP647" i="21" a="1"/>
  <c r="AP647" i="21" s="1"/>
  <c r="AV647" i="21" a="1"/>
  <c r="AV647" i="21" s="1"/>
  <c r="AS647" i="21" a="1"/>
  <c r="AS647" i="21" s="1"/>
  <c r="AL647" i="21" a="1"/>
  <c r="AL647" i="21" s="1"/>
  <c r="AI647" i="21" a="1"/>
  <c r="AI647" i="21" s="1"/>
  <c r="AX675" i="21" a="1"/>
  <c r="AX675" i="21" s="1"/>
  <c r="AS675" i="21" a="1"/>
  <c r="AS675" i="21" s="1"/>
  <c r="AV675" i="21" a="1"/>
  <c r="AV675" i="21" s="1"/>
  <c r="AP675" i="21" a="1"/>
  <c r="AP675" i="21" s="1"/>
  <c r="AL675" i="21" a="1"/>
  <c r="AL675" i="21" s="1"/>
  <c r="AI675" i="21" a="1"/>
  <c r="AI675" i="21" s="1"/>
  <c r="AP731" i="21" a="1"/>
  <c r="AP731" i="21" s="1"/>
  <c r="AV731" i="21" a="1"/>
  <c r="AV731" i="21" s="1"/>
  <c r="AL731" i="21" a="1"/>
  <c r="AL731" i="21" s="1"/>
  <c r="AI731" i="21" a="1"/>
  <c r="AI731" i="21" s="1"/>
  <c r="AX731" i="21" a="1"/>
  <c r="AX731" i="21" s="1"/>
  <c r="AS731" i="21" a="1"/>
  <c r="AS731" i="21" s="1"/>
  <c r="AX899" i="21" a="1"/>
  <c r="AX899" i="21" s="1"/>
  <c r="AV899" i="21" a="1"/>
  <c r="AV899" i="21" s="1"/>
  <c r="AS899" i="21" a="1"/>
  <c r="AS899" i="21" s="1"/>
  <c r="AP899" i="21" a="1"/>
  <c r="AP899" i="21" s="1"/>
  <c r="AL899" i="21" a="1"/>
  <c r="AL899" i="21" s="1"/>
  <c r="AI899" i="21" a="1"/>
  <c r="AI899" i="21" s="1"/>
  <c r="AX306" i="21" a="1"/>
  <c r="AX306" i="21" s="1"/>
  <c r="AP306" i="21" a="1"/>
  <c r="AP306" i="21" s="1"/>
  <c r="AS306" i="21" a="1"/>
  <c r="AS306" i="21" s="1"/>
  <c r="AL306" i="21" a="1"/>
  <c r="AL306" i="21" s="1"/>
  <c r="AV306" i="21" a="1"/>
  <c r="AV306" i="21" s="1"/>
  <c r="AI306" i="21" a="1"/>
  <c r="AI306" i="21" s="1"/>
  <c r="AX474" i="21" a="1"/>
  <c r="AX474" i="21" s="1"/>
  <c r="AS474" i="21" a="1"/>
  <c r="AS474" i="21" s="1"/>
  <c r="AL474" i="21" a="1"/>
  <c r="AL474" i="21" s="1"/>
  <c r="AP474" i="21" a="1"/>
  <c r="AP474" i="21" s="1"/>
  <c r="AI474" i="21" a="1"/>
  <c r="AI474" i="21" s="1"/>
  <c r="AV474" i="21" a="1"/>
  <c r="AV474" i="21" s="1"/>
  <c r="AX502" i="21" a="1"/>
  <c r="AX502" i="21" s="1"/>
  <c r="AV502" i="21" a="1"/>
  <c r="AV502" i="21" s="1"/>
  <c r="AP502" i="21" a="1"/>
  <c r="AP502" i="21" s="1"/>
  <c r="AS502" i="21" a="1"/>
  <c r="AS502" i="21" s="1"/>
  <c r="AL502" i="21" a="1"/>
  <c r="AL502" i="21" s="1"/>
  <c r="AI502" i="21" a="1"/>
  <c r="AI502" i="21" s="1"/>
  <c r="AX726" i="21" a="1"/>
  <c r="AX726" i="21" s="1"/>
  <c r="AV726" i="21" a="1"/>
  <c r="AV726" i="21" s="1"/>
  <c r="AS726" i="21" a="1"/>
  <c r="AS726" i="21" s="1"/>
  <c r="AP726" i="21" a="1"/>
  <c r="AP726" i="21" s="1"/>
  <c r="AL726" i="21" a="1"/>
  <c r="AL726" i="21" s="1"/>
  <c r="AI726" i="21" a="1"/>
  <c r="AI726" i="21" s="1"/>
  <c r="AX866" i="21" a="1"/>
  <c r="AX866" i="21" s="1"/>
  <c r="AS866" i="21" a="1"/>
  <c r="AS866" i="21" s="1"/>
  <c r="AP866" i="21" a="1"/>
  <c r="AP866" i="21" s="1"/>
  <c r="AL866" i="21" a="1"/>
  <c r="AL866" i="21" s="1"/>
  <c r="AV866" i="21" a="1"/>
  <c r="AV866" i="21" s="1"/>
  <c r="AI866" i="21" a="1"/>
  <c r="AI866" i="21" s="1"/>
  <c r="AV894" i="21" a="1"/>
  <c r="AV894" i="21" s="1"/>
  <c r="AS894" i="21" a="1"/>
  <c r="AS894" i="21" s="1"/>
  <c r="AX894" i="21" a="1"/>
  <c r="AX894" i="21" s="1"/>
  <c r="AP894" i="21" a="1"/>
  <c r="AP894" i="21" s="1"/>
  <c r="AL894" i="21" a="1"/>
  <c r="AL894" i="21" s="1"/>
  <c r="AI894" i="21" a="1"/>
  <c r="AI894" i="21" s="1"/>
  <c r="AS922" i="21" a="1"/>
  <c r="AS922" i="21" s="1"/>
  <c r="AV922" i="21" a="1"/>
  <c r="AV922" i="21" s="1"/>
  <c r="AX922" i="21" a="1"/>
  <c r="AX922" i="21" s="1"/>
  <c r="AP922" i="21" a="1"/>
  <c r="AP922" i="21" s="1"/>
  <c r="AL922" i="21" a="1"/>
  <c r="AL922" i="21" s="1"/>
  <c r="AI922" i="21" a="1"/>
  <c r="AI922" i="21" s="1"/>
  <c r="AV413" i="21" a="1"/>
  <c r="AV413" i="21" s="1"/>
  <c r="AS413" i="21" a="1"/>
  <c r="AS413" i="21" s="1"/>
  <c r="AP413" i="21" a="1"/>
  <c r="AP413" i="21" s="1"/>
  <c r="AL413" i="21" a="1"/>
  <c r="AL413" i="21" s="1"/>
  <c r="AX413" i="21" a="1"/>
  <c r="AX413" i="21" s="1"/>
  <c r="AI413" i="21" a="1"/>
  <c r="AI413" i="21" s="1"/>
  <c r="AX609" i="21" a="1"/>
  <c r="AX609" i="21" s="1"/>
  <c r="AP609" i="21" a="1"/>
  <c r="AP609" i="21" s="1"/>
  <c r="AV609" i="21" a="1"/>
  <c r="AV609" i="21" s="1"/>
  <c r="AS609" i="21" a="1"/>
  <c r="AS609" i="21" s="1"/>
  <c r="AL609" i="21" a="1"/>
  <c r="AL609" i="21" s="1"/>
  <c r="AI609" i="21" a="1"/>
  <c r="AI609" i="21" s="1"/>
  <c r="AS777" i="21" a="1"/>
  <c r="AS777" i="21" s="1"/>
  <c r="AL777" i="21" a="1"/>
  <c r="AL777" i="21" s="1"/>
  <c r="AV777" i="21" a="1"/>
  <c r="AV777" i="21" s="1"/>
  <c r="AP777" i="21" a="1"/>
  <c r="AP777" i="21" s="1"/>
  <c r="AI777" i="21" a="1"/>
  <c r="AI777" i="21" s="1"/>
  <c r="AX777" i="21" a="1"/>
  <c r="AX777" i="21" s="1"/>
  <c r="AX805" i="21" a="1"/>
  <c r="AX805" i="21" s="1"/>
  <c r="AP805" i="21" a="1"/>
  <c r="AP805" i="21" s="1"/>
  <c r="AS805" i="21" a="1"/>
  <c r="AS805" i="21" s="1"/>
  <c r="AL805" i="21" a="1"/>
  <c r="AL805" i="21" s="1"/>
  <c r="AI805" i="21" a="1"/>
  <c r="AI805" i="21" s="1"/>
  <c r="AV805" i="21" a="1"/>
  <c r="AV805" i="21" s="1"/>
  <c r="AP833" i="21" a="1"/>
  <c r="AP833" i="21" s="1"/>
  <c r="AV833" i="21" a="1"/>
  <c r="AV833" i="21" s="1"/>
  <c r="AS833" i="21" a="1"/>
  <c r="AS833" i="21" s="1"/>
  <c r="AL833" i="21" a="1"/>
  <c r="AL833" i="21" s="1"/>
  <c r="AI833" i="21" a="1"/>
  <c r="AI833" i="21" s="1"/>
  <c r="AX833" i="21" a="1"/>
  <c r="AX833" i="21" s="1"/>
  <c r="AS889" i="21" a="1"/>
  <c r="AS889" i="21" s="1"/>
  <c r="AX889" i="21" a="1"/>
  <c r="AX889" i="21" s="1"/>
  <c r="AV889" i="21" a="1"/>
  <c r="AV889" i="21" s="1"/>
  <c r="AL889" i="21" a="1"/>
  <c r="AL889" i="21" s="1"/>
  <c r="AP889" i="21" a="1"/>
  <c r="AP889" i="21" s="1"/>
  <c r="AI889" i="21" a="1"/>
  <c r="AI889" i="21" s="1"/>
  <c r="AX917" i="21" a="1"/>
  <c r="AX917" i="21" s="1"/>
  <c r="AS917" i="21" a="1"/>
  <c r="AS917" i="21" s="1"/>
  <c r="AL917" i="21" a="1"/>
  <c r="AL917" i="21" s="1"/>
  <c r="AP917" i="21" a="1"/>
  <c r="AP917" i="21" s="1"/>
  <c r="AV917" i="21" a="1"/>
  <c r="AV917" i="21" s="1"/>
  <c r="AI917" i="21" a="1"/>
  <c r="AI917" i="21" s="1"/>
  <c r="AX342" i="21" a="1"/>
  <c r="AX342" i="21" s="1"/>
  <c r="AV342" i="21" a="1"/>
  <c r="AV342" i="21" s="1"/>
  <c r="AL342" i="21" a="1"/>
  <c r="AL342" i="21" s="1"/>
  <c r="AI342" i="21" a="1"/>
  <c r="AI342" i="21" s="1"/>
  <c r="AP342" i="21" a="1"/>
  <c r="AP342" i="21" s="1"/>
  <c r="AS342" i="21" a="1"/>
  <c r="AS342" i="21" s="1"/>
  <c r="AV370" i="21" a="1"/>
  <c r="AV370" i="21" s="1"/>
  <c r="AP370" i="21" a="1"/>
  <c r="AP370" i="21" s="1"/>
  <c r="AL370" i="21" a="1"/>
  <c r="AL370" i="21" s="1"/>
  <c r="AI370" i="21" a="1"/>
  <c r="AI370" i="21" s="1"/>
  <c r="AS370" i="21" a="1"/>
  <c r="AS370" i="21" s="1"/>
  <c r="AX370" i="21" a="1"/>
  <c r="AX370" i="21" s="1"/>
  <c r="AP398" i="21" a="1"/>
  <c r="AP398" i="21" s="1"/>
  <c r="AS398" i="21" a="1"/>
  <c r="AS398" i="21" s="1"/>
  <c r="AV398" i="21" a="1"/>
  <c r="AV398" i="21" s="1"/>
  <c r="AX398" i="21" a="1"/>
  <c r="AX398" i="21" s="1"/>
  <c r="AL398" i="21" a="1"/>
  <c r="AL398" i="21" s="1"/>
  <c r="AI398" i="21" a="1"/>
  <c r="AI398" i="21" s="1"/>
  <c r="AV426" i="21" a="1"/>
  <c r="AV426" i="21" s="1"/>
  <c r="AP426" i="21" a="1"/>
  <c r="AP426" i="21" s="1"/>
  <c r="AS426" i="21" a="1"/>
  <c r="AS426" i="21" s="1"/>
  <c r="AI426" i="21" a="1"/>
  <c r="AI426" i="21" s="1"/>
  <c r="AL426" i="21" a="1"/>
  <c r="AL426" i="21" s="1"/>
  <c r="AX426" i="21" a="1"/>
  <c r="AX426" i="21" s="1"/>
  <c r="AX454" i="21" a="1"/>
  <c r="AX454" i="21" s="1"/>
  <c r="AV454" i="21" a="1"/>
  <c r="AV454" i="21" s="1"/>
  <c r="AS454" i="21" a="1"/>
  <c r="AS454" i="21" s="1"/>
  <c r="AL454" i="21" a="1"/>
  <c r="AL454" i="21" s="1"/>
  <c r="AP454" i="21" a="1"/>
  <c r="AP454" i="21" s="1"/>
  <c r="AI454" i="21" a="1"/>
  <c r="AI454" i="21" s="1"/>
  <c r="AX482" i="21" a="1"/>
  <c r="AX482" i="21" s="1"/>
  <c r="AP482" i="21" a="1"/>
  <c r="AP482" i="21" s="1"/>
  <c r="AS482" i="21" a="1"/>
  <c r="AS482" i="21" s="1"/>
  <c r="AL482" i="21" a="1"/>
  <c r="AL482" i="21" s="1"/>
  <c r="AI482" i="21" a="1"/>
  <c r="AI482" i="21" s="1"/>
  <c r="AV482" i="21" a="1"/>
  <c r="AV482" i="21" s="1"/>
  <c r="AX510" i="21" a="1"/>
  <c r="AX510" i="21" s="1"/>
  <c r="AV510" i="21" a="1"/>
  <c r="AV510" i="21" s="1"/>
  <c r="AS510" i="21" a="1"/>
  <c r="AS510" i="21" s="1"/>
  <c r="AP510" i="21" a="1"/>
  <c r="AP510" i="21" s="1"/>
  <c r="AL510" i="21" a="1"/>
  <c r="AL510" i="21" s="1"/>
  <c r="AI510" i="21" a="1"/>
  <c r="AI510" i="21" s="1"/>
  <c r="AX538" i="21" a="1"/>
  <c r="AX538" i="21" s="1"/>
  <c r="AV538" i="21" a="1"/>
  <c r="AV538" i="21" s="1"/>
  <c r="AP538" i="21" a="1"/>
  <c r="AP538" i="21" s="1"/>
  <c r="AI538" i="21" a="1"/>
  <c r="AI538" i="21" s="1"/>
  <c r="AL538" i="21" a="1"/>
  <c r="AL538" i="21" s="1"/>
  <c r="AS538" i="21" a="1"/>
  <c r="AS538" i="21" s="1"/>
  <c r="AX566" i="21" a="1"/>
  <c r="AX566" i="21" s="1"/>
  <c r="AS566" i="21" a="1"/>
  <c r="AS566" i="21" s="1"/>
  <c r="AP566" i="21" a="1"/>
  <c r="AP566" i="21" s="1"/>
  <c r="AI566" i="21" a="1"/>
  <c r="AI566" i="21" s="1"/>
  <c r="AL566" i="21" a="1"/>
  <c r="AL566" i="21" s="1"/>
  <c r="AV566" i="21" a="1"/>
  <c r="AV566" i="21" s="1"/>
  <c r="AX594" i="21" a="1"/>
  <c r="AX594" i="21" s="1"/>
  <c r="AV594" i="21" a="1"/>
  <c r="AV594" i="21" s="1"/>
  <c r="AS594" i="21" a="1"/>
  <c r="AS594" i="21" s="1"/>
  <c r="AL594" i="21" a="1"/>
  <c r="AL594" i="21" s="1"/>
  <c r="AP594" i="21" a="1"/>
  <c r="AP594" i="21" s="1"/>
  <c r="AI594" i="21" a="1"/>
  <c r="AI594" i="21" s="1"/>
  <c r="AV622" i="21" a="1"/>
  <c r="AV622" i="21" s="1"/>
  <c r="AX622" i="21" a="1"/>
  <c r="AX622" i="21" s="1"/>
  <c r="AL622" i="21" a="1"/>
  <c r="AL622" i="21" s="1"/>
  <c r="AS622" i="21" a="1"/>
  <c r="AS622" i="21" s="1"/>
  <c r="AI622" i="21" a="1"/>
  <c r="AI622" i="21" s="1"/>
  <c r="AP622" i="21" a="1"/>
  <c r="AP622" i="21" s="1"/>
  <c r="AX650" i="21" a="1"/>
  <c r="AX650" i="21" s="1"/>
  <c r="AL650" i="21" a="1"/>
  <c r="AL650" i="21" s="1"/>
  <c r="AS650" i="21" a="1"/>
  <c r="AS650" i="21" s="1"/>
  <c r="AP650" i="21" a="1"/>
  <c r="AP650" i="21" s="1"/>
  <c r="AV650" i="21" a="1"/>
  <c r="AV650" i="21" s="1"/>
  <c r="AI650" i="21" a="1"/>
  <c r="AI650" i="21" s="1"/>
  <c r="AX678" i="21" a="1"/>
  <c r="AX678" i="21" s="1"/>
  <c r="AV678" i="21" a="1"/>
  <c r="AV678" i="21" s="1"/>
  <c r="AS678" i="21" a="1"/>
  <c r="AS678" i="21" s="1"/>
  <c r="AP678" i="21" a="1"/>
  <c r="AP678" i="21" s="1"/>
  <c r="AI678" i="21" a="1"/>
  <c r="AI678" i="21" s="1"/>
  <c r="AL678" i="21" a="1"/>
  <c r="AL678" i="21" s="1"/>
  <c r="AV706" i="21" a="1"/>
  <c r="AV706" i="21" s="1"/>
  <c r="AS706" i="21" a="1"/>
  <c r="AS706" i="21" s="1"/>
  <c r="AX706" i="21" a="1"/>
  <c r="AX706" i="21" s="1"/>
  <c r="AP706" i="21" a="1"/>
  <c r="AP706" i="21" s="1"/>
  <c r="AL706" i="21" a="1"/>
  <c r="AL706" i="21" s="1"/>
  <c r="AI706" i="21" a="1"/>
  <c r="AI706" i="21" s="1"/>
  <c r="AX734" i="21" a="1"/>
  <c r="AX734" i="21" s="1"/>
  <c r="AV734" i="21" a="1"/>
  <c r="AV734" i="21" s="1"/>
  <c r="AS734" i="21" a="1"/>
  <c r="AS734" i="21" s="1"/>
  <c r="AL734" i="21" a="1"/>
  <c r="AL734" i="21" s="1"/>
  <c r="AP734" i="21" a="1"/>
  <c r="AP734" i="21" s="1"/>
  <c r="AI734" i="21" a="1"/>
  <c r="AI734" i="21" s="1"/>
  <c r="AX762" i="21" a="1"/>
  <c r="AX762" i="21" s="1"/>
  <c r="AV762" i="21" a="1"/>
  <c r="AV762" i="21" s="1"/>
  <c r="AP762" i="21" a="1"/>
  <c r="AP762" i="21" s="1"/>
  <c r="AL762" i="21" a="1"/>
  <c r="AL762" i="21" s="1"/>
  <c r="AS762" i="21" a="1"/>
  <c r="AS762" i="21" s="1"/>
  <c r="AI762" i="21" a="1"/>
  <c r="AI762" i="21" s="1"/>
  <c r="AX790" i="21" a="1"/>
  <c r="AX790" i="21" s="1"/>
  <c r="AP790" i="21" a="1"/>
  <c r="AP790" i="21" s="1"/>
  <c r="AS790" i="21" a="1"/>
  <c r="AS790" i="21" s="1"/>
  <c r="AL790" i="21" a="1"/>
  <c r="AL790" i="21" s="1"/>
  <c r="AI790" i="21" a="1"/>
  <c r="AI790" i="21" s="1"/>
  <c r="AV790" i="21" a="1"/>
  <c r="AV790" i="21" s="1"/>
  <c r="AX818" i="21" a="1"/>
  <c r="AX818" i="21" s="1"/>
  <c r="AV818" i="21" a="1"/>
  <c r="AV818" i="21" s="1"/>
  <c r="AS818" i="21" a="1"/>
  <c r="AS818" i="21" s="1"/>
  <c r="AP818" i="21" a="1"/>
  <c r="AP818" i="21" s="1"/>
  <c r="AL818" i="21" a="1"/>
  <c r="AL818" i="21" s="1"/>
  <c r="AI818" i="21" a="1"/>
  <c r="AI818" i="21" s="1"/>
  <c r="AX846" i="21" a="1"/>
  <c r="AX846" i="21" s="1"/>
  <c r="AV846" i="21" a="1"/>
  <c r="AV846" i="21" s="1"/>
  <c r="AP846" i="21" a="1"/>
  <c r="AP846" i="21" s="1"/>
  <c r="AL846" i="21" a="1"/>
  <c r="AL846" i="21" s="1"/>
  <c r="AI846" i="21" a="1"/>
  <c r="AI846" i="21" s="1"/>
  <c r="AS846" i="21" a="1"/>
  <c r="AS846" i="21" s="1"/>
  <c r="AX874" i="21" a="1"/>
  <c r="AX874" i="21" s="1"/>
  <c r="AP874" i="21" a="1"/>
  <c r="AP874" i="21" s="1"/>
  <c r="AS874" i="21" a="1"/>
  <c r="AS874" i="21" s="1"/>
  <c r="AV874" i="21" a="1"/>
  <c r="AV874" i="21" s="1"/>
  <c r="AL874" i="21" a="1"/>
  <c r="AL874" i="21" s="1"/>
  <c r="AI874" i="21" a="1"/>
  <c r="AI874" i="21" s="1"/>
  <c r="AS902" i="21" a="1"/>
  <c r="AS902" i="21" s="1"/>
  <c r="AP902" i="21" a="1"/>
  <c r="AP902" i="21" s="1"/>
  <c r="AV902" i="21" a="1"/>
  <c r="AV902" i="21" s="1"/>
  <c r="AX902" i="21" a="1"/>
  <c r="AX902" i="21" s="1"/>
  <c r="AI902" i="21" a="1"/>
  <c r="AI902" i="21" s="1"/>
  <c r="AL902" i="21" a="1"/>
  <c r="AL902" i="21" s="1"/>
  <c r="AS930" i="21" a="1"/>
  <c r="AS930" i="21" s="1"/>
  <c r="AP930" i="21" a="1"/>
  <c r="AP930" i="21" s="1"/>
  <c r="AX930" i="21" a="1"/>
  <c r="AX930" i="21" s="1"/>
  <c r="AV930" i="21" a="1"/>
  <c r="AV930" i="21" s="1"/>
  <c r="AL930" i="21" a="1"/>
  <c r="AL930" i="21" s="1"/>
  <c r="AI930" i="21" a="1"/>
  <c r="AI930" i="21" s="1"/>
  <c r="AX958" i="21" a="1"/>
  <c r="AX958" i="21" s="1"/>
  <c r="AV958" i="21" a="1"/>
  <c r="AV958" i="21" s="1"/>
  <c r="AL958" i="21" a="1"/>
  <c r="AL958" i="21" s="1"/>
  <c r="AP958" i="21" a="1"/>
  <c r="AP958" i="21" s="1"/>
  <c r="AI958" i="21" a="1"/>
  <c r="AI958" i="21" s="1"/>
  <c r="AS958" i="21" a="1"/>
  <c r="AS958" i="21" s="1"/>
  <c r="AX986" i="21" a="1"/>
  <c r="AX986" i="21" s="1"/>
  <c r="AP986" i="21" a="1"/>
  <c r="AP986" i="21" s="1"/>
  <c r="AV986" i="21" a="1"/>
  <c r="AV986" i="21" s="1"/>
  <c r="AS986" i="21" a="1"/>
  <c r="AS986" i="21" s="1"/>
  <c r="AI986" i="21" a="1"/>
  <c r="AI986" i="21" s="1"/>
  <c r="AL986" i="21" a="1"/>
  <c r="AL986" i="21" s="1"/>
  <c r="AX528" i="21" a="1"/>
  <c r="AX528" i="21" s="1"/>
  <c r="AS528" i="21" a="1"/>
  <c r="AS528" i="21" s="1"/>
  <c r="AP528" i="21" a="1"/>
  <c r="AP528" i="21" s="1"/>
  <c r="AV528" i="21" a="1"/>
  <c r="AV528" i="21" s="1"/>
  <c r="AL528" i="21" a="1"/>
  <c r="AL528" i="21" s="1"/>
  <c r="AI528" i="21" a="1"/>
  <c r="AI528" i="21" s="1"/>
  <c r="AX584" i="21" a="1"/>
  <c r="AX584" i="21" s="1"/>
  <c r="AS584" i="21" a="1"/>
  <c r="AS584" i="21" s="1"/>
  <c r="AV584" i="21" a="1"/>
  <c r="AV584" i="21" s="1"/>
  <c r="AL584" i="21" a="1"/>
  <c r="AL584" i="21" s="1"/>
  <c r="AI584" i="21" a="1"/>
  <c r="AI584" i="21" s="1"/>
  <c r="AP584" i="21" a="1"/>
  <c r="AP584" i="21" s="1"/>
  <c r="AS836" i="21" a="1"/>
  <c r="AS836" i="21" s="1"/>
  <c r="AI836" i="21" a="1"/>
  <c r="AI836" i="21" s="1"/>
  <c r="AV836" i="21" a="1"/>
  <c r="AV836" i="21" s="1"/>
  <c r="AP836" i="21" a="1"/>
  <c r="AP836" i="21" s="1"/>
  <c r="AL836" i="21" a="1"/>
  <c r="AL836" i="21" s="1"/>
  <c r="AX836" i="21" a="1"/>
  <c r="AX836" i="21" s="1"/>
  <c r="AV864" i="21" a="1"/>
  <c r="AV864" i="21" s="1"/>
  <c r="AS864" i="21" a="1"/>
  <c r="AS864" i="21" s="1"/>
  <c r="AX864" i="21" a="1"/>
  <c r="AX864" i="21" s="1"/>
  <c r="AI864" i="21" a="1"/>
  <c r="AI864" i="21" s="1"/>
  <c r="AL864" i="21" a="1"/>
  <c r="AL864" i="21" s="1"/>
  <c r="AP864" i="21" a="1"/>
  <c r="AP864" i="21" s="1"/>
  <c r="AX355" i="21" a="1"/>
  <c r="AX355" i="21" s="1"/>
  <c r="AS355" i="21" a="1"/>
  <c r="AS355" i="21" s="1"/>
  <c r="AV355" i="21" a="1"/>
  <c r="AV355" i="21" s="1"/>
  <c r="AL355" i="21" a="1"/>
  <c r="AL355" i="21" s="1"/>
  <c r="AP355" i="21" a="1"/>
  <c r="AP355" i="21" s="1"/>
  <c r="AI355" i="21" a="1"/>
  <c r="AI355" i="21" s="1"/>
  <c r="AX999" i="21" a="1"/>
  <c r="AX999" i="21" s="1"/>
  <c r="AV999" i="21" a="1"/>
  <c r="AV999" i="21" s="1"/>
  <c r="AP999" i="21" a="1"/>
  <c r="AP999" i="21" s="1"/>
  <c r="AS999" i="21" a="1"/>
  <c r="AS999" i="21" s="1"/>
  <c r="AL999" i="21" a="1"/>
  <c r="AL999" i="21" s="1"/>
  <c r="AI999" i="21" a="1"/>
  <c r="AI999" i="21" s="1"/>
  <c r="AX350" i="21" a="1"/>
  <c r="AX350" i="21" s="1"/>
  <c r="AV350" i="21" a="1"/>
  <c r="AV350" i="21" s="1"/>
  <c r="AS350" i="21" a="1"/>
  <c r="AS350" i="21" s="1"/>
  <c r="AP350" i="21" a="1"/>
  <c r="AP350" i="21" s="1"/>
  <c r="AL350" i="21" a="1"/>
  <c r="AL350" i="21" s="1"/>
  <c r="AI350" i="21" a="1"/>
  <c r="AI350" i="21" s="1"/>
  <c r="AX457" i="21" a="1"/>
  <c r="AX457" i="21" s="1"/>
  <c r="AV457" i="21" a="1"/>
  <c r="AV457" i="21" s="1"/>
  <c r="AS457" i="21" a="1"/>
  <c r="AS457" i="21" s="1"/>
  <c r="AP457" i="21" a="1"/>
  <c r="AP457" i="21" s="1"/>
  <c r="AI457" i="21" a="1"/>
  <c r="AI457" i="21" s="1"/>
  <c r="AL457" i="21" a="1"/>
  <c r="AL457" i="21" s="1"/>
  <c r="AX485" i="21" a="1"/>
  <c r="AX485" i="21" s="1"/>
  <c r="AV485" i="21" a="1"/>
  <c r="AV485" i="21" s="1"/>
  <c r="AS485" i="21" a="1"/>
  <c r="AS485" i="21" s="1"/>
  <c r="AP485" i="21" a="1"/>
  <c r="AP485" i="21" s="1"/>
  <c r="AL485" i="21" a="1"/>
  <c r="AL485" i="21" s="1"/>
  <c r="AI485" i="21" a="1"/>
  <c r="AI485" i="21" s="1"/>
  <c r="AX569" i="21" a="1"/>
  <c r="AX569" i="21" s="1"/>
  <c r="AV569" i="21" a="1"/>
  <c r="AV569" i="21" s="1"/>
  <c r="AS569" i="21" a="1"/>
  <c r="AS569" i="21" s="1"/>
  <c r="AL569" i="21" a="1"/>
  <c r="AL569" i="21" s="1"/>
  <c r="AP569" i="21" a="1"/>
  <c r="AP569" i="21" s="1"/>
  <c r="AI569" i="21" a="1"/>
  <c r="AI569" i="21" s="1"/>
  <c r="AV597" i="21" a="1"/>
  <c r="AV597" i="21" s="1"/>
  <c r="AX597" i="21" a="1"/>
  <c r="AX597" i="21" s="1"/>
  <c r="AL597" i="21" a="1"/>
  <c r="AL597" i="21" s="1"/>
  <c r="AP597" i="21" a="1"/>
  <c r="AP597" i="21" s="1"/>
  <c r="AI597" i="21" a="1"/>
  <c r="AI597" i="21" s="1"/>
  <c r="AS597" i="21" a="1"/>
  <c r="AS597" i="21" s="1"/>
  <c r="AV793" i="21" a="1"/>
  <c r="AV793" i="21" s="1"/>
  <c r="AX793" i="21" a="1"/>
  <c r="AX793" i="21" s="1"/>
  <c r="AL793" i="21" a="1"/>
  <c r="AL793" i="21" s="1"/>
  <c r="AI793" i="21" a="1"/>
  <c r="AI793" i="21" s="1"/>
  <c r="AS793" i="21" a="1"/>
  <c r="AS793" i="21" s="1"/>
  <c r="AP793" i="21" a="1"/>
  <c r="AP793" i="21" s="1"/>
  <c r="AX849" i="21" a="1"/>
  <c r="AX849" i="21" s="1"/>
  <c r="AS849" i="21" a="1"/>
  <c r="AS849" i="21" s="1"/>
  <c r="AV849" i="21" a="1"/>
  <c r="AV849" i="21" s="1"/>
  <c r="AP849" i="21" a="1"/>
  <c r="AP849" i="21" s="1"/>
  <c r="AL849" i="21" a="1"/>
  <c r="AL849" i="21" s="1"/>
  <c r="AI849" i="21" a="1"/>
  <c r="AI849" i="21" s="1"/>
  <c r="AX592" i="21" a="1"/>
  <c r="AX592" i="21" s="1"/>
  <c r="AV592" i="21" a="1"/>
  <c r="AV592" i="21" s="1"/>
  <c r="AL592" i="21" a="1"/>
  <c r="AL592" i="21" s="1"/>
  <c r="AS592" i="21" a="1"/>
  <c r="AS592" i="21" s="1"/>
  <c r="AP592" i="21" a="1"/>
  <c r="AP592" i="21" s="1"/>
  <c r="AI592" i="21" a="1"/>
  <c r="AI592" i="21" s="1"/>
  <c r="AX704" i="21" a="1"/>
  <c r="AX704" i="21" s="1"/>
  <c r="AP704" i="21" a="1"/>
  <c r="AP704" i="21" s="1"/>
  <c r="AV704" i="21" a="1"/>
  <c r="AV704" i="21" s="1"/>
  <c r="AS704" i="21" a="1"/>
  <c r="AS704" i="21" s="1"/>
  <c r="AI704" i="21" a="1"/>
  <c r="AI704" i="21" s="1"/>
  <c r="AL704" i="21" a="1"/>
  <c r="AL704" i="21" s="1"/>
  <c r="AX760" i="21" a="1"/>
  <c r="AX760" i="21" s="1"/>
  <c r="AV760" i="21" a="1"/>
  <c r="AV760" i="21" s="1"/>
  <c r="AS760" i="21" a="1"/>
  <c r="AS760" i="21" s="1"/>
  <c r="AP760" i="21" a="1"/>
  <c r="AP760" i="21" s="1"/>
  <c r="AL760" i="21" a="1"/>
  <c r="AL760" i="21" s="1"/>
  <c r="AI760" i="21" a="1"/>
  <c r="AI760" i="21" s="1"/>
  <c r="AS984" i="21" a="1"/>
  <c r="AS984" i="21" s="1"/>
  <c r="AV984" i="21" a="1"/>
  <c r="AV984" i="21" s="1"/>
  <c r="AL984" i="21" a="1"/>
  <c r="AL984" i="21" s="1"/>
  <c r="AX984" i="21" a="1"/>
  <c r="AX984" i="21" s="1"/>
  <c r="AP984" i="21" a="1"/>
  <c r="AP984" i="21" s="1"/>
  <c r="AI984" i="21" a="1"/>
  <c r="AI984" i="21" s="1"/>
  <c r="AX307" i="21" a="1"/>
  <c r="AX307" i="21" s="1"/>
  <c r="AP307" i="21" a="1"/>
  <c r="AP307" i="21" s="1"/>
  <c r="AS307" i="21" a="1"/>
  <c r="AS307" i="21" s="1"/>
  <c r="AL307" i="21" a="1"/>
  <c r="AL307" i="21" s="1"/>
  <c r="AI307" i="21" a="1"/>
  <c r="AI307" i="21" s="1"/>
  <c r="AV307" i="21" a="1"/>
  <c r="AV307" i="21" s="1"/>
  <c r="AS811" i="21" a="1"/>
  <c r="AS811" i="21" s="1"/>
  <c r="AV811" i="21" a="1"/>
  <c r="AV811" i="21" s="1"/>
  <c r="AX811" i="21" a="1"/>
  <c r="AX811" i="21" s="1"/>
  <c r="AL811" i="21" a="1"/>
  <c r="AL811" i="21" s="1"/>
  <c r="AI811" i="21" a="1"/>
  <c r="AI811" i="21" s="1"/>
  <c r="AP811" i="21" a="1"/>
  <c r="AP811" i="21" s="1"/>
  <c r="AV666" i="21" a="1"/>
  <c r="AV666" i="21" s="1"/>
  <c r="AS666" i="21" a="1"/>
  <c r="AS666" i="21" s="1"/>
  <c r="AL666" i="21" a="1"/>
  <c r="AL666" i="21" s="1"/>
  <c r="AP666" i="21" a="1"/>
  <c r="AP666" i="21" s="1"/>
  <c r="AX666" i="21" a="1"/>
  <c r="AX666" i="21" s="1"/>
  <c r="AI666" i="21" a="1"/>
  <c r="AI666" i="21" s="1"/>
  <c r="AS694" i="21" a="1"/>
  <c r="AS694" i="21" s="1"/>
  <c r="AP694" i="21" a="1"/>
  <c r="AP694" i="21" s="1"/>
  <c r="AV694" i="21" a="1"/>
  <c r="AV694" i="21" s="1"/>
  <c r="AI694" i="21" a="1"/>
  <c r="AI694" i="21" s="1"/>
  <c r="AX694" i="21" a="1"/>
  <c r="AX694" i="21" s="1"/>
  <c r="AL694" i="21" a="1"/>
  <c r="AL694" i="21" s="1"/>
  <c r="AS890" i="21" a="1"/>
  <c r="AS890" i="21" s="1"/>
  <c r="AP890" i="21" a="1"/>
  <c r="AP890" i="21" s="1"/>
  <c r="AX890" i="21" a="1"/>
  <c r="AX890" i="21" s="1"/>
  <c r="AV890" i="21" a="1"/>
  <c r="AV890" i="21" s="1"/>
  <c r="AL890" i="21" a="1"/>
  <c r="AL890" i="21" s="1"/>
  <c r="AI890" i="21" a="1"/>
  <c r="AI890" i="21" s="1"/>
  <c r="AX918" i="21" a="1"/>
  <c r="AX918" i="21" s="1"/>
  <c r="AS918" i="21" a="1"/>
  <c r="AS918" i="21" s="1"/>
  <c r="AL918" i="21" a="1"/>
  <c r="AL918" i="21" s="1"/>
  <c r="AV918" i="21" a="1"/>
  <c r="AV918" i="21" s="1"/>
  <c r="AP918" i="21" a="1"/>
  <c r="AP918" i="21" s="1"/>
  <c r="AI918" i="21" a="1"/>
  <c r="AI918" i="21" s="1"/>
  <c r="AP885" i="21" a="1"/>
  <c r="AP885" i="21" s="1"/>
  <c r="AX885" i="21" a="1"/>
  <c r="AX885" i="21" s="1"/>
  <c r="AS885" i="21" a="1"/>
  <c r="AS885" i="21" s="1"/>
  <c r="AV885" i="21" a="1"/>
  <c r="AV885" i="21" s="1"/>
  <c r="AI885" i="21" a="1"/>
  <c r="AI885" i="21" s="1"/>
  <c r="AL885" i="21" a="1"/>
  <c r="AL885" i="21" s="1"/>
  <c r="AV969" i="21" a="1"/>
  <c r="AV969" i="21" s="1"/>
  <c r="AS969" i="21" a="1"/>
  <c r="AS969" i="21" s="1"/>
  <c r="AP969" i="21" a="1"/>
  <c r="AP969" i="21" s="1"/>
  <c r="AI969" i="21" a="1"/>
  <c r="AI969" i="21" s="1"/>
  <c r="AX969" i="21" a="1"/>
  <c r="AX969" i="21" s="1"/>
  <c r="AL969" i="21" a="1"/>
  <c r="AL969" i="21" s="1"/>
  <c r="AX320" i="21" a="1"/>
  <c r="AX320" i="21" s="1"/>
  <c r="AS320" i="21" a="1"/>
  <c r="AS320" i="21" s="1"/>
  <c r="AL320" i="21" a="1"/>
  <c r="AL320" i="21" s="1"/>
  <c r="AI320" i="21" a="1"/>
  <c r="AI320" i="21" s="1"/>
  <c r="AP320" i="21" a="1"/>
  <c r="AP320" i="21" s="1"/>
  <c r="AV320" i="21" a="1"/>
  <c r="AV320" i="21" s="1"/>
  <c r="AX600" i="21" a="1"/>
  <c r="AX600" i="21" s="1"/>
  <c r="AS600" i="21" a="1"/>
  <c r="AS600" i="21" s="1"/>
  <c r="AV600" i="21" a="1"/>
  <c r="AV600" i="21" s="1"/>
  <c r="AP600" i="21" a="1"/>
  <c r="AP600" i="21" s="1"/>
  <c r="AL600" i="21" a="1"/>
  <c r="AL600" i="21" s="1"/>
  <c r="AI600" i="21" a="1"/>
  <c r="AI600" i="21" s="1"/>
  <c r="AX768" i="21" a="1"/>
  <c r="AX768" i="21" s="1"/>
  <c r="AS768" i="21" a="1"/>
  <c r="AS768" i="21" s="1"/>
  <c r="AV768" i="21" a="1"/>
  <c r="AV768" i="21" s="1"/>
  <c r="AP768" i="21" a="1"/>
  <c r="AP768" i="21" s="1"/>
  <c r="AI768" i="21" a="1"/>
  <c r="AI768" i="21" s="1"/>
  <c r="AL768" i="21" a="1"/>
  <c r="AL768" i="21" s="1"/>
  <c r="AX880" i="21" a="1"/>
  <c r="AX880" i="21" s="1"/>
  <c r="AV880" i="21" a="1"/>
  <c r="AV880" i="21" s="1"/>
  <c r="AS880" i="21" a="1"/>
  <c r="AS880" i="21" s="1"/>
  <c r="AL880" i="21" a="1"/>
  <c r="AL880" i="21" s="1"/>
  <c r="AP880" i="21" a="1"/>
  <c r="AP880" i="21" s="1"/>
  <c r="AI880" i="21" a="1"/>
  <c r="AI880" i="21" s="1"/>
  <c r="AX595" i="21" a="1"/>
  <c r="AX595" i="21" s="1"/>
  <c r="AP595" i="21" a="1"/>
  <c r="AP595" i="21" s="1"/>
  <c r="AS595" i="21" a="1"/>
  <c r="AS595" i="21" s="1"/>
  <c r="AV595" i="21" a="1"/>
  <c r="AV595" i="21" s="1"/>
  <c r="AL595" i="21" a="1"/>
  <c r="AL595" i="21" s="1"/>
  <c r="AI595" i="21" a="1"/>
  <c r="AI595" i="21" s="1"/>
  <c r="AV819" i="21" a="1"/>
  <c r="AV819" i="21" s="1"/>
  <c r="AL819" i="21" a="1"/>
  <c r="AL819" i="21" s="1"/>
  <c r="AI819" i="21" a="1"/>
  <c r="AI819" i="21" s="1"/>
  <c r="AS819" i="21" a="1"/>
  <c r="AS819" i="21" s="1"/>
  <c r="AX819" i="21" a="1"/>
  <c r="AX819" i="21" s="1"/>
  <c r="AP819" i="21" a="1"/>
  <c r="AP819" i="21" s="1"/>
  <c r="AX394" i="21" a="1"/>
  <c r="AX394" i="21" s="1"/>
  <c r="AV394" i="21" a="1"/>
  <c r="AV394" i="21" s="1"/>
  <c r="AS394" i="21" a="1"/>
  <c r="AS394" i="21" s="1"/>
  <c r="AP394" i="21" a="1"/>
  <c r="AP394" i="21" s="1"/>
  <c r="AL394" i="21" a="1"/>
  <c r="AL394" i="21" s="1"/>
  <c r="AI394" i="21" a="1"/>
  <c r="AI394" i="21" s="1"/>
  <c r="AX422" i="21" a="1"/>
  <c r="AX422" i="21" s="1"/>
  <c r="AS422" i="21" a="1"/>
  <c r="AS422" i="21" s="1"/>
  <c r="AL422" i="21" a="1"/>
  <c r="AL422" i="21" s="1"/>
  <c r="AV422" i="21" a="1"/>
  <c r="AV422" i="21" s="1"/>
  <c r="AI422" i="21" a="1"/>
  <c r="AI422" i="21" s="1"/>
  <c r="AP422" i="21" a="1"/>
  <c r="AP422" i="21" s="1"/>
  <c r="AX646" i="21" a="1"/>
  <c r="AX646" i="21" s="1"/>
  <c r="AS646" i="21" a="1"/>
  <c r="AS646" i="21" s="1"/>
  <c r="AP646" i="21" a="1"/>
  <c r="AP646" i="21" s="1"/>
  <c r="AV646" i="21" a="1"/>
  <c r="AV646" i="21" s="1"/>
  <c r="AL646" i="21" a="1"/>
  <c r="AL646" i="21" s="1"/>
  <c r="AI646" i="21" a="1"/>
  <c r="AI646" i="21" s="1"/>
  <c r="AV758" i="21" a="1"/>
  <c r="AV758" i="21" s="1"/>
  <c r="AX758" i="21" a="1"/>
  <c r="AX758" i="21" s="1"/>
  <c r="AL758" i="21" a="1"/>
  <c r="AL758" i="21" s="1"/>
  <c r="AP758" i="21" a="1"/>
  <c r="AP758" i="21" s="1"/>
  <c r="AI758" i="21" a="1"/>
  <c r="AI758" i="21" s="1"/>
  <c r="AS758" i="21" a="1"/>
  <c r="AS758" i="21" s="1"/>
  <c r="AX305" i="21" a="1"/>
  <c r="AX305" i="21" s="1"/>
  <c r="AP305" i="21" a="1"/>
  <c r="AP305" i="21" s="1"/>
  <c r="AS305" i="21" a="1"/>
  <c r="AS305" i="21" s="1"/>
  <c r="AL305" i="21" a="1"/>
  <c r="AL305" i="21" s="1"/>
  <c r="AV305" i="21" a="1"/>
  <c r="AV305" i="21" s="1"/>
  <c r="AI305" i="21" a="1"/>
  <c r="AI305" i="21" s="1"/>
  <c r="AV389" i="21" a="1"/>
  <c r="AV389" i="21" s="1"/>
  <c r="AX389" i="21" a="1"/>
  <c r="AX389" i="21" s="1"/>
  <c r="AS389" i="21" a="1"/>
  <c r="AS389" i="21" s="1"/>
  <c r="AP389" i="21" a="1"/>
  <c r="AP389" i="21" s="1"/>
  <c r="AL389" i="21" a="1"/>
  <c r="AL389" i="21" s="1"/>
  <c r="AI389" i="21" a="1"/>
  <c r="AI389" i="21" s="1"/>
  <c r="AV445" i="21" a="1"/>
  <c r="AV445" i="21" s="1"/>
  <c r="AX445" i="21" a="1"/>
  <c r="AX445" i="21" s="1"/>
  <c r="AP445" i="21" a="1"/>
  <c r="AP445" i="21" s="1"/>
  <c r="AS445" i="21" a="1"/>
  <c r="AS445" i="21" s="1"/>
  <c r="AL445" i="21" a="1"/>
  <c r="AL445" i="21" s="1"/>
  <c r="AI445" i="21" a="1"/>
  <c r="AI445" i="21" s="1"/>
  <c r="AX669" i="21" a="1"/>
  <c r="AX669" i="21" s="1"/>
  <c r="AP669" i="21" a="1"/>
  <c r="AP669" i="21" s="1"/>
  <c r="AS669" i="21" a="1"/>
  <c r="AS669" i="21" s="1"/>
  <c r="AL669" i="21" a="1"/>
  <c r="AL669" i="21" s="1"/>
  <c r="AI669" i="21" a="1"/>
  <c r="AI669" i="21" s="1"/>
  <c r="AV669" i="21" a="1"/>
  <c r="AV669" i="21" s="1"/>
  <c r="AS395" i="21" a="1"/>
  <c r="AS395" i="21" s="1"/>
  <c r="AX395" i="21" a="1"/>
  <c r="AX395" i="21" s="1"/>
  <c r="AV395" i="21" a="1"/>
  <c r="AV395" i="21" s="1"/>
  <c r="AL395" i="21" a="1"/>
  <c r="AL395" i="21" s="1"/>
  <c r="AI395" i="21" a="1"/>
  <c r="AI395" i="21" s="1"/>
  <c r="AP395" i="21" a="1"/>
  <c r="AP395" i="21" s="1"/>
  <c r="AV451" i="21" a="1"/>
  <c r="AV451" i="21" s="1"/>
  <c r="AX451" i="21" a="1"/>
  <c r="AX451" i="21" s="1"/>
  <c r="AP451" i="21" a="1"/>
  <c r="AP451" i="21" s="1"/>
  <c r="AS451" i="21" a="1"/>
  <c r="AS451" i="21" s="1"/>
  <c r="AI451" i="21" a="1"/>
  <c r="AI451" i="21" s="1"/>
  <c r="AL451" i="21" a="1"/>
  <c r="AL451" i="21" s="1"/>
  <c r="AX563" i="21" a="1"/>
  <c r="AX563" i="21" s="1"/>
  <c r="AI563" i="21" a="1"/>
  <c r="AI563" i="21" s="1"/>
  <c r="AL563" i="21" a="1"/>
  <c r="AL563" i="21" s="1"/>
  <c r="AP563" i="21" a="1"/>
  <c r="AP563" i="21" s="1"/>
  <c r="AV563" i="21" a="1"/>
  <c r="AV563" i="21" s="1"/>
  <c r="AS563" i="21" a="1"/>
  <c r="AS563" i="21" s="1"/>
  <c r="AX591" i="21" a="1"/>
  <c r="AX591" i="21" s="1"/>
  <c r="AV591" i="21" a="1"/>
  <c r="AV591" i="21" s="1"/>
  <c r="AS591" i="21" a="1"/>
  <c r="AS591" i="21" s="1"/>
  <c r="AP591" i="21" a="1"/>
  <c r="AP591" i="21" s="1"/>
  <c r="AL591" i="21" a="1"/>
  <c r="AL591" i="21" s="1"/>
  <c r="AI591" i="21" a="1"/>
  <c r="AI591" i="21" s="1"/>
  <c r="AX619" i="21" a="1"/>
  <c r="AX619" i="21" s="1"/>
  <c r="AP619" i="21" a="1"/>
  <c r="AP619" i="21" s="1"/>
  <c r="AS619" i="21" a="1"/>
  <c r="AS619" i="21" s="1"/>
  <c r="AL619" i="21" a="1"/>
  <c r="AL619" i="21" s="1"/>
  <c r="AI619" i="21" a="1"/>
  <c r="AI619" i="21" s="1"/>
  <c r="AV619" i="21" a="1"/>
  <c r="AV619" i="21" s="1"/>
  <c r="AX703" i="21" a="1"/>
  <c r="AX703" i="21" s="1"/>
  <c r="AP703" i="21" a="1"/>
  <c r="AP703" i="21" s="1"/>
  <c r="AV703" i="21" a="1"/>
  <c r="AV703" i="21" s="1"/>
  <c r="AS703" i="21" a="1"/>
  <c r="AS703" i="21" s="1"/>
  <c r="AL703" i="21" a="1"/>
  <c r="AL703" i="21" s="1"/>
  <c r="AI703" i="21" a="1"/>
  <c r="AI703" i="21" s="1"/>
  <c r="AX787" i="21" a="1"/>
  <c r="AX787" i="21" s="1"/>
  <c r="AV787" i="21" a="1"/>
  <c r="AV787" i="21" s="1"/>
  <c r="AS787" i="21" a="1"/>
  <c r="AS787" i="21" s="1"/>
  <c r="AP787" i="21" a="1"/>
  <c r="AP787" i="21" s="1"/>
  <c r="AL787" i="21" a="1"/>
  <c r="AL787" i="21" s="1"/>
  <c r="AI787" i="21" a="1"/>
  <c r="AI787" i="21" s="1"/>
  <c r="AS871" i="21" a="1"/>
  <c r="AS871" i="21" s="1"/>
  <c r="AV871" i="21" a="1"/>
  <c r="AV871" i="21" s="1"/>
  <c r="AP871" i="21" a="1"/>
  <c r="AP871" i="21" s="1"/>
  <c r="AX871" i="21" a="1"/>
  <c r="AX871" i="21" s="1"/>
  <c r="AL871" i="21" a="1"/>
  <c r="AL871" i="21" s="1"/>
  <c r="AI871" i="21" a="1"/>
  <c r="AI871" i="21" s="1"/>
  <c r="AX362" i="21" a="1"/>
  <c r="AX362" i="21" s="1"/>
  <c r="AV362" i="21" a="1"/>
  <c r="AV362" i="21" s="1"/>
  <c r="AP362" i="21" a="1"/>
  <c r="AP362" i="21" s="1"/>
  <c r="AS362" i="21" a="1"/>
  <c r="AS362" i="21" s="1"/>
  <c r="AI362" i="21" a="1"/>
  <c r="AI362" i="21" s="1"/>
  <c r="AL362" i="21" a="1"/>
  <c r="AL362" i="21" s="1"/>
  <c r="AV390" i="21" a="1"/>
  <c r="AV390" i="21" s="1"/>
  <c r="AS390" i="21" a="1"/>
  <c r="AS390" i="21" s="1"/>
  <c r="AP390" i="21" a="1"/>
  <c r="AP390" i="21" s="1"/>
  <c r="AI390" i="21" a="1"/>
  <c r="AI390" i="21" s="1"/>
  <c r="AX390" i="21" a="1"/>
  <c r="AX390" i="21" s="1"/>
  <c r="AL390" i="21" a="1"/>
  <c r="AL390" i="21" s="1"/>
  <c r="AX670" i="21" a="1"/>
  <c r="AX670" i="21" s="1"/>
  <c r="AS670" i="21" a="1"/>
  <c r="AS670" i="21" s="1"/>
  <c r="AV670" i="21" a="1"/>
  <c r="AV670" i="21" s="1"/>
  <c r="AL670" i="21" a="1"/>
  <c r="AL670" i="21" s="1"/>
  <c r="AP670" i="21" a="1"/>
  <c r="AP670" i="21" s="1"/>
  <c r="AI670" i="21" a="1"/>
  <c r="AI670" i="21" s="1"/>
  <c r="AX838" i="21" a="1"/>
  <c r="AX838" i="21" s="1"/>
  <c r="AV838" i="21" a="1"/>
  <c r="AV838" i="21" s="1"/>
  <c r="AS838" i="21" a="1"/>
  <c r="AS838" i="21" s="1"/>
  <c r="AL838" i="21" a="1"/>
  <c r="AL838" i="21" s="1"/>
  <c r="AP838" i="21" a="1"/>
  <c r="AP838" i="21" s="1"/>
  <c r="AI838" i="21" a="1"/>
  <c r="AI838" i="21" s="1"/>
  <c r="AX950" i="21" a="1"/>
  <c r="AX950" i="21" s="1"/>
  <c r="AV950" i="21" a="1"/>
  <c r="AV950" i="21" s="1"/>
  <c r="AS950" i="21" a="1"/>
  <c r="AS950" i="21" s="1"/>
  <c r="AP950" i="21" a="1"/>
  <c r="AP950" i="21" s="1"/>
  <c r="AI950" i="21" a="1"/>
  <c r="AI950" i="21" s="1"/>
  <c r="AL950" i="21" a="1"/>
  <c r="AL950" i="21" s="1"/>
  <c r="AX581" i="21" a="1"/>
  <c r="AX581" i="21" s="1"/>
  <c r="AV581" i="21" a="1"/>
  <c r="AV581" i="21" s="1"/>
  <c r="AS581" i="21" a="1"/>
  <c r="AS581" i="21" s="1"/>
  <c r="AP581" i="21" a="1"/>
  <c r="AP581" i="21" s="1"/>
  <c r="AL581" i="21" a="1"/>
  <c r="AL581" i="21" s="1"/>
  <c r="AI581" i="21" a="1"/>
  <c r="AI581" i="21" s="1"/>
  <c r="AV665" i="21" a="1"/>
  <c r="AV665" i="21" s="1"/>
  <c r="AS665" i="21" a="1"/>
  <c r="AS665" i="21" s="1"/>
  <c r="AL665" i="21" a="1"/>
  <c r="AL665" i="21" s="1"/>
  <c r="AP665" i="21" a="1"/>
  <c r="AP665" i="21" s="1"/>
  <c r="AX665" i="21" a="1"/>
  <c r="AX665" i="21" s="1"/>
  <c r="AI665" i="21" a="1"/>
  <c r="AI665" i="21" s="1"/>
  <c r="AX861" i="21" a="1"/>
  <c r="AX861" i="21" s="1"/>
  <c r="AV861" i="21" a="1"/>
  <c r="AV861" i="21" s="1"/>
  <c r="AS861" i="21" a="1"/>
  <c r="AS861" i="21" s="1"/>
  <c r="AI861" i="21" a="1"/>
  <c r="AI861" i="21" s="1"/>
  <c r="AL861" i="21" a="1"/>
  <c r="AL861" i="21" s="1"/>
  <c r="AP861" i="21" a="1"/>
  <c r="AP861" i="21" s="1"/>
  <c r="AV945" i="21" a="1"/>
  <c r="AV945" i="21" s="1"/>
  <c r="AX945" i="21" a="1"/>
  <c r="AX945" i="21" s="1"/>
  <c r="AS945" i="21" a="1"/>
  <c r="AS945" i="21" s="1"/>
  <c r="AP945" i="21" a="1"/>
  <c r="AP945" i="21" s="1"/>
  <c r="AI945" i="21" a="1"/>
  <c r="AI945" i="21" s="1"/>
  <c r="AL945" i="21" a="1"/>
  <c r="AL945" i="21" s="1"/>
  <c r="AV314" i="21" a="1"/>
  <c r="AV314" i="21" s="1"/>
  <c r="AS314" i="21" a="1"/>
  <c r="AS314" i="21" s="1"/>
  <c r="AP314" i="21" a="1"/>
  <c r="AP314" i="21" s="1"/>
  <c r="AL314" i="21" a="1"/>
  <c r="AL314" i="21" s="1"/>
  <c r="AI314" i="21" a="1"/>
  <c r="AI314" i="21" s="1"/>
  <c r="AX314" i="21" a="1"/>
  <c r="AX314" i="21" s="1"/>
  <c r="AX309" i="21" a="1"/>
  <c r="AX309" i="21" s="1"/>
  <c r="AV309" i="21" a="1"/>
  <c r="AV309" i="21" s="1"/>
  <c r="AI309" i="21" a="1"/>
  <c r="AI309" i="21" s="1"/>
  <c r="AS309" i="21" a="1"/>
  <c r="AS309" i="21" s="1"/>
  <c r="AL309" i="21" a="1"/>
  <c r="AL309" i="21" s="1"/>
  <c r="AP309" i="21" a="1"/>
  <c r="AP309" i="21" s="1"/>
  <c r="AV337" i="21" a="1"/>
  <c r="AV337" i="21" s="1"/>
  <c r="AS337" i="21" a="1"/>
  <c r="AS337" i="21" s="1"/>
  <c r="AX337" i="21" a="1"/>
  <c r="AX337" i="21" s="1"/>
  <c r="AL337" i="21" a="1"/>
  <c r="AL337" i="21" s="1"/>
  <c r="AP337" i="21" a="1"/>
  <c r="AP337" i="21" s="1"/>
  <c r="AI337" i="21" a="1"/>
  <c r="AI337" i="21" s="1"/>
  <c r="AX365" i="21" a="1"/>
  <c r="AX365" i="21" s="1"/>
  <c r="AV365" i="21" a="1"/>
  <c r="AV365" i="21" s="1"/>
  <c r="AS365" i="21" a="1"/>
  <c r="AS365" i="21" s="1"/>
  <c r="AL365" i="21" a="1"/>
  <c r="AL365" i="21" s="1"/>
  <c r="AI365" i="21" a="1"/>
  <c r="AI365" i="21" s="1"/>
  <c r="AP365" i="21" a="1"/>
  <c r="AP365" i="21" s="1"/>
  <c r="AX393" i="21" a="1"/>
  <c r="AX393" i="21" s="1"/>
  <c r="AV393" i="21" a="1"/>
  <c r="AV393" i="21" s="1"/>
  <c r="AP393" i="21" a="1"/>
  <c r="AP393" i="21" s="1"/>
  <c r="AL393" i="21" a="1"/>
  <c r="AL393" i="21" s="1"/>
  <c r="AS393" i="21" a="1"/>
  <c r="AS393" i="21" s="1"/>
  <c r="AI393" i="21" a="1"/>
  <c r="AI393" i="21" s="1"/>
  <c r="AX421" i="21" a="1"/>
  <c r="AX421" i="21" s="1"/>
  <c r="AV421" i="21" a="1"/>
  <c r="AV421" i="21" s="1"/>
  <c r="AP421" i="21" a="1"/>
  <c r="AP421" i="21" s="1"/>
  <c r="AL421" i="21" a="1"/>
  <c r="AL421" i="21" s="1"/>
  <c r="AS421" i="21" a="1"/>
  <c r="AS421" i="21" s="1"/>
  <c r="AI421" i="21" a="1"/>
  <c r="AI421" i="21" s="1"/>
  <c r="AX449" i="21" a="1"/>
  <c r="AX449" i="21" s="1"/>
  <c r="AS449" i="21" a="1"/>
  <c r="AS449" i="21" s="1"/>
  <c r="AP449" i="21" a="1"/>
  <c r="AP449" i="21" s="1"/>
  <c r="AV449" i="21" a="1"/>
  <c r="AV449" i="21" s="1"/>
  <c r="AL449" i="21" a="1"/>
  <c r="AL449" i="21" s="1"/>
  <c r="AI449" i="21" a="1"/>
  <c r="AI449" i="21" s="1"/>
  <c r="AX477" i="21" a="1"/>
  <c r="AX477" i="21" s="1"/>
  <c r="AP477" i="21" a="1"/>
  <c r="AP477" i="21" s="1"/>
  <c r="AV477" i="21" a="1"/>
  <c r="AV477" i="21" s="1"/>
  <c r="AL477" i="21" a="1"/>
  <c r="AL477" i="21" s="1"/>
  <c r="AS477" i="21" a="1"/>
  <c r="AS477" i="21" s="1"/>
  <c r="AI477" i="21" a="1"/>
  <c r="AI477" i="21" s="1"/>
  <c r="AX505" i="21" a="1"/>
  <c r="AX505" i="21" s="1"/>
  <c r="AV505" i="21" a="1"/>
  <c r="AV505" i="21" s="1"/>
  <c r="AS505" i="21" a="1"/>
  <c r="AS505" i="21" s="1"/>
  <c r="AP505" i="21" a="1"/>
  <c r="AP505" i="21" s="1"/>
  <c r="AL505" i="21" a="1"/>
  <c r="AL505" i="21" s="1"/>
  <c r="AI505" i="21" a="1"/>
  <c r="AI505" i="21" s="1"/>
  <c r="AV533" i="21" a="1"/>
  <c r="AV533" i="21" s="1"/>
  <c r="AX533" i="21" a="1"/>
  <c r="AX533" i="21" s="1"/>
  <c r="AP533" i="21" a="1"/>
  <c r="AP533" i="21" s="1"/>
  <c r="AL533" i="21" a="1"/>
  <c r="AL533" i="21" s="1"/>
  <c r="AS533" i="21" a="1"/>
  <c r="AS533" i="21" s="1"/>
  <c r="AI533" i="21" a="1"/>
  <c r="AI533" i="21" s="1"/>
  <c r="AX561" i="21" a="1"/>
  <c r="AX561" i="21" s="1"/>
  <c r="AP561" i="21" a="1"/>
  <c r="AP561" i="21" s="1"/>
  <c r="AV561" i="21" a="1"/>
  <c r="AV561" i="21" s="1"/>
  <c r="AS561" i="21" a="1"/>
  <c r="AS561" i="21" s="1"/>
  <c r="AI561" i="21" a="1"/>
  <c r="AI561" i="21" s="1"/>
  <c r="AL561" i="21" a="1"/>
  <c r="AL561" i="21" s="1"/>
  <c r="AX589" i="21" a="1"/>
  <c r="AX589" i="21" s="1"/>
  <c r="AV589" i="21" a="1"/>
  <c r="AV589" i="21" s="1"/>
  <c r="AS589" i="21" a="1"/>
  <c r="AS589" i="21" s="1"/>
  <c r="AP589" i="21" a="1"/>
  <c r="AP589" i="21" s="1"/>
  <c r="AL589" i="21" a="1"/>
  <c r="AL589" i="21" s="1"/>
  <c r="AI589" i="21" a="1"/>
  <c r="AI589" i="21" s="1"/>
  <c r="AX617" i="21" a="1"/>
  <c r="AX617" i="21" s="1"/>
  <c r="AV617" i="21" a="1"/>
  <c r="AV617" i="21" s="1"/>
  <c r="AS617" i="21" a="1"/>
  <c r="AS617" i="21" s="1"/>
  <c r="AL617" i="21" a="1"/>
  <c r="AL617" i="21" s="1"/>
  <c r="AI617" i="21" a="1"/>
  <c r="AI617" i="21" s="1"/>
  <c r="AP617" i="21" a="1"/>
  <c r="AP617" i="21" s="1"/>
  <c r="AX645" i="21" a="1"/>
  <c r="AX645" i="21" s="1"/>
  <c r="AS645" i="21" a="1"/>
  <c r="AS645" i="21" s="1"/>
  <c r="AI645" i="21" a="1"/>
  <c r="AI645" i="21" s="1"/>
  <c r="AV645" i="21" a="1"/>
  <c r="AV645" i="21" s="1"/>
  <c r="AL645" i="21" a="1"/>
  <c r="AL645" i="21" s="1"/>
  <c r="AP645" i="21" a="1"/>
  <c r="AP645" i="21" s="1"/>
  <c r="AV673" i="21" a="1"/>
  <c r="AV673" i="21" s="1"/>
  <c r="AP673" i="21" a="1"/>
  <c r="AP673" i="21" s="1"/>
  <c r="AL673" i="21" a="1"/>
  <c r="AL673" i="21" s="1"/>
  <c r="AS673" i="21" a="1"/>
  <c r="AS673" i="21" s="1"/>
  <c r="AX673" i="21" a="1"/>
  <c r="AX673" i="21" s="1"/>
  <c r="AI673" i="21" a="1"/>
  <c r="AI673" i="21" s="1"/>
  <c r="AX701" i="21" a="1"/>
  <c r="AX701" i="21" s="1"/>
  <c r="AS701" i="21" a="1"/>
  <c r="AS701" i="21" s="1"/>
  <c r="AP701" i="21" a="1"/>
  <c r="AP701" i="21" s="1"/>
  <c r="AL701" i="21" a="1"/>
  <c r="AL701" i="21" s="1"/>
  <c r="AV701" i="21" a="1"/>
  <c r="AV701" i="21" s="1"/>
  <c r="AI701" i="21" a="1"/>
  <c r="AI701" i="21" s="1"/>
  <c r="AX729" i="21" a="1"/>
  <c r="AX729" i="21" s="1"/>
  <c r="AL729" i="21" a="1"/>
  <c r="AL729" i="21" s="1"/>
  <c r="AV729" i="21" a="1"/>
  <c r="AV729" i="21" s="1"/>
  <c r="AP729" i="21" a="1"/>
  <c r="AP729" i="21" s="1"/>
  <c r="AS729" i="21" a="1"/>
  <c r="AS729" i="21" s="1"/>
  <c r="AI729" i="21" a="1"/>
  <c r="AI729" i="21" s="1"/>
  <c r="AV757" i="21" a="1"/>
  <c r="AV757" i="21" s="1"/>
  <c r="AX757" i="21" a="1"/>
  <c r="AX757" i="21" s="1"/>
  <c r="AS757" i="21" a="1"/>
  <c r="AS757" i="21" s="1"/>
  <c r="AL757" i="21" a="1"/>
  <c r="AL757" i="21" s="1"/>
  <c r="AI757" i="21" a="1"/>
  <c r="AI757" i="21" s="1"/>
  <c r="AP757" i="21" a="1"/>
  <c r="AP757" i="21" s="1"/>
  <c r="AX785" i="21" a="1"/>
  <c r="AX785" i="21" s="1"/>
  <c r="AP785" i="21" a="1"/>
  <c r="AP785" i="21" s="1"/>
  <c r="AS785" i="21" a="1"/>
  <c r="AS785" i="21" s="1"/>
  <c r="AI785" i="21" a="1"/>
  <c r="AI785" i="21" s="1"/>
  <c r="AL785" i="21" a="1"/>
  <c r="AL785" i="21" s="1"/>
  <c r="AV785" i="21" a="1"/>
  <c r="AV785" i="21" s="1"/>
  <c r="AX813" i="21" a="1"/>
  <c r="AX813" i="21" s="1"/>
  <c r="AS813" i="21" a="1"/>
  <c r="AS813" i="21" s="1"/>
  <c r="AV813" i="21" a="1"/>
  <c r="AV813" i="21" s="1"/>
  <c r="AL813" i="21" a="1"/>
  <c r="AL813" i="21" s="1"/>
  <c r="AP813" i="21" a="1"/>
  <c r="AP813" i="21" s="1"/>
  <c r="AI813" i="21" a="1"/>
  <c r="AI813" i="21" s="1"/>
  <c r="AX841" i="21" a="1"/>
  <c r="AX841" i="21" s="1"/>
  <c r="AS841" i="21" a="1"/>
  <c r="AS841" i="21" s="1"/>
  <c r="AP841" i="21" a="1"/>
  <c r="AP841" i="21" s="1"/>
  <c r="AV841" i="21" a="1"/>
  <c r="AV841" i="21" s="1"/>
  <c r="AI841" i="21" a="1"/>
  <c r="AI841" i="21" s="1"/>
  <c r="AL841" i="21" a="1"/>
  <c r="AL841" i="21" s="1"/>
  <c r="AP869" i="21" a="1"/>
  <c r="AP869" i="21" s="1"/>
  <c r="AV869" i="21" a="1"/>
  <c r="AV869" i="21" s="1"/>
  <c r="AX869" i="21" a="1"/>
  <c r="AX869" i="21" s="1"/>
  <c r="AL869" i="21" a="1"/>
  <c r="AL869" i="21" s="1"/>
  <c r="AI869" i="21" a="1"/>
  <c r="AI869" i="21" s="1"/>
  <c r="AS869" i="21" a="1"/>
  <c r="AS869" i="21" s="1"/>
  <c r="AX897" i="21" a="1"/>
  <c r="AX897" i="21" s="1"/>
  <c r="AV897" i="21" a="1"/>
  <c r="AV897" i="21" s="1"/>
  <c r="AL897" i="21" a="1"/>
  <c r="AL897" i="21" s="1"/>
  <c r="AS897" i="21" a="1"/>
  <c r="AS897" i="21" s="1"/>
  <c r="AP897" i="21" a="1"/>
  <c r="AP897" i="21" s="1"/>
  <c r="AI897" i="21" a="1"/>
  <c r="AI897" i="21" s="1"/>
  <c r="AV925" i="21" a="1"/>
  <c r="AV925" i="21" s="1"/>
  <c r="AL925" i="21" a="1"/>
  <c r="AL925" i="21" s="1"/>
  <c r="AS925" i="21" a="1"/>
  <c r="AS925" i="21" s="1"/>
  <c r="AX925" i="21" a="1"/>
  <c r="AX925" i="21" s="1"/>
  <c r="AI925" i="21" a="1"/>
  <c r="AI925" i="21" s="1"/>
  <c r="AP925" i="21" a="1"/>
  <c r="AP925" i="21" s="1"/>
  <c r="AX953" i="21" a="1"/>
  <c r="AX953" i="21" s="1"/>
  <c r="AS953" i="21" a="1"/>
  <c r="AS953" i="21" s="1"/>
  <c r="AV953" i="21" a="1"/>
  <c r="AV953" i="21" s="1"/>
  <c r="AL953" i="21" a="1"/>
  <c r="AL953" i="21" s="1"/>
  <c r="AI953" i="21" a="1"/>
  <c r="AI953" i="21" s="1"/>
  <c r="AP953" i="21" a="1"/>
  <c r="AP953" i="21" s="1"/>
  <c r="AV981" i="21" a="1"/>
  <c r="AV981" i="21" s="1"/>
  <c r="AS981" i="21" a="1"/>
  <c r="AS981" i="21" s="1"/>
  <c r="AP981" i="21" a="1"/>
  <c r="AP981" i="21" s="1"/>
  <c r="AX981" i="21" a="1"/>
  <c r="AX981" i="21" s="1"/>
  <c r="AL981" i="21" a="1"/>
  <c r="AL981" i="21" s="1"/>
  <c r="AI981" i="21" a="1"/>
  <c r="AI981" i="21" s="1"/>
  <c r="AC780" i="21" a="1"/>
  <c r="AC780" i="21" s="1"/>
  <c r="AB780" i="21" a="1"/>
  <c r="AB780" i="21" s="1"/>
  <c r="AB808" i="21" a="1"/>
  <c r="AB808" i="21" s="1"/>
  <c r="AC808" i="21" a="1"/>
  <c r="AC808" i="21" s="1"/>
  <c r="AC864" i="21" a="1"/>
  <c r="AC864" i="21" s="1"/>
  <c r="AB864" i="21" a="1"/>
  <c r="AB864" i="21" s="1"/>
  <c r="AC892" i="21" a="1"/>
  <c r="AC892" i="21" s="1"/>
  <c r="AB892" i="21" a="1"/>
  <c r="AB892" i="21" s="1"/>
  <c r="AB920" i="21" a="1"/>
  <c r="AB920" i="21" s="1"/>
  <c r="AC920" i="21" a="1"/>
  <c r="AC920" i="21" s="1"/>
  <c r="AC948" i="21" a="1"/>
  <c r="AC948" i="21" s="1"/>
  <c r="AB948" i="21" a="1"/>
  <c r="AB948" i="21" s="1"/>
  <c r="AC976" i="21" a="1"/>
  <c r="AC976" i="21" s="1"/>
  <c r="AB976" i="21" a="1"/>
  <c r="AB976" i="21" s="1"/>
  <c r="AB327" i="21" a="1"/>
  <c r="AB327" i="21" s="1"/>
  <c r="AC327" i="21" a="1"/>
  <c r="AC327" i="21" s="1"/>
  <c r="AC355" i="21" a="1"/>
  <c r="AC355" i="21" s="1"/>
  <c r="AB355" i="21" a="1"/>
  <c r="AB355" i="21" s="1"/>
  <c r="AB383" i="21" a="1"/>
  <c r="AB383" i="21" s="1"/>
  <c r="AC383" i="21" a="1"/>
  <c r="AC383" i="21" s="1"/>
  <c r="AC411" i="21" a="1"/>
  <c r="AC411" i="21" s="1"/>
  <c r="AB411" i="21" a="1"/>
  <c r="AB411" i="21" s="1"/>
  <c r="AC439" i="21" a="1"/>
  <c r="AC439" i="21" s="1"/>
  <c r="AB439" i="21" a="1"/>
  <c r="AB439" i="21" s="1"/>
  <c r="AC467" i="21" a="1"/>
  <c r="AC467" i="21" s="1"/>
  <c r="AB467" i="21" a="1"/>
  <c r="AB467" i="21" s="1"/>
  <c r="AC495" i="21" a="1"/>
  <c r="AC495" i="21" s="1"/>
  <c r="AB495" i="21" a="1"/>
  <c r="AB495" i="21" s="1"/>
  <c r="AC523" i="21" a="1"/>
  <c r="AC523" i="21" s="1"/>
  <c r="AB523" i="21" a="1"/>
  <c r="AB523" i="21" s="1"/>
  <c r="AC551" i="21" a="1"/>
  <c r="AC551" i="21" s="1"/>
  <c r="AB551" i="21" a="1"/>
  <c r="AB551" i="21" s="1"/>
  <c r="AC579" i="21" a="1"/>
  <c r="AC579" i="21" s="1"/>
  <c r="AB579" i="21" a="1"/>
  <c r="AB579" i="21" s="1"/>
  <c r="AC607" i="21" a="1"/>
  <c r="AC607" i="21" s="1"/>
  <c r="AB607" i="21" a="1"/>
  <c r="AB607" i="21" s="1"/>
  <c r="AB635" i="21" a="1"/>
  <c r="AB635" i="21" s="1"/>
  <c r="AC635" i="21" a="1"/>
  <c r="AC635" i="21" s="1"/>
  <c r="AB663" i="21" a="1"/>
  <c r="AB663" i="21" s="1"/>
  <c r="AC663" i="21" a="1"/>
  <c r="AC663" i="21" s="1"/>
  <c r="AB691" i="21" a="1"/>
  <c r="AB691" i="21" s="1"/>
  <c r="AC691" i="21" a="1"/>
  <c r="AC691" i="21" s="1"/>
  <c r="AC719" i="21" a="1"/>
  <c r="AC719" i="21" s="1"/>
  <c r="AB719" i="21" a="1"/>
  <c r="AB719" i="21" s="1"/>
  <c r="AC747" i="21" a="1"/>
  <c r="AC747" i="21" s="1"/>
  <c r="AB747" i="21" a="1"/>
  <c r="AB747" i="21" s="1"/>
  <c r="AB775" i="21" a="1"/>
  <c r="AB775" i="21" s="1"/>
  <c r="AC775" i="21" a="1"/>
  <c r="AC775" i="21" s="1"/>
  <c r="AC803" i="21" a="1"/>
  <c r="AC803" i="21" s="1"/>
  <c r="AB803" i="21" a="1"/>
  <c r="AB803" i="21" s="1"/>
  <c r="AC831" i="21" a="1"/>
  <c r="AC831" i="21" s="1"/>
  <c r="AB831" i="21" a="1"/>
  <c r="AB831" i="21" s="1"/>
  <c r="AC859" i="21" a="1"/>
  <c r="AC859" i="21" s="1"/>
  <c r="AB859" i="21" a="1"/>
  <c r="AB859" i="21" s="1"/>
  <c r="AC887" i="21" a="1"/>
  <c r="AC887" i="21" s="1"/>
  <c r="AB887" i="21" a="1"/>
  <c r="AB887" i="21" s="1"/>
  <c r="AC915" i="21" a="1"/>
  <c r="AC915" i="21" s="1"/>
  <c r="AB915" i="21" a="1"/>
  <c r="AB915" i="21" s="1"/>
  <c r="AC943" i="21" a="1"/>
  <c r="AC943" i="21" s="1"/>
  <c r="AB943" i="21" a="1"/>
  <c r="AB943" i="21" s="1"/>
  <c r="AB971" i="21" a="1"/>
  <c r="AB971" i="21" s="1"/>
  <c r="AC971" i="21" a="1"/>
  <c r="AC971" i="21" s="1"/>
  <c r="AC999" i="21" a="1"/>
  <c r="AC999" i="21" s="1"/>
  <c r="AB999" i="21" a="1"/>
  <c r="AB999" i="21" s="1"/>
  <c r="AC862" i="21" a="1"/>
  <c r="AC862" i="21" s="1"/>
  <c r="AB862" i="21" a="1"/>
  <c r="AB862" i="21" s="1"/>
  <c r="AB325" i="21" a="1"/>
  <c r="AB325" i="21" s="1"/>
  <c r="AC325" i="21" a="1"/>
  <c r="AC325" i="21" s="1"/>
  <c r="AB353" i="21" a="1"/>
  <c r="AB353" i="21" s="1"/>
  <c r="AC353" i="21" a="1"/>
  <c r="AC353" i="21" s="1"/>
  <c r="AC381" i="21" a="1"/>
  <c r="AC381" i="21" s="1"/>
  <c r="AB381" i="21" a="1"/>
  <c r="AB381" i="21" s="1"/>
  <c r="AB661" i="21" a="1"/>
  <c r="AB661" i="21" s="1"/>
  <c r="AC661" i="21" a="1"/>
  <c r="AC661" i="21" s="1"/>
  <c r="AC539" i="21" a="1"/>
  <c r="AC539" i="21" s="1"/>
  <c r="AB539" i="21" a="1"/>
  <c r="AB539" i="21" s="1"/>
  <c r="AB623" i="21" a="1"/>
  <c r="AB623" i="21" s="1"/>
  <c r="AC623" i="21" a="1"/>
  <c r="AC623" i="21" s="1"/>
  <c r="AB679" i="21" a="1"/>
  <c r="AB679" i="21" s="1"/>
  <c r="AC679" i="21" a="1"/>
  <c r="AC679" i="21" s="1"/>
  <c r="AC304" i="21" a="1"/>
  <c r="AC304" i="21" s="1"/>
  <c r="AB304" i="21" a="1"/>
  <c r="AB304" i="21" s="1"/>
  <c r="AC332" i="21" a="1"/>
  <c r="AC332" i="21" s="1"/>
  <c r="AB332" i="21" a="1"/>
  <c r="AB332" i="21" s="1"/>
  <c r="AC360" i="21" a="1"/>
  <c r="AC360" i="21" s="1"/>
  <c r="AB360" i="21" a="1"/>
  <c r="AB360" i="21" s="1"/>
  <c r="AC388" i="21" a="1"/>
  <c r="AC388" i="21" s="1"/>
  <c r="AB388" i="21" a="1"/>
  <c r="AB388" i="21" s="1"/>
  <c r="AB416" i="21" a="1"/>
  <c r="AB416" i="21" s="1"/>
  <c r="AC416" i="21" a="1"/>
  <c r="AC416" i="21" s="1"/>
  <c r="AC444" i="21" a="1"/>
  <c r="AC444" i="21" s="1"/>
  <c r="AB444" i="21" a="1"/>
  <c r="AB444" i="21" s="1"/>
  <c r="AC472" i="21" a="1"/>
  <c r="AC472" i="21" s="1"/>
  <c r="AB472" i="21" a="1"/>
  <c r="AB472" i="21" s="1"/>
  <c r="AC500" i="21" a="1"/>
  <c r="AC500" i="21" s="1"/>
  <c r="AB500" i="21" a="1"/>
  <c r="AB500" i="21" s="1"/>
  <c r="AC528" i="21" a="1"/>
  <c r="AC528" i="21" s="1"/>
  <c r="AB528" i="21" a="1"/>
  <c r="AB528" i="21" s="1"/>
  <c r="AC556" i="21" a="1"/>
  <c r="AC556" i="21" s="1"/>
  <c r="AB556" i="21" a="1"/>
  <c r="AB556" i="21" s="1"/>
  <c r="AC584" i="21" a="1"/>
  <c r="AC584" i="21" s="1"/>
  <c r="AB584" i="21" a="1"/>
  <c r="AB584" i="21" s="1"/>
  <c r="AC612" i="21" a="1"/>
  <c r="AC612" i="21" s="1"/>
  <c r="AB612" i="21" a="1"/>
  <c r="AB612" i="21" s="1"/>
  <c r="AC640" i="21" a="1"/>
  <c r="AC640" i="21" s="1"/>
  <c r="AB640" i="21" a="1"/>
  <c r="AB640" i="21" s="1"/>
  <c r="AC668" i="21" a="1"/>
  <c r="AC668" i="21" s="1"/>
  <c r="AB668" i="21" a="1"/>
  <c r="AB668" i="21" s="1"/>
  <c r="AC696" i="21" a="1"/>
  <c r="AC696" i="21" s="1"/>
  <c r="AB696" i="21" a="1"/>
  <c r="AB696" i="21" s="1"/>
  <c r="AC724" i="21" a="1"/>
  <c r="AC724" i="21" s="1"/>
  <c r="AB724" i="21" a="1"/>
  <c r="AB724" i="21" s="1"/>
  <c r="AB752" i="21" a="1"/>
  <c r="AB752" i="21" s="1"/>
  <c r="AC752" i="21" a="1"/>
  <c r="AC752" i="21" s="1"/>
  <c r="AC836" i="21" a="1"/>
  <c r="AC836" i="21" s="1"/>
  <c r="AB836" i="21" a="1"/>
  <c r="AB836" i="21" s="1"/>
  <c r="AC322" i="21" a="1"/>
  <c r="AC322" i="21" s="1"/>
  <c r="AB322" i="21" a="1"/>
  <c r="AB322" i="21" s="1"/>
  <c r="AC350" i="21" a="1"/>
  <c r="AC350" i="21" s="1"/>
  <c r="AB350" i="21" a="1"/>
  <c r="AB350" i="21" s="1"/>
  <c r="AC378" i="21" a="1"/>
  <c r="AC378" i="21" s="1"/>
  <c r="AB378" i="21" a="1"/>
  <c r="AB378" i="21" s="1"/>
  <c r="AC406" i="21" a="1"/>
  <c r="AC406" i="21" s="1"/>
  <c r="AB406" i="21" a="1"/>
  <c r="AB406" i="21" s="1"/>
  <c r="AB434" i="21" a="1"/>
  <c r="AB434" i="21" s="1"/>
  <c r="AC434" i="21" a="1"/>
  <c r="AC434" i="21" s="1"/>
  <c r="AC462" i="21" a="1"/>
  <c r="AC462" i="21" s="1"/>
  <c r="AB462" i="21" a="1"/>
  <c r="AB462" i="21" s="1"/>
  <c r="AC490" i="21" a="1"/>
  <c r="AC490" i="21" s="1"/>
  <c r="AB490" i="21" a="1"/>
  <c r="AB490" i="21" s="1"/>
  <c r="AC518" i="21" a="1"/>
  <c r="AC518" i="21" s="1"/>
  <c r="AB518" i="21" a="1"/>
  <c r="AB518" i="21" s="1"/>
  <c r="AC546" i="21" a="1"/>
  <c r="AC546" i="21" s="1"/>
  <c r="AB546" i="21" a="1"/>
  <c r="AB546" i="21" s="1"/>
  <c r="AC574" i="21" a="1"/>
  <c r="AC574" i="21" s="1"/>
  <c r="AB574" i="21" a="1"/>
  <c r="AB574" i="21" s="1"/>
  <c r="AB602" i="21" a="1"/>
  <c r="AB602" i="21" s="1"/>
  <c r="AC602" i="21" a="1"/>
  <c r="AC602" i="21" s="1"/>
  <c r="AC630" i="21" a="1"/>
  <c r="AC630" i="21" s="1"/>
  <c r="AB630" i="21" a="1"/>
  <c r="AB630" i="21" s="1"/>
  <c r="AB658" i="21" a="1"/>
  <c r="AB658" i="21" s="1"/>
  <c r="AC658" i="21" a="1"/>
  <c r="AC658" i="21" s="1"/>
  <c r="AB686" i="21" a="1"/>
  <c r="AB686" i="21" s="1"/>
  <c r="AC686" i="21" a="1"/>
  <c r="AC686" i="21" s="1"/>
  <c r="AC714" i="21" a="1"/>
  <c r="AC714" i="21" s="1"/>
  <c r="AB714" i="21" a="1"/>
  <c r="AB714" i="21" s="1"/>
  <c r="AC742" i="21" a="1"/>
  <c r="AC742" i="21" s="1"/>
  <c r="AB742" i="21" a="1"/>
  <c r="AB742" i="21" s="1"/>
  <c r="AC770" i="21" a="1"/>
  <c r="AC770" i="21" s="1"/>
  <c r="AB770" i="21" a="1"/>
  <c r="AB770" i="21" s="1"/>
  <c r="AB798" i="21" a="1"/>
  <c r="AB798" i="21" s="1"/>
  <c r="AC798" i="21" a="1"/>
  <c r="AC798" i="21" s="1"/>
  <c r="AB826" i="21" a="1"/>
  <c r="AB826" i="21" s="1"/>
  <c r="AC826" i="21" a="1"/>
  <c r="AC826" i="21" s="1"/>
  <c r="AC854" i="21" a="1"/>
  <c r="AC854" i="21" s="1"/>
  <c r="AB854" i="21" a="1"/>
  <c r="AB854" i="21" s="1"/>
  <c r="AC882" i="21" a="1"/>
  <c r="AC882" i="21" s="1"/>
  <c r="AB882" i="21" a="1"/>
  <c r="AB882" i="21" s="1"/>
  <c r="AC910" i="21" a="1"/>
  <c r="AC910" i="21" s="1"/>
  <c r="AB910" i="21" a="1"/>
  <c r="AB910" i="21" s="1"/>
  <c r="AC938" i="21" a="1"/>
  <c r="AC938" i="21" s="1"/>
  <c r="AB938" i="21" a="1"/>
  <c r="AB938" i="21" s="1"/>
  <c r="AC966" i="21" a="1"/>
  <c r="AC966" i="21" s="1"/>
  <c r="AB966" i="21" a="1"/>
  <c r="AB966" i="21" s="1"/>
  <c r="AC994" i="21" a="1"/>
  <c r="AC994" i="21" s="1"/>
  <c r="AB994" i="21" a="1"/>
  <c r="AB994" i="21" s="1"/>
  <c r="AB401" i="21" a="1"/>
  <c r="AB401" i="21" s="1"/>
  <c r="AC401" i="21" a="1"/>
  <c r="AC401" i="21" s="1"/>
  <c r="AC681" i="21" a="1"/>
  <c r="AC681" i="21" s="1"/>
  <c r="AB681" i="21" a="1"/>
  <c r="AB681" i="21" s="1"/>
  <c r="AC340" i="21" a="1"/>
  <c r="AC340" i="21" s="1"/>
  <c r="AB340" i="21" a="1"/>
  <c r="AB340" i="21" s="1"/>
  <c r="AB396" i="21" a="1"/>
  <c r="AB396" i="21" s="1"/>
  <c r="AC396" i="21" a="1"/>
  <c r="AC396" i="21" s="1"/>
  <c r="AC424" i="21" a="1"/>
  <c r="AC424" i="21" s="1"/>
  <c r="AB424" i="21" a="1"/>
  <c r="AB424" i="21" s="1"/>
  <c r="AC480" i="21" a="1"/>
  <c r="AC480" i="21" s="1"/>
  <c r="AB480" i="21" a="1"/>
  <c r="AB480" i="21" s="1"/>
  <c r="AC419" i="21" a="1"/>
  <c r="AC419" i="21" s="1"/>
  <c r="AB419" i="21" a="1"/>
  <c r="AB419" i="21" s="1"/>
  <c r="AC531" i="21" a="1"/>
  <c r="AC531" i="21" s="1"/>
  <c r="AB531" i="21" a="1"/>
  <c r="AB531" i="21" s="1"/>
  <c r="AC773" i="21" a="1"/>
  <c r="AC773" i="21" s="1"/>
  <c r="AB773" i="21" a="1"/>
  <c r="AB773" i="21" s="1"/>
  <c r="AC572" i="21" a="1"/>
  <c r="AC572" i="21" s="1"/>
  <c r="AB572" i="21" a="1"/>
  <c r="AB572" i="21" s="1"/>
  <c r="AC310" i="21" a="1"/>
  <c r="AC310" i="21" s="1"/>
  <c r="AB310" i="21" a="1"/>
  <c r="AB310" i="21" s="1"/>
  <c r="AC338" i="21" a="1"/>
  <c r="AC338" i="21" s="1"/>
  <c r="AB338" i="21" a="1"/>
  <c r="AB338" i="21" s="1"/>
  <c r="AB366" i="21" a="1"/>
  <c r="AB366" i="21" s="1"/>
  <c r="AC366" i="21" a="1"/>
  <c r="AC366" i="21" s="1"/>
  <c r="AC394" i="21" a="1"/>
  <c r="AC394" i="21" s="1"/>
  <c r="AB394" i="21" a="1"/>
  <c r="AB394" i="21" s="1"/>
  <c r="AB422" i="21" a="1"/>
  <c r="AB422" i="21" s="1"/>
  <c r="AC422" i="21" a="1"/>
  <c r="AC422" i="21" s="1"/>
  <c r="AC450" i="21" a="1"/>
  <c r="AC450" i="21" s="1"/>
  <c r="AB450" i="21" a="1"/>
  <c r="AB450" i="21" s="1"/>
  <c r="AC478" i="21" a="1"/>
  <c r="AC478" i="21" s="1"/>
  <c r="AB478" i="21" a="1"/>
  <c r="AB478" i="21" s="1"/>
  <c r="AC506" i="21" a="1"/>
  <c r="AC506" i="21" s="1"/>
  <c r="AB506" i="21" a="1"/>
  <c r="AB506" i="21" s="1"/>
  <c r="AC534" i="21" a="1"/>
  <c r="AC534" i="21" s="1"/>
  <c r="AB534" i="21" a="1"/>
  <c r="AB534" i="21" s="1"/>
  <c r="AB562" i="21" a="1"/>
  <c r="AB562" i="21" s="1"/>
  <c r="AC562" i="21" a="1"/>
  <c r="AC562" i="21" s="1"/>
  <c r="AC590" i="21" a="1"/>
  <c r="AC590" i="21" s="1"/>
  <c r="AB590" i="21" a="1"/>
  <c r="AB590" i="21" s="1"/>
  <c r="AB618" i="21" a="1"/>
  <c r="AB618" i="21" s="1"/>
  <c r="AC618" i="21" a="1"/>
  <c r="AC618" i="21" s="1"/>
  <c r="AC646" i="21" a="1"/>
  <c r="AC646" i="21" s="1"/>
  <c r="AB646" i="21" a="1"/>
  <c r="AB646" i="21" s="1"/>
  <c r="AC674" i="21" a="1"/>
  <c r="AC674" i="21" s="1"/>
  <c r="AB674" i="21" a="1"/>
  <c r="AB674" i="21" s="1"/>
  <c r="AB702" i="21" a="1"/>
  <c r="AB702" i="21" s="1"/>
  <c r="AC702" i="21" a="1"/>
  <c r="AC702" i="21" s="1"/>
  <c r="AC730" i="21" a="1"/>
  <c r="AC730" i="21" s="1"/>
  <c r="AB730" i="21" a="1"/>
  <c r="AB730" i="21" s="1"/>
  <c r="AB758" i="21" a="1"/>
  <c r="AB758" i="21" s="1"/>
  <c r="AC758" i="21" a="1"/>
  <c r="AC758" i="21" s="1"/>
  <c r="AC786" i="21" a="1"/>
  <c r="AC786" i="21" s="1"/>
  <c r="AB786" i="21" a="1"/>
  <c r="AB786" i="21" s="1"/>
  <c r="AC814" i="21" a="1"/>
  <c r="AC814" i="21" s="1"/>
  <c r="AB814" i="21" a="1"/>
  <c r="AB814" i="21" s="1"/>
  <c r="AB842" i="21" a="1"/>
  <c r="AB842" i="21" s="1"/>
  <c r="AC842" i="21" a="1"/>
  <c r="AC842" i="21" s="1"/>
  <c r="AC870" i="21" a="1"/>
  <c r="AC870" i="21" s="1"/>
  <c r="AB870" i="21" a="1"/>
  <c r="AB870" i="21" s="1"/>
  <c r="AB898" i="21" a="1"/>
  <c r="AB898" i="21" s="1"/>
  <c r="AC898" i="21" a="1"/>
  <c r="AC898" i="21" s="1"/>
  <c r="AC926" i="21" a="1"/>
  <c r="AC926" i="21" s="1"/>
  <c r="AB926" i="21" a="1"/>
  <c r="AB926" i="21" s="1"/>
  <c r="AB954" i="21" a="1"/>
  <c r="AB954" i="21" s="1"/>
  <c r="AC954" i="21" a="1"/>
  <c r="AC954" i="21" s="1"/>
  <c r="AB982" i="21" a="1"/>
  <c r="AB982" i="21" s="1"/>
  <c r="AC982" i="21" a="1"/>
  <c r="AC982" i="21" s="1"/>
  <c r="AB305" i="21" a="1"/>
  <c r="AB305" i="21" s="1"/>
  <c r="AC305" i="21" a="1"/>
  <c r="AC305" i="21" s="1"/>
  <c r="AC333" i="21" a="1"/>
  <c r="AC333" i="21" s="1"/>
  <c r="AB333" i="21" a="1"/>
  <c r="AB333" i="21" s="1"/>
  <c r="AC361" i="21" a="1"/>
  <c r="AC361" i="21" s="1"/>
  <c r="AB361" i="21" a="1"/>
  <c r="AB361" i="21" s="1"/>
  <c r="AC389" i="21" a="1"/>
  <c r="AC389" i="21" s="1"/>
  <c r="AB389" i="21" a="1"/>
  <c r="AB389" i="21" s="1"/>
  <c r="AC417" i="21" a="1"/>
  <c r="AC417" i="21" s="1"/>
  <c r="AB417" i="21" a="1"/>
  <c r="AB417" i="21" s="1"/>
  <c r="AC445" i="21" a="1"/>
  <c r="AC445" i="21" s="1"/>
  <c r="AB445" i="21" a="1"/>
  <c r="AB445" i="21" s="1"/>
  <c r="AB473" i="21" a="1"/>
  <c r="AB473" i="21" s="1"/>
  <c r="AC473" i="21" a="1"/>
  <c r="AC473" i="21" s="1"/>
  <c r="AC501" i="21" a="1"/>
  <c r="AC501" i="21" s="1"/>
  <c r="AB501" i="21" a="1"/>
  <c r="AB501" i="21" s="1"/>
  <c r="AC529" i="21" a="1"/>
  <c r="AC529" i="21" s="1"/>
  <c r="AB529" i="21" a="1"/>
  <c r="AB529" i="21" s="1"/>
  <c r="AB557" i="21" a="1"/>
  <c r="AB557" i="21" s="1"/>
  <c r="AC557" i="21" a="1"/>
  <c r="AC557" i="21" s="1"/>
  <c r="AB585" i="21" a="1"/>
  <c r="AB585" i="21" s="1"/>
  <c r="AC585" i="21" a="1"/>
  <c r="AC585" i="21" s="1"/>
  <c r="AC613" i="21" a="1"/>
  <c r="AC613" i="21" s="1"/>
  <c r="AB613" i="21" a="1"/>
  <c r="AB613" i="21" s="1"/>
  <c r="AB641" i="21" a="1"/>
  <c r="AB641" i="21" s="1"/>
  <c r="AC641" i="21" a="1"/>
  <c r="AC641" i="21" s="1"/>
  <c r="AC669" i="21" a="1"/>
  <c r="AC669" i="21" s="1"/>
  <c r="AB669" i="21" a="1"/>
  <c r="AB669" i="21" s="1"/>
  <c r="AB697" i="21" a="1"/>
  <c r="AB697" i="21" s="1"/>
  <c r="AC697" i="21" a="1"/>
  <c r="AC697" i="21" s="1"/>
  <c r="AC725" i="21" a="1"/>
  <c r="AC725" i="21" s="1"/>
  <c r="AB725" i="21" a="1"/>
  <c r="AB725" i="21" s="1"/>
  <c r="AC753" i="21" a="1"/>
  <c r="AC753" i="21" s="1"/>
  <c r="AB753" i="21" a="1"/>
  <c r="AB753" i="21" s="1"/>
  <c r="AB781" i="21" a="1"/>
  <c r="AB781" i="21" s="1"/>
  <c r="AC781" i="21" a="1"/>
  <c r="AC781" i="21" s="1"/>
  <c r="AB809" i="21" a="1"/>
  <c r="AB809" i="21" s="1"/>
  <c r="AC809" i="21" a="1"/>
  <c r="AC809" i="21" s="1"/>
  <c r="AC837" i="21" a="1"/>
  <c r="AC837" i="21" s="1"/>
  <c r="AB837" i="21" a="1"/>
  <c r="AB837" i="21" s="1"/>
  <c r="AB865" i="21" a="1"/>
  <c r="AB865" i="21" s="1"/>
  <c r="AC865" i="21" a="1"/>
  <c r="AC865" i="21" s="1"/>
  <c r="AC893" i="21" a="1"/>
  <c r="AC893" i="21" s="1"/>
  <c r="AB893" i="21" a="1"/>
  <c r="AB893" i="21" s="1"/>
  <c r="AC921" i="21" a="1"/>
  <c r="AC921" i="21" s="1"/>
  <c r="AB921" i="21" a="1"/>
  <c r="AB921" i="21" s="1"/>
  <c r="AC949" i="21" a="1"/>
  <c r="AC949" i="21" s="1"/>
  <c r="AB949" i="21" a="1"/>
  <c r="AB949" i="21" s="1"/>
  <c r="AC977" i="21" a="1"/>
  <c r="AC977" i="21" s="1"/>
  <c r="AB977" i="21" a="1"/>
  <c r="AB977" i="21" s="1"/>
  <c r="AC452" i="21" a="1"/>
  <c r="AC452" i="21" s="1"/>
  <c r="AB452" i="21" a="1"/>
  <c r="AB452" i="21" s="1"/>
  <c r="AC671" i="21" a="1"/>
  <c r="AC671" i="21" s="1"/>
  <c r="AB671" i="21" a="1"/>
  <c r="AB671" i="21" s="1"/>
  <c r="AC727" i="21" a="1"/>
  <c r="AC727" i="21" s="1"/>
  <c r="AB727" i="21" a="1"/>
  <c r="AB727" i="21" s="1"/>
  <c r="AC834" i="21" a="1"/>
  <c r="AC834" i="21" s="1"/>
  <c r="AB834" i="21" a="1"/>
  <c r="AB834" i="21" s="1"/>
  <c r="AC890" i="21" a="1"/>
  <c r="AC890" i="21" s="1"/>
  <c r="AB890" i="21" a="1"/>
  <c r="AB890" i="21" s="1"/>
  <c r="AC918" i="21" a="1"/>
  <c r="AC918" i="21" s="1"/>
  <c r="AB918" i="21" a="1"/>
  <c r="AB918" i="21" s="1"/>
  <c r="AC946" i="21" a="1"/>
  <c r="AC946" i="21" s="1"/>
  <c r="AB946" i="21" a="1"/>
  <c r="AB946" i="21" s="1"/>
  <c r="AB1002" i="21" a="1"/>
  <c r="AB1002" i="21" s="1"/>
  <c r="AC1002" i="21" a="1"/>
  <c r="AC1002" i="21" s="1"/>
  <c r="AC465" i="21" a="1"/>
  <c r="AC465" i="21" s="1"/>
  <c r="AB465" i="21" a="1"/>
  <c r="AB465" i="21" s="1"/>
  <c r="AC348" i="21" a="1"/>
  <c r="AC348" i="21" s="1"/>
  <c r="AB348" i="21" a="1"/>
  <c r="AB348" i="21" s="1"/>
  <c r="AB488" i="21" a="1"/>
  <c r="AB488" i="21" s="1"/>
  <c r="AC488" i="21" a="1"/>
  <c r="AC488" i="21" s="1"/>
  <c r="AB880" i="21" a="1"/>
  <c r="AB880" i="21" s="1"/>
  <c r="AC880" i="21" a="1"/>
  <c r="AC880" i="21" s="1"/>
  <c r="AB908" i="21" a="1"/>
  <c r="AB908" i="21" s="1"/>
  <c r="AC908" i="21" a="1"/>
  <c r="AC908" i="21" s="1"/>
  <c r="AC992" i="21" a="1"/>
  <c r="AC992" i="21" s="1"/>
  <c r="AB992" i="21" a="1"/>
  <c r="AB992" i="21" s="1"/>
  <c r="AB343" i="21" a="1"/>
  <c r="AB343" i="21" s="1"/>
  <c r="AC343" i="21" a="1"/>
  <c r="AC343" i="21" s="1"/>
  <c r="AB567" i="21" a="1"/>
  <c r="AB567" i="21" s="1"/>
  <c r="AC567" i="21" a="1"/>
  <c r="AC567" i="21" s="1"/>
  <c r="AC651" i="21" a="1"/>
  <c r="AC651" i="21" s="1"/>
  <c r="AB651" i="21" a="1"/>
  <c r="AB651" i="21" s="1"/>
  <c r="AC903" i="21" a="1"/>
  <c r="AC903" i="21" s="1"/>
  <c r="AB903" i="21" a="1"/>
  <c r="AB903" i="21" s="1"/>
  <c r="AC959" i="21" a="1"/>
  <c r="AC959" i="21" s="1"/>
  <c r="AB959" i="21" a="1"/>
  <c r="AB959" i="21" s="1"/>
  <c r="AC412" i="21" a="1"/>
  <c r="AC412" i="21" s="1"/>
  <c r="AB412" i="21" a="1"/>
  <c r="AB412" i="21" s="1"/>
  <c r="AC496" i="21" a="1"/>
  <c r="AC496" i="21" s="1"/>
  <c r="AB496" i="21" a="1"/>
  <c r="AB496" i="21" s="1"/>
  <c r="AB608" i="21" a="1"/>
  <c r="AB608" i="21" s="1"/>
  <c r="AC608" i="21" a="1"/>
  <c r="AC608" i="21" s="1"/>
  <c r="AC692" i="21" a="1"/>
  <c r="AC692" i="21" s="1"/>
  <c r="AB692" i="21" a="1"/>
  <c r="AB692" i="21" s="1"/>
  <c r="AB748" i="21" a="1"/>
  <c r="AB748" i="21" s="1"/>
  <c r="AC748" i="21" a="1"/>
  <c r="AC748" i="21" s="1"/>
  <c r="AC804" i="21" a="1"/>
  <c r="AC804" i="21" s="1"/>
  <c r="AB804" i="21" a="1"/>
  <c r="AB804" i="21" s="1"/>
  <c r="AC860" i="21" a="1"/>
  <c r="AC860" i="21" s="1"/>
  <c r="AB860" i="21" a="1"/>
  <c r="AB860" i="21" s="1"/>
  <c r="AC888" i="21" a="1"/>
  <c r="AC888" i="21" s="1"/>
  <c r="AB888" i="21" a="1"/>
  <c r="AB888" i="21" s="1"/>
  <c r="AB944" i="21" a="1"/>
  <c r="AB944" i="21" s="1"/>
  <c r="AC944" i="21" a="1"/>
  <c r="AC944" i="21" s="1"/>
  <c r="AB972" i="21" a="1"/>
  <c r="AB972" i="21" s="1"/>
  <c r="AC972" i="21" a="1"/>
  <c r="AC972" i="21" s="1"/>
  <c r="AC1000" i="21" a="1"/>
  <c r="AC1000" i="21" s="1"/>
  <c r="AB1000" i="21" a="1"/>
  <c r="AB1000" i="21" s="1"/>
  <c r="AC351" i="21" a="1"/>
  <c r="AC351" i="21" s="1"/>
  <c r="AB351" i="21" a="1"/>
  <c r="AB351" i="21" s="1"/>
  <c r="AC491" i="21" a="1"/>
  <c r="AC491" i="21" s="1"/>
  <c r="AB491" i="21" a="1"/>
  <c r="AB491" i="21" s="1"/>
  <c r="AC575" i="21" a="1"/>
  <c r="AC575" i="21" s="1"/>
  <c r="AB575" i="21" a="1"/>
  <c r="AB575" i="21" s="1"/>
  <c r="AC883" i="21" a="1"/>
  <c r="AC883" i="21" s="1"/>
  <c r="AB883" i="21" a="1"/>
  <c r="AB883" i="21" s="1"/>
  <c r="AC636" i="21" a="1"/>
  <c r="AC636" i="21" s="1"/>
  <c r="AB636" i="21" a="1"/>
  <c r="AB636" i="21" s="1"/>
  <c r="AC379" i="21" a="1"/>
  <c r="AC379" i="21" s="1"/>
  <c r="AB379" i="21" a="1"/>
  <c r="AB379" i="21" s="1"/>
  <c r="AC407" i="21" a="1"/>
  <c r="AC407" i="21" s="1"/>
  <c r="AB407" i="21" a="1"/>
  <c r="AB407" i="21" s="1"/>
  <c r="AB435" i="21" a="1"/>
  <c r="AB435" i="21" s="1"/>
  <c r="AC435" i="21" a="1"/>
  <c r="AC435" i="21" s="1"/>
  <c r="AC463" i="21" a="1"/>
  <c r="AC463" i="21" s="1"/>
  <c r="AB463" i="21" a="1"/>
  <c r="AB463" i="21" s="1"/>
  <c r="AC519" i="21" a="1"/>
  <c r="AC519" i="21" s="1"/>
  <c r="AB519" i="21" a="1"/>
  <c r="AB519" i="21" s="1"/>
  <c r="AC547" i="21" a="1"/>
  <c r="AC547" i="21" s="1"/>
  <c r="AB547" i="21" a="1"/>
  <c r="AB547" i="21" s="1"/>
  <c r="AB939" i="21" a="1"/>
  <c r="AB939" i="21" s="1"/>
  <c r="AC939" i="21" a="1"/>
  <c r="AC939" i="21" s="1"/>
  <c r="AC542" i="21" a="1"/>
  <c r="AC542" i="21" s="1"/>
  <c r="AB542" i="21" a="1"/>
  <c r="AB542" i="21" s="1"/>
  <c r="AC654" i="21" a="1"/>
  <c r="AC654" i="21" s="1"/>
  <c r="AB654" i="21" a="1"/>
  <c r="AB654" i="21" s="1"/>
  <c r="AC313" i="21" a="1"/>
  <c r="AC313" i="21" s="1"/>
  <c r="AB313" i="21" a="1"/>
  <c r="AB313" i="21" s="1"/>
  <c r="AB341" i="21" a="1"/>
  <c r="AB341" i="21" s="1"/>
  <c r="AC341" i="21" a="1"/>
  <c r="AC341" i="21" s="1"/>
  <c r="AC369" i="21" a="1"/>
  <c r="AC369" i="21" s="1"/>
  <c r="AB369" i="21" a="1"/>
  <c r="AB369" i="21" s="1"/>
  <c r="AC397" i="21" a="1"/>
  <c r="AC397" i="21" s="1"/>
  <c r="AB397" i="21" a="1"/>
  <c r="AB397" i="21" s="1"/>
  <c r="AC425" i="21" a="1"/>
  <c r="AC425" i="21" s="1"/>
  <c r="AB425" i="21" a="1"/>
  <c r="AB425" i="21" s="1"/>
  <c r="AC453" i="21" a="1"/>
  <c r="AC453" i="21" s="1"/>
  <c r="AB453" i="21" a="1"/>
  <c r="AB453" i="21" s="1"/>
  <c r="AC481" i="21" a="1"/>
  <c r="AC481" i="21" s="1"/>
  <c r="AB481" i="21" a="1"/>
  <c r="AB481" i="21" s="1"/>
  <c r="AC509" i="21" a="1"/>
  <c r="AC509" i="21" s="1"/>
  <c r="AB509" i="21" a="1"/>
  <c r="AB509" i="21" s="1"/>
  <c r="AC537" i="21" a="1"/>
  <c r="AC537" i="21" s="1"/>
  <c r="AB537" i="21" a="1"/>
  <c r="AB537" i="21" s="1"/>
  <c r="AB565" i="21" a="1"/>
  <c r="AB565" i="21" s="1"/>
  <c r="AC565" i="21" a="1"/>
  <c r="AC565" i="21" s="1"/>
  <c r="AC593" i="21" a="1"/>
  <c r="AC593" i="21" s="1"/>
  <c r="AB593" i="21" a="1"/>
  <c r="AB593" i="21" s="1"/>
  <c r="AC621" i="21" a="1"/>
  <c r="AC621" i="21" s="1"/>
  <c r="AB621" i="21" a="1"/>
  <c r="AB621" i="21" s="1"/>
  <c r="AC649" i="21" a="1"/>
  <c r="AC649" i="21" s="1"/>
  <c r="AB649" i="21" a="1"/>
  <c r="AB649" i="21" s="1"/>
  <c r="AC677" i="21" a="1"/>
  <c r="AC677" i="21" s="1"/>
  <c r="AB677" i="21" a="1"/>
  <c r="AB677" i="21" s="1"/>
  <c r="AC705" i="21" a="1"/>
  <c r="AC705" i="21" s="1"/>
  <c r="AB705" i="21" a="1"/>
  <c r="AB705" i="21" s="1"/>
  <c r="AB733" i="21" a="1"/>
  <c r="AB733" i="21" s="1"/>
  <c r="AC733" i="21" a="1"/>
  <c r="AC733" i="21" s="1"/>
  <c r="AC761" i="21" a="1"/>
  <c r="AC761" i="21" s="1"/>
  <c r="AB761" i="21" a="1"/>
  <c r="AB761" i="21" s="1"/>
  <c r="AC789" i="21" a="1"/>
  <c r="AC789" i="21" s="1"/>
  <c r="AB789" i="21" a="1"/>
  <c r="AB789" i="21" s="1"/>
  <c r="AC817" i="21" a="1"/>
  <c r="AC817" i="21" s="1"/>
  <c r="AB817" i="21" a="1"/>
  <c r="AB817" i="21" s="1"/>
  <c r="AC845" i="21" a="1"/>
  <c r="AC845" i="21" s="1"/>
  <c r="AB845" i="21" a="1"/>
  <c r="AB845" i="21" s="1"/>
  <c r="AB873" i="21" a="1"/>
  <c r="AB873" i="21" s="1"/>
  <c r="AC873" i="21" a="1"/>
  <c r="AC873" i="21" s="1"/>
  <c r="AC901" i="21" a="1"/>
  <c r="AC901" i="21" s="1"/>
  <c r="AB901" i="21" a="1"/>
  <c r="AB901" i="21" s="1"/>
  <c r="AB929" i="21" a="1"/>
  <c r="AB929" i="21" s="1"/>
  <c r="AC929" i="21" a="1"/>
  <c r="AC929" i="21" s="1"/>
  <c r="AB957" i="21" a="1"/>
  <c r="AB957" i="21" s="1"/>
  <c r="AC957" i="21" a="1"/>
  <c r="AC957" i="21" s="1"/>
  <c r="AC985" i="21" a="1"/>
  <c r="AC985" i="21" s="1"/>
  <c r="AB985" i="21" a="1"/>
  <c r="AB985" i="21" s="1"/>
  <c r="AC570" i="21" a="1"/>
  <c r="AC570" i="21" s="1"/>
  <c r="AB570" i="21" a="1"/>
  <c r="AB570" i="21" s="1"/>
  <c r="AB598" i="21" a="1"/>
  <c r="AB598" i="21" s="1"/>
  <c r="AC598" i="21" a="1"/>
  <c r="AC598" i="21" s="1"/>
  <c r="AC626" i="21" a="1"/>
  <c r="AC626" i="21" s="1"/>
  <c r="AB626" i="21" a="1"/>
  <c r="AB626" i="21" s="1"/>
  <c r="AC710" i="21" a="1"/>
  <c r="AC710" i="21" s="1"/>
  <c r="AB710" i="21" a="1"/>
  <c r="AB710" i="21" s="1"/>
  <c r="AC878" i="21" a="1"/>
  <c r="AC878" i="21" s="1"/>
  <c r="AB878" i="21" a="1"/>
  <c r="AB878" i="21" s="1"/>
  <c r="AC906" i="21" a="1"/>
  <c r="AC906" i="21" s="1"/>
  <c r="AB906" i="21" a="1"/>
  <c r="AB906" i="21" s="1"/>
  <c r="AC934" i="21" a="1"/>
  <c r="AC934" i="21" s="1"/>
  <c r="AB934" i="21" a="1"/>
  <c r="AB934" i="21" s="1"/>
  <c r="AC962" i="21" a="1"/>
  <c r="AC962" i="21" s="1"/>
  <c r="AB962" i="21" a="1"/>
  <c r="AB962" i="21" s="1"/>
  <c r="AC990" i="21" a="1"/>
  <c r="AC990" i="21" s="1"/>
  <c r="AB990" i="21" a="1"/>
  <c r="AB990" i="21" s="1"/>
  <c r="AC308" i="21" a="1"/>
  <c r="AC308" i="21" s="1"/>
  <c r="AB308" i="21" a="1"/>
  <c r="AB308" i="21" s="1"/>
  <c r="AB336" i="21" a="1"/>
  <c r="AB336" i="21" s="1"/>
  <c r="AC336" i="21" a="1"/>
  <c r="AC336" i="21" s="1"/>
  <c r="AC364" i="21" a="1"/>
  <c r="AC364" i="21" s="1"/>
  <c r="AB364" i="21" a="1"/>
  <c r="AB364" i="21" s="1"/>
  <c r="AC392" i="21" a="1"/>
  <c r="AC392" i="21" s="1"/>
  <c r="AB392" i="21" a="1"/>
  <c r="AB392" i="21" s="1"/>
  <c r="AC420" i="21" a="1"/>
  <c r="AC420" i="21" s="1"/>
  <c r="AB420" i="21" a="1"/>
  <c r="AB420" i="21" s="1"/>
  <c r="AC448" i="21" a="1"/>
  <c r="AC448" i="21" s="1"/>
  <c r="AB448" i="21" a="1"/>
  <c r="AB448" i="21" s="1"/>
  <c r="AC476" i="21" a="1"/>
  <c r="AC476" i="21" s="1"/>
  <c r="AB476" i="21" a="1"/>
  <c r="AB476" i="21" s="1"/>
  <c r="AC504" i="21" a="1"/>
  <c r="AC504" i="21" s="1"/>
  <c r="AB504" i="21" a="1"/>
  <c r="AB504" i="21" s="1"/>
  <c r="AC532" i="21" a="1"/>
  <c r="AC532" i="21" s="1"/>
  <c r="AB532" i="21" a="1"/>
  <c r="AB532" i="21" s="1"/>
  <c r="AC560" i="21" a="1"/>
  <c r="AC560" i="21" s="1"/>
  <c r="AB560" i="21" a="1"/>
  <c r="AB560" i="21" s="1"/>
  <c r="AC588" i="21" a="1"/>
  <c r="AC588" i="21" s="1"/>
  <c r="AB588" i="21" a="1"/>
  <c r="AB588" i="21" s="1"/>
  <c r="AC616" i="21" a="1"/>
  <c r="AC616" i="21" s="1"/>
  <c r="AB616" i="21" a="1"/>
  <c r="AB616" i="21" s="1"/>
  <c r="AB644" i="21" a="1"/>
  <c r="AB644" i="21" s="1"/>
  <c r="AC644" i="21" a="1"/>
  <c r="AC644" i="21" s="1"/>
  <c r="AC672" i="21" a="1"/>
  <c r="AC672" i="21" s="1"/>
  <c r="AB672" i="21" a="1"/>
  <c r="AB672" i="21" s="1"/>
  <c r="AB700" i="21" a="1"/>
  <c r="AB700" i="21" s="1"/>
  <c r="AC700" i="21" a="1"/>
  <c r="AC700" i="21" s="1"/>
  <c r="AC728" i="21" a="1"/>
  <c r="AC728" i="21" s="1"/>
  <c r="AB728" i="21" a="1"/>
  <c r="AB728" i="21" s="1"/>
  <c r="AB756" i="21" a="1"/>
  <c r="AB756" i="21" s="1"/>
  <c r="AC756" i="21" a="1"/>
  <c r="AC756" i="21" s="1"/>
  <c r="AB784" i="21" a="1"/>
  <c r="AB784" i="21" s="1"/>
  <c r="AC784" i="21" a="1"/>
  <c r="AC784" i="21" s="1"/>
  <c r="AC812" i="21" a="1"/>
  <c r="AC812" i="21" s="1"/>
  <c r="AB812" i="21" a="1"/>
  <c r="AB812" i="21" s="1"/>
  <c r="AC840" i="21" a="1"/>
  <c r="AC840" i="21" s="1"/>
  <c r="AB840" i="21" a="1"/>
  <c r="AB840" i="21" s="1"/>
  <c r="AC868" i="21" a="1"/>
  <c r="AC868" i="21" s="1"/>
  <c r="AB868" i="21" a="1"/>
  <c r="AB868" i="21" s="1"/>
  <c r="AC896" i="21" a="1"/>
  <c r="AC896" i="21" s="1"/>
  <c r="AB896" i="21" a="1"/>
  <c r="AB896" i="21" s="1"/>
  <c r="AB924" i="21" a="1"/>
  <c r="AB924" i="21" s="1"/>
  <c r="AC924" i="21" a="1"/>
  <c r="AC924" i="21" s="1"/>
  <c r="AB952" i="21" a="1"/>
  <c r="AB952" i="21" s="1"/>
  <c r="AC952" i="21" a="1"/>
  <c r="AC952" i="21" s="1"/>
  <c r="AC980" i="21" a="1"/>
  <c r="AC980" i="21" s="1"/>
  <c r="AB980" i="21" a="1"/>
  <c r="AB980" i="21" s="1"/>
  <c r="AC303" i="21" a="1"/>
  <c r="AC303" i="21" s="1"/>
  <c r="AB303" i="21" a="1"/>
  <c r="AB303" i="21" s="1"/>
  <c r="AC331" i="21" a="1"/>
  <c r="AC331" i="21" s="1"/>
  <c r="AB331" i="21" a="1"/>
  <c r="AB331" i="21" s="1"/>
  <c r="AB359" i="21" a="1"/>
  <c r="AB359" i="21" s="1"/>
  <c r="AC359" i="21" a="1"/>
  <c r="AC359" i="21" s="1"/>
  <c r="AC387" i="21" a="1"/>
  <c r="AC387" i="21" s="1"/>
  <c r="AB387" i="21" a="1"/>
  <c r="AB387" i="21" s="1"/>
  <c r="AC415" i="21" a="1"/>
  <c r="AC415" i="21" s="1"/>
  <c r="AB415" i="21" a="1"/>
  <c r="AB415" i="21" s="1"/>
  <c r="AC443" i="21" a="1"/>
  <c r="AC443" i="21" s="1"/>
  <c r="AB443" i="21" a="1"/>
  <c r="AB443" i="21" s="1"/>
  <c r="AC471" i="21" a="1"/>
  <c r="AC471" i="21" s="1"/>
  <c r="AB471" i="21" a="1"/>
  <c r="AB471" i="21" s="1"/>
  <c r="AC499" i="21" a="1"/>
  <c r="AC499" i="21" s="1"/>
  <c r="AB499" i="21" a="1"/>
  <c r="AB499" i="21" s="1"/>
  <c r="AC527" i="21" a="1"/>
  <c r="AC527" i="21" s="1"/>
  <c r="AB527" i="21" a="1"/>
  <c r="AB527" i="21" s="1"/>
  <c r="AB555" i="21" a="1"/>
  <c r="AB555" i="21" s="1"/>
  <c r="AC555" i="21" a="1"/>
  <c r="AC555" i="21" s="1"/>
  <c r="AB583" i="21" a="1"/>
  <c r="AB583" i="21" s="1"/>
  <c r="AC583" i="21" a="1"/>
  <c r="AC583" i="21" s="1"/>
  <c r="AC611" i="21" a="1"/>
  <c r="AC611" i="21" s="1"/>
  <c r="AB611" i="21" a="1"/>
  <c r="AB611" i="21" s="1"/>
  <c r="AB639" i="21" a="1"/>
  <c r="AB639" i="21" s="1"/>
  <c r="AC639" i="21" a="1"/>
  <c r="AC639" i="21" s="1"/>
  <c r="AB667" i="21" a="1"/>
  <c r="AB667" i="21" s="1"/>
  <c r="AC667" i="21" a="1"/>
  <c r="AC667" i="21" s="1"/>
  <c r="AC695" i="21" a="1"/>
  <c r="AC695" i="21" s="1"/>
  <c r="AB695" i="21" a="1"/>
  <c r="AB695" i="21" s="1"/>
  <c r="AC723" i="21" a="1"/>
  <c r="AC723" i="21" s="1"/>
  <c r="AB723" i="21" a="1"/>
  <c r="AB723" i="21" s="1"/>
  <c r="AB751" i="21" a="1"/>
  <c r="AB751" i="21" s="1"/>
  <c r="AC751" i="21" a="1"/>
  <c r="AC751" i="21" s="1"/>
  <c r="AC779" i="21" a="1"/>
  <c r="AC779" i="21" s="1"/>
  <c r="AB779" i="21" a="1"/>
  <c r="AB779" i="21" s="1"/>
  <c r="AC807" i="21" a="1"/>
  <c r="AC807" i="21" s="1"/>
  <c r="AB807" i="21" a="1"/>
  <c r="AB807" i="21" s="1"/>
  <c r="AC835" i="21" a="1"/>
  <c r="AC835" i="21" s="1"/>
  <c r="AB835" i="21" a="1"/>
  <c r="AB835" i="21" s="1"/>
  <c r="AC863" i="21" a="1"/>
  <c r="AC863" i="21" s="1"/>
  <c r="AB863" i="21" a="1"/>
  <c r="AB863" i="21" s="1"/>
  <c r="AC891" i="21" a="1"/>
  <c r="AC891" i="21" s="1"/>
  <c r="AB891" i="21" a="1"/>
  <c r="AB891" i="21" s="1"/>
  <c r="AC919" i="21" a="1"/>
  <c r="AC919" i="21" s="1"/>
  <c r="AB919" i="21" a="1"/>
  <c r="AB919" i="21" s="1"/>
  <c r="AB947" i="21" a="1"/>
  <c r="AB947" i="21" s="1"/>
  <c r="AC947" i="21" a="1"/>
  <c r="AC947" i="21" s="1"/>
  <c r="AB975" i="21" a="1"/>
  <c r="AB975" i="21" s="1"/>
  <c r="AC975" i="21" a="1"/>
  <c r="AC975" i="21" s="1"/>
  <c r="AC605" i="21" a="1"/>
  <c r="AC605" i="21" s="1"/>
  <c r="AB605" i="21" a="1"/>
  <c r="AB605" i="21" s="1"/>
  <c r="AB712" i="21" a="1"/>
  <c r="AB712" i="21" s="1"/>
  <c r="AC712" i="21" a="1"/>
  <c r="AC712" i="21" s="1"/>
  <c r="AB440" i="21" a="1"/>
  <c r="AB440" i="21" s="1"/>
  <c r="AC440" i="21" a="1"/>
  <c r="AC440" i="21" s="1"/>
  <c r="AB664" i="21" a="1"/>
  <c r="AB664" i="21" s="1"/>
  <c r="AC664" i="21" a="1"/>
  <c r="AC664" i="21" s="1"/>
  <c r="AB603" i="21" a="1"/>
  <c r="AB603" i="21" s="1"/>
  <c r="AC603" i="21" a="1"/>
  <c r="AC603" i="21" s="1"/>
  <c r="AC659" i="21" a="1"/>
  <c r="AC659" i="21" s="1"/>
  <c r="AB659" i="21" a="1"/>
  <c r="AB659" i="21" s="1"/>
  <c r="AC687" i="21" a="1"/>
  <c r="AC687" i="21" s="1"/>
  <c r="AB687" i="21" a="1"/>
  <c r="AB687" i="21" s="1"/>
  <c r="AB715" i="21" a="1"/>
  <c r="AB715" i="21" s="1"/>
  <c r="AC715" i="21" a="1"/>
  <c r="AC715" i="21" s="1"/>
  <c r="AC743" i="21" a="1"/>
  <c r="AC743" i="21" s="1"/>
  <c r="AB743" i="21" a="1"/>
  <c r="AB743" i="21" s="1"/>
  <c r="AC771" i="21" a="1"/>
  <c r="AC771" i="21" s="1"/>
  <c r="AB771" i="21" a="1"/>
  <c r="AB771" i="21" s="1"/>
  <c r="AC799" i="21" a="1"/>
  <c r="AC799" i="21" s="1"/>
  <c r="AB799" i="21" a="1"/>
  <c r="AB799" i="21" s="1"/>
  <c r="AB827" i="21" a="1"/>
  <c r="AB827" i="21" s="1"/>
  <c r="AC827" i="21" a="1"/>
  <c r="AC827" i="21" s="1"/>
  <c r="AC855" i="21" a="1"/>
  <c r="AC855" i="21" s="1"/>
  <c r="AB855" i="21" a="1"/>
  <c r="AB855" i="21" s="1"/>
  <c r="AC911" i="21" a="1"/>
  <c r="AC911" i="21" s="1"/>
  <c r="AB911" i="21" a="1"/>
  <c r="AB911" i="21" s="1"/>
  <c r="AC967" i="21" a="1"/>
  <c r="AC967" i="21" s="1"/>
  <c r="AB967" i="21" a="1"/>
  <c r="AB967" i="21" s="1"/>
  <c r="AC995" i="21" a="1"/>
  <c r="AC995" i="21" s="1"/>
  <c r="AB995" i="21" a="1"/>
  <c r="AB995" i="21" s="1"/>
  <c r="AC318" i="21" a="1"/>
  <c r="AC318" i="21" s="1"/>
  <c r="AB318" i="21" a="1"/>
  <c r="AB318" i="21" s="1"/>
  <c r="AC346" i="21" a="1"/>
  <c r="AC346" i="21" s="1"/>
  <c r="AB346" i="21" a="1"/>
  <c r="AB346" i="21" s="1"/>
  <c r="AC374" i="21" a="1"/>
  <c r="AC374" i="21" s="1"/>
  <c r="AB374" i="21" a="1"/>
  <c r="AB374" i="21" s="1"/>
  <c r="AC402" i="21" a="1"/>
  <c r="AC402" i="21" s="1"/>
  <c r="AB402" i="21" a="1"/>
  <c r="AB402" i="21" s="1"/>
  <c r="AC430" i="21" a="1"/>
  <c r="AC430" i="21" s="1"/>
  <c r="AB430" i="21" a="1"/>
  <c r="AB430" i="21" s="1"/>
  <c r="AB458" i="21" a="1"/>
  <c r="AB458" i="21" s="1"/>
  <c r="AC458" i="21" a="1"/>
  <c r="AC458" i="21" s="1"/>
  <c r="AC486" i="21" a="1"/>
  <c r="AC486" i="21" s="1"/>
  <c r="AB486" i="21" a="1"/>
  <c r="AB486" i="21" s="1"/>
  <c r="AC514" i="21" a="1"/>
  <c r="AC514" i="21" s="1"/>
  <c r="AB514" i="21" a="1"/>
  <c r="AB514" i="21" s="1"/>
  <c r="AC682" i="21" a="1"/>
  <c r="AC682" i="21" s="1"/>
  <c r="AB682" i="21" a="1"/>
  <c r="AB682" i="21" s="1"/>
  <c r="AC738" i="21" a="1"/>
  <c r="AC738" i="21" s="1"/>
  <c r="AB738" i="21" a="1"/>
  <c r="AB738" i="21" s="1"/>
  <c r="AC766" i="21" a="1"/>
  <c r="AC766" i="21" s="1"/>
  <c r="AB766" i="21" a="1"/>
  <c r="AB766" i="21" s="1"/>
  <c r="AB794" i="21" a="1"/>
  <c r="AB794" i="21" s="1"/>
  <c r="AC794" i="21" a="1"/>
  <c r="AC794" i="21" s="1"/>
  <c r="AC822" i="21" a="1"/>
  <c r="AC822" i="21" s="1"/>
  <c r="AB822" i="21" a="1"/>
  <c r="AB822" i="21" s="1"/>
  <c r="AB850" i="21" a="1"/>
  <c r="AB850" i="21" s="1"/>
  <c r="AC850" i="21" a="1"/>
  <c r="AC850" i="21" s="1"/>
  <c r="AB326" i="21" a="1"/>
  <c r="AB326" i="21" s="1"/>
  <c r="AC326" i="21" a="1"/>
  <c r="AC326" i="21" s="1"/>
  <c r="AC354" i="21" a="1"/>
  <c r="AC354" i="21" s="1"/>
  <c r="AB354" i="21" a="1"/>
  <c r="AB354" i="21" s="1"/>
  <c r="AC382" i="21" a="1"/>
  <c r="AC382" i="21" s="1"/>
  <c r="AB382" i="21" a="1"/>
  <c r="AB382" i="21" s="1"/>
  <c r="AC410" i="21" a="1"/>
  <c r="AC410" i="21" s="1"/>
  <c r="AB410" i="21" a="1"/>
  <c r="AB410" i="21" s="1"/>
  <c r="AC438" i="21" a="1"/>
  <c r="AC438" i="21" s="1"/>
  <c r="AB438" i="21" a="1"/>
  <c r="AB438" i="21" s="1"/>
  <c r="AC466" i="21" a="1"/>
  <c r="AC466" i="21" s="1"/>
  <c r="AB466" i="21" a="1"/>
  <c r="AB466" i="21" s="1"/>
  <c r="AB494" i="21" a="1"/>
  <c r="AB494" i="21" s="1"/>
  <c r="AC494" i="21" a="1"/>
  <c r="AC494" i="21" s="1"/>
  <c r="AB522" i="21" a="1"/>
  <c r="AB522" i="21" s="1"/>
  <c r="AC522" i="21" a="1"/>
  <c r="AC522" i="21" s="1"/>
  <c r="AC550" i="21" a="1"/>
  <c r="AC550" i="21" s="1"/>
  <c r="AB550" i="21" a="1"/>
  <c r="AB550" i="21" s="1"/>
  <c r="AB578" i="21" a="1"/>
  <c r="AB578" i="21" s="1"/>
  <c r="AC578" i="21" a="1"/>
  <c r="AC578" i="21" s="1"/>
  <c r="AB606" i="21" a="1"/>
  <c r="AB606" i="21" s="1"/>
  <c r="AC606" i="21" a="1"/>
  <c r="AC606" i="21" s="1"/>
  <c r="AB634" i="21" a="1"/>
  <c r="AB634" i="21" s="1"/>
  <c r="AC634" i="21" a="1"/>
  <c r="AC634" i="21" s="1"/>
  <c r="AB662" i="21" a="1"/>
  <c r="AB662" i="21" s="1"/>
  <c r="AC662" i="21" a="1"/>
  <c r="AC662" i="21" s="1"/>
  <c r="AB690" i="21" a="1"/>
  <c r="AB690" i="21" s="1"/>
  <c r="AC690" i="21" a="1"/>
  <c r="AC690" i="21" s="1"/>
  <c r="AC718" i="21" a="1"/>
  <c r="AC718" i="21" s="1"/>
  <c r="AB718" i="21" a="1"/>
  <c r="AB718" i="21" s="1"/>
  <c r="AC746" i="21" a="1"/>
  <c r="AC746" i="21" s="1"/>
  <c r="AB746" i="21" a="1"/>
  <c r="AB746" i="21" s="1"/>
  <c r="AC774" i="21" a="1"/>
  <c r="AC774" i="21" s="1"/>
  <c r="AB774" i="21" a="1"/>
  <c r="AB774" i="21" s="1"/>
  <c r="AC802" i="21" a="1"/>
  <c r="AC802" i="21" s="1"/>
  <c r="AB802" i="21" a="1"/>
  <c r="AB802" i="21" s="1"/>
  <c r="AC830" i="21" a="1"/>
  <c r="AC830" i="21" s="1"/>
  <c r="AB830" i="21" a="1"/>
  <c r="AB830" i="21" s="1"/>
  <c r="AC858" i="21" a="1"/>
  <c r="AC858" i="21" s="1"/>
  <c r="AB858" i="21" a="1"/>
  <c r="AB858" i="21" s="1"/>
  <c r="AC886" i="21" a="1"/>
  <c r="AC886" i="21" s="1"/>
  <c r="AB886" i="21" a="1"/>
  <c r="AB886" i="21" s="1"/>
  <c r="AC914" i="21" a="1"/>
  <c r="AC914" i="21" s="1"/>
  <c r="AB914" i="21" a="1"/>
  <c r="AB914" i="21" s="1"/>
  <c r="AB942" i="21" a="1"/>
  <c r="AB942" i="21" s="1"/>
  <c r="AC942" i="21" a="1"/>
  <c r="AC942" i="21" s="1"/>
  <c r="AC970" i="21" a="1"/>
  <c r="AC970" i="21" s="1"/>
  <c r="AB970" i="21" a="1"/>
  <c r="AB970" i="21" s="1"/>
  <c r="AB998" i="21" a="1"/>
  <c r="AB998" i="21" s="1"/>
  <c r="AC998" i="21" a="1"/>
  <c r="AC998" i="21" s="1"/>
  <c r="AB457" i="21" a="1"/>
  <c r="AB457" i="21" s="1"/>
  <c r="AC457" i="21" a="1"/>
  <c r="AC457" i="21" s="1"/>
  <c r="AC541" i="21" a="1"/>
  <c r="AC541" i="21" s="1"/>
  <c r="AB541" i="21" a="1"/>
  <c r="AB541" i="21" s="1"/>
  <c r="AB569" i="21" a="1"/>
  <c r="AB569" i="21" s="1"/>
  <c r="AC569" i="21" a="1"/>
  <c r="AC569" i="21" s="1"/>
  <c r="AC709" i="21" a="1"/>
  <c r="AC709" i="21" s="1"/>
  <c r="AB709" i="21" a="1"/>
  <c r="AB709" i="21" s="1"/>
  <c r="AC821" i="21" a="1"/>
  <c r="AC821" i="21" s="1"/>
  <c r="AB821" i="21" a="1"/>
  <c r="AB821" i="21" s="1"/>
  <c r="AC933" i="21" a="1"/>
  <c r="AC933" i="21" s="1"/>
  <c r="AB933" i="21" a="1"/>
  <c r="AB933" i="21" s="1"/>
  <c r="AC989" i="21" a="1"/>
  <c r="AC989" i="21" s="1"/>
  <c r="AB989" i="21" a="1"/>
  <c r="AB989" i="21" s="1"/>
  <c r="AC508" i="21" a="1"/>
  <c r="AC508" i="21" s="1"/>
  <c r="AB508" i="21" a="1"/>
  <c r="AB508" i="21" s="1"/>
  <c r="AB732" i="21" a="1"/>
  <c r="AB732" i="21" s="1"/>
  <c r="AC732" i="21" a="1"/>
  <c r="AC732" i="21" s="1"/>
  <c r="AC763" i="21" a="1"/>
  <c r="AC763" i="21" s="1"/>
  <c r="AB763" i="21" a="1"/>
  <c r="AB763" i="21" s="1"/>
  <c r="AC832" i="21" a="1"/>
  <c r="AC832" i="21" s="1"/>
  <c r="AB832" i="21" a="1"/>
  <c r="AB832" i="21" s="1"/>
  <c r="AC377" i="21" a="1"/>
  <c r="AC377" i="21" s="1"/>
  <c r="AB377" i="21" a="1"/>
  <c r="AB377" i="21" s="1"/>
  <c r="AB433" i="21" a="1"/>
  <c r="AB433" i="21" s="1"/>
  <c r="AC433" i="21" a="1"/>
  <c r="AC433" i="21" s="1"/>
  <c r="AB461" i="21" a="1"/>
  <c r="AB461" i="21" s="1"/>
  <c r="AC461" i="21" a="1"/>
  <c r="AC461" i="21" s="1"/>
  <c r="AC517" i="21" a="1"/>
  <c r="AC517" i="21" s="1"/>
  <c r="AB517" i="21" a="1"/>
  <c r="AB517" i="21" s="1"/>
  <c r="AC573" i="21" a="1"/>
  <c r="AC573" i="21" s="1"/>
  <c r="AB573" i="21" a="1"/>
  <c r="AB573" i="21" s="1"/>
  <c r="AB601" i="21" a="1"/>
  <c r="AB601" i="21" s="1"/>
  <c r="AC601" i="21" a="1"/>
  <c r="AC601" i="21" s="1"/>
  <c r="AB629" i="21" a="1"/>
  <c r="AB629" i="21" s="1"/>
  <c r="AC629" i="21" a="1"/>
  <c r="AC629" i="21" s="1"/>
  <c r="AC657" i="21" a="1"/>
  <c r="AC657" i="21" s="1"/>
  <c r="AB657" i="21" a="1"/>
  <c r="AB657" i="21" s="1"/>
  <c r="AB685" i="21" a="1"/>
  <c r="AB685" i="21" s="1"/>
  <c r="AC685" i="21" a="1"/>
  <c r="AC685" i="21" s="1"/>
  <c r="AC713" i="21" a="1"/>
  <c r="AC713" i="21" s="1"/>
  <c r="AB713" i="21" a="1"/>
  <c r="AB713" i="21" s="1"/>
  <c r="AC741" i="21" a="1"/>
  <c r="AC741" i="21" s="1"/>
  <c r="AB741" i="21" a="1"/>
  <c r="AB741" i="21" s="1"/>
  <c r="AC769" i="21" a="1"/>
  <c r="AC769" i="21" s="1"/>
  <c r="AB769" i="21" a="1"/>
  <c r="AB769" i="21" s="1"/>
  <c r="AB797" i="21" a="1"/>
  <c r="AB797" i="21" s="1"/>
  <c r="AC797" i="21" a="1"/>
  <c r="AC797" i="21" s="1"/>
  <c r="AC825" i="21" a="1"/>
  <c r="AC825" i="21" s="1"/>
  <c r="AB825" i="21" a="1"/>
  <c r="AB825" i="21" s="1"/>
  <c r="AB853" i="21" a="1"/>
  <c r="AB853" i="21" s="1"/>
  <c r="AC853" i="21" a="1"/>
  <c r="AC853" i="21" s="1"/>
  <c r="AC881" i="21" a="1"/>
  <c r="AC881" i="21" s="1"/>
  <c r="AB881" i="21" a="1"/>
  <c r="AB881" i="21" s="1"/>
  <c r="AC937" i="21" a="1"/>
  <c r="AC937" i="21" s="1"/>
  <c r="AB937" i="21" a="1"/>
  <c r="AB937" i="21" s="1"/>
  <c r="AC965" i="21" a="1"/>
  <c r="AC965" i="21" s="1"/>
  <c r="AB965" i="21" a="1"/>
  <c r="AB965" i="21" s="1"/>
  <c r="AB993" i="21" a="1"/>
  <c r="AB993" i="21" s="1"/>
  <c r="AC993" i="21" a="1"/>
  <c r="AC993" i="21" s="1"/>
  <c r="AB737" i="21" a="1"/>
  <c r="AB737" i="21" s="1"/>
  <c r="AC737" i="21" a="1"/>
  <c r="AC737" i="21" s="1"/>
  <c r="AC806" i="21" a="1"/>
  <c r="AC806" i="21" s="1"/>
  <c r="AB806" i="21" a="1"/>
  <c r="AB806" i="21" s="1"/>
  <c r="AC620" i="21" a="1"/>
  <c r="AC620" i="21" s="1"/>
  <c r="AB620" i="21" a="1"/>
  <c r="AB620" i="21" s="1"/>
  <c r="AC475" i="21" a="1"/>
  <c r="AC475" i="21" s="1"/>
  <c r="AB475" i="21" a="1"/>
  <c r="AB475" i="21" s="1"/>
  <c r="AB503" i="21" a="1"/>
  <c r="AB503" i="21" s="1"/>
  <c r="AC503" i="21" a="1"/>
  <c r="AC503" i="21" s="1"/>
  <c r="AB559" i="21" a="1"/>
  <c r="AB559" i="21" s="1"/>
  <c r="AC559" i="21" a="1"/>
  <c r="AC559" i="21" s="1"/>
  <c r="AB587" i="21" a="1"/>
  <c r="AB587" i="21" s="1"/>
  <c r="AC587" i="21" a="1"/>
  <c r="AC587" i="21" s="1"/>
  <c r="AB811" i="21" a="1"/>
  <c r="AB811" i="21" s="1"/>
  <c r="AC811" i="21" a="1"/>
  <c r="AC811" i="21" s="1"/>
  <c r="AC867" i="21" a="1"/>
  <c r="AC867" i="21" s="1"/>
  <c r="AB867" i="21" a="1"/>
  <c r="AB867" i="21" s="1"/>
  <c r="AC895" i="21" a="1"/>
  <c r="AC895" i="21" s="1"/>
  <c r="AB895" i="21" a="1"/>
  <c r="AB895" i="21" s="1"/>
  <c r="AC951" i="21" a="1"/>
  <c r="AC951" i="21" s="1"/>
  <c r="AB951" i="21" a="1"/>
  <c r="AB951" i="21" s="1"/>
  <c r="AC979" i="21" a="1"/>
  <c r="AC979" i="21" s="1"/>
  <c r="AB979" i="21" a="1"/>
  <c r="AB979" i="21" s="1"/>
  <c r="AC386" i="21" a="1"/>
  <c r="AC386" i="21" s="1"/>
  <c r="AB386" i="21" a="1"/>
  <c r="AB386" i="21" s="1"/>
  <c r="AC414" i="21" a="1"/>
  <c r="AC414" i="21" s="1"/>
  <c r="AB414" i="21" a="1"/>
  <c r="AB414" i="21" s="1"/>
  <c r="AC526" i="21" a="1"/>
  <c r="AC526" i="21" s="1"/>
  <c r="AB526" i="21" a="1"/>
  <c r="AB526" i="21" s="1"/>
  <c r="AC638" i="21" a="1"/>
  <c r="AC638" i="21" s="1"/>
  <c r="AB638" i="21" a="1"/>
  <c r="AB638" i="21" s="1"/>
  <c r="AC666" i="21" a="1"/>
  <c r="AC666" i="21" s="1"/>
  <c r="AB666" i="21" a="1"/>
  <c r="AB666" i="21" s="1"/>
  <c r="AC722" i="21" a="1"/>
  <c r="AC722" i="21" s="1"/>
  <c r="AB722" i="21" a="1"/>
  <c r="AB722" i="21" s="1"/>
  <c r="AC778" i="21" a="1"/>
  <c r="AC778" i="21" s="1"/>
  <c r="AB778" i="21" a="1"/>
  <c r="AB778" i="21" s="1"/>
  <c r="AB437" i="21" a="1"/>
  <c r="AB437" i="21" s="1"/>
  <c r="AC437" i="21" a="1"/>
  <c r="AC437" i="21" s="1"/>
  <c r="AC633" i="21" a="1"/>
  <c r="AC633" i="21" s="1"/>
  <c r="AB633" i="21" a="1"/>
  <c r="AB633" i="21" s="1"/>
  <c r="AC689" i="21" a="1"/>
  <c r="AC689" i="21" s="1"/>
  <c r="AB689" i="21" a="1"/>
  <c r="AB689" i="21" s="1"/>
  <c r="AB717" i="21" a="1"/>
  <c r="AB717" i="21" s="1"/>
  <c r="AC717" i="21" a="1"/>
  <c r="AC717" i="21" s="1"/>
  <c r="AC460" i="21" a="1"/>
  <c r="AC460" i="21" s="1"/>
  <c r="AB460" i="21" a="1"/>
  <c r="AB460" i="21" s="1"/>
  <c r="AB684" i="21" a="1"/>
  <c r="AB684" i="21" s="1"/>
  <c r="AC684" i="21" a="1"/>
  <c r="AC684" i="21" s="1"/>
  <c r="AC796" i="21" a="1"/>
  <c r="AC796" i="21" s="1"/>
  <c r="AB796" i="21" a="1"/>
  <c r="AB796" i="21" s="1"/>
  <c r="AB824" i="21" a="1"/>
  <c r="AB824" i="21" s="1"/>
  <c r="AC824" i="21" a="1"/>
  <c r="AC824" i="21" s="1"/>
  <c r="AC399" i="21" a="1"/>
  <c r="AC399" i="21" s="1"/>
  <c r="AB399" i="21" a="1"/>
  <c r="AB399" i="21" s="1"/>
  <c r="AC595" i="21" a="1"/>
  <c r="AC595" i="21" s="1"/>
  <c r="AB595" i="21" a="1"/>
  <c r="AB595" i="21" s="1"/>
  <c r="AB735" i="21" a="1"/>
  <c r="AB735" i="21" s="1"/>
  <c r="AC735" i="21" a="1"/>
  <c r="AC735" i="21" s="1"/>
  <c r="AC791" i="21" a="1"/>
  <c r="AC791" i="21" s="1"/>
  <c r="AB791" i="21" a="1"/>
  <c r="AB791" i="21" s="1"/>
  <c r="AB356" i="21" a="1"/>
  <c r="AB356" i="21" s="1"/>
  <c r="AC356" i="21" a="1"/>
  <c r="AC356" i="21" s="1"/>
  <c r="AC456" i="21" a="1"/>
  <c r="AC456" i="21" s="1"/>
  <c r="AB456" i="21" a="1"/>
  <c r="AB456" i="21" s="1"/>
  <c r="AC652" i="21" a="1"/>
  <c r="AC652" i="21" s="1"/>
  <c r="AB652" i="21" a="1"/>
  <c r="AB652" i="21" s="1"/>
  <c r="AC708" i="21" a="1"/>
  <c r="AC708" i="21" s="1"/>
  <c r="AB708" i="21" a="1"/>
  <c r="AB708" i="21" s="1"/>
  <c r="AC848" i="21" a="1"/>
  <c r="AC848" i="21" s="1"/>
  <c r="AB848" i="21" a="1"/>
  <c r="AB848" i="21" s="1"/>
  <c r="AC367" i="21" a="1"/>
  <c r="AC367" i="21" s="1"/>
  <c r="AB367" i="21" a="1"/>
  <c r="AB367" i="21" s="1"/>
  <c r="AC395" i="21" a="1"/>
  <c r="AC395" i="21" s="1"/>
  <c r="AB395" i="21" a="1"/>
  <c r="AB395" i="21" s="1"/>
  <c r="AC423" i="21" a="1"/>
  <c r="AC423" i="21" s="1"/>
  <c r="AB423" i="21" a="1"/>
  <c r="AB423" i="21" s="1"/>
  <c r="AC451" i="21" a="1"/>
  <c r="AC451" i="21" s="1"/>
  <c r="AB451" i="21" a="1"/>
  <c r="AB451" i="21" s="1"/>
  <c r="AC479" i="21" a="1"/>
  <c r="AC479" i="21" s="1"/>
  <c r="AB479" i="21" a="1"/>
  <c r="AB479" i="21" s="1"/>
  <c r="AC507" i="21" a="1"/>
  <c r="AC507" i="21" s="1"/>
  <c r="AB507" i="21" a="1"/>
  <c r="AB507" i="21" s="1"/>
  <c r="AB535" i="21" a="1"/>
  <c r="AB535" i="21" s="1"/>
  <c r="AC535" i="21" a="1"/>
  <c r="AC535" i="21" s="1"/>
  <c r="AB563" i="21" a="1"/>
  <c r="AB563" i="21" s="1"/>
  <c r="AC563" i="21" a="1"/>
  <c r="AC563" i="21" s="1"/>
  <c r="AC591" i="21" a="1"/>
  <c r="AC591" i="21" s="1"/>
  <c r="AB591" i="21" a="1"/>
  <c r="AB591" i="21" s="1"/>
  <c r="AB619" i="21" a="1"/>
  <c r="AB619" i="21" s="1"/>
  <c r="AC619" i="21" a="1"/>
  <c r="AC619" i="21" s="1"/>
  <c r="AC647" i="21" a="1"/>
  <c r="AC647" i="21" s="1"/>
  <c r="AB647" i="21" a="1"/>
  <c r="AB647" i="21" s="1"/>
  <c r="AC675" i="21" a="1"/>
  <c r="AC675" i="21" s="1"/>
  <c r="AB675" i="21" a="1"/>
  <c r="AB675" i="21" s="1"/>
  <c r="AC703" i="21" a="1"/>
  <c r="AC703" i="21" s="1"/>
  <c r="AB703" i="21" a="1"/>
  <c r="AB703" i="21" s="1"/>
  <c r="AC731" i="21" a="1"/>
  <c r="AC731" i="21" s="1"/>
  <c r="AB731" i="21" a="1"/>
  <c r="AB731" i="21" s="1"/>
  <c r="AB759" i="21" a="1"/>
  <c r="AB759" i="21" s="1"/>
  <c r="AC759" i="21" a="1"/>
  <c r="AC759" i="21" s="1"/>
  <c r="AC787" i="21" a="1"/>
  <c r="AC787" i="21" s="1"/>
  <c r="AB787" i="21" a="1"/>
  <c r="AB787" i="21" s="1"/>
  <c r="AC815" i="21" a="1"/>
  <c r="AC815" i="21" s="1"/>
  <c r="AB815" i="21" a="1"/>
  <c r="AB815" i="21" s="1"/>
  <c r="AC843" i="21" a="1"/>
  <c r="AC843" i="21" s="1"/>
  <c r="AB843" i="21" a="1"/>
  <c r="AB843" i="21" s="1"/>
  <c r="AC871" i="21" a="1"/>
  <c r="AC871" i="21" s="1"/>
  <c r="AB871" i="21" a="1"/>
  <c r="AB871" i="21" s="1"/>
  <c r="AC899" i="21" a="1"/>
  <c r="AC899" i="21" s="1"/>
  <c r="AB899" i="21" a="1"/>
  <c r="AB899" i="21" s="1"/>
  <c r="AC927" i="21" a="1"/>
  <c r="AC927" i="21" s="1"/>
  <c r="AB927" i="21" a="1"/>
  <c r="AB927" i="21" s="1"/>
  <c r="AC955" i="21" a="1"/>
  <c r="AC955" i="21" s="1"/>
  <c r="AB955" i="21" a="1"/>
  <c r="AB955" i="21" s="1"/>
  <c r="AB983" i="21" a="1"/>
  <c r="AB983" i="21" s="1"/>
  <c r="AC983" i="21" a="1"/>
  <c r="AC983" i="21" s="1"/>
  <c r="AC513" i="21" a="1"/>
  <c r="AC513" i="21" s="1"/>
  <c r="AB513" i="21" a="1"/>
  <c r="AB513" i="21" s="1"/>
  <c r="AC653" i="21" a="1"/>
  <c r="AC653" i="21" s="1"/>
  <c r="AB653" i="21" a="1"/>
  <c r="AB653" i="21" s="1"/>
  <c r="AC961" i="21" a="1"/>
  <c r="AC961" i="21" s="1"/>
  <c r="AB961" i="21" a="1"/>
  <c r="AB961" i="21" s="1"/>
  <c r="AC564" i="21" a="1"/>
  <c r="AC564" i="21" s="1"/>
  <c r="AB564" i="21" a="1"/>
  <c r="AB564" i="21" s="1"/>
  <c r="AC648" i="21" a="1"/>
  <c r="AC648" i="21" s="1"/>
  <c r="AB648" i="21" a="1"/>
  <c r="AB648" i="21" s="1"/>
  <c r="AC676" i="21" a="1"/>
  <c r="AC676" i="21" s="1"/>
  <c r="AB676" i="21" a="1"/>
  <c r="AB676" i="21" s="1"/>
  <c r="AB956" i="21" a="1"/>
  <c r="AB956" i="21" s="1"/>
  <c r="AC956" i="21" a="1"/>
  <c r="AC956" i="21" s="1"/>
  <c r="AB984" i="21" a="1"/>
  <c r="AB984" i="21" s="1"/>
  <c r="AC984" i="21" a="1"/>
  <c r="AC984" i="21" s="1"/>
  <c r="AC969" i="21" a="1"/>
  <c r="AC969" i="21" s="1"/>
  <c r="AB969" i="21" a="1"/>
  <c r="AB969" i="21" s="1"/>
  <c r="AB628" i="21" a="1"/>
  <c r="AB628" i="21" s="1"/>
  <c r="AC628" i="21" a="1"/>
  <c r="AC628" i="21" s="1"/>
  <c r="AC656" i="21" a="1"/>
  <c r="AC656" i="21" s="1"/>
  <c r="AB656" i="21" a="1"/>
  <c r="AB656" i="21" s="1"/>
  <c r="AB371" i="21" a="1"/>
  <c r="AB371" i="21" s="1"/>
  <c r="AC371" i="21" a="1"/>
  <c r="AC371" i="21" s="1"/>
  <c r="AB427" i="21" a="1"/>
  <c r="AB427" i="21" s="1"/>
  <c r="AC427" i="21" a="1"/>
  <c r="AC427" i="21" s="1"/>
  <c r="AC540" i="21" a="1"/>
  <c r="AC540" i="21" s="1"/>
  <c r="AB540" i="21" a="1"/>
  <c r="AB540" i="21" s="1"/>
  <c r="AC764" i="21" a="1"/>
  <c r="AC764" i="21" s="1"/>
  <c r="AB764" i="21" a="1"/>
  <c r="AB764" i="21" s="1"/>
  <c r="AB876" i="21" a="1"/>
  <c r="AB876" i="21" s="1"/>
  <c r="AC876" i="21" a="1"/>
  <c r="AC876" i="21" s="1"/>
  <c r="AC311" i="21" a="1"/>
  <c r="AC311" i="21" s="1"/>
  <c r="AB311" i="21" a="1"/>
  <c r="AB311" i="21" s="1"/>
  <c r="AC306" i="21" a="1"/>
  <c r="AC306" i="21" s="1"/>
  <c r="AB306" i="21" a="1"/>
  <c r="AB306" i="21" s="1"/>
  <c r="AC334" i="21" a="1"/>
  <c r="AC334" i="21" s="1"/>
  <c r="AB334" i="21" a="1"/>
  <c r="AB334" i="21" s="1"/>
  <c r="AC362" i="21" a="1"/>
  <c r="AC362" i="21" s="1"/>
  <c r="AB362" i="21" a="1"/>
  <c r="AB362" i="21" s="1"/>
  <c r="AC390" i="21" a="1"/>
  <c r="AC390" i="21" s="1"/>
  <c r="AB390" i="21" a="1"/>
  <c r="AB390" i="21" s="1"/>
  <c r="AC418" i="21" a="1"/>
  <c r="AC418" i="21" s="1"/>
  <c r="AB418" i="21" a="1"/>
  <c r="AB418" i="21" s="1"/>
  <c r="AC446" i="21" a="1"/>
  <c r="AC446" i="21" s="1"/>
  <c r="AB446" i="21" a="1"/>
  <c r="AB446" i="21" s="1"/>
  <c r="AC474" i="21" a="1"/>
  <c r="AC474" i="21" s="1"/>
  <c r="AB474" i="21" a="1"/>
  <c r="AB474" i="21" s="1"/>
  <c r="AC502" i="21" a="1"/>
  <c r="AC502" i="21" s="1"/>
  <c r="AB502" i="21" a="1"/>
  <c r="AB502" i="21" s="1"/>
  <c r="AC530" i="21" a="1"/>
  <c r="AC530" i="21" s="1"/>
  <c r="AB530" i="21" a="1"/>
  <c r="AB530" i="21" s="1"/>
  <c r="AC558" i="21" a="1"/>
  <c r="AC558" i="21" s="1"/>
  <c r="AB558" i="21" a="1"/>
  <c r="AB558" i="21" s="1"/>
  <c r="AB586" i="21" a="1"/>
  <c r="AB586" i="21" s="1"/>
  <c r="AC586" i="21" a="1"/>
  <c r="AC586" i="21" s="1"/>
  <c r="AC614" i="21" a="1"/>
  <c r="AC614" i="21" s="1"/>
  <c r="AB614" i="21" a="1"/>
  <c r="AB614" i="21" s="1"/>
  <c r="AC642" i="21" a="1"/>
  <c r="AC642" i="21" s="1"/>
  <c r="AB642" i="21" a="1"/>
  <c r="AB642" i="21" s="1"/>
  <c r="AB670" i="21" a="1"/>
  <c r="AB670" i="21" s="1"/>
  <c r="AC670" i="21" a="1"/>
  <c r="AC670" i="21" s="1"/>
  <c r="AC698" i="21" a="1"/>
  <c r="AC698" i="21" s="1"/>
  <c r="AB698" i="21" a="1"/>
  <c r="AB698" i="21" s="1"/>
  <c r="AC726" i="21" a="1"/>
  <c r="AC726" i="21" s="1"/>
  <c r="AB726" i="21" a="1"/>
  <c r="AB726" i="21" s="1"/>
  <c r="AC754" i="21" a="1"/>
  <c r="AC754" i="21" s="1"/>
  <c r="AB754" i="21" a="1"/>
  <c r="AB754" i="21" s="1"/>
  <c r="AB782" i="21" a="1"/>
  <c r="AB782" i="21" s="1"/>
  <c r="AC782" i="21" a="1"/>
  <c r="AC782" i="21" s="1"/>
  <c r="AC810" i="21" a="1"/>
  <c r="AC810" i="21" s="1"/>
  <c r="AB810" i="21" a="1"/>
  <c r="AB810" i="21" s="1"/>
  <c r="AC838" i="21" a="1"/>
  <c r="AC838" i="21" s="1"/>
  <c r="AB838" i="21" a="1"/>
  <c r="AB838" i="21" s="1"/>
  <c r="AC866" i="21" a="1"/>
  <c r="AC866" i="21" s="1"/>
  <c r="AB866" i="21" a="1"/>
  <c r="AB866" i="21" s="1"/>
  <c r="AC894" i="21" a="1"/>
  <c r="AC894" i="21" s="1"/>
  <c r="AB894" i="21" a="1"/>
  <c r="AB894" i="21" s="1"/>
  <c r="AC922" i="21" a="1"/>
  <c r="AC922" i="21" s="1"/>
  <c r="AB922" i="21" a="1"/>
  <c r="AB922" i="21" s="1"/>
  <c r="AC950" i="21" a="1"/>
  <c r="AC950" i="21" s="1"/>
  <c r="AB950" i="21" a="1"/>
  <c r="AB950" i="21" s="1"/>
  <c r="AB978" i="21" a="1"/>
  <c r="AB978" i="21" s="1"/>
  <c r="AC978" i="21" a="1"/>
  <c r="AC978" i="21" s="1"/>
  <c r="AC625" i="21" a="1"/>
  <c r="AC625" i="21" s="1"/>
  <c r="AB625" i="21" a="1"/>
  <c r="AB625" i="21" s="1"/>
  <c r="AC765" i="21" a="1"/>
  <c r="AC765" i="21" s="1"/>
  <c r="AB765" i="21" a="1"/>
  <c r="AB765" i="21" s="1"/>
  <c r="AC849" i="21" a="1"/>
  <c r="AC849" i="21" s="1"/>
  <c r="AB849" i="21" a="1"/>
  <c r="AB849" i="21" s="1"/>
  <c r="AB877" i="21" a="1"/>
  <c r="AB877" i="21" s="1"/>
  <c r="AC877" i="21" a="1"/>
  <c r="AC877" i="21" s="1"/>
  <c r="AC368" i="21" a="1"/>
  <c r="AC368" i="21" s="1"/>
  <c r="AB368" i="21" a="1"/>
  <c r="AB368" i="21" s="1"/>
  <c r="AC704" i="21" a="1"/>
  <c r="AC704" i="21" s="1"/>
  <c r="AB704" i="21" a="1"/>
  <c r="AB704" i="21" s="1"/>
  <c r="AB872" i="21" a="1"/>
  <c r="AB872" i="21" s="1"/>
  <c r="AC872" i="21" a="1"/>
  <c r="AC872" i="21" s="1"/>
  <c r="AC493" i="21" a="1"/>
  <c r="AC493" i="21" s="1"/>
  <c r="AB493" i="21" a="1"/>
  <c r="AB493" i="21" s="1"/>
  <c r="AB885" i="21" a="1"/>
  <c r="AB885" i="21" s="1"/>
  <c r="AC885" i="21" a="1"/>
  <c r="AC885" i="21" s="1"/>
  <c r="AC432" i="21" a="1"/>
  <c r="AC432" i="21" s="1"/>
  <c r="AB432" i="21" a="1"/>
  <c r="AB432" i="21" s="1"/>
  <c r="AC600" i="21" a="1"/>
  <c r="AC600" i="21" s="1"/>
  <c r="AB600" i="21" a="1"/>
  <c r="AB600" i="21" s="1"/>
  <c r="AC852" i="21" a="1"/>
  <c r="AC852" i="21" s="1"/>
  <c r="AB852" i="21" a="1"/>
  <c r="AB852" i="21" s="1"/>
  <c r="AC511" i="21" a="1"/>
  <c r="AC511" i="21" s="1"/>
  <c r="AB511" i="21" a="1"/>
  <c r="AB511" i="21" s="1"/>
  <c r="AC328" i="21" a="1"/>
  <c r="AC328" i="21" s="1"/>
  <c r="AB328" i="21" a="1"/>
  <c r="AB328" i="21" s="1"/>
  <c r="AB384" i="21" a="1"/>
  <c r="AB384" i="21" s="1"/>
  <c r="AC384" i="21" a="1"/>
  <c r="AC384" i="21" s="1"/>
  <c r="AC580" i="21" a="1"/>
  <c r="AC580" i="21" s="1"/>
  <c r="AB580" i="21" a="1"/>
  <c r="AB580" i="21" s="1"/>
  <c r="AC720" i="21" a="1"/>
  <c r="AC720" i="21" s="1"/>
  <c r="AB720" i="21" a="1"/>
  <c r="AB720" i="21" s="1"/>
  <c r="AC323" i="21" a="1"/>
  <c r="AC323" i="21" s="1"/>
  <c r="AB323" i="21" a="1"/>
  <c r="AB323" i="21" s="1"/>
  <c r="AC489" i="21" a="1"/>
  <c r="AC489" i="21" s="1"/>
  <c r="AB489" i="21" a="1"/>
  <c r="AB489" i="21" s="1"/>
  <c r="AC736" i="21" a="1"/>
  <c r="AC736" i="21" s="1"/>
  <c r="AB736" i="21" a="1"/>
  <c r="AB736" i="21" s="1"/>
  <c r="AC792" i="21" a="1"/>
  <c r="AC792" i="21" s="1"/>
  <c r="AB792" i="21" a="1"/>
  <c r="AB792" i="21" s="1"/>
  <c r="AC820" i="21" a="1"/>
  <c r="AC820" i="21" s="1"/>
  <c r="AB820" i="21" a="1"/>
  <c r="AB820" i="21" s="1"/>
  <c r="AC904" i="21" a="1"/>
  <c r="AC904" i="21" s="1"/>
  <c r="AB904" i="21" a="1"/>
  <c r="AB904" i="21" s="1"/>
  <c r="AB932" i="21" a="1"/>
  <c r="AB932" i="21" s="1"/>
  <c r="AC932" i="21" a="1"/>
  <c r="AC932" i="21" s="1"/>
  <c r="AC960" i="21" a="1"/>
  <c r="AC960" i="21" s="1"/>
  <c r="AB960" i="21" a="1"/>
  <c r="AB960" i="21" s="1"/>
  <c r="AC988" i="21" a="1"/>
  <c r="AC988" i="21" s="1"/>
  <c r="AB988" i="21" a="1"/>
  <c r="AB988" i="21" s="1"/>
  <c r="AB329" i="21" a="1"/>
  <c r="AB329" i="21" s="1"/>
  <c r="AC329" i="21" a="1"/>
  <c r="AC329" i="21" s="1"/>
  <c r="AC357" i="21" a="1"/>
  <c r="AC357" i="21" s="1"/>
  <c r="AB357" i="21" a="1"/>
  <c r="AB357" i="21" s="1"/>
  <c r="AB385" i="21" a="1"/>
  <c r="AB385" i="21" s="1"/>
  <c r="AC385" i="21" a="1"/>
  <c r="AC385" i="21" s="1"/>
  <c r="AC413" i="21" a="1"/>
  <c r="AC413" i="21" s="1"/>
  <c r="AB413" i="21" a="1"/>
  <c r="AB413" i="21" s="1"/>
  <c r="AC441" i="21" a="1"/>
  <c r="AC441" i="21" s="1"/>
  <c r="AB441" i="21" a="1"/>
  <c r="AB441" i="21" s="1"/>
  <c r="AB469" i="21" a="1"/>
  <c r="AB469" i="21" s="1"/>
  <c r="AC469" i="21" a="1"/>
  <c r="AC469" i="21" s="1"/>
  <c r="AC497" i="21" a="1"/>
  <c r="AC497" i="21" s="1"/>
  <c r="AB497" i="21" a="1"/>
  <c r="AB497" i="21" s="1"/>
  <c r="AB525" i="21" a="1"/>
  <c r="AB525" i="21" s="1"/>
  <c r="AC525" i="21" a="1"/>
  <c r="AC525" i="21" s="1"/>
  <c r="AC553" i="21" a="1"/>
  <c r="AC553" i="21" s="1"/>
  <c r="AB553" i="21" a="1"/>
  <c r="AB553" i="21" s="1"/>
  <c r="AC581" i="21" a="1"/>
  <c r="AC581" i="21" s="1"/>
  <c r="AB581" i="21" a="1"/>
  <c r="AB581" i="21" s="1"/>
  <c r="AC609" i="21" a="1"/>
  <c r="AC609" i="21" s="1"/>
  <c r="AB609" i="21" a="1"/>
  <c r="AB609" i="21" s="1"/>
  <c r="AC637" i="21" a="1"/>
  <c r="AC637" i="21" s="1"/>
  <c r="AB637" i="21" a="1"/>
  <c r="AB637" i="21" s="1"/>
  <c r="AC665" i="21" a="1"/>
  <c r="AC665" i="21" s="1"/>
  <c r="AB665" i="21" a="1"/>
  <c r="AB665" i="21" s="1"/>
  <c r="AC693" i="21" a="1"/>
  <c r="AC693" i="21" s="1"/>
  <c r="AB693" i="21" a="1"/>
  <c r="AB693" i="21" s="1"/>
  <c r="AB721" i="21" a="1"/>
  <c r="AB721" i="21" s="1"/>
  <c r="AC721" i="21" a="1"/>
  <c r="AC721" i="21" s="1"/>
  <c r="AB749" i="21" a="1"/>
  <c r="AB749" i="21" s="1"/>
  <c r="AC749" i="21" a="1"/>
  <c r="AC749" i="21" s="1"/>
  <c r="AC777" i="21" a="1"/>
  <c r="AC777" i="21" s="1"/>
  <c r="AB777" i="21" a="1"/>
  <c r="AB777" i="21" s="1"/>
  <c r="AC805" i="21" a="1"/>
  <c r="AC805" i="21" s="1"/>
  <c r="AB805" i="21" a="1"/>
  <c r="AB805" i="21" s="1"/>
  <c r="AB833" i="21" a="1"/>
  <c r="AB833" i="21" s="1"/>
  <c r="AC833" i="21" a="1"/>
  <c r="AC833" i="21" s="1"/>
  <c r="AC861" i="21" a="1"/>
  <c r="AC861" i="21" s="1"/>
  <c r="AB861" i="21" a="1"/>
  <c r="AB861" i="21" s="1"/>
  <c r="AC889" i="21" a="1"/>
  <c r="AC889" i="21" s="1"/>
  <c r="AB889" i="21" a="1"/>
  <c r="AB889" i="21" s="1"/>
  <c r="AC917" i="21" a="1"/>
  <c r="AC917" i="21" s="1"/>
  <c r="AB917" i="21" a="1"/>
  <c r="AB917" i="21" s="1"/>
  <c r="AB945" i="21" a="1"/>
  <c r="AB945" i="21" s="1"/>
  <c r="AC945" i="21" a="1"/>
  <c r="AC945" i="21" s="1"/>
  <c r="AB973" i="21" a="1"/>
  <c r="AB973" i="21" s="1"/>
  <c r="AC973" i="21" a="1"/>
  <c r="AC973" i="21" s="1"/>
  <c r="AC1001" i="21" a="1"/>
  <c r="AC1001" i="21" s="1"/>
  <c r="AB1001" i="21" a="1"/>
  <c r="AB1001" i="21" s="1"/>
  <c r="AC317" i="21" a="1"/>
  <c r="AC317" i="21" s="1"/>
  <c r="AB317" i="21" a="1"/>
  <c r="AB317" i="21" s="1"/>
  <c r="AC345" i="21" a="1"/>
  <c r="AC345" i="21" s="1"/>
  <c r="AB345" i="21" a="1"/>
  <c r="AB345" i="21" s="1"/>
  <c r="AC429" i="21" a="1"/>
  <c r="AC429" i="21" s="1"/>
  <c r="AB429" i="21" a="1"/>
  <c r="AB429" i="21" s="1"/>
  <c r="AC597" i="21" a="1"/>
  <c r="AC597" i="21" s="1"/>
  <c r="AB597" i="21" a="1"/>
  <c r="AB597" i="21" s="1"/>
  <c r="AB312" i="21" a="1"/>
  <c r="AB312" i="21" s="1"/>
  <c r="AC312" i="21" a="1"/>
  <c r="AC312" i="21" s="1"/>
  <c r="AC816" i="21" a="1"/>
  <c r="AC816" i="21" s="1"/>
  <c r="AB816" i="21" a="1"/>
  <c r="AB816" i="21" s="1"/>
  <c r="AB844" i="21" a="1"/>
  <c r="AB844" i="21" s="1"/>
  <c r="AC844" i="21" a="1"/>
  <c r="AC844" i="21" s="1"/>
  <c r="AB900" i="21" a="1"/>
  <c r="AB900" i="21" s="1"/>
  <c r="AC900" i="21" a="1"/>
  <c r="AC900" i="21" s="1"/>
  <c r="AC928" i="21" a="1"/>
  <c r="AC928" i="21" s="1"/>
  <c r="AB928" i="21" a="1"/>
  <c r="AB928" i="21" s="1"/>
  <c r="AC335" i="21" a="1"/>
  <c r="AC335" i="21" s="1"/>
  <c r="AB335" i="21" a="1"/>
  <c r="AB335" i="21" s="1"/>
  <c r="AC391" i="21" a="1"/>
  <c r="AC391" i="21" s="1"/>
  <c r="AB391" i="21" a="1"/>
  <c r="AB391" i="21" s="1"/>
  <c r="AC498" i="21" a="1"/>
  <c r="AC498" i="21" s="1"/>
  <c r="AB498" i="21" a="1"/>
  <c r="AB498" i="21" s="1"/>
  <c r="AC801" i="21" a="1"/>
  <c r="AC801" i="21" s="1"/>
  <c r="AB801" i="21" a="1"/>
  <c r="AB801" i="21" s="1"/>
  <c r="AC857" i="21" a="1"/>
  <c r="AC857" i="21" s="1"/>
  <c r="AB857" i="21" a="1"/>
  <c r="AB857" i="21" s="1"/>
  <c r="AB516" i="21" a="1"/>
  <c r="AB516" i="21" s="1"/>
  <c r="AC516" i="21" a="1"/>
  <c r="AC516" i="21" s="1"/>
  <c r="AC544" i="21" a="1"/>
  <c r="AC544" i="21" s="1"/>
  <c r="AB544" i="21" a="1"/>
  <c r="AB544" i="21" s="1"/>
  <c r="AB740" i="21" a="1"/>
  <c r="AB740" i="21" s="1"/>
  <c r="AC740" i="21" a="1"/>
  <c r="AC740" i="21" s="1"/>
  <c r="AC768" i="21" a="1"/>
  <c r="AC768" i="21" s="1"/>
  <c r="AB768" i="21" a="1"/>
  <c r="AB768" i="21" s="1"/>
  <c r="AC707" i="21" a="1"/>
  <c r="AC707" i="21" s="1"/>
  <c r="AB707" i="21" a="1"/>
  <c r="AB707" i="21" s="1"/>
  <c r="AC819" i="21" a="1"/>
  <c r="AC819" i="21" s="1"/>
  <c r="AB819" i="21" a="1"/>
  <c r="AB819" i="21" s="1"/>
  <c r="AC524" i="21" a="1"/>
  <c r="AC524" i="21" s="1"/>
  <c r="AB524" i="21" a="1"/>
  <c r="AB524" i="21" s="1"/>
  <c r="AC776" i="21" a="1"/>
  <c r="AC776" i="21" s="1"/>
  <c r="AB776" i="21" a="1"/>
  <c r="AB776" i="21" s="1"/>
  <c r="AC916" i="21" a="1"/>
  <c r="AC916" i="21" s="1"/>
  <c r="AB916" i="21" a="1"/>
  <c r="AB916" i="21" s="1"/>
  <c r="AB631" i="21" a="1"/>
  <c r="AB631" i="21" s="1"/>
  <c r="AC631" i="21" a="1"/>
  <c r="AC631" i="21" s="1"/>
  <c r="AC349" i="21" a="1"/>
  <c r="AC349" i="21" s="1"/>
  <c r="AB349" i="21" a="1"/>
  <c r="AB349" i="21" s="1"/>
  <c r="AB405" i="21" a="1"/>
  <c r="AB405" i="21" s="1"/>
  <c r="AC405" i="21" a="1"/>
  <c r="AC405" i="21" s="1"/>
  <c r="AB484" i="21" a="1"/>
  <c r="AB484" i="21" s="1"/>
  <c r="AC484" i="21" a="1"/>
  <c r="AC484" i="21" s="1"/>
  <c r="AC596" i="21" a="1"/>
  <c r="AC596" i="21" s="1"/>
  <c r="AB596" i="21" a="1"/>
  <c r="AB596" i="21" s="1"/>
  <c r="AC624" i="21" a="1"/>
  <c r="AC624" i="21" s="1"/>
  <c r="AB624" i="21" a="1"/>
  <c r="AB624" i="21" s="1"/>
  <c r="AC324" i="21" a="1"/>
  <c r="AC324" i="21" s="1"/>
  <c r="AB324" i="21" a="1"/>
  <c r="AB324" i="21" s="1"/>
  <c r="AC352" i="21" a="1"/>
  <c r="AC352" i="21" s="1"/>
  <c r="AB352" i="21" a="1"/>
  <c r="AB352" i="21" s="1"/>
  <c r="AC380" i="21" a="1"/>
  <c r="AC380" i="21" s="1"/>
  <c r="AB380" i="21" a="1"/>
  <c r="AB380" i="21" s="1"/>
  <c r="AC408" i="21" a="1"/>
  <c r="AC408" i="21" s="1"/>
  <c r="AB408" i="21" a="1"/>
  <c r="AB408" i="21" s="1"/>
  <c r="AC436" i="21" a="1"/>
  <c r="AC436" i="21" s="1"/>
  <c r="AB436" i="21" a="1"/>
  <c r="AB436" i="21" s="1"/>
  <c r="AB464" i="21" a="1"/>
  <c r="AB464" i="21" s="1"/>
  <c r="AC464" i="21" a="1"/>
  <c r="AC464" i="21" s="1"/>
  <c r="AC492" i="21" a="1"/>
  <c r="AC492" i="21" s="1"/>
  <c r="AB492" i="21" a="1"/>
  <c r="AB492" i="21" s="1"/>
  <c r="AC520" i="21" a="1"/>
  <c r="AC520" i="21" s="1"/>
  <c r="AB520" i="21" a="1"/>
  <c r="AB520" i="21" s="1"/>
  <c r="AB548" i="21" a="1"/>
  <c r="AB548" i="21" s="1"/>
  <c r="AC548" i="21" a="1"/>
  <c r="AC548" i="21" s="1"/>
  <c r="AC576" i="21" a="1"/>
  <c r="AC576" i="21" s="1"/>
  <c r="AB576" i="21" a="1"/>
  <c r="AB576" i="21" s="1"/>
  <c r="AC604" i="21" a="1"/>
  <c r="AC604" i="21" s="1"/>
  <c r="AB604" i="21" a="1"/>
  <c r="AB604" i="21" s="1"/>
  <c r="AC632" i="21" a="1"/>
  <c r="AC632" i="21" s="1"/>
  <c r="AB632" i="21" a="1"/>
  <c r="AB632" i="21" s="1"/>
  <c r="AB660" i="21" a="1"/>
  <c r="AB660" i="21" s="1"/>
  <c r="AC660" i="21" a="1"/>
  <c r="AC660" i="21" s="1"/>
  <c r="AC688" i="21" a="1"/>
  <c r="AC688" i="21" s="1"/>
  <c r="AB688" i="21" a="1"/>
  <c r="AB688" i="21" s="1"/>
  <c r="AC716" i="21" a="1"/>
  <c r="AC716" i="21" s="1"/>
  <c r="AB716" i="21" a="1"/>
  <c r="AB716" i="21" s="1"/>
  <c r="AC744" i="21" a="1"/>
  <c r="AC744" i="21" s="1"/>
  <c r="AB744" i="21" a="1"/>
  <c r="AB744" i="21" s="1"/>
  <c r="AC772" i="21" a="1"/>
  <c r="AC772" i="21" s="1"/>
  <c r="AB772" i="21" a="1"/>
  <c r="AB772" i="21" s="1"/>
  <c r="AC800" i="21" a="1"/>
  <c r="AC800" i="21" s="1"/>
  <c r="AB800" i="21" a="1"/>
  <c r="AB800" i="21" s="1"/>
  <c r="AC828" i="21" a="1"/>
  <c r="AC828" i="21" s="1"/>
  <c r="AB828" i="21" a="1"/>
  <c r="AB828" i="21" s="1"/>
  <c r="AC856" i="21" a="1"/>
  <c r="AC856" i="21" s="1"/>
  <c r="AB856" i="21" a="1"/>
  <c r="AB856" i="21" s="1"/>
  <c r="AC884" i="21" a="1"/>
  <c r="AC884" i="21" s="1"/>
  <c r="AB884" i="21" a="1"/>
  <c r="AB884" i="21" s="1"/>
  <c r="AB912" i="21" a="1"/>
  <c r="AB912" i="21" s="1"/>
  <c r="AC912" i="21" a="1"/>
  <c r="AC912" i="21" s="1"/>
  <c r="AC940" i="21" a="1"/>
  <c r="AC940" i="21" s="1"/>
  <c r="AB940" i="21" a="1"/>
  <c r="AB940" i="21" s="1"/>
  <c r="AC968" i="21" a="1"/>
  <c r="AC968" i="21" s="1"/>
  <c r="AB968" i="21" a="1"/>
  <c r="AB968" i="21" s="1"/>
  <c r="AC996" i="21" a="1"/>
  <c r="AC996" i="21" s="1"/>
  <c r="AB996" i="21" a="1"/>
  <c r="AB996" i="21" s="1"/>
  <c r="AC373" i="21" a="1"/>
  <c r="AC373" i="21" s="1"/>
  <c r="AB373" i="21" a="1"/>
  <c r="AB373" i="21" s="1"/>
  <c r="AC793" i="21" a="1"/>
  <c r="AC793" i="21" s="1"/>
  <c r="AB793" i="21" a="1"/>
  <c r="AB793" i="21" s="1"/>
  <c r="AC905" i="21" a="1"/>
  <c r="AC905" i="21" s="1"/>
  <c r="AB905" i="21" a="1"/>
  <c r="AB905" i="21" s="1"/>
  <c r="AB592" i="21" a="1"/>
  <c r="AB592" i="21" s="1"/>
  <c r="AC592" i="21" a="1"/>
  <c r="AC592" i="21" s="1"/>
  <c r="AB760" i="21" a="1"/>
  <c r="AB760" i="21" s="1"/>
  <c r="AC760" i="21" a="1"/>
  <c r="AC760" i="21" s="1"/>
  <c r="AC788" i="21" a="1"/>
  <c r="AC788" i="21" s="1"/>
  <c r="AB788" i="21" a="1"/>
  <c r="AB788" i="21" s="1"/>
  <c r="AB307" i="21" a="1"/>
  <c r="AB307" i="21" s="1"/>
  <c r="AC307" i="21" a="1"/>
  <c r="AC307" i="21" s="1"/>
  <c r="AC330" i="21" a="1"/>
  <c r="AC330" i="21" s="1"/>
  <c r="AB330" i="21" a="1"/>
  <c r="AB330" i="21" s="1"/>
  <c r="AC974" i="21" a="1"/>
  <c r="AC974" i="21" s="1"/>
  <c r="AB974" i="21" a="1"/>
  <c r="AB974" i="21" s="1"/>
  <c r="AC409" i="21" a="1"/>
  <c r="AC409" i="21" s="1"/>
  <c r="AB409" i="21" a="1"/>
  <c r="AB409" i="21" s="1"/>
  <c r="AC577" i="21" a="1"/>
  <c r="AC577" i="21" s="1"/>
  <c r="AB577" i="21" a="1"/>
  <c r="AB577" i="21" s="1"/>
  <c r="AC320" i="21" a="1"/>
  <c r="AC320" i="21" s="1"/>
  <c r="AB320" i="21" a="1"/>
  <c r="AB320" i="21" s="1"/>
  <c r="AC404" i="21" a="1"/>
  <c r="AC404" i="21" s="1"/>
  <c r="AB404" i="21" a="1"/>
  <c r="AB404" i="21" s="1"/>
  <c r="AC483" i="21" a="1"/>
  <c r="AC483" i="21" s="1"/>
  <c r="AB483" i="21" a="1"/>
  <c r="AB483" i="21" s="1"/>
  <c r="AC321" i="21" a="1"/>
  <c r="AC321" i="21" s="1"/>
  <c r="AB321" i="21" a="1"/>
  <c r="AB321" i="21" s="1"/>
  <c r="AB909" i="21" a="1"/>
  <c r="AB909" i="21" s="1"/>
  <c r="AC909" i="21" a="1"/>
  <c r="AC909" i="21" s="1"/>
  <c r="AC512" i="21" a="1"/>
  <c r="AC512" i="21" s="1"/>
  <c r="AB512" i="21" a="1"/>
  <c r="AB512" i="21" s="1"/>
  <c r="AC568" i="21" a="1"/>
  <c r="AC568" i="21" s="1"/>
  <c r="AB568" i="21" a="1"/>
  <c r="AB568" i="21" s="1"/>
  <c r="AC680" i="21" a="1"/>
  <c r="AC680" i="21" s="1"/>
  <c r="AB680" i="21" a="1"/>
  <c r="AB680" i="21" s="1"/>
  <c r="AB319" i="21" a="1"/>
  <c r="AB319" i="21" s="1"/>
  <c r="AC319" i="21" a="1"/>
  <c r="AC319" i="21" s="1"/>
  <c r="AC347" i="21" a="1"/>
  <c r="AC347" i="21" s="1"/>
  <c r="AB347" i="21" a="1"/>
  <c r="AB347" i="21" s="1"/>
  <c r="AB375" i="21" a="1"/>
  <c r="AB375" i="21" s="1"/>
  <c r="AC375" i="21" a="1"/>
  <c r="AC375" i="21" s="1"/>
  <c r="AB403" i="21" a="1"/>
  <c r="AB403" i="21" s="1"/>
  <c r="AC403" i="21" a="1"/>
  <c r="AC403" i="21" s="1"/>
  <c r="AC431" i="21" a="1"/>
  <c r="AC431" i="21" s="1"/>
  <c r="AB431" i="21" a="1"/>
  <c r="AB431" i="21" s="1"/>
  <c r="AB459" i="21" a="1"/>
  <c r="AB459" i="21" s="1"/>
  <c r="AC459" i="21" a="1"/>
  <c r="AC459" i="21" s="1"/>
  <c r="AC487" i="21" a="1"/>
  <c r="AC487" i="21" s="1"/>
  <c r="AB487" i="21" a="1"/>
  <c r="AB487" i="21" s="1"/>
  <c r="AC515" i="21" a="1"/>
  <c r="AC515" i="21" s="1"/>
  <c r="AB515" i="21" a="1"/>
  <c r="AB515" i="21" s="1"/>
  <c r="AC543" i="21" a="1"/>
  <c r="AC543" i="21" s="1"/>
  <c r="AB543" i="21" a="1"/>
  <c r="AB543" i="21" s="1"/>
  <c r="AC571" i="21" a="1"/>
  <c r="AC571" i="21" s="1"/>
  <c r="AB571" i="21" a="1"/>
  <c r="AB571" i="21" s="1"/>
  <c r="AC599" i="21" a="1"/>
  <c r="AC599" i="21" s="1"/>
  <c r="AB599" i="21" a="1"/>
  <c r="AB599" i="21" s="1"/>
  <c r="AC627" i="21" a="1"/>
  <c r="AC627" i="21" s="1"/>
  <c r="AB627" i="21" a="1"/>
  <c r="AB627" i="21" s="1"/>
  <c r="AC655" i="21" a="1"/>
  <c r="AC655" i="21" s="1"/>
  <c r="AB655" i="21" a="1"/>
  <c r="AB655" i="21" s="1"/>
  <c r="AB683" i="21" a="1"/>
  <c r="AB683" i="21" s="1"/>
  <c r="AC683" i="21" a="1"/>
  <c r="AC683" i="21" s="1"/>
  <c r="AC711" i="21" a="1"/>
  <c r="AC711" i="21" s="1"/>
  <c r="AB711" i="21" a="1"/>
  <c r="AB711" i="21" s="1"/>
  <c r="AC739" i="21" a="1"/>
  <c r="AC739" i="21" s="1"/>
  <c r="AB739" i="21" a="1"/>
  <c r="AB739" i="21" s="1"/>
  <c r="AC767" i="21" a="1"/>
  <c r="AC767" i="21" s="1"/>
  <c r="AB767" i="21" a="1"/>
  <c r="AB767" i="21" s="1"/>
  <c r="AB795" i="21" a="1"/>
  <c r="AB795" i="21" s="1"/>
  <c r="AC795" i="21" a="1"/>
  <c r="AC795" i="21" s="1"/>
  <c r="AC823" i="21" a="1"/>
  <c r="AC823" i="21" s="1"/>
  <c r="AB823" i="21" a="1"/>
  <c r="AB823" i="21" s="1"/>
  <c r="AB851" i="21" a="1"/>
  <c r="AB851" i="21" s="1"/>
  <c r="AC851" i="21" a="1"/>
  <c r="AC851" i="21" s="1"/>
  <c r="AC879" i="21" a="1"/>
  <c r="AC879" i="21" s="1"/>
  <c r="AB879" i="21" a="1"/>
  <c r="AB879" i="21" s="1"/>
  <c r="AC907" i="21" a="1"/>
  <c r="AC907" i="21" s="1"/>
  <c r="AB907" i="21" a="1"/>
  <c r="AB907" i="21" s="1"/>
  <c r="AC935" i="21" a="1"/>
  <c r="AC935" i="21" s="1"/>
  <c r="AB935" i="21" a="1"/>
  <c r="AB935" i="21" s="1"/>
  <c r="AC963" i="21" a="1"/>
  <c r="AC963" i="21" s="1"/>
  <c r="AB963" i="21" a="1"/>
  <c r="AB963" i="21" s="1"/>
  <c r="AB991" i="21" a="1"/>
  <c r="AB991" i="21" s="1"/>
  <c r="AC991" i="21" a="1"/>
  <c r="AC991" i="21" s="1"/>
  <c r="AC536" i="21" a="1"/>
  <c r="AC536" i="21" s="1"/>
  <c r="AB536" i="21" a="1"/>
  <c r="AB536" i="21" s="1"/>
  <c r="AC363" i="21" a="1"/>
  <c r="AC363" i="21" s="1"/>
  <c r="AB363" i="21" a="1"/>
  <c r="AB363" i="21" s="1"/>
  <c r="AC447" i="21" a="1"/>
  <c r="AC447" i="21" s="1"/>
  <c r="AB447" i="21" a="1"/>
  <c r="AB447" i="21" s="1"/>
  <c r="AC615" i="21" a="1"/>
  <c r="AC615" i="21" s="1"/>
  <c r="AB615" i="21" a="1"/>
  <c r="AB615" i="21" s="1"/>
  <c r="AC643" i="21" a="1"/>
  <c r="AC643" i="21" s="1"/>
  <c r="AB643" i="21" a="1"/>
  <c r="AB643" i="21" s="1"/>
  <c r="AB699" i="21" a="1"/>
  <c r="AB699" i="21" s="1"/>
  <c r="AC699" i="21" a="1"/>
  <c r="AC699" i="21" s="1"/>
  <c r="AB755" i="21" a="1"/>
  <c r="AB755" i="21" s="1"/>
  <c r="AC755" i="21" a="1"/>
  <c r="AC755" i="21" s="1"/>
  <c r="AC783" i="21" a="1"/>
  <c r="AC783" i="21" s="1"/>
  <c r="AB783" i="21" a="1"/>
  <c r="AB783" i="21" s="1"/>
  <c r="AC839" i="21" a="1"/>
  <c r="AC839" i="21" s="1"/>
  <c r="AB839" i="21" a="1"/>
  <c r="AB839" i="21" s="1"/>
  <c r="AC923" i="21" a="1"/>
  <c r="AC923" i="21" s="1"/>
  <c r="AB923" i="21" a="1"/>
  <c r="AB923" i="21" s="1"/>
  <c r="AB358" i="21" a="1"/>
  <c r="AB358" i="21" s="1"/>
  <c r="AC358" i="21" a="1"/>
  <c r="AC358" i="21" s="1"/>
  <c r="AB442" i="21" a="1"/>
  <c r="AB442" i="21" s="1"/>
  <c r="AC442" i="21" a="1"/>
  <c r="AC442" i="21" s="1"/>
  <c r="AC470" i="21" a="1"/>
  <c r="AC470" i="21" s="1"/>
  <c r="AB470" i="21" a="1"/>
  <c r="AB470" i="21" s="1"/>
  <c r="AC554" i="21" a="1"/>
  <c r="AC554" i="21" s="1"/>
  <c r="AB554" i="21" a="1"/>
  <c r="AB554" i="21" s="1"/>
  <c r="AC582" i="21" a="1"/>
  <c r="AC582" i="21" s="1"/>
  <c r="AB582" i="21" a="1"/>
  <c r="AB582" i="21" s="1"/>
  <c r="AC610" i="21" a="1"/>
  <c r="AC610" i="21" s="1"/>
  <c r="AB610" i="21" a="1"/>
  <c r="AB610" i="21" s="1"/>
  <c r="AB694" i="21" a="1"/>
  <c r="AB694" i="21" s="1"/>
  <c r="AC694" i="21" a="1"/>
  <c r="AC694" i="21" s="1"/>
  <c r="AC750" i="21" a="1"/>
  <c r="AC750" i="21" s="1"/>
  <c r="AB750" i="21" a="1"/>
  <c r="AB750" i="21" s="1"/>
  <c r="AC521" i="21" a="1"/>
  <c r="AC521" i="21" s="1"/>
  <c r="AB521" i="21" a="1"/>
  <c r="AB521" i="21" s="1"/>
  <c r="AB549" i="21" a="1"/>
  <c r="AB549" i="21" s="1"/>
  <c r="AC549" i="21" a="1"/>
  <c r="AC549" i="21" s="1"/>
  <c r="AC745" i="21" a="1"/>
  <c r="AC745" i="21" s="1"/>
  <c r="AB745" i="21" a="1"/>
  <c r="AB745" i="21" s="1"/>
  <c r="AC829" i="21" a="1"/>
  <c r="AC829" i="21" s="1"/>
  <c r="AB829" i="21" a="1"/>
  <c r="AB829" i="21" s="1"/>
  <c r="AC913" i="21" a="1"/>
  <c r="AC913" i="21" s="1"/>
  <c r="AB913" i="21" a="1"/>
  <c r="AB913" i="21" s="1"/>
  <c r="AC941" i="21" a="1"/>
  <c r="AC941" i="21" s="1"/>
  <c r="AB941" i="21" a="1"/>
  <c r="AB941" i="21" s="1"/>
  <c r="AC997" i="21" a="1"/>
  <c r="AC997" i="21" s="1"/>
  <c r="AB997" i="21" a="1"/>
  <c r="AB997" i="21" s="1"/>
  <c r="AC376" i="21" a="1"/>
  <c r="AC376" i="21" s="1"/>
  <c r="AB376" i="21" a="1"/>
  <c r="AB376" i="21" s="1"/>
  <c r="AB936" i="21" a="1"/>
  <c r="AB936" i="21" s="1"/>
  <c r="AC936" i="21" a="1"/>
  <c r="AC936" i="21" s="1"/>
  <c r="AC964" i="21" a="1"/>
  <c r="AC964" i="21" s="1"/>
  <c r="AB964" i="21" a="1"/>
  <c r="AB964" i="21" s="1"/>
  <c r="AC315" i="21" a="1"/>
  <c r="AC315" i="21" s="1"/>
  <c r="AB315" i="21" a="1"/>
  <c r="AB315" i="21" s="1"/>
  <c r="AB455" i="21" a="1"/>
  <c r="AB455" i="21" s="1"/>
  <c r="AC455" i="21" a="1"/>
  <c r="AC455" i="21" s="1"/>
  <c r="AB847" i="21" a="1"/>
  <c r="AB847" i="21" s="1"/>
  <c r="AC847" i="21" a="1"/>
  <c r="AC847" i="21" s="1"/>
  <c r="AB875" i="21" a="1"/>
  <c r="AB875" i="21" s="1"/>
  <c r="AC875" i="21" a="1"/>
  <c r="AC875" i="21" s="1"/>
  <c r="AC931" i="21" a="1"/>
  <c r="AC931" i="21" s="1"/>
  <c r="AB931" i="21" a="1"/>
  <c r="AB931" i="21" s="1"/>
  <c r="AC987" i="21" a="1"/>
  <c r="AC987" i="21" s="1"/>
  <c r="AB987" i="21" a="1"/>
  <c r="AB987" i="21" s="1"/>
  <c r="AC339" i="21" a="1"/>
  <c r="AC339" i="21" s="1"/>
  <c r="AB339" i="21" a="1"/>
  <c r="AB339" i="21" s="1"/>
  <c r="AC314" i="21" a="1"/>
  <c r="AC314" i="21" s="1"/>
  <c r="AB314" i="21" a="1"/>
  <c r="AB314" i="21" s="1"/>
  <c r="AC342" i="21" a="1"/>
  <c r="AC342" i="21" s="1"/>
  <c r="AB342" i="21" a="1"/>
  <c r="AB342" i="21" s="1"/>
  <c r="AC370" i="21" a="1"/>
  <c r="AC370" i="21" s="1"/>
  <c r="AB370" i="21" a="1"/>
  <c r="AB370" i="21" s="1"/>
  <c r="AC398" i="21" a="1"/>
  <c r="AC398" i="21" s="1"/>
  <c r="AB398" i="21" a="1"/>
  <c r="AB398" i="21" s="1"/>
  <c r="AB426" i="21" a="1"/>
  <c r="AB426" i="21" s="1"/>
  <c r="AC426" i="21" a="1"/>
  <c r="AC426" i="21" s="1"/>
  <c r="AC454" i="21" a="1"/>
  <c r="AC454" i="21" s="1"/>
  <c r="AB454" i="21" a="1"/>
  <c r="AB454" i="21" s="1"/>
  <c r="AC482" i="21" a="1"/>
  <c r="AC482" i="21" s="1"/>
  <c r="AB482" i="21" a="1"/>
  <c r="AB482" i="21" s="1"/>
  <c r="AC510" i="21" a="1"/>
  <c r="AC510" i="21" s="1"/>
  <c r="AB510" i="21" a="1"/>
  <c r="AB510" i="21" s="1"/>
  <c r="AC538" i="21" a="1"/>
  <c r="AC538" i="21" s="1"/>
  <c r="AB538" i="21" a="1"/>
  <c r="AB538" i="21" s="1"/>
  <c r="AC566" i="21" a="1"/>
  <c r="AC566" i="21" s="1"/>
  <c r="AB566" i="21" a="1"/>
  <c r="AB566" i="21" s="1"/>
  <c r="AC594" i="21" a="1"/>
  <c r="AC594" i="21" s="1"/>
  <c r="AB594" i="21" a="1"/>
  <c r="AB594" i="21" s="1"/>
  <c r="AC622" i="21" a="1"/>
  <c r="AC622" i="21" s="1"/>
  <c r="AB622" i="21" a="1"/>
  <c r="AB622" i="21" s="1"/>
  <c r="AC650" i="21" a="1"/>
  <c r="AC650" i="21" s="1"/>
  <c r="AB650" i="21" a="1"/>
  <c r="AB650" i="21" s="1"/>
  <c r="AC678" i="21" a="1"/>
  <c r="AC678" i="21" s="1"/>
  <c r="AB678" i="21" a="1"/>
  <c r="AB678" i="21" s="1"/>
  <c r="AC706" i="21" a="1"/>
  <c r="AC706" i="21" s="1"/>
  <c r="AB706" i="21" a="1"/>
  <c r="AB706" i="21" s="1"/>
  <c r="AC734" i="21" a="1"/>
  <c r="AC734" i="21" s="1"/>
  <c r="AB734" i="21" a="1"/>
  <c r="AB734" i="21" s="1"/>
  <c r="AB762" i="21" a="1"/>
  <c r="AB762" i="21" s="1"/>
  <c r="AC762" i="21" a="1"/>
  <c r="AC762" i="21" s="1"/>
  <c r="AC790" i="21" a="1"/>
  <c r="AC790" i="21" s="1"/>
  <c r="AB790" i="21" a="1"/>
  <c r="AB790" i="21" s="1"/>
  <c r="AC818" i="21" a="1"/>
  <c r="AC818" i="21" s="1"/>
  <c r="AB818" i="21" a="1"/>
  <c r="AB818" i="21" s="1"/>
  <c r="AC846" i="21" a="1"/>
  <c r="AC846" i="21" s="1"/>
  <c r="AB846" i="21" a="1"/>
  <c r="AB846" i="21" s="1"/>
  <c r="AB874" i="21" a="1"/>
  <c r="AB874" i="21" s="1"/>
  <c r="AC874" i="21" a="1"/>
  <c r="AC874" i="21" s="1"/>
  <c r="AC902" i="21" a="1"/>
  <c r="AC902" i="21" s="1"/>
  <c r="AB902" i="21" a="1"/>
  <c r="AB902" i="21" s="1"/>
  <c r="AC930" i="21" a="1"/>
  <c r="AC930" i="21" s="1"/>
  <c r="AB930" i="21" a="1"/>
  <c r="AB930" i="21" s="1"/>
  <c r="AB958" i="21" a="1"/>
  <c r="AB958" i="21" s="1"/>
  <c r="AC958" i="21" a="1"/>
  <c r="AC958" i="21" s="1"/>
  <c r="AC986" i="21" a="1"/>
  <c r="AC986" i="21" s="1"/>
  <c r="AB986" i="21" a="1"/>
  <c r="AB986" i="21" s="1"/>
  <c r="AB485" i="21" a="1"/>
  <c r="AB485" i="21" s="1"/>
  <c r="AC485" i="21" a="1"/>
  <c r="AC485" i="21" s="1"/>
  <c r="AC468" i="21" a="1"/>
  <c r="AC468" i="21" s="1"/>
  <c r="AB468" i="21" a="1"/>
  <c r="AB468" i="21" s="1"/>
  <c r="AC552" i="21" a="1"/>
  <c r="AC552" i="21" s="1"/>
  <c r="AB552" i="21" a="1"/>
  <c r="AB552" i="21" s="1"/>
  <c r="AC545" i="21" a="1"/>
  <c r="AC545" i="21" s="1"/>
  <c r="AB545" i="21" a="1"/>
  <c r="AB545" i="21" s="1"/>
  <c r="AC316" i="21" a="1"/>
  <c r="AC316" i="21" s="1"/>
  <c r="AB316" i="21" a="1"/>
  <c r="AB316" i="21" s="1"/>
  <c r="AC344" i="21" a="1"/>
  <c r="AC344" i="21" s="1"/>
  <c r="AB344" i="21" a="1"/>
  <c r="AB344" i="21" s="1"/>
  <c r="AC372" i="21" a="1"/>
  <c r="AC372" i="21" s="1"/>
  <c r="AB372" i="21" a="1"/>
  <c r="AB372" i="21" s="1"/>
  <c r="AB400" i="21" a="1"/>
  <c r="AB400" i="21" s="1"/>
  <c r="AC400" i="21" a="1"/>
  <c r="AC400" i="21" s="1"/>
  <c r="AC428" i="21" a="1"/>
  <c r="AC428" i="21" s="1"/>
  <c r="AB428" i="21" a="1"/>
  <c r="AB428" i="21" s="1"/>
  <c r="AB309" i="21" a="1"/>
  <c r="AB309" i="21" s="1"/>
  <c r="AC309" i="21" a="1"/>
  <c r="AC309" i="21" s="1"/>
  <c r="AC337" i="21" a="1"/>
  <c r="AC337" i="21" s="1"/>
  <c r="AB337" i="21" a="1"/>
  <c r="AB337" i="21" s="1"/>
  <c r="AC365" i="21" a="1"/>
  <c r="AC365" i="21" s="1"/>
  <c r="AB365" i="21" a="1"/>
  <c r="AB365" i="21" s="1"/>
  <c r="AC393" i="21" a="1"/>
  <c r="AC393" i="21" s="1"/>
  <c r="AB393" i="21" a="1"/>
  <c r="AB393" i="21" s="1"/>
  <c r="AC421" i="21" a="1"/>
  <c r="AC421" i="21" s="1"/>
  <c r="AB421" i="21" a="1"/>
  <c r="AB421" i="21" s="1"/>
  <c r="AC449" i="21" a="1"/>
  <c r="AC449" i="21" s="1"/>
  <c r="AB449" i="21" a="1"/>
  <c r="AB449" i="21" s="1"/>
  <c r="AB477" i="21" a="1"/>
  <c r="AB477" i="21" s="1"/>
  <c r="AC477" i="21" a="1"/>
  <c r="AC477" i="21" s="1"/>
  <c r="AB505" i="21" a="1"/>
  <c r="AB505" i="21" s="1"/>
  <c r="AC505" i="21" a="1"/>
  <c r="AC505" i="21" s="1"/>
  <c r="AB533" i="21" a="1"/>
  <c r="AB533" i="21" s="1"/>
  <c r="AC533" i="21" a="1"/>
  <c r="AC533" i="21" s="1"/>
  <c r="AC561" i="21" a="1"/>
  <c r="AC561" i="21" s="1"/>
  <c r="AB561" i="21" a="1"/>
  <c r="AB561" i="21" s="1"/>
  <c r="AC589" i="21" a="1"/>
  <c r="AC589" i="21" s="1"/>
  <c r="AB589" i="21" a="1"/>
  <c r="AB589" i="21" s="1"/>
  <c r="AB617" i="21" a="1"/>
  <c r="AB617" i="21" s="1"/>
  <c r="AC617" i="21" a="1"/>
  <c r="AC617" i="21" s="1"/>
  <c r="AC645" i="21" a="1"/>
  <c r="AC645" i="21" s="1"/>
  <c r="AB645" i="21" a="1"/>
  <c r="AB645" i="21" s="1"/>
  <c r="AB673" i="21" a="1"/>
  <c r="AB673" i="21" s="1"/>
  <c r="AC673" i="21" a="1"/>
  <c r="AC673" i="21" s="1"/>
  <c r="AB701" i="21" a="1"/>
  <c r="AB701" i="21" s="1"/>
  <c r="AC701" i="21" a="1"/>
  <c r="AC701" i="21" s="1"/>
  <c r="AC729" i="21" a="1"/>
  <c r="AC729" i="21" s="1"/>
  <c r="AB729" i="21" a="1"/>
  <c r="AB729" i="21" s="1"/>
  <c r="AC757" i="21" a="1"/>
  <c r="AC757" i="21" s="1"/>
  <c r="AB757" i="21" a="1"/>
  <c r="AB757" i="21" s="1"/>
  <c r="AC785" i="21" a="1"/>
  <c r="AC785" i="21" s="1"/>
  <c r="AB785" i="21" a="1"/>
  <c r="AB785" i="21" s="1"/>
  <c r="AB813" i="21" a="1"/>
  <c r="AB813" i="21" s="1"/>
  <c r="AC813" i="21" a="1"/>
  <c r="AC813" i="21" s="1"/>
  <c r="AC841" i="21" a="1"/>
  <c r="AC841" i="21" s="1"/>
  <c r="AB841" i="21" a="1"/>
  <c r="AB841" i="21" s="1"/>
  <c r="AC869" i="21" a="1"/>
  <c r="AC869" i="21" s="1"/>
  <c r="AB869" i="21" a="1"/>
  <c r="AB869" i="21" s="1"/>
  <c r="AB897" i="21" a="1"/>
  <c r="AB897" i="21" s="1"/>
  <c r="AC897" i="21" a="1"/>
  <c r="AC897" i="21" s="1"/>
  <c r="AB925" i="21" a="1"/>
  <c r="AB925" i="21" s="1"/>
  <c r="AC925" i="21" a="1"/>
  <c r="AC925" i="21" s="1"/>
  <c r="AC953" i="21" a="1"/>
  <c r="AC953" i="21" s="1"/>
  <c r="AB953" i="21" a="1"/>
  <c r="AB953" i="21" s="1"/>
  <c r="AC981" i="21" a="1"/>
  <c r="AC981" i="21" s="1"/>
  <c r="AB981" i="21" a="1"/>
  <c r="AB981" i="21" s="1"/>
  <c r="AW457" i="21" a="1"/>
  <c r="AW457" i="21" s="1"/>
  <c r="AU457" i="21" a="1"/>
  <c r="AU457" i="21" s="1"/>
  <c r="AT457" i="21" a="1"/>
  <c r="AT457" i="21" s="1"/>
  <c r="AW485" i="21" a="1"/>
  <c r="AW485" i="21" s="1"/>
  <c r="AT485" i="21" a="1"/>
  <c r="AT485" i="21" s="1"/>
  <c r="AU485" i="21" a="1"/>
  <c r="AU485" i="21" s="1"/>
  <c r="AW569" i="21" a="1"/>
  <c r="AW569" i="21" s="1"/>
  <c r="AU569" i="21" a="1"/>
  <c r="AU569" i="21" s="1"/>
  <c r="AT569" i="21" a="1"/>
  <c r="AT569" i="21" s="1"/>
  <c r="J924" i="25"/>
  <c r="I924" i="25"/>
  <c r="J588" i="25"/>
  <c r="I588" i="25"/>
  <c r="J112" i="25"/>
  <c r="I112" i="25"/>
  <c r="AW900" i="21" a="1"/>
  <c r="AW900" i="21" s="1"/>
  <c r="AU900" i="21" a="1"/>
  <c r="AU900" i="21" s="1"/>
  <c r="AT900" i="21" a="1"/>
  <c r="AT900" i="21" s="1"/>
  <c r="J895" i="25"/>
  <c r="I895" i="25"/>
  <c r="J755" i="25"/>
  <c r="I755" i="25"/>
  <c r="C615" i="25"/>
  <c r="B615" i="25" s="1"/>
  <c r="J615" i="25"/>
  <c r="I615" i="25"/>
  <c r="J503" i="25"/>
  <c r="I503" i="25"/>
  <c r="C419" i="25"/>
  <c r="B419" i="25" s="1"/>
  <c r="J419" i="25"/>
  <c r="I419" i="25"/>
  <c r="C363" i="25"/>
  <c r="B363" i="25" s="1"/>
  <c r="J363" i="25"/>
  <c r="I363" i="25"/>
  <c r="I251" i="25"/>
  <c r="J251" i="25"/>
  <c r="J978" i="25"/>
  <c r="I978" i="25"/>
  <c r="J698" i="25"/>
  <c r="I698" i="25"/>
  <c r="J474" i="25"/>
  <c r="I474" i="25"/>
  <c r="J278" i="25"/>
  <c r="I278" i="25"/>
  <c r="J26" i="25"/>
  <c r="I26" i="25"/>
  <c r="AT834" i="21" a="1"/>
  <c r="AT834" i="21" s="1"/>
  <c r="AW834" i="21" a="1"/>
  <c r="AW834" i="21" s="1"/>
  <c r="AU834" i="21" a="1"/>
  <c r="AU834" i="21" s="1"/>
  <c r="AW862" i="21" a="1"/>
  <c r="AW862" i="21" s="1"/>
  <c r="AT862" i="21" a="1"/>
  <c r="AT862" i="21" s="1"/>
  <c r="AU862" i="21" a="1"/>
  <c r="AU862" i="21" s="1"/>
  <c r="AW918" i="21" a="1"/>
  <c r="AW918" i="21" s="1"/>
  <c r="AU918" i="21" a="1"/>
  <c r="AU918" i="21" s="1"/>
  <c r="AT918" i="21" a="1"/>
  <c r="AT918" i="21" s="1"/>
  <c r="J865" i="25"/>
  <c r="I865" i="25"/>
  <c r="C585" i="25"/>
  <c r="B585" i="25" s="1"/>
  <c r="J585" i="25"/>
  <c r="I585" i="25"/>
  <c r="J361" i="25"/>
  <c r="I361" i="25"/>
  <c r="J137" i="25"/>
  <c r="I137" i="25"/>
  <c r="AT409" i="21" a="1"/>
  <c r="AT409" i="21" s="1"/>
  <c r="AU409" i="21" a="1"/>
  <c r="AU409" i="21" s="1"/>
  <c r="AW409" i="21" a="1"/>
  <c r="AW409" i="21" s="1"/>
  <c r="AW969" i="21" a="1"/>
  <c r="AW969" i="21" s="1"/>
  <c r="AU969" i="21" a="1"/>
  <c r="AU969" i="21" s="1"/>
  <c r="AT969" i="21" a="1"/>
  <c r="AT969" i="21" s="1"/>
  <c r="AW997" i="21" a="1"/>
  <c r="AW997" i="21" s="1"/>
  <c r="AU997" i="21" a="1"/>
  <c r="AU997" i="21" s="1"/>
  <c r="AT997" i="21" a="1"/>
  <c r="AT997" i="21" s="1"/>
  <c r="C976" i="25"/>
  <c r="B976" i="25" s="1"/>
  <c r="J976" i="25"/>
  <c r="I976" i="25"/>
  <c r="J864" i="25"/>
  <c r="I864" i="25"/>
  <c r="J696" i="25"/>
  <c r="I696" i="25"/>
  <c r="J556" i="25"/>
  <c r="I556" i="25"/>
  <c r="J388" i="25"/>
  <c r="I388" i="25"/>
  <c r="J360" i="25"/>
  <c r="I360" i="25"/>
  <c r="J276" i="25"/>
  <c r="I276" i="25"/>
  <c r="I248" i="25"/>
  <c r="J248" i="25"/>
  <c r="J192" i="25"/>
  <c r="I192" i="25"/>
  <c r="J108" i="25"/>
  <c r="I108" i="25"/>
  <c r="AW768" i="21" a="1"/>
  <c r="AW768" i="21" s="1"/>
  <c r="AU768" i="21" a="1"/>
  <c r="AU768" i="21" s="1"/>
  <c r="AT768" i="21" a="1"/>
  <c r="AT768" i="21" s="1"/>
  <c r="AW796" i="21" a="1"/>
  <c r="AW796" i="21" s="1"/>
  <c r="AU796" i="21" a="1"/>
  <c r="AU796" i="21" s="1"/>
  <c r="AT796" i="21" a="1"/>
  <c r="AT796" i="21" s="1"/>
  <c r="AW824" i="21" a="1"/>
  <c r="AW824" i="21" s="1"/>
  <c r="AU824" i="21" a="1"/>
  <c r="AU824" i="21" s="1"/>
  <c r="AT824" i="21" a="1"/>
  <c r="AT824" i="21" s="1"/>
  <c r="AW852" i="21" a="1"/>
  <c r="AW852" i="21" s="1"/>
  <c r="AT852" i="21" a="1"/>
  <c r="AT852" i="21" s="1"/>
  <c r="AU852" i="21" a="1"/>
  <c r="AU852" i="21" s="1"/>
  <c r="AW964" i="21" a="1"/>
  <c r="AW964" i="21" s="1"/>
  <c r="AU964" i="21" a="1"/>
  <c r="AU964" i="21" s="1"/>
  <c r="AT964" i="21" a="1"/>
  <c r="AT964" i="21" s="1"/>
  <c r="C975" i="25"/>
  <c r="B975" i="25" s="1"/>
  <c r="J975" i="25"/>
  <c r="I975" i="25"/>
  <c r="C807" i="25"/>
  <c r="B807" i="25" s="1"/>
  <c r="J807" i="25"/>
  <c r="I807" i="25"/>
  <c r="J639" i="25"/>
  <c r="I639" i="25"/>
  <c r="J499" i="25"/>
  <c r="I499" i="25"/>
  <c r="I275" i="25"/>
  <c r="J275" i="25"/>
  <c r="J79" i="25"/>
  <c r="I79" i="25"/>
  <c r="AW595" i="21" a="1"/>
  <c r="AW595" i="21" s="1"/>
  <c r="AU595" i="21" a="1"/>
  <c r="AU595" i="21" s="1"/>
  <c r="AT595" i="21" a="1"/>
  <c r="AT595" i="21" s="1"/>
  <c r="I134" i="25"/>
  <c r="J134" i="25"/>
  <c r="AW534" i="21" a="1"/>
  <c r="AW534" i="21" s="1"/>
  <c r="AT534" i="21" a="1"/>
  <c r="AT534" i="21" s="1"/>
  <c r="AU534" i="21" a="1"/>
  <c r="AU534" i="21" s="1"/>
  <c r="AW898" i="21" a="1"/>
  <c r="AW898" i="21" s="1"/>
  <c r="AT898" i="21" a="1"/>
  <c r="AT898" i="21" s="1"/>
  <c r="AU898" i="21" a="1"/>
  <c r="AU898" i="21" s="1"/>
  <c r="J973" i="25"/>
  <c r="I973" i="25"/>
  <c r="J861" i="25"/>
  <c r="I861" i="25"/>
  <c r="J665" i="25"/>
  <c r="I665" i="25"/>
  <c r="C525" i="25"/>
  <c r="B525" i="25" s="1"/>
  <c r="I525" i="25"/>
  <c r="J525" i="25"/>
  <c r="C329" i="25"/>
  <c r="B329" i="25" s="1"/>
  <c r="J329" i="25"/>
  <c r="I329" i="25"/>
  <c r="I161" i="25"/>
  <c r="J161" i="25"/>
  <c r="AT809" i="21" a="1"/>
  <c r="AT809" i="21" s="1"/>
  <c r="AU809" i="21" a="1"/>
  <c r="AU809" i="21" s="1"/>
  <c r="AW809" i="21" a="1"/>
  <c r="AW809" i="21" s="1"/>
  <c r="C860" i="25"/>
  <c r="B860" i="25" s="1"/>
  <c r="J860" i="25"/>
  <c r="I860" i="25"/>
  <c r="C552" i="25"/>
  <c r="B552" i="25" s="1"/>
  <c r="J552" i="25"/>
  <c r="I552" i="25"/>
  <c r="J160" i="25"/>
  <c r="I160" i="25"/>
  <c r="AW356" i="21" a="1"/>
  <c r="AW356" i="21" s="1"/>
  <c r="AU356" i="21" a="1"/>
  <c r="AU356" i="21" s="1"/>
  <c r="AT356" i="21" a="1"/>
  <c r="AT356" i="21" s="1"/>
  <c r="AW440" i="21" a="1"/>
  <c r="AW440" i="21" s="1"/>
  <c r="AT440" i="21" a="1"/>
  <c r="AT440" i="21" s="1"/>
  <c r="AU440" i="21" a="1"/>
  <c r="AU440" i="21" s="1"/>
  <c r="AW804" i="21" a="1"/>
  <c r="AW804" i="21" s="1"/>
  <c r="AT804" i="21" a="1"/>
  <c r="AT804" i="21" s="1"/>
  <c r="AU804" i="21" a="1"/>
  <c r="AU804" i="21" s="1"/>
  <c r="AW972" i="21" a="1"/>
  <c r="AW972" i="21" s="1"/>
  <c r="AT972" i="21" a="1"/>
  <c r="AT972" i="21" s="1"/>
  <c r="AU972" i="21" a="1"/>
  <c r="AU972" i="21" s="1"/>
  <c r="J747" i="25"/>
  <c r="I747" i="25"/>
  <c r="J467" i="25"/>
  <c r="I467" i="25"/>
  <c r="J187" i="25"/>
  <c r="I187" i="25"/>
  <c r="AU435" i="21" a="1"/>
  <c r="AU435" i="21" s="1"/>
  <c r="AT435" i="21" a="1"/>
  <c r="AT435" i="21" s="1"/>
  <c r="AW435" i="21" a="1"/>
  <c r="AW435" i="21" s="1"/>
  <c r="AW603" i="21" a="1"/>
  <c r="AW603" i="21" s="1"/>
  <c r="AU603" i="21" a="1"/>
  <c r="AU603" i="21" s="1"/>
  <c r="AT603" i="21" a="1"/>
  <c r="AT603" i="21" s="1"/>
  <c r="AW883" i="21" a="1"/>
  <c r="AW883" i="21" s="1"/>
  <c r="AU883" i="21" a="1"/>
  <c r="AU883" i="21" s="1"/>
  <c r="AT883" i="21" a="1"/>
  <c r="AT883" i="21" s="1"/>
  <c r="AW939" i="21" a="1"/>
  <c r="AW939" i="21" s="1"/>
  <c r="AT939" i="21" a="1"/>
  <c r="AT939" i="21" s="1"/>
  <c r="AU939" i="21" a="1"/>
  <c r="AU939" i="21" s="1"/>
  <c r="C886" i="25"/>
  <c r="B886" i="25" s="1"/>
  <c r="J886" i="25"/>
  <c r="I886" i="25"/>
  <c r="J746" i="25"/>
  <c r="I746" i="25"/>
  <c r="C578" i="25"/>
  <c r="B578" i="25" s="1"/>
  <c r="J578" i="25"/>
  <c r="I578" i="25"/>
  <c r="J382" i="25"/>
  <c r="I382" i="25"/>
  <c r="J158" i="25"/>
  <c r="I158" i="25"/>
  <c r="AW738" i="21" a="1"/>
  <c r="AW738" i="21" s="1"/>
  <c r="AU738" i="21" a="1"/>
  <c r="AU738" i="21" s="1"/>
  <c r="AT738" i="21" a="1"/>
  <c r="AT738" i="21" s="1"/>
  <c r="AW878" i="21" a="1"/>
  <c r="AW878" i="21" s="1"/>
  <c r="AT878" i="21" a="1"/>
  <c r="AT878" i="21" s="1"/>
  <c r="AU878" i="21" a="1"/>
  <c r="AU878" i="21" s="1"/>
  <c r="C857" i="25"/>
  <c r="B857" i="25" s="1"/>
  <c r="J857" i="25"/>
  <c r="I857" i="25"/>
  <c r="C689" i="25"/>
  <c r="B689" i="25" s="1"/>
  <c r="I689" i="25"/>
  <c r="J689" i="25"/>
  <c r="J437" i="25"/>
  <c r="I437" i="25"/>
  <c r="I185" i="25"/>
  <c r="J185" i="25"/>
  <c r="AW481" i="21" a="1"/>
  <c r="AW481" i="21" s="1"/>
  <c r="AU481" i="21" a="1"/>
  <c r="AU481" i="21" s="1"/>
  <c r="AT481" i="21" a="1"/>
  <c r="AT481" i="21" s="1"/>
  <c r="AW565" i="21" a="1"/>
  <c r="AW565" i="21" s="1"/>
  <c r="AT565" i="21" a="1"/>
  <c r="AT565" i="21" s="1"/>
  <c r="AU565" i="21" a="1"/>
  <c r="AU565" i="21" s="1"/>
  <c r="AW593" i="21" a="1"/>
  <c r="AW593" i="21" s="1"/>
  <c r="AU593" i="21" a="1"/>
  <c r="AU593" i="21" s="1"/>
  <c r="AT593" i="21" a="1"/>
  <c r="AT593" i="21" s="1"/>
  <c r="AU901" i="21" a="1"/>
  <c r="AU901" i="21" s="1"/>
  <c r="AT901" i="21" a="1"/>
  <c r="AT901" i="21" s="1"/>
  <c r="AW901" i="21" a="1"/>
  <c r="AW901" i="21" s="1"/>
  <c r="J940" i="25"/>
  <c r="I940" i="25"/>
  <c r="J828" i="25"/>
  <c r="I828" i="25"/>
  <c r="J688" i="25"/>
  <c r="I688" i="25"/>
  <c r="J548" i="25"/>
  <c r="I548" i="25"/>
  <c r="C436" i="25"/>
  <c r="B436" i="25" s="1"/>
  <c r="J436" i="25"/>
  <c r="I436" i="25"/>
  <c r="J380" i="25"/>
  <c r="I380" i="25"/>
  <c r="I212" i="25"/>
  <c r="J212" i="25"/>
  <c r="J72" i="25"/>
  <c r="I72" i="25"/>
  <c r="AT308" i="21" a="1"/>
  <c r="AT308" i="21" s="1"/>
  <c r="AW308" i="21" a="1"/>
  <c r="AW308" i="21" s="1"/>
  <c r="AU308" i="21" a="1"/>
  <c r="AU308" i="21" s="1"/>
  <c r="AW728" i="21" a="1"/>
  <c r="AW728" i="21" s="1"/>
  <c r="AT728" i="21" a="1"/>
  <c r="AT728" i="21" s="1"/>
  <c r="AU728" i="21" a="1"/>
  <c r="AU728" i="21" s="1"/>
  <c r="C575" i="25"/>
  <c r="B575" i="25" s="1"/>
  <c r="J575" i="25"/>
  <c r="I575" i="25"/>
  <c r="AW415" i="21" a="1"/>
  <c r="AW415" i="21" s="1"/>
  <c r="AT415" i="21" a="1"/>
  <c r="AT415" i="21" s="1"/>
  <c r="AU415" i="21" a="1"/>
  <c r="AU415" i="21" s="1"/>
  <c r="AT304" i="21" a="1"/>
  <c r="AT304" i="21" s="1"/>
  <c r="AW304" i="21" a="1"/>
  <c r="AW304" i="21" s="1"/>
  <c r="AU304" i="21" a="1"/>
  <c r="AU304" i="21" s="1"/>
  <c r="AW332" i="21" a="1"/>
  <c r="AW332" i="21" s="1"/>
  <c r="AT332" i="21" a="1"/>
  <c r="AT332" i="21" s="1"/>
  <c r="AU332" i="21" a="1"/>
  <c r="AU332" i="21" s="1"/>
  <c r="AW360" i="21" a="1"/>
  <c r="AW360" i="21" s="1"/>
  <c r="AU360" i="21" a="1"/>
  <c r="AU360" i="21" s="1"/>
  <c r="AT360" i="21" a="1"/>
  <c r="AT360" i="21" s="1"/>
  <c r="AW388" i="21" a="1"/>
  <c r="AW388" i="21" s="1"/>
  <c r="AU388" i="21" a="1"/>
  <c r="AU388" i="21" s="1"/>
  <c r="AT388" i="21" a="1"/>
  <c r="AT388" i="21" s="1"/>
  <c r="AU416" i="21" a="1"/>
  <c r="AU416" i="21" s="1"/>
  <c r="AT416" i="21" a="1"/>
  <c r="AT416" i="21" s="1"/>
  <c r="AW416" i="21" a="1"/>
  <c r="AW416" i="21" s="1"/>
  <c r="AW444" i="21" a="1"/>
  <c r="AW444" i="21" s="1"/>
  <c r="AT444" i="21" a="1"/>
  <c r="AT444" i="21" s="1"/>
  <c r="AU444" i="21" a="1"/>
  <c r="AU444" i="21" s="1"/>
  <c r="AW472" i="21" a="1"/>
  <c r="AW472" i="21" s="1"/>
  <c r="AT472" i="21" a="1"/>
  <c r="AT472" i="21" s="1"/>
  <c r="AU472" i="21" a="1"/>
  <c r="AU472" i="21" s="1"/>
  <c r="AW500" i="21" a="1"/>
  <c r="AW500" i="21" s="1"/>
  <c r="AT500" i="21" a="1"/>
  <c r="AT500" i="21" s="1"/>
  <c r="AU500" i="21" a="1"/>
  <c r="AU500" i="21" s="1"/>
  <c r="AW528" i="21" a="1"/>
  <c r="AW528" i="21" s="1"/>
  <c r="AU528" i="21" a="1"/>
  <c r="AU528" i="21" s="1"/>
  <c r="AT528" i="21" a="1"/>
  <c r="AT528" i="21" s="1"/>
  <c r="AW556" i="21" a="1"/>
  <c r="AW556" i="21" s="1"/>
  <c r="AT556" i="21" a="1"/>
  <c r="AT556" i="21" s="1"/>
  <c r="AU556" i="21" a="1"/>
  <c r="AU556" i="21" s="1"/>
  <c r="AW584" i="21" a="1"/>
  <c r="AW584" i="21" s="1"/>
  <c r="AU584" i="21" a="1"/>
  <c r="AU584" i="21" s="1"/>
  <c r="AT584" i="21" a="1"/>
  <c r="AT584" i="21" s="1"/>
  <c r="AW612" i="21" a="1"/>
  <c r="AW612" i="21" s="1"/>
  <c r="AU612" i="21" a="1"/>
  <c r="AU612" i="21" s="1"/>
  <c r="AT612" i="21" a="1"/>
  <c r="AT612" i="21" s="1"/>
  <c r="AW640" i="21" a="1"/>
  <c r="AW640" i="21" s="1"/>
  <c r="AU640" i="21" a="1"/>
  <c r="AU640" i="21" s="1"/>
  <c r="AT640" i="21" a="1"/>
  <c r="AT640" i="21" s="1"/>
  <c r="AW668" i="21" a="1"/>
  <c r="AW668" i="21" s="1"/>
  <c r="AT668" i="21" a="1"/>
  <c r="AT668" i="21" s="1"/>
  <c r="AU668" i="21" a="1"/>
  <c r="AU668" i="21" s="1"/>
  <c r="AT696" i="21" a="1"/>
  <c r="AT696" i="21" s="1"/>
  <c r="AW696" i="21" a="1"/>
  <c r="AW696" i="21" s="1"/>
  <c r="AU696" i="21" a="1"/>
  <c r="AU696" i="21" s="1"/>
  <c r="AW724" i="21" a="1"/>
  <c r="AW724" i="21" s="1"/>
  <c r="AT724" i="21" a="1"/>
  <c r="AT724" i="21" s="1"/>
  <c r="AU724" i="21" a="1"/>
  <c r="AU724" i="21" s="1"/>
  <c r="AW752" i="21" a="1"/>
  <c r="AW752" i="21" s="1"/>
  <c r="AT752" i="21" a="1"/>
  <c r="AT752" i="21" s="1"/>
  <c r="AU752" i="21" a="1"/>
  <c r="AU752" i="21" s="1"/>
  <c r="AW780" i="21" a="1"/>
  <c r="AW780" i="21" s="1"/>
  <c r="AU780" i="21" a="1"/>
  <c r="AU780" i="21" s="1"/>
  <c r="AT780" i="21" a="1"/>
  <c r="AT780" i="21" s="1"/>
  <c r="AW808" i="21" a="1"/>
  <c r="AW808" i="21" s="1"/>
  <c r="AU808" i="21" a="1"/>
  <c r="AU808" i="21" s="1"/>
  <c r="AT808" i="21" a="1"/>
  <c r="AT808" i="21" s="1"/>
  <c r="AW836" i="21" a="1"/>
  <c r="AW836" i="21" s="1"/>
  <c r="AT836" i="21" a="1"/>
  <c r="AT836" i="21" s="1"/>
  <c r="AU836" i="21" a="1"/>
  <c r="AU836" i="21" s="1"/>
  <c r="AW864" i="21" a="1"/>
  <c r="AW864" i="21" s="1"/>
  <c r="AT864" i="21" a="1"/>
  <c r="AT864" i="21" s="1"/>
  <c r="AU864" i="21" a="1"/>
  <c r="AU864" i="21" s="1"/>
  <c r="AT892" i="21" a="1"/>
  <c r="AT892" i="21" s="1"/>
  <c r="AW892" i="21" a="1"/>
  <c r="AW892" i="21" s="1"/>
  <c r="AU892" i="21" a="1"/>
  <c r="AU892" i="21" s="1"/>
  <c r="AW920" i="21" a="1"/>
  <c r="AW920" i="21" s="1"/>
  <c r="AT920" i="21" a="1"/>
  <c r="AT920" i="21" s="1"/>
  <c r="AU920" i="21" a="1"/>
  <c r="AU920" i="21" s="1"/>
  <c r="AW948" i="21" a="1"/>
  <c r="AW948" i="21" s="1"/>
  <c r="AT948" i="21" a="1"/>
  <c r="AT948" i="21" s="1"/>
  <c r="AU948" i="21" a="1"/>
  <c r="AU948" i="21" s="1"/>
  <c r="AW976" i="21" a="1"/>
  <c r="AW976" i="21" s="1"/>
  <c r="AU976" i="21" a="1"/>
  <c r="AU976" i="21" s="1"/>
  <c r="AT976" i="21" a="1"/>
  <c r="AT976" i="21" s="1"/>
  <c r="C983" i="25"/>
  <c r="B983" i="25" s="1"/>
  <c r="J983" i="25"/>
  <c r="I983" i="25"/>
  <c r="C955" i="25"/>
  <c r="B955" i="25" s="1"/>
  <c r="J955" i="25"/>
  <c r="I955" i="25"/>
  <c r="C927" i="25"/>
  <c r="B927" i="25" s="1"/>
  <c r="J927" i="25"/>
  <c r="I927" i="25"/>
  <c r="C899" i="25"/>
  <c r="B899" i="25" s="1"/>
  <c r="J899" i="25"/>
  <c r="I899" i="25"/>
  <c r="J871" i="25"/>
  <c r="I871" i="25"/>
  <c r="C843" i="25"/>
  <c r="B843" i="25" s="1"/>
  <c r="J843" i="25"/>
  <c r="I843" i="25"/>
  <c r="I815" i="25"/>
  <c r="J815" i="25"/>
  <c r="C787" i="25"/>
  <c r="B787" i="25" s="1"/>
  <c r="J787" i="25"/>
  <c r="I787" i="25"/>
  <c r="C759" i="25"/>
  <c r="B759" i="25" s="1"/>
  <c r="I759" i="25"/>
  <c r="J759" i="25"/>
  <c r="C731" i="25"/>
  <c r="B731" i="25" s="1"/>
  <c r="I731" i="25"/>
  <c r="J731" i="25"/>
  <c r="I703" i="25"/>
  <c r="J703" i="25"/>
  <c r="J675" i="25"/>
  <c r="I675" i="25"/>
  <c r="J647" i="25"/>
  <c r="I647" i="25"/>
  <c r="C619" i="25"/>
  <c r="B619" i="25" s="1"/>
  <c r="J619" i="25"/>
  <c r="I619" i="25"/>
  <c r="J591" i="25"/>
  <c r="I591" i="25"/>
  <c r="J563" i="25"/>
  <c r="I563" i="25"/>
  <c r="J535" i="25"/>
  <c r="I535" i="25"/>
  <c r="J507" i="25"/>
  <c r="I507" i="25"/>
  <c r="J479" i="25"/>
  <c r="I479" i="25"/>
  <c r="J451" i="25"/>
  <c r="I451" i="25"/>
  <c r="C423" i="25"/>
  <c r="B423" i="25" s="1"/>
  <c r="J423" i="25"/>
  <c r="I423" i="25"/>
  <c r="J395" i="25"/>
  <c r="I395" i="25"/>
  <c r="I367" i="25"/>
  <c r="J367" i="25"/>
  <c r="J339" i="25"/>
  <c r="I339" i="25"/>
  <c r="J311" i="25"/>
  <c r="I311" i="25"/>
  <c r="J283" i="25"/>
  <c r="I283" i="25"/>
  <c r="I255" i="25"/>
  <c r="J255" i="25"/>
  <c r="I227" i="25"/>
  <c r="J227" i="25"/>
  <c r="J199" i="25"/>
  <c r="I199" i="25"/>
  <c r="I171" i="25"/>
  <c r="J171" i="25"/>
  <c r="J143" i="25"/>
  <c r="I143" i="25"/>
  <c r="I115" i="25"/>
  <c r="J115" i="25"/>
  <c r="I87" i="25"/>
  <c r="J87" i="25"/>
  <c r="J59" i="25"/>
  <c r="I59" i="25"/>
  <c r="I31" i="25"/>
  <c r="J31" i="25"/>
  <c r="AW541" i="21" a="1"/>
  <c r="AW541" i="21" s="1"/>
  <c r="AT541" i="21" a="1"/>
  <c r="AT541" i="21" s="1"/>
  <c r="AU541" i="21" a="1"/>
  <c r="AU541" i="21" s="1"/>
  <c r="J700" i="25"/>
  <c r="I700" i="25"/>
  <c r="I28" i="25"/>
  <c r="J28" i="25"/>
  <c r="AW564" i="21" a="1"/>
  <c r="AW564" i="21" s="1"/>
  <c r="AT564" i="21" a="1"/>
  <c r="AT564" i="21" s="1"/>
  <c r="AU564" i="21" a="1"/>
  <c r="AU564" i="21" s="1"/>
  <c r="AW872" i="21" a="1"/>
  <c r="AW872" i="21" s="1"/>
  <c r="AU872" i="21" a="1"/>
  <c r="AU872" i="21" s="1"/>
  <c r="AT872" i="21" a="1"/>
  <c r="AT872" i="21" s="1"/>
  <c r="C923" i="25"/>
  <c r="B923" i="25" s="1"/>
  <c r="I923" i="25"/>
  <c r="J923" i="25"/>
  <c r="J671" i="25"/>
  <c r="I671" i="25"/>
  <c r="C475" i="25"/>
  <c r="B475" i="25" s="1"/>
  <c r="I475" i="25"/>
  <c r="J475" i="25"/>
  <c r="J139" i="25"/>
  <c r="I139" i="25"/>
  <c r="AW783" i="21" a="1"/>
  <c r="AW783" i="21" s="1"/>
  <c r="AU783" i="21" a="1"/>
  <c r="AU783" i="21" s="1"/>
  <c r="AT783" i="21" a="1"/>
  <c r="AT783" i="21" s="1"/>
  <c r="AW811" i="21" a="1"/>
  <c r="AW811" i="21" s="1"/>
  <c r="AT811" i="21" a="1"/>
  <c r="AT811" i="21" s="1"/>
  <c r="AU811" i="21" a="1"/>
  <c r="AU811" i="21" s="1"/>
  <c r="C782" i="25"/>
  <c r="B782" i="25" s="1"/>
  <c r="J782" i="25"/>
  <c r="I782" i="25"/>
  <c r="J194" i="25"/>
  <c r="I194" i="25"/>
  <c r="AW414" i="21" a="1"/>
  <c r="AW414" i="21" s="1"/>
  <c r="AT414" i="21" a="1"/>
  <c r="AT414" i="21" s="1"/>
  <c r="AU414" i="21" a="1"/>
  <c r="AU414" i="21" s="1"/>
  <c r="J893" i="25"/>
  <c r="I893" i="25"/>
  <c r="J641" i="25"/>
  <c r="I641" i="25"/>
  <c r="C333" i="25"/>
  <c r="B333" i="25" s="1"/>
  <c r="J333" i="25"/>
  <c r="I333" i="25"/>
  <c r="AW605" i="21" a="1"/>
  <c r="AW605" i="21" s="1"/>
  <c r="AT605" i="21" a="1"/>
  <c r="AT605" i="21" s="1"/>
  <c r="AU605" i="21" a="1"/>
  <c r="AU605" i="21" s="1"/>
  <c r="AW633" i="21" a="1"/>
  <c r="AW633" i="21" s="1"/>
  <c r="AU633" i="21" a="1"/>
  <c r="AU633" i="21" s="1"/>
  <c r="AT633" i="21" a="1"/>
  <c r="AT633" i="21" s="1"/>
  <c r="C668" i="25"/>
  <c r="B668" i="25" s="1"/>
  <c r="J668" i="25"/>
  <c r="I668" i="25"/>
  <c r="I52" i="25"/>
  <c r="J52" i="25"/>
  <c r="AW544" i="21" a="1"/>
  <c r="AW544" i="21" s="1"/>
  <c r="AT544" i="21" a="1"/>
  <c r="AT544" i="21" s="1"/>
  <c r="AU544" i="21" a="1"/>
  <c r="AU544" i="21" s="1"/>
  <c r="AW740" i="21" a="1"/>
  <c r="AW740" i="21" s="1"/>
  <c r="AU740" i="21" a="1"/>
  <c r="AU740" i="21" s="1"/>
  <c r="AT740" i="21" a="1"/>
  <c r="AT740" i="21" s="1"/>
  <c r="I891" i="25"/>
  <c r="J891" i="25"/>
  <c r="C723" i="25"/>
  <c r="B723" i="25" s="1"/>
  <c r="I723" i="25"/>
  <c r="J723" i="25"/>
  <c r="C555" i="25"/>
  <c r="B555" i="25" s="1"/>
  <c r="J555" i="25"/>
  <c r="I555" i="25"/>
  <c r="I359" i="25"/>
  <c r="J359" i="25"/>
  <c r="I107" i="25"/>
  <c r="J107" i="25"/>
  <c r="AW455" i="21" a="1"/>
  <c r="AW455" i="21" s="1"/>
  <c r="AT455" i="21" a="1"/>
  <c r="AT455" i="21" s="1"/>
  <c r="AU455" i="21" a="1"/>
  <c r="AU455" i="21" s="1"/>
  <c r="AW483" i="21" a="1"/>
  <c r="AW483" i="21" s="1"/>
  <c r="AT483" i="21" a="1"/>
  <c r="AT483" i="21" s="1"/>
  <c r="AU483" i="21" a="1"/>
  <c r="AU483" i="21" s="1"/>
  <c r="AW511" i="21" a="1"/>
  <c r="AW511" i="21" s="1"/>
  <c r="AT511" i="21" a="1"/>
  <c r="AT511" i="21" s="1"/>
  <c r="AU511" i="21" a="1"/>
  <c r="AU511" i="21" s="1"/>
  <c r="AW567" i="21" a="1"/>
  <c r="AW567" i="21" s="1"/>
  <c r="AU567" i="21" a="1"/>
  <c r="AU567" i="21" s="1"/>
  <c r="AT567" i="21" a="1"/>
  <c r="AT567" i="21" s="1"/>
  <c r="C946" i="25"/>
  <c r="B946" i="25" s="1"/>
  <c r="I946" i="25"/>
  <c r="J946" i="25"/>
  <c r="C834" i="25"/>
  <c r="B834" i="25" s="1"/>
  <c r="J834" i="25"/>
  <c r="I834" i="25"/>
  <c r="J722" i="25"/>
  <c r="I722" i="25"/>
  <c r="J554" i="25"/>
  <c r="I554" i="25"/>
  <c r="J414" i="25"/>
  <c r="I414" i="25"/>
  <c r="J246" i="25"/>
  <c r="I246" i="25"/>
  <c r="J78" i="25"/>
  <c r="I78" i="25"/>
  <c r="AW310" i="21" a="1"/>
  <c r="AW310" i="21" s="1"/>
  <c r="AT310" i="21" a="1"/>
  <c r="AT310" i="21" s="1"/>
  <c r="AU310" i="21" a="1"/>
  <c r="AU310" i="21" s="1"/>
  <c r="AW394" i="21" a="1"/>
  <c r="AW394" i="21" s="1"/>
  <c r="AT394" i="21" a="1"/>
  <c r="AT394" i="21" s="1"/>
  <c r="AU394" i="21" a="1"/>
  <c r="AU394" i="21" s="1"/>
  <c r="AW450" i="21" a="1"/>
  <c r="AW450" i="21" s="1"/>
  <c r="AT450" i="21" a="1"/>
  <c r="AT450" i="21" s="1"/>
  <c r="AU450" i="21" a="1"/>
  <c r="AU450" i="21" s="1"/>
  <c r="AW562" i="21" a="1"/>
  <c r="AW562" i="21" s="1"/>
  <c r="AT562" i="21" a="1"/>
  <c r="AT562" i="21" s="1"/>
  <c r="AU562" i="21" a="1"/>
  <c r="AU562" i="21" s="1"/>
  <c r="J917" i="25"/>
  <c r="I917" i="25"/>
  <c r="I749" i="25"/>
  <c r="J749" i="25"/>
  <c r="J637" i="25"/>
  <c r="I637" i="25"/>
  <c r="I441" i="25"/>
  <c r="J441" i="25"/>
  <c r="I357" i="25"/>
  <c r="J357" i="25"/>
  <c r="J301" i="25"/>
  <c r="I301" i="25"/>
  <c r="I217" i="25"/>
  <c r="J217" i="25"/>
  <c r="J21" i="25"/>
  <c r="I21" i="25"/>
  <c r="AW641" i="21" a="1"/>
  <c r="AW641" i="21" s="1"/>
  <c r="AU641" i="21" a="1"/>
  <c r="AU641" i="21" s="1"/>
  <c r="AT641" i="21" a="1"/>
  <c r="AT641" i="21" s="1"/>
  <c r="AU669" i="21" a="1"/>
  <c r="AU669" i="21" s="1"/>
  <c r="AT669" i="21" a="1"/>
  <c r="AT669" i="21" s="1"/>
  <c r="AW669" i="21" a="1"/>
  <c r="AW669" i="21" s="1"/>
  <c r="AW865" i="21" a="1"/>
  <c r="AW865" i="21" s="1"/>
  <c r="AU865" i="21" a="1"/>
  <c r="AU865" i="21" s="1"/>
  <c r="AT865" i="21" a="1"/>
  <c r="AT865" i="21" s="1"/>
  <c r="AW977" i="21" a="1"/>
  <c r="AW977" i="21" s="1"/>
  <c r="AU977" i="21" a="1"/>
  <c r="AU977" i="21" s="1"/>
  <c r="AT977" i="21" a="1"/>
  <c r="AT977" i="21" s="1"/>
  <c r="C916" i="25"/>
  <c r="B916" i="25" s="1"/>
  <c r="J916" i="25"/>
  <c r="I916" i="25"/>
  <c r="I776" i="25"/>
  <c r="J776" i="25"/>
  <c r="C608" i="25"/>
  <c r="B608" i="25" s="1"/>
  <c r="J608" i="25"/>
  <c r="I608" i="25"/>
  <c r="J468" i="25"/>
  <c r="I468" i="25"/>
  <c r="C328" i="25"/>
  <c r="B328" i="25" s="1"/>
  <c r="J328" i="25"/>
  <c r="I328" i="25"/>
  <c r="J104" i="25"/>
  <c r="I104" i="25"/>
  <c r="AW636" i="21" a="1"/>
  <c r="AW636" i="21" s="1"/>
  <c r="AT636" i="21" a="1"/>
  <c r="AT636" i="21" s="1"/>
  <c r="AU636" i="21" a="1"/>
  <c r="AU636" i="21" s="1"/>
  <c r="AW860" i="21" a="1"/>
  <c r="AW860" i="21" s="1"/>
  <c r="AT860" i="21" a="1"/>
  <c r="AT860" i="21" s="1"/>
  <c r="AU860" i="21" a="1"/>
  <c r="AU860" i="21" s="1"/>
  <c r="J887" i="25"/>
  <c r="I887" i="25"/>
  <c r="J719" i="25"/>
  <c r="I719" i="25"/>
  <c r="I495" i="25"/>
  <c r="J495" i="25"/>
  <c r="I355" i="25"/>
  <c r="J355" i="25"/>
  <c r="I215" i="25"/>
  <c r="J215" i="25"/>
  <c r="J19" i="25"/>
  <c r="I19" i="25"/>
  <c r="AW407" i="21" a="1"/>
  <c r="AW407" i="21" s="1"/>
  <c r="AT407" i="21" a="1"/>
  <c r="AT407" i="21" s="1"/>
  <c r="AU407" i="21" a="1"/>
  <c r="AU407" i="21" s="1"/>
  <c r="J270" i="25"/>
  <c r="I270" i="25"/>
  <c r="J46" i="25"/>
  <c r="I46" i="25"/>
  <c r="AW346" i="21" a="1"/>
  <c r="AW346" i="21" s="1"/>
  <c r="AT346" i="21" a="1"/>
  <c r="AT346" i="21" s="1"/>
  <c r="AU346" i="21" a="1"/>
  <c r="AU346" i="21" s="1"/>
  <c r="AW766" i="21" a="1"/>
  <c r="AW766" i="21" s="1"/>
  <c r="AU766" i="21" a="1"/>
  <c r="AU766" i="21" s="1"/>
  <c r="AT766" i="21" a="1"/>
  <c r="AT766" i="21" s="1"/>
  <c r="I605" i="25"/>
  <c r="J605" i="25"/>
  <c r="J73" i="25"/>
  <c r="I73" i="25"/>
  <c r="AW425" i="21" a="1"/>
  <c r="AW425" i="21" s="1"/>
  <c r="AT425" i="21" a="1"/>
  <c r="AT425" i="21" s="1"/>
  <c r="AU425" i="21" a="1"/>
  <c r="AU425" i="21" s="1"/>
  <c r="AW509" i="21" a="1"/>
  <c r="AW509" i="21" s="1"/>
  <c r="AT509" i="21" a="1"/>
  <c r="AT509" i="21" s="1"/>
  <c r="AU509" i="21" a="1"/>
  <c r="AU509" i="21" s="1"/>
  <c r="AW761" i="21" a="1"/>
  <c r="AW761" i="21" s="1"/>
  <c r="AT761" i="21" a="1"/>
  <c r="AT761" i="21" s="1"/>
  <c r="AU761" i="21" a="1"/>
  <c r="AU761" i="21" s="1"/>
  <c r="AT845" i="21" a="1"/>
  <c r="AT845" i="21" s="1"/>
  <c r="AW845" i="21" a="1"/>
  <c r="AW845" i="21" s="1"/>
  <c r="AU845" i="21" a="1"/>
  <c r="AU845" i="21" s="1"/>
  <c r="J856" i="25"/>
  <c r="I856" i="25"/>
  <c r="J660" i="25"/>
  <c r="I660" i="25"/>
  <c r="I492" i="25"/>
  <c r="J492" i="25"/>
  <c r="J296" i="25"/>
  <c r="I296" i="25"/>
  <c r="J184" i="25"/>
  <c r="I184" i="25"/>
  <c r="J16" i="25"/>
  <c r="I16" i="25"/>
  <c r="AW868" i="21" a="1"/>
  <c r="AW868" i="21" s="1"/>
  <c r="AU868" i="21" a="1"/>
  <c r="AU868" i="21" s="1"/>
  <c r="AT868" i="21" a="1"/>
  <c r="AT868" i="21" s="1"/>
  <c r="AW952" i="21" a="1"/>
  <c r="AW952" i="21" s="1"/>
  <c r="AU952" i="21" a="1"/>
  <c r="AU952" i="21" s="1"/>
  <c r="AT952" i="21" a="1"/>
  <c r="AT952" i="21" s="1"/>
  <c r="AU980" i="21" a="1"/>
  <c r="AU980" i="21" s="1"/>
  <c r="AW980" i="21" a="1"/>
  <c r="AW980" i="21" s="1"/>
  <c r="AT980" i="21" a="1"/>
  <c r="AT980" i="21" s="1"/>
  <c r="C463" i="25"/>
  <c r="B463" i="25" s="1"/>
  <c r="J463" i="25"/>
  <c r="I463" i="25"/>
  <c r="AW327" i="21" a="1"/>
  <c r="AW327" i="21" s="1"/>
  <c r="AT327" i="21" a="1"/>
  <c r="AT327" i="21" s="1"/>
  <c r="AU327" i="21" a="1"/>
  <c r="AU327" i="21" s="1"/>
  <c r="AW355" i="21" a="1"/>
  <c r="AW355" i="21" s="1"/>
  <c r="AU355" i="21" a="1"/>
  <c r="AU355" i="21" s="1"/>
  <c r="AT355" i="21" a="1"/>
  <c r="AT355" i="21" s="1"/>
  <c r="AW383" i="21" a="1"/>
  <c r="AW383" i="21" s="1"/>
  <c r="AT383" i="21" a="1"/>
  <c r="AT383" i="21" s="1"/>
  <c r="AU383" i="21" a="1"/>
  <c r="AU383" i="21" s="1"/>
  <c r="AW411" i="21" a="1"/>
  <c r="AW411" i="21" s="1"/>
  <c r="AT411" i="21" a="1"/>
  <c r="AT411" i="21" s="1"/>
  <c r="AU411" i="21" a="1"/>
  <c r="AU411" i="21" s="1"/>
  <c r="AW439" i="21" a="1"/>
  <c r="AW439" i="21" s="1"/>
  <c r="AT439" i="21" a="1"/>
  <c r="AT439" i="21" s="1"/>
  <c r="AU439" i="21" a="1"/>
  <c r="AU439" i="21" s="1"/>
  <c r="AW467" i="21" a="1"/>
  <c r="AW467" i="21" s="1"/>
  <c r="AT467" i="21" a="1"/>
  <c r="AT467" i="21" s="1"/>
  <c r="AU467" i="21" a="1"/>
  <c r="AU467" i="21" s="1"/>
  <c r="AW495" i="21" a="1"/>
  <c r="AW495" i="21" s="1"/>
  <c r="AU495" i="21" a="1"/>
  <c r="AU495" i="21" s="1"/>
  <c r="AT495" i="21" a="1"/>
  <c r="AT495" i="21" s="1"/>
  <c r="AW523" i="21" a="1"/>
  <c r="AW523" i="21" s="1"/>
  <c r="AU523" i="21" a="1"/>
  <c r="AU523" i="21" s="1"/>
  <c r="AT523" i="21" a="1"/>
  <c r="AT523" i="21" s="1"/>
  <c r="AW551" i="21" a="1"/>
  <c r="AW551" i="21" s="1"/>
  <c r="AT551" i="21" a="1"/>
  <c r="AT551" i="21" s="1"/>
  <c r="AU551" i="21" a="1"/>
  <c r="AU551" i="21" s="1"/>
  <c r="AW579" i="21" a="1"/>
  <c r="AW579" i="21" s="1"/>
  <c r="AT579" i="21" a="1"/>
  <c r="AT579" i="21" s="1"/>
  <c r="AU579" i="21" a="1"/>
  <c r="AU579" i="21" s="1"/>
  <c r="AW607" i="21" a="1"/>
  <c r="AW607" i="21" s="1"/>
  <c r="AU607" i="21" a="1"/>
  <c r="AU607" i="21" s="1"/>
  <c r="AT607" i="21" a="1"/>
  <c r="AT607" i="21" s="1"/>
  <c r="AW635" i="21" a="1"/>
  <c r="AW635" i="21" s="1"/>
  <c r="AT635" i="21" a="1"/>
  <c r="AT635" i="21" s="1"/>
  <c r="AU635" i="21" a="1"/>
  <c r="AU635" i="21" s="1"/>
  <c r="AW663" i="21" a="1"/>
  <c r="AW663" i="21" s="1"/>
  <c r="AT663" i="21" a="1"/>
  <c r="AT663" i="21" s="1"/>
  <c r="AU663" i="21" a="1"/>
  <c r="AU663" i="21" s="1"/>
  <c r="AW691" i="21" a="1"/>
  <c r="AW691" i="21" s="1"/>
  <c r="AU691" i="21" a="1"/>
  <c r="AU691" i="21" s="1"/>
  <c r="AT691" i="21" a="1"/>
  <c r="AT691" i="21" s="1"/>
  <c r="AW719" i="21" a="1"/>
  <c r="AW719" i="21" s="1"/>
  <c r="AU719" i="21" a="1"/>
  <c r="AU719" i="21" s="1"/>
  <c r="AT719" i="21" a="1"/>
  <c r="AT719" i="21" s="1"/>
  <c r="AW747" i="21" a="1"/>
  <c r="AW747" i="21" s="1"/>
  <c r="AU747" i="21" a="1"/>
  <c r="AU747" i="21" s="1"/>
  <c r="AT747" i="21" a="1"/>
  <c r="AT747" i="21" s="1"/>
  <c r="AW775" i="21" a="1"/>
  <c r="AW775" i="21" s="1"/>
  <c r="AU775" i="21" a="1"/>
  <c r="AU775" i="21" s="1"/>
  <c r="AT775" i="21" a="1"/>
  <c r="AT775" i="21" s="1"/>
  <c r="AW803" i="21" a="1"/>
  <c r="AW803" i="21" s="1"/>
  <c r="AT803" i="21" a="1"/>
  <c r="AT803" i="21" s="1"/>
  <c r="AU803" i="21" a="1"/>
  <c r="AU803" i="21" s="1"/>
  <c r="AT831" i="21" a="1"/>
  <c r="AT831" i="21" s="1"/>
  <c r="AU831" i="21" a="1"/>
  <c r="AU831" i="21" s="1"/>
  <c r="AW831" i="21" a="1"/>
  <c r="AW831" i="21" s="1"/>
  <c r="AW859" i="21" a="1"/>
  <c r="AW859" i="21" s="1"/>
  <c r="AT859" i="21" a="1"/>
  <c r="AT859" i="21" s="1"/>
  <c r="AU859" i="21" a="1"/>
  <c r="AU859" i="21" s="1"/>
  <c r="AW887" i="21" a="1"/>
  <c r="AW887" i="21" s="1"/>
  <c r="AU887" i="21" a="1"/>
  <c r="AU887" i="21" s="1"/>
  <c r="AT887" i="21" a="1"/>
  <c r="AT887" i="21" s="1"/>
  <c r="AW915" i="21" a="1"/>
  <c r="AW915" i="21" s="1"/>
  <c r="AU915" i="21" a="1"/>
  <c r="AU915" i="21" s="1"/>
  <c r="AT915" i="21" a="1"/>
  <c r="AT915" i="21" s="1"/>
  <c r="AW943" i="21" a="1"/>
  <c r="AW943" i="21" s="1"/>
  <c r="AT943" i="21" a="1"/>
  <c r="AT943" i="21" s="1"/>
  <c r="AU943" i="21" a="1"/>
  <c r="AU943" i="21" s="1"/>
  <c r="AW971" i="21" a="1"/>
  <c r="AW971" i="21" s="1"/>
  <c r="AT971" i="21" a="1"/>
  <c r="AT971" i="21" s="1"/>
  <c r="AU971" i="21" a="1"/>
  <c r="AU971" i="21" s="1"/>
  <c r="AU999" i="21" a="1"/>
  <c r="AU999" i="21" s="1"/>
  <c r="AT999" i="21" a="1"/>
  <c r="AT999" i="21" s="1"/>
  <c r="AW999" i="21" a="1"/>
  <c r="AW999" i="21" s="1"/>
  <c r="J982" i="25"/>
  <c r="I982" i="25"/>
  <c r="J954" i="25"/>
  <c r="I954" i="25"/>
  <c r="J926" i="25"/>
  <c r="I926" i="25"/>
  <c r="J898" i="25"/>
  <c r="I898" i="25"/>
  <c r="C870" i="25"/>
  <c r="B870" i="25" s="1"/>
  <c r="J870" i="25"/>
  <c r="I870" i="25"/>
  <c r="C842" i="25"/>
  <c r="B842" i="25" s="1"/>
  <c r="I842" i="25"/>
  <c r="J842" i="25"/>
  <c r="J814" i="25"/>
  <c r="I814" i="25"/>
  <c r="J786" i="25"/>
  <c r="I786" i="25"/>
  <c r="C758" i="25"/>
  <c r="B758" i="25" s="1"/>
  <c r="I758" i="25"/>
  <c r="J758" i="25"/>
  <c r="J730" i="25"/>
  <c r="I730" i="25"/>
  <c r="J702" i="25"/>
  <c r="I702" i="25"/>
  <c r="J674" i="25"/>
  <c r="I674" i="25"/>
  <c r="J646" i="25"/>
  <c r="I646" i="25"/>
  <c r="C618" i="25"/>
  <c r="B618" i="25" s="1"/>
  <c r="J618" i="25"/>
  <c r="I618" i="25"/>
  <c r="J590" i="25"/>
  <c r="I590" i="25"/>
  <c r="C562" i="25"/>
  <c r="B562" i="25" s="1"/>
  <c r="I562" i="25"/>
  <c r="J562" i="25"/>
  <c r="C534" i="25"/>
  <c r="B534" i="25" s="1"/>
  <c r="J534" i="25"/>
  <c r="I534" i="25"/>
  <c r="C506" i="25"/>
  <c r="B506" i="25" s="1"/>
  <c r="J506" i="25"/>
  <c r="I506" i="25"/>
  <c r="C478" i="25"/>
  <c r="B478" i="25" s="1"/>
  <c r="I478" i="25"/>
  <c r="J478" i="25"/>
  <c r="I450" i="25"/>
  <c r="J450" i="25"/>
  <c r="C422" i="25"/>
  <c r="B422" i="25" s="1"/>
  <c r="I422" i="25"/>
  <c r="J422" i="25"/>
  <c r="J394" i="25"/>
  <c r="I394" i="25"/>
  <c r="C366" i="25"/>
  <c r="B366" i="25" s="1"/>
  <c r="I366" i="25"/>
  <c r="J366" i="25"/>
  <c r="J338" i="25"/>
  <c r="I338" i="25"/>
  <c r="I310" i="25"/>
  <c r="J310" i="25"/>
  <c r="J282" i="25"/>
  <c r="I282" i="25"/>
  <c r="J254" i="25"/>
  <c r="I254" i="25"/>
  <c r="J226" i="25"/>
  <c r="I226" i="25"/>
  <c r="J198" i="25"/>
  <c r="I198" i="25"/>
  <c r="J170" i="25"/>
  <c r="I170" i="25"/>
  <c r="J142" i="25"/>
  <c r="I142" i="25"/>
  <c r="J114" i="25"/>
  <c r="I114" i="25"/>
  <c r="I86" i="25"/>
  <c r="J86" i="25"/>
  <c r="I58" i="25"/>
  <c r="J58" i="25"/>
  <c r="J30" i="25"/>
  <c r="I30" i="25"/>
  <c r="AU793" i="21" a="1"/>
  <c r="AU793" i="21" s="1"/>
  <c r="AT793" i="21" a="1"/>
  <c r="AT793" i="21" s="1"/>
  <c r="AW793" i="21" a="1"/>
  <c r="AW793" i="21" s="1"/>
  <c r="AW905" i="21" a="1"/>
  <c r="AW905" i="21" s="1"/>
  <c r="AT905" i="21" a="1"/>
  <c r="AT905" i="21" s="1"/>
  <c r="AU905" i="21" a="1"/>
  <c r="AU905" i="21" s="1"/>
  <c r="J756" i="25"/>
  <c r="I756" i="25"/>
  <c r="I196" i="25"/>
  <c r="J196" i="25"/>
  <c r="AW508" i="21" a="1"/>
  <c r="AW508" i="21" s="1"/>
  <c r="AT508" i="21" a="1"/>
  <c r="AT508" i="21" s="1"/>
  <c r="AU508" i="21" a="1"/>
  <c r="AU508" i="21" s="1"/>
  <c r="AW844" i="21" a="1"/>
  <c r="AW844" i="21" s="1"/>
  <c r="AT844" i="21" a="1"/>
  <c r="AT844" i="21" s="1"/>
  <c r="AU844" i="21" a="1"/>
  <c r="AU844" i="21" s="1"/>
  <c r="I867" i="25"/>
  <c r="J867" i="25"/>
  <c r="J279" i="25"/>
  <c r="I279" i="25"/>
  <c r="AW335" i="21" a="1"/>
  <c r="AW335" i="21" s="1"/>
  <c r="AT335" i="21" a="1"/>
  <c r="AT335" i="21" s="1"/>
  <c r="AU335" i="21" a="1"/>
  <c r="AU335" i="21" s="1"/>
  <c r="AW839" i="21" a="1"/>
  <c r="AW839" i="21" s="1"/>
  <c r="AU839" i="21" a="1"/>
  <c r="AU839" i="21" s="1"/>
  <c r="AT839" i="21" a="1"/>
  <c r="AT839" i="21" s="1"/>
  <c r="J922" i="25"/>
  <c r="I922" i="25"/>
  <c r="J810" i="25"/>
  <c r="I810" i="25"/>
  <c r="C670" i="25"/>
  <c r="B670" i="25" s="1"/>
  <c r="I670" i="25"/>
  <c r="J670" i="25"/>
  <c r="C586" i="25"/>
  <c r="B586" i="25" s="1"/>
  <c r="I586" i="25"/>
  <c r="J586" i="25"/>
  <c r="C446" i="25"/>
  <c r="B446" i="25" s="1"/>
  <c r="J446" i="25"/>
  <c r="I446" i="25"/>
  <c r="J334" i="25"/>
  <c r="I334" i="25"/>
  <c r="J250" i="25"/>
  <c r="I250" i="25"/>
  <c r="I54" i="25"/>
  <c r="J54" i="25"/>
  <c r="C809" i="25"/>
  <c r="B809" i="25" s="1"/>
  <c r="J809" i="25"/>
  <c r="I809" i="25"/>
  <c r="C529" i="25"/>
  <c r="B529" i="25" s="1"/>
  <c r="J529" i="25"/>
  <c r="I529" i="25"/>
  <c r="J221" i="25"/>
  <c r="I221" i="25"/>
  <c r="AW437" i="21" a="1"/>
  <c r="AW437" i="21" s="1"/>
  <c r="AU437" i="21" a="1"/>
  <c r="AU437" i="21" s="1"/>
  <c r="AT437" i="21" a="1"/>
  <c r="AT437" i="21" s="1"/>
  <c r="AW493" i="21" a="1"/>
  <c r="AW493" i="21" s="1"/>
  <c r="AU493" i="21" a="1"/>
  <c r="AU493" i="21" s="1"/>
  <c r="AT493" i="21" a="1"/>
  <c r="AT493" i="21" s="1"/>
  <c r="C948" i="25"/>
  <c r="B948" i="25" s="1"/>
  <c r="J948" i="25"/>
  <c r="I948" i="25"/>
  <c r="J584" i="25"/>
  <c r="I584" i="25"/>
  <c r="AW460" i="21" a="1"/>
  <c r="AW460" i="21" s="1"/>
  <c r="AU460" i="21" a="1"/>
  <c r="AU460" i="21" s="1"/>
  <c r="AT460" i="21" a="1"/>
  <c r="AT460" i="21" s="1"/>
  <c r="J863" i="25"/>
  <c r="I863" i="25"/>
  <c r="C667" i="25"/>
  <c r="B667" i="25" s="1"/>
  <c r="J667" i="25"/>
  <c r="I667" i="25"/>
  <c r="I415" i="25"/>
  <c r="J415" i="25"/>
  <c r="J23" i="25"/>
  <c r="I23" i="25"/>
  <c r="AT371" i="21" a="1"/>
  <c r="AT371" i="21" s="1"/>
  <c r="AU371" i="21" a="1"/>
  <c r="AU371" i="21" s="1"/>
  <c r="AW371" i="21" a="1"/>
  <c r="AW371" i="21" s="1"/>
  <c r="AW399" i="21" a="1"/>
  <c r="AW399" i="21" s="1"/>
  <c r="AU399" i="21" a="1"/>
  <c r="AU399" i="21" s="1"/>
  <c r="AT399" i="21" a="1"/>
  <c r="AT399" i="21" s="1"/>
  <c r="AW987" i="21" a="1"/>
  <c r="AW987" i="21" s="1"/>
  <c r="AT987" i="21" a="1"/>
  <c r="AT987" i="21" s="1"/>
  <c r="AU987" i="21" a="1"/>
  <c r="AU987" i="21" s="1"/>
  <c r="J862" i="25"/>
  <c r="I862" i="25"/>
  <c r="C750" i="25"/>
  <c r="B750" i="25" s="1"/>
  <c r="J750" i="25"/>
  <c r="I750" i="25"/>
  <c r="J638" i="25"/>
  <c r="I638" i="25"/>
  <c r="C498" i="25"/>
  <c r="B498" i="25" s="1"/>
  <c r="J498" i="25"/>
  <c r="I498" i="25"/>
  <c r="J386" i="25"/>
  <c r="I386" i="25"/>
  <c r="J274" i="25"/>
  <c r="I274" i="25"/>
  <c r="I106" i="25"/>
  <c r="J106" i="25"/>
  <c r="AT646" i="21" a="1"/>
  <c r="AT646" i="21" s="1"/>
  <c r="AW646" i="21" a="1"/>
  <c r="AW646" i="21" s="1"/>
  <c r="AU646" i="21" a="1"/>
  <c r="AU646" i="21" s="1"/>
  <c r="AW758" i="21" a="1"/>
  <c r="AW758" i="21" s="1"/>
  <c r="AU758" i="21" a="1"/>
  <c r="AU758" i="21" s="1"/>
  <c r="AT758" i="21" a="1"/>
  <c r="AT758" i="21" s="1"/>
  <c r="AW814" i="21" a="1"/>
  <c r="AW814" i="21" s="1"/>
  <c r="AT814" i="21" a="1"/>
  <c r="AT814" i="21" s="1"/>
  <c r="AU814" i="21" a="1"/>
  <c r="AU814" i="21" s="1"/>
  <c r="AW982" i="21" a="1"/>
  <c r="AW982" i="21" s="1"/>
  <c r="AU982" i="21" a="1"/>
  <c r="AU982" i="21" s="1"/>
  <c r="AT982" i="21" a="1"/>
  <c r="AT982" i="21" s="1"/>
  <c r="I805" i="25"/>
  <c r="J805" i="25"/>
  <c r="J497" i="25"/>
  <c r="I497" i="25"/>
  <c r="I105" i="25"/>
  <c r="J105" i="25"/>
  <c r="AT417" i="21" a="1"/>
  <c r="AT417" i="21" s="1"/>
  <c r="AW417" i="21" a="1"/>
  <c r="AW417" i="21" s="1"/>
  <c r="AU417" i="21" a="1"/>
  <c r="AU417" i="21" s="1"/>
  <c r="AW725" i="21" a="1"/>
  <c r="AW725" i="21" s="1"/>
  <c r="AT725" i="21" a="1"/>
  <c r="AT725" i="21" s="1"/>
  <c r="AU725" i="21" a="1"/>
  <c r="AU725" i="21" s="1"/>
  <c r="AW921" i="21" a="1"/>
  <c r="AW921" i="21" s="1"/>
  <c r="AU921" i="21" a="1"/>
  <c r="AU921" i="21" s="1"/>
  <c r="AT921" i="21" a="1"/>
  <c r="AT921" i="21" s="1"/>
  <c r="J720" i="25"/>
  <c r="I720" i="25"/>
  <c r="J272" i="25"/>
  <c r="I272" i="25"/>
  <c r="AU496" i="21" a="1"/>
  <c r="AU496" i="21" s="1"/>
  <c r="AW496" i="21" a="1"/>
  <c r="AW496" i="21" s="1"/>
  <c r="AT496" i="21" a="1"/>
  <c r="AT496" i="21" s="1"/>
  <c r="AW552" i="21" a="1"/>
  <c r="AW552" i="21" s="1"/>
  <c r="AU552" i="21" a="1"/>
  <c r="AU552" i="21" s="1"/>
  <c r="AT552" i="21" a="1"/>
  <c r="AT552" i="21" s="1"/>
  <c r="AT580" i="21" a="1"/>
  <c r="AT580" i="21" s="1"/>
  <c r="AW580" i="21" a="1"/>
  <c r="AW580" i="21" s="1"/>
  <c r="AU580" i="21" a="1"/>
  <c r="AU580" i="21" s="1"/>
  <c r="AW664" i="21" a="1"/>
  <c r="AW664" i="21" s="1"/>
  <c r="AT664" i="21" a="1"/>
  <c r="AT664" i="21" s="1"/>
  <c r="AU664" i="21" a="1"/>
  <c r="AU664" i="21" s="1"/>
  <c r="I999" i="25"/>
  <c r="J999" i="25"/>
  <c r="J803" i="25"/>
  <c r="I803" i="25"/>
  <c r="I663" i="25"/>
  <c r="J663" i="25"/>
  <c r="C551" i="25"/>
  <c r="B551" i="25" s="1"/>
  <c r="J551" i="25"/>
  <c r="I551" i="25"/>
  <c r="J411" i="25"/>
  <c r="I411" i="25"/>
  <c r="I243" i="25"/>
  <c r="J243" i="25"/>
  <c r="J47" i="25"/>
  <c r="I47" i="25"/>
  <c r="J970" i="25"/>
  <c r="I970" i="25"/>
  <c r="J830" i="25"/>
  <c r="I830" i="25"/>
  <c r="C662" i="25"/>
  <c r="B662" i="25" s="1"/>
  <c r="J662" i="25"/>
  <c r="I662" i="25"/>
  <c r="J522" i="25"/>
  <c r="I522" i="25"/>
  <c r="J326" i="25"/>
  <c r="I326" i="25"/>
  <c r="J74" i="25"/>
  <c r="I74" i="25"/>
  <c r="AW374" i="21" a="1"/>
  <c r="AW374" i="21" s="1"/>
  <c r="AT374" i="21" a="1"/>
  <c r="AT374" i="21" s="1"/>
  <c r="AU374" i="21" a="1"/>
  <c r="AU374" i="21" s="1"/>
  <c r="AW486" i="21" a="1"/>
  <c r="AW486" i="21" s="1"/>
  <c r="AT486" i="21" a="1"/>
  <c r="AT486" i="21" s="1"/>
  <c r="AU486" i="21" a="1"/>
  <c r="AU486" i="21" s="1"/>
  <c r="AW542" i="21" a="1"/>
  <c r="AW542" i="21" s="1"/>
  <c r="AT542" i="21" a="1"/>
  <c r="AT542" i="21" s="1"/>
  <c r="AU542" i="21" a="1"/>
  <c r="AU542" i="21" s="1"/>
  <c r="AW822" i="21" a="1"/>
  <c r="AW822" i="21" s="1"/>
  <c r="AT822" i="21" a="1"/>
  <c r="AT822" i="21" s="1"/>
  <c r="AU822" i="21" a="1"/>
  <c r="AU822" i="21" s="1"/>
  <c r="C885" i="25"/>
  <c r="B885" i="25" s="1"/>
  <c r="I885" i="25"/>
  <c r="J885" i="25"/>
  <c r="C773" i="25"/>
  <c r="B773" i="25" s="1"/>
  <c r="I773" i="25"/>
  <c r="J773" i="25"/>
  <c r="J633" i="25"/>
  <c r="I633" i="25"/>
  <c r="C521" i="25"/>
  <c r="B521" i="25" s="1"/>
  <c r="J521" i="25"/>
  <c r="I521" i="25"/>
  <c r="C381" i="25"/>
  <c r="B381" i="25" s="1"/>
  <c r="J381" i="25"/>
  <c r="I381" i="25"/>
  <c r="C325" i="25"/>
  <c r="B325" i="25" s="1"/>
  <c r="I325" i="25"/>
  <c r="J325" i="25"/>
  <c r="J269" i="25"/>
  <c r="I269" i="25"/>
  <c r="J45" i="25"/>
  <c r="I45" i="25"/>
  <c r="AW677" i="21" a="1"/>
  <c r="AW677" i="21" s="1"/>
  <c r="AU677" i="21" a="1"/>
  <c r="AU677" i="21" s="1"/>
  <c r="AT677" i="21" a="1"/>
  <c r="AT677" i="21" s="1"/>
  <c r="J912" i="25"/>
  <c r="I912" i="25"/>
  <c r="J716" i="25"/>
  <c r="I716" i="25"/>
  <c r="J464" i="25"/>
  <c r="I464" i="25"/>
  <c r="J156" i="25"/>
  <c r="I156" i="25"/>
  <c r="AW420" i="21" a="1"/>
  <c r="AW420" i="21" s="1"/>
  <c r="AT420" i="21" a="1"/>
  <c r="AT420" i="21" s="1"/>
  <c r="AU420" i="21" a="1"/>
  <c r="AU420" i="21" s="1"/>
  <c r="AW616" i="21" a="1"/>
  <c r="AW616" i="21" s="1"/>
  <c r="AT616" i="21" a="1"/>
  <c r="AT616" i="21" s="1"/>
  <c r="AU616" i="21" a="1"/>
  <c r="AU616" i="21" s="1"/>
  <c r="AW840" i="21" a="1"/>
  <c r="AW840" i="21" s="1"/>
  <c r="AU840" i="21" a="1"/>
  <c r="AU840" i="21" s="1"/>
  <c r="AT840" i="21" a="1"/>
  <c r="AT840" i="21" s="1"/>
  <c r="AW896" i="21" a="1"/>
  <c r="AW896" i="21" s="1"/>
  <c r="AT896" i="21" a="1"/>
  <c r="AT896" i="21" s="1"/>
  <c r="AU896" i="21" a="1"/>
  <c r="AU896" i="21" s="1"/>
  <c r="AW924" i="21" a="1"/>
  <c r="AW924" i="21" s="1"/>
  <c r="AT924" i="21" a="1"/>
  <c r="AT924" i="21" s="1"/>
  <c r="AU924" i="21" a="1"/>
  <c r="AU924" i="21" s="1"/>
  <c r="J519" i="25"/>
  <c r="I519" i="25"/>
  <c r="AW331" i="21" a="1"/>
  <c r="AW331" i="21" s="1"/>
  <c r="AU331" i="21" a="1"/>
  <c r="AU331" i="21" s="1"/>
  <c r="AT331" i="21" a="1"/>
  <c r="AT331" i="21" s="1"/>
  <c r="AW322" i="21" a="1"/>
  <c r="AW322" i="21" s="1"/>
  <c r="AT322" i="21" a="1"/>
  <c r="AT322" i="21" s="1"/>
  <c r="AU322" i="21" a="1"/>
  <c r="AU322" i="21" s="1"/>
  <c r="AW350" i="21" a="1"/>
  <c r="AW350" i="21" s="1"/>
  <c r="AU350" i="21" a="1"/>
  <c r="AU350" i="21" s="1"/>
  <c r="AT350" i="21" a="1"/>
  <c r="AT350" i="21" s="1"/>
  <c r="AT378" i="21" a="1"/>
  <c r="AT378" i="21" s="1"/>
  <c r="AW378" i="21" a="1"/>
  <c r="AW378" i="21" s="1"/>
  <c r="AU378" i="21" a="1"/>
  <c r="AU378" i="21" s="1"/>
  <c r="AW406" i="21" a="1"/>
  <c r="AW406" i="21" s="1"/>
  <c r="AT406" i="21" a="1"/>
  <c r="AT406" i="21" s="1"/>
  <c r="AU406" i="21" a="1"/>
  <c r="AU406" i="21" s="1"/>
  <c r="AW434" i="21" a="1"/>
  <c r="AW434" i="21" s="1"/>
  <c r="AT434" i="21" a="1"/>
  <c r="AT434" i="21" s="1"/>
  <c r="AU434" i="21" a="1"/>
  <c r="AU434" i="21" s="1"/>
  <c r="AU462" i="21" a="1"/>
  <c r="AU462" i="21" s="1"/>
  <c r="AT462" i="21" a="1"/>
  <c r="AT462" i="21" s="1"/>
  <c r="AW462" i="21" a="1"/>
  <c r="AW462" i="21" s="1"/>
  <c r="AW490" i="21" a="1"/>
  <c r="AW490" i="21" s="1"/>
  <c r="AU490" i="21" a="1"/>
  <c r="AU490" i="21" s="1"/>
  <c r="AT490" i="21" a="1"/>
  <c r="AT490" i="21" s="1"/>
  <c r="AW518" i="21" a="1"/>
  <c r="AW518" i="21" s="1"/>
  <c r="AU518" i="21" a="1"/>
  <c r="AU518" i="21" s="1"/>
  <c r="AT518" i="21" a="1"/>
  <c r="AT518" i="21" s="1"/>
  <c r="AW546" i="21" a="1"/>
  <c r="AW546" i="21" s="1"/>
  <c r="AU546" i="21" a="1"/>
  <c r="AU546" i="21" s="1"/>
  <c r="AT546" i="21" a="1"/>
  <c r="AT546" i="21" s="1"/>
  <c r="AW574" i="21" a="1"/>
  <c r="AW574" i="21" s="1"/>
  <c r="AT574" i="21" a="1"/>
  <c r="AT574" i="21" s="1"/>
  <c r="AU574" i="21" a="1"/>
  <c r="AU574" i="21" s="1"/>
  <c r="AW602" i="21" a="1"/>
  <c r="AW602" i="21" s="1"/>
  <c r="AU602" i="21" a="1"/>
  <c r="AU602" i="21" s="1"/>
  <c r="AT602" i="21" a="1"/>
  <c r="AT602" i="21" s="1"/>
  <c r="AW630" i="21" a="1"/>
  <c r="AW630" i="21" s="1"/>
  <c r="AT630" i="21" a="1"/>
  <c r="AT630" i="21" s="1"/>
  <c r="AU630" i="21" a="1"/>
  <c r="AU630" i="21" s="1"/>
  <c r="AW658" i="21" a="1"/>
  <c r="AW658" i="21" s="1"/>
  <c r="AU658" i="21" a="1"/>
  <c r="AU658" i="21" s="1"/>
  <c r="AT658" i="21" a="1"/>
  <c r="AT658" i="21" s="1"/>
  <c r="AW686" i="21" a="1"/>
  <c r="AW686" i="21" s="1"/>
  <c r="AU686" i="21" a="1"/>
  <c r="AU686" i="21" s="1"/>
  <c r="AT686" i="21" a="1"/>
  <c r="AT686" i="21" s="1"/>
  <c r="AU714" i="21" a="1"/>
  <c r="AU714" i="21" s="1"/>
  <c r="AW714" i="21" a="1"/>
  <c r="AW714" i="21" s="1"/>
  <c r="AT714" i="21" a="1"/>
  <c r="AT714" i="21" s="1"/>
  <c r="AW742" i="21" a="1"/>
  <c r="AW742" i="21" s="1"/>
  <c r="AT742" i="21" a="1"/>
  <c r="AT742" i="21" s="1"/>
  <c r="AU742" i="21" a="1"/>
  <c r="AU742" i="21" s="1"/>
  <c r="AW770" i="21" a="1"/>
  <c r="AW770" i="21" s="1"/>
  <c r="AU770" i="21" a="1"/>
  <c r="AU770" i="21" s="1"/>
  <c r="AT770" i="21" a="1"/>
  <c r="AT770" i="21" s="1"/>
  <c r="AW798" i="21" a="1"/>
  <c r="AW798" i="21" s="1"/>
  <c r="AU798" i="21" a="1"/>
  <c r="AU798" i="21" s="1"/>
  <c r="AT798" i="21" a="1"/>
  <c r="AT798" i="21" s="1"/>
  <c r="AT826" i="21" a="1"/>
  <c r="AT826" i="21" s="1"/>
  <c r="AU826" i="21" a="1"/>
  <c r="AU826" i="21" s="1"/>
  <c r="AW826" i="21" a="1"/>
  <c r="AW826" i="21" s="1"/>
  <c r="AW854" i="21" a="1"/>
  <c r="AW854" i="21" s="1"/>
  <c r="AU854" i="21" a="1"/>
  <c r="AU854" i="21" s="1"/>
  <c r="AT854" i="21" a="1"/>
  <c r="AT854" i="21" s="1"/>
  <c r="AW882" i="21" a="1"/>
  <c r="AW882" i="21" s="1"/>
  <c r="AU882" i="21" a="1"/>
  <c r="AU882" i="21" s="1"/>
  <c r="AT882" i="21" a="1"/>
  <c r="AT882" i="21" s="1"/>
  <c r="AW910" i="21" a="1"/>
  <c r="AW910" i="21" s="1"/>
  <c r="AT910" i="21" a="1"/>
  <c r="AT910" i="21" s="1"/>
  <c r="AU910" i="21" a="1"/>
  <c r="AU910" i="21" s="1"/>
  <c r="AW938" i="21" a="1"/>
  <c r="AW938" i="21" s="1"/>
  <c r="AT938" i="21" a="1"/>
  <c r="AT938" i="21" s="1"/>
  <c r="AU938" i="21" a="1"/>
  <c r="AU938" i="21" s="1"/>
  <c r="AW966" i="21" a="1"/>
  <c r="AW966" i="21" s="1"/>
  <c r="AT966" i="21" a="1"/>
  <c r="AT966" i="21" s="1"/>
  <c r="AU966" i="21" a="1"/>
  <c r="AU966" i="21" s="1"/>
  <c r="AW994" i="21" a="1"/>
  <c r="AW994" i="21" s="1"/>
  <c r="AU994" i="21" a="1"/>
  <c r="AU994" i="21" s="1"/>
  <c r="AT994" i="21" a="1"/>
  <c r="AT994" i="21" s="1"/>
  <c r="J981" i="25"/>
  <c r="I981" i="25"/>
  <c r="J953" i="25"/>
  <c r="I953" i="25"/>
  <c r="J925" i="25"/>
  <c r="I925" i="25"/>
  <c r="C897" i="25"/>
  <c r="B897" i="25" s="1"/>
  <c r="J897" i="25"/>
  <c r="I897" i="25"/>
  <c r="C869" i="25"/>
  <c r="B869" i="25" s="1"/>
  <c r="I869" i="25"/>
  <c r="J869" i="25"/>
  <c r="J841" i="25"/>
  <c r="I841" i="25"/>
  <c r="J813" i="25"/>
  <c r="I813" i="25"/>
  <c r="J785" i="25"/>
  <c r="I785" i="25"/>
  <c r="I757" i="25"/>
  <c r="J757" i="25"/>
  <c r="J729" i="25"/>
  <c r="I729" i="25"/>
  <c r="I701" i="25"/>
  <c r="J701" i="25"/>
  <c r="C673" i="25"/>
  <c r="B673" i="25" s="1"/>
  <c r="I673" i="25"/>
  <c r="J673" i="25"/>
  <c r="C645" i="25"/>
  <c r="B645" i="25" s="1"/>
  <c r="J645" i="25"/>
  <c r="I645" i="25"/>
  <c r="J617" i="25"/>
  <c r="I617" i="25"/>
  <c r="C589" i="25"/>
  <c r="B589" i="25" s="1"/>
  <c r="I589" i="25"/>
  <c r="J589" i="25"/>
  <c r="J561" i="25"/>
  <c r="I561" i="25"/>
  <c r="C533" i="25"/>
  <c r="B533" i="25" s="1"/>
  <c r="J533" i="25"/>
  <c r="I533" i="25"/>
  <c r="C505" i="25"/>
  <c r="B505" i="25" s="1"/>
  <c r="J505" i="25"/>
  <c r="I505" i="25"/>
  <c r="C477" i="25"/>
  <c r="B477" i="25" s="1"/>
  <c r="I477" i="25"/>
  <c r="J477" i="25"/>
  <c r="C449" i="25"/>
  <c r="B449" i="25" s="1"/>
  <c r="I449" i="25"/>
  <c r="J449" i="25"/>
  <c r="I421" i="25"/>
  <c r="J421" i="25"/>
  <c r="J393" i="25"/>
  <c r="I393" i="25"/>
  <c r="I365" i="25"/>
  <c r="J365" i="25"/>
  <c r="C337" i="25"/>
  <c r="B337" i="25" s="1"/>
  <c r="J337" i="25"/>
  <c r="I337" i="25"/>
  <c r="C309" i="25"/>
  <c r="B309" i="25" s="1"/>
  <c r="I309" i="25"/>
  <c r="J309" i="25"/>
  <c r="J281" i="25"/>
  <c r="I281" i="25"/>
  <c r="I253" i="25"/>
  <c r="J253" i="25"/>
  <c r="J225" i="25"/>
  <c r="I225" i="25"/>
  <c r="I197" i="25"/>
  <c r="J197" i="25"/>
  <c r="I169" i="25"/>
  <c r="J169" i="25"/>
  <c r="J141" i="25"/>
  <c r="I141" i="25"/>
  <c r="J113" i="25"/>
  <c r="I113" i="25"/>
  <c r="I85" i="25"/>
  <c r="J85" i="25"/>
  <c r="I57" i="25"/>
  <c r="J57" i="25"/>
  <c r="I29" i="25"/>
  <c r="J29" i="25"/>
  <c r="AW597" i="21" a="1"/>
  <c r="AW597" i="21" s="1"/>
  <c r="AU597" i="21" a="1"/>
  <c r="AU597" i="21" s="1"/>
  <c r="AT597" i="21" a="1"/>
  <c r="AT597" i="21" s="1"/>
  <c r="AW849" i="21" a="1"/>
  <c r="AW849" i="21" s="1"/>
  <c r="AU849" i="21" a="1"/>
  <c r="AU849" i="21" s="1"/>
  <c r="AT849" i="21" a="1"/>
  <c r="AT849" i="21" s="1"/>
  <c r="AW877" i="21" a="1"/>
  <c r="AW877" i="21" s="1"/>
  <c r="AT877" i="21" a="1"/>
  <c r="AT877" i="21" s="1"/>
  <c r="AU877" i="21" a="1"/>
  <c r="AU877" i="21" s="1"/>
  <c r="AW961" i="21" a="1"/>
  <c r="AW961" i="21" s="1"/>
  <c r="AU961" i="21" a="1"/>
  <c r="AU961" i="21" s="1"/>
  <c r="AT961" i="21" a="1"/>
  <c r="AT961" i="21" s="1"/>
  <c r="AU989" i="21" a="1"/>
  <c r="AU989" i="21" s="1"/>
  <c r="AT989" i="21" a="1"/>
  <c r="AT989" i="21" s="1"/>
  <c r="AW989" i="21" a="1"/>
  <c r="AW989" i="21" s="1"/>
  <c r="I868" i="25"/>
  <c r="J868" i="25"/>
  <c r="I672" i="25"/>
  <c r="J672" i="25"/>
  <c r="J560" i="25"/>
  <c r="I560" i="25"/>
  <c r="J448" i="25"/>
  <c r="I448" i="25"/>
  <c r="C392" i="25"/>
  <c r="B392" i="25" s="1"/>
  <c r="J392" i="25"/>
  <c r="I392" i="25"/>
  <c r="C308" i="25"/>
  <c r="B308" i="25" s="1"/>
  <c r="J308" i="25"/>
  <c r="I308" i="25"/>
  <c r="I224" i="25"/>
  <c r="J224" i="25"/>
  <c r="I56" i="25"/>
  <c r="J56" i="25"/>
  <c r="AW480" i="21" a="1"/>
  <c r="AW480" i="21" s="1"/>
  <c r="AT480" i="21" a="1"/>
  <c r="AT480" i="21" s="1"/>
  <c r="AU480" i="21" a="1"/>
  <c r="AU480" i="21" s="1"/>
  <c r="AW620" i="21" a="1"/>
  <c r="AW620" i="21" s="1"/>
  <c r="AT620" i="21" a="1"/>
  <c r="AT620" i="21" s="1"/>
  <c r="AU620" i="21" a="1"/>
  <c r="AU620" i="21" s="1"/>
  <c r="AW732" i="21" a="1"/>
  <c r="AW732" i="21" s="1"/>
  <c r="AT732" i="21" a="1"/>
  <c r="AT732" i="21" s="1"/>
  <c r="AU732" i="21" a="1"/>
  <c r="AU732" i="21" s="1"/>
  <c r="J951" i="25"/>
  <c r="I951" i="25"/>
  <c r="J111" i="25"/>
  <c r="I111" i="25"/>
  <c r="AW363" i="21" a="1"/>
  <c r="AW363" i="21" s="1"/>
  <c r="AT363" i="21" a="1"/>
  <c r="AT363" i="21" s="1"/>
  <c r="AU363" i="21" a="1"/>
  <c r="AU363" i="21" s="1"/>
  <c r="AW419" i="21" a="1"/>
  <c r="AW419" i="21" s="1"/>
  <c r="AT419" i="21" a="1"/>
  <c r="AT419" i="21" s="1"/>
  <c r="AU419" i="21" a="1"/>
  <c r="AU419" i="21" s="1"/>
  <c r="AW643" i="21" a="1"/>
  <c r="AW643" i="21" s="1"/>
  <c r="AU643" i="21" a="1"/>
  <c r="AU643" i="21" s="1"/>
  <c r="AT643" i="21" a="1"/>
  <c r="AT643" i="21" s="1"/>
  <c r="AW699" i="21" a="1"/>
  <c r="AW699" i="21" s="1"/>
  <c r="AT699" i="21" a="1"/>
  <c r="AT699" i="21" s="1"/>
  <c r="AU699" i="21" a="1"/>
  <c r="AU699" i="21" s="1"/>
  <c r="AW895" i="21" a="1"/>
  <c r="AW895" i="21" s="1"/>
  <c r="AT895" i="21" a="1"/>
  <c r="AT895" i="21" s="1"/>
  <c r="AU895" i="21" a="1"/>
  <c r="AU895" i="21" s="1"/>
  <c r="AW951" i="21" a="1"/>
  <c r="AW951" i="21" s="1"/>
  <c r="AU951" i="21" a="1"/>
  <c r="AU951" i="21" s="1"/>
  <c r="AT951" i="21" a="1"/>
  <c r="AT951" i="21" s="1"/>
  <c r="C950" i="25"/>
  <c r="B950" i="25" s="1"/>
  <c r="J950" i="25"/>
  <c r="I950" i="25"/>
  <c r="J754" i="25"/>
  <c r="I754" i="25"/>
  <c r="J558" i="25"/>
  <c r="I558" i="25"/>
  <c r="J362" i="25"/>
  <c r="I362" i="25"/>
  <c r="J222" i="25"/>
  <c r="I222" i="25"/>
  <c r="AW338" i="21" a="1"/>
  <c r="AW338" i="21" s="1"/>
  <c r="AU338" i="21" a="1"/>
  <c r="AU338" i="21" s="1"/>
  <c r="AT338" i="21" a="1"/>
  <c r="AT338" i="21" s="1"/>
  <c r="AW389" i="21" a="1"/>
  <c r="AW389" i="21" s="1"/>
  <c r="AU389" i="21" a="1"/>
  <c r="AU389" i="21" s="1"/>
  <c r="AT389" i="21" a="1"/>
  <c r="AT389" i="21" s="1"/>
  <c r="AT529" i="21" a="1"/>
  <c r="AT529" i="21" s="1"/>
  <c r="AW529" i="21" a="1"/>
  <c r="AW529" i="21" s="1"/>
  <c r="AU529" i="21" a="1"/>
  <c r="AU529" i="21" s="1"/>
  <c r="AU585" i="21" a="1"/>
  <c r="AU585" i="21" s="1"/>
  <c r="AW585" i="21" a="1"/>
  <c r="AW585" i="21" s="1"/>
  <c r="AT585" i="21" a="1"/>
  <c r="AT585" i="21" s="1"/>
  <c r="AW613" i="21" a="1"/>
  <c r="AW613" i="21" s="1"/>
  <c r="AT613" i="21" a="1"/>
  <c r="AT613" i="21" s="1"/>
  <c r="AU613" i="21" a="1"/>
  <c r="AU613" i="21" s="1"/>
  <c r="AW837" i="21" a="1"/>
  <c r="AW837" i="21" s="1"/>
  <c r="AU837" i="21" a="1"/>
  <c r="AU837" i="21" s="1"/>
  <c r="AT837" i="21" a="1"/>
  <c r="AT837" i="21" s="1"/>
  <c r="AT384" i="21" a="1"/>
  <c r="AT384" i="21" s="1"/>
  <c r="AW384" i="21" a="1"/>
  <c r="AW384" i="21" s="1"/>
  <c r="AU384" i="21" a="1"/>
  <c r="AU384" i="21" s="1"/>
  <c r="AW715" i="21" a="1"/>
  <c r="AW715" i="21" s="1"/>
  <c r="AT715" i="21" a="1"/>
  <c r="AT715" i="21" s="1"/>
  <c r="AU715" i="21" a="1"/>
  <c r="AU715" i="21" s="1"/>
  <c r="AW570" i="21" a="1"/>
  <c r="AW570" i="21" s="1"/>
  <c r="AT570" i="21" a="1"/>
  <c r="AT570" i="21" s="1"/>
  <c r="AU570" i="21" a="1"/>
  <c r="AU570" i="21" s="1"/>
  <c r="AW710" i="21" a="1"/>
  <c r="AW710" i="21" s="1"/>
  <c r="AT710" i="21" a="1"/>
  <c r="AT710" i="21" s="1"/>
  <c r="AU710" i="21" a="1"/>
  <c r="AU710" i="21" s="1"/>
  <c r="AW471" i="21" a="1"/>
  <c r="AW471" i="21" s="1"/>
  <c r="AT471" i="21" a="1"/>
  <c r="AT471" i="21" s="1"/>
  <c r="AU471" i="21" a="1"/>
  <c r="AU471" i="21" s="1"/>
  <c r="AW555" i="21" a="1"/>
  <c r="AW555" i="21" s="1"/>
  <c r="AT555" i="21" a="1"/>
  <c r="AT555" i="21" s="1"/>
  <c r="AU555" i="21" a="1"/>
  <c r="AU555" i="21" s="1"/>
  <c r="AW611" i="21" a="1"/>
  <c r="AW611" i="21" s="1"/>
  <c r="AT611" i="21" a="1"/>
  <c r="AT611" i="21" s="1"/>
  <c r="AU611" i="21" a="1"/>
  <c r="AU611" i="21" s="1"/>
  <c r="AT695" i="21" a="1"/>
  <c r="AT695" i="21" s="1"/>
  <c r="AW695" i="21" a="1"/>
  <c r="AW695" i="21" s="1"/>
  <c r="AU695" i="21" a="1"/>
  <c r="AU695" i="21" s="1"/>
  <c r="AW779" i="21" a="1"/>
  <c r="AW779" i="21" s="1"/>
  <c r="AU779" i="21" a="1"/>
  <c r="AU779" i="21" s="1"/>
  <c r="AT779" i="21" a="1"/>
  <c r="AT779" i="21" s="1"/>
  <c r="AW807" i="21" a="1"/>
  <c r="AW807" i="21" s="1"/>
  <c r="AU807" i="21" a="1"/>
  <c r="AU807" i="21" s="1"/>
  <c r="AT807" i="21" a="1"/>
  <c r="AT807" i="21" s="1"/>
  <c r="AU835" i="21" a="1"/>
  <c r="AU835" i="21" s="1"/>
  <c r="AW835" i="21" a="1"/>
  <c r="AW835" i="21" s="1"/>
  <c r="AT835" i="21" a="1"/>
  <c r="AT835" i="21" s="1"/>
  <c r="AW863" i="21" a="1"/>
  <c r="AW863" i="21" s="1"/>
  <c r="AU863" i="21" a="1"/>
  <c r="AU863" i="21" s="1"/>
  <c r="AT863" i="21" a="1"/>
  <c r="AT863" i="21" s="1"/>
  <c r="AT891" i="21" a="1"/>
  <c r="AT891" i="21" s="1"/>
  <c r="AW891" i="21" a="1"/>
  <c r="AW891" i="21" s="1"/>
  <c r="AU891" i="21" a="1"/>
  <c r="AU891" i="21" s="1"/>
  <c r="AW919" i="21" a="1"/>
  <c r="AW919" i="21" s="1"/>
  <c r="AU919" i="21" a="1"/>
  <c r="AU919" i="21" s="1"/>
  <c r="AT919" i="21" a="1"/>
  <c r="AT919" i="21" s="1"/>
  <c r="AW947" i="21" a="1"/>
  <c r="AW947" i="21" s="1"/>
  <c r="AU947" i="21" a="1"/>
  <c r="AU947" i="21" s="1"/>
  <c r="AT947" i="21" a="1"/>
  <c r="AT947" i="21" s="1"/>
  <c r="AW975" i="21" a="1"/>
  <c r="AW975" i="21" s="1"/>
  <c r="AU975" i="21" a="1"/>
  <c r="AU975" i="21" s="1"/>
  <c r="AT975" i="21" a="1"/>
  <c r="AT975" i="21" s="1"/>
  <c r="J994" i="25"/>
  <c r="I994" i="25"/>
  <c r="J966" i="25"/>
  <c r="I966" i="25"/>
  <c r="J938" i="25"/>
  <c r="I938" i="25"/>
  <c r="I910" i="25"/>
  <c r="J910" i="25"/>
  <c r="I882" i="25"/>
  <c r="J882" i="25"/>
  <c r="I854" i="25"/>
  <c r="J854" i="25"/>
  <c r="I826" i="25"/>
  <c r="J826" i="25"/>
  <c r="J798" i="25"/>
  <c r="I798" i="25"/>
  <c r="I770" i="25"/>
  <c r="J770" i="25"/>
  <c r="I742" i="25"/>
  <c r="J742" i="25"/>
  <c r="I714" i="25"/>
  <c r="J714" i="25"/>
  <c r="I686" i="25"/>
  <c r="J686" i="25"/>
  <c r="C658" i="25"/>
  <c r="B658" i="25" s="1"/>
  <c r="I658" i="25"/>
  <c r="J658" i="25"/>
  <c r="I630" i="25"/>
  <c r="J630" i="25"/>
  <c r="C602" i="25"/>
  <c r="B602" i="25" s="1"/>
  <c r="I602" i="25"/>
  <c r="J602" i="25"/>
  <c r="C574" i="25"/>
  <c r="B574" i="25" s="1"/>
  <c r="I574" i="25"/>
  <c r="J574" i="25"/>
  <c r="C546" i="25"/>
  <c r="B546" i="25" s="1"/>
  <c r="I546" i="25"/>
  <c r="J546" i="25"/>
  <c r="I518" i="25"/>
  <c r="J518" i="25"/>
  <c r="I490" i="25"/>
  <c r="J490" i="25"/>
  <c r="I462" i="25"/>
  <c r="J462" i="25"/>
  <c r="I434" i="25"/>
  <c r="J434" i="25"/>
  <c r="I406" i="25"/>
  <c r="J406" i="25"/>
  <c r="I378" i="25"/>
  <c r="J378" i="25"/>
  <c r="I350" i="25"/>
  <c r="J350" i="25"/>
  <c r="J322" i="25"/>
  <c r="I322" i="25"/>
  <c r="J294" i="25"/>
  <c r="I294" i="25"/>
  <c r="J266" i="25"/>
  <c r="I266" i="25"/>
  <c r="I238" i="25"/>
  <c r="J238" i="25"/>
  <c r="I210" i="25"/>
  <c r="J210" i="25"/>
  <c r="J182" i="25"/>
  <c r="I182" i="25"/>
  <c r="J154" i="25"/>
  <c r="I154" i="25"/>
  <c r="J126" i="25"/>
  <c r="I126" i="25"/>
  <c r="J98" i="25"/>
  <c r="I98" i="25"/>
  <c r="J70" i="25"/>
  <c r="I70" i="25"/>
  <c r="J42" i="25"/>
  <c r="I42" i="25"/>
  <c r="J14" i="25"/>
  <c r="I14" i="25"/>
  <c r="AW326" i="21" a="1"/>
  <c r="AW326" i="21" s="1"/>
  <c r="AU326" i="21" a="1"/>
  <c r="AU326" i="21" s="1"/>
  <c r="AT326" i="21" a="1"/>
  <c r="AT326" i="21" s="1"/>
  <c r="AW354" i="21" a="1"/>
  <c r="AW354" i="21" s="1"/>
  <c r="AT354" i="21" a="1"/>
  <c r="AT354" i="21" s="1"/>
  <c r="AU354" i="21" a="1"/>
  <c r="AU354" i="21" s="1"/>
  <c r="AW382" i="21" a="1"/>
  <c r="AW382" i="21" s="1"/>
  <c r="AT382" i="21" a="1"/>
  <c r="AT382" i="21" s="1"/>
  <c r="AU382" i="21" a="1"/>
  <c r="AU382" i="21" s="1"/>
  <c r="AW410" i="21" a="1"/>
  <c r="AW410" i="21" s="1"/>
  <c r="AT410" i="21" a="1"/>
  <c r="AT410" i="21" s="1"/>
  <c r="AU410" i="21" a="1"/>
  <c r="AU410" i="21" s="1"/>
  <c r="AW438" i="21" a="1"/>
  <c r="AW438" i="21" s="1"/>
  <c r="AT438" i="21" a="1"/>
  <c r="AT438" i="21" s="1"/>
  <c r="AU438" i="21" a="1"/>
  <c r="AU438" i="21" s="1"/>
  <c r="AT466" i="21" a="1"/>
  <c r="AT466" i="21" s="1"/>
  <c r="AW466" i="21" a="1"/>
  <c r="AW466" i="21" s="1"/>
  <c r="AU466" i="21" a="1"/>
  <c r="AU466" i="21" s="1"/>
  <c r="AU494" i="21" a="1"/>
  <c r="AU494" i="21" s="1"/>
  <c r="AW494" i="21" a="1"/>
  <c r="AW494" i="21" s="1"/>
  <c r="AT494" i="21" a="1"/>
  <c r="AT494" i="21" s="1"/>
  <c r="AW522" i="21" a="1"/>
  <c r="AW522" i="21" s="1"/>
  <c r="AU522" i="21" a="1"/>
  <c r="AU522" i="21" s="1"/>
  <c r="AT522" i="21" a="1"/>
  <c r="AT522" i="21" s="1"/>
  <c r="AW550" i="21" a="1"/>
  <c r="AW550" i="21" s="1"/>
  <c r="AU550" i="21" a="1"/>
  <c r="AU550" i="21" s="1"/>
  <c r="AT550" i="21" a="1"/>
  <c r="AT550" i="21" s="1"/>
  <c r="AW578" i="21" a="1"/>
  <c r="AW578" i="21" s="1"/>
  <c r="AT578" i="21" a="1"/>
  <c r="AT578" i="21" s="1"/>
  <c r="AU578" i="21" a="1"/>
  <c r="AU578" i="21" s="1"/>
  <c r="AW606" i="21" a="1"/>
  <c r="AW606" i="21" s="1"/>
  <c r="AT606" i="21" a="1"/>
  <c r="AT606" i="21" s="1"/>
  <c r="AU606" i="21" a="1"/>
  <c r="AU606" i="21" s="1"/>
  <c r="AW634" i="21" a="1"/>
  <c r="AW634" i="21" s="1"/>
  <c r="AU634" i="21" a="1"/>
  <c r="AU634" i="21" s="1"/>
  <c r="AT634" i="21" a="1"/>
  <c r="AT634" i="21" s="1"/>
  <c r="AW662" i="21" a="1"/>
  <c r="AW662" i="21" s="1"/>
  <c r="AT662" i="21" a="1"/>
  <c r="AT662" i="21" s="1"/>
  <c r="AU662" i="21" a="1"/>
  <c r="AU662" i="21" s="1"/>
  <c r="AW690" i="21" a="1"/>
  <c r="AW690" i="21" s="1"/>
  <c r="AU690" i="21" a="1"/>
  <c r="AU690" i="21" s="1"/>
  <c r="AT690" i="21" a="1"/>
  <c r="AT690" i="21" s="1"/>
  <c r="AW718" i="21" a="1"/>
  <c r="AW718" i="21" s="1"/>
  <c r="AU718" i="21" a="1"/>
  <c r="AU718" i="21" s="1"/>
  <c r="AT718" i="21" a="1"/>
  <c r="AT718" i="21" s="1"/>
  <c r="AW746" i="21" a="1"/>
  <c r="AW746" i="21" s="1"/>
  <c r="AT746" i="21" a="1"/>
  <c r="AT746" i="21" s="1"/>
  <c r="AU746" i="21" a="1"/>
  <c r="AU746" i="21" s="1"/>
  <c r="AW774" i="21" a="1"/>
  <c r="AW774" i="21" s="1"/>
  <c r="AT774" i="21" a="1"/>
  <c r="AT774" i="21" s="1"/>
  <c r="AU774" i="21" a="1"/>
  <c r="AU774" i="21" s="1"/>
  <c r="AW802" i="21" a="1"/>
  <c r="AW802" i="21" s="1"/>
  <c r="AU802" i="21" a="1"/>
  <c r="AU802" i="21" s="1"/>
  <c r="AT802" i="21" a="1"/>
  <c r="AT802" i="21" s="1"/>
  <c r="AW830" i="21" a="1"/>
  <c r="AW830" i="21" s="1"/>
  <c r="AT830" i="21" a="1"/>
  <c r="AT830" i="21" s="1"/>
  <c r="AU830" i="21" a="1"/>
  <c r="AU830" i="21" s="1"/>
  <c r="AW858" i="21" a="1"/>
  <c r="AW858" i="21" s="1"/>
  <c r="AT858" i="21" a="1"/>
  <c r="AT858" i="21" s="1"/>
  <c r="AU858" i="21" a="1"/>
  <c r="AU858" i="21" s="1"/>
  <c r="AW886" i="21" a="1"/>
  <c r="AW886" i="21" s="1"/>
  <c r="AU886" i="21" a="1"/>
  <c r="AU886" i="21" s="1"/>
  <c r="AT886" i="21" a="1"/>
  <c r="AT886" i="21" s="1"/>
  <c r="AW914" i="21" a="1"/>
  <c r="AW914" i="21" s="1"/>
  <c r="AU914" i="21" a="1"/>
  <c r="AU914" i="21" s="1"/>
  <c r="AT914" i="21" a="1"/>
  <c r="AT914" i="21" s="1"/>
  <c r="AW942" i="21" a="1"/>
  <c r="AW942" i="21" s="1"/>
  <c r="AT942" i="21" a="1"/>
  <c r="AT942" i="21" s="1"/>
  <c r="AU942" i="21" a="1"/>
  <c r="AU942" i="21" s="1"/>
  <c r="AW970" i="21" a="1"/>
  <c r="AW970" i="21" s="1"/>
  <c r="AT970" i="21" a="1"/>
  <c r="AT970" i="21" s="1"/>
  <c r="AU970" i="21" a="1"/>
  <c r="AU970" i="21" s="1"/>
  <c r="AT998" i="21" a="1"/>
  <c r="AT998" i="21" s="1"/>
  <c r="AU998" i="21" a="1"/>
  <c r="AU998" i="21" s="1"/>
  <c r="AW998" i="21" a="1"/>
  <c r="AW998" i="21" s="1"/>
  <c r="J993" i="25"/>
  <c r="I993" i="25"/>
  <c r="J965" i="25"/>
  <c r="I965" i="25"/>
  <c r="C937" i="25"/>
  <c r="B937" i="25" s="1"/>
  <c r="J937" i="25"/>
  <c r="I937" i="25"/>
  <c r="C909" i="25"/>
  <c r="B909" i="25" s="1"/>
  <c r="I909" i="25"/>
  <c r="J909" i="25"/>
  <c r="I881" i="25"/>
  <c r="J881" i="25"/>
  <c r="I853" i="25"/>
  <c r="J853" i="25"/>
  <c r="J825" i="25"/>
  <c r="I825" i="25"/>
  <c r="C797" i="25"/>
  <c r="B797" i="25" s="1"/>
  <c r="I797" i="25"/>
  <c r="J797" i="25"/>
  <c r="C769" i="25"/>
  <c r="B769" i="25" s="1"/>
  <c r="J769" i="25"/>
  <c r="I769" i="25"/>
  <c r="J741" i="25"/>
  <c r="I741" i="25"/>
  <c r="C713" i="25"/>
  <c r="B713" i="25" s="1"/>
  <c r="J713" i="25"/>
  <c r="I713" i="25"/>
  <c r="J685" i="25"/>
  <c r="I685" i="25"/>
  <c r="C657" i="25"/>
  <c r="B657" i="25" s="1"/>
  <c r="J657" i="25"/>
  <c r="I657" i="25"/>
  <c r="C629" i="25"/>
  <c r="B629" i="25" s="1"/>
  <c r="J629" i="25"/>
  <c r="I629" i="25"/>
  <c r="I601" i="25"/>
  <c r="J601" i="25"/>
  <c r="J573" i="25"/>
  <c r="I573" i="25"/>
  <c r="I545" i="25"/>
  <c r="J545" i="25"/>
  <c r="C517" i="25"/>
  <c r="B517" i="25" s="1"/>
  <c r="I517" i="25"/>
  <c r="J517" i="25"/>
  <c r="I489" i="25"/>
  <c r="J489" i="25"/>
  <c r="I461" i="25"/>
  <c r="J461" i="25"/>
  <c r="I433" i="25"/>
  <c r="J433" i="25"/>
  <c r="I405" i="25"/>
  <c r="J405" i="25"/>
  <c r="C377" i="25"/>
  <c r="B377" i="25" s="1"/>
  <c r="I377" i="25"/>
  <c r="J377" i="25"/>
  <c r="I349" i="25"/>
  <c r="J349" i="25"/>
  <c r="J321" i="25"/>
  <c r="I321" i="25"/>
  <c r="I293" i="25"/>
  <c r="J293" i="25"/>
  <c r="J265" i="25"/>
  <c r="I265" i="25"/>
  <c r="J237" i="25"/>
  <c r="I237" i="25"/>
  <c r="J209" i="25"/>
  <c r="I209" i="25"/>
  <c r="J181" i="25"/>
  <c r="I181" i="25"/>
  <c r="J153" i="25"/>
  <c r="I153" i="25"/>
  <c r="J125" i="25"/>
  <c r="I125" i="25"/>
  <c r="J97" i="25"/>
  <c r="I97" i="25"/>
  <c r="J69" i="25"/>
  <c r="I69" i="25"/>
  <c r="J41" i="25"/>
  <c r="I41" i="25"/>
  <c r="AW317" i="21" a="1"/>
  <c r="AW317" i="21" s="1"/>
  <c r="AU317" i="21" a="1"/>
  <c r="AU317" i="21" s="1"/>
  <c r="AT317" i="21" a="1"/>
  <c r="AT317" i="21" s="1"/>
  <c r="J896" i="25"/>
  <c r="I896" i="25"/>
  <c r="I728" i="25"/>
  <c r="J728" i="25"/>
  <c r="J532" i="25"/>
  <c r="I532" i="25"/>
  <c r="J364" i="25"/>
  <c r="I364" i="25"/>
  <c r="J140" i="25"/>
  <c r="I140" i="25"/>
  <c r="AW452" i="21" a="1"/>
  <c r="AW452" i="21" s="1"/>
  <c r="AU452" i="21" a="1"/>
  <c r="AU452" i="21" s="1"/>
  <c r="AT452" i="21" a="1"/>
  <c r="AT452" i="21" s="1"/>
  <c r="AW956" i="21" a="1"/>
  <c r="AW956" i="21" s="1"/>
  <c r="AT956" i="21" a="1"/>
  <c r="AT956" i="21" s="1"/>
  <c r="AU956" i="21" a="1"/>
  <c r="AU956" i="21" s="1"/>
  <c r="C811" i="25"/>
  <c r="B811" i="25" s="1"/>
  <c r="J811" i="25"/>
  <c r="I811" i="25"/>
  <c r="J223" i="25"/>
  <c r="I223" i="25"/>
  <c r="AT307" i="21" a="1"/>
  <c r="AT307" i="21" s="1"/>
  <c r="AU307" i="21" a="1"/>
  <c r="AU307" i="21" s="1"/>
  <c r="AW307" i="21" a="1"/>
  <c r="AW307" i="21" s="1"/>
  <c r="J642" i="25"/>
  <c r="I642" i="25"/>
  <c r="J138" i="25"/>
  <c r="I138" i="25"/>
  <c r="AW358" i="21" a="1"/>
  <c r="AW358" i="21" s="1"/>
  <c r="AT358" i="21" a="1"/>
  <c r="AT358" i="21" s="1"/>
  <c r="AU358" i="21" a="1"/>
  <c r="AU358" i="21" s="1"/>
  <c r="AW470" i="21" a="1"/>
  <c r="AW470" i="21" s="1"/>
  <c r="AT470" i="21" a="1"/>
  <c r="AT470" i="21" s="1"/>
  <c r="AU470" i="21" a="1"/>
  <c r="AU470" i="21" s="1"/>
  <c r="AW554" i="21" a="1"/>
  <c r="AW554" i="21" s="1"/>
  <c r="AT554" i="21" a="1"/>
  <c r="AT554" i="21" s="1"/>
  <c r="AU554" i="21" a="1"/>
  <c r="AU554" i="21" s="1"/>
  <c r="AW638" i="21" a="1"/>
  <c r="AW638" i="21" s="1"/>
  <c r="AT638" i="21" a="1"/>
  <c r="AT638" i="21" s="1"/>
  <c r="AU638" i="21" a="1"/>
  <c r="AU638" i="21" s="1"/>
  <c r="J977" i="25"/>
  <c r="I977" i="25"/>
  <c r="J781" i="25"/>
  <c r="I781" i="25"/>
  <c r="C613" i="25"/>
  <c r="B613" i="25" s="1"/>
  <c r="J613" i="25"/>
  <c r="I613" i="25"/>
  <c r="J445" i="25"/>
  <c r="I445" i="25"/>
  <c r="J305" i="25"/>
  <c r="I305" i="25"/>
  <c r="J193" i="25"/>
  <c r="I193" i="25"/>
  <c r="J25" i="25"/>
  <c r="I25" i="25"/>
  <c r="AU381" i="21" a="1"/>
  <c r="AU381" i="21" s="1"/>
  <c r="AT381" i="21" a="1"/>
  <c r="AT381" i="21" s="1"/>
  <c r="AW381" i="21" a="1"/>
  <c r="AW381" i="21" s="1"/>
  <c r="AU689" i="21" a="1"/>
  <c r="AU689" i="21" s="1"/>
  <c r="AW689" i="21" a="1"/>
  <c r="AW689" i="21" s="1"/>
  <c r="AT689" i="21" a="1"/>
  <c r="AT689" i="21" s="1"/>
  <c r="AW717" i="21" a="1"/>
  <c r="AW717" i="21" s="1"/>
  <c r="AU717" i="21" a="1"/>
  <c r="AU717" i="21" s="1"/>
  <c r="AT717" i="21" a="1"/>
  <c r="AT717" i="21" s="1"/>
  <c r="C780" i="25"/>
  <c r="B780" i="25" s="1"/>
  <c r="J780" i="25"/>
  <c r="I780" i="25"/>
  <c r="C500" i="25"/>
  <c r="B500" i="25" s="1"/>
  <c r="J500" i="25"/>
  <c r="I500" i="25"/>
  <c r="J80" i="25"/>
  <c r="I80" i="25"/>
  <c r="AW623" i="21" a="1"/>
  <c r="AW623" i="21" s="1"/>
  <c r="AT623" i="21" a="1"/>
  <c r="AT623" i="21" s="1"/>
  <c r="AU623" i="21" a="1"/>
  <c r="AU623" i="21" s="1"/>
  <c r="AW735" i="21" a="1"/>
  <c r="AW735" i="21" s="1"/>
  <c r="AU735" i="21" a="1"/>
  <c r="AU735" i="21" s="1"/>
  <c r="AT735" i="21" a="1"/>
  <c r="AT735" i="21" s="1"/>
  <c r="AW674" i="21" a="1"/>
  <c r="AW674" i="21" s="1"/>
  <c r="AU674" i="21" a="1"/>
  <c r="AU674" i="21" s="1"/>
  <c r="AT674" i="21" a="1"/>
  <c r="AT674" i="21" s="1"/>
  <c r="AW730" i="21" a="1"/>
  <c r="AW730" i="21" s="1"/>
  <c r="AT730" i="21" a="1"/>
  <c r="AT730" i="21" s="1"/>
  <c r="AU730" i="21" a="1"/>
  <c r="AU730" i="21" s="1"/>
  <c r="AU870" i="21" a="1"/>
  <c r="AU870" i="21" s="1"/>
  <c r="AT870" i="21" a="1"/>
  <c r="AT870" i="21" s="1"/>
  <c r="AW870" i="21" a="1"/>
  <c r="AW870" i="21" s="1"/>
  <c r="J833" i="25"/>
  <c r="I833" i="25"/>
  <c r="C553" i="25"/>
  <c r="B553" i="25" s="1"/>
  <c r="I553" i="25"/>
  <c r="J553" i="25"/>
  <c r="I189" i="25"/>
  <c r="J189" i="25"/>
  <c r="C888" i="25"/>
  <c r="B888" i="25" s="1"/>
  <c r="J888" i="25"/>
  <c r="I888" i="25"/>
  <c r="C748" i="25"/>
  <c r="B748" i="25" s="1"/>
  <c r="I748" i="25"/>
  <c r="J748" i="25"/>
  <c r="J580" i="25"/>
  <c r="I580" i="25"/>
  <c r="C412" i="25"/>
  <c r="B412" i="25" s="1"/>
  <c r="I412" i="25"/>
  <c r="J412" i="25"/>
  <c r="J216" i="25"/>
  <c r="I216" i="25"/>
  <c r="J48" i="25"/>
  <c r="I48" i="25"/>
  <c r="J971" i="25"/>
  <c r="I971" i="25"/>
  <c r="C775" i="25"/>
  <c r="B775" i="25" s="1"/>
  <c r="J775" i="25"/>
  <c r="I775" i="25"/>
  <c r="C523" i="25"/>
  <c r="B523" i="25" s="1"/>
  <c r="I523" i="25"/>
  <c r="J523" i="25"/>
  <c r="J299" i="25"/>
  <c r="I299" i="25"/>
  <c r="I103" i="25"/>
  <c r="J103" i="25"/>
  <c r="AT379" i="21" a="1"/>
  <c r="AT379" i="21" s="1"/>
  <c r="AU379" i="21" a="1"/>
  <c r="AU379" i="21" s="1"/>
  <c r="AW379" i="21" a="1"/>
  <c r="AW379" i="21" s="1"/>
  <c r="AW463" i="21" a="1"/>
  <c r="AW463" i="21" s="1"/>
  <c r="AU463" i="21" a="1"/>
  <c r="AU463" i="21" s="1"/>
  <c r="AT463" i="21" a="1"/>
  <c r="AT463" i="21" s="1"/>
  <c r="J998" i="25"/>
  <c r="I998" i="25"/>
  <c r="C774" i="25"/>
  <c r="B774" i="25" s="1"/>
  <c r="J774" i="25"/>
  <c r="I774" i="25"/>
  <c r="J466" i="25"/>
  <c r="I466" i="25"/>
  <c r="J130" i="25"/>
  <c r="I130" i="25"/>
  <c r="AW402" i="21" a="1"/>
  <c r="AW402" i="21" s="1"/>
  <c r="AT402" i="21" a="1"/>
  <c r="AT402" i="21" s="1"/>
  <c r="AU402" i="21" a="1"/>
  <c r="AU402" i="21" s="1"/>
  <c r="AW626" i="21" a="1"/>
  <c r="AW626" i="21" s="1"/>
  <c r="AT626" i="21" a="1"/>
  <c r="AT626" i="21" s="1"/>
  <c r="AU626" i="21" a="1"/>
  <c r="AU626" i="21" s="1"/>
  <c r="AW654" i="21" a="1"/>
  <c r="AW654" i="21" s="1"/>
  <c r="AT654" i="21" a="1"/>
  <c r="AT654" i="21" s="1"/>
  <c r="AU654" i="21" a="1"/>
  <c r="AU654" i="21" s="1"/>
  <c r="AW906" i="21" a="1"/>
  <c r="AW906" i="21" s="1"/>
  <c r="AU906" i="21" a="1"/>
  <c r="AU906" i="21" s="1"/>
  <c r="AT906" i="21" a="1"/>
  <c r="AT906" i="21" s="1"/>
  <c r="AW962" i="21" a="1"/>
  <c r="AW962" i="21" s="1"/>
  <c r="AU962" i="21" a="1"/>
  <c r="AU962" i="21" s="1"/>
  <c r="AT962" i="21" a="1"/>
  <c r="AT962" i="21" s="1"/>
  <c r="C969" i="25"/>
  <c r="B969" i="25" s="1"/>
  <c r="I969" i="25"/>
  <c r="J969" i="25"/>
  <c r="C829" i="25"/>
  <c r="B829" i="25" s="1"/>
  <c r="J829" i="25"/>
  <c r="I829" i="25"/>
  <c r="J661" i="25"/>
  <c r="I661" i="25"/>
  <c r="J549" i="25"/>
  <c r="I549" i="25"/>
  <c r="I409" i="25"/>
  <c r="J409" i="25"/>
  <c r="C353" i="25"/>
  <c r="B353" i="25" s="1"/>
  <c r="I353" i="25"/>
  <c r="J353" i="25"/>
  <c r="J297" i="25"/>
  <c r="I297" i="25"/>
  <c r="I241" i="25"/>
  <c r="J241" i="25"/>
  <c r="J17" i="25"/>
  <c r="I17" i="25"/>
  <c r="AW705" i="21" a="1"/>
  <c r="AW705" i="21" s="1"/>
  <c r="AU705" i="21" a="1"/>
  <c r="AU705" i="21" s="1"/>
  <c r="AT705" i="21" a="1"/>
  <c r="AT705" i="21" s="1"/>
  <c r="I604" i="25"/>
  <c r="J604" i="25"/>
  <c r="J100" i="25"/>
  <c r="I100" i="25"/>
  <c r="AW392" i="21" a="1"/>
  <c r="AW392" i="21" s="1"/>
  <c r="AU392" i="21" a="1"/>
  <c r="AU392" i="21" s="1"/>
  <c r="AT392" i="21" a="1"/>
  <c r="AT392" i="21" s="1"/>
  <c r="AW644" i="21" a="1"/>
  <c r="AW644" i="21" s="1"/>
  <c r="AU644" i="21" a="1"/>
  <c r="AU644" i="21" s="1"/>
  <c r="AT644" i="21" a="1"/>
  <c r="AT644" i="21" s="1"/>
  <c r="AW784" i="21" a="1"/>
  <c r="AW784" i="21" s="1"/>
  <c r="AU784" i="21" a="1"/>
  <c r="AU784" i="21" s="1"/>
  <c r="AT784" i="21" a="1"/>
  <c r="AT784" i="21" s="1"/>
  <c r="J967" i="25"/>
  <c r="I967" i="25"/>
  <c r="C883" i="25"/>
  <c r="B883" i="25" s="1"/>
  <c r="J883" i="25"/>
  <c r="I883" i="25"/>
  <c r="J771" i="25"/>
  <c r="I771" i="25"/>
  <c r="J687" i="25"/>
  <c r="I687" i="25"/>
  <c r="J547" i="25"/>
  <c r="I547" i="25"/>
  <c r="J407" i="25"/>
  <c r="I407" i="25"/>
  <c r="C323" i="25"/>
  <c r="B323" i="25" s="1"/>
  <c r="J323" i="25"/>
  <c r="I323" i="25"/>
  <c r="J295" i="25"/>
  <c r="I295" i="25"/>
  <c r="J183" i="25"/>
  <c r="I183" i="25"/>
  <c r="J99" i="25"/>
  <c r="I99" i="25"/>
  <c r="J15" i="25"/>
  <c r="I15" i="25"/>
  <c r="AT303" i="21" a="1"/>
  <c r="AT303" i="21" s="1"/>
  <c r="AW303" i="21" a="1"/>
  <c r="AW303" i="21" s="1"/>
  <c r="AU303" i="21" a="1"/>
  <c r="AU303" i="21" s="1"/>
  <c r="AW387" i="21" a="1"/>
  <c r="AW387" i="21" s="1"/>
  <c r="AU387" i="21" a="1"/>
  <c r="AU387" i="21" s="1"/>
  <c r="AT387" i="21" a="1"/>
  <c r="AT387" i="21" s="1"/>
  <c r="AW667" i="21" a="1"/>
  <c r="AW667" i="21" s="1"/>
  <c r="AU667" i="21" a="1"/>
  <c r="AU667" i="21" s="1"/>
  <c r="AT667" i="21" a="1"/>
  <c r="AT667" i="21" s="1"/>
  <c r="AW723" i="21" a="1"/>
  <c r="AW723" i="21" s="1"/>
  <c r="AT723" i="21" a="1"/>
  <c r="AT723" i="21" s="1"/>
  <c r="AU723" i="21" a="1"/>
  <c r="AU723" i="21" s="1"/>
  <c r="AW751" i="21" a="1"/>
  <c r="AW751" i="21" s="1"/>
  <c r="AU751" i="21" a="1"/>
  <c r="AU751" i="21" s="1"/>
  <c r="AT751" i="21" a="1"/>
  <c r="AT751" i="21" s="1"/>
  <c r="AW321" i="21" a="1"/>
  <c r="AW321" i="21" s="1"/>
  <c r="AT321" i="21" a="1"/>
  <c r="AT321" i="21" s="1"/>
  <c r="AU321" i="21" a="1"/>
  <c r="AU321" i="21" s="1"/>
  <c r="AW349" i="21" a="1"/>
  <c r="AW349" i="21" s="1"/>
  <c r="AT349" i="21" a="1"/>
  <c r="AT349" i="21" s="1"/>
  <c r="AU349" i="21" a="1"/>
  <c r="AU349" i="21" s="1"/>
  <c r="AW377" i="21" a="1"/>
  <c r="AW377" i="21" s="1"/>
  <c r="AT377" i="21" a="1"/>
  <c r="AT377" i="21" s="1"/>
  <c r="AU377" i="21" a="1"/>
  <c r="AU377" i="21" s="1"/>
  <c r="AW405" i="21" a="1"/>
  <c r="AW405" i="21" s="1"/>
  <c r="AU405" i="21" a="1"/>
  <c r="AU405" i="21" s="1"/>
  <c r="AT405" i="21" a="1"/>
  <c r="AT405" i="21" s="1"/>
  <c r="AW433" i="21" a="1"/>
  <c r="AW433" i="21" s="1"/>
  <c r="AT433" i="21" a="1"/>
  <c r="AT433" i="21" s="1"/>
  <c r="AU433" i="21" a="1"/>
  <c r="AU433" i="21" s="1"/>
  <c r="AW461" i="21" a="1"/>
  <c r="AW461" i="21" s="1"/>
  <c r="AT461" i="21" a="1"/>
  <c r="AT461" i="21" s="1"/>
  <c r="AU461" i="21" a="1"/>
  <c r="AU461" i="21" s="1"/>
  <c r="AT489" i="21" a="1"/>
  <c r="AT489" i="21" s="1"/>
  <c r="AW489" i="21" a="1"/>
  <c r="AW489" i="21" s="1"/>
  <c r="AU489" i="21" a="1"/>
  <c r="AU489" i="21" s="1"/>
  <c r="AW517" i="21" a="1"/>
  <c r="AW517" i="21" s="1"/>
  <c r="AT517" i="21" a="1"/>
  <c r="AT517" i="21" s="1"/>
  <c r="AU517" i="21" a="1"/>
  <c r="AU517" i="21" s="1"/>
  <c r="AW545" i="21" a="1"/>
  <c r="AW545" i="21" s="1"/>
  <c r="AT545" i="21" a="1"/>
  <c r="AT545" i="21" s="1"/>
  <c r="AU545" i="21" a="1"/>
  <c r="AU545" i="21" s="1"/>
  <c r="AW573" i="21" a="1"/>
  <c r="AW573" i="21" s="1"/>
  <c r="AU573" i="21" a="1"/>
  <c r="AU573" i="21" s="1"/>
  <c r="AT573" i="21" a="1"/>
  <c r="AT573" i="21" s="1"/>
  <c r="AW601" i="21" a="1"/>
  <c r="AW601" i="21" s="1"/>
  <c r="AT601" i="21" a="1"/>
  <c r="AT601" i="21" s="1"/>
  <c r="AU601" i="21" a="1"/>
  <c r="AU601" i="21" s="1"/>
  <c r="AW629" i="21" a="1"/>
  <c r="AW629" i="21" s="1"/>
  <c r="AT629" i="21" a="1"/>
  <c r="AT629" i="21" s="1"/>
  <c r="AU629" i="21" a="1"/>
  <c r="AU629" i="21" s="1"/>
  <c r="AW657" i="21" a="1"/>
  <c r="AW657" i="21" s="1"/>
  <c r="AU657" i="21" a="1"/>
  <c r="AU657" i="21" s="1"/>
  <c r="AT657" i="21" a="1"/>
  <c r="AT657" i="21" s="1"/>
  <c r="AW685" i="21" a="1"/>
  <c r="AW685" i="21" s="1"/>
  <c r="AT685" i="21" a="1"/>
  <c r="AT685" i="21" s="1"/>
  <c r="AU685" i="21" a="1"/>
  <c r="AU685" i="21" s="1"/>
  <c r="AT713" i="21" a="1"/>
  <c r="AT713" i="21" s="1"/>
  <c r="AW713" i="21" a="1"/>
  <c r="AW713" i="21" s="1"/>
  <c r="AU713" i="21" a="1"/>
  <c r="AU713" i="21" s="1"/>
  <c r="AW741" i="21" a="1"/>
  <c r="AW741" i="21" s="1"/>
  <c r="AU741" i="21" a="1"/>
  <c r="AU741" i="21" s="1"/>
  <c r="AT741" i="21" a="1"/>
  <c r="AT741" i="21" s="1"/>
  <c r="AU769" i="21" a="1"/>
  <c r="AU769" i="21" s="1"/>
  <c r="AW769" i="21" a="1"/>
  <c r="AW769" i="21" s="1"/>
  <c r="AT769" i="21" a="1"/>
  <c r="AT769" i="21" s="1"/>
  <c r="AW797" i="21" a="1"/>
  <c r="AW797" i="21" s="1"/>
  <c r="AT797" i="21" a="1"/>
  <c r="AT797" i="21" s="1"/>
  <c r="AU797" i="21" a="1"/>
  <c r="AU797" i="21" s="1"/>
  <c r="AW825" i="21" a="1"/>
  <c r="AW825" i="21" s="1"/>
  <c r="AT825" i="21" a="1"/>
  <c r="AT825" i="21" s="1"/>
  <c r="AU825" i="21" a="1"/>
  <c r="AU825" i="21" s="1"/>
  <c r="AW853" i="21" a="1"/>
  <c r="AW853" i="21" s="1"/>
  <c r="AT853" i="21" a="1"/>
  <c r="AT853" i="21" s="1"/>
  <c r="AU853" i="21" a="1"/>
  <c r="AU853" i="21" s="1"/>
  <c r="AW881" i="21" a="1"/>
  <c r="AW881" i="21" s="1"/>
  <c r="AT881" i="21" a="1"/>
  <c r="AT881" i="21" s="1"/>
  <c r="AU881" i="21" a="1"/>
  <c r="AU881" i="21" s="1"/>
  <c r="AW909" i="21" a="1"/>
  <c r="AW909" i="21" s="1"/>
  <c r="AT909" i="21" a="1"/>
  <c r="AT909" i="21" s="1"/>
  <c r="AU909" i="21" a="1"/>
  <c r="AU909" i="21" s="1"/>
  <c r="AW937" i="21" a="1"/>
  <c r="AW937" i="21" s="1"/>
  <c r="AU937" i="21" a="1"/>
  <c r="AU937" i="21" s="1"/>
  <c r="AT937" i="21" a="1"/>
  <c r="AT937" i="21" s="1"/>
  <c r="AW965" i="21" a="1"/>
  <c r="AW965" i="21" s="1"/>
  <c r="AU965" i="21" a="1"/>
  <c r="AU965" i="21" s="1"/>
  <c r="AT965" i="21" a="1"/>
  <c r="AT965" i="21" s="1"/>
  <c r="AT993" i="21" a="1"/>
  <c r="AT993" i="21" s="1"/>
  <c r="AW993" i="21" a="1"/>
  <c r="AW993" i="21" s="1"/>
  <c r="AU993" i="21" a="1"/>
  <c r="AU993" i="21" s="1"/>
  <c r="C992" i="25"/>
  <c r="B992" i="25" s="1"/>
  <c r="J992" i="25"/>
  <c r="I992" i="25"/>
  <c r="C964" i="25"/>
  <c r="B964" i="25" s="1"/>
  <c r="I964" i="25"/>
  <c r="J964" i="25"/>
  <c r="C936" i="25"/>
  <c r="B936" i="25" s="1"/>
  <c r="I936" i="25"/>
  <c r="J936" i="25"/>
  <c r="C908" i="25"/>
  <c r="B908" i="25" s="1"/>
  <c r="J908" i="25"/>
  <c r="I908" i="25"/>
  <c r="C880" i="25"/>
  <c r="B880" i="25" s="1"/>
  <c r="I880" i="25"/>
  <c r="J880" i="25"/>
  <c r="C852" i="25"/>
  <c r="B852" i="25" s="1"/>
  <c r="I852" i="25"/>
  <c r="J852" i="25"/>
  <c r="I824" i="25"/>
  <c r="J824" i="25"/>
  <c r="C796" i="25"/>
  <c r="B796" i="25" s="1"/>
  <c r="I796" i="25"/>
  <c r="J796" i="25"/>
  <c r="C768" i="25"/>
  <c r="B768" i="25" s="1"/>
  <c r="J768" i="25"/>
  <c r="I768" i="25"/>
  <c r="J740" i="25"/>
  <c r="I740" i="25"/>
  <c r="J712" i="25"/>
  <c r="I712" i="25"/>
  <c r="C684" i="25"/>
  <c r="B684" i="25" s="1"/>
  <c r="J684" i="25"/>
  <c r="I684" i="25"/>
  <c r="J656" i="25"/>
  <c r="I656" i="25"/>
  <c r="C628" i="25"/>
  <c r="B628" i="25" s="1"/>
  <c r="I628" i="25"/>
  <c r="J628" i="25"/>
  <c r="J600" i="25"/>
  <c r="I600" i="25"/>
  <c r="C572" i="25"/>
  <c r="B572" i="25" s="1"/>
  <c r="I572" i="25"/>
  <c r="J572" i="25"/>
  <c r="J544" i="25"/>
  <c r="I544" i="25"/>
  <c r="J516" i="25"/>
  <c r="I516" i="25"/>
  <c r="J488" i="25"/>
  <c r="I488" i="25"/>
  <c r="J460" i="25"/>
  <c r="I460" i="25"/>
  <c r="C432" i="25"/>
  <c r="B432" i="25" s="1"/>
  <c r="J432" i="25"/>
  <c r="I432" i="25"/>
  <c r="C404" i="25"/>
  <c r="B404" i="25" s="1"/>
  <c r="I404" i="25"/>
  <c r="J404" i="25"/>
  <c r="J376" i="25"/>
  <c r="I376" i="25"/>
  <c r="I348" i="25"/>
  <c r="J348" i="25"/>
  <c r="C320" i="25"/>
  <c r="B320" i="25" s="1"/>
  <c r="I320" i="25"/>
  <c r="J320" i="25"/>
  <c r="I292" i="25"/>
  <c r="J292" i="25"/>
  <c r="J264" i="25"/>
  <c r="I264" i="25"/>
  <c r="J236" i="25"/>
  <c r="I236" i="25"/>
  <c r="J208" i="25"/>
  <c r="I208" i="25"/>
  <c r="J180" i="25"/>
  <c r="I180" i="25"/>
  <c r="J152" i="25"/>
  <c r="I152" i="25"/>
  <c r="J124" i="25"/>
  <c r="I124" i="25"/>
  <c r="I96" i="25"/>
  <c r="J96" i="25"/>
  <c r="I68" i="25"/>
  <c r="J68" i="25"/>
  <c r="J40" i="25"/>
  <c r="I40" i="25"/>
  <c r="AW401" i="21" a="1"/>
  <c r="AW401" i="21" s="1"/>
  <c r="AT401" i="21" a="1"/>
  <c r="AT401" i="21" s="1"/>
  <c r="AU401" i="21" a="1"/>
  <c r="AU401" i="21" s="1"/>
  <c r="J784" i="25"/>
  <c r="I784" i="25"/>
  <c r="I476" i="25"/>
  <c r="J476" i="25"/>
  <c r="I168" i="25"/>
  <c r="J168" i="25"/>
  <c r="AW816" i="21" a="1"/>
  <c r="AW816" i="21" s="1"/>
  <c r="AU816" i="21" a="1"/>
  <c r="AU816" i="21" s="1"/>
  <c r="AT816" i="21" a="1"/>
  <c r="AT816" i="21" s="1"/>
  <c r="C643" i="25"/>
  <c r="B643" i="25" s="1"/>
  <c r="J643" i="25"/>
  <c r="I643" i="25"/>
  <c r="J83" i="25"/>
  <c r="I83" i="25"/>
  <c r="AW447" i="21" a="1"/>
  <c r="AW447" i="21" s="1"/>
  <c r="AU447" i="21" a="1"/>
  <c r="AU447" i="21" s="1"/>
  <c r="AT447" i="21" a="1"/>
  <c r="AT447" i="21" s="1"/>
  <c r="AW475" i="21" a="1"/>
  <c r="AW475" i="21" s="1"/>
  <c r="AT475" i="21" a="1"/>
  <c r="AT475" i="21" s="1"/>
  <c r="AU475" i="21" a="1"/>
  <c r="AU475" i="21" s="1"/>
  <c r="J418" i="25"/>
  <c r="I418" i="25"/>
  <c r="AT582" i="21" a="1"/>
  <c r="AT582" i="21" s="1"/>
  <c r="AU582" i="21" a="1"/>
  <c r="AU582" i="21" s="1"/>
  <c r="AW582" i="21" a="1"/>
  <c r="AW582" i="21" s="1"/>
  <c r="AW666" i="21" a="1"/>
  <c r="AW666" i="21" s="1"/>
  <c r="AU666" i="21" a="1"/>
  <c r="AU666" i="21" s="1"/>
  <c r="AT666" i="21" a="1"/>
  <c r="AT666" i="21" s="1"/>
  <c r="C753" i="25"/>
  <c r="B753" i="25" s="1"/>
  <c r="J753" i="25"/>
  <c r="I753" i="25"/>
  <c r="C473" i="25"/>
  <c r="B473" i="25" s="1"/>
  <c r="J473" i="25"/>
  <c r="I473" i="25"/>
  <c r="J109" i="25"/>
  <c r="I109" i="25"/>
  <c r="AW325" i="21" a="1"/>
  <c r="AW325" i="21" s="1"/>
  <c r="AT325" i="21" a="1"/>
  <c r="AT325" i="21" s="1"/>
  <c r="AU325" i="21" a="1"/>
  <c r="AU325" i="21" s="1"/>
  <c r="AW773" i="21" a="1"/>
  <c r="AW773" i="21" s="1"/>
  <c r="AT773" i="21" a="1"/>
  <c r="AT773" i="21" s="1"/>
  <c r="AU773" i="21" a="1"/>
  <c r="AU773" i="21" s="1"/>
  <c r="AT941" i="21" a="1"/>
  <c r="AT941" i="21" s="1"/>
  <c r="AU941" i="21" a="1"/>
  <c r="AU941" i="21" s="1"/>
  <c r="AW941" i="21" a="1"/>
  <c r="AW941" i="21" s="1"/>
  <c r="C892" i="25"/>
  <c r="B892" i="25" s="1"/>
  <c r="I892" i="25"/>
  <c r="J892" i="25"/>
  <c r="J752" i="25"/>
  <c r="I752" i="25"/>
  <c r="C640" i="25"/>
  <c r="B640" i="25" s="1"/>
  <c r="J640" i="25"/>
  <c r="I640" i="25"/>
  <c r="C444" i="25"/>
  <c r="B444" i="25" s="1"/>
  <c r="J444" i="25"/>
  <c r="I444" i="25"/>
  <c r="I304" i="25"/>
  <c r="J304" i="25"/>
  <c r="J136" i="25"/>
  <c r="I136" i="25"/>
  <c r="AW320" i="21" a="1"/>
  <c r="AW320" i="21" s="1"/>
  <c r="AT320" i="21" a="1"/>
  <c r="AT320" i="21" s="1"/>
  <c r="AU320" i="21" a="1"/>
  <c r="AU320" i="21" s="1"/>
  <c r="AW348" i="21" a="1"/>
  <c r="AW348" i="21" s="1"/>
  <c r="AT348" i="21" a="1"/>
  <c r="AT348" i="21" s="1"/>
  <c r="AU348" i="21" a="1"/>
  <c r="AU348" i="21" s="1"/>
  <c r="AW404" i="21" a="1"/>
  <c r="AW404" i="21" s="1"/>
  <c r="AU404" i="21" a="1"/>
  <c r="AU404" i="21" s="1"/>
  <c r="AT404" i="21" a="1"/>
  <c r="AT404" i="21" s="1"/>
  <c r="AW600" i="21" a="1"/>
  <c r="AW600" i="21" s="1"/>
  <c r="AU600" i="21" a="1"/>
  <c r="AU600" i="21" s="1"/>
  <c r="AT600" i="21" a="1"/>
  <c r="AT600" i="21" s="1"/>
  <c r="AT908" i="21" a="1"/>
  <c r="AT908" i="21" s="1"/>
  <c r="AU908" i="21" a="1"/>
  <c r="AU908" i="21" s="1"/>
  <c r="AW908" i="21" a="1"/>
  <c r="AW908" i="21" s="1"/>
  <c r="I947" i="25"/>
  <c r="J947" i="25"/>
  <c r="C835" i="25"/>
  <c r="B835" i="25" s="1"/>
  <c r="I835" i="25"/>
  <c r="J835" i="25"/>
  <c r="C695" i="25"/>
  <c r="B695" i="25" s="1"/>
  <c r="I695" i="25"/>
  <c r="J695" i="25"/>
  <c r="J611" i="25"/>
  <c r="I611" i="25"/>
  <c r="J471" i="25"/>
  <c r="I471" i="25"/>
  <c r="J387" i="25"/>
  <c r="I387" i="25"/>
  <c r="J303" i="25"/>
  <c r="I303" i="25"/>
  <c r="J247" i="25"/>
  <c r="I247" i="25"/>
  <c r="J219" i="25"/>
  <c r="I219" i="25"/>
  <c r="J191" i="25"/>
  <c r="I191" i="25"/>
  <c r="I51" i="25"/>
  <c r="J51" i="25"/>
  <c r="AW847" i="21" a="1"/>
  <c r="AW847" i="21" s="1"/>
  <c r="AT847" i="21" a="1"/>
  <c r="AT847" i="21" s="1"/>
  <c r="AU847" i="21" a="1"/>
  <c r="AU847" i="21" s="1"/>
  <c r="AU959" i="21" a="1"/>
  <c r="AU959" i="21" s="1"/>
  <c r="AT959" i="21" a="1"/>
  <c r="AT959" i="21" s="1"/>
  <c r="AW959" i="21" a="1"/>
  <c r="AW959" i="21" s="1"/>
  <c r="C1002" i="25"/>
  <c r="B1002" i="25" s="1"/>
  <c r="J1002" i="25"/>
  <c r="I1002" i="25"/>
  <c r="C918" i="25"/>
  <c r="B918" i="25" s="1"/>
  <c r="I918" i="25"/>
  <c r="J918" i="25"/>
  <c r="C806" i="25"/>
  <c r="B806" i="25" s="1"/>
  <c r="J806" i="25"/>
  <c r="I806" i="25"/>
  <c r="C694" i="25"/>
  <c r="B694" i="25" s="1"/>
  <c r="I694" i="25"/>
  <c r="J694" i="25"/>
  <c r="I610" i="25"/>
  <c r="J610" i="25"/>
  <c r="I526" i="25"/>
  <c r="J526" i="25"/>
  <c r="I470" i="25"/>
  <c r="J470" i="25"/>
  <c r="J358" i="25"/>
  <c r="I358" i="25"/>
  <c r="C330" i="25"/>
  <c r="B330" i="25" s="1"/>
  <c r="J330" i="25"/>
  <c r="I330" i="25"/>
  <c r="J218" i="25"/>
  <c r="I218" i="25"/>
  <c r="I162" i="25"/>
  <c r="J162" i="25"/>
  <c r="J50" i="25"/>
  <c r="I50" i="25"/>
  <c r="AW366" i="21" a="1"/>
  <c r="AW366" i="21" s="1"/>
  <c r="AT366" i="21" a="1"/>
  <c r="AT366" i="21" s="1"/>
  <c r="AU366" i="21" a="1"/>
  <c r="AU366" i="21" s="1"/>
  <c r="AW702" i="21" a="1"/>
  <c r="AW702" i="21" s="1"/>
  <c r="AT702" i="21" a="1"/>
  <c r="AT702" i="21" s="1"/>
  <c r="AU702" i="21" a="1"/>
  <c r="AU702" i="21" s="1"/>
  <c r="AT842" i="21" a="1"/>
  <c r="AT842" i="21" s="1"/>
  <c r="AU842" i="21" a="1"/>
  <c r="AU842" i="21" s="1"/>
  <c r="AW842" i="21" a="1"/>
  <c r="AW842" i="21" s="1"/>
  <c r="AW954" i="21" a="1"/>
  <c r="AW954" i="21" s="1"/>
  <c r="AU954" i="21" a="1"/>
  <c r="AU954" i="21" s="1"/>
  <c r="AT954" i="21" a="1"/>
  <c r="AT954" i="21" s="1"/>
  <c r="I1001" i="25"/>
  <c r="J1001" i="25"/>
  <c r="C777" i="25"/>
  <c r="B777" i="25" s="1"/>
  <c r="J777" i="25"/>
  <c r="I777" i="25"/>
  <c r="J469" i="25"/>
  <c r="I469" i="25"/>
  <c r="J77" i="25"/>
  <c r="I77" i="25"/>
  <c r="AW445" i="21" a="1"/>
  <c r="AW445" i="21" s="1"/>
  <c r="AT445" i="21" a="1"/>
  <c r="AT445" i="21" s="1"/>
  <c r="AU445" i="21" a="1"/>
  <c r="AU445" i="21" s="1"/>
  <c r="AT473" i="21" a="1"/>
  <c r="AT473" i="21" s="1"/>
  <c r="AW473" i="21" a="1"/>
  <c r="AW473" i="21" s="1"/>
  <c r="AU473" i="21" a="1"/>
  <c r="AU473" i="21" s="1"/>
  <c r="AW697" i="21" a="1"/>
  <c r="AW697" i="21" s="1"/>
  <c r="AT697" i="21" a="1"/>
  <c r="AT697" i="21" s="1"/>
  <c r="AU697" i="21" a="1"/>
  <c r="AU697" i="21" s="1"/>
  <c r="C972" i="25"/>
  <c r="B972" i="25" s="1"/>
  <c r="J972" i="25"/>
  <c r="I972" i="25"/>
  <c r="C636" i="25"/>
  <c r="B636" i="25" s="1"/>
  <c r="J636" i="25"/>
  <c r="I636" i="25"/>
  <c r="J188" i="25"/>
  <c r="I188" i="25"/>
  <c r="AW692" i="21" a="1"/>
  <c r="AW692" i="21" s="1"/>
  <c r="AU692" i="21" a="1"/>
  <c r="AU692" i="21" s="1"/>
  <c r="AT692" i="21" a="1"/>
  <c r="AT692" i="21" s="1"/>
  <c r="AW720" i="21" a="1"/>
  <c r="AW720" i="21" s="1"/>
  <c r="AU720" i="21" a="1"/>
  <c r="AU720" i="21" s="1"/>
  <c r="AT720" i="21" a="1"/>
  <c r="AT720" i="21" s="1"/>
  <c r="AW748" i="21" a="1"/>
  <c r="AW748" i="21" s="1"/>
  <c r="AU748" i="21" a="1"/>
  <c r="AU748" i="21" s="1"/>
  <c r="AT748" i="21" a="1"/>
  <c r="AT748" i="21" s="1"/>
  <c r="AW776" i="21" a="1"/>
  <c r="AW776" i="21" s="1"/>
  <c r="AT776" i="21" a="1"/>
  <c r="AT776" i="21" s="1"/>
  <c r="AU776" i="21" a="1"/>
  <c r="AU776" i="21" s="1"/>
  <c r="I943" i="25"/>
  <c r="J943" i="25"/>
  <c r="I607" i="25"/>
  <c r="J607" i="25"/>
  <c r="I131" i="25"/>
  <c r="J131" i="25"/>
  <c r="AW323" i="21" a="1"/>
  <c r="AW323" i="21" s="1"/>
  <c r="AT323" i="21" a="1"/>
  <c r="AT323" i="21" s="1"/>
  <c r="AU323" i="21" a="1"/>
  <c r="AU323" i="21" s="1"/>
  <c r="AT575" i="21" a="1"/>
  <c r="AT575" i="21" s="1"/>
  <c r="AU575" i="21" a="1"/>
  <c r="AU575" i="21" s="1"/>
  <c r="AW575" i="21" a="1"/>
  <c r="AW575" i="21" s="1"/>
  <c r="J942" i="25"/>
  <c r="I942" i="25"/>
  <c r="J718" i="25"/>
  <c r="I718" i="25"/>
  <c r="J438" i="25"/>
  <c r="I438" i="25"/>
  <c r="J214" i="25"/>
  <c r="I214" i="25"/>
  <c r="C717" i="25"/>
  <c r="B717" i="25" s="1"/>
  <c r="J717" i="25"/>
  <c r="I717" i="25"/>
  <c r="I129" i="25"/>
  <c r="J129" i="25"/>
  <c r="AW397" i="21" a="1"/>
  <c r="AW397" i="21" s="1"/>
  <c r="AU397" i="21" a="1"/>
  <c r="AU397" i="21" s="1"/>
  <c r="AT397" i="21" a="1"/>
  <c r="AT397" i="21" s="1"/>
  <c r="AW453" i="21" a="1"/>
  <c r="AW453" i="21" s="1"/>
  <c r="AT453" i="21" a="1"/>
  <c r="AT453" i="21" s="1"/>
  <c r="AU453" i="21" a="1"/>
  <c r="AU453" i="21" s="1"/>
  <c r="AW817" i="21" a="1"/>
  <c r="AW817" i="21" s="1"/>
  <c r="AU817" i="21" a="1"/>
  <c r="AU817" i="21" s="1"/>
  <c r="AT817" i="21" a="1"/>
  <c r="AT817" i="21" s="1"/>
  <c r="AW985" i="21" a="1"/>
  <c r="AW985" i="21" s="1"/>
  <c r="AU985" i="21" a="1"/>
  <c r="AU985" i="21" s="1"/>
  <c r="AT985" i="21" a="1"/>
  <c r="AT985" i="21" s="1"/>
  <c r="C884" i="25"/>
  <c r="B884" i="25" s="1"/>
  <c r="I884" i="25"/>
  <c r="J884" i="25"/>
  <c r="J632" i="25"/>
  <c r="I632" i="25"/>
  <c r="J352" i="25"/>
  <c r="I352" i="25"/>
  <c r="AW448" i="21" a="1"/>
  <c r="AW448" i="21" s="1"/>
  <c r="AU448" i="21" a="1"/>
  <c r="AU448" i="21" s="1"/>
  <c r="AT448" i="21" a="1"/>
  <c r="AT448" i="21" s="1"/>
  <c r="AW476" i="21" a="1"/>
  <c r="AW476" i="21" s="1"/>
  <c r="AT476" i="21" a="1"/>
  <c r="AT476" i="21" s="1"/>
  <c r="AU476" i="21" a="1"/>
  <c r="AU476" i="21" s="1"/>
  <c r="AT532" i="21" a="1"/>
  <c r="AT532" i="21" s="1"/>
  <c r="AW532" i="21" a="1"/>
  <c r="AW532" i="21" s="1"/>
  <c r="AU532" i="21" a="1"/>
  <c r="AU532" i="21" s="1"/>
  <c r="C603" i="25"/>
  <c r="B603" i="25" s="1"/>
  <c r="J603" i="25"/>
  <c r="I603" i="25"/>
  <c r="AW527" i="21" a="1"/>
  <c r="AW527" i="21" s="1"/>
  <c r="AT527" i="21" a="1"/>
  <c r="AT527" i="21" s="1"/>
  <c r="AU527" i="21" a="1"/>
  <c r="AU527" i="21" s="1"/>
  <c r="AW372" i="21" a="1"/>
  <c r="AW372" i="21" s="1"/>
  <c r="AT372" i="21" a="1"/>
  <c r="AT372" i="21" s="1"/>
  <c r="AU372" i="21" a="1"/>
  <c r="AU372" i="21" s="1"/>
  <c r="AW624" i="21" a="1"/>
  <c r="AW624" i="21" s="1"/>
  <c r="AU624" i="21" a="1"/>
  <c r="AU624" i="21" s="1"/>
  <c r="AT624" i="21" a="1"/>
  <c r="AT624" i="21" s="1"/>
  <c r="AW708" i="21" a="1"/>
  <c r="AW708" i="21" s="1"/>
  <c r="AU708" i="21" a="1"/>
  <c r="AU708" i="21" s="1"/>
  <c r="AT708" i="21" a="1"/>
  <c r="AT708" i="21" s="1"/>
  <c r="AW736" i="21" a="1"/>
  <c r="AW736" i="21" s="1"/>
  <c r="AT736" i="21" a="1"/>
  <c r="AT736" i="21" s="1"/>
  <c r="AU736" i="21" a="1"/>
  <c r="AU736" i="21" s="1"/>
  <c r="AW764" i="21" a="1"/>
  <c r="AW764" i="21" s="1"/>
  <c r="AU764" i="21" a="1"/>
  <c r="AU764" i="21" s="1"/>
  <c r="AT764" i="21" a="1"/>
  <c r="AT764" i="21" s="1"/>
  <c r="AW792" i="21" a="1"/>
  <c r="AW792" i="21" s="1"/>
  <c r="AT792" i="21" a="1"/>
  <c r="AT792" i="21" s="1"/>
  <c r="AU792" i="21" a="1"/>
  <c r="AU792" i="21" s="1"/>
  <c r="AW820" i="21" a="1"/>
  <c r="AW820" i="21" s="1"/>
  <c r="AT820" i="21" a="1"/>
  <c r="AT820" i="21" s="1"/>
  <c r="AU820" i="21" a="1"/>
  <c r="AU820" i="21" s="1"/>
  <c r="AW848" i="21" a="1"/>
  <c r="AW848" i="21" s="1"/>
  <c r="AT848" i="21" a="1"/>
  <c r="AT848" i="21" s="1"/>
  <c r="AU848" i="21" a="1"/>
  <c r="AU848" i="21" s="1"/>
  <c r="AW876" i="21" a="1"/>
  <c r="AW876" i="21" s="1"/>
  <c r="AT876" i="21" a="1"/>
  <c r="AT876" i="21" s="1"/>
  <c r="AU876" i="21" a="1"/>
  <c r="AU876" i="21" s="1"/>
  <c r="AU904" i="21" a="1"/>
  <c r="AU904" i="21" s="1"/>
  <c r="AW904" i="21" a="1"/>
  <c r="AW904" i="21" s="1"/>
  <c r="AT904" i="21" a="1"/>
  <c r="AT904" i="21" s="1"/>
  <c r="AW932" i="21" a="1"/>
  <c r="AW932" i="21" s="1"/>
  <c r="AT932" i="21" a="1"/>
  <c r="AT932" i="21" s="1"/>
  <c r="AU932" i="21" a="1"/>
  <c r="AU932" i="21" s="1"/>
  <c r="AW960" i="21" a="1"/>
  <c r="AW960" i="21" s="1"/>
  <c r="AU960" i="21" a="1"/>
  <c r="AU960" i="21" s="1"/>
  <c r="AT960" i="21" a="1"/>
  <c r="AT960" i="21" s="1"/>
  <c r="AW988" i="21" a="1"/>
  <c r="AW988" i="21" s="1"/>
  <c r="AT988" i="21" a="1"/>
  <c r="AT988" i="21" s="1"/>
  <c r="AU988" i="21" a="1"/>
  <c r="AU988" i="21" s="1"/>
  <c r="J991" i="25"/>
  <c r="I991" i="25"/>
  <c r="C963" i="25"/>
  <c r="B963" i="25" s="1"/>
  <c r="J963" i="25"/>
  <c r="I963" i="25"/>
  <c r="C935" i="25"/>
  <c r="B935" i="25" s="1"/>
  <c r="I935" i="25"/>
  <c r="J935" i="25"/>
  <c r="J907" i="25"/>
  <c r="I907" i="25"/>
  <c r="J879" i="25"/>
  <c r="I879" i="25"/>
  <c r="C851" i="25"/>
  <c r="B851" i="25" s="1"/>
  <c r="I851" i="25"/>
  <c r="J851" i="25"/>
  <c r="J823" i="25"/>
  <c r="I823" i="25"/>
  <c r="C795" i="25"/>
  <c r="B795" i="25" s="1"/>
  <c r="I795" i="25"/>
  <c r="J795" i="25"/>
  <c r="J767" i="25"/>
  <c r="I767" i="25"/>
  <c r="C739" i="25"/>
  <c r="B739" i="25" s="1"/>
  <c r="J739" i="25"/>
  <c r="I739" i="25"/>
  <c r="J711" i="25"/>
  <c r="I711" i="25"/>
  <c r="J683" i="25"/>
  <c r="I683" i="25"/>
  <c r="C655" i="25"/>
  <c r="B655" i="25" s="1"/>
  <c r="I655" i="25"/>
  <c r="J655" i="25"/>
  <c r="J627" i="25"/>
  <c r="I627" i="25"/>
  <c r="I599" i="25"/>
  <c r="J599" i="25"/>
  <c r="C571" i="25"/>
  <c r="B571" i="25" s="1"/>
  <c r="I571" i="25"/>
  <c r="J571" i="25"/>
  <c r="C543" i="25"/>
  <c r="B543" i="25" s="1"/>
  <c r="I543" i="25"/>
  <c r="J543" i="25"/>
  <c r="C515" i="25"/>
  <c r="B515" i="25" s="1"/>
  <c r="J515" i="25"/>
  <c r="I515" i="25"/>
  <c r="J487" i="25"/>
  <c r="I487" i="25"/>
  <c r="J459" i="25"/>
  <c r="I459" i="25"/>
  <c r="I431" i="25"/>
  <c r="J431" i="25"/>
  <c r="C403" i="25"/>
  <c r="B403" i="25" s="1"/>
  <c r="I403" i="25"/>
  <c r="J403" i="25"/>
  <c r="J375" i="25"/>
  <c r="I375" i="25"/>
  <c r="C347" i="25"/>
  <c r="B347" i="25" s="1"/>
  <c r="J347" i="25"/>
  <c r="I347" i="25"/>
  <c r="C319" i="25"/>
  <c r="B319" i="25" s="1"/>
  <c r="I319" i="25"/>
  <c r="J319" i="25"/>
  <c r="I291" i="25"/>
  <c r="J291" i="25"/>
  <c r="I263" i="25"/>
  <c r="J263" i="25"/>
  <c r="J235" i="25"/>
  <c r="I235" i="25"/>
  <c r="I207" i="25"/>
  <c r="J207" i="25"/>
  <c r="J179" i="25"/>
  <c r="I179" i="25"/>
  <c r="J151" i="25"/>
  <c r="I151" i="25"/>
  <c r="J123" i="25"/>
  <c r="I123" i="25"/>
  <c r="I95" i="25"/>
  <c r="J95" i="25"/>
  <c r="J67" i="25"/>
  <c r="I67" i="25"/>
  <c r="J39" i="25"/>
  <c r="I39" i="25"/>
  <c r="AW345" i="21" a="1"/>
  <c r="AW345" i="21" s="1"/>
  <c r="AU345" i="21" a="1"/>
  <c r="AU345" i="21" s="1"/>
  <c r="AT345" i="21" a="1"/>
  <c r="AT345" i="21" s="1"/>
  <c r="AW373" i="21" a="1"/>
  <c r="AW373" i="21" s="1"/>
  <c r="AU373" i="21" a="1"/>
  <c r="AU373" i="21" s="1"/>
  <c r="AT373" i="21" a="1"/>
  <c r="AT373" i="21" s="1"/>
  <c r="AW513" i="21" a="1"/>
  <c r="AW513" i="21" s="1"/>
  <c r="AU513" i="21" a="1"/>
  <c r="AU513" i="21" s="1"/>
  <c r="AT513" i="21" a="1"/>
  <c r="AT513" i="21" s="1"/>
  <c r="J980" i="25"/>
  <c r="I980" i="25"/>
  <c r="J812" i="25"/>
  <c r="I812" i="25"/>
  <c r="J644" i="25"/>
  <c r="I644" i="25"/>
  <c r="C504" i="25"/>
  <c r="B504" i="25" s="1"/>
  <c r="J504" i="25"/>
  <c r="I504" i="25"/>
  <c r="J420" i="25"/>
  <c r="I420" i="25"/>
  <c r="I336" i="25"/>
  <c r="J336" i="25"/>
  <c r="I252" i="25"/>
  <c r="J252" i="25"/>
  <c r="J979" i="25"/>
  <c r="I979" i="25"/>
  <c r="J783" i="25"/>
  <c r="I783" i="25"/>
  <c r="C559" i="25"/>
  <c r="B559" i="25" s="1"/>
  <c r="J559" i="25"/>
  <c r="I559" i="25"/>
  <c r="J335" i="25"/>
  <c r="I335" i="25"/>
  <c r="I55" i="25"/>
  <c r="J55" i="25"/>
  <c r="AW559" i="21" a="1"/>
  <c r="AW559" i="21" s="1"/>
  <c r="AT559" i="21" a="1"/>
  <c r="AT559" i="21" s="1"/>
  <c r="AU559" i="21" a="1"/>
  <c r="AU559" i="21" s="1"/>
  <c r="AW587" i="21" a="1"/>
  <c r="AW587" i="21" s="1"/>
  <c r="AT587" i="21" a="1"/>
  <c r="AT587" i="21" s="1"/>
  <c r="AU587" i="21" a="1"/>
  <c r="AU587" i="21" s="1"/>
  <c r="J894" i="25"/>
  <c r="I894" i="25"/>
  <c r="C726" i="25"/>
  <c r="B726" i="25" s="1"/>
  <c r="I726" i="25"/>
  <c r="J726" i="25"/>
  <c r="C502" i="25"/>
  <c r="B502" i="25" s="1"/>
  <c r="J502" i="25"/>
  <c r="I502" i="25"/>
  <c r="I306" i="25"/>
  <c r="J306" i="25"/>
  <c r="J82" i="25"/>
  <c r="I82" i="25"/>
  <c r="AT1002" i="21" a="1"/>
  <c r="AT1002" i="21" s="1"/>
  <c r="AU1002" i="21" a="1"/>
  <c r="AU1002" i="21" s="1"/>
  <c r="AW1002" i="21" a="1"/>
  <c r="AW1002" i="21" s="1"/>
  <c r="J949" i="25"/>
  <c r="I949" i="25"/>
  <c r="J725" i="25"/>
  <c r="I725" i="25"/>
  <c r="J501" i="25"/>
  <c r="I501" i="25"/>
  <c r="J277" i="25"/>
  <c r="I277" i="25"/>
  <c r="J53" i="25"/>
  <c r="I53" i="25"/>
  <c r="AT353" i="21" a="1"/>
  <c r="AT353" i="21" s="1"/>
  <c r="AW353" i="21" a="1"/>
  <c r="AW353" i="21" s="1"/>
  <c r="AU353" i="21" a="1"/>
  <c r="AU353" i="21" s="1"/>
  <c r="AW465" i="21" a="1"/>
  <c r="AW465" i="21" s="1"/>
  <c r="AT465" i="21" a="1"/>
  <c r="AT465" i="21" s="1"/>
  <c r="AU465" i="21" a="1"/>
  <c r="AU465" i="21" s="1"/>
  <c r="AT577" i="21" a="1"/>
  <c r="AT577" i="21" s="1"/>
  <c r="AW577" i="21" a="1"/>
  <c r="AW577" i="21" s="1"/>
  <c r="AU577" i="21" a="1"/>
  <c r="AU577" i="21" s="1"/>
  <c r="J472" i="25"/>
  <c r="I472" i="25"/>
  <c r="AU432" i="21" a="1"/>
  <c r="AU432" i="21" s="1"/>
  <c r="AW432" i="21" a="1"/>
  <c r="AW432" i="21" s="1"/>
  <c r="AT432" i="21" a="1"/>
  <c r="AT432" i="21" s="1"/>
  <c r="AW684" i="21" a="1"/>
  <c r="AW684" i="21" s="1"/>
  <c r="AT684" i="21" a="1"/>
  <c r="AT684" i="21" s="1"/>
  <c r="AU684" i="21" a="1"/>
  <c r="AU684" i="21" s="1"/>
  <c r="C919" i="25"/>
  <c r="B919" i="25" s="1"/>
  <c r="J919" i="25"/>
  <c r="I919" i="25"/>
  <c r="J751" i="25"/>
  <c r="I751" i="25"/>
  <c r="J583" i="25"/>
  <c r="I583" i="25"/>
  <c r="C443" i="25"/>
  <c r="B443" i="25" s="1"/>
  <c r="J443" i="25"/>
  <c r="I443" i="25"/>
  <c r="C331" i="25"/>
  <c r="B331" i="25" s="1"/>
  <c r="J331" i="25"/>
  <c r="I331" i="25"/>
  <c r="I163" i="25"/>
  <c r="J163" i="25"/>
  <c r="AW427" i="21" a="1"/>
  <c r="AW427" i="21" s="1"/>
  <c r="AT427" i="21" a="1"/>
  <c r="AT427" i="21" s="1"/>
  <c r="AU427" i="21" a="1"/>
  <c r="AU427" i="21" s="1"/>
  <c r="AT679" i="21" a="1"/>
  <c r="AT679" i="21" s="1"/>
  <c r="AW679" i="21" a="1"/>
  <c r="AW679" i="21" s="1"/>
  <c r="AU679" i="21" a="1"/>
  <c r="AU679" i="21" s="1"/>
  <c r="AW903" i="21" a="1"/>
  <c r="AW903" i="21" s="1"/>
  <c r="AU903" i="21" a="1"/>
  <c r="AU903" i="21" s="1"/>
  <c r="AT903" i="21" a="1"/>
  <c r="AT903" i="21" s="1"/>
  <c r="C974" i="25"/>
  <c r="B974" i="25" s="1"/>
  <c r="I974" i="25"/>
  <c r="J974" i="25"/>
  <c r="C890" i="25"/>
  <c r="B890" i="25" s="1"/>
  <c r="J890" i="25"/>
  <c r="I890" i="25"/>
  <c r="C778" i="25"/>
  <c r="B778" i="25" s="1"/>
  <c r="J778" i="25"/>
  <c r="I778" i="25"/>
  <c r="I666" i="25"/>
  <c r="J666" i="25"/>
  <c r="J582" i="25"/>
  <c r="I582" i="25"/>
  <c r="C442" i="25"/>
  <c r="B442" i="25" s="1"/>
  <c r="J442" i="25"/>
  <c r="I442" i="25"/>
  <c r="J302" i="25"/>
  <c r="I302" i="25"/>
  <c r="J190" i="25"/>
  <c r="I190" i="25"/>
  <c r="J22" i="25"/>
  <c r="I22" i="25"/>
  <c r="AW926" i="21" a="1"/>
  <c r="AW926" i="21" s="1"/>
  <c r="AU926" i="21" a="1"/>
  <c r="AU926" i="21" s="1"/>
  <c r="AT926" i="21" a="1"/>
  <c r="AT926" i="21" s="1"/>
  <c r="J889" i="25"/>
  <c r="I889" i="25"/>
  <c r="I693" i="25"/>
  <c r="J693" i="25"/>
  <c r="J581" i="25"/>
  <c r="I581" i="25"/>
  <c r="C385" i="25"/>
  <c r="B385" i="25" s="1"/>
  <c r="J385" i="25"/>
  <c r="I385" i="25"/>
  <c r="J245" i="25"/>
  <c r="I245" i="25"/>
  <c r="J49" i="25"/>
  <c r="I49" i="25"/>
  <c r="AW753" i="21" a="1"/>
  <c r="AW753" i="21" s="1"/>
  <c r="AU753" i="21" a="1"/>
  <c r="AU753" i="21" s="1"/>
  <c r="AT753" i="21" a="1"/>
  <c r="AT753" i="21" s="1"/>
  <c r="AW781" i="21" a="1"/>
  <c r="AW781" i="21" s="1"/>
  <c r="AU781" i="21" a="1"/>
  <c r="AU781" i="21" s="1"/>
  <c r="AT781" i="21" a="1"/>
  <c r="AT781" i="21" s="1"/>
  <c r="AW893" i="21" a="1"/>
  <c r="AW893" i="21" s="1"/>
  <c r="AT893" i="21" a="1"/>
  <c r="AT893" i="21" s="1"/>
  <c r="AU893" i="21" a="1"/>
  <c r="AU893" i="21" s="1"/>
  <c r="I1000" i="25"/>
  <c r="J1000" i="25"/>
  <c r="C832" i="25"/>
  <c r="B832" i="25" s="1"/>
  <c r="J832" i="25"/>
  <c r="I832" i="25"/>
  <c r="C692" i="25"/>
  <c r="B692" i="25" s="1"/>
  <c r="I692" i="25"/>
  <c r="J692" i="25"/>
  <c r="I524" i="25"/>
  <c r="J524" i="25"/>
  <c r="C440" i="25"/>
  <c r="B440" i="25" s="1"/>
  <c r="I440" i="25"/>
  <c r="J440" i="25"/>
  <c r="I356" i="25"/>
  <c r="J356" i="25"/>
  <c r="J300" i="25"/>
  <c r="I300" i="25"/>
  <c r="I132" i="25"/>
  <c r="J132" i="25"/>
  <c r="J20" i="25"/>
  <c r="I20" i="25"/>
  <c r="AW412" i="21" a="1"/>
  <c r="AW412" i="21" s="1"/>
  <c r="AT412" i="21" a="1"/>
  <c r="AT412" i="21" s="1"/>
  <c r="AU412" i="21" a="1"/>
  <c r="AU412" i="21" s="1"/>
  <c r="I915" i="25"/>
  <c r="J915" i="25"/>
  <c r="J831" i="25"/>
  <c r="I831" i="25"/>
  <c r="I691" i="25"/>
  <c r="J691" i="25"/>
  <c r="C579" i="25"/>
  <c r="B579" i="25" s="1"/>
  <c r="J579" i="25"/>
  <c r="I579" i="25"/>
  <c r="C439" i="25"/>
  <c r="B439" i="25" s="1"/>
  <c r="I439" i="25"/>
  <c r="J439" i="25"/>
  <c r="C327" i="25"/>
  <c r="B327" i="25" s="1"/>
  <c r="J327" i="25"/>
  <c r="I327" i="25"/>
  <c r="J271" i="25"/>
  <c r="I271" i="25"/>
  <c r="I159" i="25"/>
  <c r="J159" i="25"/>
  <c r="AT631" i="21" a="1"/>
  <c r="AT631" i="21" s="1"/>
  <c r="AW631" i="21" a="1"/>
  <c r="AW631" i="21" s="1"/>
  <c r="AU631" i="21" a="1"/>
  <c r="AU631" i="21" s="1"/>
  <c r="AW911" i="21" a="1"/>
  <c r="AW911" i="21" s="1"/>
  <c r="AT911" i="21" a="1"/>
  <c r="AT911" i="21" s="1"/>
  <c r="AU911" i="21" a="1"/>
  <c r="AU911" i="21" s="1"/>
  <c r="AU995" i="21" a="1"/>
  <c r="AU995" i="21" s="1"/>
  <c r="AT995" i="21" a="1"/>
  <c r="AT995" i="21" s="1"/>
  <c r="AW995" i="21" a="1"/>
  <c r="AW995" i="21" s="1"/>
  <c r="J914" i="25"/>
  <c r="I914" i="25"/>
  <c r="J802" i="25"/>
  <c r="I802" i="25"/>
  <c r="J690" i="25"/>
  <c r="I690" i="25"/>
  <c r="C606" i="25"/>
  <c r="B606" i="25" s="1"/>
  <c r="J606" i="25"/>
  <c r="I606" i="25"/>
  <c r="C494" i="25"/>
  <c r="B494" i="25" s="1"/>
  <c r="J494" i="25"/>
  <c r="I494" i="25"/>
  <c r="J410" i="25"/>
  <c r="I410" i="25"/>
  <c r="J354" i="25"/>
  <c r="I354" i="25"/>
  <c r="J298" i="25"/>
  <c r="I298" i="25"/>
  <c r="J242" i="25"/>
  <c r="I242" i="25"/>
  <c r="J186" i="25"/>
  <c r="I186" i="25"/>
  <c r="J18" i="25"/>
  <c r="I18" i="25"/>
  <c r="AW682" i="21" a="1"/>
  <c r="AW682" i="21" s="1"/>
  <c r="AT682" i="21" a="1"/>
  <c r="AT682" i="21" s="1"/>
  <c r="AU682" i="21" a="1"/>
  <c r="AU682" i="21" s="1"/>
  <c r="AW934" i="21" a="1"/>
  <c r="AW934" i="21" s="1"/>
  <c r="AT934" i="21" a="1"/>
  <c r="AT934" i="21" s="1"/>
  <c r="AU934" i="21" a="1"/>
  <c r="AU934" i="21" s="1"/>
  <c r="C941" i="25"/>
  <c r="B941" i="25" s="1"/>
  <c r="J941" i="25"/>
  <c r="I941" i="25"/>
  <c r="J577" i="25"/>
  <c r="I577" i="25"/>
  <c r="J101" i="25"/>
  <c r="I101" i="25"/>
  <c r="AW341" i="21" a="1"/>
  <c r="AW341" i="21" s="1"/>
  <c r="AT341" i="21" a="1"/>
  <c r="AT341" i="21" s="1"/>
  <c r="AU341" i="21" a="1"/>
  <c r="AU341" i="21" s="1"/>
  <c r="AW369" i="21" a="1"/>
  <c r="AW369" i="21" s="1"/>
  <c r="AT369" i="21" a="1"/>
  <c r="AT369" i="21" s="1"/>
  <c r="AU369" i="21" a="1"/>
  <c r="AU369" i="21" s="1"/>
  <c r="AT537" i="21" a="1"/>
  <c r="AT537" i="21" s="1"/>
  <c r="AU537" i="21" a="1"/>
  <c r="AU537" i="21" s="1"/>
  <c r="AW537" i="21" a="1"/>
  <c r="AW537" i="21" s="1"/>
  <c r="AW649" i="21" a="1"/>
  <c r="AW649" i="21" s="1"/>
  <c r="AU649" i="21" a="1"/>
  <c r="AU649" i="21" s="1"/>
  <c r="AT649" i="21" a="1"/>
  <c r="AT649" i="21" s="1"/>
  <c r="I996" i="25"/>
  <c r="J996" i="25"/>
  <c r="I772" i="25"/>
  <c r="J772" i="25"/>
  <c r="J520" i="25"/>
  <c r="I520" i="25"/>
  <c r="J324" i="25"/>
  <c r="I324" i="25"/>
  <c r="J44" i="25"/>
  <c r="I44" i="25"/>
  <c r="AW700" i="21" a="1"/>
  <c r="AW700" i="21" s="1"/>
  <c r="AT700" i="21" a="1"/>
  <c r="AT700" i="21" s="1"/>
  <c r="AU700" i="21" a="1"/>
  <c r="AU700" i="21" s="1"/>
  <c r="C939" i="25"/>
  <c r="B939" i="25" s="1"/>
  <c r="J939" i="25"/>
  <c r="I939" i="25"/>
  <c r="J827" i="25"/>
  <c r="I827" i="25"/>
  <c r="J715" i="25"/>
  <c r="I715" i="25"/>
  <c r="J631" i="25"/>
  <c r="I631" i="25"/>
  <c r="J435" i="25"/>
  <c r="I435" i="25"/>
  <c r="J351" i="25"/>
  <c r="I351" i="25"/>
  <c r="J239" i="25"/>
  <c r="I239" i="25"/>
  <c r="J127" i="25"/>
  <c r="I127" i="25"/>
  <c r="J43" i="25"/>
  <c r="I43" i="25"/>
  <c r="AW428" i="21" a="1"/>
  <c r="AW428" i="21" s="1"/>
  <c r="AU428" i="21" a="1"/>
  <c r="AU428" i="21" s="1"/>
  <c r="AT428" i="21" a="1"/>
  <c r="AT428" i="21" s="1"/>
  <c r="AW540" i="21" a="1"/>
  <c r="AW540" i="21" s="1"/>
  <c r="AT540" i="21" a="1"/>
  <c r="AT540" i="21" s="1"/>
  <c r="AU540" i="21" a="1"/>
  <c r="AU540" i="21" s="1"/>
  <c r="AW568" i="21" a="1"/>
  <c r="AW568" i="21" s="1"/>
  <c r="AU568" i="21" a="1"/>
  <c r="AU568" i="21" s="1"/>
  <c r="AT568" i="21" a="1"/>
  <c r="AT568" i="21" s="1"/>
  <c r="AW596" i="21" a="1"/>
  <c r="AW596" i="21" s="1"/>
  <c r="AT596" i="21" a="1"/>
  <c r="AT596" i="21" s="1"/>
  <c r="AU596" i="21" a="1"/>
  <c r="AU596" i="21" s="1"/>
  <c r="AW652" i="21" a="1"/>
  <c r="AW652" i="21" s="1"/>
  <c r="AT652" i="21" a="1"/>
  <c r="AT652" i="21" s="1"/>
  <c r="AU652" i="21" a="1"/>
  <c r="AU652" i="21" s="1"/>
  <c r="AW680" i="21" a="1"/>
  <c r="AW680" i="21" s="1"/>
  <c r="AT680" i="21" a="1"/>
  <c r="AT680" i="21" s="1"/>
  <c r="AU680" i="21" a="1"/>
  <c r="AU680" i="21" s="1"/>
  <c r="AW311" i="21" a="1"/>
  <c r="AW311" i="21" s="1"/>
  <c r="AU311" i="21" a="1"/>
  <c r="AU311" i="21" s="1"/>
  <c r="AT311" i="21" a="1"/>
  <c r="AT311" i="21" s="1"/>
  <c r="AW339" i="21" a="1"/>
  <c r="AW339" i="21" s="1"/>
  <c r="AT339" i="21" a="1"/>
  <c r="AT339" i="21" s="1"/>
  <c r="AU339" i="21" a="1"/>
  <c r="AU339" i="21" s="1"/>
  <c r="AW367" i="21" a="1"/>
  <c r="AW367" i="21" s="1"/>
  <c r="AT367" i="21" a="1"/>
  <c r="AT367" i="21" s="1"/>
  <c r="AU367" i="21" a="1"/>
  <c r="AU367" i="21" s="1"/>
  <c r="AW395" i="21" a="1"/>
  <c r="AW395" i="21" s="1"/>
  <c r="AT395" i="21" a="1"/>
  <c r="AT395" i="21" s="1"/>
  <c r="AU395" i="21" a="1"/>
  <c r="AU395" i="21" s="1"/>
  <c r="AW423" i="21" a="1"/>
  <c r="AW423" i="21" s="1"/>
  <c r="AT423" i="21" a="1"/>
  <c r="AT423" i="21" s="1"/>
  <c r="AU423" i="21" a="1"/>
  <c r="AU423" i="21" s="1"/>
  <c r="AW451" i="21" a="1"/>
  <c r="AW451" i="21" s="1"/>
  <c r="AT451" i="21" a="1"/>
  <c r="AT451" i="21" s="1"/>
  <c r="AU451" i="21" a="1"/>
  <c r="AU451" i="21" s="1"/>
  <c r="AW479" i="21" a="1"/>
  <c r="AW479" i="21" s="1"/>
  <c r="AU479" i="21" a="1"/>
  <c r="AU479" i="21" s="1"/>
  <c r="AT479" i="21" a="1"/>
  <c r="AT479" i="21" s="1"/>
  <c r="AW507" i="21" a="1"/>
  <c r="AW507" i="21" s="1"/>
  <c r="AT507" i="21" a="1"/>
  <c r="AT507" i="21" s="1"/>
  <c r="AU507" i="21" a="1"/>
  <c r="AU507" i="21" s="1"/>
  <c r="AW535" i="21" a="1"/>
  <c r="AW535" i="21" s="1"/>
  <c r="AU535" i="21" a="1"/>
  <c r="AU535" i="21" s="1"/>
  <c r="AT535" i="21" a="1"/>
  <c r="AT535" i="21" s="1"/>
  <c r="AW563" i="21" a="1"/>
  <c r="AW563" i="21" s="1"/>
  <c r="AT563" i="21" a="1"/>
  <c r="AT563" i="21" s="1"/>
  <c r="AU563" i="21" a="1"/>
  <c r="AU563" i="21" s="1"/>
  <c r="AW591" i="21" a="1"/>
  <c r="AW591" i="21" s="1"/>
  <c r="AT591" i="21" a="1"/>
  <c r="AT591" i="21" s="1"/>
  <c r="AU591" i="21" a="1"/>
  <c r="AU591" i="21" s="1"/>
  <c r="AT619" i="21" a="1"/>
  <c r="AT619" i="21" s="1"/>
  <c r="AW619" i="21" a="1"/>
  <c r="AW619" i="21" s="1"/>
  <c r="AU619" i="21" a="1"/>
  <c r="AU619" i="21" s="1"/>
  <c r="AT647" i="21" a="1"/>
  <c r="AT647" i="21" s="1"/>
  <c r="AU647" i="21" a="1"/>
  <c r="AU647" i="21" s="1"/>
  <c r="AW647" i="21" a="1"/>
  <c r="AW647" i="21" s="1"/>
  <c r="AW675" i="21" a="1"/>
  <c r="AW675" i="21" s="1"/>
  <c r="AU675" i="21" a="1"/>
  <c r="AU675" i="21" s="1"/>
  <c r="AT675" i="21" a="1"/>
  <c r="AT675" i="21" s="1"/>
  <c r="AW703" i="21" a="1"/>
  <c r="AW703" i="21" s="1"/>
  <c r="AU703" i="21" a="1"/>
  <c r="AU703" i="21" s="1"/>
  <c r="AT703" i="21" a="1"/>
  <c r="AT703" i="21" s="1"/>
  <c r="AW731" i="21" a="1"/>
  <c r="AW731" i="21" s="1"/>
  <c r="AT731" i="21" a="1"/>
  <c r="AT731" i="21" s="1"/>
  <c r="AU731" i="21" a="1"/>
  <c r="AU731" i="21" s="1"/>
  <c r="AW759" i="21" a="1"/>
  <c r="AW759" i="21" s="1"/>
  <c r="AT759" i="21" a="1"/>
  <c r="AT759" i="21" s="1"/>
  <c r="AU759" i="21" a="1"/>
  <c r="AU759" i="21" s="1"/>
  <c r="AW787" i="21" a="1"/>
  <c r="AW787" i="21" s="1"/>
  <c r="AU787" i="21" a="1"/>
  <c r="AU787" i="21" s="1"/>
  <c r="AT787" i="21" a="1"/>
  <c r="AT787" i="21" s="1"/>
  <c r="AW815" i="21" a="1"/>
  <c r="AW815" i="21" s="1"/>
  <c r="AT815" i="21" a="1"/>
  <c r="AT815" i="21" s="1"/>
  <c r="AU815" i="21" a="1"/>
  <c r="AU815" i="21" s="1"/>
  <c r="AW843" i="21" a="1"/>
  <c r="AW843" i="21" s="1"/>
  <c r="AT843" i="21" a="1"/>
  <c r="AT843" i="21" s="1"/>
  <c r="AU843" i="21" a="1"/>
  <c r="AU843" i="21" s="1"/>
  <c r="AU871" i="21" a="1"/>
  <c r="AU871" i="21" s="1"/>
  <c r="AW871" i="21" a="1"/>
  <c r="AW871" i="21" s="1"/>
  <c r="AT871" i="21" a="1"/>
  <c r="AT871" i="21" s="1"/>
  <c r="AW899" i="21" a="1"/>
  <c r="AW899" i="21" s="1"/>
  <c r="AU899" i="21" a="1"/>
  <c r="AU899" i="21" s="1"/>
  <c r="AT899" i="21" a="1"/>
  <c r="AT899" i="21" s="1"/>
  <c r="AW927" i="21" a="1"/>
  <c r="AW927" i="21" s="1"/>
  <c r="AT927" i="21" a="1"/>
  <c r="AT927" i="21" s="1"/>
  <c r="AU927" i="21" a="1"/>
  <c r="AU927" i="21" s="1"/>
  <c r="AW955" i="21" a="1"/>
  <c r="AW955" i="21" s="1"/>
  <c r="AT955" i="21" a="1"/>
  <c r="AT955" i="21" s="1"/>
  <c r="AU955" i="21" a="1"/>
  <c r="AU955" i="21" s="1"/>
  <c r="AW983" i="21" a="1"/>
  <c r="AW983" i="21" s="1"/>
  <c r="AU983" i="21" a="1"/>
  <c r="AU983" i="21" s="1"/>
  <c r="AT983" i="21" a="1"/>
  <c r="AT983" i="21" s="1"/>
  <c r="C990" i="25"/>
  <c r="B990" i="25" s="1"/>
  <c r="J990" i="25"/>
  <c r="I990" i="25"/>
  <c r="I962" i="25"/>
  <c r="J962" i="25"/>
  <c r="J934" i="25"/>
  <c r="I934" i="25"/>
  <c r="J906" i="25"/>
  <c r="I906" i="25"/>
  <c r="I878" i="25"/>
  <c r="J878" i="25"/>
  <c r="C850" i="25"/>
  <c r="B850" i="25" s="1"/>
  <c r="J850" i="25"/>
  <c r="I850" i="25"/>
  <c r="I822" i="25"/>
  <c r="J822" i="25"/>
  <c r="C794" i="25"/>
  <c r="B794" i="25" s="1"/>
  <c r="I794" i="25"/>
  <c r="J794" i="25"/>
  <c r="J766" i="25"/>
  <c r="I766" i="25"/>
  <c r="C738" i="25"/>
  <c r="B738" i="25" s="1"/>
  <c r="J738" i="25"/>
  <c r="I738" i="25"/>
  <c r="C710" i="25"/>
  <c r="B710" i="25" s="1"/>
  <c r="J710" i="25"/>
  <c r="I710" i="25"/>
  <c r="C682" i="25"/>
  <c r="B682" i="25" s="1"/>
  <c r="J682" i="25"/>
  <c r="I682" i="25"/>
  <c r="I654" i="25"/>
  <c r="J654" i="25"/>
  <c r="C626" i="25"/>
  <c r="B626" i="25" s="1"/>
  <c r="J626" i="25"/>
  <c r="I626" i="25"/>
  <c r="I598" i="25"/>
  <c r="J598" i="25"/>
  <c r="I570" i="25"/>
  <c r="J570" i="25"/>
  <c r="I542" i="25"/>
  <c r="J542" i="25"/>
  <c r="C514" i="25"/>
  <c r="B514" i="25" s="1"/>
  <c r="I514" i="25"/>
  <c r="J514" i="25"/>
  <c r="J486" i="25"/>
  <c r="I486" i="25"/>
  <c r="C458" i="25"/>
  <c r="B458" i="25" s="1"/>
  <c r="J458" i="25"/>
  <c r="I458" i="25"/>
  <c r="C430" i="25"/>
  <c r="B430" i="25" s="1"/>
  <c r="J430" i="25"/>
  <c r="I430" i="25"/>
  <c r="C402" i="25"/>
  <c r="B402" i="25" s="1"/>
  <c r="I402" i="25"/>
  <c r="J402" i="25"/>
  <c r="C374" i="25"/>
  <c r="B374" i="25" s="1"/>
  <c r="J374" i="25"/>
  <c r="I374" i="25"/>
  <c r="C346" i="25"/>
  <c r="B346" i="25" s="1"/>
  <c r="J346" i="25"/>
  <c r="I346" i="25"/>
  <c r="J318" i="25"/>
  <c r="I318" i="25"/>
  <c r="I290" i="25"/>
  <c r="J290" i="25"/>
  <c r="I262" i="25"/>
  <c r="J262" i="25"/>
  <c r="J234" i="25"/>
  <c r="I234" i="25"/>
  <c r="J206" i="25"/>
  <c r="I206" i="25"/>
  <c r="J178" i="25"/>
  <c r="I178" i="25"/>
  <c r="J150" i="25"/>
  <c r="I150" i="25"/>
  <c r="J122" i="25"/>
  <c r="I122" i="25"/>
  <c r="I94" i="25"/>
  <c r="J94" i="25"/>
  <c r="J66" i="25"/>
  <c r="I66" i="25"/>
  <c r="J38" i="25"/>
  <c r="I38" i="25"/>
  <c r="AW653" i="21" a="1"/>
  <c r="AW653" i="21" s="1"/>
  <c r="AT653" i="21" a="1"/>
  <c r="AT653" i="21" s="1"/>
  <c r="AU653" i="21" a="1"/>
  <c r="AU653" i="21" s="1"/>
  <c r="AW737" i="21" a="1"/>
  <c r="AW737" i="21" s="1"/>
  <c r="AU737" i="21" a="1"/>
  <c r="AU737" i="21" s="1"/>
  <c r="AT737" i="21" a="1"/>
  <c r="AT737" i="21" s="1"/>
  <c r="AU765" i="21" a="1"/>
  <c r="AU765" i="21" s="1"/>
  <c r="AW765" i="21" a="1"/>
  <c r="AW765" i="21" s="1"/>
  <c r="AT765" i="21" a="1"/>
  <c r="AT765" i="21" s="1"/>
  <c r="J840" i="25"/>
  <c r="I840" i="25"/>
  <c r="J280" i="25"/>
  <c r="I280" i="25"/>
  <c r="AW312" i="21" a="1"/>
  <c r="AW312" i="21" s="1"/>
  <c r="AU312" i="21" a="1"/>
  <c r="AU312" i="21" s="1"/>
  <c r="AT312" i="21" a="1"/>
  <c r="AT312" i="21" s="1"/>
  <c r="AW340" i="21" a="1"/>
  <c r="AW340" i="21" s="1"/>
  <c r="AT340" i="21" a="1"/>
  <c r="AT340" i="21" s="1"/>
  <c r="AU340" i="21" a="1"/>
  <c r="AU340" i="21" s="1"/>
  <c r="AT760" i="21" a="1"/>
  <c r="AT760" i="21" s="1"/>
  <c r="AW760" i="21" a="1"/>
  <c r="AW760" i="21" s="1"/>
  <c r="AU760" i="21" a="1"/>
  <c r="AU760" i="21" s="1"/>
  <c r="AW788" i="21" a="1"/>
  <c r="AW788" i="21" s="1"/>
  <c r="AT788" i="21" a="1"/>
  <c r="AT788" i="21" s="1"/>
  <c r="AU788" i="21" a="1"/>
  <c r="AU788" i="21" s="1"/>
  <c r="I727" i="25"/>
  <c r="J727" i="25"/>
  <c r="I167" i="25"/>
  <c r="J167" i="25"/>
  <c r="AW391" i="21" a="1"/>
  <c r="AW391" i="21" s="1"/>
  <c r="AT391" i="21" a="1"/>
  <c r="AT391" i="21" s="1"/>
  <c r="AU391" i="21" a="1"/>
  <c r="AU391" i="21" s="1"/>
  <c r="C838" i="25"/>
  <c r="B838" i="25" s="1"/>
  <c r="J838" i="25"/>
  <c r="I838" i="25"/>
  <c r="J530" i="25"/>
  <c r="I530" i="25"/>
  <c r="J166" i="25"/>
  <c r="I166" i="25"/>
  <c r="AW386" i="21" a="1"/>
  <c r="AW386" i="21" s="1"/>
  <c r="AT386" i="21" a="1"/>
  <c r="AT386" i="21" s="1"/>
  <c r="AU386" i="21" a="1"/>
  <c r="AU386" i="21" s="1"/>
  <c r="AW610" i="21" a="1"/>
  <c r="AW610" i="21" s="1"/>
  <c r="AT610" i="21" a="1"/>
  <c r="AT610" i="21" s="1"/>
  <c r="AU610" i="21" a="1"/>
  <c r="AU610" i="21" s="1"/>
  <c r="J921" i="25"/>
  <c r="I921" i="25"/>
  <c r="C669" i="25"/>
  <c r="B669" i="25" s="1"/>
  <c r="J669" i="25"/>
  <c r="I669" i="25"/>
  <c r="C417" i="25"/>
  <c r="B417" i="25" s="1"/>
  <c r="J417" i="25"/>
  <c r="I417" i="25"/>
  <c r="J165" i="25"/>
  <c r="I165" i="25"/>
  <c r="AW801" i="21" a="1"/>
  <c r="AW801" i="21" s="1"/>
  <c r="AT801" i="21" a="1"/>
  <c r="AT801" i="21" s="1"/>
  <c r="AU801" i="21" a="1"/>
  <c r="AU801" i="21" s="1"/>
  <c r="AW885" i="21" a="1"/>
  <c r="AW885" i="21" s="1"/>
  <c r="AU885" i="21" a="1"/>
  <c r="AU885" i="21" s="1"/>
  <c r="AT885" i="21" a="1"/>
  <c r="AT885" i="21" s="1"/>
  <c r="C920" i="25"/>
  <c r="B920" i="25" s="1"/>
  <c r="I920" i="25"/>
  <c r="J920" i="25"/>
  <c r="C808" i="25"/>
  <c r="B808" i="25" s="1"/>
  <c r="J808" i="25"/>
  <c r="I808" i="25"/>
  <c r="I724" i="25"/>
  <c r="J724" i="25"/>
  <c r="C612" i="25"/>
  <c r="B612" i="25" s="1"/>
  <c r="J612" i="25"/>
  <c r="I612" i="25"/>
  <c r="C416" i="25"/>
  <c r="B416" i="25" s="1"/>
  <c r="J416" i="25"/>
  <c r="I416" i="25"/>
  <c r="J332" i="25"/>
  <c r="I332" i="25"/>
  <c r="J220" i="25"/>
  <c r="I220" i="25"/>
  <c r="J24" i="25"/>
  <c r="I24" i="25"/>
  <c r="AW516" i="21" a="1"/>
  <c r="AW516" i="21" s="1"/>
  <c r="AT516" i="21" a="1"/>
  <c r="AT516" i="21" s="1"/>
  <c r="AU516" i="21" a="1"/>
  <c r="AU516" i="21" s="1"/>
  <c r="AW992" i="21" a="1"/>
  <c r="AW992" i="21" s="1"/>
  <c r="AU992" i="21" a="1"/>
  <c r="AU992" i="21" s="1"/>
  <c r="AT992" i="21" a="1"/>
  <c r="AT992" i="21" s="1"/>
  <c r="C779" i="25"/>
  <c r="B779" i="25" s="1"/>
  <c r="J779" i="25"/>
  <c r="I779" i="25"/>
  <c r="J527" i="25"/>
  <c r="I527" i="25"/>
  <c r="I135" i="25"/>
  <c r="J135" i="25"/>
  <c r="J634" i="25"/>
  <c r="I634" i="25"/>
  <c r="C913" i="25"/>
  <c r="B913" i="25" s="1"/>
  <c r="I913" i="25"/>
  <c r="J913" i="25"/>
  <c r="J745" i="25"/>
  <c r="I745" i="25"/>
  <c r="J465" i="25"/>
  <c r="I465" i="25"/>
  <c r="J213" i="25"/>
  <c r="I213" i="25"/>
  <c r="AW313" i="21" a="1"/>
  <c r="AW313" i="21" s="1"/>
  <c r="AU313" i="21" a="1"/>
  <c r="AU313" i="21" s="1"/>
  <c r="AT313" i="21" a="1"/>
  <c r="AT313" i="21" s="1"/>
  <c r="AW929" i="21" a="1"/>
  <c r="AW929" i="21" s="1"/>
  <c r="AU929" i="21" a="1"/>
  <c r="AU929" i="21" s="1"/>
  <c r="AT929" i="21" a="1"/>
  <c r="AT929" i="21" s="1"/>
  <c r="AT957" i="21" a="1"/>
  <c r="AT957" i="21" s="1"/>
  <c r="AW957" i="21" a="1"/>
  <c r="AW957" i="21" s="1"/>
  <c r="AU957" i="21" a="1"/>
  <c r="AU957" i="21" s="1"/>
  <c r="J744" i="25"/>
  <c r="I744" i="25"/>
  <c r="I240" i="25"/>
  <c r="J240" i="25"/>
  <c r="J799" i="25"/>
  <c r="I799" i="25"/>
  <c r="J211" i="25"/>
  <c r="I211" i="25"/>
  <c r="AW499" i="21" a="1"/>
  <c r="AW499" i="21" s="1"/>
  <c r="AT499" i="21" a="1"/>
  <c r="AT499" i="21" s="1"/>
  <c r="AU499" i="21" a="1"/>
  <c r="AU499" i="21" s="1"/>
  <c r="AW583" i="21" a="1"/>
  <c r="AW583" i="21" s="1"/>
  <c r="AU583" i="21" a="1"/>
  <c r="AU583" i="21" s="1"/>
  <c r="AT583" i="21" a="1"/>
  <c r="AT583" i="21" s="1"/>
  <c r="AW316" i="21" a="1"/>
  <c r="AW316" i="21" s="1"/>
  <c r="AU316" i="21" a="1"/>
  <c r="AU316" i="21" s="1"/>
  <c r="AT316" i="21" a="1"/>
  <c r="AT316" i="21" s="1"/>
  <c r="AW586" i="21" a="1"/>
  <c r="AW586" i="21" s="1"/>
  <c r="AT586" i="21" a="1"/>
  <c r="AT586" i="21" s="1"/>
  <c r="AU586" i="21" a="1"/>
  <c r="AU586" i="21" s="1"/>
  <c r="AW614" i="21" a="1"/>
  <c r="AW614" i="21" s="1"/>
  <c r="AT614" i="21" a="1"/>
  <c r="AT614" i="21" s="1"/>
  <c r="AU614" i="21" a="1"/>
  <c r="AU614" i="21" s="1"/>
  <c r="AW642" i="21" a="1"/>
  <c r="AW642" i="21" s="1"/>
  <c r="AT642" i="21" a="1"/>
  <c r="AT642" i="21" s="1"/>
  <c r="AU642" i="21" a="1"/>
  <c r="AU642" i="21" s="1"/>
  <c r="AW670" i="21" a="1"/>
  <c r="AW670" i="21" s="1"/>
  <c r="AU670" i="21" a="1"/>
  <c r="AU670" i="21" s="1"/>
  <c r="AT670" i="21" a="1"/>
  <c r="AT670" i="21" s="1"/>
  <c r="AW698" i="21" a="1"/>
  <c r="AW698" i="21" s="1"/>
  <c r="AU698" i="21" a="1"/>
  <c r="AU698" i="21" s="1"/>
  <c r="AT698" i="21" a="1"/>
  <c r="AT698" i="21" s="1"/>
  <c r="AT726" i="21" a="1"/>
  <c r="AT726" i="21" s="1"/>
  <c r="AU726" i="21" a="1"/>
  <c r="AU726" i="21" s="1"/>
  <c r="AW726" i="21" a="1"/>
  <c r="AW726" i="21" s="1"/>
  <c r="AW754" i="21" a="1"/>
  <c r="AW754" i="21" s="1"/>
  <c r="AU754" i="21" a="1"/>
  <c r="AU754" i="21" s="1"/>
  <c r="AT754" i="21" a="1"/>
  <c r="AT754" i="21" s="1"/>
  <c r="AW782" i="21" a="1"/>
  <c r="AW782" i="21" s="1"/>
  <c r="AT782" i="21" a="1"/>
  <c r="AT782" i="21" s="1"/>
  <c r="AU782" i="21" a="1"/>
  <c r="AU782" i="21" s="1"/>
  <c r="AW810" i="21" a="1"/>
  <c r="AW810" i="21" s="1"/>
  <c r="AT810" i="21" a="1"/>
  <c r="AT810" i="21" s="1"/>
  <c r="AU810" i="21" a="1"/>
  <c r="AU810" i="21" s="1"/>
  <c r="AW838" i="21" a="1"/>
  <c r="AW838" i="21" s="1"/>
  <c r="AT838" i="21" a="1"/>
  <c r="AT838" i="21" s="1"/>
  <c r="AU838" i="21" a="1"/>
  <c r="AU838" i="21" s="1"/>
  <c r="AW866" i="21" a="1"/>
  <c r="AW866" i="21" s="1"/>
  <c r="AT866" i="21" a="1"/>
  <c r="AT866" i="21" s="1"/>
  <c r="AU866" i="21" a="1"/>
  <c r="AU866" i="21" s="1"/>
  <c r="AW894" i="21" a="1"/>
  <c r="AW894" i="21" s="1"/>
  <c r="AT894" i="21" a="1"/>
  <c r="AT894" i="21" s="1"/>
  <c r="AU894" i="21" a="1"/>
  <c r="AU894" i="21" s="1"/>
  <c r="AW922" i="21" a="1"/>
  <c r="AW922" i="21" s="1"/>
  <c r="AT922" i="21" a="1"/>
  <c r="AT922" i="21" s="1"/>
  <c r="AU922" i="21" a="1"/>
  <c r="AU922" i="21" s="1"/>
  <c r="AW950" i="21" a="1"/>
  <c r="AW950" i="21" s="1"/>
  <c r="AU950" i="21" a="1"/>
  <c r="AU950" i="21" s="1"/>
  <c r="AT950" i="21" a="1"/>
  <c r="AT950" i="21" s="1"/>
  <c r="AW978" i="21" a="1"/>
  <c r="AW978" i="21" s="1"/>
  <c r="AT978" i="21" a="1"/>
  <c r="AT978" i="21" s="1"/>
  <c r="AU978" i="21" a="1"/>
  <c r="AU978" i="21" s="1"/>
  <c r="C989" i="25"/>
  <c r="B989" i="25" s="1"/>
  <c r="J989" i="25"/>
  <c r="I989" i="25"/>
  <c r="I961" i="25"/>
  <c r="J961" i="25"/>
  <c r="C933" i="25"/>
  <c r="B933" i="25" s="1"/>
  <c r="J933" i="25"/>
  <c r="I933" i="25"/>
  <c r="C905" i="25"/>
  <c r="B905" i="25" s="1"/>
  <c r="J905" i="25"/>
  <c r="I905" i="25"/>
  <c r="J877" i="25"/>
  <c r="I877" i="25"/>
  <c r="J849" i="25"/>
  <c r="I849" i="25"/>
  <c r="C821" i="25"/>
  <c r="B821" i="25" s="1"/>
  <c r="I821" i="25"/>
  <c r="J821" i="25"/>
  <c r="I793" i="25"/>
  <c r="J793" i="25"/>
  <c r="I765" i="25"/>
  <c r="J765" i="25"/>
  <c r="J737" i="25"/>
  <c r="I737" i="25"/>
  <c r="C709" i="25"/>
  <c r="B709" i="25" s="1"/>
  <c r="I709" i="25"/>
  <c r="J709" i="25"/>
  <c r="J681" i="25"/>
  <c r="I681" i="25"/>
  <c r="I653" i="25"/>
  <c r="J653" i="25"/>
  <c r="J625" i="25"/>
  <c r="I625" i="25"/>
  <c r="J597" i="25"/>
  <c r="I597" i="25"/>
  <c r="J569" i="25"/>
  <c r="I569" i="25"/>
  <c r="C541" i="25"/>
  <c r="B541" i="25" s="1"/>
  <c r="I541" i="25"/>
  <c r="J541" i="25"/>
  <c r="I513" i="25"/>
  <c r="J513" i="25"/>
  <c r="C485" i="25"/>
  <c r="B485" i="25" s="1"/>
  <c r="J485" i="25"/>
  <c r="I485" i="25"/>
  <c r="J457" i="25"/>
  <c r="I457" i="25"/>
  <c r="J429" i="25"/>
  <c r="I429" i="25"/>
  <c r="J401" i="25"/>
  <c r="I401" i="25"/>
  <c r="C373" i="25"/>
  <c r="B373" i="25" s="1"/>
  <c r="I373" i="25"/>
  <c r="J373" i="25"/>
  <c r="I345" i="25"/>
  <c r="J345" i="25"/>
  <c r="I317" i="25"/>
  <c r="J317" i="25"/>
  <c r="I289" i="25"/>
  <c r="J289" i="25"/>
  <c r="I261" i="25"/>
  <c r="J261" i="25"/>
  <c r="I233" i="25"/>
  <c r="J233" i="25"/>
  <c r="I205" i="25"/>
  <c r="J205" i="25"/>
  <c r="I177" i="25"/>
  <c r="J177" i="25"/>
  <c r="I149" i="25"/>
  <c r="J149" i="25"/>
  <c r="I121" i="25"/>
  <c r="J121" i="25"/>
  <c r="I93" i="25"/>
  <c r="J93" i="25"/>
  <c r="I65" i="25"/>
  <c r="J65" i="25"/>
  <c r="I37" i="25"/>
  <c r="J37" i="25"/>
  <c r="AU709" i="21" a="1"/>
  <c r="AU709" i="21" s="1"/>
  <c r="AW709" i="21" a="1"/>
  <c r="AW709" i="21" s="1"/>
  <c r="AT709" i="21" a="1"/>
  <c r="AT709" i="21" s="1"/>
  <c r="AW821" i="21" a="1"/>
  <c r="AW821" i="21" s="1"/>
  <c r="AT821" i="21" a="1"/>
  <c r="AT821" i="21" s="1"/>
  <c r="AU821" i="21" a="1"/>
  <c r="AU821" i="21" s="1"/>
  <c r="AW933" i="21" a="1"/>
  <c r="AW933" i="21" s="1"/>
  <c r="AU933" i="21" a="1"/>
  <c r="AU933" i="21" s="1"/>
  <c r="AT933" i="21" a="1"/>
  <c r="AT933" i="21" s="1"/>
  <c r="J952" i="25"/>
  <c r="I952" i="25"/>
  <c r="C616" i="25"/>
  <c r="B616" i="25" s="1"/>
  <c r="J616" i="25"/>
  <c r="I616" i="25"/>
  <c r="I84" i="25"/>
  <c r="J84" i="25"/>
  <c r="AW368" i="21" a="1"/>
  <c r="AW368" i="21" s="1"/>
  <c r="AT368" i="21" a="1"/>
  <c r="AT368" i="21" s="1"/>
  <c r="AU368" i="21" a="1"/>
  <c r="AU368" i="21" s="1"/>
  <c r="AW396" i="21" a="1"/>
  <c r="AW396" i="21" s="1"/>
  <c r="AT396" i="21" a="1"/>
  <c r="AT396" i="21" s="1"/>
  <c r="AU396" i="21" a="1"/>
  <c r="AU396" i="21" s="1"/>
  <c r="AT536" i="21" a="1"/>
  <c r="AT536" i="21" s="1"/>
  <c r="AW536" i="21" a="1"/>
  <c r="AW536" i="21" s="1"/>
  <c r="AU536" i="21" a="1"/>
  <c r="AU536" i="21" s="1"/>
  <c r="AW928" i="21" a="1"/>
  <c r="AW928" i="21" s="1"/>
  <c r="AU928" i="21" a="1"/>
  <c r="AU928" i="21" s="1"/>
  <c r="AT928" i="21" a="1"/>
  <c r="AT928" i="21" s="1"/>
  <c r="AW984" i="21" a="1"/>
  <c r="AW984" i="21" s="1"/>
  <c r="AU984" i="21" a="1"/>
  <c r="AU984" i="21" s="1"/>
  <c r="AT984" i="21" a="1"/>
  <c r="AT984" i="21" s="1"/>
  <c r="C839" i="25"/>
  <c r="B839" i="25" s="1"/>
  <c r="I839" i="25"/>
  <c r="J839" i="25"/>
  <c r="C699" i="25"/>
  <c r="B699" i="25" s="1"/>
  <c r="J699" i="25"/>
  <c r="I699" i="25"/>
  <c r="C587" i="25"/>
  <c r="B587" i="25" s="1"/>
  <c r="J587" i="25"/>
  <c r="I587" i="25"/>
  <c r="C531" i="25"/>
  <c r="B531" i="25" s="1"/>
  <c r="I531" i="25"/>
  <c r="J531" i="25"/>
  <c r="J447" i="25"/>
  <c r="I447" i="25"/>
  <c r="J391" i="25"/>
  <c r="I391" i="25"/>
  <c r="I307" i="25"/>
  <c r="J307" i="25"/>
  <c r="J195" i="25"/>
  <c r="I195" i="25"/>
  <c r="J27" i="25"/>
  <c r="I27" i="25"/>
  <c r="AW531" i="21" a="1"/>
  <c r="AW531" i="21" s="1"/>
  <c r="AT531" i="21" a="1"/>
  <c r="AT531" i="21" s="1"/>
  <c r="AU531" i="21" a="1"/>
  <c r="AU531" i="21" s="1"/>
  <c r="AW923" i="21" a="1"/>
  <c r="AW923" i="21" s="1"/>
  <c r="AT923" i="21" a="1"/>
  <c r="AT923" i="21" s="1"/>
  <c r="AU923" i="21" a="1"/>
  <c r="AU923" i="21" s="1"/>
  <c r="J866" i="25"/>
  <c r="I866" i="25"/>
  <c r="J614" i="25"/>
  <c r="I614" i="25"/>
  <c r="J390" i="25"/>
  <c r="I390" i="25"/>
  <c r="J110" i="25"/>
  <c r="I110" i="25"/>
  <c r="AW526" i="21" a="1"/>
  <c r="AW526" i="21" s="1"/>
  <c r="AU526" i="21" a="1"/>
  <c r="AU526" i="21" s="1"/>
  <c r="AT526" i="21" a="1"/>
  <c r="AT526" i="21" s="1"/>
  <c r="AW750" i="21" a="1"/>
  <c r="AW750" i="21" s="1"/>
  <c r="AU750" i="21" a="1"/>
  <c r="AU750" i="21" s="1"/>
  <c r="AT750" i="21" a="1"/>
  <c r="AT750" i="21" s="1"/>
  <c r="AW778" i="21" a="1"/>
  <c r="AW778" i="21" s="1"/>
  <c r="AU778" i="21" a="1"/>
  <c r="AU778" i="21" s="1"/>
  <c r="AT778" i="21" a="1"/>
  <c r="AT778" i="21" s="1"/>
  <c r="AW806" i="21" a="1"/>
  <c r="AW806" i="21" s="1"/>
  <c r="AU806" i="21" a="1"/>
  <c r="AU806" i="21" s="1"/>
  <c r="AT806" i="21" a="1"/>
  <c r="AT806" i="21" s="1"/>
  <c r="AW974" i="21" a="1"/>
  <c r="AW974" i="21" s="1"/>
  <c r="AU974" i="21" a="1"/>
  <c r="AU974" i="21" s="1"/>
  <c r="AT974" i="21" a="1"/>
  <c r="AT974" i="21" s="1"/>
  <c r="C837" i="25"/>
  <c r="B837" i="25" s="1"/>
  <c r="J837" i="25"/>
  <c r="I837" i="25"/>
  <c r="C697" i="25"/>
  <c r="B697" i="25" s="1"/>
  <c r="J697" i="25"/>
  <c r="I697" i="25"/>
  <c r="C557" i="25"/>
  <c r="B557" i="25" s="1"/>
  <c r="J557" i="25"/>
  <c r="I557" i="25"/>
  <c r="C389" i="25"/>
  <c r="B389" i="25" s="1"/>
  <c r="J389" i="25"/>
  <c r="I389" i="25"/>
  <c r="J249" i="25"/>
  <c r="I249" i="25"/>
  <c r="J81" i="25"/>
  <c r="I81" i="25"/>
  <c r="AT549" i="21" a="1"/>
  <c r="AT549" i="21" s="1"/>
  <c r="AW549" i="21" a="1"/>
  <c r="AW549" i="21" s="1"/>
  <c r="AU549" i="21" a="1"/>
  <c r="AU549" i="21" s="1"/>
  <c r="AU829" i="21" a="1"/>
  <c r="AU829" i="21" s="1"/>
  <c r="AW829" i="21" a="1"/>
  <c r="AW829" i="21" s="1"/>
  <c r="AT829" i="21" a="1"/>
  <c r="AT829" i="21" s="1"/>
  <c r="AW857" i="21" a="1"/>
  <c r="AW857" i="21" s="1"/>
  <c r="AT857" i="21" a="1"/>
  <c r="AT857" i="21" s="1"/>
  <c r="AU857" i="21" a="1"/>
  <c r="AU857" i="21" s="1"/>
  <c r="C836" i="25"/>
  <c r="B836" i="25" s="1"/>
  <c r="I836" i="25"/>
  <c r="J836" i="25"/>
  <c r="C528" i="25"/>
  <c r="B528" i="25" s="1"/>
  <c r="I528" i="25"/>
  <c r="J528" i="25"/>
  <c r="I164" i="25"/>
  <c r="J164" i="25"/>
  <c r="AW478" i="21" a="1"/>
  <c r="AW478" i="21" s="1"/>
  <c r="AU478" i="21" a="1"/>
  <c r="AU478" i="21" s="1"/>
  <c r="AT478" i="21" a="1"/>
  <c r="AT478" i="21" s="1"/>
  <c r="J945" i="25"/>
  <c r="I945" i="25"/>
  <c r="J721" i="25"/>
  <c r="I721" i="25"/>
  <c r="J609" i="25"/>
  <c r="I609" i="25"/>
  <c r="J413" i="25"/>
  <c r="I413" i="25"/>
  <c r="J273" i="25"/>
  <c r="I273" i="25"/>
  <c r="I133" i="25"/>
  <c r="J133" i="25"/>
  <c r="AW557" i="21" a="1"/>
  <c r="AW557" i="21" s="1"/>
  <c r="AT557" i="21" a="1"/>
  <c r="AT557" i="21" s="1"/>
  <c r="AU557" i="21" a="1"/>
  <c r="AU557" i="21" s="1"/>
  <c r="I944" i="25"/>
  <c r="J944" i="25"/>
  <c r="I804" i="25"/>
  <c r="J804" i="25"/>
  <c r="C664" i="25"/>
  <c r="B664" i="25" s="1"/>
  <c r="I664" i="25"/>
  <c r="J664" i="25"/>
  <c r="J496" i="25"/>
  <c r="I496" i="25"/>
  <c r="J384" i="25"/>
  <c r="I384" i="25"/>
  <c r="I244" i="25"/>
  <c r="J244" i="25"/>
  <c r="J76" i="25"/>
  <c r="I76" i="25"/>
  <c r="AT468" i="21" a="1"/>
  <c r="AT468" i="21" s="1"/>
  <c r="AW468" i="21" a="1"/>
  <c r="AW468" i="21" s="1"/>
  <c r="AU468" i="21" a="1"/>
  <c r="AU468" i="21" s="1"/>
  <c r="AT832" i="21" a="1"/>
  <c r="AT832" i="21" s="1"/>
  <c r="AU832" i="21" a="1"/>
  <c r="AU832" i="21" s="1"/>
  <c r="AW832" i="21" a="1"/>
  <c r="AW832" i="21" s="1"/>
  <c r="AW916" i="21" a="1"/>
  <c r="AW916" i="21" s="1"/>
  <c r="AU916" i="21" a="1"/>
  <c r="AU916" i="21" s="1"/>
  <c r="AT916" i="21" a="1"/>
  <c r="AT916" i="21" s="1"/>
  <c r="AU944" i="21" a="1"/>
  <c r="AU944" i="21" s="1"/>
  <c r="AT944" i="21" a="1"/>
  <c r="AT944" i="21" s="1"/>
  <c r="AW944" i="21" a="1"/>
  <c r="AW944" i="21" s="1"/>
  <c r="J859" i="25"/>
  <c r="I859" i="25"/>
  <c r="J635" i="25"/>
  <c r="I635" i="25"/>
  <c r="J383" i="25"/>
  <c r="I383" i="25"/>
  <c r="J75" i="25"/>
  <c r="I75" i="25"/>
  <c r="AW659" i="21" a="1"/>
  <c r="AW659" i="21" s="1"/>
  <c r="AU659" i="21" a="1"/>
  <c r="AU659" i="21" s="1"/>
  <c r="AT659" i="21" a="1"/>
  <c r="AT659" i="21" s="1"/>
  <c r="AW855" i="21" a="1"/>
  <c r="AW855" i="21" s="1"/>
  <c r="AU855" i="21" a="1"/>
  <c r="AU855" i="21" s="1"/>
  <c r="AT855" i="21" a="1"/>
  <c r="AT855" i="21" s="1"/>
  <c r="J858" i="25"/>
  <c r="I858" i="25"/>
  <c r="C550" i="25"/>
  <c r="B550" i="25" s="1"/>
  <c r="J550" i="25"/>
  <c r="I550" i="25"/>
  <c r="J102" i="25"/>
  <c r="I102" i="25"/>
  <c r="C997" i="25"/>
  <c r="B997" i="25" s="1"/>
  <c r="J997" i="25"/>
  <c r="I997" i="25"/>
  <c r="C801" i="25"/>
  <c r="B801" i="25" s="1"/>
  <c r="J801" i="25"/>
  <c r="I801" i="25"/>
  <c r="C493" i="25"/>
  <c r="B493" i="25" s="1"/>
  <c r="J493" i="25"/>
  <c r="I493" i="25"/>
  <c r="J157" i="25"/>
  <c r="I157" i="25"/>
  <c r="AW789" i="21" a="1"/>
  <c r="AW789" i="21" s="1"/>
  <c r="AT789" i="21" a="1"/>
  <c r="AT789" i="21" s="1"/>
  <c r="AU789" i="21" a="1"/>
  <c r="AU789" i="21" s="1"/>
  <c r="AW873" i="21" a="1"/>
  <c r="AW873" i="21" s="1"/>
  <c r="AU873" i="21" a="1"/>
  <c r="AU873" i="21" s="1"/>
  <c r="AT873" i="21" a="1"/>
  <c r="AT873" i="21" s="1"/>
  <c r="I968" i="25"/>
  <c r="J968" i="25"/>
  <c r="J800" i="25"/>
  <c r="I800" i="25"/>
  <c r="J576" i="25"/>
  <c r="I576" i="25"/>
  <c r="I408" i="25"/>
  <c r="J408" i="25"/>
  <c r="J268" i="25"/>
  <c r="I268" i="25"/>
  <c r="I128" i="25"/>
  <c r="J128" i="25"/>
  <c r="AW364" i="21" a="1"/>
  <c r="AW364" i="21" s="1"/>
  <c r="AU364" i="21" a="1"/>
  <c r="AU364" i="21" s="1"/>
  <c r="AT364" i="21" a="1"/>
  <c r="AT364" i="21" s="1"/>
  <c r="J995" i="25"/>
  <c r="I995" i="25"/>
  <c r="J911" i="25"/>
  <c r="I911" i="25"/>
  <c r="J855" i="25"/>
  <c r="I855" i="25"/>
  <c r="C743" i="25"/>
  <c r="B743" i="25" s="1"/>
  <c r="J743" i="25"/>
  <c r="I743" i="25"/>
  <c r="J659" i="25"/>
  <c r="I659" i="25"/>
  <c r="J491" i="25"/>
  <c r="I491" i="25"/>
  <c r="J379" i="25"/>
  <c r="I379" i="25"/>
  <c r="J267" i="25"/>
  <c r="I267" i="25"/>
  <c r="J155" i="25"/>
  <c r="I155" i="25"/>
  <c r="J71" i="25"/>
  <c r="I71" i="25"/>
  <c r="AW443" i="21" a="1"/>
  <c r="AW443" i="21" s="1"/>
  <c r="AT443" i="21" a="1"/>
  <c r="AT443" i="21" s="1"/>
  <c r="AU443" i="21" a="1"/>
  <c r="AU443" i="21" s="1"/>
  <c r="AW525" i="21" a="1"/>
  <c r="AW525" i="21" s="1"/>
  <c r="AT525" i="21" a="1"/>
  <c r="AT525" i="21" s="1"/>
  <c r="AU525" i="21" a="1"/>
  <c r="AU525" i="21" s="1"/>
  <c r="AW553" i="21" a="1"/>
  <c r="AW553" i="21" s="1"/>
  <c r="AT553" i="21" a="1"/>
  <c r="AT553" i="21" s="1"/>
  <c r="AU553" i="21" a="1"/>
  <c r="AU553" i="21" s="1"/>
  <c r="AW581" i="21" a="1"/>
  <c r="AW581" i="21" s="1"/>
  <c r="AT581" i="21" a="1"/>
  <c r="AT581" i="21" s="1"/>
  <c r="AU581" i="21" a="1"/>
  <c r="AU581" i="21" s="1"/>
  <c r="AW609" i="21" a="1"/>
  <c r="AW609" i="21" s="1"/>
  <c r="AU609" i="21" a="1"/>
  <c r="AU609" i="21" s="1"/>
  <c r="AT609" i="21" a="1"/>
  <c r="AT609" i="21" s="1"/>
  <c r="AW637" i="21" a="1"/>
  <c r="AW637" i="21" s="1"/>
  <c r="AT637" i="21" a="1"/>
  <c r="AT637" i="21" s="1"/>
  <c r="AU637" i="21" a="1"/>
  <c r="AU637" i="21" s="1"/>
  <c r="AW665" i="21" a="1"/>
  <c r="AW665" i="21" s="1"/>
  <c r="AT665" i="21" a="1"/>
  <c r="AT665" i="21" s="1"/>
  <c r="AU665" i="21" a="1"/>
  <c r="AU665" i="21" s="1"/>
  <c r="AW693" i="21" a="1"/>
  <c r="AW693" i="21" s="1"/>
  <c r="AU693" i="21" a="1"/>
  <c r="AU693" i="21" s="1"/>
  <c r="AT693" i="21" a="1"/>
  <c r="AT693" i="21" s="1"/>
  <c r="AW721" i="21" a="1"/>
  <c r="AW721" i="21" s="1"/>
  <c r="AT721" i="21" a="1"/>
  <c r="AT721" i="21" s="1"/>
  <c r="AU721" i="21" a="1"/>
  <c r="AU721" i="21" s="1"/>
  <c r="AU749" i="21" a="1"/>
  <c r="AU749" i="21" s="1"/>
  <c r="AW749" i="21" a="1"/>
  <c r="AW749" i="21" s="1"/>
  <c r="AT749" i="21" a="1"/>
  <c r="AT749" i="21" s="1"/>
  <c r="AW777" i="21" a="1"/>
  <c r="AW777" i="21" s="1"/>
  <c r="AT777" i="21" a="1"/>
  <c r="AT777" i="21" s="1"/>
  <c r="AU777" i="21" a="1"/>
  <c r="AU777" i="21" s="1"/>
  <c r="AW805" i="21" a="1"/>
  <c r="AW805" i="21" s="1"/>
  <c r="AT805" i="21" a="1"/>
  <c r="AT805" i="21" s="1"/>
  <c r="AU805" i="21" a="1"/>
  <c r="AU805" i="21" s="1"/>
  <c r="AT833" i="21" a="1"/>
  <c r="AT833" i="21" s="1"/>
  <c r="AU833" i="21" a="1"/>
  <c r="AU833" i="21" s="1"/>
  <c r="AW833" i="21" a="1"/>
  <c r="AW833" i="21" s="1"/>
  <c r="AW861" i="21" a="1"/>
  <c r="AW861" i="21" s="1"/>
  <c r="AT861" i="21" a="1"/>
  <c r="AT861" i="21" s="1"/>
  <c r="AU861" i="21" a="1"/>
  <c r="AU861" i="21" s="1"/>
  <c r="AW889" i="21" a="1"/>
  <c r="AW889" i="21" s="1"/>
  <c r="AU889" i="21" a="1"/>
  <c r="AU889" i="21" s="1"/>
  <c r="AT889" i="21" a="1"/>
  <c r="AT889" i="21" s="1"/>
  <c r="AW917" i="21" a="1"/>
  <c r="AW917" i="21" s="1"/>
  <c r="AU917" i="21" a="1"/>
  <c r="AU917" i="21" s="1"/>
  <c r="AT917" i="21" a="1"/>
  <c r="AT917" i="21" s="1"/>
  <c r="AU945" i="21" a="1"/>
  <c r="AU945" i="21" s="1"/>
  <c r="AT945" i="21" a="1"/>
  <c r="AT945" i="21" s="1"/>
  <c r="AW945" i="21" a="1"/>
  <c r="AW945" i="21" s="1"/>
  <c r="AW973" i="21" a="1"/>
  <c r="AW973" i="21" s="1"/>
  <c r="AT973" i="21" a="1"/>
  <c r="AT973" i="21" s="1"/>
  <c r="AU973" i="21" a="1"/>
  <c r="AU973" i="21" s="1"/>
  <c r="AU1001" i="21" a="1"/>
  <c r="AU1001" i="21" s="1"/>
  <c r="AT1001" i="21" a="1"/>
  <c r="AT1001" i="21" s="1"/>
  <c r="AW1001" i="21" a="1"/>
  <c r="AW1001" i="21" s="1"/>
  <c r="J988" i="25"/>
  <c r="I988" i="25"/>
  <c r="C960" i="25"/>
  <c r="B960" i="25" s="1"/>
  <c r="I960" i="25"/>
  <c r="J960" i="25"/>
  <c r="I932" i="25"/>
  <c r="J932" i="25"/>
  <c r="J904" i="25"/>
  <c r="I904" i="25"/>
  <c r="C876" i="25"/>
  <c r="B876" i="25" s="1"/>
  <c r="J876" i="25"/>
  <c r="I876" i="25"/>
  <c r="J848" i="25"/>
  <c r="I848" i="25"/>
  <c r="J820" i="25"/>
  <c r="I820" i="25"/>
  <c r="C792" i="25"/>
  <c r="B792" i="25" s="1"/>
  <c r="I792" i="25"/>
  <c r="J792" i="25"/>
  <c r="I764" i="25"/>
  <c r="J764" i="25"/>
  <c r="C736" i="25"/>
  <c r="B736" i="25" s="1"/>
  <c r="J736" i="25"/>
  <c r="I736" i="25"/>
  <c r="C708" i="25"/>
  <c r="B708" i="25" s="1"/>
  <c r="J708" i="25"/>
  <c r="I708" i="25"/>
  <c r="J680" i="25"/>
  <c r="I680" i="25"/>
  <c r="C652" i="25"/>
  <c r="B652" i="25" s="1"/>
  <c r="J652" i="25"/>
  <c r="I652" i="25"/>
  <c r="C624" i="25"/>
  <c r="B624" i="25" s="1"/>
  <c r="J624" i="25"/>
  <c r="I624" i="25"/>
  <c r="C596" i="25"/>
  <c r="B596" i="25" s="1"/>
  <c r="I596" i="25"/>
  <c r="J596" i="25"/>
  <c r="I568" i="25"/>
  <c r="J568" i="25"/>
  <c r="C540" i="25"/>
  <c r="B540" i="25" s="1"/>
  <c r="J540" i="25"/>
  <c r="I540" i="25"/>
  <c r="C512" i="25"/>
  <c r="B512" i="25" s="1"/>
  <c r="I512" i="25"/>
  <c r="J512" i="25"/>
  <c r="I484" i="25"/>
  <c r="J484" i="25"/>
  <c r="J456" i="25"/>
  <c r="I456" i="25"/>
  <c r="I428" i="25"/>
  <c r="J428" i="25"/>
  <c r="C400" i="25"/>
  <c r="B400" i="25" s="1"/>
  <c r="I400" i="25"/>
  <c r="J400" i="25"/>
  <c r="C372" i="25"/>
  <c r="B372" i="25" s="1"/>
  <c r="J372" i="25"/>
  <c r="I372" i="25"/>
  <c r="C344" i="25"/>
  <c r="B344" i="25" s="1"/>
  <c r="J344" i="25"/>
  <c r="I344" i="25"/>
  <c r="C316" i="25"/>
  <c r="B316" i="25" s="1"/>
  <c r="J316" i="25"/>
  <c r="I316" i="25"/>
  <c r="I288" i="25"/>
  <c r="J288" i="25"/>
  <c r="I260" i="25"/>
  <c r="J260" i="25"/>
  <c r="I232" i="25"/>
  <c r="J232" i="25"/>
  <c r="J204" i="25"/>
  <c r="I204" i="25"/>
  <c r="J176" i="25"/>
  <c r="I176" i="25"/>
  <c r="J148" i="25"/>
  <c r="I148" i="25"/>
  <c r="J120" i="25"/>
  <c r="I120" i="25"/>
  <c r="J92" i="25"/>
  <c r="I92" i="25"/>
  <c r="I64" i="25"/>
  <c r="J64" i="25"/>
  <c r="J36" i="25"/>
  <c r="I36" i="25"/>
  <c r="AW681" i="21" a="1"/>
  <c r="AW681" i="21" s="1"/>
  <c r="AT681" i="21" a="1"/>
  <c r="AT681" i="21" s="1"/>
  <c r="AU681" i="21" a="1"/>
  <c r="AU681" i="21" s="1"/>
  <c r="AW704" i="21" a="1"/>
  <c r="AW704" i="21" s="1"/>
  <c r="AU704" i="21" a="1"/>
  <c r="AU704" i="21" s="1"/>
  <c r="AT704" i="21" a="1"/>
  <c r="AT704" i="21" s="1"/>
  <c r="AW867" i="21" a="1"/>
  <c r="AW867" i="21" s="1"/>
  <c r="AU867" i="21" a="1"/>
  <c r="AU867" i="21" s="1"/>
  <c r="AT867" i="21" a="1"/>
  <c r="AT867" i="21" s="1"/>
  <c r="AW979" i="21" a="1"/>
  <c r="AW979" i="21" s="1"/>
  <c r="AU979" i="21" a="1"/>
  <c r="AU979" i="21" s="1"/>
  <c r="AT979" i="21" a="1"/>
  <c r="AT979" i="21" s="1"/>
  <c r="AT498" i="21" a="1"/>
  <c r="AT498" i="21" s="1"/>
  <c r="AW498" i="21" a="1"/>
  <c r="AW498" i="21" s="1"/>
  <c r="AU498" i="21" a="1"/>
  <c r="AU498" i="21" s="1"/>
  <c r="AT890" i="21" a="1"/>
  <c r="AT890" i="21" s="1"/>
  <c r="AW890" i="21" a="1"/>
  <c r="AW890" i="21" s="1"/>
  <c r="AU890" i="21" a="1"/>
  <c r="AU890" i="21" s="1"/>
  <c r="AW521" i="21" a="1"/>
  <c r="AW521" i="21" s="1"/>
  <c r="AT521" i="21" a="1"/>
  <c r="AT521" i="21" s="1"/>
  <c r="AU521" i="21" a="1"/>
  <c r="AU521" i="21" s="1"/>
  <c r="AW745" i="21" a="1"/>
  <c r="AW745" i="21" s="1"/>
  <c r="AT745" i="21" a="1"/>
  <c r="AT745" i="21" s="1"/>
  <c r="AU745" i="21" a="1"/>
  <c r="AU745" i="21" s="1"/>
  <c r="AU572" i="21" a="1"/>
  <c r="AU572" i="21" s="1"/>
  <c r="AW572" i="21" a="1"/>
  <c r="AW572" i="21" s="1"/>
  <c r="AT572" i="21" a="1"/>
  <c r="AT572" i="21" s="1"/>
  <c r="AW712" i="21" a="1"/>
  <c r="AW712" i="21" s="1"/>
  <c r="AT712" i="21" a="1"/>
  <c r="AT712" i="21" s="1"/>
  <c r="AU712" i="21" a="1"/>
  <c r="AU712" i="21" s="1"/>
  <c r="AW880" i="21" a="1"/>
  <c r="AW880" i="21" s="1"/>
  <c r="AT880" i="21" a="1"/>
  <c r="AT880" i="21" s="1"/>
  <c r="AU880" i="21" a="1"/>
  <c r="AU880" i="21" s="1"/>
  <c r="AW315" i="21" a="1"/>
  <c r="AW315" i="21" s="1"/>
  <c r="AU315" i="21" a="1"/>
  <c r="AU315" i="21" s="1"/>
  <c r="AT315" i="21" a="1"/>
  <c r="AT315" i="21" s="1"/>
  <c r="AW539" i="21" a="1"/>
  <c r="AW539" i="21" s="1"/>
  <c r="AU539" i="21" a="1"/>
  <c r="AU539" i="21" s="1"/>
  <c r="AT539" i="21" a="1"/>
  <c r="AT539" i="21" s="1"/>
  <c r="AW651" i="21" a="1"/>
  <c r="AW651" i="21" s="1"/>
  <c r="AT651" i="21" a="1"/>
  <c r="AT651" i="21" s="1"/>
  <c r="AU651" i="21" a="1"/>
  <c r="AU651" i="21" s="1"/>
  <c r="AW763" i="21" a="1"/>
  <c r="AW763" i="21" s="1"/>
  <c r="AU763" i="21" a="1"/>
  <c r="AU763" i="21" s="1"/>
  <c r="AT763" i="21" a="1"/>
  <c r="AT763" i="21" s="1"/>
  <c r="AW819" i="21" a="1"/>
  <c r="AW819" i="21" s="1"/>
  <c r="AT819" i="21" a="1"/>
  <c r="AT819" i="21" s="1"/>
  <c r="AU819" i="21" a="1"/>
  <c r="AU819" i="21" s="1"/>
  <c r="AW506" i="21" a="1"/>
  <c r="AW506" i="21" s="1"/>
  <c r="AT506" i="21" a="1"/>
  <c r="AT506" i="21" s="1"/>
  <c r="AU506" i="21" a="1"/>
  <c r="AU506" i="21" s="1"/>
  <c r="AW786" i="21" a="1"/>
  <c r="AW786" i="21" s="1"/>
  <c r="AT786" i="21" a="1"/>
  <c r="AT786" i="21" s="1"/>
  <c r="AU786" i="21" a="1"/>
  <c r="AU786" i="21" s="1"/>
  <c r="AU1000" i="21" a="1"/>
  <c r="AU1000" i="21" s="1"/>
  <c r="AT1000" i="21" a="1"/>
  <c r="AT1000" i="21" s="1"/>
  <c r="AW1000" i="21" a="1"/>
  <c r="AW1000" i="21" s="1"/>
  <c r="AW827" i="21" a="1"/>
  <c r="AW827" i="21" s="1"/>
  <c r="AT827" i="21" a="1"/>
  <c r="AT827" i="21" s="1"/>
  <c r="AU827" i="21" a="1"/>
  <c r="AU827" i="21" s="1"/>
  <c r="AW318" i="21" a="1"/>
  <c r="AW318" i="21" s="1"/>
  <c r="AT318" i="21" a="1"/>
  <c r="AT318" i="21" s="1"/>
  <c r="AU318" i="21" a="1"/>
  <c r="AU318" i="21" s="1"/>
  <c r="AW430" i="21" a="1"/>
  <c r="AW430" i="21" s="1"/>
  <c r="AU430" i="21" a="1"/>
  <c r="AU430" i="21" s="1"/>
  <c r="AT430" i="21" a="1"/>
  <c r="AT430" i="21" s="1"/>
  <c r="AW458" i="21" a="1"/>
  <c r="AW458" i="21" s="1"/>
  <c r="AU458" i="21" a="1"/>
  <c r="AU458" i="21" s="1"/>
  <c r="AT458" i="21" a="1"/>
  <c r="AT458" i="21" s="1"/>
  <c r="AW514" i="21" a="1"/>
  <c r="AW514" i="21" s="1"/>
  <c r="AT514" i="21" a="1"/>
  <c r="AT514" i="21" s="1"/>
  <c r="AU514" i="21" a="1"/>
  <c r="AU514" i="21" s="1"/>
  <c r="AW598" i="21" a="1"/>
  <c r="AW598" i="21" s="1"/>
  <c r="AU598" i="21" a="1"/>
  <c r="AU598" i="21" s="1"/>
  <c r="AT598" i="21" a="1"/>
  <c r="AT598" i="21" s="1"/>
  <c r="AU794" i="21" a="1"/>
  <c r="AU794" i="21" s="1"/>
  <c r="AT794" i="21" a="1"/>
  <c r="AT794" i="21" s="1"/>
  <c r="AW794" i="21" a="1"/>
  <c r="AW794" i="21" s="1"/>
  <c r="AW990" i="21" a="1"/>
  <c r="AW990" i="21" s="1"/>
  <c r="AU990" i="21" a="1"/>
  <c r="AU990" i="21" s="1"/>
  <c r="AT990" i="21" a="1"/>
  <c r="AT990" i="21" s="1"/>
  <c r="AW456" i="21" a="1"/>
  <c r="AW456" i="21" s="1"/>
  <c r="AT456" i="21" a="1"/>
  <c r="AT456" i="21" s="1"/>
  <c r="AU456" i="21" a="1"/>
  <c r="AU456" i="21" s="1"/>
  <c r="AT306" i="21" a="1"/>
  <c r="AT306" i="21" s="1"/>
  <c r="AW306" i="21" a="1"/>
  <c r="AW306" i="21" s="1"/>
  <c r="AU306" i="21" a="1"/>
  <c r="AU306" i="21" s="1"/>
  <c r="AW446" i="21" a="1"/>
  <c r="AW446" i="21" s="1"/>
  <c r="AT446" i="21" a="1"/>
  <c r="AT446" i="21" s="1"/>
  <c r="AU446" i="21" a="1"/>
  <c r="AU446" i="21" s="1"/>
  <c r="AW474" i="21" a="1"/>
  <c r="AW474" i="21" s="1"/>
  <c r="AT474" i="21" a="1"/>
  <c r="AT474" i="21" s="1"/>
  <c r="AU474" i="21" a="1"/>
  <c r="AU474" i="21" s="1"/>
  <c r="AW324" i="21" a="1"/>
  <c r="AW324" i="21" s="1"/>
  <c r="AT324" i="21" a="1"/>
  <c r="AT324" i="21" s="1"/>
  <c r="AU324" i="21" a="1"/>
  <c r="AU324" i="21" s="1"/>
  <c r="AT352" i="21" a="1"/>
  <c r="AT352" i="21" s="1"/>
  <c r="AW352" i="21" a="1"/>
  <c r="AW352" i="21" s="1"/>
  <c r="AU352" i="21" a="1"/>
  <c r="AU352" i="21" s="1"/>
  <c r="AW380" i="21" a="1"/>
  <c r="AW380" i="21" s="1"/>
  <c r="AU380" i="21" a="1"/>
  <c r="AU380" i="21" s="1"/>
  <c r="AT380" i="21" a="1"/>
  <c r="AT380" i="21" s="1"/>
  <c r="AW408" i="21" a="1"/>
  <c r="AW408" i="21" s="1"/>
  <c r="AT408" i="21" a="1"/>
  <c r="AT408" i="21" s="1"/>
  <c r="AU408" i="21" a="1"/>
  <c r="AU408" i="21" s="1"/>
  <c r="AW436" i="21" a="1"/>
  <c r="AW436" i="21" s="1"/>
  <c r="AU436" i="21" a="1"/>
  <c r="AU436" i="21" s="1"/>
  <c r="AT436" i="21" a="1"/>
  <c r="AT436" i="21" s="1"/>
  <c r="AW464" i="21" a="1"/>
  <c r="AW464" i="21" s="1"/>
  <c r="AU464" i="21" a="1"/>
  <c r="AU464" i="21" s="1"/>
  <c r="AT464" i="21" a="1"/>
  <c r="AT464" i="21" s="1"/>
  <c r="AW492" i="21" a="1"/>
  <c r="AW492" i="21" s="1"/>
  <c r="AU492" i="21" a="1"/>
  <c r="AU492" i="21" s="1"/>
  <c r="AT492" i="21" a="1"/>
  <c r="AT492" i="21" s="1"/>
  <c r="AW520" i="21" a="1"/>
  <c r="AW520" i="21" s="1"/>
  <c r="AT520" i="21" a="1"/>
  <c r="AT520" i="21" s="1"/>
  <c r="AU520" i="21" a="1"/>
  <c r="AU520" i="21" s="1"/>
  <c r="AW548" i="21" a="1"/>
  <c r="AW548" i="21" s="1"/>
  <c r="AT548" i="21" a="1"/>
  <c r="AT548" i="21" s="1"/>
  <c r="AU548" i="21" a="1"/>
  <c r="AU548" i="21" s="1"/>
  <c r="AW576" i="21" a="1"/>
  <c r="AW576" i="21" s="1"/>
  <c r="AT576" i="21" a="1"/>
  <c r="AT576" i="21" s="1"/>
  <c r="AU576" i="21" a="1"/>
  <c r="AU576" i="21" s="1"/>
  <c r="AW604" i="21" a="1"/>
  <c r="AW604" i="21" s="1"/>
  <c r="AU604" i="21" a="1"/>
  <c r="AU604" i="21" s="1"/>
  <c r="AT604" i="21" a="1"/>
  <c r="AT604" i="21" s="1"/>
  <c r="AW632" i="21" a="1"/>
  <c r="AW632" i="21" s="1"/>
  <c r="AU632" i="21" a="1"/>
  <c r="AU632" i="21" s="1"/>
  <c r="AT632" i="21" a="1"/>
  <c r="AT632" i="21" s="1"/>
  <c r="AW660" i="21" a="1"/>
  <c r="AW660" i="21" s="1"/>
  <c r="AU660" i="21" a="1"/>
  <c r="AU660" i="21" s="1"/>
  <c r="AT660" i="21" a="1"/>
  <c r="AT660" i="21" s="1"/>
  <c r="AU688" i="21" a="1"/>
  <c r="AU688" i="21" s="1"/>
  <c r="AW688" i="21" a="1"/>
  <c r="AW688" i="21" s="1"/>
  <c r="AT688" i="21" a="1"/>
  <c r="AT688" i="21" s="1"/>
  <c r="AW716" i="21" a="1"/>
  <c r="AW716" i="21" s="1"/>
  <c r="AT716" i="21" a="1"/>
  <c r="AT716" i="21" s="1"/>
  <c r="AU716" i="21" a="1"/>
  <c r="AU716" i="21" s="1"/>
  <c r="AW744" i="21" a="1"/>
  <c r="AW744" i="21" s="1"/>
  <c r="AT744" i="21" a="1"/>
  <c r="AT744" i="21" s="1"/>
  <c r="AU744" i="21" a="1"/>
  <c r="AU744" i="21" s="1"/>
  <c r="AW772" i="21" a="1"/>
  <c r="AW772" i="21" s="1"/>
  <c r="AU772" i="21" a="1"/>
  <c r="AU772" i="21" s="1"/>
  <c r="AT772" i="21" a="1"/>
  <c r="AT772" i="21" s="1"/>
  <c r="AW800" i="21" a="1"/>
  <c r="AW800" i="21" s="1"/>
  <c r="AU800" i="21" a="1"/>
  <c r="AU800" i="21" s="1"/>
  <c r="AT800" i="21" a="1"/>
  <c r="AT800" i="21" s="1"/>
  <c r="AW828" i="21" a="1"/>
  <c r="AW828" i="21" s="1"/>
  <c r="AU828" i="21" a="1"/>
  <c r="AU828" i="21" s="1"/>
  <c r="AT828" i="21" a="1"/>
  <c r="AT828" i="21" s="1"/>
  <c r="AW856" i="21" a="1"/>
  <c r="AW856" i="21" s="1"/>
  <c r="AU856" i="21" a="1"/>
  <c r="AU856" i="21" s="1"/>
  <c r="AT856" i="21" a="1"/>
  <c r="AT856" i="21" s="1"/>
  <c r="AW884" i="21" a="1"/>
  <c r="AW884" i="21" s="1"/>
  <c r="AU884" i="21" a="1"/>
  <c r="AU884" i="21" s="1"/>
  <c r="AT884" i="21" a="1"/>
  <c r="AT884" i="21" s="1"/>
  <c r="AW912" i="21" a="1"/>
  <c r="AW912" i="21" s="1"/>
  <c r="AT912" i="21" a="1"/>
  <c r="AT912" i="21" s="1"/>
  <c r="AU912" i="21" a="1"/>
  <c r="AU912" i="21" s="1"/>
  <c r="AT940" i="21" a="1"/>
  <c r="AT940" i="21" s="1"/>
  <c r="AW940" i="21" a="1"/>
  <c r="AW940" i="21" s="1"/>
  <c r="AU940" i="21" a="1"/>
  <c r="AU940" i="21" s="1"/>
  <c r="AW968" i="21" a="1"/>
  <c r="AW968" i="21" s="1"/>
  <c r="AT968" i="21" a="1"/>
  <c r="AT968" i="21" s="1"/>
  <c r="AU968" i="21" a="1"/>
  <c r="AU968" i="21" s="1"/>
  <c r="AW996" i="21" a="1"/>
  <c r="AW996" i="21" s="1"/>
  <c r="AT996" i="21" a="1"/>
  <c r="AT996" i="21" s="1"/>
  <c r="AU996" i="21" a="1"/>
  <c r="AU996" i="21" s="1"/>
  <c r="J987" i="25"/>
  <c r="I987" i="25"/>
  <c r="C959" i="25"/>
  <c r="B959" i="25" s="1"/>
  <c r="J959" i="25"/>
  <c r="I959" i="25"/>
  <c r="C931" i="25"/>
  <c r="B931" i="25" s="1"/>
  <c r="J931" i="25"/>
  <c r="I931" i="25"/>
  <c r="J903" i="25"/>
  <c r="I903" i="25"/>
  <c r="J875" i="25"/>
  <c r="I875" i="25"/>
  <c r="J847" i="25"/>
  <c r="I847" i="25"/>
  <c r="J819" i="25"/>
  <c r="I819" i="25"/>
  <c r="J791" i="25"/>
  <c r="I791" i="25"/>
  <c r="I763" i="25"/>
  <c r="J763" i="25"/>
  <c r="J735" i="25"/>
  <c r="I735" i="25"/>
  <c r="J707" i="25"/>
  <c r="I707" i="25"/>
  <c r="J679" i="25"/>
  <c r="I679" i="25"/>
  <c r="C651" i="25"/>
  <c r="B651" i="25" s="1"/>
  <c r="J651" i="25"/>
  <c r="I651" i="25"/>
  <c r="C623" i="25"/>
  <c r="B623" i="25" s="1"/>
  <c r="J623" i="25"/>
  <c r="I623" i="25"/>
  <c r="J595" i="25"/>
  <c r="I595" i="25"/>
  <c r="J567" i="25"/>
  <c r="I567" i="25"/>
  <c r="C539" i="25"/>
  <c r="B539" i="25" s="1"/>
  <c r="J539" i="25"/>
  <c r="I539" i="25"/>
  <c r="C511" i="25"/>
  <c r="B511" i="25" s="1"/>
  <c r="J511" i="25"/>
  <c r="I511" i="25"/>
  <c r="C483" i="25"/>
  <c r="B483" i="25" s="1"/>
  <c r="J483" i="25"/>
  <c r="I483" i="25"/>
  <c r="J455" i="25"/>
  <c r="I455" i="25"/>
  <c r="I427" i="25"/>
  <c r="J427" i="25"/>
  <c r="J399" i="25"/>
  <c r="I399" i="25"/>
  <c r="I371" i="25"/>
  <c r="J371" i="25"/>
  <c r="J343" i="25"/>
  <c r="I343" i="25"/>
  <c r="J315" i="25"/>
  <c r="I315" i="25"/>
  <c r="I287" i="25"/>
  <c r="J287" i="25"/>
  <c r="J259" i="25"/>
  <c r="I259" i="25"/>
  <c r="I231" i="25"/>
  <c r="J231" i="25"/>
  <c r="J203" i="25"/>
  <c r="I203" i="25"/>
  <c r="J175" i="25"/>
  <c r="I175" i="25"/>
  <c r="J147" i="25"/>
  <c r="I147" i="25"/>
  <c r="J119" i="25"/>
  <c r="I119" i="25"/>
  <c r="J91" i="25"/>
  <c r="I91" i="25"/>
  <c r="J63" i="25"/>
  <c r="I63" i="25"/>
  <c r="J35" i="25"/>
  <c r="I35" i="25"/>
  <c r="C1006" i="25"/>
  <c r="B1006" i="25" s="1"/>
  <c r="J1006" i="25"/>
  <c r="I1006" i="25"/>
  <c r="AW429" i="21" a="1"/>
  <c r="AW429" i="21" s="1"/>
  <c r="AU429" i="21" a="1"/>
  <c r="AU429" i="21" s="1"/>
  <c r="AT429" i="21" a="1"/>
  <c r="AT429" i="21" s="1"/>
  <c r="AW625" i="21" a="1"/>
  <c r="AW625" i="21" s="1"/>
  <c r="AT625" i="21" a="1"/>
  <c r="AT625" i="21" s="1"/>
  <c r="AU625" i="21" a="1"/>
  <c r="AU625" i="21" s="1"/>
  <c r="AW424" i="21" a="1"/>
  <c r="AW424" i="21" s="1"/>
  <c r="AU424" i="21" a="1"/>
  <c r="AU424" i="21" s="1"/>
  <c r="AT424" i="21" a="1"/>
  <c r="AT424" i="21" s="1"/>
  <c r="AW648" i="21" a="1"/>
  <c r="AW648" i="21" s="1"/>
  <c r="AT648" i="21" a="1"/>
  <c r="AT648" i="21" s="1"/>
  <c r="AU648" i="21" a="1"/>
  <c r="AU648" i="21" s="1"/>
  <c r="AW676" i="21" a="1"/>
  <c r="AW676" i="21" s="1"/>
  <c r="AT676" i="21" a="1"/>
  <c r="AT676" i="21" s="1"/>
  <c r="AU676" i="21" a="1"/>
  <c r="AU676" i="21" s="1"/>
  <c r="AW615" i="21" a="1"/>
  <c r="AW615" i="21" s="1"/>
  <c r="AT615" i="21" a="1"/>
  <c r="AT615" i="21" s="1"/>
  <c r="AU615" i="21" a="1"/>
  <c r="AU615" i="21" s="1"/>
  <c r="AW671" i="21" a="1"/>
  <c r="AW671" i="21" s="1"/>
  <c r="AU671" i="21" a="1"/>
  <c r="AU671" i="21" s="1"/>
  <c r="AT671" i="21" a="1"/>
  <c r="AT671" i="21" s="1"/>
  <c r="AT727" i="21" a="1"/>
  <c r="AT727" i="21" s="1"/>
  <c r="AW727" i="21" a="1"/>
  <c r="AW727" i="21" s="1"/>
  <c r="AU727" i="21" a="1"/>
  <c r="AU727" i="21" s="1"/>
  <c r="AT442" i="21" a="1"/>
  <c r="AT442" i="21" s="1"/>
  <c r="AU442" i="21" a="1"/>
  <c r="AU442" i="21" s="1"/>
  <c r="AW442" i="21" a="1"/>
  <c r="AW442" i="21" s="1"/>
  <c r="AW694" i="21" a="1"/>
  <c r="AW694" i="21" s="1"/>
  <c r="AT694" i="21" a="1"/>
  <c r="AT694" i="21" s="1"/>
  <c r="AU694" i="21" a="1"/>
  <c r="AU694" i="21" s="1"/>
  <c r="AW913" i="21" a="1"/>
  <c r="AW913" i="21" s="1"/>
  <c r="AU913" i="21" a="1"/>
  <c r="AU913" i="21" s="1"/>
  <c r="AT913" i="21" a="1"/>
  <c r="AT913" i="21" s="1"/>
  <c r="AT488" i="21" a="1"/>
  <c r="AT488" i="21" s="1"/>
  <c r="AU488" i="21" a="1"/>
  <c r="AU488" i="21" s="1"/>
  <c r="AW488" i="21" a="1"/>
  <c r="AW488" i="21" s="1"/>
  <c r="AW936" i="21" a="1"/>
  <c r="AW936" i="21" s="1"/>
  <c r="AU936" i="21" a="1"/>
  <c r="AU936" i="21" s="1"/>
  <c r="AT936" i="21" a="1"/>
  <c r="AT936" i="21" s="1"/>
  <c r="AW931" i="21" a="1"/>
  <c r="AW931" i="21" s="1"/>
  <c r="AU931" i="21" a="1"/>
  <c r="AU931" i="21" s="1"/>
  <c r="AT931" i="21" a="1"/>
  <c r="AT931" i="21" s="1"/>
  <c r="AW361" i="21" a="1"/>
  <c r="AW361" i="21" s="1"/>
  <c r="AU361" i="21" a="1"/>
  <c r="AU361" i="21" s="1"/>
  <c r="AT361" i="21" a="1"/>
  <c r="AT361" i="21" s="1"/>
  <c r="AW501" i="21" a="1"/>
  <c r="AW501" i="21" s="1"/>
  <c r="AU501" i="21" a="1"/>
  <c r="AU501" i="21" s="1"/>
  <c r="AT501" i="21" a="1"/>
  <c r="AT501" i="21" s="1"/>
  <c r="AW949" i="21" a="1"/>
  <c r="AW949" i="21" s="1"/>
  <c r="AU949" i="21" a="1"/>
  <c r="AU949" i="21" s="1"/>
  <c r="AT949" i="21" a="1"/>
  <c r="AT949" i="21" s="1"/>
  <c r="AW524" i="21" a="1"/>
  <c r="AW524" i="21" s="1"/>
  <c r="AU524" i="21" a="1"/>
  <c r="AU524" i="21" s="1"/>
  <c r="AT524" i="21" a="1"/>
  <c r="AT524" i="21" s="1"/>
  <c r="AW888" i="21" a="1"/>
  <c r="AW888" i="21" s="1"/>
  <c r="AU888" i="21" a="1"/>
  <c r="AU888" i="21" s="1"/>
  <c r="AT888" i="21" a="1"/>
  <c r="AT888" i="21" s="1"/>
  <c r="AW351" i="21" a="1"/>
  <c r="AW351" i="21" s="1"/>
  <c r="AT351" i="21" a="1"/>
  <c r="AT351" i="21" s="1"/>
  <c r="AU351" i="21" a="1"/>
  <c r="AU351" i="21" s="1"/>
  <c r="AW519" i="21" a="1"/>
  <c r="AW519" i="21" s="1"/>
  <c r="AT519" i="21" a="1"/>
  <c r="AT519" i="21" s="1"/>
  <c r="AU519" i="21" a="1"/>
  <c r="AU519" i="21" s="1"/>
  <c r="AW621" i="21" a="1"/>
  <c r="AW621" i="21" s="1"/>
  <c r="AU621" i="21" a="1"/>
  <c r="AU621" i="21" s="1"/>
  <c r="AT621" i="21" a="1"/>
  <c r="AT621" i="21" s="1"/>
  <c r="AW812" i="21" a="1"/>
  <c r="AW812" i="21" s="1"/>
  <c r="AU812" i="21" a="1"/>
  <c r="AU812" i="21" s="1"/>
  <c r="AT812" i="21" a="1"/>
  <c r="AT812" i="21" s="1"/>
  <c r="AW400" i="21" a="1"/>
  <c r="AW400" i="21" s="1"/>
  <c r="AT400" i="21" a="1"/>
  <c r="AT400" i="21" s="1"/>
  <c r="AU400" i="21" a="1"/>
  <c r="AU400" i="21" s="1"/>
  <c r="AW357" i="21" a="1"/>
  <c r="AW357" i="21" s="1"/>
  <c r="AU357" i="21" a="1"/>
  <c r="AU357" i="21" s="1"/>
  <c r="AT357" i="21" a="1"/>
  <c r="AT357" i="21" s="1"/>
  <c r="AW385" i="21" a="1"/>
  <c r="AW385" i="21" s="1"/>
  <c r="AT385" i="21" a="1"/>
  <c r="AT385" i="21" s="1"/>
  <c r="AU385" i="21" a="1"/>
  <c r="AU385" i="21" s="1"/>
  <c r="AW413" i="21" a="1"/>
  <c r="AW413" i="21" s="1"/>
  <c r="AT413" i="21" a="1"/>
  <c r="AT413" i="21" s="1"/>
  <c r="AU413" i="21" a="1"/>
  <c r="AU413" i="21" s="1"/>
  <c r="AW441" i="21" a="1"/>
  <c r="AW441" i="21" s="1"/>
  <c r="AT441" i="21" a="1"/>
  <c r="AT441" i="21" s="1"/>
  <c r="AU441" i="21" a="1"/>
  <c r="AU441" i="21" s="1"/>
  <c r="AW497" i="21" a="1"/>
  <c r="AW497" i="21" s="1"/>
  <c r="AU497" i="21" a="1"/>
  <c r="AU497" i="21" s="1"/>
  <c r="AT497" i="21" a="1"/>
  <c r="AT497" i="21" s="1"/>
  <c r="AW319" i="21" a="1"/>
  <c r="AW319" i="21" s="1"/>
  <c r="AT319" i="21" a="1"/>
  <c r="AT319" i="21" s="1"/>
  <c r="AU319" i="21" a="1"/>
  <c r="AU319" i="21" s="1"/>
  <c r="AW347" i="21" a="1"/>
  <c r="AW347" i="21" s="1"/>
  <c r="AT347" i="21" a="1"/>
  <c r="AT347" i="21" s="1"/>
  <c r="AU347" i="21" a="1"/>
  <c r="AU347" i="21" s="1"/>
  <c r="AW375" i="21" a="1"/>
  <c r="AW375" i="21" s="1"/>
  <c r="AT375" i="21" a="1"/>
  <c r="AT375" i="21" s="1"/>
  <c r="AU375" i="21" a="1"/>
  <c r="AU375" i="21" s="1"/>
  <c r="AW403" i="21" a="1"/>
  <c r="AW403" i="21" s="1"/>
  <c r="AU403" i="21" a="1"/>
  <c r="AU403" i="21" s="1"/>
  <c r="AT403" i="21" a="1"/>
  <c r="AT403" i="21" s="1"/>
  <c r="AW431" i="21" a="1"/>
  <c r="AW431" i="21" s="1"/>
  <c r="AU431" i="21" a="1"/>
  <c r="AU431" i="21" s="1"/>
  <c r="AT431" i="21" a="1"/>
  <c r="AT431" i="21" s="1"/>
  <c r="AW459" i="21" a="1"/>
  <c r="AW459" i="21" s="1"/>
  <c r="AU459" i="21" a="1"/>
  <c r="AU459" i="21" s="1"/>
  <c r="AT459" i="21" a="1"/>
  <c r="AT459" i="21" s="1"/>
  <c r="AT487" i="21" a="1"/>
  <c r="AT487" i="21" s="1"/>
  <c r="AW487" i="21" a="1"/>
  <c r="AW487" i="21" s="1"/>
  <c r="AU487" i="21" a="1"/>
  <c r="AU487" i="21" s="1"/>
  <c r="AW515" i="21" a="1"/>
  <c r="AW515" i="21" s="1"/>
  <c r="AT515" i="21" a="1"/>
  <c r="AT515" i="21" s="1"/>
  <c r="AU515" i="21" a="1"/>
  <c r="AU515" i="21" s="1"/>
  <c r="AW543" i="21" a="1"/>
  <c r="AW543" i="21" s="1"/>
  <c r="AU543" i="21" a="1"/>
  <c r="AU543" i="21" s="1"/>
  <c r="AT543" i="21" a="1"/>
  <c r="AT543" i="21" s="1"/>
  <c r="AT571" i="21" a="1"/>
  <c r="AT571" i="21" s="1"/>
  <c r="AW571" i="21" a="1"/>
  <c r="AW571" i="21" s="1"/>
  <c r="AU571" i="21" a="1"/>
  <c r="AU571" i="21" s="1"/>
  <c r="AW599" i="21" a="1"/>
  <c r="AW599" i="21" s="1"/>
  <c r="AU599" i="21" a="1"/>
  <c r="AU599" i="21" s="1"/>
  <c r="AT599" i="21" a="1"/>
  <c r="AT599" i="21" s="1"/>
  <c r="AW627" i="21" a="1"/>
  <c r="AW627" i="21" s="1"/>
  <c r="AT627" i="21" a="1"/>
  <c r="AT627" i="21" s="1"/>
  <c r="AU627" i="21" a="1"/>
  <c r="AU627" i="21" s="1"/>
  <c r="AW655" i="21" a="1"/>
  <c r="AW655" i="21" s="1"/>
  <c r="AT655" i="21" a="1"/>
  <c r="AT655" i="21" s="1"/>
  <c r="AU655" i="21" a="1"/>
  <c r="AU655" i="21" s="1"/>
  <c r="AW683" i="21" a="1"/>
  <c r="AW683" i="21" s="1"/>
  <c r="AT683" i="21" a="1"/>
  <c r="AT683" i="21" s="1"/>
  <c r="AU683" i="21" a="1"/>
  <c r="AU683" i="21" s="1"/>
  <c r="AT711" i="21" a="1"/>
  <c r="AT711" i="21" s="1"/>
  <c r="AU711" i="21" a="1"/>
  <c r="AU711" i="21" s="1"/>
  <c r="AW711" i="21" a="1"/>
  <c r="AW711" i="21" s="1"/>
  <c r="AW739" i="21" a="1"/>
  <c r="AW739" i="21" s="1"/>
  <c r="AU739" i="21" a="1"/>
  <c r="AU739" i="21" s="1"/>
  <c r="AT739" i="21" a="1"/>
  <c r="AT739" i="21" s="1"/>
  <c r="AW767" i="21" a="1"/>
  <c r="AW767" i="21" s="1"/>
  <c r="AT767" i="21" a="1"/>
  <c r="AT767" i="21" s="1"/>
  <c r="AU767" i="21" a="1"/>
  <c r="AU767" i="21" s="1"/>
  <c r="AW795" i="21" a="1"/>
  <c r="AW795" i="21" s="1"/>
  <c r="AU795" i="21" a="1"/>
  <c r="AU795" i="21" s="1"/>
  <c r="AT795" i="21" a="1"/>
  <c r="AT795" i="21" s="1"/>
  <c r="AW823" i="21" a="1"/>
  <c r="AW823" i="21" s="1"/>
  <c r="AT823" i="21" a="1"/>
  <c r="AT823" i="21" s="1"/>
  <c r="AU823" i="21" a="1"/>
  <c r="AU823" i="21" s="1"/>
  <c r="AW851" i="21" a="1"/>
  <c r="AW851" i="21" s="1"/>
  <c r="AT851" i="21" a="1"/>
  <c r="AT851" i="21" s="1"/>
  <c r="AU851" i="21" a="1"/>
  <c r="AU851" i="21" s="1"/>
  <c r="AW879" i="21" a="1"/>
  <c r="AW879" i="21" s="1"/>
  <c r="AT879" i="21" a="1"/>
  <c r="AT879" i="21" s="1"/>
  <c r="AU879" i="21" a="1"/>
  <c r="AU879" i="21" s="1"/>
  <c r="AW907" i="21" a="1"/>
  <c r="AW907" i="21" s="1"/>
  <c r="AT907" i="21" a="1"/>
  <c r="AT907" i="21" s="1"/>
  <c r="AU907" i="21" a="1"/>
  <c r="AU907" i="21" s="1"/>
  <c r="AW935" i="21" a="1"/>
  <c r="AW935" i="21" s="1"/>
  <c r="AU935" i="21" a="1"/>
  <c r="AU935" i="21" s="1"/>
  <c r="AT935" i="21" a="1"/>
  <c r="AT935" i="21" s="1"/>
  <c r="AW963" i="21" a="1"/>
  <c r="AW963" i="21" s="1"/>
  <c r="AT963" i="21" a="1"/>
  <c r="AT963" i="21" s="1"/>
  <c r="AU963" i="21" a="1"/>
  <c r="AU963" i="21" s="1"/>
  <c r="AW991" i="21" a="1"/>
  <c r="AW991" i="21" s="1"/>
  <c r="AU991" i="21" a="1"/>
  <c r="AU991" i="21" s="1"/>
  <c r="AT991" i="21" a="1"/>
  <c r="AT991" i="21" s="1"/>
  <c r="J986" i="25"/>
  <c r="I986" i="25"/>
  <c r="C958" i="25"/>
  <c r="B958" i="25" s="1"/>
  <c r="J958" i="25"/>
  <c r="I958" i="25"/>
  <c r="I930" i="25"/>
  <c r="J930" i="25"/>
  <c r="C902" i="25"/>
  <c r="B902" i="25" s="1"/>
  <c r="J902" i="25"/>
  <c r="I902" i="25"/>
  <c r="I874" i="25"/>
  <c r="J874" i="25"/>
  <c r="J846" i="25"/>
  <c r="I846" i="25"/>
  <c r="C818" i="25"/>
  <c r="B818" i="25" s="1"/>
  <c r="J818" i="25"/>
  <c r="I818" i="25"/>
  <c r="C790" i="25"/>
  <c r="B790" i="25" s="1"/>
  <c r="J790" i="25"/>
  <c r="I790" i="25"/>
  <c r="C762" i="25"/>
  <c r="B762" i="25" s="1"/>
  <c r="I762" i="25"/>
  <c r="J762" i="25"/>
  <c r="C734" i="25"/>
  <c r="B734" i="25" s="1"/>
  <c r="I734" i="25"/>
  <c r="J734" i="25"/>
  <c r="C706" i="25"/>
  <c r="B706" i="25" s="1"/>
  <c r="J706" i="25"/>
  <c r="I706" i="25"/>
  <c r="C678" i="25"/>
  <c r="B678" i="25" s="1"/>
  <c r="J678" i="25"/>
  <c r="I678" i="25"/>
  <c r="J650" i="25"/>
  <c r="I650" i="25"/>
  <c r="J622" i="25"/>
  <c r="I622" i="25"/>
  <c r="C594" i="25"/>
  <c r="B594" i="25" s="1"/>
  <c r="J594" i="25"/>
  <c r="I594" i="25"/>
  <c r="J566" i="25"/>
  <c r="I566" i="25"/>
  <c r="J538" i="25"/>
  <c r="I538" i="25"/>
  <c r="I510" i="25"/>
  <c r="J510" i="25"/>
  <c r="I482" i="25"/>
  <c r="J482" i="25"/>
  <c r="J454" i="25"/>
  <c r="I454" i="25"/>
  <c r="C426" i="25"/>
  <c r="B426" i="25" s="1"/>
  <c r="J426" i="25"/>
  <c r="I426" i="25"/>
  <c r="I398" i="25"/>
  <c r="J398" i="25"/>
  <c r="C370" i="25"/>
  <c r="B370" i="25" s="1"/>
  <c r="J370" i="25"/>
  <c r="I370" i="25"/>
  <c r="J342" i="25"/>
  <c r="I342" i="25"/>
  <c r="C314" i="25"/>
  <c r="B314" i="25" s="1"/>
  <c r="J314" i="25"/>
  <c r="I314" i="25"/>
  <c r="I286" i="25"/>
  <c r="J286" i="25"/>
  <c r="J258" i="25"/>
  <c r="I258" i="25"/>
  <c r="J230" i="25"/>
  <c r="I230" i="25"/>
  <c r="I202" i="25"/>
  <c r="J202" i="25"/>
  <c r="I174" i="25"/>
  <c r="J174" i="25"/>
  <c r="J146" i="25"/>
  <c r="I146" i="25"/>
  <c r="J118" i="25"/>
  <c r="I118" i="25"/>
  <c r="I90" i="25"/>
  <c r="J90" i="25"/>
  <c r="J62" i="25"/>
  <c r="I62" i="25"/>
  <c r="J34" i="25"/>
  <c r="I34" i="25"/>
  <c r="C1005" i="25"/>
  <c r="B1005" i="25" s="1"/>
  <c r="J1005" i="25"/>
  <c r="I1005" i="25"/>
  <c r="AW503" i="21" a="1"/>
  <c r="AW503" i="21" s="1"/>
  <c r="AT503" i="21" a="1"/>
  <c r="AT503" i="21" s="1"/>
  <c r="AU503" i="21" a="1"/>
  <c r="AU503" i="21" s="1"/>
  <c r="AW946" i="21" a="1"/>
  <c r="AW946" i="21" s="1"/>
  <c r="AU946" i="21" a="1"/>
  <c r="AU946" i="21" s="1"/>
  <c r="AT946" i="21" a="1"/>
  <c r="AT946" i="21" s="1"/>
  <c r="AW376" i="21" a="1"/>
  <c r="AW376" i="21" s="1"/>
  <c r="AU376" i="21" a="1"/>
  <c r="AU376" i="21" s="1"/>
  <c r="AT376" i="21" a="1"/>
  <c r="AT376" i="21" s="1"/>
  <c r="AW656" i="21" a="1"/>
  <c r="AW656" i="21" s="1"/>
  <c r="AT656" i="21" a="1"/>
  <c r="AT656" i="21" s="1"/>
  <c r="AU656" i="21" a="1"/>
  <c r="AU656" i="21" s="1"/>
  <c r="AW707" i="21" a="1"/>
  <c r="AW707" i="21" s="1"/>
  <c r="AU707" i="21" a="1"/>
  <c r="AU707" i="21" s="1"/>
  <c r="AT707" i="21" a="1"/>
  <c r="AT707" i="21" s="1"/>
  <c r="AW618" i="21" a="1"/>
  <c r="AW618" i="21" s="1"/>
  <c r="AT618" i="21" a="1"/>
  <c r="AT618" i="21" s="1"/>
  <c r="AU618" i="21" a="1"/>
  <c r="AU618" i="21" s="1"/>
  <c r="AW305" i="21" a="1"/>
  <c r="AW305" i="21" s="1"/>
  <c r="AT305" i="21" a="1"/>
  <c r="AT305" i="21" s="1"/>
  <c r="AU305" i="21" a="1"/>
  <c r="AU305" i="21" s="1"/>
  <c r="AW328" i="21" a="1"/>
  <c r="AW328" i="21" s="1"/>
  <c r="AT328" i="21" a="1"/>
  <c r="AT328" i="21" s="1"/>
  <c r="AU328" i="21" a="1"/>
  <c r="AU328" i="21" s="1"/>
  <c r="AW687" i="21" a="1"/>
  <c r="AW687" i="21" s="1"/>
  <c r="AU687" i="21" a="1"/>
  <c r="AU687" i="21" s="1"/>
  <c r="AT687" i="21" a="1"/>
  <c r="AT687" i="21" s="1"/>
  <c r="AW743" i="21" a="1"/>
  <c r="AW743" i="21" s="1"/>
  <c r="AT743" i="21" a="1"/>
  <c r="AT743" i="21" s="1"/>
  <c r="AU743" i="21" a="1"/>
  <c r="AU743" i="21" s="1"/>
  <c r="AW771" i="21" a="1"/>
  <c r="AW771" i="21" s="1"/>
  <c r="AU771" i="21" a="1"/>
  <c r="AU771" i="21" s="1"/>
  <c r="AT771" i="21" a="1"/>
  <c r="AT771" i="21" s="1"/>
  <c r="AW967" i="21" a="1"/>
  <c r="AW967" i="21" s="1"/>
  <c r="AT967" i="21" a="1"/>
  <c r="AT967" i="21" s="1"/>
  <c r="AU967" i="21" a="1"/>
  <c r="AU967" i="21" s="1"/>
  <c r="AW850" i="21" a="1"/>
  <c r="AW850" i="21" s="1"/>
  <c r="AT850" i="21" a="1"/>
  <c r="AT850" i="21" s="1"/>
  <c r="AU850" i="21" a="1"/>
  <c r="AU850" i="21" s="1"/>
  <c r="AT336" i="21" a="1"/>
  <c r="AT336" i="21" s="1"/>
  <c r="AW336" i="21" a="1"/>
  <c r="AW336" i="21" s="1"/>
  <c r="AU336" i="21" a="1"/>
  <c r="AU336" i="21" s="1"/>
  <c r="AW560" i="21" a="1"/>
  <c r="AW560" i="21" s="1"/>
  <c r="AT560" i="21" a="1"/>
  <c r="AT560" i="21" s="1"/>
  <c r="AU560" i="21" a="1"/>
  <c r="AU560" i="21" s="1"/>
  <c r="AW672" i="21" a="1"/>
  <c r="AW672" i="21" s="1"/>
  <c r="AU672" i="21" a="1"/>
  <c r="AU672" i="21" s="1"/>
  <c r="AT672" i="21" a="1"/>
  <c r="AT672" i="21" s="1"/>
  <c r="AW359" i="21" a="1"/>
  <c r="AW359" i="21" s="1"/>
  <c r="AU359" i="21" a="1"/>
  <c r="AU359" i="21" s="1"/>
  <c r="AT359" i="21" a="1"/>
  <c r="AT359" i="21" s="1"/>
  <c r="AW484" i="21" a="1"/>
  <c r="AW484" i="21" s="1"/>
  <c r="AT484" i="21" a="1"/>
  <c r="AT484" i="21" s="1"/>
  <c r="AU484" i="21" a="1"/>
  <c r="AU484" i="21" s="1"/>
  <c r="AW334" i="21" a="1"/>
  <c r="AW334" i="21" s="1"/>
  <c r="AT334" i="21" a="1"/>
  <c r="AT334" i="21" s="1"/>
  <c r="AU334" i="21" a="1"/>
  <c r="AU334" i="21" s="1"/>
  <c r="AW362" i="21" a="1"/>
  <c r="AW362" i="21" s="1"/>
  <c r="AU362" i="21" a="1"/>
  <c r="AU362" i="21" s="1"/>
  <c r="AT362" i="21" a="1"/>
  <c r="AT362" i="21" s="1"/>
  <c r="AW502" i="21" a="1"/>
  <c r="AW502" i="21" s="1"/>
  <c r="AT502" i="21" a="1"/>
  <c r="AT502" i="21" s="1"/>
  <c r="AU502" i="21" a="1"/>
  <c r="AU502" i="21" s="1"/>
  <c r="AW530" i="21" a="1"/>
  <c r="AW530" i="21" s="1"/>
  <c r="AT530" i="21" a="1"/>
  <c r="AT530" i="21" s="1"/>
  <c r="AU530" i="21" a="1"/>
  <c r="AU530" i="21" s="1"/>
  <c r="AW558" i="21" a="1"/>
  <c r="AW558" i="21" s="1"/>
  <c r="AU558" i="21" a="1"/>
  <c r="AU558" i="21" s="1"/>
  <c r="AT558" i="21" a="1"/>
  <c r="AT558" i="21" s="1"/>
  <c r="AT469" i="21" a="1"/>
  <c r="AT469" i="21" s="1"/>
  <c r="AU469" i="21" a="1"/>
  <c r="AU469" i="21" s="1"/>
  <c r="AW469" i="21" a="1"/>
  <c r="AW469" i="21" s="1"/>
  <c r="AW314" i="21" a="1"/>
  <c r="AW314" i="21" s="1"/>
  <c r="AT314" i="21" a="1"/>
  <c r="AT314" i="21" s="1"/>
  <c r="AU314" i="21" a="1"/>
  <c r="AU314" i="21" s="1"/>
  <c r="AW342" i="21" a="1"/>
  <c r="AW342" i="21" s="1"/>
  <c r="AT342" i="21" a="1"/>
  <c r="AT342" i="21" s="1"/>
  <c r="AU342" i="21" a="1"/>
  <c r="AU342" i="21" s="1"/>
  <c r="AW370" i="21" a="1"/>
  <c r="AW370" i="21" s="1"/>
  <c r="AT370" i="21" a="1"/>
  <c r="AT370" i="21" s="1"/>
  <c r="AU370" i="21" a="1"/>
  <c r="AU370" i="21" s="1"/>
  <c r="AW398" i="21" a="1"/>
  <c r="AW398" i="21" s="1"/>
  <c r="AU398" i="21" a="1"/>
  <c r="AU398" i="21" s="1"/>
  <c r="AT398" i="21" a="1"/>
  <c r="AT398" i="21" s="1"/>
  <c r="AW426" i="21" a="1"/>
  <c r="AW426" i="21" s="1"/>
  <c r="AU426" i="21" a="1"/>
  <c r="AU426" i="21" s="1"/>
  <c r="AT426" i="21" a="1"/>
  <c r="AT426" i="21" s="1"/>
  <c r="AW454" i="21" a="1"/>
  <c r="AW454" i="21" s="1"/>
  <c r="AT454" i="21" a="1"/>
  <c r="AT454" i="21" s="1"/>
  <c r="AU454" i="21" a="1"/>
  <c r="AU454" i="21" s="1"/>
  <c r="AW482" i="21" a="1"/>
  <c r="AW482" i="21" s="1"/>
  <c r="AT482" i="21" a="1"/>
  <c r="AT482" i="21" s="1"/>
  <c r="AU482" i="21" a="1"/>
  <c r="AU482" i="21" s="1"/>
  <c r="AW510" i="21" a="1"/>
  <c r="AW510" i="21" s="1"/>
  <c r="AT510" i="21" a="1"/>
  <c r="AT510" i="21" s="1"/>
  <c r="AU510" i="21" a="1"/>
  <c r="AU510" i="21" s="1"/>
  <c r="AT538" i="21" a="1"/>
  <c r="AT538" i="21" s="1"/>
  <c r="AU538" i="21" a="1"/>
  <c r="AU538" i="21" s="1"/>
  <c r="AW538" i="21" a="1"/>
  <c r="AW538" i="21" s="1"/>
  <c r="AW566" i="21" a="1"/>
  <c r="AW566" i="21" s="1"/>
  <c r="AT566" i="21" a="1"/>
  <c r="AT566" i="21" s="1"/>
  <c r="AU566" i="21" a="1"/>
  <c r="AU566" i="21" s="1"/>
  <c r="AW594" i="21" a="1"/>
  <c r="AW594" i="21" s="1"/>
  <c r="AU594" i="21" a="1"/>
  <c r="AU594" i="21" s="1"/>
  <c r="AT594" i="21" a="1"/>
  <c r="AT594" i="21" s="1"/>
  <c r="AW622" i="21" a="1"/>
  <c r="AW622" i="21" s="1"/>
  <c r="AU622" i="21" a="1"/>
  <c r="AU622" i="21" s="1"/>
  <c r="AT622" i="21" a="1"/>
  <c r="AT622" i="21" s="1"/>
  <c r="AT650" i="21" a="1"/>
  <c r="AT650" i="21" s="1"/>
  <c r="AW650" i="21" a="1"/>
  <c r="AW650" i="21" s="1"/>
  <c r="AU650" i="21" a="1"/>
  <c r="AU650" i="21" s="1"/>
  <c r="AT678" i="21" a="1"/>
  <c r="AT678" i="21" s="1"/>
  <c r="AW678" i="21" a="1"/>
  <c r="AW678" i="21" s="1"/>
  <c r="AU678" i="21" a="1"/>
  <c r="AU678" i="21" s="1"/>
  <c r="AW706" i="21" a="1"/>
  <c r="AW706" i="21" s="1"/>
  <c r="AU706" i="21" a="1"/>
  <c r="AU706" i="21" s="1"/>
  <c r="AT706" i="21" a="1"/>
  <c r="AT706" i="21" s="1"/>
  <c r="AW734" i="21" a="1"/>
  <c r="AW734" i="21" s="1"/>
  <c r="AU734" i="21" a="1"/>
  <c r="AU734" i="21" s="1"/>
  <c r="AT734" i="21" a="1"/>
  <c r="AT734" i="21" s="1"/>
  <c r="AW762" i="21" a="1"/>
  <c r="AW762" i="21" s="1"/>
  <c r="AT762" i="21" a="1"/>
  <c r="AT762" i="21" s="1"/>
  <c r="AU762" i="21" a="1"/>
  <c r="AU762" i="21" s="1"/>
  <c r="AW790" i="21" a="1"/>
  <c r="AW790" i="21" s="1"/>
  <c r="AT790" i="21" a="1"/>
  <c r="AT790" i="21" s="1"/>
  <c r="AU790" i="21" a="1"/>
  <c r="AU790" i="21" s="1"/>
  <c r="AW818" i="21" a="1"/>
  <c r="AW818" i="21" s="1"/>
  <c r="AU818" i="21" a="1"/>
  <c r="AU818" i="21" s="1"/>
  <c r="AT818" i="21" a="1"/>
  <c r="AT818" i="21" s="1"/>
  <c r="AW846" i="21" a="1"/>
  <c r="AW846" i="21" s="1"/>
  <c r="AU846" i="21" a="1"/>
  <c r="AU846" i="21" s="1"/>
  <c r="AT846" i="21" a="1"/>
  <c r="AT846" i="21" s="1"/>
  <c r="AW874" i="21" a="1"/>
  <c r="AW874" i="21" s="1"/>
  <c r="AT874" i="21" a="1"/>
  <c r="AT874" i="21" s="1"/>
  <c r="AU874" i="21" a="1"/>
  <c r="AU874" i="21" s="1"/>
  <c r="AW902" i="21" a="1"/>
  <c r="AW902" i="21" s="1"/>
  <c r="AT902" i="21" a="1"/>
  <c r="AT902" i="21" s="1"/>
  <c r="AU902" i="21" a="1"/>
  <c r="AU902" i="21" s="1"/>
  <c r="AU930" i="21" a="1"/>
  <c r="AU930" i="21" s="1"/>
  <c r="AW930" i="21" a="1"/>
  <c r="AW930" i="21" s="1"/>
  <c r="AT930" i="21" a="1"/>
  <c r="AT930" i="21" s="1"/>
  <c r="AW958" i="21" a="1"/>
  <c r="AW958" i="21" s="1"/>
  <c r="AT958" i="21" a="1"/>
  <c r="AT958" i="21" s="1"/>
  <c r="AU958" i="21" a="1"/>
  <c r="AU958" i="21" s="1"/>
  <c r="AW986" i="21" a="1"/>
  <c r="AW986" i="21" s="1"/>
  <c r="AT986" i="21" a="1"/>
  <c r="AT986" i="21" s="1"/>
  <c r="AU986" i="21" a="1"/>
  <c r="AU986" i="21" s="1"/>
  <c r="C985" i="25"/>
  <c r="B985" i="25" s="1"/>
  <c r="I985" i="25"/>
  <c r="J985" i="25"/>
  <c r="C957" i="25"/>
  <c r="B957" i="25" s="1"/>
  <c r="J957" i="25"/>
  <c r="I957" i="25"/>
  <c r="J929" i="25"/>
  <c r="I929" i="25"/>
  <c r="J901" i="25"/>
  <c r="I901" i="25"/>
  <c r="C873" i="25"/>
  <c r="B873" i="25" s="1"/>
  <c r="J873" i="25"/>
  <c r="I873" i="25"/>
  <c r="C845" i="25"/>
  <c r="B845" i="25" s="1"/>
  <c r="J845" i="25"/>
  <c r="I845" i="25"/>
  <c r="C817" i="25"/>
  <c r="B817" i="25" s="1"/>
  <c r="I817" i="25"/>
  <c r="J817" i="25"/>
  <c r="J789" i="25"/>
  <c r="I789" i="25"/>
  <c r="I761" i="25"/>
  <c r="J761" i="25"/>
  <c r="C733" i="25"/>
  <c r="B733" i="25" s="1"/>
  <c r="I733" i="25"/>
  <c r="J733" i="25"/>
  <c r="J705" i="25"/>
  <c r="I705" i="25"/>
  <c r="J677" i="25"/>
  <c r="I677" i="25"/>
  <c r="I649" i="25"/>
  <c r="J649" i="25"/>
  <c r="C621" i="25"/>
  <c r="B621" i="25" s="1"/>
  <c r="J621" i="25"/>
  <c r="I621" i="25"/>
  <c r="J593" i="25"/>
  <c r="I593" i="25"/>
  <c r="C565" i="25"/>
  <c r="B565" i="25" s="1"/>
  <c r="J565" i="25"/>
  <c r="I565" i="25"/>
  <c r="C537" i="25"/>
  <c r="B537" i="25" s="1"/>
  <c r="J537" i="25"/>
  <c r="I537" i="25"/>
  <c r="J509" i="25"/>
  <c r="I509" i="25"/>
  <c r="J481" i="25"/>
  <c r="I481" i="25"/>
  <c r="C453" i="25"/>
  <c r="B453" i="25" s="1"/>
  <c r="J453" i="25"/>
  <c r="I453" i="25"/>
  <c r="J425" i="25"/>
  <c r="I425" i="25"/>
  <c r="C397" i="25"/>
  <c r="B397" i="25" s="1"/>
  <c r="I397" i="25"/>
  <c r="J397" i="25"/>
  <c r="I369" i="25"/>
  <c r="J369" i="25"/>
  <c r="C341" i="25"/>
  <c r="B341" i="25" s="1"/>
  <c r="J341" i="25"/>
  <c r="I341" i="25"/>
  <c r="C313" i="25"/>
  <c r="B313" i="25" s="1"/>
  <c r="J313" i="25"/>
  <c r="I313" i="25"/>
  <c r="I285" i="25"/>
  <c r="J285" i="25"/>
  <c r="J257" i="25"/>
  <c r="I257" i="25"/>
  <c r="J229" i="25"/>
  <c r="I229" i="25"/>
  <c r="J201" i="25"/>
  <c r="I201" i="25"/>
  <c r="I173" i="25"/>
  <c r="J173" i="25"/>
  <c r="I145" i="25"/>
  <c r="J145" i="25"/>
  <c r="J117" i="25"/>
  <c r="I117" i="25"/>
  <c r="J89" i="25"/>
  <c r="I89" i="25"/>
  <c r="J61" i="25"/>
  <c r="I61" i="25"/>
  <c r="J33" i="25"/>
  <c r="I33" i="25"/>
  <c r="J1004" i="25"/>
  <c r="I1004" i="25"/>
  <c r="AW592" i="21" a="1"/>
  <c r="AW592" i="21" s="1"/>
  <c r="AT592" i="21" a="1"/>
  <c r="AT592" i="21" s="1"/>
  <c r="AU592" i="21" a="1"/>
  <c r="AU592" i="21" s="1"/>
  <c r="AW755" i="21" a="1"/>
  <c r="AW755" i="21" s="1"/>
  <c r="AT755" i="21" a="1"/>
  <c r="AT755" i="21" s="1"/>
  <c r="AU755" i="21" a="1"/>
  <c r="AU755" i="21" s="1"/>
  <c r="AW330" i="21" a="1"/>
  <c r="AW330" i="21" s="1"/>
  <c r="AU330" i="21" a="1"/>
  <c r="AU330" i="21" s="1"/>
  <c r="AT330" i="21" a="1"/>
  <c r="AT330" i="21" s="1"/>
  <c r="AW722" i="21" a="1"/>
  <c r="AW722" i="21" s="1"/>
  <c r="AU722" i="21" a="1"/>
  <c r="AU722" i="21" s="1"/>
  <c r="AT722" i="21" a="1"/>
  <c r="AT722" i="21" s="1"/>
  <c r="AW661" i="21" a="1"/>
  <c r="AW661" i="21" s="1"/>
  <c r="AT661" i="21" a="1"/>
  <c r="AT661" i="21" s="1"/>
  <c r="AU661" i="21" a="1"/>
  <c r="AU661" i="21" s="1"/>
  <c r="AW628" i="21" a="1"/>
  <c r="AW628" i="21" s="1"/>
  <c r="AU628" i="21" a="1"/>
  <c r="AU628" i="21" s="1"/>
  <c r="AT628" i="21" a="1"/>
  <c r="AT628" i="21" s="1"/>
  <c r="AW343" i="21" a="1"/>
  <c r="AW343" i="21" s="1"/>
  <c r="AU343" i="21" a="1"/>
  <c r="AU343" i="21" s="1"/>
  <c r="AT343" i="21" a="1"/>
  <c r="AT343" i="21" s="1"/>
  <c r="AW791" i="21" a="1"/>
  <c r="AW791" i="21" s="1"/>
  <c r="AT791" i="21" a="1"/>
  <c r="AT791" i="21" s="1"/>
  <c r="AU791" i="21" a="1"/>
  <c r="AU791" i="21" s="1"/>
  <c r="AT875" i="21" a="1"/>
  <c r="AT875" i="21" s="1"/>
  <c r="AW875" i="21" a="1"/>
  <c r="AW875" i="21" s="1"/>
  <c r="AU875" i="21" a="1"/>
  <c r="AU875" i="21" s="1"/>
  <c r="AW422" i="21" a="1"/>
  <c r="AW422" i="21" s="1"/>
  <c r="AT422" i="21" a="1"/>
  <c r="AT422" i="21" s="1"/>
  <c r="AU422" i="21" a="1"/>
  <c r="AU422" i="21" s="1"/>
  <c r="AW590" i="21" a="1"/>
  <c r="AW590" i="21" s="1"/>
  <c r="AT590" i="21" a="1"/>
  <c r="AT590" i="21" s="1"/>
  <c r="AU590" i="21" a="1"/>
  <c r="AU590" i="21" s="1"/>
  <c r="AW333" i="21" a="1"/>
  <c r="AW333" i="21" s="1"/>
  <c r="AU333" i="21" a="1"/>
  <c r="AU333" i="21" s="1"/>
  <c r="AT333" i="21" a="1"/>
  <c r="AT333" i="21" s="1"/>
  <c r="AW608" i="21" a="1"/>
  <c r="AW608" i="21" s="1"/>
  <c r="AT608" i="21" a="1"/>
  <c r="AT608" i="21" s="1"/>
  <c r="AU608" i="21" a="1"/>
  <c r="AU608" i="21" s="1"/>
  <c r="AW491" i="21" a="1"/>
  <c r="AW491" i="21" s="1"/>
  <c r="AT491" i="21" a="1"/>
  <c r="AT491" i="21" s="1"/>
  <c r="AU491" i="21" a="1"/>
  <c r="AU491" i="21" s="1"/>
  <c r="AT547" i="21" a="1"/>
  <c r="AT547" i="21" s="1"/>
  <c r="AW547" i="21" a="1"/>
  <c r="AW547" i="21" s="1"/>
  <c r="AU547" i="21" a="1"/>
  <c r="AU547" i="21" s="1"/>
  <c r="AW799" i="21" a="1"/>
  <c r="AW799" i="21" s="1"/>
  <c r="AU799" i="21" a="1"/>
  <c r="AU799" i="21" s="1"/>
  <c r="AT799" i="21" a="1"/>
  <c r="AT799" i="21" s="1"/>
  <c r="AW733" i="21" a="1"/>
  <c r="AW733" i="21" s="1"/>
  <c r="AU733" i="21" a="1"/>
  <c r="AU733" i="21" s="1"/>
  <c r="AT733" i="21" a="1"/>
  <c r="AT733" i="21" s="1"/>
  <c r="AW504" i="21" a="1"/>
  <c r="AW504" i="21" s="1"/>
  <c r="AT504" i="21" a="1"/>
  <c r="AT504" i="21" s="1"/>
  <c r="AU504" i="21" a="1"/>
  <c r="AU504" i="21" s="1"/>
  <c r="AW588" i="21" a="1"/>
  <c r="AW588" i="21" s="1"/>
  <c r="AU588" i="21" a="1"/>
  <c r="AU588" i="21" s="1"/>
  <c r="AT588" i="21" a="1"/>
  <c r="AT588" i="21" s="1"/>
  <c r="AW756" i="21" a="1"/>
  <c r="AW756" i="21" s="1"/>
  <c r="AT756" i="21" a="1"/>
  <c r="AT756" i="21" s="1"/>
  <c r="AU756" i="21" a="1"/>
  <c r="AU756" i="21" s="1"/>
  <c r="AW639" i="21" a="1"/>
  <c r="AW639" i="21" s="1"/>
  <c r="AU639" i="21" a="1"/>
  <c r="AU639" i="21" s="1"/>
  <c r="AT639" i="21" a="1"/>
  <c r="AT639" i="21" s="1"/>
  <c r="AW344" i="21" a="1"/>
  <c r="AW344" i="21" s="1"/>
  <c r="AU344" i="21" a="1"/>
  <c r="AU344" i="21" s="1"/>
  <c r="AT344" i="21" a="1"/>
  <c r="AT344" i="21" s="1"/>
  <c r="AW512" i="21" a="1"/>
  <c r="AW512" i="21" s="1"/>
  <c r="AU512" i="21" a="1"/>
  <c r="AU512" i="21" s="1"/>
  <c r="AT512" i="21" a="1"/>
  <c r="AT512" i="21" s="1"/>
  <c r="AW390" i="21" a="1"/>
  <c r="AW390" i="21" s="1"/>
  <c r="AT390" i="21" a="1"/>
  <c r="AT390" i="21" s="1"/>
  <c r="AU390" i="21" a="1"/>
  <c r="AU390" i="21" s="1"/>
  <c r="AT418" i="21" a="1"/>
  <c r="AT418" i="21" s="1"/>
  <c r="AU418" i="21" a="1"/>
  <c r="AU418" i="21" s="1"/>
  <c r="AW418" i="21" a="1"/>
  <c r="AW418" i="21" s="1"/>
  <c r="AW329" i="21" a="1"/>
  <c r="AW329" i="21" s="1"/>
  <c r="AT329" i="21" a="1"/>
  <c r="AT329" i="21" s="1"/>
  <c r="AU329" i="21" a="1"/>
  <c r="AU329" i="21" s="1"/>
  <c r="AW309" i="21" a="1"/>
  <c r="AW309" i="21" s="1"/>
  <c r="AT309" i="21" a="1"/>
  <c r="AT309" i="21" s="1"/>
  <c r="AU309" i="21" a="1"/>
  <c r="AU309" i="21" s="1"/>
  <c r="AW337" i="21" a="1"/>
  <c r="AW337" i="21" s="1"/>
  <c r="AU337" i="21" a="1"/>
  <c r="AU337" i="21" s="1"/>
  <c r="AT337" i="21" a="1"/>
  <c r="AT337" i="21" s="1"/>
  <c r="AW365" i="21" a="1"/>
  <c r="AW365" i="21" s="1"/>
  <c r="AT365" i="21" a="1"/>
  <c r="AT365" i="21" s="1"/>
  <c r="AU365" i="21" a="1"/>
  <c r="AU365" i="21" s="1"/>
  <c r="AW393" i="21" a="1"/>
  <c r="AW393" i="21" s="1"/>
  <c r="AT393" i="21" a="1"/>
  <c r="AT393" i="21" s="1"/>
  <c r="AU393" i="21" a="1"/>
  <c r="AU393" i="21" s="1"/>
  <c r="AW421" i="21" a="1"/>
  <c r="AW421" i="21" s="1"/>
  <c r="AU421" i="21" a="1"/>
  <c r="AU421" i="21" s="1"/>
  <c r="AT421" i="21" a="1"/>
  <c r="AT421" i="21" s="1"/>
  <c r="AW449" i="21" a="1"/>
  <c r="AW449" i="21" s="1"/>
  <c r="AT449" i="21" a="1"/>
  <c r="AT449" i="21" s="1"/>
  <c r="AU449" i="21" a="1"/>
  <c r="AU449" i="21" s="1"/>
  <c r="AW477" i="21" a="1"/>
  <c r="AW477" i="21" s="1"/>
  <c r="AU477" i="21" a="1"/>
  <c r="AU477" i="21" s="1"/>
  <c r="AT477" i="21" a="1"/>
  <c r="AT477" i="21" s="1"/>
  <c r="AW505" i="21" a="1"/>
  <c r="AW505" i="21" s="1"/>
  <c r="AT505" i="21" a="1"/>
  <c r="AT505" i="21" s="1"/>
  <c r="AU505" i="21" a="1"/>
  <c r="AU505" i="21" s="1"/>
  <c r="AW533" i="21" a="1"/>
  <c r="AW533" i="21" s="1"/>
  <c r="AT533" i="21" a="1"/>
  <c r="AT533" i="21" s="1"/>
  <c r="AU533" i="21" a="1"/>
  <c r="AU533" i="21" s="1"/>
  <c r="AW561" i="21" a="1"/>
  <c r="AW561" i="21" s="1"/>
  <c r="AU561" i="21" a="1"/>
  <c r="AU561" i="21" s="1"/>
  <c r="AT561" i="21" a="1"/>
  <c r="AT561" i="21" s="1"/>
  <c r="AW589" i="21" a="1"/>
  <c r="AW589" i="21" s="1"/>
  <c r="AT589" i="21" a="1"/>
  <c r="AT589" i="21" s="1"/>
  <c r="AU589" i="21" a="1"/>
  <c r="AU589" i="21" s="1"/>
  <c r="AW617" i="21" a="1"/>
  <c r="AW617" i="21" s="1"/>
  <c r="AT617" i="21" a="1"/>
  <c r="AT617" i="21" s="1"/>
  <c r="AU617" i="21" a="1"/>
  <c r="AU617" i="21" s="1"/>
  <c r="AT645" i="21" a="1"/>
  <c r="AT645" i="21" s="1"/>
  <c r="AU645" i="21" a="1"/>
  <c r="AU645" i="21" s="1"/>
  <c r="AW645" i="21" a="1"/>
  <c r="AW645" i="21" s="1"/>
  <c r="AW673" i="21" a="1"/>
  <c r="AW673" i="21" s="1"/>
  <c r="AU673" i="21" a="1"/>
  <c r="AU673" i="21" s="1"/>
  <c r="AT673" i="21" a="1"/>
  <c r="AT673" i="21" s="1"/>
  <c r="AW701" i="21" a="1"/>
  <c r="AW701" i="21" s="1"/>
  <c r="AT701" i="21" a="1"/>
  <c r="AT701" i="21" s="1"/>
  <c r="AU701" i="21" a="1"/>
  <c r="AU701" i="21" s="1"/>
  <c r="AW729" i="21" a="1"/>
  <c r="AW729" i="21" s="1"/>
  <c r="AT729" i="21" a="1"/>
  <c r="AT729" i="21" s="1"/>
  <c r="AU729" i="21" a="1"/>
  <c r="AU729" i="21" s="1"/>
  <c r="AU757" i="21" a="1"/>
  <c r="AU757" i="21" s="1"/>
  <c r="AT757" i="21" a="1"/>
  <c r="AT757" i="21" s="1"/>
  <c r="AW757" i="21" a="1"/>
  <c r="AW757" i="21" s="1"/>
  <c r="AW785" i="21" a="1"/>
  <c r="AW785" i="21" s="1"/>
  <c r="AU785" i="21" a="1"/>
  <c r="AU785" i="21" s="1"/>
  <c r="AT785" i="21" a="1"/>
  <c r="AT785" i="21" s="1"/>
  <c r="AW813" i="21" a="1"/>
  <c r="AW813" i="21" s="1"/>
  <c r="AT813" i="21" a="1"/>
  <c r="AT813" i="21" s="1"/>
  <c r="AU813" i="21" a="1"/>
  <c r="AU813" i="21" s="1"/>
  <c r="AW841" i="21" a="1"/>
  <c r="AW841" i="21" s="1"/>
  <c r="AT841" i="21" a="1"/>
  <c r="AT841" i="21" s="1"/>
  <c r="AU841" i="21" a="1"/>
  <c r="AU841" i="21" s="1"/>
  <c r="AU869" i="21" a="1"/>
  <c r="AU869" i="21" s="1"/>
  <c r="AW869" i="21" a="1"/>
  <c r="AW869" i="21" s="1"/>
  <c r="AT869" i="21" a="1"/>
  <c r="AT869" i="21" s="1"/>
  <c r="AW897" i="21" a="1"/>
  <c r="AW897" i="21" s="1"/>
  <c r="AT897" i="21" a="1"/>
  <c r="AT897" i="21" s="1"/>
  <c r="AU897" i="21" a="1"/>
  <c r="AU897" i="21" s="1"/>
  <c r="AW925" i="21" a="1"/>
  <c r="AW925" i="21" s="1"/>
  <c r="AT925" i="21" a="1"/>
  <c r="AT925" i="21" s="1"/>
  <c r="AU925" i="21" a="1"/>
  <c r="AU925" i="21" s="1"/>
  <c r="AW953" i="21" a="1"/>
  <c r="AW953" i="21" s="1"/>
  <c r="AT953" i="21" a="1"/>
  <c r="AT953" i="21" s="1"/>
  <c r="AU953" i="21" a="1"/>
  <c r="AU953" i="21" s="1"/>
  <c r="AW981" i="21" a="1"/>
  <c r="AW981" i="21" s="1"/>
  <c r="AU981" i="21" a="1"/>
  <c r="AU981" i="21" s="1"/>
  <c r="AT981" i="21" a="1"/>
  <c r="AT981" i="21" s="1"/>
  <c r="C984" i="25"/>
  <c r="B984" i="25" s="1"/>
  <c r="I984" i="25"/>
  <c r="J984" i="25"/>
  <c r="J956" i="25"/>
  <c r="I956" i="25"/>
  <c r="J928" i="25"/>
  <c r="I928" i="25"/>
  <c r="J900" i="25"/>
  <c r="I900" i="25"/>
  <c r="J872" i="25"/>
  <c r="I872" i="25"/>
  <c r="C844" i="25"/>
  <c r="B844" i="25" s="1"/>
  <c r="J844" i="25"/>
  <c r="I844" i="25"/>
  <c r="I816" i="25"/>
  <c r="J816" i="25"/>
  <c r="C788" i="25"/>
  <c r="B788" i="25" s="1"/>
  <c r="I788" i="25"/>
  <c r="J788" i="25"/>
  <c r="C760" i="25"/>
  <c r="B760" i="25" s="1"/>
  <c r="I760" i="25"/>
  <c r="J760" i="25"/>
  <c r="J732" i="25"/>
  <c r="I732" i="25"/>
  <c r="I704" i="25"/>
  <c r="J704" i="25"/>
  <c r="J676" i="25"/>
  <c r="I676" i="25"/>
  <c r="C648" i="25"/>
  <c r="B648" i="25" s="1"/>
  <c r="J648" i="25"/>
  <c r="I648" i="25"/>
  <c r="C620" i="25"/>
  <c r="B620" i="25" s="1"/>
  <c r="J620" i="25"/>
  <c r="I620" i="25"/>
  <c r="C592" i="25"/>
  <c r="B592" i="25" s="1"/>
  <c r="I592" i="25"/>
  <c r="J592" i="25"/>
  <c r="J564" i="25"/>
  <c r="I564" i="25"/>
  <c r="I536" i="25"/>
  <c r="J536" i="25"/>
  <c r="J508" i="25"/>
  <c r="I508" i="25"/>
  <c r="C480" i="25"/>
  <c r="B480" i="25" s="1"/>
  <c r="I480" i="25"/>
  <c r="J480" i="25"/>
  <c r="I452" i="25"/>
  <c r="J452" i="25"/>
  <c r="J424" i="25"/>
  <c r="I424" i="25"/>
  <c r="C396" i="25"/>
  <c r="B396" i="25" s="1"/>
  <c r="I396" i="25"/>
  <c r="J396" i="25"/>
  <c r="I368" i="25"/>
  <c r="J368" i="25"/>
  <c r="J340" i="25"/>
  <c r="I340" i="25"/>
  <c r="J312" i="25"/>
  <c r="I312" i="25"/>
  <c r="I284" i="25"/>
  <c r="J284" i="25"/>
  <c r="J256" i="25"/>
  <c r="I256" i="25"/>
  <c r="J228" i="25"/>
  <c r="I228" i="25"/>
  <c r="I200" i="25"/>
  <c r="J200" i="25"/>
  <c r="J172" i="25"/>
  <c r="I172" i="25"/>
  <c r="I144" i="25"/>
  <c r="J144" i="25"/>
  <c r="I116" i="25"/>
  <c r="J116" i="25"/>
  <c r="J88" i="25"/>
  <c r="I88" i="25"/>
  <c r="J60" i="25"/>
  <c r="I60" i="25"/>
  <c r="J32" i="25"/>
  <c r="I32" i="25"/>
  <c r="C1003" i="25"/>
  <c r="B1003" i="25" s="1"/>
  <c r="I1003" i="25"/>
  <c r="J1003" i="25"/>
  <c r="AG859" i="21" a="1"/>
  <c r="AG859" i="21" s="1"/>
  <c r="AR859" i="21" a="1"/>
  <c r="AR859" i="21" s="1"/>
  <c r="AH859" i="21" a="1"/>
  <c r="AH859" i="21" s="1"/>
  <c r="AM859" i="21" a="1"/>
  <c r="AM859" i="21" s="1"/>
  <c r="AO859" i="21" a="1"/>
  <c r="AO859" i="21" s="1"/>
  <c r="AQ859" i="21" a="1"/>
  <c r="AQ859" i="21" s="1"/>
  <c r="AK859" i="21" a="1"/>
  <c r="AK859" i="21" s="1"/>
  <c r="AN859" i="21" a="1"/>
  <c r="AN859" i="21" s="1"/>
  <c r="AJ859" i="21" a="1"/>
  <c r="AJ859" i="21" s="1"/>
  <c r="AH887" i="21" a="1"/>
  <c r="AH887" i="21" s="1"/>
  <c r="AG887" i="21" a="1"/>
  <c r="AG887" i="21" s="1"/>
  <c r="AR887" i="21" a="1"/>
  <c r="AR887" i="21" s="1"/>
  <c r="AJ887" i="21" a="1"/>
  <c r="AJ887" i="21" s="1"/>
  <c r="AK887" i="21" a="1"/>
  <c r="AK887" i="21" s="1"/>
  <c r="AQ887" i="21" a="1"/>
  <c r="AQ887" i="21" s="1"/>
  <c r="AM887" i="21" a="1"/>
  <c r="AM887" i="21" s="1"/>
  <c r="AN887" i="21" a="1"/>
  <c r="AN887" i="21" s="1"/>
  <c r="AO887" i="21" a="1"/>
  <c r="AO887" i="21" s="1"/>
  <c r="AG378" i="21" a="1"/>
  <c r="AG378" i="21" s="1"/>
  <c r="AH378" i="21" a="1"/>
  <c r="AH378" i="21" s="1"/>
  <c r="AQ378" i="21" a="1"/>
  <c r="AQ378" i="21" s="1"/>
  <c r="AR378" i="21" a="1"/>
  <c r="AR378" i="21" s="1"/>
  <c r="AM378" i="21" a="1"/>
  <c r="AM378" i="21" s="1"/>
  <c r="AN378" i="21" a="1"/>
  <c r="AN378" i="21" s="1"/>
  <c r="AO378" i="21" a="1"/>
  <c r="AO378" i="21" s="1"/>
  <c r="AJ378" i="21" a="1"/>
  <c r="AJ378" i="21" s="1"/>
  <c r="AK378" i="21" a="1"/>
  <c r="AK378" i="21" s="1"/>
  <c r="AH429" i="21" a="1"/>
  <c r="AH429" i="21" s="1"/>
  <c r="AG429" i="21" a="1"/>
  <c r="AG429" i="21" s="1"/>
  <c r="AQ429" i="21" a="1"/>
  <c r="AQ429" i="21" s="1"/>
  <c r="AR429" i="21" a="1"/>
  <c r="AR429" i="21" s="1"/>
  <c r="AM429" i="21" a="1"/>
  <c r="AM429" i="21" s="1"/>
  <c r="AJ429" i="21" a="1"/>
  <c r="AJ429" i="21" s="1"/>
  <c r="AK429" i="21" a="1"/>
  <c r="AK429" i="21" s="1"/>
  <c r="AO429" i="21" a="1"/>
  <c r="AO429" i="21" s="1"/>
  <c r="AN429" i="21" a="1"/>
  <c r="AN429" i="21" s="1"/>
  <c r="AG620" i="21" a="1"/>
  <c r="AG620" i="21" s="1"/>
  <c r="AM620" i="21" a="1"/>
  <c r="AM620" i="21" s="1"/>
  <c r="AN620" i="21" a="1"/>
  <c r="AN620" i="21" s="1"/>
  <c r="AO620" i="21" a="1"/>
  <c r="AO620" i="21" s="1"/>
  <c r="AQ620" i="21" a="1"/>
  <c r="AQ620" i="21" s="1"/>
  <c r="AJ620" i="21" a="1"/>
  <c r="AJ620" i="21" s="1"/>
  <c r="AK620" i="21" a="1"/>
  <c r="AK620" i="21" s="1"/>
  <c r="AH620" i="21" a="1"/>
  <c r="AH620" i="21" s="1"/>
  <c r="AR620" i="21" a="1"/>
  <c r="AR620" i="21" s="1"/>
  <c r="AG760" i="21" a="1"/>
  <c r="AG760" i="21" s="1"/>
  <c r="AH760" i="21" a="1"/>
  <c r="AH760" i="21" s="1"/>
  <c r="AM760" i="21" a="1"/>
  <c r="AM760" i="21" s="1"/>
  <c r="AN760" i="21" a="1"/>
  <c r="AN760" i="21" s="1"/>
  <c r="AQ760" i="21" a="1"/>
  <c r="AQ760" i="21" s="1"/>
  <c r="AR760" i="21" a="1"/>
  <c r="AR760" i="21" s="1"/>
  <c r="AO760" i="21" a="1"/>
  <c r="AO760" i="21" s="1"/>
  <c r="AJ760" i="21" a="1"/>
  <c r="AJ760" i="21" s="1"/>
  <c r="AK760" i="21" a="1"/>
  <c r="AK760" i="21" s="1"/>
  <c r="AG816" i="21" a="1"/>
  <c r="AG816" i="21" s="1"/>
  <c r="AH816" i="21" a="1"/>
  <c r="AH816" i="21" s="1"/>
  <c r="AQ816" i="21" a="1"/>
  <c r="AQ816" i="21" s="1"/>
  <c r="AM816" i="21" a="1"/>
  <c r="AM816" i="21" s="1"/>
  <c r="AR816" i="21" a="1"/>
  <c r="AR816" i="21" s="1"/>
  <c r="AJ816" i="21" a="1"/>
  <c r="AJ816" i="21" s="1"/>
  <c r="AK816" i="21" a="1"/>
  <c r="AK816" i="21" s="1"/>
  <c r="AN816" i="21" a="1"/>
  <c r="AN816" i="21" s="1"/>
  <c r="AO816" i="21" a="1"/>
  <c r="AO816" i="21" s="1"/>
  <c r="AG391" i="21" a="1"/>
  <c r="AG391" i="21" s="1"/>
  <c r="AH391" i="21" a="1"/>
  <c r="AH391" i="21" s="1"/>
  <c r="AO391" i="21" a="1"/>
  <c r="AO391" i="21" s="1"/>
  <c r="AM391" i="21" a="1"/>
  <c r="AM391" i="21" s="1"/>
  <c r="AN391" i="21" a="1"/>
  <c r="AN391" i="21" s="1"/>
  <c r="AQ391" i="21" a="1"/>
  <c r="AQ391" i="21" s="1"/>
  <c r="AR391" i="21" a="1"/>
  <c r="AR391" i="21" s="1"/>
  <c r="AJ391" i="21" a="1"/>
  <c r="AJ391" i="21" s="1"/>
  <c r="AK391" i="21" a="1"/>
  <c r="AK391" i="21" s="1"/>
  <c r="AG447" i="21" a="1"/>
  <c r="AG447" i="21" s="1"/>
  <c r="AQ447" i="21" a="1"/>
  <c r="AQ447" i="21" s="1"/>
  <c r="AH447" i="21" a="1"/>
  <c r="AH447" i="21" s="1"/>
  <c r="AN447" i="21" a="1"/>
  <c r="AN447" i="21" s="1"/>
  <c r="AM447" i="21" a="1"/>
  <c r="AM447" i="21" s="1"/>
  <c r="AO447" i="21" a="1"/>
  <c r="AO447" i="21" s="1"/>
  <c r="AR447" i="21" a="1"/>
  <c r="AR447" i="21" s="1"/>
  <c r="AJ447" i="21" a="1"/>
  <c r="AJ447" i="21" s="1"/>
  <c r="AK447" i="21" a="1"/>
  <c r="AK447" i="21" s="1"/>
  <c r="AH503" i="21" a="1"/>
  <c r="AH503" i="21" s="1"/>
  <c r="AG503" i="21" a="1"/>
  <c r="AG503" i="21" s="1"/>
  <c r="AM503" i="21" a="1"/>
  <c r="AM503" i="21" s="1"/>
  <c r="AQ503" i="21" a="1"/>
  <c r="AQ503" i="21" s="1"/>
  <c r="AN503" i="21" a="1"/>
  <c r="AN503" i="21" s="1"/>
  <c r="AO503" i="21" a="1"/>
  <c r="AO503" i="21" s="1"/>
  <c r="AR503" i="21" a="1"/>
  <c r="AR503" i="21" s="1"/>
  <c r="AJ503" i="21" a="1"/>
  <c r="AJ503" i="21" s="1"/>
  <c r="AK503" i="21" a="1"/>
  <c r="AK503" i="21" s="1"/>
  <c r="AH615" i="21" a="1"/>
  <c r="AH615" i="21" s="1"/>
  <c r="AM615" i="21" a="1"/>
  <c r="AM615" i="21" s="1"/>
  <c r="AN615" i="21" a="1"/>
  <c r="AN615" i="21" s="1"/>
  <c r="AO615" i="21" a="1"/>
  <c r="AO615" i="21" s="1"/>
  <c r="AR615" i="21" a="1"/>
  <c r="AR615" i="21" s="1"/>
  <c r="AK615" i="21" a="1"/>
  <c r="AK615" i="21" s="1"/>
  <c r="AQ615" i="21" a="1"/>
  <c r="AQ615" i="21" s="1"/>
  <c r="AG615" i="21" a="1"/>
  <c r="AG615" i="21" s="1"/>
  <c r="AJ615" i="21" a="1"/>
  <c r="AJ615" i="21" s="1"/>
  <c r="AG671" i="21" a="1"/>
  <c r="AG671" i="21" s="1"/>
  <c r="AM671" i="21" a="1"/>
  <c r="AM671" i="21" s="1"/>
  <c r="AH671" i="21" a="1"/>
  <c r="AH671" i="21" s="1"/>
  <c r="AN671" i="21" a="1"/>
  <c r="AN671" i="21" s="1"/>
  <c r="AR671" i="21" a="1"/>
  <c r="AR671" i="21" s="1"/>
  <c r="AJ671" i="21" a="1"/>
  <c r="AJ671" i="21" s="1"/>
  <c r="AK671" i="21" a="1"/>
  <c r="AK671" i="21" s="1"/>
  <c r="AO671" i="21" a="1"/>
  <c r="AO671" i="21" s="1"/>
  <c r="AQ671" i="21" a="1"/>
  <c r="AQ671" i="21" s="1"/>
  <c r="AG755" i="21" a="1"/>
  <c r="AG755" i="21" s="1"/>
  <c r="AM755" i="21" a="1"/>
  <c r="AM755" i="21" s="1"/>
  <c r="AH755" i="21" a="1"/>
  <c r="AH755" i="21" s="1"/>
  <c r="AQ755" i="21" a="1"/>
  <c r="AQ755" i="21" s="1"/>
  <c r="AR755" i="21" a="1"/>
  <c r="AR755" i="21" s="1"/>
  <c r="AJ755" i="21" a="1"/>
  <c r="AJ755" i="21" s="1"/>
  <c r="AN755" i="21" a="1"/>
  <c r="AN755" i="21" s="1"/>
  <c r="AO755" i="21" a="1"/>
  <c r="AO755" i="21" s="1"/>
  <c r="AK755" i="21" a="1"/>
  <c r="AK755" i="21" s="1"/>
  <c r="AH783" i="21" a="1"/>
  <c r="AH783" i="21" s="1"/>
  <c r="AG783" i="21" a="1"/>
  <c r="AG783" i="21" s="1"/>
  <c r="AQ783" i="21" a="1"/>
  <c r="AQ783" i="21" s="1"/>
  <c r="AR783" i="21" a="1"/>
  <c r="AR783" i="21" s="1"/>
  <c r="AJ783" i="21" a="1"/>
  <c r="AJ783" i="21" s="1"/>
  <c r="AK783" i="21" a="1"/>
  <c r="AK783" i="21" s="1"/>
  <c r="AN783" i="21" a="1"/>
  <c r="AN783" i="21" s="1"/>
  <c r="AM783" i="21" a="1"/>
  <c r="AM783" i="21" s="1"/>
  <c r="AO783" i="21" a="1"/>
  <c r="AO783" i="21" s="1"/>
  <c r="AG811" i="21" a="1"/>
  <c r="AG811" i="21" s="1"/>
  <c r="AH811" i="21" a="1"/>
  <c r="AH811" i="21" s="1"/>
  <c r="AO811" i="21" a="1"/>
  <c r="AO811" i="21" s="1"/>
  <c r="AQ811" i="21" a="1"/>
  <c r="AQ811" i="21" s="1"/>
  <c r="AK811" i="21" a="1"/>
  <c r="AK811" i="21" s="1"/>
  <c r="AJ811" i="21" a="1"/>
  <c r="AJ811" i="21" s="1"/>
  <c r="AR811" i="21" a="1"/>
  <c r="AR811" i="21" s="1"/>
  <c r="AM811" i="21" a="1"/>
  <c r="AM811" i="21" s="1"/>
  <c r="AN811" i="21" a="1"/>
  <c r="AN811" i="21" s="1"/>
  <c r="AG839" i="21" a="1"/>
  <c r="AG839" i="21" s="1"/>
  <c r="AN839" i="21" a="1"/>
  <c r="AN839" i="21" s="1"/>
  <c r="AH839" i="21" a="1"/>
  <c r="AH839" i="21" s="1"/>
  <c r="AQ839" i="21" a="1"/>
  <c r="AQ839" i="21" s="1"/>
  <c r="AR839" i="21" a="1"/>
  <c r="AR839" i="21" s="1"/>
  <c r="AO839" i="21" a="1"/>
  <c r="AO839" i="21" s="1"/>
  <c r="AM839" i="21" a="1"/>
  <c r="AM839" i="21" s="1"/>
  <c r="AJ839" i="21" a="1"/>
  <c r="AJ839" i="21" s="1"/>
  <c r="AK839" i="21" a="1"/>
  <c r="AK839" i="21" s="1"/>
  <c r="AG867" i="21" a="1"/>
  <c r="AG867" i="21" s="1"/>
  <c r="AR867" i="21" a="1"/>
  <c r="AR867" i="21" s="1"/>
  <c r="AK867" i="21" a="1"/>
  <c r="AK867" i="21" s="1"/>
  <c r="AH867" i="21" a="1"/>
  <c r="AH867" i="21" s="1"/>
  <c r="AM867" i="21" a="1"/>
  <c r="AM867" i="21" s="1"/>
  <c r="AN867" i="21" a="1"/>
  <c r="AN867" i="21" s="1"/>
  <c r="AO867" i="21" a="1"/>
  <c r="AO867" i="21" s="1"/>
  <c r="AJ867" i="21" a="1"/>
  <c r="AJ867" i="21" s="1"/>
  <c r="AQ867" i="21" a="1"/>
  <c r="AQ867" i="21" s="1"/>
  <c r="AG895" i="21" a="1"/>
  <c r="AG895" i="21" s="1"/>
  <c r="AH895" i="21" a="1"/>
  <c r="AH895" i="21" s="1"/>
  <c r="AQ895" i="21" a="1"/>
  <c r="AQ895" i="21" s="1"/>
  <c r="AM895" i="21" a="1"/>
  <c r="AM895" i="21" s="1"/>
  <c r="AJ895" i="21" a="1"/>
  <c r="AJ895" i="21" s="1"/>
  <c r="AK895" i="21" a="1"/>
  <c r="AK895" i="21" s="1"/>
  <c r="AN895" i="21" a="1"/>
  <c r="AN895" i="21" s="1"/>
  <c r="AO895" i="21" a="1"/>
  <c r="AO895" i="21" s="1"/>
  <c r="AR895" i="21" a="1"/>
  <c r="AR895" i="21" s="1"/>
  <c r="AH923" i="21" a="1"/>
  <c r="AH923" i="21" s="1"/>
  <c r="AG923" i="21" a="1"/>
  <c r="AG923" i="21" s="1"/>
  <c r="AQ923" i="21" a="1"/>
  <c r="AQ923" i="21" s="1"/>
  <c r="AK923" i="21" a="1"/>
  <c r="AK923" i="21" s="1"/>
  <c r="AR923" i="21" a="1"/>
  <c r="AR923" i="21" s="1"/>
  <c r="AJ923" i="21" a="1"/>
  <c r="AJ923" i="21" s="1"/>
  <c r="AM923" i="21" a="1"/>
  <c r="AM923" i="21" s="1"/>
  <c r="AN923" i="21" a="1"/>
  <c r="AN923" i="21" s="1"/>
  <c r="AO923" i="21" a="1"/>
  <c r="AO923" i="21" s="1"/>
  <c r="AG951" i="21" a="1"/>
  <c r="AG951" i="21" s="1"/>
  <c r="AM951" i="21" a="1"/>
  <c r="AM951" i="21" s="1"/>
  <c r="AN951" i="21" a="1"/>
  <c r="AN951" i="21" s="1"/>
  <c r="AQ951" i="21" a="1"/>
  <c r="AQ951" i="21" s="1"/>
  <c r="AH951" i="21" a="1"/>
  <c r="AH951" i="21" s="1"/>
  <c r="AO951" i="21" a="1"/>
  <c r="AO951" i="21" s="1"/>
  <c r="AR951" i="21" a="1"/>
  <c r="AR951" i="21" s="1"/>
  <c r="AK951" i="21" a="1"/>
  <c r="AK951" i="21" s="1"/>
  <c r="AJ951" i="21" a="1"/>
  <c r="AJ951" i="21" s="1"/>
  <c r="AG979" i="21" a="1"/>
  <c r="AG979" i="21" s="1"/>
  <c r="AH979" i="21" a="1"/>
  <c r="AH979" i="21" s="1"/>
  <c r="AQ979" i="21" a="1"/>
  <c r="AQ979" i="21" s="1"/>
  <c r="AR979" i="21" a="1"/>
  <c r="AR979" i="21" s="1"/>
  <c r="AO979" i="21" a="1"/>
  <c r="AO979" i="21" s="1"/>
  <c r="AJ979" i="21" a="1"/>
  <c r="AJ979" i="21" s="1"/>
  <c r="AN979" i="21" a="1"/>
  <c r="AN979" i="21" s="1"/>
  <c r="AM979" i="21" a="1"/>
  <c r="AM979" i="21" s="1"/>
  <c r="AK979" i="21" a="1"/>
  <c r="AK979" i="21" s="1"/>
  <c r="AH330" i="21" a="1"/>
  <c r="AH330" i="21" s="1"/>
  <c r="AG330" i="21" a="1"/>
  <c r="AG330" i="21" s="1"/>
  <c r="AN330" i="21" a="1"/>
  <c r="AN330" i="21" s="1"/>
  <c r="AQ330" i="21" a="1"/>
  <c r="AQ330" i="21" s="1"/>
  <c r="AR330" i="21" a="1"/>
  <c r="AR330" i="21" s="1"/>
  <c r="AJ330" i="21" a="1"/>
  <c r="AJ330" i="21" s="1"/>
  <c r="AM330" i="21" a="1"/>
  <c r="AM330" i="21" s="1"/>
  <c r="AK330" i="21" a="1"/>
  <c r="AK330" i="21" s="1"/>
  <c r="AO330" i="21" a="1"/>
  <c r="AO330" i="21" s="1"/>
  <c r="AH358" i="21" a="1"/>
  <c r="AH358" i="21" s="1"/>
  <c r="AG358" i="21" a="1"/>
  <c r="AG358" i="21" s="1"/>
  <c r="AM358" i="21" a="1"/>
  <c r="AM358" i="21" s="1"/>
  <c r="AN358" i="21" a="1"/>
  <c r="AN358" i="21" s="1"/>
  <c r="AR358" i="21" a="1"/>
  <c r="AR358" i="21" s="1"/>
  <c r="AO358" i="21" a="1"/>
  <c r="AO358" i="21" s="1"/>
  <c r="AQ358" i="21" a="1"/>
  <c r="AQ358" i="21" s="1"/>
  <c r="AJ358" i="21" a="1"/>
  <c r="AJ358" i="21" s="1"/>
  <c r="AK358" i="21" a="1"/>
  <c r="AK358" i="21" s="1"/>
  <c r="AH386" i="21" a="1"/>
  <c r="AH386" i="21" s="1"/>
  <c r="AG386" i="21" a="1"/>
  <c r="AG386" i="21" s="1"/>
  <c r="AM386" i="21" a="1"/>
  <c r="AM386" i="21" s="1"/>
  <c r="AN386" i="21" a="1"/>
  <c r="AN386" i="21" s="1"/>
  <c r="AO386" i="21" a="1"/>
  <c r="AO386" i="21" s="1"/>
  <c r="AR386" i="21" a="1"/>
  <c r="AR386" i="21" s="1"/>
  <c r="AQ386" i="21" a="1"/>
  <c r="AQ386" i="21" s="1"/>
  <c r="AJ386" i="21" a="1"/>
  <c r="AJ386" i="21" s="1"/>
  <c r="AK386" i="21" a="1"/>
  <c r="AK386" i="21" s="1"/>
  <c r="AG414" i="21" a="1"/>
  <c r="AG414" i="21" s="1"/>
  <c r="AN414" i="21" a="1"/>
  <c r="AN414" i="21" s="1"/>
  <c r="AO414" i="21" a="1"/>
  <c r="AO414" i="21" s="1"/>
  <c r="AR414" i="21" a="1"/>
  <c r="AR414" i="21" s="1"/>
  <c r="AM414" i="21" a="1"/>
  <c r="AM414" i="21" s="1"/>
  <c r="AK414" i="21" a="1"/>
  <c r="AK414" i="21" s="1"/>
  <c r="AJ414" i="21" a="1"/>
  <c r="AJ414" i="21" s="1"/>
  <c r="AH414" i="21" a="1"/>
  <c r="AH414" i="21" s="1"/>
  <c r="AQ414" i="21" a="1"/>
  <c r="AQ414" i="21" s="1"/>
  <c r="AG442" i="21" a="1"/>
  <c r="AG442" i="21" s="1"/>
  <c r="AN442" i="21" a="1"/>
  <c r="AN442" i="21" s="1"/>
  <c r="AQ442" i="21" a="1"/>
  <c r="AQ442" i="21" s="1"/>
  <c r="AM442" i="21" a="1"/>
  <c r="AM442" i="21" s="1"/>
  <c r="AR442" i="21" a="1"/>
  <c r="AR442" i="21" s="1"/>
  <c r="AK442" i="21" a="1"/>
  <c r="AK442" i="21" s="1"/>
  <c r="AH442" i="21" a="1"/>
  <c r="AH442" i="21" s="1"/>
  <c r="AO442" i="21" a="1"/>
  <c r="AO442" i="21" s="1"/>
  <c r="AJ442" i="21" a="1"/>
  <c r="AJ442" i="21" s="1"/>
  <c r="AG470" i="21" a="1"/>
  <c r="AG470" i="21" s="1"/>
  <c r="AH470" i="21" a="1"/>
  <c r="AH470" i="21" s="1"/>
  <c r="AN470" i="21" a="1"/>
  <c r="AN470" i="21" s="1"/>
  <c r="AO470" i="21" a="1"/>
  <c r="AO470" i="21" s="1"/>
  <c r="AM470" i="21" a="1"/>
  <c r="AM470" i="21" s="1"/>
  <c r="AQ470" i="21" a="1"/>
  <c r="AQ470" i="21" s="1"/>
  <c r="AR470" i="21" a="1"/>
  <c r="AR470" i="21" s="1"/>
  <c r="AJ470" i="21" a="1"/>
  <c r="AJ470" i="21" s="1"/>
  <c r="AK470" i="21" a="1"/>
  <c r="AK470" i="21" s="1"/>
  <c r="AH498" i="21" a="1"/>
  <c r="AH498" i="21" s="1"/>
  <c r="AN498" i="21" a="1"/>
  <c r="AN498" i="21" s="1"/>
  <c r="AG498" i="21" a="1"/>
  <c r="AG498" i="21" s="1"/>
  <c r="AM498" i="21" a="1"/>
  <c r="AM498" i="21" s="1"/>
  <c r="AQ498" i="21" a="1"/>
  <c r="AQ498" i="21" s="1"/>
  <c r="AO498" i="21" a="1"/>
  <c r="AO498" i="21" s="1"/>
  <c r="AR498" i="21" a="1"/>
  <c r="AR498" i="21" s="1"/>
  <c r="AJ498" i="21" a="1"/>
  <c r="AJ498" i="21" s="1"/>
  <c r="AK498" i="21" a="1"/>
  <c r="AK498" i="21" s="1"/>
  <c r="AG526" i="21" a="1"/>
  <c r="AG526" i="21" s="1"/>
  <c r="AR526" i="21" a="1"/>
  <c r="AR526" i="21" s="1"/>
  <c r="AO526" i="21" a="1"/>
  <c r="AO526" i="21" s="1"/>
  <c r="AH526" i="21" a="1"/>
  <c r="AH526" i="21" s="1"/>
  <c r="AM526" i="21" a="1"/>
  <c r="AM526" i="21" s="1"/>
  <c r="AJ526" i="21" a="1"/>
  <c r="AJ526" i="21" s="1"/>
  <c r="AN526" i="21" a="1"/>
  <c r="AN526" i="21" s="1"/>
  <c r="AK526" i="21" a="1"/>
  <c r="AK526" i="21" s="1"/>
  <c r="AQ526" i="21" a="1"/>
  <c r="AQ526" i="21" s="1"/>
  <c r="AG554" i="21" a="1"/>
  <c r="AG554" i="21" s="1"/>
  <c r="AH554" i="21" a="1"/>
  <c r="AH554" i="21" s="1"/>
  <c r="AM554" i="21" a="1"/>
  <c r="AM554" i="21" s="1"/>
  <c r="AN554" i="21" a="1"/>
  <c r="AN554" i="21" s="1"/>
  <c r="AO554" i="21" a="1"/>
  <c r="AO554" i="21" s="1"/>
  <c r="AJ554" i="21" a="1"/>
  <c r="AJ554" i="21" s="1"/>
  <c r="AQ554" i="21" a="1"/>
  <c r="AQ554" i="21" s="1"/>
  <c r="AK554" i="21" a="1"/>
  <c r="AK554" i="21" s="1"/>
  <c r="AR554" i="21" a="1"/>
  <c r="AR554" i="21" s="1"/>
  <c r="AG582" i="21" a="1"/>
  <c r="AG582" i="21" s="1"/>
  <c r="AM582" i="21" a="1"/>
  <c r="AM582" i="21" s="1"/>
  <c r="AO582" i="21" a="1"/>
  <c r="AO582" i="21" s="1"/>
  <c r="AR582" i="21" a="1"/>
  <c r="AR582" i="21" s="1"/>
  <c r="AQ582" i="21" a="1"/>
  <c r="AQ582" i="21" s="1"/>
  <c r="AN582" i="21" a="1"/>
  <c r="AN582" i="21" s="1"/>
  <c r="AK582" i="21" a="1"/>
  <c r="AK582" i="21" s="1"/>
  <c r="AH582" i="21" a="1"/>
  <c r="AH582" i="21" s="1"/>
  <c r="AJ582" i="21" a="1"/>
  <c r="AJ582" i="21" s="1"/>
  <c r="AH610" i="21" a="1"/>
  <c r="AH610" i="21" s="1"/>
  <c r="AG610" i="21" a="1"/>
  <c r="AG610" i="21" s="1"/>
  <c r="AN610" i="21" a="1"/>
  <c r="AN610" i="21" s="1"/>
  <c r="AR610" i="21" a="1"/>
  <c r="AR610" i="21" s="1"/>
  <c r="AJ610" i="21" a="1"/>
  <c r="AJ610" i="21" s="1"/>
  <c r="AK610" i="21" a="1"/>
  <c r="AK610" i="21" s="1"/>
  <c r="AM610" i="21" a="1"/>
  <c r="AM610" i="21" s="1"/>
  <c r="AQ610" i="21" a="1"/>
  <c r="AQ610" i="21" s="1"/>
  <c r="AO610" i="21" a="1"/>
  <c r="AO610" i="21" s="1"/>
  <c r="AG638" i="21" a="1"/>
  <c r="AG638" i="21" s="1"/>
  <c r="AH638" i="21" a="1"/>
  <c r="AH638" i="21" s="1"/>
  <c r="AN638" i="21" a="1"/>
  <c r="AN638" i="21" s="1"/>
  <c r="AO638" i="21" a="1"/>
  <c r="AO638" i="21" s="1"/>
  <c r="AQ638" i="21" a="1"/>
  <c r="AQ638" i="21" s="1"/>
  <c r="AR638" i="21" a="1"/>
  <c r="AR638" i="21" s="1"/>
  <c r="AJ638" i="21" a="1"/>
  <c r="AJ638" i="21" s="1"/>
  <c r="AK638" i="21" a="1"/>
  <c r="AK638" i="21" s="1"/>
  <c r="AM638" i="21" a="1"/>
  <c r="AM638" i="21" s="1"/>
  <c r="AG666" i="21" a="1"/>
  <c r="AG666" i="21" s="1"/>
  <c r="AH666" i="21" a="1"/>
  <c r="AH666" i="21" s="1"/>
  <c r="AR666" i="21" a="1"/>
  <c r="AR666" i="21" s="1"/>
  <c r="AM666" i="21" a="1"/>
  <c r="AM666" i="21" s="1"/>
  <c r="AQ666" i="21" a="1"/>
  <c r="AQ666" i="21" s="1"/>
  <c r="AN666" i="21" a="1"/>
  <c r="AN666" i="21" s="1"/>
  <c r="AO666" i="21" a="1"/>
  <c r="AO666" i="21" s="1"/>
  <c r="AJ666" i="21" a="1"/>
  <c r="AJ666" i="21" s="1"/>
  <c r="AK666" i="21" a="1"/>
  <c r="AK666" i="21" s="1"/>
  <c r="AH694" i="21" a="1"/>
  <c r="AH694" i="21" s="1"/>
  <c r="AR694" i="21" a="1"/>
  <c r="AR694" i="21" s="1"/>
  <c r="AG694" i="21" a="1"/>
  <c r="AG694" i="21" s="1"/>
  <c r="AQ694" i="21" a="1"/>
  <c r="AQ694" i="21" s="1"/>
  <c r="AJ694" i="21" a="1"/>
  <c r="AJ694" i="21" s="1"/>
  <c r="AM694" i="21" a="1"/>
  <c r="AM694" i="21" s="1"/>
  <c r="AN694" i="21" a="1"/>
  <c r="AN694" i="21" s="1"/>
  <c r="AO694" i="21" a="1"/>
  <c r="AO694" i="21" s="1"/>
  <c r="AK694" i="21" a="1"/>
  <c r="AK694" i="21" s="1"/>
  <c r="AG722" i="21" a="1"/>
  <c r="AG722" i="21" s="1"/>
  <c r="AO722" i="21" a="1"/>
  <c r="AO722" i="21" s="1"/>
  <c r="AQ722" i="21" a="1"/>
  <c r="AQ722" i="21" s="1"/>
  <c r="AH722" i="21" a="1"/>
  <c r="AH722" i="21" s="1"/>
  <c r="AM722" i="21" a="1"/>
  <c r="AM722" i="21" s="1"/>
  <c r="AR722" i="21" a="1"/>
  <c r="AR722" i="21" s="1"/>
  <c r="AK722" i="21" a="1"/>
  <c r="AK722" i="21" s="1"/>
  <c r="AJ722" i="21" a="1"/>
  <c r="AJ722" i="21" s="1"/>
  <c r="AN722" i="21" a="1"/>
  <c r="AN722" i="21" s="1"/>
  <c r="AH750" i="21" a="1"/>
  <c r="AH750" i="21" s="1"/>
  <c r="AO750" i="21" a="1"/>
  <c r="AO750" i="21" s="1"/>
  <c r="AR750" i="21" a="1"/>
  <c r="AR750" i="21" s="1"/>
  <c r="AJ750" i="21" a="1"/>
  <c r="AJ750" i="21" s="1"/>
  <c r="AM750" i="21" a="1"/>
  <c r="AM750" i="21" s="1"/>
  <c r="AK750" i="21" a="1"/>
  <c r="AK750" i="21" s="1"/>
  <c r="AG750" i="21" a="1"/>
  <c r="AG750" i="21" s="1"/>
  <c r="AN750" i="21" a="1"/>
  <c r="AN750" i="21" s="1"/>
  <c r="AQ750" i="21" a="1"/>
  <c r="AQ750" i="21" s="1"/>
  <c r="AG778" i="21" a="1"/>
  <c r="AG778" i="21" s="1"/>
  <c r="AH778" i="21" a="1"/>
  <c r="AH778" i="21" s="1"/>
  <c r="AM778" i="21" a="1"/>
  <c r="AM778" i="21" s="1"/>
  <c r="AN778" i="21" a="1"/>
  <c r="AN778" i="21" s="1"/>
  <c r="AO778" i="21" a="1"/>
  <c r="AO778" i="21" s="1"/>
  <c r="AK778" i="21" a="1"/>
  <c r="AK778" i="21" s="1"/>
  <c r="AQ778" i="21" a="1"/>
  <c r="AQ778" i="21" s="1"/>
  <c r="AJ778" i="21" a="1"/>
  <c r="AJ778" i="21" s="1"/>
  <c r="AR778" i="21" a="1"/>
  <c r="AR778" i="21" s="1"/>
  <c r="AG806" i="21" a="1"/>
  <c r="AG806" i="21" s="1"/>
  <c r="AH806" i="21" a="1"/>
  <c r="AH806" i="21" s="1"/>
  <c r="AN806" i="21" a="1"/>
  <c r="AN806" i="21" s="1"/>
  <c r="AO806" i="21" a="1"/>
  <c r="AO806" i="21" s="1"/>
  <c r="AR806" i="21" a="1"/>
  <c r="AR806" i="21" s="1"/>
  <c r="AQ806" i="21" a="1"/>
  <c r="AQ806" i="21" s="1"/>
  <c r="AJ806" i="21" a="1"/>
  <c r="AJ806" i="21" s="1"/>
  <c r="AK806" i="21" a="1"/>
  <c r="AK806" i="21" s="1"/>
  <c r="AM806" i="21" a="1"/>
  <c r="AM806" i="21" s="1"/>
  <c r="AG834" i="21" a="1"/>
  <c r="AG834" i="21" s="1"/>
  <c r="AH834" i="21" a="1"/>
  <c r="AH834" i="21" s="1"/>
  <c r="AN834" i="21" a="1"/>
  <c r="AN834" i="21" s="1"/>
  <c r="AO834" i="21" a="1"/>
  <c r="AO834" i="21" s="1"/>
  <c r="AK834" i="21" a="1"/>
  <c r="AK834" i="21" s="1"/>
  <c r="AM834" i="21" a="1"/>
  <c r="AM834" i="21" s="1"/>
  <c r="AQ834" i="21" a="1"/>
  <c r="AQ834" i="21" s="1"/>
  <c r="AJ834" i="21" a="1"/>
  <c r="AJ834" i="21" s="1"/>
  <c r="AR834" i="21" a="1"/>
  <c r="AR834" i="21" s="1"/>
  <c r="AG862" i="21" a="1"/>
  <c r="AG862" i="21" s="1"/>
  <c r="AM862" i="21" a="1"/>
  <c r="AM862" i="21" s="1"/>
  <c r="AN862" i="21" a="1"/>
  <c r="AN862" i="21" s="1"/>
  <c r="AH862" i="21" a="1"/>
  <c r="AH862" i="21" s="1"/>
  <c r="AQ862" i="21" a="1"/>
  <c r="AQ862" i="21" s="1"/>
  <c r="AR862" i="21" a="1"/>
  <c r="AR862" i="21" s="1"/>
  <c r="AO862" i="21" a="1"/>
  <c r="AO862" i="21" s="1"/>
  <c r="AK862" i="21" a="1"/>
  <c r="AK862" i="21" s="1"/>
  <c r="AJ862" i="21" a="1"/>
  <c r="AJ862" i="21" s="1"/>
  <c r="AH890" i="21" a="1"/>
  <c r="AH890" i="21" s="1"/>
  <c r="AG890" i="21" a="1"/>
  <c r="AG890" i="21" s="1"/>
  <c r="AM890" i="21" a="1"/>
  <c r="AM890" i="21" s="1"/>
  <c r="AO890" i="21" a="1"/>
  <c r="AO890" i="21" s="1"/>
  <c r="AK890" i="21" a="1"/>
  <c r="AK890" i="21" s="1"/>
  <c r="AN890" i="21" a="1"/>
  <c r="AN890" i="21" s="1"/>
  <c r="AQ890" i="21" a="1"/>
  <c r="AQ890" i="21" s="1"/>
  <c r="AR890" i="21" a="1"/>
  <c r="AR890" i="21" s="1"/>
  <c r="AJ890" i="21" a="1"/>
  <c r="AJ890" i="21" s="1"/>
  <c r="AG918" i="21" a="1"/>
  <c r="AG918" i="21" s="1"/>
  <c r="AH918" i="21" a="1"/>
  <c r="AH918" i="21" s="1"/>
  <c r="AO918" i="21" a="1"/>
  <c r="AO918" i="21" s="1"/>
  <c r="AR918" i="21" a="1"/>
  <c r="AR918" i="21" s="1"/>
  <c r="AN918" i="21" a="1"/>
  <c r="AN918" i="21" s="1"/>
  <c r="AK918" i="21" a="1"/>
  <c r="AK918" i="21" s="1"/>
  <c r="AQ918" i="21" a="1"/>
  <c r="AQ918" i="21" s="1"/>
  <c r="AJ918" i="21" a="1"/>
  <c r="AJ918" i="21" s="1"/>
  <c r="AM918" i="21" a="1"/>
  <c r="AM918" i="21" s="1"/>
  <c r="AG946" i="21" a="1"/>
  <c r="AG946" i="21" s="1"/>
  <c r="AH946" i="21" a="1"/>
  <c r="AH946" i="21" s="1"/>
  <c r="AQ946" i="21" a="1"/>
  <c r="AQ946" i="21" s="1"/>
  <c r="AJ946" i="21" a="1"/>
  <c r="AJ946" i="21" s="1"/>
  <c r="AK946" i="21" a="1"/>
  <c r="AK946" i="21" s="1"/>
  <c r="AR946" i="21" a="1"/>
  <c r="AR946" i="21" s="1"/>
  <c r="AM946" i="21" a="1"/>
  <c r="AM946" i="21" s="1"/>
  <c r="AN946" i="21" a="1"/>
  <c r="AN946" i="21" s="1"/>
  <c r="AO946" i="21" a="1"/>
  <c r="AO946" i="21" s="1"/>
  <c r="AH974" i="21" a="1"/>
  <c r="AH974" i="21" s="1"/>
  <c r="AG974" i="21" a="1"/>
  <c r="AG974" i="21" s="1"/>
  <c r="AM974" i="21" a="1"/>
  <c r="AM974" i="21" s="1"/>
  <c r="AN974" i="21" a="1"/>
  <c r="AN974" i="21" s="1"/>
  <c r="AO974" i="21" a="1"/>
  <c r="AO974" i="21" s="1"/>
  <c r="AJ974" i="21" a="1"/>
  <c r="AJ974" i="21" s="1"/>
  <c r="AK974" i="21" a="1"/>
  <c r="AK974" i="21" s="1"/>
  <c r="AQ974" i="21" a="1"/>
  <c r="AQ974" i="21" s="1"/>
  <c r="AR974" i="21" a="1"/>
  <c r="AR974" i="21" s="1"/>
  <c r="AG1002" i="21" a="1"/>
  <c r="AG1002" i="21" s="1"/>
  <c r="AH1002" i="21" a="1"/>
  <c r="AH1002" i="21" s="1"/>
  <c r="AR1002" i="21" a="1"/>
  <c r="AR1002" i="21" s="1"/>
  <c r="AJ1002" i="21" a="1"/>
  <c r="AJ1002" i="21" s="1"/>
  <c r="AK1002" i="21" a="1"/>
  <c r="AK1002" i="21" s="1"/>
  <c r="AO1002" i="21" a="1"/>
  <c r="AO1002" i="21" s="1"/>
  <c r="AM1002" i="21" a="1"/>
  <c r="AM1002" i="21" s="1"/>
  <c r="AN1002" i="21" a="1"/>
  <c r="AN1002" i="21" s="1"/>
  <c r="AQ1002" i="21" a="1"/>
  <c r="AQ1002" i="21" s="1"/>
  <c r="AG325" i="21" a="1"/>
  <c r="AG325" i="21" s="1"/>
  <c r="AH325" i="21" a="1"/>
  <c r="AH325" i="21" s="1"/>
  <c r="AR325" i="21" a="1"/>
  <c r="AR325" i="21" s="1"/>
  <c r="AM325" i="21" a="1"/>
  <c r="AM325" i="21" s="1"/>
  <c r="AN325" i="21" a="1"/>
  <c r="AN325" i="21" s="1"/>
  <c r="AO325" i="21" a="1"/>
  <c r="AO325" i="21" s="1"/>
  <c r="AQ325" i="21" a="1"/>
  <c r="AQ325" i="21" s="1"/>
  <c r="AK325" i="21" a="1"/>
  <c r="AK325" i="21" s="1"/>
  <c r="AJ325" i="21" a="1"/>
  <c r="AJ325" i="21" s="1"/>
  <c r="AR353" i="21" a="1"/>
  <c r="AR353" i="21" s="1"/>
  <c r="AH353" i="21" a="1"/>
  <c r="AH353" i="21" s="1"/>
  <c r="AQ353" i="21" a="1"/>
  <c r="AQ353" i="21" s="1"/>
  <c r="AN353" i="21" a="1"/>
  <c r="AN353" i="21" s="1"/>
  <c r="AO353" i="21" a="1"/>
  <c r="AO353" i="21" s="1"/>
  <c r="AG353" i="21" a="1"/>
  <c r="AG353" i="21" s="1"/>
  <c r="AM353" i="21" a="1"/>
  <c r="AM353" i="21" s="1"/>
  <c r="AJ353" i="21" a="1"/>
  <c r="AJ353" i="21" s="1"/>
  <c r="AK353" i="21" a="1"/>
  <c r="AK353" i="21" s="1"/>
  <c r="AG381" i="21" a="1"/>
  <c r="AG381" i="21" s="1"/>
  <c r="AH381" i="21" a="1"/>
  <c r="AH381" i="21" s="1"/>
  <c r="AM381" i="21" a="1"/>
  <c r="AM381" i="21" s="1"/>
  <c r="AN381" i="21" a="1"/>
  <c r="AN381" i="21" s="1"/>
  <c r="AO381" i="21" a="1"/>
  <c r="AO381" i="21" s="1"/>
  <c r="AK381" i="21" a="1"/>
  <c r="AK381" i="21" s="1"/>
  <c r="AR381" i="21" a="1"/>
  <c r="AR381" i="21" s="1"/>
  <c r="AJ381" i="21" a="1"/>
  <c r="AJ381" i="21" s="1"/>
  <c r="AQ381" i="21" a="1"/>
  <c r="AQ381" i="21" s="1"/>
  <c r="AM409" i="21" a="1"/>
  <c r="AM409" i="21" s="1"/>
  <c r="AN409" i="21" a="1"/>
  <c r="AN409" i="21" s="1"/>
  <c r="AG409" i="21" a="1"/>
  <c r="AG409" i="21" s="1"/>
  <c r="AQ409" i="21" a="1"/>
  <c r="AQ409" i="21" s="1"/>
  <c r="AO409" i="21" a="1"/>
  <c r="AO409" i="21" s="1"/>
  <c r="AR409" i="21" a="1"/>
  <c r="AR409" i="21" s="1"/>
  <c r="AH409" i="21" a="1"/>
  <c r="AH409" i="21" s="1"/>
  <c r="AJ409" i="21" a="1"/>
  <c r="AJ409" i="21" s="1"/>
  <c r="AK409" i="21" a="1"/>
  <c r="AK409" i="21" s="1"/>
  <c r="AH437" i="21" a="1"/>
  <c r="AH437" i="21" s="1"/>
  <c r="AM437" i="21" a="1"/>
  <c r="AM437" i="21" s="1"/>
  <c r="AN437" i="21" a="1"/>
  <c r="AN437" i="21" s="1"/>
  <c r="AG437" i="21" a="1"/>
  <c r="AG437" i="21" s="1"/>
  <c r="AO437" i="21" a="1"/>
  <c r="AO437" i="21" s="1"/>
  <c r="AR437" i="21" a="1"/>
  <c r="AR437" i="21" s="1"/>
  <c r="AQ437" i="21" a="1"/>
  <c r="AQ437" i="21" s="1"/>
  <c r="AJ437" i="21" a="1"/>
  <c r="AJ437" i="21" s="1"/>
  <c r="AK437" i="21" a="1"/>
  <c r="AK437" i="21" s="1"/>
  <c r="AG465" i="21" a="1"/>
  <c r="AG465" i="21" s="1"/>
  <c r="AR465" i="21" a="1"/>
  <c r="AR465" i="21" s="1"/>
  <c r="AN465" i="21" a="1"/>
  <c r="AN465" i="21" s="1"/>
  <c r="AO465" i="21" a="1"/>
  <c r="AO465" i="21" s="1"/>
  <c r="AH465" i="21" a="1"/>
  <c r="AH465" i="21" s="1"/>
  <c r="AK465" i="21" a="1"/>
  <c r="AK465" i="21" s="1"/>
  <c r="AJ465" i="21" a="1"/>
  <c r="AJ465" i="21" s="1"/>
  <c r="AM465" i="21" a="1"/>
  <c r="AM465" i="21" s="1"/>
  <c r="AQ465" i="21" a="1"/>
  <c r="AQ465" i="21" s="1"/>
  <c r="AG493" i="21" a="1"/>
  <c r="AG493" i="21" s="1"/>
  <c r="AN493" i="21" a="1"/>
  <c r="AN493" i="21" s="1"/>
  <c r="AO493" i="21" a="1"/>
  <c r="AO493" i="21" s="1"/>
  <c r="AJ493" i="21" a="1"/>
  <c r="AJ493" i="21" s="1"/>
  <c r="AK493" i="21" a="1"/>
  <c r="AK493" i="21" s="1"/>
  <c r="AH493" i="21" a="1"/>
  <c r="AH493" i="21" s="1"/>
  <c r="AM493" i="21" a="1"/>
  <c r="AM493" i="21" s="1"/>
  <c r="AQ493" i="21" a="1"/>
  <c r="AQ493" i="21" s="1"/>
  <c r="AR493" i="21" a="1"/>
  <c r="AR493" i="21" s="1"/>
  <c r="AG521" i="21" a="1"/>
  <c r="AG521" i="21" s="1"/>
  <c r="AH521" i="21" a="1"/>
  <c r="AH521" i="21" s="1"/>
  <c r="AM521" i="21" a="1"/>
  <c r="AM521" i="21" s="1"/>
  <c r="AQ521" i="21" a="1"/>
  <c r="AQ521" i="21" s="1"/>
  <c r="AN521" i="21" a="1"/>
  <c r="AN521" i="21" s="1"/>
  <c r="AR521" i="21" a="1"/>
  <c r="AR521" i="21" s="1"/>
  <c r="AK521" i="21" a="1"/>
  <c r="AK521" i="21" s="1"/>
  <c r="AO521" i="21" a="1"/>
  <c r="AO521" i="21" s="1"/>
  <c r="AJ521" i="21" a="1"/>
  <c r="AJ521" i="21" s="1"/>
  <c r="AN549" i="21" a="1"/>
  <c r="AN549" i="21" s="1"/>
  <c r="AO549" i="21" a="1"/>
  <c r="AO549" i="21" s="1"/>
  <c r="AG549" i="21" a="1"/>
  <c r="AG549" i="21" s="1"/>
  <c r="AM549" i="21" a="1"/>
  <c r="AM549" i="21" s="1"/>
  <c r="AQ549" i="21" a="1"/>
  <c r="AQ549" i="21" s="1"/>
  <c r="AR549" i="21" a="1"/>
  <c r="AR549" i="21" s="1"/>
  <c r="AJ549" i="21" a="1"/>
  <c r="AJ549" i="21" s="1"/>
  <c r="AH549" i="21" a="1"/>
  <c r="AH549" i="21" s="1"/>
  <c r="AK549" i="21" a="1"/>
  <c r="AK549" i="21" s="1"/>
  <c r="AH577" i="21" a="1"/>
  <c r="AH577" i="21" s="1"/>
  <c r="AG577" i="21" a="1"/>
  <c r="AG577" i="21" s="1"/>
  <c r="AN577" i="21" a="1"/>
  <c r="AN577" i="21" s="1"/>
  <c r="AO577" i="21" a="1"/>
  <c r="AO577" i="21" s="1"/>
  <c r="AQ577" i="21" a="1"/>
  <c r="AQ577" i="21" s="1"/>
  <c r="AR577" i="21" a="1"/>
  <c r="AR577" i="21" s="1"/>
  <c r="AM577" i="21" a="1"/>
  <c r="AM577" i="21" s="1"/>
  <c r="AJ577" i="21" a="1"/>
  <c r="AJ577" i="21" s="1"/>
  <c r="AK577" i="21" a="1"/>
  <c r="AK577" i="21" s="1"/>
  <c r="AG605" i="21" a="1"/>
  <c r="AG605" i="21" s="1"/>
  <c r="AQ605" i="21" a="1"/>
  <c r="AQ605" i="21" s="1"/>
  <c r="AR605" i="21" a="1"/>
  <c r="AR605" i="21" s="1"/>
  <c r="AH605" i="21" a="1"/>
  <c r="AH605" i="21" s="1"/>
  <c r="AN605" i="21" a="1"/>
  <c r="AN605" i="21" s="1"/>
  <c r="AO605" i="21" a="1"/>
  <c r="AO605" i="21" s="1"/>
  <c r="AJ605" i="21" a="1"/>
  <c r="AJ605" i="21" s="1"/>
  <c r="AK605" i="21" a="1"/>
  <c r="AK605" i="21" s="1"/>
  <c r="AM605" i="21" a="1"/>
  <c r="AM605" i="21" s="1"/>
  <c r="AG633" i="21" a="1"/>
  <c r="AG633" i="21" s="1"/>
  <c r="AN633" i="21" a="1"/>
  <c r="AN633" i="21" s="1"/>
  <c r="AM633" i="21" a="1"/>
  <c r="AM633" i="21" s="1"/>
  <c r="AO633" i="21" a="1"/>
  <c r="AO633" i="21" s="1"/>
  <c r="AQ633" i="21" a="1"/>
  <c r="AQ633" i="21" s="1"/>
  <c r="AR633" i="21" a="1"/>
  <c r="AR633" i="21" s="1"/>
  <c r="AJ633" i="21" a="1"/>
  <c r="AJ633" i="21" s="1"/>
  <c r="AH633" i="21" a="1"/>
  <c r="AH633" i="21" s="1"/>
  <c r="AK633" i="21" a="1"/>
  <c r="AK633" i="21" s="1"/>
  <c r="AH661" i="21" a="1"/>
  <c r="AH661" i="21" s="1"/>
  <c r="AG661" i="21" a="1"/>
  <c r="AG661" i="21" s="1"/>
  <c r="AQ661" i="21" a="1"/>
  <c r="AQ661" i="21" s="1"/>
  <c r="AN661" i="21" a="1"/>
  <c r="AN661" i="21" s="1"/>
  <c r="AJ661" i="21" a="1"/>
  <c r="AJ661" i="21" s="1"/>
  <c r="AK661" i="21" a="1"/>
  <c r="AK661" i="21" s="1"/>
  <c r="AO661" i="21" a="1"/>
  <c r="AO661" i="21" s="1"/>
  <c r="AR661" i="21" a="1"/>
  <c r="AR661" i="21" s="1"/>
  <c r="AM661" i="21" a="1"/>
  <c r="AM661" i="21" s="1"/>
  <c r="AG689" i="21" a="1"/>
  <c r="AG689" i="21" s="1"/>
  <c r="AO689" i="21" a="1"/>
  <c r="AO689" i="21" s="1"/>
  <c r="AH689" i="21" a="1"/>
  <c r="AH689" i="21" s="1"/>
  <c r="AR689" i="21" a="1"/>
  <c r="AR689" i="21" s="1"/>
  <c r="AK689" i="21" a="1"/>
  <c r="AK689" i="21" s="1"/>
  <c r="AJ689" i="21" a="1"/>
  <c r="AJ689" i="21" s="1"/>
  <c r="AM689" i="21" a="1"/>
  <c r="AM689" i="21" s="1"/>
  <c r="AN689" i="21" a="1"/>
  <c r="AN689" i="21" s="1"/>
  <c r="AQ689" i="21" a="1"/>
  <c r="AQ689" i="21" s="1"/>
  <c r="AG717" i="21" a="1"/>
  <c r="AG717" i="21" s="1"/>
  <c r="AH717" i="21" a="1"/>
  <c r="AH717" i="21" s="1"/>
  <c r="AM717" i="21" a="1"/>
  <c r="AM717" i="21" s="1"/>
  <c r="AN717" i="21" a="1"/>
  <c r="AN717" i="21" s="1"/>
  <c r="AO717" i="21" a="1"/>
  <c r="AO717" i="21" s="1"/>
  <c r="AR717" i="21" a="1"/>
  <c r="AR717" i="21" s="1"/>
  <c r="AK717" i="21" a="1"/>
  <c r="AK717" i="21" s="1"/>
  <c r="AQ717" i="21" a="1"/>
  <c r="AQ717" i="21" s="1"/>
  <c r="AJ717" i="21" a="1"/>
  <c r="AJ717" i="21" s="1"/>
  <c r="AM745" i="21" a="1"/>
  <c r="AM745" i="21" s="1"/>
  <c r="AN745" i="21" a="1"/>
  <c r="AN745" i="21" s="1"/>
  <c r="AO745" i="21" a="1"/>
  <c r="AO745" i="21" s="1"/>
  <c r="AH745" i="21" a="1"/>
  <c r="AH745" i="21" s="1"/>
  <c r="AG745" i="21" a="1"/>
  <c r="AG745" i="21" s="1"/>
  <c r="AK745" i="21" a="1"/>
  <c r="AK745" i="21" s="1"/>
  <c r="AJ745" i="21" a="1"/>
  <c r="AJ745" i="21" s="1"/>
  <c r="AR745" i="21" a="1"/>
  <c r="AR745" i="21" s="1"/>
  <c r="AQ745" i="21" a="1"/>
  <c r="AQ745" i="21" s="1"/>
  <c r="AG773" i="21" a="1"/>
  <c r="AG773" i="21" s="1"/>
  <c r="AM773" i="21" a="1"/>
  <c r="AM773" i="21" s="1"/>
  <c r="AH773" i="21" a="1"/>
  <c r="AH773" i="21" s="1"/>
  <c r="AK773" i="21" a="1"/>
  <c r="AK773" i="21" s="1"/>
  <c r="AR773" i="21" a="1"/>
  <c r="AR773" i="21" s="1"/>
  <c r="AN773" i="21" a="1"/>
  <c r="AN773" i="21" s="1"/>
  <c r="AO773" i="21" a="1"/>
  <c r="AO773" i="21" s="1"/>
  <c r="AJ773" i="21" a="1"/>
  <c r="AJ773" i="21" s="1"/>
  <c r="AQ773" i="21" a="1"/>
  <c r="AQ773" i="21" s="1"/>
  <c r="AN801" i="21" a="1"/>
  <c r="AN801" i="21" s="1"/>
  <c r="AO801" i="21" a="1"/>
  <c r="AO801" i="21" s="1"/>
  <c r="AQ801" i="21" a="1"/>
  <c r="AQ801" i="21" s="1"/>
  <c r="AJ801" i="21" a="1"/>
  <c r="AJ801" i="21" s="1"/>
  <c r="AK801" i="21" a="1"/>
  <c r="AK801" i="21" s="1"/>
  <c r="AM801" i="21" a="1"/>
  <c r="AM801" i="21" s="1"/>
  <c r="AR801" i="21" a="1"/>
  <c r="AR801" i="21" s="1"/>
  <c r="AH801" i="21" a="1"/>
  <c r="AH801" i="21" s="1"/>
  <c r="AG801" i="21" a="1"/>
  <c r="AG801" i="21" s="1"/>
  <c r="AG829" i="21" a="1"/>
  <c r="AG829" i="21" s="1"/>
  <c r="AQ829" i="21" a="1"/>
  <c r="AQ829" i="21" s="1"/>
  <c r="AR829" i="21" a="1"/>
  <c r="AR829" i="21" s="1"/>
  <c r="AN829" i="21" a="1"/>
  <c r="AN829" i="21" s="1"/>
  <c r="AJ829" i="21" a="1"/>
  <c r="AJ829" i="21" s="1"/>
  <c r="AK829" i="21" a="1"/>
  <c r="AK829" i="21" s="1"/>
  <c r="AH829" i="21" a="1"/>
  <c r="AH829" i="21" s="1"/>
  <c r="AM829" i="21" a="1"/>
  <c r="AM829" i="21" s="1"/>
  <c r="AO829" i="21" a="1"/>
  <c r="AO829" i="21" s="1"/>
  <c r="AG857" i="21" a="1"/>
  <c r="AG857" i="21" s="1"/>
  <c r="AH857" i="21" a="1"/>
  <c r="AH857" i="21" s="1"/>
  <c r="AK857" i="21" a="1"/>
  <c r="AK857" i="21" s="1"/>
  <c r="AN857" i="21" a="1"/>
  <c r="AN857" i="21" s="1"/>
  <c r="AR857" i="21" a="1"/>
  <c r="AR857" i="21" s="1"/>
  <c r="AJ857" i="21" a="1"/>
  <c r="AJ857" i="21" s="1"/>
  <c r="AQ857" i="21" a="1"/>
  <c r="AQ857" i="21" s="1"/>
  <c r="AM857" i="21" a="1"/>
  <c r="AM857" i="21" s="1"/>
  <c r="AO857" i="21" a="1"/>
  <c r="AO857" i="21" s="1"/>
  <c r="AG885" i="21" a="1"/>
  <c r="AG885" i="21" s="1"/>
  <c r="AH885" i="21" a="1"/>
  <c r="AH885" i="21" s="1"/>
  <c r="AM885" i="21" a="1"/>
  <c r="AM885" i="21" s="1"/>
  <c r="AO885" i="21" a="1"/>
  <c r="AO885" i="21" s="1"/>
  <c r="AQ885" i="21" a="1"/>
  <c r="AQ885" i="21" s="1"/>
  <c r="AR885" i="21" a="1"/>
  <c r="AR885" i="21" s="1"/>
  <c r="AJ885" i="21" a="1"/>
  <c r="AJ885" i="21" s="1"/>
  <c r="AN885" i="21" a="1"/>
  <c r="AN885" i="21" s="1"/>
  <c r="AK885" i="21" a="1"/>
  <c r="AK885" i="21" s="1"/>
  <c r="AH913" i="21" a="1"/>
  <c r="AH913" i="21" s="1"/>
  <c r="AG913" i="21" a="1"/>
  <c r="AG913" i="21" s="1"/>
  <c r="AJ913" i="21" a="1"/>
  <c r="AJ913" i="21" s="1"/>
  <c r="AM913" i="21" a="1"/>
  <c r="AM913" i="21" s="1"/>
  <c r="AK913" i="21" a="1"/>
  <c r="AK913" i="21" s="1"/>
  <c r="AN913" i="21" a="1"/>
  <c r="AN913" i="21" s="1"/>
  <c r="AO913" i="21" a="1"/>
  <c r="AO913" i="21" s="1"/>
  <c r="AQ913" i="21" a="1"/>
  <c r="AQ913" i="21" s="1"/>
  <c r="AR913" i="21" a="1"/>
  <c r="AR913" i="21" s="1"/>
  <c r="AG941" i="21" a="1"/>
  <c r="AG941" i="21" s="1"/>
  <c r="AQ941" i="21" a="1"/>
  <c r="AQ941" i="21" s="1"/>
  <c r="AM941" i="21" a="1"/>
  <c r="AM941" i="21" s="1"/>
  <c r="AN941" i="21" a="1"/>
  <c r="AN941" i="21" s="1"/>
  <c r="AH941" i="21" a="1"/>
  <c r="AH941" i="21" s="1"/>
  <c r="AO941" i="21" a="1"/>
  <c r="AO941" i="21" s="1"/>
  <c r="AJ941" i="21" a="1"/>
  <c r="AJ941" i="21" s="1"/>
  <c r="AK941" i="21" a="1"/>
  <c r="AK941" i="21" s="1"/>
  <c r="AR941" i="21" a="1"/>
  <c r="AR941" i="21" s="1"/>
  <c r="AH969" i="21" a="1"/>
  <c r="AH969" i="21" s="1"/>
  <c r="AG969" i="21" a="1"/>
  <c r="AG969" i="21" s="1"/>
  <c r="AO969" i="21" a="1"/>
  <c r="AO969" i="21" s="1"/>
  <c r="AR969" i="21" a="1"/>
  <c r="AR969" i="21" s="1"/>
  <c r="AQ969" i="21" a="1"/>
  <c r="AQ969" i="21" s="1"/>
  <c r="AM969" i="21" a="1"/>
  <c r="AM969" i="21" s="1"/>
  <c r="AJ969" i="21" a="1"/>
  <c r="AJ969" i="21" s="1"/>
  <c r="AK969" i="21" a="1"/>
  <c r="AK969" i="21" s="1"/>
  <c r="AN969" i="21" a="1"/>
  <c r="AN969" i="21" s="1"/>
  <c r="AG997" i="21" a="1"/>
  <c r="AG997" i="21" s="1"/>
  <c r="AO997" i="21" a="1"/>
  <c r="AO997" i="21" s="1"/>
  <c r="AQ997" i="21" a="1"/>
  <c r="AQ997" i="21" s="1"/>
  <c r="AH997" i="21" a="1"/>
  <c r="AH997" i="21" s="1"/>
  <c r="AK997" i="21" a="1"/>
  <c r="AK997" i="21" s="1"/>
  <c r="AN997" i="21" a="1"/>
  <c r="AN997" i="21" s="1"/>
  <c r="AM997" i="21" a="1"/>
  <c r="AM997" i="21" s="1"/>
  <c r="AR997" i="21" a="1"/>
  <c r="AR997" i="21" s="1"/>
  <c r="AJ997" i="21" a="1"/>
  <c r="AJ997" i="21" s="1"/>
  <c r="AH320" i="21" a="1"/>
  <c r="AH320" i="21" s="1"/>
  <c r="AN320" i="21" a="1"/>
  <c r="AN320" i="21" s="1"/>
  <c r="AO320" i="21" a="1"/>
  <c r="AO320" i="21" s="1"/>
  <c r="AM320" i="21" a="1"/>
  <c r="AM320" i="21" s="1"/>
  <c r="AQ320" i="21" a="1"/>
  <c r="AQ320" i="21" s="1"/>
  <c r="AR320" i="21" a="1"/>
  <c r="AR320" i="21" s="1"/>
  <c r="AG320" i="21" a="1"/>
  <c r="AG320" i="21" s="1"/>
  <c r="AJ320" i="21" a="1"/>
  <c r="AJ320" i="21" s="1"/>
  <c r="AK320" i="21" a="1"/>
  <c r="AK320" i="21" s="1"/>
  <c r="AG348" i="21" a="1"/>
  <c r="AG348" i="21" s="1"/>
  <c r="AQ348" i="21" a="1"/>
  <c r="AQ348" i="21" s="1"/>
  <c r="AR348" i="21" a="1"/>
  <c r="AR348" i="21" s="1"/>
  <c r="AH348" i="21" a="1"/>
  <c r="AH348" i="21" s="1"/>
  <c r="AM348" i="21" a="1"/>
  <c r="AM348" i="21" s="1"/>
  <c r="AN348" i="21" a="1"/>
  <c r="AN348" i="21" s="1"/>
  <c r="AO348" i="21" a="1"/>
  <c r="AO348" i="21" s="1"/>
  <c r="AJ348" i="21" a="1"/>
  <c r="AJ348" i="21" s="1"/>
  <c r="AK348" i="21" a="1"/>
  <c r="AK348" i="21" s="1"/>
  <c r="AG376" i="21" a="1"/>
  <c r="AG376" i="21" s="1"/>
  <c r="AH376" i="21" a="1"/>
  <c r="AH376" i="21" s="1"/>
  <c r="AQ376" i="21" a="1"/>
  <c r="AQ376" i="21" s="1"/>
  <c r="AR376" i="21" a="1"/>
  <c r="AR376" i="21" s="1"/>
  <c r="AN376" i="21" a="1"/>
  <c r="AN376" i="21" s="1"/>
  <c r="AO376" i="21" a="1"/>
  <c r="AO376" i="21" s="1"/>
  <c r="AM376" i="21" a="1"/>
  <c r="AM376" i="21" s="1"/>
  <c r="AK376" i="21" a="1"/>
  <c r="AK376" i="21" s="1"/>
  <c r="AJ376" i="21" a="1"/>
  <c r="AJ376" i="21" s="1"/>
  <c r="AH404" i="21" a="1"/>
  <c r="AH404" i="21" s="1"/>
  <c r="AO404" i="21" a="1"/>
  <c r="AO404" i="21" s="1"/>
  <c r="AM404" i="21" a="1"/>
  <c r="AM404" i="21" s="1"/>
  <c r="AR404" i="21" a="1"/>
  <c r="AR404" i="21" s="1"/>
  <c r="AN404" i="21" a="1"/>
  <c r="AN404" i="21" s="1"/>
  <c r="AG404" i="21" a="1"/>
  <c r="AG404" i="21" s="1"/>
  <c r="AJ404" i="21" a="1"/>
  <c r="AJ404" i="21" s="1"/>
  <c r="AK404" i="21" a="1"/>
  <c r="AK404" i="21" s="1"/>
  <c r="AQ404" i="21" a="1"/>
  <c r="AQ404" i="21" s="1"/>
  <c r="AG432" i="21" a="1"/>
  <c r="AG432" i="21" s="1"/>
  <c r="AM432" i="21" a="1"/>
  <c r="AM432" i="21" s="1"/>
  <c r="AO432" i="21" a="1"/>
  <c r="AO432" i="21" s="1"/>
  <c r="AJ432" i="21" a="1"/>
  <c r="AJ432" i="21" s="1"/>
  <c r="AN432" i="21" a="1"/>
  <c r="AN432" i="21" s="1"/>
  <c r="AR432" i="21" a="1"/>
  <c r="AR432" i="21" s="1"/>
  <c r="AH432" i="21" a="1"/>
  <c r="AH432" i="21" s="1"/>
  <c r="AK432" i="21" a="1"/>
  <c r="AK432" i="21" s="1"/>
  <c r="AQ432" i="21" a="1"/>
  <c r="AQ432" i="21" s="1"/>
  <c r="AH460" i="21" a="1"/>
  <c r="AH460" i="21" s="1"/>
  <c r="AG460" i="21" a="1"/>
  <c r="AG460" i="21" s="1"/>
  <c r="AQ460" i="21" a="1"/>
  <c r="AQ460" i="21" s="1"/>
  <c r="AN460" i="21" a="1"/>
  <c r="AN460" i="21" s="1"/>
  <c r="AO460" i="21" a="1"/>
  <c r="AO460" i="21" s="1"/>
  <c r="AR460" i="21" a="1"/>
  <c r="AR460" i="21" s="1"/>
  <c r="AJ460" i="21" a="1"/>
  <c r="AJ460" i="21" s="1"/>
  <c r="AK460" i="21" a="1"/>
  <c r="AK460" i="21" s="1"/>
  <c r="AM460" i="21" a="1"/>
  <c r="AM460" i="21" s="1"/>
  <c r="AH488" i="21" a="1"/>
  <c r="AH488" i="21" s="1"/>
  <c r="AN488" i="21" a="1"/>
  <c r="AN488" i="21" s="1"/>
  <c r="AG488" i="21" a="1"/>
  <c r="AG488" i="21" s="1"/>
  <c r="AO488" i="21" a="1"/>
  <c r="AO488" i="21" s="1"/>
  <c r="AJ488" i="21" a="1"/>
  <c r="AJ488" i="21" s="1"/>
  <c r="AK488" i="21" a="1"/>
  <c r="AK488" i="21" s="1"/>
  <c r="AM488" i="21" a="1"/>
  <c r="AM488" i="21" s="1"/>
  <c r="AR488" i="21" a="1"/>
  <c r="AR488" i="21" s="1"/>
  <c r="AQ488" i="21" a="1"/>
  <c r="AQ488" i="21" s="1"/>
  <c r="AH516" i="21" a="1"/>
  <c r="AH516" i="21" s="1"/>
  <c r="AO516" i="21" a="1"/>
  <c r="AO516" i="21" s="1"/>
  <c r="AG516" i="21" a="1"/>
  <c r="AG516" i="21" s="1"/>
  <c r="AQ516" i="21" a="1"/>
  <c r="AQ516" i="21" s="1"/>
  <c r="AR516" i="21" a="1"/>
  <c r="AR516" i="21" s="1"/>
  <c r="AN516" i="21" a="1"/>
  <c r="AN516" i="21" s="1"/>
  <c r="AM516" i="21" a="1"/>
  <c r="AM516" i="21" s="1"/>
  <c r="AJ516" i="21" a="1"/>
  <c r="AJ516" i="21" s="1"/>
  <c r="AK516" i="21" a="1"/>
  <c r="AK516" i="21" s="1"/>
  <c r="AG544" i="21" a="1"/>
  <c r="AG544" i="21" s="1"/>
  <c r="AH544" i="21" a="1"/>
  <c r="AH544" i="21" s="1"/>
  <c r="AQ544" i="21" a="1"/>
  <c r="AQ544" i="21" s="1"/>
  <c r="AR544" i="21" a="1"/>
  <c r="AR544" i="21" s="1"/>
  <c r="AM544" i="21" a="1"/>
  <c r="AM544" i="21" s="1"/>
  <c r="AN544" i="21" a="1"/>
  <c r="AN544" i="21" s="1"/>
  <c r="AO544" i="21" a="1"/>
  <c r="AO544" i="21" s="1"/>
  <c r="AJ544" i="21" a="1"/>
  <c r="AJ544" i="21" s="1"/>
  <c r="AK544" i="21" a="1"/>
  <c r="AK544" i="21" s="1"/>
  <c r="AG572" i="21" a="1"/>
  <c r="AG572" i="21" s="1"/>
  <c r="AN572" i="21" a="1"/>
  <c r="AN572" i="21" s="1"/>
  <c r="AR572" i="21" a="1"/>
  <c r="AR572" i="21" s="1"/>
  <c r="AQ572" i="21" a="1"/>
  <c r="AQ572" i="21" s="1"/>
  <c r="AJ572" i="21" a="1"/>
  <c r="AJ572" i="21" s="1"/>
  <c r="AH572" i="21" a="1"/>
  <c r="AH572" i="21" s="1"/>
  <c r="AM572" i="21" a="1"/>
  <c r="AM572" i="21" s="1"/>
  <c r="AO572" i="21" a="1"/>
  <c r="AO572" i="21" s="1"/>
  <c r="AK572" i="21" a="1"/>
  <c r="AK572" i="21" s="1"/>
  <c r="AG600" i="21" a="1"/>
  <c r="AG600" i="21" s="1"/>
  <c r="AH600" i="21" a="1"/>
  <c r="AH600" i="21" s="1"/>
  <c r="AO600" i="21" a="1"/>
  <c r="AO600" i="21" s="1"/>
  <c r="AN600" i="21" a="1"/>
  <c r="AN600" i="21" s="1"/>
  <c r="AM600" i="21" a="1"/>
  <c r="AM600" i="21" s="1"/>
  <c r="AR600" i="21" a="1"/>
  <c r="AR600" i="21" s="1"/>
  <c r="AQ600" i="21" a="1"/>
  <c r="AQ600" i="21" s="1"/>
  <c r="AJ600" i="21" a="1"/>
  <c r="AJ600" i="21" s="1"/>
  <c r="AK600" i="21" a="1"/>
  <c r="AK600" i="21" s="1"/>
  <c r="AH628" i="21" a="1"/>
  <c r="AH628" i="21" s="1"/>
  <c r="AG628" i="21" a="1"/>
  <c r="AG628" i="21" s="1"/>
  <c r="AO628" i="21" a="1"/>
  <c r="AO628" i="21" s="1"/>
  <c r="AQ628" i="21" a="1"/>
  <c r="AQ628" i="21" s="1"/>
  <c r="AM628" i="21" a="1"/>
  <c r="AM628" i="21" s="1"/>
  <c r="AN628" i="21" a="1"/>
  <c r="AN628" i="21" s="1"/>
  <c r="AR628" i="21" a="1"/>
  <c r="AR628" i="21" s="1"/>
  <c r="AJ628" i="21" a="1"/>
  <c r="AJ628" i="21" s="1"/>
  <c r="AK628" i="21" a="1"/>
  <c r="AK628" i="21" s="1"/>
  <c r="AM656" i="21" a="1"/>
  <c r="AM656" i="21" s="1"/>
  <c r="AH656" i="21" a="1"/>
  <c r="AH656" i="21" s="1"/>
  <c r="AJ656" i="21" a="1"/>
  <c r="AJ656" i="21" s="1"/>
  <c r="AN656" i="21" a="1"/>
  <c r="AN656" i="21" s="1"/>
  <c r="AK656" i="21" a="1"/>
  <c r="AK656" i="21" s="1"/>
  <c r="AO656" i="21" a="1"/>
  <c r="AO656" i="21" s="1"/>
  <c r="AQ656" i="21" a="1"/>
  <c r="AQ656" i="21" s="1"/>
  <c r="AG656" i="21" a="1"/>
  <c r="AG656" i="21" s="1"/>
  <c r="AR656" i="21" a="1"/>
  <c r="AR656" i="21" s="1"/>
  <c r="AG684" i="21" a="1"/>
  <c r="AG684" i="21" s="1"/>
  <c r="AH684" i="21" a="1"/>
  <c r="AH684" i="21" s="1"/>
  <c r="AO684" i="21" a="1"/>
  <c r="AO684" i="21" s="1"/>
  <c r="AM684" i="21" a="1"/>
  <c r="AM684" i="21" s="1"/>
  <c r="AN684" i="21" a="1"/>
  <c r="AN684" i="21" s="1"/>
  <c r="AQ684" i="21" a="1"/>
  <c r="AQ684" i="21" s="1"/>
  <c r="AR684" i="21" a="1"/>
  <c r="AR684" i="21" s="1"/>
  <c r="AJ684" i="21" a="1"/>
  <c r="AJ684" i="21" s="1"/>
  <c r="AK684" i="21" a="1"/>
  <c r="AK684" i="21" s="1"/>
  <c r="AH712" i="21" a="1"/>
  <c r="AH712" i="21" s="1"/>
  <c r="AO712" i="21" a="1"/>
  <c r="AO712" i="21" s="1"/>
  <c r="AJ712" i="21" a="1"/>
  <c r="AJ712" i="21" s="1"/>
  <c r="AK712" i="21" a="1"/>
  <c r="AK712" i="21" s="1"/>
  <c r="AG712" i="21" a="1"/>
  <c r="AG712" i="21" s="1"/>
  <c r="AQ712" i="21" a="1"/>
  <c r="AQ712" i="21" s="1"/>
  <c r="AR712" i="21" a="1"/>
  <c r="AR712" i="21" s="1"/>
  <c r="AM712" i="21" a="1"/>
  <c r="AM712" i="21" s="1"/>
  <c r="AN712" i="21" a="1"/>
  <c r="AN712" i="21" s="1"/>
  <c r="AH740" i="21" a="1"/>
  <c r="AH740" i="21" s="1"/>
  <c r="AG740" i="21" a="1"/>
  <c r="AG740" i="21" s="1"/>
  <c r="AM740" i="21" a="1"/>
  <c r="AM740" i="21" s="1"/>
  <c r="AN740" i="21" a="1"/>
  <c r="AN740" i="21" s="1"/>
  <c r="AJ740" i="21" a="1"/>
  <c r="AJ740" i="21" s="1"/>
  <c r="AK740" i="21" a="1"/>
  <c r="AK740" i="21" s="1"/>
  <c r="AO740" i="21" a="1"/>
  <c r="AO740" i="21" s="1"/>
  <c r="AQ740" i="21" a="1"/>
  <c r="AQ740" i="21" s="1"/>
  <c r="AR740" i="21" a="1"/>
  <c r="AR740" i="21" s="1"/>
  <c r="AG768" i="21" a="1"/>
  <c r="AG768" i="21" s="1"/>
  <c r="AH768" i="21" a="1"/>
  <c r="AH768" i="21" s="1"/>
  <c r="AQ768" i="21" a="1"/>
  <c r="AQ768" i="21" s="1"/>
  <c r="AR768" i="21" a="1"/>
  <c r="AR768" i="21" s="1"/>
  <c r="AM768" i="21" a="1"/>
  <c r="AM768" i="21" s="1"/>
  <c r="AJ768" i="21" a="1"/>
  <c r="AJ768" i="21" s="1"/>
  <c r="AK768" i="21" a="1"/>
  <c r="AK768" i="21" s="1"/>
  <c r="AN768" i="21" a="1"/>
  <c r="AN768" i="21" s="1"/>
  <c r="AO768" i="21" a="1"/>
  <c r="AO768" i="21" s="1"/>
  <c r="AH796" i="21" a="1"/>
  <c r="AH796" i="21" s="1"/>
  <c r="AG796" i="21" a="1"/>
  <c r="AG796" i="21" s="1"/>
  <c r="AO796" i="21" a="1"/>
  <c r="AO796" i="21" s="1"/>
  <c r="AR796" i="21" a="1"/>
  <c r="AR796" i="21" s="1"/>
  <c r="AM796" i="21" a="1"/>
  <c r="AM796" i="21" s="1"/>
  <c r="AJ796" i="21" a="1"/>
  <c r="AJ796" i="21" s="1"/>
  <c r="AK796" i="21" a="1"/>
  <c r="AK796" i="21" s="1"/>
  <c r="AN796" i="21" a="1"/>
  <c r="AN796" i="21" s="1"/>
  <c r="AQ796" i="21" a="1"/>
  <c r="AQ796" i="21" s="1"/>
  <c r="AH824" i="21" a="1"/>
  <c r="AH824" i="21" s="1"/>
  <c r="AN824" i="21" a="1"/>
  <c r="AN824" i="21" s="1"/>
  <c r="AO824" i="21" a="1"/>
  <c r="AO824" i="21" s="1"/>
  <c r="AQ824" i="21" a="1"/>
  <c r="AQ824" i="21" s="1"/>
  <c r="AG824" i="21" a="1"/>
  <c r="AG824" i="21" s="1"/>
  <c r="AJ824" i="21" a="1"/>
  <c r="AJ824" i="21" s="1"/>
  <c r="AK824" i="21" a="1"/>
  <c r="AK824" i="21" s="1"/>
  <c r="AM824" i="21" a="1"/>
  <c r="AM824" i="21" s="1"/>
  <c r="AR824" i="21" a="1"/>
  <c r="AR824" i="21" s="1"/>
  <c r="AG852" i="21" a="1"/>
  <c r="AG852" i="21" s="1"/>
  <c r="AH852" i="21" a="1"/>
  <c r="AH852" i="21" s="1"/>
  <c r="AM852" i="21" a="1"/>
  <c r="AM852" i="21" s="1"/>
  <c r="AO852" i="21" a="1"/>
  <c r="AO852" i="21" s="1"/>
  <c r="AJ852" i="21" a="1"/>
  <c r="AJ852" i="21" s="1"/>
  <c r="AK852" i="21" a="1"/>
  <c r="AK852" i="21" s="1"/>
  <c r="AQ852" i="21" a="1"/>
  <c r="AQ852" i="21" s="1"/>
  <c r="AR852" i="21" a="1"/>
  <c r="AR852" i="21" s="1"/>
  <c r="AN852" i="21" a="1"/>
  <c r="AN852" i="21" s="1"/>
  <c r="AG880" i="21" a="1"/>
  <c r="AG880" i="21" s="1"/>
  <c r="AH880" i="21" a="1"/>
  <c r="AH880" i="21" s="1"/>
  <c r="AO880" i="21" a="1"/>
  <c r="AO880" i="21" s="1"/>
  <c r="AQ880" i="21" a="1"/>
  <c r="AQ880" i="21" s="1"/>
  <c r="AR880" i="21" a="1"/>
  <c r="AR880" i="21" s="1"/>
  <c r="AM880" i="21" a="1"/>
  <c r="AM880" i="21" s="1"/>
  <c r="AJ880" i="21" a="1"/>
  <c r="AJ880" i="21" s="1"/>
  <c r="AK880" i="21" a="1"/>
  <c r="AK880" i="21" s="1"/>
  <c r="AN880" i="21" a="1"/>
  <c r="AN880" i="21" s="1"/>
  <c r="AH908" i="21" a="1"/>
  <c r="AH908" i="21" s="1"/>
  <c r="AM908" i="21" a="1"/>
  <c r="AM908" i="21" s="1"/>
  <c r="AN908" i="21" a="1"/>
  <c r="AN908" i="21" s="1"/>
  <c r="AQ908" i="21" a="1"/>
  <c r="AQ908" i="21" s="1"/>
  <c r="AJ908" i="21" a="1"/>
  <c r="AJ908" i="21" s="1"/>
  <c r="AG908" i="21" a="1"/>
  <c r="AG908" i="21" s="1"/>
  <c r="AO908" i="21" a="1"/>
  <c r="AO908" i="21" s="1"/>
  <c r="AK908" i="21" a="1"/>
  <c r="AK908" i="21" s="1"/>
  <c r="AR908" i="21" a="1"/>
  <c r="AR908" i="21" s="1"/>
  <c r="AG936" i="21" a="1"/>
  <c r="AG936" i="21" s="1"/>
  <c r="AM936" i="21" a="1"/>
  <c r="AM936" i="21" s="1"/>
  <c r="AH936" i="21" a="1"/>
  <c r="AH936" i="21" s="1"/>
  <c r="AK936" i="21" a="1"/>
  <c r="AK936" i="21" s="1"/>
  <c r="AN936" i="21" a="1"/>
  <c r="AN936" i="21" s="1"/>
  <c r="AO936" i="21" a="1"/>
  <c r="AO936" i="21" s="1"/>
  <c r="AQ936" i="21" a="1"/>
  <c r="AQ936" i="21" s="1"/>
  <c r="AR936" i="21" a="1"/>
  <c r="AR936" i="21" s="1"/>
  <c r="AJ936" i="21" a="1"/>
  <c r="AJ936" i="21" s="1"/>
  <c r="AG964" i="21" a="1"/>
  <c r="AG964" i="21" s="1"/>
  <c r="AH964" i="21" a="1"/>
  <c r="AH964" i="21" s="1"/>
  <c r="AN964" i="21" a="1"/>
  <c r="AN964" i="21" s="1"/>
  <c r="AO964" i="21" a="1"/>
  <c r="AO964" i="21" s="1"/>
  <c r="AM964" i="21" a="1"/>
  <c r="AM964" i="21" s="1"/>
  <c r="AJ964" i="21" a="1"/>
  <c r="AJ964" i="21" s="1"/>
  <c r="AK964" i="21" a="1"/>
  <c r="AK964" i="21" s="1"/>
  <c r="AQ964" i="21" a="1"/>
  <c r="AQ964" i="21" s="1"/>
  <c r="AR964" i="21" a="1"/>
  <c r="AR964" i="21" s="1"/>
  <c r="AG992" i="21" a="1"/>
  <c r="AG992" i="21" s="1"/>
  <c r="AH992" i="21" a="1"/>
  <c r="AH992" i="21" s="1"/>
  <c r="AR992" i="21" a="1"/>
  <c r="AR992" i="21" s="1"/>
  <c r="AM992" i="21" a="1"/>
  <c r="AM992" i="21" s="1"/>
  <c r="AJ992" i="21" a="1"/>
  <c r="AJ992" i="21" s="1"/>
  <c r="AK992" i="21" a="1"/>
  <c r="AK992" i="21" s="1"/>
  <c r="AN992" i="21" a="1"/>
  <c r="AN992" i="21" s="1"/>
  <c r="AO992" i="21" a="1"/>
  <c r="AO992" i="21" s="1"/>
  <c r="AQ992" i="21" a="1"/>
  <c r="AQ992" i="21" s="1"/>
  <c r="AH315" i="21" a="1"/>
  <c r="AH315" i="21" s="1"/>
  <c r="AN315" i="21" a="1"/>
  <c r="AN315" i="21" s="1"/>
  <c r="AR315" i="21" a="1"/>
  <c r="AR315" i="21" s="1"/>
  <c r="AM315" i="21" a="1"/>
  <c r="AM315" i="21" s="1"/>
  <c r="AO315" i="21" a="1"/>
  <c r="AO315" i="21" s="1"/>
  <c r="AQ315" i="21" a="1"/>
  <c r="AQ315" i="21" s="1"/>
  <c r="AG315" i="21" a="1"/>
  <c r="AG315" i="21" s="1"/>
  <c r="AJ315" i="21" a="1"/>
  <c r="AJ315" i="21" s="1"/>
  <c r="AK315" i="21" a="1"/>
  <c r="AK315" i="21" s="1"/>
  <c r="AG343" i="21" a="1"/>
  <c r="AG343" i="21" s="1"/>
  <c r="AN343" i="21" a="1"/>
  <c r="AN343" i="21" s="1"/>
  <c r="AM343" i="21" a="1"/>
  <c r="AM343" i="21" s="1"/>
  <c r="AH343" i="21" a="1"/>
  <c r="AH343" i="21" s="1"/>
  <c r="AQ343" i="21" a="1"/>
  <c r="AQ343" i="21" s="1"/>
  <c r="AR343" i="21" a="1"/>
  <c r="AR343" i="21" s="1"/>
  <c r="AO343" i="21" a="1"/>
  <c r="AO343" i="21" s="1"/>
  <c r="AJ343" i="21" a="1"/>
  <c r="AJ343" i="21" s="1"/>
  <c r="AK343" i="21" a="1"/>
  <c r="AK343" i="21" s="1"/>
  <c r="AH371" i="21" a="1"/>
  <c r="AH371" i="21" s="1"/>
  <c r="AN371" i="21" a="1"/>
  <c r="AN371" i="21" s="1"/>
  <c r="AO371" i="21" a="1"/>
  <c r="AO371" i="21" s="1"/>
  <c r="AQ371" i="21" a="1"/>
  <c r="AQ371" i="21" s="1"/>
  <c r="AJ371" i="21" a="1"/>
  <c r="AJ371" i="21" s="1"/>
  <c r="AK371" i="21" a="1"/>
  <c r="AK371" i="21" s="1"/>
  <c r="AM371" i="21" a="1"/>
  <c r="AM371" i="21" s="1"/>
  <c r="AG371" i="21" a="1"/>
  <c r="AG371" i="21" s="1"/>
  <c r="AR371" i="21" a="1"/>
  <c r="AR371" i="21" s="1"/>
  <c r="AG399" i="21" a="1"/>
  <c r="AG399" i="21" s="1"/>
  <c r="AQ399" i="21" a="1"/>
  <c r="AQ399" i="21" s="1"/>
  <c r="AR399" i="21" a="1"/>
  <c r="AR399" i="21" s="1"/>
  <c r="AM399" i="21" a="1"/>
  <c r="AM399" i="21" s="1"/>
  <c r="AN399" i="21" a="1"/>
  <c r="AN399" i="21" s="1"/>
  <c r="AO399" i="21" a="1"/>
  <c r="AO399" i="21" s="1"/>
  <c r="AJ399" i="21" a="1"/>
  <c r="AJ399" i="21" s="1"/>
  <c r="AK399" i="21" a="1"/>
  <c r="AK399" i="21" s="1"/>
  <c r="AH399" i="21" a="1"/>
  <c r="AH399" i="21" s="1"/>
  <c r="AR427" i="21" a="1"/>
  <c r="AR427" i="21" s="1"/>
  <c r="AN427" i="21" a="1"/>
  <c r="AN427" i="21" s="1"/>
  <c r="AO427" i="21" a="1"/>
  <c r="AO427" i="21" s="1"/>
  <c r="AM427" i="21" a="1"/>
  <c r="AM427" i="21" s="1"/>
  <c r="AJ427" i="21" a="1"/>
  <c r="AJ427" i="21" s="1"/>
  <c r="AG427" i="21" a="1"/>
  <c r="AG427" i="21" s="1"/>
  <c r="AK427" i="21" a="1"/>
  <c r="AK427" i="21" s="1"/>
  <c r="AH427" i="21" a="1"/>
  <c r="AH427" i="21" s="1"/>
  <c r="AQ427" i="21" a="1"/>
  <c r="AQ427" i="21" s="1"/>
  <c r="AO455" i="21" a="1"/>
  <c r="AO455" i="21" s="1"/>
  <c r="AQ455" i="21" a="1"/>
  <c r="AQ455" i="21" s="1"/>
  <c r="AH455" i="21" a="1"/>
  <c r="AH455" i="21" s="1"/>
  <c r="AM455" i="21" a="1"/>
  <c r="AM455" i="21" s="1"/>
  <c r="AR455" i="21" a="1"/>
  <c r="AR455" i="21" s="1"/>
  <c r="AN455" i="21" a="1"/>
  <c r="AN455" i="21" s="1"/>
  <c r="AG455" i="21" a="1"/>
  <c r="AG455" i="21" s="1"/>
  <c r="AJ455" i="21" a="1"/>
  <c r="AJ455" i="21" s="1"/>
  <c r="AK455" i="21" a="1"/>
  <c r="AK455" i="21" s="1"/>
  <c r="AG483" i="21" a="1"/>
  <c r="AG483" i="21" s="1"/>
  <c r="AQ483" i="21" a="1"/>
  <c r="AQ483" i="21" s="1"/>
  <c r="AR483" i="21" a="1"/>
  <c r="AR483" i="21" s="1"/>
  <c r="AN483" i="21" a="1"/>
  <c r="AN483" i="21" s="1"/>
  <c r="AH483" i="21" a="1"/>
  <c r="AH483" i="21" s="1"/>
  <c r="AO483" i="21" a="1"/>
  <c r="AO483" i="21" s="1"/>
  <c r="AJ483" i="21" a="1"/>
  <c r="AJ483" i="21" s="1"/>
  <c r="AK483" i="21" a="1"/>
  <c r="AK483" i="21" s="1"/>
  <c r="AM483" i="21" a="1"/>
  <c r="AM483" i="21" s="1"/>
  <c r="AH511" i="21" a="1"/>
  <c r="AH511" i="21" s="1"/>
  <c r="AM511" i="21" a="1"/>
  <c r="AM511" i="21" s="1"/>
  <c r="AO511" i="21" a="1"/>
  <c r="AO511" i="21" s="1"/>
  <c r="AN511" i="21" a="1"/>
  <c r="AN511" i="21" s="1"/>
  <c r="AQ511" i="21" a="1"/>
  <c r="AQ511" i="21" s="1"/>
  <c r="AR511" i="21" a="1"/>
  <c r="AR511" i="21" s="1"/>
  <c r="AG511" i="21" a="1"/>
  <c r="AG511" i="21" s="1"/>
  <c r="AK511" i="21" a="1"/>
  <c r="AK511" i="21" s="1"/>
  <c r="AJ511" i="21" a="1"/>
  <c r="AJ511" i="21" s="1"/>
  <c r="AM539" i="21" a="1"/>
  <c r="AM539" i="21" s="1"/>
  <c r="AN539" i="21" a="1"/>
  <c r="AN539" i="21" s="1"/>
  <c r="AO539" i="21" a="1"/>
  <c r="AO539" i="21" s="1"/>
  <c r="AG539" i="21" a="1"/>
  <c r="AG539" i="21" s="1"/>
  <c r="AR539" i="21" a="1"/>
  <c r="AR539" i="21" s="1"/>
  <c r="AH539" i="21" a="1"/>
  <c r="AH539" i="21" s="1"/>
  <c r="AQ539" i="21" a="1"/>
  <c r="AQ539" i="21" s="1"/>
  <c r="AK539" i="21" a="1"/>
  <c r="AK539" i="21" s="1"/>
  <c r="AJ539" i="21" a="1"/>
  <c r="AJ539" i="21" s="1"/>
  <c r="AH567" i="21" a="1"/>
  <c r="AH567" i="21" s="1"/>
  <c r="AQ567" i="21" a="1"/>
  <c r="AQ567" i="21" s="1"/>
  <c r="AN567" i="21" a="1"/>
  <c r="AN567" i="21" s="1"/>
  <c r="AO567" i="21" a="1"/>
  <c r="AO567" i="21" s="1"/>
  <c r="AM567" i="21" a="1"/>
  <c r="AM567" i="21" s="1"/>
  <c r="AR567" i="21" a="1"/>
  <c r="AR567" i="21" s="1"/>
  <c r="AG567" i="21" a="1"/>
  <c r="AG567" i="21" s="1"/>
  <c r="AK567" i="21" a="1"/>
  <c r="AK567" i="21" s="1"/>
  <c r="AJ567" i="21" a="1"/>
  <c r="AJ567" i="21" s="1"/>
  <c r="AG595" i="21" a="1"/>
  <c r="AG595" i="21" s="1"/>
  <c r="AM595" i="21" a="1"/>
  <c r="AM595" i="21" s="1"/>
  <c r="AH595" i="21" a="1"/>
  <c r="AH595" i="21" s="1"/>
  <c r="AN595" i="21" a="1"/>
  <c r="AN595" i="21" s="1"/>
  <c r="AO595" i="21" a="1"/>
  <c r="AO595" i="21" s="1"/>
  <c r="AR595" i="21" a="1"/>
  <c r="AR595" i="21" s="1"/>
  <c r="AQ595" i="21" a="1"/>
  <c r="AQ595" i="21" s="1"/>
  <c r="AJ595" i="21" a="1"/>
  <c r="AJ595" i="21" s="1"/>
  <c r="AK595" i="21" a="1"/>
  <c r="AK595" i="21" s="1"/>
  <c r="AG623" i="21" a="1"/>
  <c r="AG623" i="21" s="1"/>
  <c r="AH623" i="21" a="1"/>
  <c r="AH623" i="21" s="1"/>
  <c r="AO623" i="21" a="1"/>
  <c r="AO623" i="21" s="1"/>
  <c r="AM623" i="21" a="1"/>
  <c r="AM623" i="21" s="1"/>
  <c r="AN623" i="21" a="1"/>
  <c r="AN623" i="21" s="1"/>
  <c r="AQ623" i="21" a="1"/>
  <c r="AQ623" i="21" s="1"/>
  <c r="AJ623" i="21" a="1"/>
  <c r="AJ623" i="21" s="1"/>
  <c r="AK623" i="21" a="1"/>
  <c r="AK623" i="21" s="1"/>
  <c r="AR623" i="21" a="1"/>
  <c r="AR623" i="21" s="1"/>
  <c r="AM651" i="21" a="1"/>
  <c r="AM651" i="21" s="1"/>
  <c r="AN651" i="21" a="1"/>
  <c r="AN651" i="21" s="1"/>
  <c r="AO651" i="21" a="1"/>
  <c r="AO651" i="21" s="1"/>
  <c r="AG651" i="21" a="1"/>
  <c r="AG651" i="21" s="1"/>
  <c r="AH651" i="21" a="1"/>
  <c r="AH651" i="21" s="1"/>
  <c r="AK651" i="21" a="1"/>
  <c r="AK651" i="21" s="1"/>
  <c r="AR651" i="21" a="1"/>
  <c r="AR651" i="21" s="1"/>
  <c r="AQ651" i="21" a="1"/>
  <c r="AQ651" i="21" s="1"/>
  <c r="AJ651" i="21" a="1"/>
  <c r="AJ651" i="21" s="1"/>
  <c r="AH679" i="21" a="1"/>
  <c r="AH679" i="21" s="1"/>
  <c r="AG679" i="21" a="1"/>
  <c r="AG679" i="21" s="1"/>
  <c r="AO679" i="21" a="1"/>
  <c r="AO679" i="21" s="1"/>
  <c r="AR679" i="21" a="1"/>
  <c r="AR679" i="21" s="1"/>
  <c r="AK679" i="21" a="1"/>
  <c r="AK679" i="21" s="1"/>
  <c r="AQ679" i="21" a="1"/>
  <c r="AQ679" i="21" s="1"/>
  <c r="AM679" i="21" a="1"/>
  <c r="AM679" i="21" s="1"/>
  <c r="AJ679" i="21" a="1"/>
  <c r="AJ679" i="21" s="1"/>
  <c r="AN679" i="21" a="1"/>
  <c r="AN679" i="21" s="1"/>
  <c r="AG707" i="21" a="1"/>
  <c r="AG707" i="21" s="1"/>
  <c r="AR707" i="21" a="1"/>
  <c r="AR707" i="21" s="1"/>
  <c r="AQ707" i="21" a="1"/>
  <c r="AQ707" i="21" s="1"/>
  <c r="AK707" i="21" a="1"/>
  <c r="AK707" i="21" s="1"/>
  <c r="AH707" i="21" a="1"/>
  <c r="AH707" i="21" s="1"/>
  <c r="AJ707" i="21" a="1"/>
  <c r="AJ707" i="21" s="1"/>
  <c r="AM707" i="21" a="1"/>
  <c r="AM707" i="21" s="1"/>
  <c r="AN707" i="21" a="1"/>
  <c r="AN707" i="21" s="1"/>
  <c r="AO707" i="21" a="1"/>
  <c r="AO707" i="21" s="1"/>
  <c r="AG735" i="21" a="1"/>
  <c r="AG735" i="21" s="1"/>
  <c r="AH735" i="21" a="1"/>
  <c r="AH735" i="21" s="1"/>
  <c r="AQ735" i="21" a="1"/>
  <c r="AQ735" i="21" s="1"/>
  <c r="AM735" i="21" a="1"/>
  <c r="AM735" i="21" s="1"/>
  <c r="AN735" i="21" a="1"/>
  <c r="AN735" i="21" s="1"/>
  <c r="AO735" i="21" a="1"/>
  <c r="AO735" i="21" s="1"/>
  <c r="AK735" i="21" a="1"/>
  <c r="AK735" i="21" s="1"/>
  <c r="AR735" i="21" a="1"/>
  <c r="AR735" i="21" s="1"/>
  <c r="AJ735" i="21" a="1"/>
  <c r="AJ735" i="21" s="1"/>
  <c r="AG763" i="21" a="1"/>
  <c r="AG763" i="21" s="1"/>
  <c r="AQ763" i="21" a="1"/>
  <c r="AQ763" i="21" s="1"/>
  <c r="AR763" i="21" a="1"/>
  <c r="AR763" i="21" s="1"/>
  <c r="AJ763" i="21" a="1"/>
  <c r="AJ763" i="21" s="1"/>
  <c r="AH763" i="21" a="1"/>
  <c r="AH763" i="21" s="1"/>
  <c r="AM763" i="21" a="1"/>
  <c r="AM763" i="21" s="1"/>
  <c r="AN763" i="21" a="1"/>
  <c r="AN763" i="21" s="1"/>
  <c r="AK763" i="21" a="1"/>
  <c r="AK763" i="21" s="1"/>
  <c r="AO763" i="21" a="1"/>
  <c r="AO763" i="21" s="1"/>
  <c r="AG791" i="21" a="1"/>
  <c r="AG791" i="21" s="1"/>
  <c r="AO791" i="21" a="1"/>
  <c r="AO791" i="21" s="1"/>
  <c r="AQ791" i="21" a="1"/>
  <c r="AQ791" i="21" s="1"/>
  <c r="AN791" i="21" a="1"/>
  <c r="AN791" i="21" s="1"/>
  <c r="AM791" i="21" a="1"/>
  <c r="AM791" i="21" s="1"/>
  <c r="AR791" i="21" a="1"/>
  <c r="AR791" i="21" s="1"/>
  <c r="AK791" i="21" a="1"/>
  <c r="AK791" i="21" s="1"/>
  <c r="AH791" i="21" a="1"/>
  <c r="AH791" i="21" s="1"/>
  <c r="AJ791" i="21" a="1"/>
  <c r="AJ791" i="21" s="1"/>
  <c r="AG819" i="21" a="1"/>
  <c r="AG819" i="21" s="1"/>
  <c r="AQ819" i="21" a="1"/>
  <c r="AQ819" i="21" s="1"/>
  <c r="AH819" i="21" a="1"/>
  <c r="AH819" i="21" s="1"/>
  <c r="AN819" i="21" a="1"/>
  <c r="AN819" i="21" s="1"/>
  <c r="AO819" i="21" a="1"/>
  <c r="AO819" i="21" s="1"/>
  <c r="AM819" i="21" a="1"/>
  <c r="AM819" i="21" s="1"/>
  <c r="AR819" i="21" a="1"/>
  <c r="AR819" i="21" s="1"/>
  <c r="AJ819" i="21" a="1"/>
  <c r="AJ819" i="21" s="1"/>
  <c r="AK819" i="21" a="1"/>
  <c r="AK819" i="21" s="1"/>
  <c r="AH847" i="21" a="1"/>
  <c r="AH847" i="21" s="1"/>
  <c r="AR847" i="21" a="1"/>
  <c r="AR847" i="21" s="1"/>
  <c r="AO847" i="21" a="1"/>
  <c r="AO847" i="21" s="1"/>
  <c r="AJ847" i="21" a="1"/>
  <c r="AJ847" i="21" s="1"/>
  <c r="AG847" i="21" a="1"/>
  <c r="AG847" i="21" s="1"/>
  <c r="AK847" i="21" a="1"/>
  <c r="AK847" i="21" s="1"/>
  <c r="AN847" i="21" a="1"/>
  <c r="AN847" i="21" s="1"/>
  <c r="AM847" i="21" a="1"/>
  <c r="AM847" i="21" s="1"/>
  <c r="AQ847" i="21" a="1"/>
  <c r="AQ847" i="21" s="1"/>
  <c r="AH875" i="21" a="1"/>
  <c r="AH875" i="21" s="1"/>
  <c r="AG875" i="21" a="1"/>
  <c r="AG875" i="21" s="1"/>
  <c r="AO875" i="21" a="1"/>
  <c r="AO875" i="21" s="1"/>
  <c r="AM875" i="21" a="1"/>
  <c r="AM875" i="21" s="1"/>
  <c r="AN875" i="21" a="1"/>
  <c r="AN875" i="21" s="1"/>
  <c r="AK875" i="21" a="1"/>
  <c r="AK875" i="21" s="1"/>
  <c r="AJ875" i="21" a="1"/>
  <c r="AJ875" i="21" s="1"/>
  <c r="AQ875" i="21" a="1"/>
  <c r="AQ875" i="21" s="1"/>
  <c r="AR875" i="21" a="1"/>
  <c r="AR875" i="21" s="1"/>
  <c r="AG903" i="21" a="1"/>
  <c r="AG903" i="21" s="1"/>
  <c r="AH903" i="21" a="1"/>
  <c r="AH903" i="21" s="1"/>
  <c r="AQ903" i="21" a="1"/>
  <c r="AQ903" i="21" s="1"/>
  <c r="AR903" i="21" a="1"/>
  <c r="AR903" i="21" s="1"/>
  <c r="AJ903" i="21" a="1"/>
  <c r="AJ903" i="21" s="1"/>
  <c r="AO903" i="21" a="1"/>
  <c r="AO903" i="21" s="1"/>
  <c r="AM903" i="21" a="1"/>
  <c r="AM903" i="21" s="1"/>
  <c r="AN903" i="21" a="1"/>
  <c r="AN903" i="21" s="1"/>
  <c r="AK903" i="21" a="1"/>
  <c r="AK903" i="21" s="1"/>
  <c r="AH931" i="21" a="1"/>
  <c r="AH931" i="21" s="1"/>
  <c r="AG931" i="21" a="1"/>
  <c r="AG931" i="21" s="1"/>
  <c r="AQ931" i="21" a="1"/>
  <c r="AQ931" i="21" s="1"/>
  <c r="AJ931" i="21" a="1"/>
  <c r="AJ931" i="21" s="1"/>
  <c r="AK931" i="21" a="1"/>
  <c r="AK931" i="21" s="1"/>
  <c r="AM931" i="21" a="1"/>
  <c r="AM931" i="21" s="1"/>
  <c r="AN931" i="21" a="1"/>
  <c r="AN931" i="21" s="1"/>
  <c r="AO931" i="21" a="1"/>
  <c r="AO931" i="21" s="1"/>
  <c r="AR931" i="21" a="1"/>
  <c r="AR931" i="21" s="1"/>
  <c r="AG959" i="21" a="1"/>
  <c r="AG959" i="21" s="1"/>
  <c r="AH959" i="21" a="1"/>
  <c r="AH959" i="21" s="1"/>
  <c r="AQ959" i="21" a="1"/>
  <c r="AQ959" i="21" s="1"/>
  <c r="AR959" i="21" a="1"/>
  <c r="AR959" i="21" s="1"/>
  <c r="AN959" i="21" a="1"/>
  <c r="AN959" i="21" s="1"/>
  <c r="AO959" i="21" a="1"/>
  <c r="AO959" i="21" s="1"/>
  <c r="AM959" i="21" a="1"/>
  <c r="AM959" i="21" s="1"/>
  <c r="AJ959" i="21" a="1"/>
  <c r="AJ959" i="21" s="1"/>
  <c r="AK959" i="21" a="1"/>
  <c r="AK959" i="21" s="1"/>
  <c r="AH987" i="21" a="1"/>
  <c r="AH987" i="21" s="1"/>
  <c r="AQ987" i="21" a="1"/>
  <c r="AQ987" i="21" s="1"/>
  <c r="AR987" i="21" a="1"/>
  <c r="AR987" i="21" s="1"/>
  <c r="AG987" i="21" a="1"/>
  <c r="AG987" i="21" s="1"/>
  <c r="AN987" i="21" a="1"/>
  <c r="AN987" i="21" s="1"/>
  <c r="AO987" i="21" a="1"/>
  <c r="AO987" i="21" s="1"/>
  <c r="AK987" i="21" a="1"/>
  <c r="AK987" i="21" s="1"/>
  <c r="AM987" i="21" a="1"/>
  <c r="AM987" i="21" s="1"/>
  <c r="AJ987" i="21" a="1"/>
  <c r="AJ987" i="21" s="1"/>
  <c r="AH310" i="21" a="1"/>
  <c r="AH310" i="21" s="1"/>
  <c r="AO310" i="21" a="1"/>
  <c r="AO310" i="21" s="1"/>
  <c r="AM310" i="21" a="1"/>
  <c r="AM310" i="21" s="1"/>
  <c r="AR310" i="21" a="1"/>
  <c r="AR310" i="21" s="1"/>
  <c r="AG310" i="21" a="1"/>
  <c r="AG310" i="21" s="1"/>
  <c r="AQ310" i="21" a="1"/>
  <c r="AQ310" i="21" s="1"/>
  <c r="AN310" i="21" a="1"/>
  <c r="AN310" i="21" s="1"/>
  <c r="AJ310" i="21" a="1"/>
  <c r="AJ310" i="21" s="1"/>
  <c r="AK310" i="21" a="1"/>
  <c r="AK310" i="21" s="1"/>
  <c r="AH338" i="21" a="1"/>
  <c r="AH338" i="21" s="1"/>
  <c r="AQ338" i="21" a="1"/>
  <c r="AQ338" i="21" s="1"/>
  <c r="AR338" i="21" a="1"/>
  <c r="AR338" i="21" s="1"/>
  <c r="AG338" i="21" a="1"/>
  <c r="AG338" i="21" s="1"/>
  <c r="AM338" i="21" a="1"/>
  <c r="AM338" i="21" s="1"/>
  <c r="AN338" i="21" a="1"/>
  <c r="AN338" i="21" s="1"/>
  <c r="AJ338" i="21" a="1"/>
  <c r="AJ338" i="21" s="1"/>
  <c r="AO338" i="21" a="1"/>
  <c r="AO338" i="21" s="1"/>
  <c r="AK338" i="21" a="1"/>
  <c r="AK338" i="21" s="1"/>
  <c r="AH366" i="21" a="1"/>
  <c r="AH366" i="21" s="1"/>
  <c r="AG366" i="21" a="1"/>
  <c r="AG366" i="21" s="1"/>
  <c r="AQ366" i="21" a="1"/>
  <c r="AQ366" i="21" s="1"/>
  <c r="AR366" i="21" a="1"/>
  <c r="AR366" i="21" s="1"/>
  <c r="AM366" i="21" a="1"/>
  <c r="AM366" i="21" s="1"/>
  <c r="AN366" i="21" a="1"/>
  <c r="AN366" i="21" s="1"/>
  <c r="AO366" i="21" a="1"/>
  <c r="AO366" i="21" s="1"/>
  <c r="AK366" i="21" a="1"/>
  <c r="AK366" i="21" s="1"/>
  <c r="AJ366" i="21" a="1"/>
  <c r="AJ366" i="21" s="1"/>
  <c r="AH394" i="21" a="1"/>
  <c r="AH394" i="21" s="1"/>
  <c r="AG394" i="21" a="1"/>
  <c r="AG394" i="21" s="1"/>
  <c r="AR394" i="21" a="1"/>
  <c r="AR394" i="21" s="1"/>
  <c r="AO394" i="21" a="1"/>
  <c r="AO394" i="21" s="1"/>
  <c r="AM394" i="21" a="1"/>
  <c r="AM394" i="21" s="1"/>
  <c r="AN394" i="21" a="1"/>
  <c r="AN394" i="21" s="1"/>
  <c r="AQ394" i="21" a="1"/>
  <c r="AQ394" i="21" s="1"/>
  <c r="AJ394" i="21" a="1"/>
  <c r="AJ394" i="21" s="1"/>
  <c r="AK394" i="21" a="1"/>
  <c r="AK394" i="21" s="1"/>
  <c r="AH422" i="21" a="1"/>
  <c r="AH422" i="21" s="1"/>
  <c r="AM422" i="21" a="1"/>
  <c r="AM422" i="21" s="1"/>
  <c r="AG422" i="21" a="1"/>
  <c r="AG422" i="21" s="1"/>
  <c r="AN422" i="21" a="1"/>
  <c r="AN422" i="21" s="1"/>
  <c r="AO422" i="21" a="1"/>
  <c r="AO422" i="21" s="1"/>
  <c r="AQ422" i="21" a="1"/>
  <c r="AQ422" i="21" s="1"/>
  <c r="AR422" i="21" a="1"/>
  <c r="AR422" i="21" s="1"/>
  <c r="AJ422" i="21" a="1"/>
  <c r="AJ422" i="21" s="1"/>
  <c r="AK422" i="21" a="1"/>
  <c r="AK422" i="21" s="1"/>
  <c r="AH450" i="21" a="1"/>
  <c r="AH450" i="21" s="1"/>
  <c r="AG450" i="21" a="1"/>
  <c r="AG450" i="21" s="1"/>
  <c r="AN450" i="21" a="1"/>
  <c r="AN450" i="21" s="1"/>
  <c r="AO450" i="21" a="1"/>
  <c r="AO450" i="21" s="1"/>
  <c r="AQ450" i="21" a="1"/>
  <c r="AQ450" i="21" s="1"/>
  <c r="AM450" i="21" a="1"/>
  <c r="AM450" i="21" s="1"/>
  <c r="AR450" i="21" a="1"/>
  <c r="AR450" i="21" s="1"/>
  <c r="AJ450" i="21" a="1"/>
  <c r="AJ450" i="21" s="1"/>
  <c r="AK450" i="21" a="1"/>
  <c r="AK450" i="21" s="1"/>
  <c r="AH478" i="21" a="1"/>
  <c r="AH478" i="21" s="1"/>
  <c r="AG478" i="21" a="1"/>
  <c r="AG478" i="21" s="1"/>
  <c r="AO478" i="21" a="1"/>
  <c r="AO478" i="21" s="1"/>
  <c r="AQ478" i="21" a="1"/>
  <c r="AQ478" i="21" s="1"/>
  <c r="AM478" i="21" a="1"/>
  <c r="AM478" i="21" s="1"/>
  <c r="AN478" i="21" a="1"/>
  <c r="AN478" i="21" s="1"/>
  <c r="AJ478" i="21" a="1"/>
  <c r="AJ478" i="21" s="1"/>
  <c r="AK478" i="21" a="1"/>
  <c r="AK478" i="21" s="1"/>
  <c r="AR478" i="21" a="1"/>
  <c r="AR478" i="21" s="1"/>
  <c r="AG506" i="21" a="1"/>
  <c r="AG506" i="21" s="1"/>
  <c r="AH506" i="21" a="1"/>
  <c r="AH506" i="21" s="1"/>
  <c r="AM506" i="21" a="1"/>
  <c r="AM506" i="21" s="1"/>
  <c r="AN506" i="21" a="1"/>
  <c r="AN506" i="21" s="1"/>
  <c r="AQ506" i="21" a="1"/>
  <c r="AQ506" i="21" s="1"/>
  <c r="AR506" i="21" a="1"/>
  <c r="AR506" i="21" s="1"/>
  <c r="AK506" i="21" a="1"/>
  <c r="AK506" i="21" s="1"/>
  <c r="AJ506" i="21" a="1"/>
  <c r="AJ506" i="21" s="1"/>
  <c r="AO506" i="21" a="1"/>
  <c r="AO506" i="21" s="1"/>
  <c r="AH534" i="21" a="1"/>
  <c r="AH534" i="21" s="1"/>
  <c r="AG534" i="21" a="1"/>
  <c r="AG534" i="21" s="1"/>
  <c r="AM534" i="21" a="1"/>
  <c r="AM534" i="21" s="1"/>
  <c r="AQ534" i="21" a="1"/>
  <c r="AQ534" i="21" s="1"/>
  <c r="AN534" i="21" a="1"/>
  <c r="AN534" i="21" s="1"/>
  <c r="AO534" i="21" a="1"/>
  <c r="AO534" i="21" s="1"/>
  <c r="AR534" i="21" a="1"/>
  <c r="AR534" i="21" s="1"/>
  <c r="AJ534" i="21" a="1"/>
  <c r="AJ534" i="21" s="1"/>
  <c r="AK534" i="21" a="1"/>
  <c r="AK534" i="21" s="1"/>
  <c r="AG562" i="21" a="1"/>
  <c r="AG562" i="21" s="1"/>
  <c r="AH562" i="21" a="1"/>
  <c r="AH562" i="21" s="1"/>
  <c r="AO562" i="21" a="1"/>
  <c r="AO562" i="21" s="1"/>
  <c r="AM562" i="21" a="1"/>
  <c r="AM562" i="21" s="1"/>
  <c r="AR562" i="21" a="1"/>
  <c r="AR562" i="21" s="1"/>
  <c r="AN562" i="21" a="1"/>
  <c r="AN562" i="21" s="1"/>
  <c r="AJ562" i="21" a="1"/>
  <c r="AJ562" i="21" s="1"/>
  <c r="AK562" i="21" a="1"/>
  <c r="AK562" i="21" s="1"/>
  <c r="AQ562" i="21" a="1"/>
  <c r="AQ562" i="21" s="1"/>
  <c r="AN590" i="21" a="1"/>
  <c r="AN590" i="21" s="1"/>
  <c r="AO590" i="21" a="1"/>
  <c r="AO590" i="21" s="1"/>
  <c r="AH590" i="21" a="1"/>
  <c r="AH590" i="21" s="1"/>
  <c r="AG590" i="21" a="1"/>
  <c r="AG590" i="21" s="1"/>
  <c r="AM590" i="21" a="1"/>
  <c r="AM590" i="21" s="1"/>
  <c r="AQ590" i="21" a="1"/>
  <c r="AQ590" i="21" s="1"/>
  <c r="AJ590" i="21" a="1"/>
  <c r="AJ590" i="21" s="1"/>
  <c r="AK590" i="21" a="1"/>
  <c r="AK590" i="21" s="1"/>
  <c r="AR590" i="21" a="1"/>
  <c r="AR590" i="21" s="1"/>
  <c r="AG618" i="21" a="1"/>
  <c r="AG618" i="21" s="1"/>
  <c r="AH618" i="21" a="1"/>
  <c r="AH618" i="21" s="1"/>
  <c r="AM618" i="21" a="1"/>
  <c r="AM618" i="21" s="1"/>
  <c r="AN618" i="21" a="1"/>
  <c r="AN618" i="21" s="1"/>
  <c r="AR618" i="21" a="1"/>
  <c r="AR618" i="21" s="1"/>
  <c r="AJ618" i="21" a="1"/>
  <c r="AJ618" i="21" s="1"/>
  <c r="AK618" i="21" a="1"/>
  <c r="AK618" i="21" s="1"/>
  <c r="AO618" i="21" a="1"/>
  <c r="AO618" i="21" s="1"/>
  <c r="AQ618" i="21" a="1"/>
  <c r="AQ618" i="21" s="1"/>
  <c r="AH646" i="21" a="1"/>
  <c r="AH646" i="21" s="1"/>
  <c r="AG646" i="21" a="1"/>
  <c r="AG646" i="21" s="1"/>
  <c r="AR646" i="21" a="1"/>
  <c r="AR646" i="21" s="1"/>
  <c r="AQ646" i="21" a="1"/>
  <c r="AQ646" i="21" s="1"/>
  <c r="AM646" i="21" a="1"/>
  <c r="AM646" i="21" s="1"/>
  <c r="AN646" i="21" a="1"/>
  <c r="AN646" i="21" s="1"/>
  <c r="AJ646" i="21" a="1"/>
  <c r="AJ646" i="21" s="1"/>
  <c r="AO646" i="21" a="1"/>
  <c r="AO646" i="21" s="1"/>
  <c r="AK646" i="21" a="1"/>
  <c r="AK646" i="21" s="1"/>
  <c r="AG674" i="21" a="1"/>
  <c r="AG674" i="21" s="1"/>
  <c r="AH674" i="21" a="1"/>
  <c r="AH674" i="21" s="1"/>
  <c r="AM674" i="21" a="1"/>
  <c r="AM674" i="21" s="1"/>
  <c r="AQ674" i="21" a="1"/>
  <c r="AQ674" i="21" s="1"/>
  <c r="AO674" i="21" a="1"/>
  <c r="AO674" i="21" s="1"/>
  <c r="AJ674" i="21" a="1"/>
  <c r="AJ674" i="21" s="1"/>
  <c r="AK674" i="21" a="1"/>
  <c r="AK674" i="21" s="1"/>
  <c r="AN674" i="21" a="1"/>
  <c r="AN674" i="21" s="1"/>
  <c r="AR674" i="21" a="1"/>
  <c r="AR674" i="21" s="1"/>
  <c r="AG702" i="21" a="1"/>
  <c r="AG702" i="21" s="1"/>
  <c r="AN702" i="21" a="1"/>
  <c r="AN702" i="21" s="1"/>
  <c r="AQ702" i="21" a="1"/>
  <c r="AQ702" i="21" s="1"/>
  <c r="AM702" i="21" a="1"/>
  <c r="AM702" i="21" s="1"/>
  <c r="AH702" i="21" a="1"/>
  <c r="AH702" i="21" s="1"/>
  <c r="AO702" i="21" a="1"/>
  <c r="AO702" i="21" s="1"/>
  <c r="AR702" i="21" a="1"/>
  <c r="AR702" i="21" s="1"/>
  <c r="AJ702" i="21" a="1"/>
  <c r="AJ702" i="21" s="1"/>
  <c r="AK702" i="21" a="1"/>
  <c r="AK702" i="21" s="1"/>
  <c r="AG730" i="21" a="1"/>
  <c r="AG730" i="21" s="1"/>
  <c r="AO730" i="21" a="1"/>
  <c r="AO730" i="21" s="1"/>
  <c r="AR730" i="21" a="1"/>
  <c r="AR730" i="21" s="1"/>
  <c r="AM730" i="21" a="1"/>
  <c r="AM730" i="21" s="1"/>
  <c r="AN730" i="21" a="1"/>
  <c r="AN730" i="21" s="1"/>
  <c r="AQ730" i="21" a="1"/>
  <c r="AQ730" i="21" s="1"/>
  <c r="AJ730" i="21" a="1"/>
  <c r="AJ730" i="21" s="1"/>
  <c r="AK730" i="21" a="1"/>
  <c r="AK730" i="21" s="1"/>
  <c r="AH730" i="21" a="1"/>
  <c r="AH730" i="21" s="1"/>
  <c r="AG758" i="21" a="1"/>
  <c r="AG758" i="21" s="1"/>
  <c r="AM758" i="21" a="1"/>
  <c r="AM758" i="21" s="1"/>
  <c r="AJ758" i="21" a="1"/>
  <c r="AJ758" i="21" s="1"/>
  <c r="AQ758" i="21" a="1"/>
  <c r="AQ758" i="21" s="1"/>
  <c r="AK758" i="21" a="1"/>
  <c r="AK758" i="21" s="1"/>
  <c r="AR758" i="21" a="1"/>
  <c r="AR758" i="21" s="1"/>
  <c r="AH758" i="21" a="1"/>
  <c r="AH758" i="21" s="1"/>
  <c r="AO758" i="21" a="1"/>
  <c r="AO758" i="21" s="1"/>
  <c r="AN758" i="21" a="1"/>
  <c r="AN758" i="21" s="1"/>
  <c r="AG786" i="21" a="1"/>
  <c r="AG786" i="21" s="1"/>
  <c r="AH786" i="21" a="1"/>
  <c r="AH786" i="21" s="1"/>
  <c r="AR786" i="21" a="1"/>
  <c r="AR786" i="21" s="1"/>
  <c r="AM786" i="21" a="1"/>
  <c r="AM786" i="21" s="1"/>
  <c r="AJ786" i="21" a="1"/>
  <c r="AJ786" i="21" s="1"/>
  <c r="AN786" i="21" a="1"/>
  <c r="AN786" i="21" s="1"/>
  <c r="AK786" i="21" a="1"/>
  <c r="AK786" i="21" s="1"/>
  <c r="AO786" i="21" a="1"/>
  <c r="AO786" i="21" s="1"/>
  <c r="AQ786" i="21" a="1"/>
  <c r="AQ786" i="21" s="1"/>
  <c r="AG814" i="21" a="1"/>
  <c r="AG814" i="21" s="1"/>
  <c r="AO814" i="21" a="1"/>
  <c r="AO814" i="21" s="1"/>
  <c r="AH814" i="21" a="1"/>
  <c r="AH814" i="21" s="1"/>
  <c r="AR814" i="21" a="1"/>
  <c r="AR814" i="21" s="1"/>
  <c r="AM814" i="21" a="1"/>
  <c r="AM814" i="21" s="1"/>
  <c r="AN814" i="21" a="1"/>
  <c r="AN814" i="21" s="1"/>
  <c r="AK814" i="21" a="1"/>
  <c r="AK814" i="21" s="1"/>
  <c r="AQ814" i="21" a="1"/>
  <c r="AQ814" i="21" s="1"/>
  <c r="AJ814" i="21" a="1"/>
  <c r="AJ814" i="21" s="1"/>
  <c r="AH842" i="21" a="1"/>
  <c r="AH842" i="21" s="1"/>
  <c r="AG842" i="21" a="1"/>
  <c r="AG842" i="21" s="1"/>
  <c r="AM842" i="21" a="1"/>
  <c r="AM842" i="21" s="1"/>
  <c r="AN842" i="21" a="1"/>
  <c r="AN842" i="21" s="1"/>
  <c r="AO842" i="21" a="1"/>
  <c r="AO842" i="21" s="1"/>
  <c r="AK842" i="21" a="1"/>
  <c r="AK842" i="21" s="1"/>
  <c r="AR842" i="21" a="1"/>
  <c r="AR842" i="21" s="1"/>
  <c r="AJ842" i="21" a="1"/>
  <c r="AJ842" i="21" s="1"/>
  <c r="AQ842" i="21" a="1"/>
  <c r="AQ842" i="21" s="1"/>
  <c r="AG870" i="21" a="1"/>
  <c r="AG870" i="21" s="1"/>
  <c r="AM870" i="21" a="1"/>
  <c r="AM870" i="21" s="1"/>
  <c r="AN870" i="21" a="1"/>
  <c r="AN870" i="21" s="1"/>
  <c r="AO870" i="21" a="1"/>
  <c r="AO870" i="21" s="1"/>
  <c r="AQ870" i="21" a="1"/>
  <c r="AQ870" i="21" s="1"/>
  <c r="AK870" i="21" a="1"/>
  <c r="AK870" i="21" s="1"/>
  <c r="AJ870" i="21" a="1"/>
  <c r="AJ870" i="21" s="1"/>
  <c r="AH870" i="21" a="1"/>
  <c r="AH870" i="21" s="1"/>
  <c r="AR870" i="21" a="1"/>
  <c r="AR870" i="21" s="1"/>
  <c r="AH898" i="21" a="1"/>
  <c r="AH898" i="21" s="1"/>
  <c r="AG898" i="21" a="1"/>
  <c r="AG898" i="21" s="1"/>
  <c r="AO898" i="21" a="1"/>
  <c r="AO898" i="21" s="1"/>
  <c r="AM898" i="21" a="1"/>
  <c r="AM898" i="21" s="1"/>
  <c r="AN898" i="21" a="1"/>
  <c r="AN898" i="21" s="1"/>
  <c r="AJ898" i="21" a="1"/>
  <c r="AJ898" i="21" s="1"/>
  <c r="AQ898" i="21" a="1"/>
  <c r="AQ898" i="21" s="1"/>
  <c r="AR898" i="21" a="1"/>
  <c r="AR898" i="21" s="1"/>
  <c r="AK898" i="21" a="1"/>
  <c r="AK898" i="21" s="1"/>
  <c r="AG926" i="21" a="1"/>
  <c r="AG926" i="21" s="1"/>
  <c r="AN926" i="21" a="1"/>
  <c r="AN926" i="21" s="1"/>
  <c r="AO926" i="21" a="1"/>
  <c r="AO926" i="21" s="1"/>
  <c r="AR926" i="21" a="1"/>
  <c r="AR926" i="21" s="1"/>
  <c r="AH926" i="21" a="1"/>
  <c r="AH926" i="21" s="1"/>
  <c r="AJ926" i="21" a="1"/>
  <c r="AJ926" i="21" s="1"/>
  <c r="AK926" i="21" a="1"/>
  <c r="AK926" i="21" s="1"/>
  <c r="AQ926" i="21" a="1"/>
  <c r="AQ926" i="21" s="1"/>
  <c r="AM926" i="21" a="1"/>
  <c r="AM926" i="21" s="1"/>
  <c r="AH954" i="21" a="1"/>
  <c r="AH954" i="21" s="1"/>
  <c r="AN954" i="21" a="1"/>
  <c r="AN954" i="21" s="1"/>
  <c r="AG954" i="21" a="1"/>
  <c r="AG954" i="21" s="1"/>
  <c r="AJ954" i="21" a="1"/>
  <c r="AJ954" i="21" s="1"/>
  <c r="AK954" i="21" a="1"/>
  <c r="AK954" i="21" s="1"/>
  <c r="AQ954" i="21" a="1"/>
  <c r="AQ954" i="21" s="1"/>
  <c r="AR954" i="21" a="1"/>
  <c r="AR954" i="21" s="1"/>
  <c r="AO954" i="21" a="1"/>
  <c r="AO954" i="21" s="1"/>
  <c r="AM954" i="21" a="1"/>
  <c r="AM954" i="21" s="1"/>
  <c r="AH982" i="21" a="1"/>
  <c r="AH982" i="21" s="1"/>
  <c r="AJ982" i="21" a="1"/>
  <c r="AJ982" i="21" s="1"/>
  <c r="AK982" i="21" a="1"/>
  <c r="AK982" i="21" s="1"/>
  <c r="AG982" i="21" a="1"/>
  <c r="AG982" i="21" s="1"/>
  <c r="AN982" i="21" a="1"/>
  <c r="AN982" i="21" s="1"/>
  <c r="AQ982" i="21" a="1"/>
  <c r="AQ982" i="21" s="1"/>
  <c r="AO982" i="21" a="1"/>
  <c r="AO982" i="21" s="1"/>
  <c r="AM982" i="21" a="1"/>
  <c r="AM982" i="21" s="1"/>
  <c r="AR982" i="21" a="1"/>
  <c r="AR982" i="21" s="1"/>
  <c r="AH305" i="21" a="1"/>
  <c r="AH305" i="21" s="1"/>
  <c r="AG305" i="21" a="1"/>
  <c r="AG305" i="21" s="1"/>
  <c r="AM305" i="21" a="1"/>
  <c r="AM305" i="21" s="1"/>
  <c r="AO305" i="21" a="1"/>
  <c r="AO305" i="21" s="1"/>
  <c r="AQ305" i="21" a="1"/>
  <c r="AQ305" i="21" s="1"/>
  <c r="AJ305" i="21" a="1"/>
  <c r="AJ305" i="21" s="1"/>
  <c r="AK305" i="21" a="1"/>
  <c r="AK305" i="21" s="1"/>
  <c r="AN305" i="21" a="1"/>
  <c r="AN305" i="21" s="1"/>
  <c r="AR305" i="21" a="1"/>
  <c r="AR305" i="21" s="1"/>
  <c r="AH333" i="21" a="1"/>
  <c r="AH333" i="21" s="1"/>
  <c r="AG333" i="21" a="1"/>
  <c r="AG333" i="21" s="1"/>
  <c r="AM333" i="21" a="1"/>
  <c r="AM333" i="21" s="1"/>
  <c r="AN333" i="21" a="1"/>
  <c r="AN333" i="21" s="1"/>
  <c r="AO333" i="21" a="1"/>
  <c r="AO333" i="21" s="1"/>
  <c r="AQ333" i="21" a="1"/>
  <c r="AQ333" i="21" s="1"/>
  <c r="AR333" i="21" a="1"/>
  <c r="AR333" i="21" s="1"/>
  <c r="AK333" i="21" a="1"/>
  <c r="AK333" i="21" s="1"/>
  <c r="AJ333" i="21" a="1"/>
  <c r="AJ333" i="21" s="1"/>
  <c r="AG361" i="21" a="1"/>
  <c r="AG361" i="21" s="1"/>
  <c r="AO361" i="21" a="1"/>
  <c r="AO361" i="21" s="1"/>
  <c r="AQ361" i="21" a="1"/>
  <c r="AQ361" i="21" s="1"/>
  <c r="AN361" i="21" a="1"/>
  <c r="AN361" i="21" s="1"/>
  <c r="AH361" i="21" a="1"/>
  <c r="AH361" i="21" s="1"/>
  <c r="AR361" i="21" a="1"/>
  <c r="AR361" i="21" s="1"/>
  <c r="AM361" i="21" a="1"/>
  <c r="AM361" i="21" s="1"/>
  <c r="AJ361" i="21" a="1"/>
  <c r="AJ361" i="21" s="1"/>
  <c r="AK361" i="21" a="1"/>
  <c r="AK361" i="21" s="1"/>
  <c r="AG389" i="21" a="1"/>
  <c r="AG389" i="21" s="1"/>
  <c r="AN389" i="21" a="1"/>
  <c r="AN389" i="21" s="1"/>
  <c r="AO389" i="21" a="1"/>
  <c r="AO389" i="21" s="1"/>
  <c r="AQ389" i="21" a="1"/>
  <c r="AQ389" i="21" s="1"/>
  <c r="AH389" i="21" a="1"/>
  <c r="AH389" i="21" s="1"/>
  <c r="AM389" i="21" a="1"/>
  <c r="AM389" i="21" s="1"/>
  <c r="AK389" i="21" a="1"/>
  <c r="AK389" i="21" s="1"/>
  <c r="AR389" i="21" a="1"/>
  <c r="AR389" i="21" s="1"/>
  <c r="AJ389" i="21" a="1"/>
  <c r="AJ389" i="21" s="1"/>
  <c r="AG417" i="21" a="1"/>
  <c r="AG417" i="21" s="1"/>
  <c r="AH417" i="21" a="1"/>
  <c r="AH417" i="21" s="1"/>
  <c r="AR417" i="21" a="1"/>
  <c r="AR417" i="21" s="1"/>
  <c r="AQ417" i="21" a="1"/>
  <c r="AQ417" i="21" s="1"/>
  <c r="AK417" i="21" a="1"/>
  <c r="AK417" i="21" s="1"/>
  <c r="AM417" i="21" a="1"/>
  <c r="AM417" i="21" s="1"/>
  <c r="AJ417" i="21" a="1"/>
  <c r="AJ417" i="21" s="1"/>
  <c r="AO417" i="21" a="1"/>
  <c r="AO417" i="21" s="1"/>
  <c r="AN417" i="21" a="1"/>
  <c r="AN417" i="21" s="1"/>
  <c r="AG445" i="21" a="1"/>
  <c r="AG445" i="21" s="1"/>
  <c r="AH445" i="21" a="1"/>
  <c r="AH445" i="21" s="1"/>
  <c r="AQ445" i="21" a="1"/>
  <c r="AQ445" i="21" s="1"/>
  <c r="AN445" i="21" a="1"/>
  <c r="AN445" i="21" s="1"/>
  <c r="AO445" i="21" a="1"/>
  <c r="AO445" i="21" s="1"/>
  <c r="AM445" i="21" a="1"/>
  <c r="AM445" i="21" s="1"/>
  <c r="AR445" i="21" a="1"/>
  <c r="AR445" i="21" s="1"/>
  <c r="AJ445" i="21" a="1"/>
  <c r="AJ445" i="21" s="1"/>
  <c r="AK445" i="21" a="1"/>
  <c r="AK445" i="21" s="1"/>
  <c r="AH473" i="21" a="1"/>
  <c r="AH473" i="21" s="1"/>
  <c r="AN473" i="21" a="1"/>
  <c r="AN473" i="21" s="1"/>
  <c r="AO473" i="21" a="1"/>
  <c r="AO473" i="21" s="1"/>
  <c r="AQ473" i="21" a="1"/>
  <c r="AQ473" i="21" s="1"/>
  <c r="AM473" i="21" a="1"/>
  <c r="AM473" i="21" s="1"/>
  <c r="AR473" i="21" a="1"/>
  <c r="AR473" i="21" s="1"/>
  <c r="AK473" i="21" a="1"/>
  <c r="AK473" i="21" s="1"/>
  <c r="AJ473" i="21" a="1"/>
  <c r="AJ473" i="21" s="1"/>
  <c r="AG473" i="21" a="1"/>
  <c r="AG473" i="21" s="1"/>
  <c r="AG501" i="21" a="1"/>
  <c r="AG501" i="21" s="1"/>
  <c r="AR501" i="21" a="1"/>
  <c r="AR501" i="21" s="1"/>
  <c r="AM501" i="21" a="1"/>
  <c r="AM501" i="21" s="1"/>
  <c r="AN501" i="21" a="1"/>
  <c r="AN501" i="21" s="1"/>
  <c r="AO501" i="21" a="1"/>
  <c r="AO501" i="21" s="1"/>
  <c r="AH501" i="21" a="1"/>
  <c r="AH501" i="21" s="1"/>
  <c r="AQ501" i="21" a="1"/>
  <c r="AQ501" i="21" s="1"/>
  <c r="AJ501" i="21" a="1"/>
  <c r="AJ501" i="21" s="1"/>
  <c r="AK501" i="21" a="1"/>
  <c r="AK501" i="21" s="1"/>
  <c r="AG529" i="21" a="1"/>
  <c r="AG529" i="21" s="1"/>
  <c r="AH529" i="21" a="1"/>
  <c r="AH529" i="21" s="1"/>
  <c r="AQ529" i="21" a="1"/>
  <c r="AQ529" i="21" s="1"/>
  <c r="AR529" i="21" a="1"/>
  <c r="AR529" i="21" s="1"/>
  <c r="AO529" i="21" a="1"/>
  <c r="AO529" i="21" s="1"/>
  <c r="AN529" i="21" a="1"/>
  <c r="AN529" i="21" s="1"/>
  <c r="AJ529" i="21" a="1"/>
  <c r="AJ529" i="21" s="1"/>
  <c r="AK529" i="21" a="1"/>
  <c r="AK529" i="21" s="1"/>
  <c r="AM529" i="21" a="1"/>
  <c r="AM529" i="21" s="1"/>
  <c r="AM557" i="21" a="1"/>
  <c r="AM557" i="21" s="1"/>
  <c r="AN557" i="21" a="1"/>
  <c r="AN557" i="21" s="1"/>
  <c r="AQ557" i="21" a="1"/>
  <c r="AQ557" i="21" s="1"/>
  <c r="AR557" i="21" a="1"/>
  <c r="AR557" i="21" s="1"/>
  <c r="AJ557" i="21" a="1"/>
  <c r="AJ557" i="21" s="1"/>
  <c r="AO557" i="21" a="1"/>
  <c r="AO557" i="21" s="1"/>
  <c r="AH557" i="21" a="1"/>
  <c r="AH557" i="21" s="1"/>
  <c r="AG557" i="21" a="1"/>
  <c r="AG557" i="21" s="1"/>
  <c r="AK557" i="21" a="1"/>
  <c r="AK557" i="21" s="1"/>
  <c r="AG585" i="21" a="1"/>
  <c r="AG585" i="21" s="1"/>
  <c r="AH585" i="21" a="1"/>
  <c r="AH585" i="21" s="1"/>
  <c r="AM585" i="21" a="1"/>
  <c r="AM585" i="21" s="1"/>
  <c r="AN585" i="21" a="1"/>
  <c r="AN585" i="21" s="1"/>
  <c r="AO585" i="21" a="1"/>
  <c r="AO585" i="21" s="1"/>
  <c r="AQ585" i="21" a="1"/>
  <c r="AQ585" i="21" s="1"/>
  <c r="AJ585" i="21" a="1"/>
  <c r="AJ585" i="21" s="1"/>
  <c r="AK585" i="21" a="1"/>
  <c r="AK585" i="21" s="1"/>
  <c r="AR585" i="21" a="1"/>
  <c r="AR585" i="21" s="1"/>
  <c r="AG613" i="21" a="1"/>
  <c r="AG613" i="21" s="1"/>
  <c r="AQ613" i="21" a="1"/>
  <c r="AQ613" i="21" s="1"/>
  <c r="AR613" i="21" a="1"/>
  <c r="AR613" i="21" s="1"/>
  <c r="AM613" i="21" a="1"/>
  <c r="AM613" i="21" s="1"/>
  <c r="AN613" i="21" a="1"/>
  <c r="AN613" i="21" s="1"/>
  <c r="AO613" i="21" a="1"/>
  <c r="AO613" i="21" s="1"/>
  <c r="AH613" i="21" a="1"/>
  <c r="AH613" i="21" s="1"/>
  <c r="AK613" i="21" a="1"/>
  <c r="AK613" i="21" s="1"/>
  <c r="AJ613" i="21" a="1"/>
  <c r="AJ613" i="21" s="1"/>
  <c r="AG641" i="21" a="1"/>
  <c r="AG641" i="21" s="1"/>
  <c r="AM641" i="21" a="1"/>
  <c r="AM641" i="21" s="1"/>
  <c r="AQ641" i="21" a="1"/>
  <c r="AQ641" i="21" s="1"/>
  <c r="AN641" i="21" a="1"/>
  <c r="AN641" i="21" s="1"/>
  <c r="AR641" i="21" a="1"/>
  <c r="AR641" i="21" s="1"/>
  <c r="AO641" i="21" a="1"/>
  <c r="AO641" i="21" s="1"/>
  <c r="AH641" i="21" a="1"/>
  <c r="AH641" i="21" s="1"/>
  <c r="AJ641" i="21" a="1"/>
  <c r="AJ641" i="21" s="1"/>
  <c r="AK641" i="21" a="1"/>
  <c r="AK641" i="21" s="1"/>
  <c r="AG669" i="21" a="1"/>
  <c r="AG669" i="21" s="1"/>
  <c r="AN669" i="21" a="1"/>
  <c r="AN669" i="21" s="1"/>
  <c r="AO669" i="21" a="1"/>
  <c r="AO669" i="21" s="1"/>
  <c r="AQ669" i="21" a="1"/>
  <c r="AQ669" i="21" s="1"/>
  <c r="AM669" i="21" a="1"/>
  <c r="AM669" i="21" s="1"/>
  <c r="AR669" i="21" a="1"/>
  <c r="AR669" i="21" s="1"/>
  <c r="AH669" i="21" a="1"/>
  <c r="AH669" i="21" s="1"/>
  <c r="AJ669" i="21" a="1"/>
  <c r="AJ669" i="21" s="1"/>
  <c r="AK669" i="21" a="1"/>
  <c r="AK669" i="21" s="1"/>
  <c r="AO697" i="21" a="1"/>
  <c r="AO697" i="21" s="1"/>
  <c r="AK697" i="21" a="1"/>
  <c r="AK697" i="21" s="1"/>
  <c r="AM697" i="21" a="1"/>
  <c r="AM697" i="21" s="1"/>
  <c r="AN697" i="21" a="1"/>
  <c r="AN697" i="21" s="1"/>
  <c r="AQ697" i="21" a="1"/>
  <c r="AQ697" i="21" s="1"/>
  <c r="AR697" i="21" a="1"/>
  <c r="AR697" i="21" s="1"/>
  <c r="AG697" i="21" a="1"/>
  <c r="AG697" i="21" s="1"/>
  <c r="AJ697" i="21" a="1"/>
  <c r="AJ697" i="21" s="1"/>
  <c r="AH697" i="21" a="1"/>
  <c r="AH697" i="21" s="1"/>
  <c r="AG725" i="21" a="1"/>
  <c r="AG725" i="21" s="1"/>
  <c r="AH725" i="21" a="1"/>
  <c r="AH725" i="21" s="1"/>
  <c r="AM725" i="21" a="1"/>
  <c r="AM725" i="21" s="1"/>
  <c r="AQ725" i="21" a="1"/>
  <c r="AQ725" i="21" s="1"/>
  <c r="AN725" i="21" a="1"/>
  <c r="AN725" i="21" s="1"/>
  <c r="AO725" i="21" a="1"/>
  <c r="AO725" i="21" s="1"/>
  <c r="AR725" i="21" a="1"/>
  <c r="AR725" i="21" s="1"/>
  <c r="AJ725" i="21" a="1"/>
  <c r="AJ725" i="21" s="1"/>
  <c r="AK725" i="21" a="1"/>
  <c r="AK725" i="21" s="1"/>
  <c r="AG753" i="21" a="1"/>
  <c r="AG753" i="21" s="1"/>
  <c r="AH753" i="21" a="1"/>
  <c r="AH753" i="21" s="1"/>
  <c r="AM753" i="21" a="1"/>
  <c r="AM753" i="21" s="1"/>
  <c r="AO753" i="21" a="1"/>
  <c r="AO753" i="21" s="1"/>
  <c r="AR753" i="21" a="1"/>
  <c r="AR753" i="21" s="1"/>
  <c r="AN753" i="21" a="1"/>
  <c r="AN753" i="21" s="1"/>
  <c r="AQ753" i="21" a="1"/>
  <c r="AQ753" i="21" s="1"/>
  <c r="AJ753" i="21" a="1"/>
  <c r="AJ753" i="21" s="1"/>
  <c r="AK753" i="21" a="1"/>
  <c r="AK753" i="21" s="1"/>
  <c r="AH781" i="21" a="1"/>
  <c r="AH781" i="21" s="1"/>
  <c r="AG781" i="21" a="1"/>
  <c r="AG781" i="21" s="1"/>
  <c r="AM781" i="21" a="1"/>
  <c r="AM781" i="21" s="1"/>
  <c r="AN781" i="21" a="1"/>
  <c r="AN781" i="21" s="1"/>
  <c r="AJ781" i="21" a="1"/>
  <c r="AJ781" i="21" s="1"/>
  <c r="AK781" i="21" a="1"/>
  <c r="AK781" i="21" s="1"/>
  <c r="AO781" i="21" a="1"/>
  <c r="AO781" i="21" s="1"/>
  <c r="AQ781" i="21" a="1"/>
  <c r="AQ781" i="21" s="1"/>
  <c r="AR781" i="21" a="1"/>
  <c r="AR781" i="21" s="1"/>
  <c r="AG809" i="21" a="1"/>
  <c r="AG809" i="21" s="1"/>
  <c r="AR809" i="21" a="1"/>
  <c r="AR809" i="21" s="1"/>
  <c r="AM809" i="21" a="1"/>
  <c r="AM809" i="21" s="1"/>
  <c r="AH809" i="21" a="1"/>
  <c r="AH809" i="21" s="1"/>
  <c r="AN809" i="21" a="1"/>
  <c r="AN809" i="21" s="1"/>
  <c r="AQ809" i="21" a="1"/>
  <c r="AQ809" i="21" s="1"/>
  <c r="AO809" i="21" a="1"/>
  <c r="AO809" i="21" s="1"/>
  <c r="AJ809" i="21" a="1"/>
  <c r="AJ809" i="21" s="1"/>
  <c r="AK809" i="21" a="1"/>
  <c r="AK809" i="21" s="1"/>
  <c r="AO837" i="21" a="1"/>
  <c r="AO837" i="21" s="1"/>
  <c r="AG837" i="21" a="1"/>
  <c r="AG837" i="21" s="1"/>
  <c r="AH837" i="21" a="1"/>
  <c r="AH837" i="21" s="1"/>
  <c r="AM837" i="21" a="1"/>
  <c r="AM837" i="21" s="1"/>
  <c r="AK837" i="21" a="1"/>
  <c r="AK837" i="21" s="1"/>
  <c r="AR837" i="21" a="1"/>
  <c r="AR837" i="21" s="1"/>
  <c r="AN837" i="21" a="1"/>
  <c r="AN837" i="21" s="1"/>
  <c r="AJ837" i="21" a="1"/>
  <c r="AJ837" i="21" s="1"/>
  <c r="AQ837" i="21" a="1"/>
  <c r="AQ837" i="21" s="1"/>
  <c r="AH865" i="21" a="1"/>
  <c r="AH865" i="21" s="1"/>
  <c r="AN865" i="21" a="1"/>
  <c r="AN865" i="21" s="1"/>
  <c r="AO865" i="21" a="1"/>
  <c r="AO865" i="21" s="1"/>
  <c r="AQ865" i="21" a="1"/>
  <c r="AQ865" i="21" s="1"/>
  <c r="AR865" i="21" a="1"/>
  <c r="AR865" i="21" s="1"/>
  <c r="AK865" i="21" a="1"/>
  <c r="AK865" i="21" s="1"/>
  <c r="AJ865" i="21" a="1"/>
  <c r="AJ865" i="21" s="1"/>
  <c r="AG865" i="21" a="1"/>
  <c r="AG865" i="21" s="1"/>
  <c r="AM865" i="21" a="1"/>
  <c r="AM865" i="21" s="1"/>
  <c r="AG893" i="21" a="1"/>
  <c r="AG893" i="21" s="1"/>
  <c r="AH893" i="21" a="1"/>
  <c r="AH893" i="21" s="1"/>
  <c r="AQ893" i="21" a="1"/>
  <c r="AQ893" i="21" s="1"/>
  <c r="AO893" i="21" a="1"/>
  <c r="AO893" i="21" s="1"/>
  <c r="AR893" i="21" a="1"/>
  <c r="AR893" i="21" s="1"/>
  <c r="AN893" i="21" a="1"/>
  <c r="AN893" i="21" s="1"/>
  <c r="AM893" i="21" a="1"/>
  <c r="AM893" i="21" s="1"/>
  <c r="AK893" i="21" a="1"/>
  <c r="AK893" i="21" s="1"/>
  <c r="AJ893" i="21" a="1"/>
  <c r="AJ893" i="21" s="1"/>
  <c r="AH921" i="21" a="1"/>
  <c r="AH921" i="21" s="1"/>
  <c r="AG921" i="21" a="1"/>
  <c r="AG921" i="21" s="1"/>
  <c r="AR921" i="21" a="1"/>
  <c r="AR921" i="21" s="1"/>
  <c r="AN921" i="21" a="1"/>
  <c r="AN921" i="21" s="1"/>
  <c r="AK921" i="21" a="1"/>
  <c r="AK921" i="21" s="1"/>
  <c r="AJ921" i="21" a="1"/>
  <c r="AJ921" i="21" s="1"/>
  <c r="AM921" i="21" a="1"/>
  <c r="AM921" i="21" s="1"/>
  <c r="AO921" i="21" a="1"/>
  <c r="AO921" i="21" s="1"/>
  <c r="AQ921" i="21" a="1"/>
  <c r="AQ921" i="21" s="1"/>
  <c r="AG949" i="21" a="1"/>
  <c r="AG949" i="21" s="1"/>
  <c r="AH949" i="21" a="1"/>
  <c r="AH949" i="21" s="1"/>
  <c r="AO949" i="21" a="1"/>
  <c r="AO949" i="21" s="1"/>
  <c r="AR949" i="21" a="1"/>
  <c r="AR949" i="21" s="1"/>
  <c r="AM949" i="21" a="1"/>
  <c r="AM949" i="21" s="1"/>
  <c r="AJ949" i="21" a="1"/>
  <c r="AJ949" i="21" s="1"/>
  <c r="AK949" i="21" a="1"/>
  <c r="AK949" i="21" s="1"/>
  <c r="AQ949" i="21" a="1"/>
  <c r="AQ949" i="21" s="1"/>
  <c r="AN949" i="21" a="1"/>
  <c r="AN949" i="21" s="1"/>
  <c r="AG977" i="21" a="1"/>
  <c r="AG977" i="21" s="1"/>
  <c r="AH977" i="21" a="1"/>
  <c r="AH977" i="21" s="1"/>
  <c r="AO977" i="21" a="1"/>
  <c r="AO977" i="21" s="1"/>
  <c r="AQ977" i="21" a="1"/>
  <c r="AQ977" i="21" s="1"/>
  <c r="AR977" i="21" a="1"/>
  <c r="AR977" i="21" s="1"/>
  <c r="AJ977" i="21" a="1"/>
  <c r="AJ977" i="21" s="1"/>
  <c r="AK977" i="21" a="1"/>
  <c r="AK977" i="21" s="1"/>
  <c r="AM977" i="21" a="1"/>
  <c r="AM977" i="21" s="1"/>
  <c r="AN977" i="21" a="1"/>
  <c r="AN977" i="21" s="1"/>
  <c r="AG328" i="21" a="1"/>
  <c r="AG328" i="21" s="1"/>
  <c r="AM328" i="21" a="1"/>
  <c r="AM328" i="21" s="1"/>
  <c r="AN328" i="21" a="1"/>
  <c r="AN328" i="21" s="1"/>
  <c r="AQ328" i="21" a="1"/>
  <c r="AQ328" i="21" s="1"/>
  <c r="AR328" i="21" a="1"/>
  <c r="AR328" i="21" s="1"/>
  <c r="AH328" i="21" a="1"/>
  <c r="AH328" i="21" s="1"/>
  <c r="AK328" i="21" a="1"/>
  <c r="AK328" i="21" s="1"/>
  <c r="AJ328" i="21" a="1"/>
  <c r="AJ328" i="21" s="1"/>
  <c r="AO328" i="21" a="1"/>
  <c r="AO328" i="21" s="1"/>
  <c r="AH356" i="21" a="1"/>
  <c r="AH356" i="21" s="1"/>
  <c r="AO356" i="21" a="1"/>
  <c r="AO356" i="21" s="1"/>
  <c r="AR356" i="21" a="1"/>
  <c r="AR356" i="21" s="1"/>
  <c r="AM356" i="21" a="1"/>
  <c r="AM356" i="21" s="1"/>
  <c r="AN356" i="21" a="1"/>
  <c r="AN356" i="21" s="1"/>
  <c r="AQ356" i="21" a="1"/>
  <c r="AQ356" i="21" s="1"/>
  <c r="AG356" i="21" a="1"/>
  <c r="AG356" i="21" s="1"/>
  <c r="AJ356" i="21" a="1"/>
  <c r="AJ356" i="21" s="1"/>
  <c r="AK356" i="21" a="1"/>
  <c r="AK356" i="21" s="1"/>
  <c r="AH384" i="21" a="1"/>
  <c r="AH384" i="21" s="1"/>
  <c r="AG384" i="21" a="1"/>
  <c r="AG384" i="21" s="1"/>
  <c r="AM384" i="21" a="1"/>
  <c r="AM384" i="21" s="1"/>
  <c r="AN384" i="21" a="1"/>
  <c r="AN384" i="21" s="1"/>
  <c r="AQ384" i="21" a="1"/>
  <c r="AQ384" i="21" s="1"/>
  <c r="AR384" i="21" a="1"/>
  <c r="AR384" i="21" s="1"/>
  <c r="AO384" i="21" a="1"/>
  <c r="AO384" i="21" s="1"/>
  <c r="AJ384" i="21" a="1"/>
  <c r="AJ384" i="21" s="1"/>
  <c r="AK384" i="21" a="1"/>
  <c r="AK384" i="21" s="1"/>
  <c r="AH412" i="21" a="1"/>
  <c r="AH412" i="21" s="1"/>
  <c r="AN412" i="21" a="1"/>
  <c r="AN412" i="21" s="1"/>
  <c r="AO412" i="21" a="1"/>
  <c r="AO412" i="21" s="1"/>
  <c r="AG412" i="21" a="1"/>
  <c r="AG412" i="21" s="1"/>
  <c r="AM412" i="21" a="1"/>
  <c r="AM412" i="21" s="1"/>
  <c r="AR412" i="21" a="1"/>
  <c r="AR412" i="21" s="1"/>
  <c r="AQ412" i="21" a="1"/>
  <c r="AQ412" i="21" s="1"/>
  <c r="AK412" i="21" a="1"/>
  <c r="AK412" i="21" s="1"/>
  <c r="AJ412" i="21" a="1"/>
  <c r="AJ412" i="21" s="1"/>
  <c r="AH440" i="21" a="1"/>
  <c r="AH440" i="21" s="1"/>
  <c r="AO440" i="21" a="1"/>
  <c r="AO440" i="21" s="1"/>
  <c r="AG440" i="21" a="1"/>
  <c r="AG440" i="21" s="1"/>
  <c r="AQ440" i="21" a="1"/>
  <c r="AQ440" i="21" s="1"/>
  <c r="AR440" i="21" a="1"/>
  <c r="AR440" i="21" s="1"/>
  <c r="AN440" i="21" a="1"/>
  <c r="AN440" i="21" s="1"/>
  <c r="AJ440" i="21" a="1"/>
  <c r="AJ440" i="21" s="1"/>
  <c r="AM440" i="21" a="1"/>
  <c r="AM440" i="21" s="1"/>
  <c r="AK440" i="21" a="1"/>
  <c r="AK440" i="21" s="1"/>
  <c r="AH468" i="21" a="1"/>
  <c r="AH468" i="21" s="1"/>
  <c r="AM468" i="21" a="1"/>
  <c r="AM468" i="21" s="1"/>
  <c r="AO468" i="21" a="1"/>
  <c r="AO468" i="21" s="1"/>
  <c r="AQ468" i="21" a="1"/>
  <c r="AQ468" i="21" s="1"/>
  <c r="AR468" i="21" a="1"/>
  <c r="AR468" i="21" s="1"/>
  <c r="AN468" i="21" a="1"/>
  <c r="AN468" i="21" s="1"/>
  <c r="AK468" i="21" a="1"/>
  <c r="AK468" i="21" s="1"/>
  <c r="AJ468" i="21" a="1"/>
  <c r="AJ468" i="21" s="1"/>
  <c r="AG468" i="21" a="1"/>
  <c r="AG468" i="21" s="1"/>
  <c r="AG496" i="21" a="1"/>
  <c r="AG496" i="21" s="1"/>
  <c r="AH496" i="21" a="1"/>
  <c r="AH496" i="21" s="1"/>
  <c r="AQ496" i="21" a="1"/>
  <c r="AQ496" i="21" s="1"/>
  <c r="AM496" i="21" a="1"/>
  <c r="AM496" i="21" s="1"/>
  <c r="AO496" i="21" a="1"/>
  <c r="AO496" i="21" s="1"/>
  <c r="AK496" i="21" a="1"/>
  <c r="AK496" i="21" s="1"/>
  <c r="AN496" i="21" a="1"/>
  <c r="AN496" i="21" s="1"/>
  <c r="AR496" i="21" a="1"/>
  <c r="AR496" i="21" s="1"/>
  <c r="AJ496" i="21" a="1"/>
  <c r="AJ496" i="21" s="1"/>
  <c r="AQ524" i="21" a="1"/>
  <c r="AQ524" i="21" s="1"/>
  <c r="AR524" i="21" a="1"/>
  <c r="AR524" i="21" s="1"/>
  <c r="AM524" i="21" a="1"/>
  <c r="AM524" i="21" s="1"/>
  <c r="AO524" i="21" a="1"/>
  <c r="AO524" i="21" s="1"/>
  <c r="AG524" i="21" a="1"/>
  <c r="AG524" i="21" s="1"/>
  <c r="AH524" i="21" a="1"/>
  <c r="AH524" i="21" s="1"/>
  <c r="AJ524" i="21" a="1"/>
  <c r="AJ524" i="21" s="1"/>
  <c r="AK524" i="21" a="1"/>
  <c r="AK524" i="21" s="1"/>
  <c r="AN524" i="21" a="1"/>
  <c r="AN524" i="21" s="1"/>
  <c r="AG552" i="21" a="1"/>
  <c r="AG552" i="21" s="1"/>
  <c r="AH552" i="21" a="1"/>
  <c r="AH552" i="21" s="1"/>
  <c r="AM552" i="21" a="1"/>
  <c r="AM552" i="21" s="1"/>
  <c r="AO552" i="21" a="1"/>
  <c r="AO552" i="21" s="1"/>
  <c r="AQ552" i="21" a="1"/>
  <c r="AQ552" i="21" s="1"/>
  <c r="AN552" i="21" a="1"/>
  <c r="AN552" i="21" s="1"/>
  <c r="AK552" i="21" a="1"/>
  <c r="AK552" i="21" s="1"/>
  <c r="AJ552" i="21" a="1"/>
  <c r="AJ552" i="21" s="1"/>
  <c r="AR552" i="21" a="1"/>
  <c r="AR552" i="21" s="1"/>
  <c r="AG580" i="21" a="1"/>
  <c r="AG580" i="21" s="1"/>
  <c r="AH580" i="21" a="1"/>
  <c r="AH580" i="21" s="1"/>
  <c r="AO580" i="21" a="1"/>
  <c r="AO580" i="21" s="1"/>
  <c r="AN580" i="21" a="1"/>
  <c r="AN580" i="21" s="1"/>
  <c r="AM580" i="21" a="1"/>
  <c r="AM580" i="21" s="1"/>
  <c r="AR580" i="21" a="1"/>
  <c r="AR580" i="21" s="1"/>
  <c r="AQ580" i="21" a="1"/>
  <c r="AQ580" i="21" s="1"/>
  <c r="AJ580" i="21" a="1"/>
  <c r="AJ580" i="21" s="1"/>
  <c r="AK580" i="21" a="1"/>
  <c r="AK580" i="21" s="1"/>
  <c r="AQ608" i="21" a="1"/>
  <c r="AQ608" i="21" s="1"/>
  <c r="AO608" i="21" a="1"/>
  <c r="AO608" i="21" s="1"/>
  <c r="AN608" i="21" a="1"/>
  <c r="AN608" i="21" s="1"/>
  <c r="AR608" i="21" a="1"/>
  <c r="AR608" i="21" s="1"/>
  <c r="AG608" i="21" a="1"/>
  <c r="AG608" i="21" s="1"/>
  <c r="AH608" i="21" a="1"/>
  <c r="AH608" i="21" s="1"/>
  <c r="AM608" i="21" a="1"/>
  <c r="AM608" i="21" s="1"/>
  <c r="AJ608" i="21" a="1"/>
  <c r="AJ608" i="21" s="1"/>
  <c r="AK608" i="21" a="1"/>
  <c r="AK608" i="21" s="1"/>
  <c r="AO636" i="21" a="1"/>
  <c r="AO636" i="21" s="1"/>
  <c r="AQ636" i="21" a="1"/>
  <c r="AQ636" i="21" s="1"/>
  <c r="AR636" i="21" a="1"/>
  <c r="AR636" i="21" s="1"/>
  <c r="AH636" i="21" a="1"/>
  <c r="AH636" i="21" s="1"/>
  <c r="AG636" i="21" a="1"/>
  <c r="AG636" i="21" s="1"/>
  <c r="AN636" i="21" a="1"/>
  <c r="AN636" i="21" s="1"/>
  <c r="AJ636" i="21" a="1"/>
  <c r="AJ636" i="21" s="1"/>
  <c r="AK636" i="21" a="1"/>
  <c r="AK636" i="21" s="1"/>
  <c r="AM636" i="21" a="1"/>
  <c r="AM636" i="21" s="1"/>
  <c r="AG664" i="21" a="1"/>
  <c r="AG664" i="21" s="1"/>
  <c r="AH664" i="21" a="1"/>
  <c r="AH664" i="21" s="1"/>
  <c r="AM664" i="21" a="1"/>
  <c r="AM664" i="21" s="1"/>
  <c r="AN664" i="21" a="1"/>
  <c r="AN664" i="21" s="1"/>
  <c r="AO664" i="21" a="1"/>
  <c r="AO664" i="21" s="1"/>
  <c r="AJ664" i="21" a="1"/>
  <c r="AJ664" i="21" s="1"/>
  <c r="AQ664" i="21" a="1"/>
  <c r="AQ664" i="21" s="1"/>
  <c r="AR664" i="21" a="1"/>
  <c r="AR664" i="21" s="1"/>
  <c r="AK664" i="21" a="1"/>
  <c r="AK664" i="21" s="1"/>
  <c r="AH692" i="21" a="1"/>
  <c r="AH692" i="21" s="1"/>
  <c r="AR692" i="21" a="1"/>
  <c r="AR692" i="21" s="1"/>
  <c r="AG692" i="21" a="1"/>
  <c r="AG692" i="21" s="1"/>
  <c r="AO692" i="21" a="1"/>
  <c r="AO692" i="21" s="1"/>
  <c r="AQ692" i="21" a="1"/>
  <c r="AQ692" i="21" s="1"/>
  <c r="AK692" i="21" a="1"/>
  <c r="AK692" i="21" s="1"/>
  <c r="AJ692" i="21" a="1"/>
  <c r="AJ692" i="21" s="1"/>
  <c r="AM692" i="21" a="1"/>
  <c r="AM692" i="21" s="1"/>
  <c r="AN692" i="21" a="1"/>
  <c r="AN692" i="21" s="1"/>
  <c r="AH720" i="21" a="1"/>
  <c r="AH720" i="21" s="1"/>
  <c r="AG720" i="21" a="1"/>
  <c r="AG720" i="21" s="1"/>
  <c r="AM720" i="21" a="1"/>
  <c r="AM720" i="21" s="1"/>
  <c r="AO720" i="21" a="1"/>
  <c r="AO720" i="21" s="1"/>
  <c r="AN720" i="21" a="1"/>
  <c r="AN720" i="21" s="1"/>
  <c r="AQ720" i="21" a="1"/>
  <c r="AQ720" i="21" s="1"/>
  <c r="AJ720" i="21" a="1"/>
  <c r="AJ720" i="21" s="1"/>
  <c r="AK720" i="21" a="1"/>
  <c r="AK720" i="21" s="1"/>
  <c r="AR720" i="21" a="1"/>
  <c r="AR720" i="21" s="1"/>
  <c r="AG748" i="21" a="1"/>
  <c r="AG748" i="21" s="1"/>
  <c r="AH748" i="21" a="1"/>
  <c r="AH748" i="21" s="1"/>
  <c r="AN748" i="21" a="1"/>
  <c r="AN748" i="21" s="1"/>
  <c r="AM748" i="21" a="1"/>
  <c r="AM748" i="21" s="1"/>
  <c r="AO748" i="21" a="1"/>
  <c r="AO748" i="21" s="1"/>
  <c r="AQ748" i="21" a="1"/>
  <c r="AQ748" i="21" s="1"/>
  <c r="AR748" i="21" a="1"/>
  <c r="AR748" i="21" s="1"/>
  <c r="AJ748" i="21" a="1"/>
  <c r="AJ748" i="21" s="1"/>
  <c r="AK748" i="21" a="1"/>
  <c r="AK748" i="21" s="1"/>
  <c r="AG776" i="21" a="1"/>
  <c r="AG776" i="21" s="1"/>
  <c r="AH776" i="21" a="1"/>
  <c r="AH776" i="21" s="1"/>
  <c r="AR776" i="21" a="1"/>
  <c r="AR776" i="21" s="1"/>
  <c r="AO776" i="21" a="1"/>
  <c r="AO776" i="21" s="1"/>
  <c r="AQ776" i="21" a="1"/>
  <c r="AQ776" i="21" s="1"/>
  <c r="AM776" i="21" a="1"/>
  <c r="AM776" i="21" s="1"/>
  <c r="AN776" i="21" a="1"/>
  <c r="AN776" i="21" s="1"/>
  <c r="AK776" i="21" a="1"/>
  <c r="AK776" i="21" s="1"/>
  <c r="AJ776" i="21" a="1"/>
  <c r="AJ776" i="21" s="1"/>
  <c r="AG804" i="21" a="1"/>
  <c r="AG804" i="21" s="1"/>
  <c r="AH804" i="21" a="1"/>
  <c r="AH804" i="21" s="1"/>
  <c r="AO804" i="21" a="1"/>
  <c r="AO804" i="21" s="1"/>
  <c r="AM804" i="21" a="1"/>
  <c r="AM804" i="21" s="1"/>
  <c r="AN804" i="21" a="1"/>
  <c r="AN804" i="21" s="1"/>
  <c r="AQ804" i="21" a="1"/>
  <c r="AQ804" i="21" s="1"/>
  <c r="AR804" i="21" a="1"/>
  <c r="AR804" i="21" s="1"/>
  <c r="AK804" i="21" a="1"/>
  <c r="AK804" i="21" s="1"/>
  <c r="AJ804" i="21" a="1"/>
  <c r="AJ804" i="21" s="1"/>
  <c r="AH832" i="21" a="1"/>
  <c r="AH832" i="21" s="1"/>
  <c r="AO832" i="21" a="1"/>
  <c r="AO832" i="21" s="1"/>
  <c r="AQ832" i="21" a="1"/>
  <c r="AQ832" i="21" s="1"/>
  <c r="AR832" i="21" a="1"/>
  <c r="AR832" i="21" s="1"/>
  <c r="AK832" i="21" a="1"/>
  <c r="AK832" i="21" s="1"/>
  <c r="AJ832" i="21" a="1"/>
  <c r="AJ832" i="21" s="1"/>
  <c r="AM832" i="21" a="1"/>
  <c r="AM832" i="21" s="1"/>
  <c r="AN832" i="21" a="1"/>
  <c r="AN832" i="21" s="1"/>
  <c r="AG832" i="21" a="1"/>
  <c r="AG832" i="21" s="1"/>
  <c r="AG860" i="21" a="1"/>
  <c r="AG860" i="21" s="1"/>
  <c r="AO860" i="21" a="1"/>
  <c r="AO860" i="21" s="1"/>
  <c r="AR860" i="21" a="1"/>
  <c r="AR860" i="21" s="1"/>
  <c r="AQ860" i="21" a="1"/>
  <c r="AQ860" i="21" s="1"/>
  <c r="AK860" i="21" a="1"/>
  <c r="AK860" i="21" s="1"/>
  <c r="AH860" i="21" a="1"/>
  <c r="AH860" i="21" s="1"/>
  <c r="AJ860" i="21" a="1"/>
  <c r="AJ860" i="21" s="1"/>
  <c r="AM860" i="21" a="1"/>
  <c r="AM860" i="21" s="1"/>
  <c r="AN860" i="21" a="1"/>
  <c r="AN860" i="21" s="1"/>
  <c r="AG888" i="21" a="1"/>
  <c r="AG888" i="21" s="1"/>
  <c r="AR888" i="21" a="1"/>
  <c r="AR888" i="21" s="1"/>
  <c r="AH888" i="21" a="1"/>
  <c r="AH888" i="21" s="1"/>
  <c r="AM888" i="21" a="1"/>
  <c r="AM888" i="21" s="1"/>
  <c r="AJ888" i="21" a="1"/>
  <c r="AJ888" i="21" s="1"/>
  <c r="AK888" i="21" a="1"/>
  <c r="AK888" i="21" s="1"/>
  <c r="AN888" i="21" a="1"/>
  <c r="AN888" i="21" s="1"/>
  <c r="AQ888" i="21" a="1"/>
  <c r="AQ888" i="21" s="1"/>
  <c r="AO888" i="21" a="1"/>
  <c r="AO888" i="21" s="1"/>
  <c r="AG916" i="21" a="1"/>
  <c r="AG916" i="21" s="1"/>
  <c r="AH916" i="21" a="1"/>
  <c r="AH916" i="21" s="1"/>
  <c r="AQ916" i="21" a="1"/>
  <c r="AQ916" i="21" s="1"/>
  <c r="AJ916" i="21" a="1"/>
  <c r="AJ916" i="21" s="1"/>
  <c r="AK916" i="21" a="1"/>
  <c r="AK916" i="21" s="1"/>
  <c r="AN916" i="21" a="1"/>
  <c r="AN916" i="21" s="1"/>
  <c r="AO916" i="21" a="1"/>
  <c r="AO916" i="21" s="1"/>
  <c r="AM916" i="21" a="1"/>
  <c r="AM916" i="21" s="1"/>
  <c r="AR916" i="21" a="1"/>
  <c r="AR916" i="21" s="1"/>
  <c r="AG944" i="21" a="1"/>
  <c r="AG944" i="21" s="1"/>
  <c r="AH944" i="21" a="1"/>
  <c r="AH944" i="21" s="1"/>
  <c r="AN944" i="21" a="1"/>
  <c r="AN944" i="21" s="1"/>
  <c r="AQ944" i="21" a="1"/>
  <c r="AQ944" i="21" s="1"/>
  <c r="AM944" i="21" a="1"/>
  <c r="AM944" i="21" s="1"/>
  <c r="AJ944" i="21" a="1"/>
  <c r="AJ944" i="21" s="1"/>
  <c r="AK944" i="21" a="1"/>
  <c r="AK944" i="21" s="1"/>
  <c r="AR944" i="21" a="1"/>
  <c r="AR944" i="21" s="1"/>
  <c r="AO944" i="21" a="1"/>
  <c r="AO944" i="21" s="1"/>
  <c r="AH972" i="21" a="1"/>
  <c r="AH972" i="21" s="1"/>
  <c r="AM972" i="21" a="1"/>
  <c r="AM972" i="21" s="1"/>
  <c r="AN972" i="21" a="1"/>
  <c r="AN972" i="21" s="1"/>
  <c r="AJ972" i="21" a="1"/>
  <c r="AJ972" i="21" s="1"/>
  <c r="AK972" i="21" a="1"/>
  <c r="AK972" i="21" s="1"/>
  <c r="AO972" i="21" a="1"/>
  <c r="AO972" i="21" s="1"/>
  <c r="AG972" i="21" a="1"/>
  <c r="AG972" i="21" s="1"/>
  <c r="AQ972" i="21" a="1"/>
  <c r="AQ972" i="21" s="1"/>
  <c r="AR972" i="21" a="1"/>
  <c r="AR972" i="21" s="1"/>
  <c r="AH1000" i="21" a="1"/>
  <c r="AH1000" i="21" s="1"/>
  <c r="AG1000" i="21" a="1"/>
  <c r="AG1000" i="21" s="1"/>
  <c r="AO1000" i="21" a="1"/>
  <c r="AO1000" i="21" s="1"/>
  <c r="AQ1000" i="21" a="1"/>
  <c r="AQ1000" i="21" s="1"/>
  <c r="AR1000" i="21" a="1"/>
  <c r="AR1000" i="21" s="1"/>
  <c r="AM1000" i="21" a="1"/>
  <c r="AM1000" i="21" s="1"/>
  <c r="AN1000" i="21" a="1"/>
  <c r="AN1000" i="21" s="1"/>
  <c r="AJ1000" i="21" a="1"/>
  <c r="AJ1000" i="21" s="1"/>
  <c r="AK1000" i="21" a="1"/>
  <c r="AK1000" i="21" s="1"/>
  <c r="AH332" i="21" a="1"/>
  <c r="AH332" i="21" s="1"/>
  <c r="AG332" i="21" a="1"/>
  <c r="AG332" i="21" s="1"/>
  <c r="AM332" i="21" a="1"/>
  <c r="AM332" i="21" s="1"/>
  <c r="AN332" i="21" a="1"/>
  <c r="AN332" i="21" s="1"/>
  <c r="AQ332" i="21" a="1"/>
  <c r="AQ332" i="21" s="1"/>
  <c r="AJ332" i="21" a="1"/>
  <c r="AJ332" i="21" s="1"/>
  <c r="AK332" i="21" a="1"/>
  <c r="AK332" i="21" s="1"/>
  <c r="AR332" i="21" a="1"/>
  <c r="AR332" i="21" s="1"/>
  <c r="AO332" i="21" a="1"/>
  <c r="AO332" i="21" s="1"/>
  <c r="AG388" i="21" a="1"/>
  <c r="AG388" i="21" s="1"/>
  <c r="AO388" i="21" a="1"/>
  <c r="AO388" i="21" s="1"/>
  <c r="AQ388" i="21" a="1"/>
  <c r="AQ388" i="21" s="1"/>
  <c r="AM388" i="21" a="1"/>
  <c r="AM388" i="21" s="1"/>
  <c r="AR388" i="21" a="1"/>
  <c r="AR388" i="21" s="1"/>
  <c r="AH388" i="21" a="1"/>
  <c r="AH388" i="21" s="1"/>
  <c r="AJ388" i="21" a="1"/>
  <c r="AJ388" i="21" s="1"/>
  <c r="AK388" i="21" a="1"/>
  <c r="AK388" i="21" s="1"/>
  <c r="AN388" i="21" a="1"/>
  <c r="AN388" i="21" s="1"/>
  <c r="AG416" i="21" a="1"/>
  <c r="AG416" i="21" s="1"/>
  <c r="AQ416" i="21" a="1"/>
  <c r="AQ416" i="21" s="1"/>
  <c r="AR416" i="21" a="1"/>
  <c r="AR416" i="21" s="1"/>
  <c r="AM416" i="21" a="1"/>
  <c r="AM416" i="21" s="1"/>
  <c r="AN416" i="21" a="1"/>
  <c r="AN416" i="21" s="1"/>
  <c r="AO416" i="21" a="1"/>
  <c r="AO416" i="21" s="1"/>
  <c r="AH416" i="21" a="1"/>
  <c r="AH416" i="21" s="1"/>
  <c r="AK416" i="21" a="1"/>
  <c r="AK416" i="21" s="1"/>
  <c r="AJ416" i="21" a="1"/>
  <c r="AJ416" i="21" s="1"/>
  <c r="AG472" i="21" a="1"/>
  <c r="AG472" i="21" s="1"/>
  <c r="AH472" i="21" a="1"/>
  <c r="AH472" i="21" s="1"/>
  <c r="AQ472" i="21" a="1"/>
  <c r="AQ472" i="21" s="1"/>
  <c r="AM472" i="21" a="1"/>
  <c r="AM472" i="21" s="1"/>
  <c r="AR472" i="21" a="1"/>
  <c r="AR472" i="21" s="1"/>
  <c r="AK472" i="21" a="1"/>
  <c r="AK472" i="21" s="1"/>
  <c r="AO472" i="21" a="1"/>
  <c r="AO472" i="21" s="1"/>
  <c r="AN472" i="21" a="1"/>
  <c r="AN472" i="21" s="1"/>
  <c r="AJ472" i="21" a="1"/>
  <c r="AJ472" i="21" s="1"/>
  <c r="AG752" i="21" a="1"/>
  <c r="AG752" i="21" s="1"/>
  <c r="AH752" i="21" a="1"/>
  <c r="AH752" i="21" s="1"/>
  <c r="AM752" i="21" a="1"/>
  <c r="AM752" i="21" s="1"/>
  <c r="AN752" i="21" a="1"/>
  <c r="AN752" i="21" s="1"/>
  <c r="AQ752" i="21" a="1"/>
  <c r="AQ752" i="21" s="1"/>
  <c r="AR752" i="21" a="1"/>
  <c r="AR752" i="21" s="1"/>
  <c r="AO752" i="21" a="1"/>
  <c r="AO752" i="21" s="1"/>
  <c r="AJ752" i="21" a="1"/>
  <c r="AJ752" i="21" s="1"/>
  <c r="AK752" i="21" a="1"/>
  <c r="AK752" i="21" s="1"/>
  <c r="AH864" i="21" a="1"/>
  <c r="AH864" i="21" s="1"/>
  <c r="AO864" i="21" a="1"/>
  <c r="AO864" i="21" s="1"/>
  <c r="AJ864" i="21" a="1"/>
  <c r="AJ864" i="21" s="1"/>
  <c r="AK864" i="21" a="1"/>
  <c r="AK864" i="21" s="1"/>
  <c r="AN864" i="21" a="1"/>
  <c r="AN864" i="21" s="1"/>
  <c r="AG864" i="21" a="1"/>
  <c r="AG864" i="21" s="1"/>
  <c r="AM864" i="21" a="1"/>
  <c r="AM864" i="21" s="1"/>
  <c r="AQ864" i="21" a="1"/>
  <c r="AQ864" i="21" s="1"/>
  <c r="AR864" i="21" a="1"/>
  <c r="AR864" i="21" s="1"/>
  <c r="AG948" i="21" a="1"/>
  <c r="AG948" i="21" s="1"/>
  <c r="AH948" i="21" a="1"/>
  <c r="AH948" i="21" s="1"/>
  <c r="AR948" i="21" a="1"/>
  <c r="AR948" i="21" s="1"/>
  <c r="AM948" i="21" a="1"/>
  <c r="AM948" i="21" s="1"/>
  <c r="AN948" i="21" a="1"/>
  <c r="AN948" i="21" s="1"/>
  <c r="AO948" i="21" a="1"/>
  <c r="AO948" i="21" s="1"/>
  <c r="AJ948" i="21" a="1"/>
  <c r="AJ948" i="21" s="1"/>
  <c r="AQ948" i="21" a="1"/>
  <c r="AQ948" i="21" s="1"/>
  <c r="AK948" i="21" a="1"/>
  <c r="AK948" i="21" s="1"/>
  <c r="AG495" i="21" a="1"/>
  <c r="AG495" i="21" s="1"/>
  <c r="AQ495" i="21" a="1"/>
  <c r="AQ495" i="21" s="1"/>
  <c r="AR495" i="21" a="1"/>
  <c r="AR495" i="21" s="1"/>
  <c r="AM495" i="21" a="1"/>
  <c r="AM495" i="21" s="1"/>
  <c r="AJ495" i="21" a="1"/>
  <c r="AJ495" i="21" s="1"/>
  <c r="AH495" i="21" a="1"/>
  <c r="AH495" i="21" s="1"/>
  <c r="AO495" i="21" a="1"/>
  <c r="AO495" i="21" s="1"/>
  <c r="AN495" i="21" a="1"/>
  <c r="AN495" i="21" s="1"/>
  <c r="AK495" i="21" a="1"/>
  <c r="AK495" i="21" s="1"/>
  <c r="AH523" i="21" a="1"/>
  <c r="AH523" i="21" s="1"/>
  <c r="AO523" i="21" a="1"/>
  <c r="AO523" i="21" s="1"/>
  <c r="AQ523" i="21" a="1"/>
  <c r="AQ523" i="21" s="1"/>
  <c r="AR523" i="21" a="1"/>
  <c r="AR523" i="21" s="1"/>
  <c r="AJ523" i="21" a="1"/>
  <c r="AJ523" i="21" s="1"/>
  <c r="AG523" i="21" a="1"/>
  <c r="AG523" i="21" s="1"/>
  <c r="AK523" i="21" a="1"/>
  <c r="AK523" i="21" s="1"/>
  <c r="AM523" i="21" a="1"/>
  <c r="AM523" i="21" s="1"/>
  <c r="AN523" i="21" a="1"/>
  <c r="AN523" i="21" s="1"/>
  <c r="AG551" i="21" a="1"/>
  <c r="AG551" i="21" s="1"/>
  <c r="AN551" i="21" a="1"/>
  <c r="AN551" i="21" s="1"/>
  <c r="AO551" i="21" a="1"/>
  <c r="AO551" i="21" s="1"/>
  <c r="AR551" i="21" a="1"/>
  <c r="AR551" i="21" s="1"/>
  <c r="AM551" i="21" a="1"/>
  <c r="AM551" i="21" s="1"/>
  <c r="AJ551" i="21" a="1"/>
  <c r="AJ551" i="21" s="1"/>
  <c r="AK551" i="21" a="1"/>
  <c r="AK551" i="21" s="1"/>
  <c r="AH551" i="21" a="1"/>
  <c r="AH551" i="21" s="1"/>
  <c r="AQ551" i="21" a="1"/>
  <c r="AQ551" i="21" s="1"/>
  <c r="AG579" i="21" a="1"/>
  <c r="AG579" i="21" s="1"/>
  <c r="AH579" i="21" a="1"/>
  <c r="AH579" i="21" s="1"/>
  <c r="AM579" i="21" a="1"/>
  <c r="AM579" i="21" s="1"/>
  <c r="AN579" i="21" a="1"/>
  <c r="AN579" i="21" s="1"/>
  <c r="AO579" i="21" a="1"/>
  <c r="AO579" i="21" s="1"/>
  <c r="AK579" i="21" a="1"/>
  <c r="AK579" i="21" s="1"/>
  <c r="AR579" i="21" a="1"/>
  <c r="AR579" i="21" s="1"/>
  <c r="AJ579" i="21" a="1"/>
  <c r="AJ579" i="21" s="1"/>
  <c r="AQ579" i="21" a="1"/>
  <c r="AQ579" i="21" s="1"/>
  <c r="AG607" i="21" a="1"/>
  <c r="AG607" i="21" s="1"/>
  <c r="AR607" i="21" a="1"/>
  <c r="AR607" i="21" s="1"/>
  <c r="AM607" i="21" a="1"/>
  <c r="AM607" i="21" s="1"/>
  <c r="AN607" i="21" a="1"/>
  <c r="AN607" i="21" s="1"/>
  <c r="AQ607" i="21" a="1"/>
  <c r="AQ607" i="21" s="1"/>
  <c r="AH607" i="21" a="1"/>
  <c r="AH607" i="21" s="1"/>
  <c r="AJ607" i="21" a="1"/>
  <c r="AJ607" i="21" s="1"/>
  <c r="AK607" i="21" a="1"/>
  <c r="AK607" i="21" s="1"/>
  <c r="AO607" i="21" a="1"/>
  <c r="AO607" i="21" s="1"/>
  <c r="AH747" i="21" a="1"/>
  <c r="AH747" i="21" s="1"/>
  <c r="AM747" i="21" a="1"/>
  <c r="AM747" i="21" s="1"/>
  <c r="AN747" i="21" a="1"/>
  <c r="AN747" i="21" s="1"/>
  <c r="AQ747" i="21" a="1"/>
  <c r="AQ747" i="21" s="1"/>
  <c r="AJ747" i="21" a="1"/>
  <c r="AJ747" i="21" s="1"/>
  <c r="AK747" i="21" a="1"/>
  <c r="AK747" i="21" s="1"/>
  <c r="AO747" i="21" a="1"/>
  <c r="AO747" i="21" s="1"/>
  <c r="AR747" i="21" a="1"/>
  <c r="AR747" i="21" s="1"/>
  <c r="AG747" i="21" a="1"/>
  <c r="AG747" i="21" s="1"/>
  <c r="AH943" i="21" a="1"/>
  <c r="AH943" i="21" s="1"/>
  <c r="AG943" i="21" a="1"/>
  <c r="AG943" i="21" s="1"/>
  <c r="AN943" i="21" a="1"/>
  <c r="AN943" i="21" s="1"/>
  <c r="AO943" i="21" a="1"/>
  <c r="AO943" i="21" s="1"/>
  <c r="AQ943" i="21" a="1"/>
  <c r="AQ943" i="21" s="1"/>
  <c r="AR943" i="21" a="1"/>
  <c r="AR943" i="21" s="1"/>
  <c r="AK943" i="21" a="1"/>
  <c r="AK943" i="21" s="1"/>
  <c r="AM943" i="21" a="1"/>
  <c r="AM943" i="21" s="1"/>
  <c r="AJ943" i="21" a="1"/>
  <c r="AJ943" i="21" s="1"/>
  <c r="AH350" i="21" a="1"/>
  <c r="AH350" i="21" s="1"/>
  <c r="AG350" i="21" a="1"/>
  <c r="AG350" i="21" s="1"/>
  <c r="AR350" i="21" a="1"/>
  <c r="AR350" i="21" s="1"/>
  <c r="AN350" i="21" a="1"/>
  <c r="AN350" i="21" s="1"/>
  <c r="AM350" i="21" a="1"/>
  <c r="AM350" i="21" s="1"/>
  <c r="AQ350" i="21" a="1"/>
  <c r="AQ350" i="21" s="1"/>
  <c r="AJ350" i="21" a="1"/>
  <c r="AJ350" i="21" s="1"/>
  <c r="AK350" i="21" a="1"/>
  <c r="AK350" i="21" s="1"/>
  <c r="AO350" i="21" a="1"/>
  <c r="AO350" i="21" s="1"/>
  <c r="AG406" i="21" a="1"/>
  <c r="AG406" i="21" s="1"/>
  <c r="AH406" i="21" a="1"/>
  <c r="AH406" i="21" s="1"/>
  <c r="AQ406" i="21" a="1"/>
  <c r="AQ406" i="21" s="1"/>
  <c r="AO406" i="21" a="1"/>
  <c r="AO406" i="21" s="1"/>
  <c r="AR406" i="21" a="1"/>
  <c r="AR406" i="21" s="1"/>
  <c r="AM406" i="21" a="1"/>
  <c r="AM406" i="21" s="1"/>
  <c r="AN406" i="21" a="1"/>
  <c r="AN406" i="21" s="1"/>
  <c r="AJ406" i="21" a="1"/>
  <c r="AJ406" i="21" s="1"/>
  <c r="AK406" i="21" a="1"/>
  <c r="AK406" i="21" s="1"/>
  <c r="AH490" i="21" a="1"/>
  <c r="AH490" i="21" s="1"/>
  <c r="AN490" i="21" a="1"/>
  <c r="AN490" i="21" s="1"/>
  <c r="AG490" i="21" a="1"/>
  <c r="AG490" i="21" s="1"/>
  <c r="AM490" i="21" a="1"/>
  <c r="AM490" i="21" s="1"/>
  <c r="AO490" i="21" a="1"/>
  <c r="AO490" i="21" s="1"/>
  <c r="AQ490" i="21" a="1"/>
  <c r="AQ490" i="21" s="1"/>
  <c r="AR490" i="21" a="1"/>
  <c r="AR490" i="21" s="1"/>
  <c r="AK490" i="21" a="1"/>
  <c r="AK490" i="21" s="1"/>
  <c r="AJ490" i="21" a="1"/>
  <c r="AJ490" i="21" s="1"/>
  <c r="AG574" i="21" a="1"/>
  <c r="AG574" i="21" s="1"/>
  <c r="AH574" i="21" a="1"/>
  <c r="AH574" i="21" s="1"/>
  <c r="AO574" i="21" a="1"/>
  <c r="AO574" i="21" s="1"/>
  <c r="AM574" i="21" a="1"/>
  <c r="AM574" i="21" s="1"/>
  <c r="AR574" i="21" a="1"/>
  <c r="AR574" i="21" s="1"/>
  <c r="AQ574" i="21" a="1"/>
  <c r="AQ574" i="21" s="1"/>
  <c r="AK574" i="21" a="1"/>
  <c r="AK574" i="21" s="1"/>
  <c r="AJ574" i="21" a="1"/>
  <c r="AJ574" i="21" s="1"/>
  <c r="AN574" i="21" a="1"/>
  <c r="AN574" i="21" s="1"/>
  <c r="AG854" i="21" a="1"/>
  <c r="AG854" i="21" s="1"/>
  <c r="AH854" i="21" a="1"/>
  <c r="AH854" i="21" s="1"/>
  <c r="AM854" i="21" a="1"/>
  <c r="AM854" i="21" s="1"/>
  <c r="AN854" i="21" a="1"/>
  <c r="AN854" i="21" s="1"/>
  <c r="AR854" i="21" a="1"/>
  <c r="AR854" i="21" s="1"/>
  <c r="AQ854" i="21" a="1"/>
  <c r="AQ854" i="21" s="1"/>
  <c r="AJ854" i="21" a="1"/>
  <c r="AJ854" i="21" s="1"/>
  <c r="AK854" i="21" a="1"/>
  <c r="AK854" i="21" s="1"/>
  <c r="AO854" i="21" a="1"/>
  <c r="AO854" i="21" s="1"/>
  <c r="AG882" i="21" a="1"/>
  <c r="AG882" i="21" s="1"/>
  <c r="AH882" i="21" a="1"/>
  <c r="AH882" i="21" s="1"/>
  <c r="AM882" i="21" a="1"/>
  <c r="AM882" i="21" s="1"/>
  <c r="AN882" i="21" a="1"/>
  <c r="AN882" i="21" s="1"/>
  <c r="AO882" i="21" a="1"/>
  <c r="AO882" i="21" s="1"/>
  <c r="AJ882" i="21" a="1"/>
  <c r="AJ882" i="21" s="1"/>
  <c r="AK882" i="21" a="1"/>
  <c r="AK882" i="21" s="1"/>
  <c r="AQ882" i="21" a="1"/>
  <c r="AQ882" i="21" s="1"/>
  <c r="AR882" i="21" a="1"/>
  <c r="AR882" i="21" s="1"/>
  <c r="AG938" i="21" a="1"/>
  <c r="AG938" i="21" s="1"/>
  <c r="AK938" i="21" a="1"/>
  <c r="AK938" i="21" s="1"/>
  <c r="AH938" i="21" a="1"/>
  <c r="AH938" i="21" s="1"/>
  <c r="AN938" i="21" a="1"/>
  <c r="AN938" i="21" s="1"/>
  <c r="AM938" i="21" a="1"/>
  <c r="AM938" i="21" s="1"/>
  <c r="AO938" i="21" a="1"/>
  <c r="AO938" i="21" s="1"/>
  <c r="AR938" i="21" a="1"/>
  <c r="AR938" i="21" s="1"/>
  <c r="AJ938" i="21" a="1"/>
  <c r="AJ938" i="21" s="1"/>
  <c r="AQ938" i="21" a="1"/>
  <c r="AQ938" i="21" s="1"/>
  <c r="AG966" i="21" a="1"/>
  <c r="AG966" i="21" s="1"/>
  <c r="AM966" i="21" a="1"/>
  <c r="AM966" i="21" s="1"/>
  <c r="AQ966" i="21" a="1"/>
  <c r="AQ966" i="21" s="1"/>
  <c r="AR966" i="21" a="1"/>
  <c r="AR966" i="21" s="1"/>
  <c r="AH966" i="21" a="1"/>
  <c r="AH966" i="21" s="1"/>
  <c r="AO966" i="21" a="1"/>
  <c r="AO966" i="21" s="1"/>
  <c r="AN966" i="21" a="1"/>
  <c r="AN966" i="21" s="1"/>
  <c r="AK966" i="21" a="1"/>
  <c r="AK966" i="21" s="1"/>
  <c r="AJ966" i="21" a="1"/>
  <c r="AJ966" i="21" s="1"/>
  <c r="AH345" i="21" a="1"/>
  <c r="AH345" i="21" s="1"/>
  <c r="AG345" i="21" a="1"/>
  <c r="AG345" i="21" s="1"/>
  <c r="AN345" i="21" a="1"/>
  <c r="AN345" i="21" s="1"/>
  <c r="AO345" i="21" a="1"/>
  <c r="AO345" i="21" s="1"/>
  <c r="AK345" i="21" a="1"/>
  <c r="AK345" i="21" s="1"/>
  <c r="AM345" i="21" a="1"/>
  <c r="AM345" i="21" s="1"/>
  <c r="AQ345" i="21" a="1"/>
  <c r="AQ345" i="21" s="1"/>
  <c r="AR345" i="21" a="1"/>
  <c r="AR345" i="21" s="1"/>
  <c r="AJ345" i="21" a="1"/>
  <c r="AJ345" i="21" s="1"/>
  <c r="AG457" i="21" a="1"/>
  <c r="AG457" i="21" s="1"/>
  <c r="AQ457" i="21" a="1"/>
  <c r="AQ457" i="21" s="1"/>
  <c r="AR457" i="21" a="1"/>
  <c r="AR457" i="21" s="1"/>
  <c r="AM457" i="21" a="1"/>
  <c r="AM457" i="21" s="1"/>
  <c r="AN457" i="21" a="1"/>
  <c r="AN457" i="21" s="1"/>
  <c r="AO457" i="21" a="1"/>
  <c r="AO457" i="21" s="1"/>
  <c r="AH457" i="21" a="1"/>
  <c r="AH457" i="21" s="1"/>
  <c r="AJ457" i="21" a="1"/>
  <c r="AJ457" i="21" s="1"/>
  <c r="AK457" i="21" a="1"/>
  <c r="AK457" i="21" s="1"/>
  <c r="AH597" i="21" a="1"/>
  <c r="AH597" i="21" s="1"/>
  <c r="AM597" i="21" a="1"/>
  <c r="AM597" i="21" s="1"/>
  <c r="AN597" i="21" a="1"/>
  <c r="AN597" i="21" s="1"/>
  <c r="AO597" i="21" a="1"/>
  <c r="AO597" i="21" s="1"/>
  <c r="AG597" i="21" a="1"/>
  <c r="AG597" i="21" s="1"/>
  <c r="AK597" i="21" a="1"/>
  <c r="AK597" i="21" s="1"/>
  <c r="AQ597" i="21" a="1"/>
  <c r="AQ597" i="21" s="1"/>
  <c r="AJ597" i="21" a="1"/>
  <c r="AJ597" i="21" s="1"/>
  <c r="AR597" i="21" a="1"/>
  <c r="AR597" i="21" s="1"/>
  <c r="AG625" i="21" a="1"/>
  <c r="AG625" i="21" s="1"/>
  <c r="AH625" i="21" a="1"/>
  <c r="AH625" i="21" s="1"/>
  <c r="AO625" i="21" a="1"/>
  <c r="AO625" i="21" s="1"/>
  <c r="AR625" i="21" a="1"/>
  <c r="AR625" i="21" s="1"/>
  <c r="AM625" i="21" a="1"/>
  <c r="AM625" i="21" s="1"/>
  <c r="AN625" i="21" a="1"/>
  <c r="AN625" i="21" s="1"/>
  <c r="AQ625" i="21" a="1"/>
  <c r="AQ625" i="21" s="1"/>
  <c r="AJ625" i="21" a="1"/>
  <c r="AJ625" i="21" s="1"/>
  <c r="AK625" i="21" a="1"/>
  <c r="AK625" i="21" s="1"/>
  <c r="AH709" i="21" a="1"/>
  <c r="AH709" i="21" s="1"/>
  <c r="AO709" i="21" a="1"/>
  <c r="AO709" i="21" s="1"/>
  <c r="AQ709" i="21" a="1"/>
  <c r="AQ709" i="21" s="1"/>
  <c r="AG709" i="21" a="1"/>
  <c r="AG709" i="21" s="1"/>
  <c r="AR709" i="21" a="1"/>
  <c r="AR709" i="21" s="1"/>
  <c r="AJ709" i="21" a="1"/>
  <c r="AJ709" i="21" s="1"/>
  <c r="AN709" i="21" a="1"/>
  <c r="AN709" i="21" s="1"/>
  <c r="AK709" i="21" a="1"/>
  <c r="AK709" i="21" s="1"/>
  <c r="AM709" i="21" a="1"/>
  <c r="AM709" i="21" s="1"/>
  <c r="AH793" i="21" a="1"/>
  <c r="AH793" i="21" s="1"/>
  <c r="AQ793" i="21" a="1"/>
  <c r="AQ793" i="21" s="1"/>
  <c r="AR793" i="21" a="1"/>
  <c r="AR793" i="21" s="1"/>
  <c r="AM793" i="21" a="1"/>
  <c r="AM793" i="21" s="1"/>
  <c r="AG793" i="21" a="1"/>
  <c r="AG793" i="21" s="1"/>
  <c r="AN793" i="21" a="1"/>
  <c r="AN793" i="21" s="1"/>
  <c r="AJ793" i="21" a="1"/>
  <c r="AJ793" i="21" s="1"/>
  <c r="AK793" i="21" a="1"/>
  <c r="AK793" i="21" s="1"/>
  <c r="AO793" i="21" a="1"/>
  <c r="AO793" i="21" s="1"/>
  <c r="AH961" i="21" a="1"/>
  <c r="AH961" i="21" s="1"/>
  <c r="AR961" i="21" a="1"/>
  <c r="AR961" i="21" s="1"/>
  <c r="AJ961" i="21" a="1"/>
  <c r="AJ961" i="21" s="1"/>
  <c r="AM961" i="21" a="1"/>
  <c r="AM961" i="21" s="1"/>
  <c r="AN961" i="21" a="1"/>
  <c r="AN961" i="21" s="1"/>
  <c r="AG961" i="21" a="1"/>
  <c r="AG961" i="21" s="1"/>
  <c r="AQ961" i="21" a="1"/>
  <c r="AQ961" i="21" s="1"/>
  <c r="AK961" i="21" a="1"/>
  <c r="AK961" i="21" s="1"/>
  <c r="AO961" i="21" a="1"/>
  <c r="AO961" i="21" s="1"/>
  <c r="AG312" i="21" a="1"/>
  <c r="AG312" i="21" s="1"/>
  <c r="AQ312" i="21" a="1"/>
  <c r="AQ312" i="21" s="1"/>
  <c r="AH312" i="21" a="1"/>
  <c r="AH312" i="21" s="1"/>
  <c r="AM312" i="21" a="1"/>
  <c r="AM312" i="21" s="1"/>
  <c r="AO312" i="21" a="1"/>
  <c r="AO312" i="21" s="1"/>
  <c r="AK312" i="21" a="1"/>
  <c r="AK312" i="21" s="1"/>
  <c r="AN312" i="21" a="1"/>
  <c r="AN312" i="21" s="1"/>
  <c r="AR312" i="21" a="1"/>
  <c r="AR312" i="21" s="1"/>
  <c r="AJ312" i="21" a="1"/>
  <c r="AJ312" i="21" s="1"/>
  <c r="AG424" i="21" a="1"/>
  <c r="AG424" i="21" s="1"/>
  <c r="AO424" i="21" a="1"/>
  <c r="AO424" i="21" s="1"/>
  <c r="AQ424" i="21" a="1"/>
  <c r="AQ424" i="21" s="1"/>
  <c r="AH424" i="21" a="1"/>
  <c r="AH424" i="21" s="1"/>
  <c r="AK424" i="21" a="1"/>
  <c r="AK424" i="21" s="1"/>
  <c r="AM424" i="21" a="1"/>
  <c r="AM424" i="21" s="1"/>
  <c r="AN424" i="21" a="1"/>
  <c r="AN424" i="21" s="1"/>
  <c r="AR424" i="21" a="1"/>
  <c r="AR424" i="21" s="1"/>
  <c r="AJ424" i="21" a="1"/>
  <c r="AJ424" i="21" s="1"/>
  <c r="AG508" i="21" a="1"/>
  <c r="AG508" i="21" s="1"/>
  <c r="AH508" i="21" a="1"/>
  <c r="AH508" i="21" s="1"/>
  <c r="AR508" i="21" a="1"/>
  <c r="AR508" i="21" s="1"/>
  <c r="AM508" i="21" a="1"/>
  <c r="AM508" i="21" s="1"/>
  <c r="AN508" i="21" a="1"/>
  <c r="AN508" i="21" s="1"/>
  <c r="AQ508" i="21" a="1"/>
  <c r="AQ508" i="21" s="1"/>
  <c r="AO508" i="21" a="1"/>
  <c r="AO508" i="21" s="1"/>
  <c r="AJ508" i="21" a="1"/>
  <c r="AJ508" i="21" s="1"/>
  <c r="AK508" i="21" a="1"/>
  <c r="AK508" i="21" s="1"/>
  <c r="AG536" i="21" a="1"/>
  <c r="AG536" i="21" s="1"/>
  <c r="AH536" i="21" a="1"/>
  <c r="AH536" i="21" s="1"/>
  <c r="AO536" i="21" a="1"/>
  <c r="AO536" i="21" s="1"/>
  <c r="AJ536" i="21" a="1"/>
  <c r="AJ536" i="21" s="1"/>
  <c r="AK536" i="21" a="1"/>
  <c r="AK536" i="21" s="1"/>
  <c r="AR536" i="21" a="1"/>
  <c r="AR536" i="21" s="1"/>
  <c r="AQ536" i="21" a="1"/>
  <c r="AQ536" i="21" s="1"/>
  <c r="AM536" i="21" a="1"/>
  <c r="AM536" i="21" s="1"/>
  <c r="AN536" i="21" a="1"/>
  <c r="AN536" i="21" s="1"/>
  <c r="AG564" i="21" a="1"/>
  <c r="AG564" i="21" s="1"/>
  <c r="AH564" i="21" a="1"/>
  <c r="AH564" i="21" s="1"/>
  <c r="AM564" i="21" a="1"/>
  <c r="AM564" i="21" s="1"/>
  <c r="AQ564" i="21" a="1"/>
  <c r="AQ564" i="21" s="1"/>
  <c r="AK564" i="21" a="1"/>
  <c r="AK564" i="21" s="1"/>
  <c r="AO564" i="21" a="1"/>
  <c r="AO564" i="21" s="1"/>
  <c r="AN564" i="21" a="1"/>
  <c r="AN564" i="21" s="1"/>
  <c r="AR564" i="21" a="1"/>
  <c r="AR564" i="21" s="1"/>
  <c r="AJ564" i="21" a="1"/>
  <c r="AJ564" i="21" s="1"/>
  <c r="AH592" i="21" a="1"/>
  <c r="AH592" i="21" s="1"/>
  <c r="AG592" i="21" a="1"/>
  <c r="AG592" i="21" s="1"/>
  <c r="AO592" i="21" a="1"/>
  <c r="AO592" i="21" s="1"/>
  <c r="AQ592" i="21" a="1"/>
  <c r="AQ592" i="21" s="1"/>
  <c r="AR592" i="21" a="1"/>
  <c r="AR592" i="21" s="1"/>
  <c r="AJ592" i="21" a="1"/>
  <c r="AJ592" i="21" s="1"/>
  <c r="AK592" i="21" a="1"/>
  <c r="AK592" i="21" s="1"/>
  <c r="AN592" i="21" a="1"/>
  <c r="AN592" i="21" s="1"/>
  <c r="AM592" i="21" a="1"/>
  <c r="AM592" i="21" s="1"/>
  <c r="AG676" i="21" a="1"/>
  <c r="AG676" i="21" s="1"/>
  <c r="AM676" i="21" a="1"/>
  <c r="AM676" i="21" s="1"/>
  <c r="AH676" i="21" a="1"/>
  <c r="AH676" i="21" s="1"/>
  <c r="AN676" i="21" a="1"/>
  <c r="AN676" i="21" s="1"/>
  <c r="AO676" i="21" a="1"/>
  <c r="AO676" i="21" s="1"/>
  <c r="AQ676" i="21" a="1"/>
  <c r="AQ676" i="21" s="1"/>
  <c r="AK676" i="21" a="1"/>
  <c r="AK676" i="21" s="1"/>
  <c r="AR676" i="21" a="1"/>
  <c r="AR676" i="21" s="1"/>
  <c r="AJ676" i="21" a="1"/>
  <c r="AJ676" i="21" s="1"/>
  <c r="AM732" i="21" a="1"/>
  <c r="AM732" i="21" s="1"/>
  <c r="AN732" i="21" a="1"/>
  <c r="AN732" i="21" s="1"/>
  <c r="AO732" i="21" a="1"/>
  <c r="AO732" i="21" s="1"/>
  <c r="AK732" i="21" a="1"/>
  <c r="AK732" i="21" s="1"/>
  <c r="AG732" i="21" a="1"/>
  <c r="AG732" i="21" s="1"/>
  <c r="AQ732" i="21" a="1"/>
  <c r="AQ732" i="21" s="1"/>
  <c r="AR732" i="21" a="1"/>
  <c r="AR732" i="21" s="1"/>
  <c r="AJ732" i="21" a="1"/>
  <c r="AJ732" i="21" s="1"/>
  <c r="AH732" i="21" a="1"/>
  <c r="AH732" i="21" s="1"/>
  <c r="AG956" i="21" a="1"/>
  <c r="AG956" i="21" s="1"/>
  <c r="AH956" i="21" a="1"/>
  <c r="AH956" i="21" s="1"/>
  <c r="AM956" i="21" a="1"/>
  <c r="AM956" i="21" s="1"/>
  <c r="AN956" i="21" a="1"/>
  <c r="AN956" i="21" s="1"/>
  <c r="AO956" i="21" a="1"/>
  <c r="AO956" i="21" s="1"/>
  <c r="AQ956" i="21" a="1"/>
  <c r="AQ956" i="21" s="1"/>
  <c r="AJ956" i="21" a="1"/>
  <c r="AJ956" i="21" s="1"/>
  <c r="AK956" i="21" a="1"/>
  <c r="AK956" i="21" s="1"/>
  <c r="AR956" i="21" a="1"/>
  <c r="AR956" i="21" s="1"/>
  <c r="AG984" i="21" a="1"/>
  <c r="AG984" i="21" s="1"/>
  <c r="AO984" i="21" a="1"/>
  <c r="AO984" i="21" s="1"/>
  <c r="AR984" i="21" a="1"/>
  <c r="AR984" i="21" s="1"/>
  <c r="AH984" i="21" a="1"/>
  <c r="AH984" i="21" s="1"/>
  <c r="AK984" i="21" a="1"/>
  <c r="AK984" i="21" s="1"/>
  <c r="AM984" i="21" a="1"/>
  <c r="AM984" i="21" s="1"/>
  <c r="AQ984" i="21" a="1"/>
  <c r="AQ984" i="21" s="1"/>
  <c r="AN984" i="21" a="1"/>
  <c r="AN984" i="21" s="1"/>
  <c r="AJ984" i="21" a="1"/>
  <c r="AJ984" i="21" s="1"/>
  <c r="AH307" i="21" a="1"/>
  <c r="AH307" i="21" s="1"/>
  <c r="AG307" i="21" a="1"/>
  <c r="AG307" i="21" s="1"/>
  <c r="AQ307" i="21" a="1"/>
  <c r="AQ307" i="21" s="1"/>
  <c r="AM307" i="21" a="1"/>
  <c r="AM307" i="21" s="1"/>
  <c r="AK307" i="21" a="1"/>
  <c r="AK307" i="21" s="1"/>
  <c r="AO307" i="21" a="1"/>
  <c r="AO307" i="21" s="1"/>
  <c r="AR307" i="21" a="1"/>
  <c r="AR307" i="21" s="1"/>
  <c r="AN307" i="21" a="1"/>
  <c r="AN307" i="21" s="1"/>
  <c r="AJ307" i="21" a="1"/>
  <c r="AJ307" i="21" s="1"/>
  <c r="AQ475" i="21" a="1"/>
  <c r="AQ475" i="21" s="1"/>
  <c r="AO475" i="21" a="1"/>
  <c r="AO475" i="21" s="1"/>
  <c r="AR475" i="21" a="1"/>
  <c r="AR475" i="21" s="1"/>
  <c r="AG475" i="21" a="1"/>
  <c r="AG475" i="21" s="1"/>
  <c r="AM475" i="21" a="1"/>
  <c r="AM475" i="21" s="1"/>
  <c r="AN475" i="21" a="1"/>
  <c r="AN475" i="21" s="1"/>
  <c r="AJ475" i="21" a="1"/>
  <c r="AJ475" i="21" s="1"/>
  <c r="AH475" i="21" a="1"/>
  <c r="AH475" i="21" s="1"/>
  <c r="AK475" i="21" a="1"/>
  <c r="AK475" i="21" s="1"/>
  <c r="AG323" i="21" a="1"/>
  <c r="AG323" i="21" s="1"/>
  <c r="AR323" i="21" a="1"/>
  <c r="AR323" i="21" s="1"/>
  <c r="AH323" i="21" a="1"/>
  <c r="AH323" i="21" s="1"/>
  <c r="AQ323" i="21" a="1"/>
  <c r="AQ323" i="21" s="1"/>
  <c r="AM323" i="21" a="1"/>
  <c r="AM323" i="21" s="1"/>
  <c r="AN323" i="21" a="1"/>
  <c r="AN323" i="21" s="1"/>
  <c r="AO323" i="21" a="1"/>
  <c r="AO323" i="21" s="1"/>
  <c r="AJ323" i="21" a="1"/>
  <c r="AJ323" i="21" s="1"/>
  <c r="AK323" i="21" a="1"/>
  <c r="AK323" i="21" s="1"/>
  <c r="AG407" i="21" a="1"/>
  <c r="AG407" i="21" s="1"/>
  <c r="AH407" i="21" a="1"/>
  <c r="AH407" i="21" s="1"/>
  <c r="AN407" i="21" a="1"/>
  <c r="AN407" i="21" s="1"/>
  <c r="AO407" i="21" a="1"/>
  <c r="AO407" i="21" s="1"/>
  <c r="AR407" i="21" a="1"/>
  <c r="AR407" i="21" s="1"/>
  <c r="AQ407" i="21" a="1"/>
  <c r="AQ407" i="21" s="1"/>
  <c r="AM407" i="21" a="1"/>
  <c r="AM407" i="21" s="1"/>
  <c r="AK407" i="21" a="1"/>
  <c r="AK407" i="21" s="1"/>
  <c r="AJ407" i="21" a="1"/>
  <c r="AJ407" i="21" s="1"/>
  <c r="AG547" i="21" a="1"/>
  <c r="AG547" i="21" s="1"/>
  <c r="AN547" i="21" a="1"/>
  <c r="AN547" i="21" s="1"/>
  <c r="AO547" i="21" a="1"/>
  <c r="AO547" i="21" s="1"/>
  <c r="AM547" i="21" a="1"/>
  <c r="AM547" i="21" s="1"/>
  <c r="AH547" i="21" a="1"/>
  <c r="AH547" i="21" s="1"/>
  <c r="AR547" i="21" a="1"/>
  <c r="AR547" i="21" s="1"/>
  <c r="AQ547" i="21" a="1"/>
  <c r="AQ547" i="21" s="1"/>
  <c r="AJ547" i="21" a="1"/>
  <c r="AJ547" i="21" s="1"/>
  <c r="AK547" i="21" a="1"/>
  <c r="AK547" i="21" s="1"/>
  <c r="AG743" i="21" a="1"/>
  <c r="AG743" i="21" s="1"/>
  <c r="AN743" i="21" a="1"/>
  <c r="AN743" i="21" s="1"/>
  <c r="AO743" i="21" a="1"/>
  <c r="AO743" i="21" s="1"/>
  <c r="AM743" i="21" a="1"/>
  <c r="AM743" i="21" s="1"/>
  <c r="AR743" i="21" a="1"/>
  <c r="AR743" i="21" s="1"/>
  <c r="AH743" i="21" a="1"/>
  <c r="AH743" i="21" s="1"/>
  <c r="AJ743" i="21" a="1"/>
  <c r="AJ743" i="21" s="1"/>
  <c r="AK743" i="21" a="1"/>
  <c r="AK743" i="21" s="1"/>
  <c r="AQ743" i="21" a="1"/>
  <c r="AQ743" i="21" s="1"/>
  <c r="AH939" i="21" a="1"/>
  <c r="AH939" i="21" s="1"/>
  <c r="AM939" i="21" a="1"/>
  <c r="AM939" i="21" s="1"/>
  <c r="AN939" i="21" a="1"/>
  <c r="AN939" i="21" s="1"/>
  <c r="AG939" i="21" a="1"/>
  <c r="AG939" i="21" s="1"/>
  <c r="AO939" i="21" a="1"/>
  <c r="AO939" i="21" s="1"/>
  <c r="AQ939" i="21" a="1"/>
  <c r="AQ939" i="21" s="1"/>
  <c r="AR939" i="21" a="1"/>
  <c r="AR939" i="21" s="1"/>
  <c r="AJ939" i="21" a="1"/>
  <c r="AJ939" i="21" s="1"/>
  <c r="AK939" i="21" a="1"/>
  <c r="AK939" i="21" s="1"/>
  <c r="AG967" i="21" a="1"/>
  <c r="AG967" i="21" s="1"/>
  <c r="AN967" i="21" a="1"/>
  <c r="AN967" i="21" s="1"/>
  <c r="AK967" i="21" a="1"/>
  <c r="AK967" i="21" s="1"/>
  <c r="AO967" i="21" a="1"/>
  <c r="AO967" i="21" s="1"/>
  <c r="AJ967" i="21" a="1"/>
  <c r="AJ967" i="21" s="1"/>
  <c r="AM967" i="21" a="1"/>
  <c r="AM967" i="21" s="1"/>
  <c r="AQ967" i="21" a="1"/>
  <c r="AQ967" i="21" s="1"/>
  <c r="AR967" i="21" a="1"/>
  <c r="AR967" i="21" s="1"/>
  <c r="AH967" i="21" a="1"/>
  <c r="AH967" i="21" s="1"/>
  <c r="AQ374" i="21" a="1"/>
  <c r="AQ374" i="21" s="1"/>
  <c r="AR374" i="21" a="1"/>
  <c r="AR374" i="21" s="1"/>
  <c r="AH374" i="21" a="1"/>
  <c r="AH374" i="21" s="1"/>
  <c r="AG374" i="21" a="1"/>
  <c r="AG374" i="21" s="1"/>
  <c r="AO374" i="21" a="1"/>
  <c r="AO374" i="21" s="1"/>
  <c r="AK374" i="21" a="1"/>
  <c r="AK374" i="21" s="1"/>
  <c r="AJ374" i="21" a="1"/>
  <c r="AJ374" i="21" s="1"/>
  <c r="AM374" i="21" a="1"/>
  <c r="AM374" i="21" s="1"/>
  <c r="AN374" i="21" a="1"/>
  <c r="AN374" i="21" s="1"/>
  <c r="AG430" i="21" a="1"/>
  <c r="AG430" i="21" s="1"/>
  <c r="AH430" i="21" a="1"/>
  <c r="AH430" i="21" s="1"/>
  <c r="AN430" i="21" a="1"/>
  <c r="AN430" i="21" s="1"/>
  <c r="AO430" i="21" a="1"/>
  <c r="AO430" i="21" s="1"/>
  <c r="AQ430" i="21" a="1"/>
  <c r="AQ430" i="21" s="1"/>
  <c r="AM430" i="21" a="1"/>
  <c r="AM430" i="21" s="1"/>
  <c r="AR430" i="21" a="1"/>
  <c r="AR430" i="21" s="1"/>
  <c r="AJ430" i="21" a="1"/>
  <c r="AJ430" i="21" s="1"/>
  <c r="AK430" i="21" a="1"/>
  <c r="AK430" i="21" s="1"/>
  <c r="AH794" i="21" a="1"/>
  <c r="AH794" i="21" s="1"/>
  <c r="AG794" i="21" a="1"/>
  <c r="AG794" i="21" s="1"/>
  <c r="AM794" i="21" a="1"/>
  <c r="AM794" i="21" s="1"/>
  <c r="AN794" i="21" a="1"/>
  <c r="AN794" i="21" s="1"/>
  <c r="AQ794" i="21" a="1"/>
  <c r="AQ794" i="21" s="1"/>
  <c r="AO794" i="21" a="1"/>
  <c r="AO794" i="21" s="1"/>
  <c r="AR794" i="21" a="1"/>
  <c r="AR794" i="21" s="1"/>
  <c r="AJ794" i="21" a="1"/>
  <c r="AJ794" i="21" s="1"/>
  <c r="AK794" i="21" a="1"/>
  <c r="AK794" i="21" s="1"/>
  <c r="AG878" i="21" a="1"/>
  <c r="AG878" i="21" s="1"/>
  <c r="AM878" i="21" a="1"/>
  <c r="AM878" i="21" s="1"/>
  <c r="AN878" i="21" a="1"/>
  <c r="AN878" i="21" s="1"/>
  <c r="AO878" i="21" a="1"/>
  <c r="AO878" i="21" s="1"/>
  <c r="AQ878" i="21" a="1"/>
  <c r="AQ878" i="21" s="1"/>
  <c r="AR878" i="21" a="1"/>
  <c r="AR878" i="21" s="1"/>
  <c r="AJ878" i="21" a="1"/>
  <c r="AJ878" i="21" s="1"/>
  <c r="AK878" i="21" a="1"/>
  <c r="AK878" i="21" s="1"/>
  <c r="AH878" i="21" a="1"/>
  <c r="AH878" i="21" s="1"/>
  <c r="AG934" i="21" a="1"/>
  <c r="AG934" i="21" s="1"/>
  <c r="AH934" i="21" a="1"/>
  <c r="AH934" i="21" s="1"/>
  <c r="AM934" i="21" a="1"/>
  <c r="AM934" i="21" s="1"/>
  <c r="AN934" i="21" a="1"/>
  <c r="AN934" i="21" s="1"/>
  <c r="AQ934" i="21" a="1"/>
  <c r="AQ934" i="21" s="1"/>
  <c r="AR934" i="21" a="1"/>
  <c r="AR934" i="21" s="1"/>
  <c r="AO934" i="21" a="1"/>
  <c r="AO934" i="21" s="1"/>
  <c r="AK934" i="21" a="1"/>
  <c r="AK934" i="21" s="1"/>
  <c r="AJ934" i="21" a="1"/>
  <c r="AJ934" i="21" s="1"/>
  <c r="AG341" i="21" a="1"/>
  <c r="AG341" i="21" s="1"/>
  <c r="AO341" i="21" a="1"/>
  <c r="AO341" i="21" s="1"/>
  <c r="AQ341" i="21" a="1"/>
  <c r="AQ341" i="21" s="1"/>
  <c r="AR341" i="21" a="1"/>
  <c r="AR341" i="21" s="1"/>
  <c r="AM341" i="21" a="1"/>
  <c r="AM341" i="21" s="1"/>
  <c r="AH341" i="21" a="1"/>
  <c r="AH341" i="21" s="1"/>
  <c r="AN341" i="21" a="1"/>
  <c r="AN341" i="21" s="1"/>
  <c r="AJ341" i="21" a="1"/>
  <c r="AJ341" i="21" s="1"/>
  <c r="AK341" i="21" a="1"/>
  <c r="AK341" i="21" s="1"/>
  <c r="AG621" i="21" a="1"/>
  <c r="AG621" i="21" s="1"/>
  <c r="AR621" i="21" a="1"/>
  <c r="AR621" i="21" s="1"/>
  <c r="AH621" i="21" a="1"/>
  <c r="AH621" i="21" s="1"/>
  <c r="AM621" i="21" a="1"/>
  <c r="AM621" i="21" s="1"/>
  <c r="AJ621" i="21" a="1"/>
  <c r="AJ621" i="21" s="1"/>
  <c r="AN621" i="21" a="1"/>
  <c r="AN621" i="21" s="1"/>
  <c r="AK621" i="21" a="1"/>
  <c r="AK621" i="21" s="1"/>
  <c r="AO621" i="21" a="1"/>
  <c r="AO621" i="21" s="1"/>
  <c r="AQ621" i="21" a="1"/>
  <c r="AQ621" i="21" s="1"/>
  <c r="AG705" i="21" a="1"/>
  <c r="AG705" i="21" s="1"/>
  <c r="AH705" i="21" a="1"/>
  <c r="AH705" i="21" s="1"/>
  <c r="AQ705" i="21" a="1"/>
  <c r="AQ705" i="21" s="1"/>
  <c r="AN705" i="21" a="1"/>
  <c r="AN705" i="21" s="1"/>
  <c r="AR705" i="21" a="1"/>
  <c r="AR705" i="21" s="1"/>
  <c r="AO705" i="21" a="1"/>
  <c r="AO705" i="21" s="1"/>
  <c r="AM705" i="21" a="1"/>
  <c r="AM705" i="21" s="1"/>
  <c r="AJ705" i="21" a="1"/>
  <c r="AJ705" i="21" s="1"/>
  <c r="AK705" i="21" a="1"/>
  <c r="AK705" i="21" s="1"/>
  <c r="AN985" i="21" a="1"/>
  <c r="AN985" i="21" s="1"/>
  <c r="AO985" i="21" a="1"/>
  <c r="AO985" i="21" s="1"/>
  <c r="AQ985" i="21" a="1"/>
  <c r="AQ985" i="21" s="1"/>
  <c r="AH985" i="21" a="1"/>
  <c r="AH985" i="21" s="1"/>
  <c r="AR985" i="21" a="1"/>
  <c r="AR985" i="21" s="1"/>
  <c r="AJ985" i="21" a="1"/>
  <c r="AJ985" i="21" s="1"/>
  <c r="AG985" i="21" a="1"/>
  <c r="AG985" i="21" s="1"/>
  <c r="AK985" i="21" a="1"/>
  <c r="AK985" i="21" s="1"/>
  <c r="AM985" i="21" a="1"/>
  <c r="AM985" i="21" s="1"/>
  <c r="AN336" i="21" a="1"/>
  <c r="AN336" i="21" s="1"/>
  <c r="AO336" i="21" a="1"/>
  <c r="AO336" i="21" s="1"/>
  <c r="AQ336" i="21" a="1"/>
  <c r="AQ336" i="21" s="1"/>
  <c r="AH336" i="21" a="1"/>
  <c r="AH336" i="21" s="1"/>
  <c r="AG336" i="21" a="1"/>
  <c r="AG336" i="21" s="1"/>
  <c r="AM336" i="21" a="1"/>
  <c r="AM336" i="21" s="1"/>
  <c r="AR336" i="21" a="1"/>
  <c r="AR336" i="21" s="1"/>
  <c r="AJ336" i="21" a="1"/>
  <c r="AJ336" i="21" s="1"/>
  <c r="AK336" i="21" a="1"/>
  <c r="AK336" i="21" s="1"/>
  <c r="AH364" i="21" a="1"/>
  <c r="AH364" i="21" s="1"/>
  <c r="AQ364" i="21" a="1"/>
  <c r="AQ364" i="21" s="1"/>
  <c r="AG364" i="21" a="1"/>
  <c r="AG364" i="21" s="1"/>
  <c r="AM364" i="21" a="1"/>
  <c r="AM364" i="21" s="1"/>
  <c r="AN364" i="21" a="1"/>
  <c r="AN364" i="21" s="1"/>
  <c r="AJ364" i="21" a="1"/>
  <c r="AJ364" i="21" s="1"/>
  <c r="AK364" i="21" a="1"/>
  <c r="AK364" i="21" s="1"/>
  <c r="AO364" i="21" a="1"/>
  <c r="AO364" i="21" s="1"/>
  <c r="AR364" i="21" a="1"/>
  <c r="AR364" i="21" s="1"/>
  <c r="AG448" i="21" a="1"/>
  <c r="AG448" i="21" s="1"/>
  <c r="AM448" i="21" a="1"/>
  <c r="AM448" i="21" s="1"/>
  <c r="AN448" i="21" a="1"/>
  <c r="AN448" i="21" s="1"/>
  <c r="AQ448" i="21" a="1"/>
  <c r="AQ448" i="21" s="1"/>
  <c r="AR448" i="21" a="1"/>
  <c r="AR448" i="21" s="1"/>
  <c r="AH448" i="21" a="1"/>
  <c r="AH448" i="21" s="1"/>
  <c r="AO448" i="21" a="1"/>
  <c r="AO448" i="21" s="1"/>
  <c r="AJ448" i="21" a="1"/>
  <c r="AJ448" i="21" s="1"/>
  <c r="AK448" i="21" a="1"/>
  <c r="AK448" i="21" s="1"/>
  <c r="AH616" i="21" a="1"/>
  <c r="AH616" i="21" s="1"/>
  <c r="AG616" i="21" a="1"/>
  <c r="AG616" i="21" s="1"/>
  <c r="AM616" i="21" a="1"/>
  <c r="AM616" i="21" s="1"/>
  <c r="AO616" i="21" a="1"/>
  <c r="AO616" i="21" s="1"/>
  <c r="AR616" i="21" a="1"/>
  <c r="AR616" i="21" s="1"/>
  <c r="AN616" i="21" a="1"/>
  <c r="AN616" i="21" s="1"/>
  <c r="AQ616" i="21" a="1"/>
  <c r="AQ616" i="21" s="1"/>
  <c r="AK616" i="21" a="1"/>
  <c r="AK616" i="21" s="1"/>
  <c r="AJ616" i="21" a="1"/>
  <c r="AJ616" i="21" s="1"/>
  <c r="AG672" i="21" a="1"/>
  <c r="AG672" i="21" s="1"/>
  <c r="AH672" i="21" a="1"/>
  <c r="AH672" i="21" s="1"/>
  <c r="AM672" i="21" a="1"/>
  <c r="AM672" i="21" s="1"/>
  <c r="AN672" i="21" a="1"/>
  <c r="AN672" i="21" s="1"/>
  <c r="AO672" i="21" a="1"/>
  <c r="AO672" i="21" s="1"/>
  <c r="AQ672" i="21" a="1"/>
  <c r="AQ672" i="21" s="1"/>
  <c r="AR672" i="21" a="1"/>
  <c r="AR672" i="21" s="1"/>
  <c r="AJ672" i="21" a="1"/>
  <c r="AJ672" i="21" s="1"/>
  <c r="AK672" i="21" a="1"/>
  <c r="AK672" i="21" s="1"/>
  <c r="AG868" i="21" a="1"/>
  <c r="AG868" i="21" s="1"/>
  <c r="AR868" i="21" a="1"/>
  <c r="AR868" i="21" s="1"/>
  <c r="AJ868" i="21" a="1"/>
  <c r="AJ868" i="21" s="1"/>
  <c r="AH868" i="21" a="1"/>
  <c r="AH868" i="21" s="1"/>
  <c r="AK868" i="21" a="1"/>
  <c r="AK868" i="21" s="1"/>
  <c r="AO868" i="21" a="1"/>
  <c r="AO868" i="21" s="1"/>
  <c r="AM868" i="21" a="1"/>
  <c r="AM868" i="21" s="1"/>
  <c r="AN868" i="21" a="1"/>
  <c r="AN868" i="21" s="1"/>
  <c r="AQ868" i="21" a="1"/>
  <c r="AQ868" i="21" s="1"/>
  <c r="AH896" i="21" a="1"/>
  <c r="AH896" i="21" s="1"/>
  <c r="AQ896" i="21" a="1"/>
  <c r="AQ896" i="21" s="1"/>
  <c r="AM896" i="21" a="1"/>
  <c r="AM896" i="21" s="1"/>
  <c r="AR896" i="21" a="1"/>
  <c r="AR896" i="21" s="1"/>
  <c r="AJ896" i="21" a="1"/>
  <c r="AJ896" i="21" s="1"/>
  <c r="AK896" i="21" a="1"/>
  <c r="AK896" i="21" s="1"/>
  <c r="AG896" i="21" a="1"/>
  <c r="AG896" i="21" s="1"/>
  <c r="AN896" i="21" a="1"/>
  <c r="AN896" i="21" s="1"/>
  <c r="AO896" i="21" a="1"/>
  <c r="AO896" i="21" s="1"/>
  <c r="AO924" i="21" a="1"/>
  <c r="AO924" i="21" s="1"/>
  <c r="AG924" i="21" a="1"/>
  <c r="AG924" i="21" s="1"/>
  <c r="AJ924" i="21" a="1"/>
  <c r="AJ924" i="21" s="1"/>
  <c r="AN924" i="21" a="1"/>
  <c r="AN924" i="21" s="1"/>
  <c r="AK924" i="21" a="1"/>
  <c r="AK924" i="21" s="1"/>
  <c r="AR924" i="21" a="1"/>
  <c r="AR924" i="21" s="1"/>
  <c r="AM924" i="21" a="1"/>
  <c r="AM924" i="21" s="1"/>
  <c r="AH924" i="21" a="1"/>
  <c r="AH924" i="21" s="1"/>
  <c r="AQ924" i="21" a="1"/>
  <c r="AQ924" i="21" s="1"/>
  <c r="AH331" i="21" a="1"/>
  <c r="AH331" i="21" s="1"/>
  <c r="AR331" i="21" a="1"/>
  <c r="AR331" i="21" s="1"/>
  <c r="AG331" i="21" a="1"/>
  <c r="AG331" i="21" s="1"/>
  <c r="AM331" i="21" a="1"/>
  <c r="AM331" i="21" s="1"/>
  <c r="AQ331" i="21" a="1"/>
  <c r="AQ331" i="21" s="1"/>
  <c r="AO331" i="21" a="1"/>
  <c r="AO331" i="21" s="1"/>
  <c r="AJ331" i="21" a="1"/>
  <c r="AJ331" i="21" s="1"/>
  <c r="AK331" i="21" a="1"/>
  <c r="AK331" i="21" s="1"/>
  <c r="AN331" i="21" a="1"/>
  <c r="AN331" i="21" s="1"/>
  <c r="AG359" i="21" a="1"/>
  <c r="AG359" i="21" s="1"/>
  <c r="AM359" i="21" a="1"/>
  <c r="AM359" i="21" s="1"/>
  <c r="AN359" i="21" a="1"/>
  <c r="AN359" i="21" s="1"/>
  <c r="AQ359" i="21" a="1"/>
  <c r="AQ359" i="21" s="1"/>
  <c r="AH359" i="21" a="1"/>
  <c r="AH359" i="21" s="1"/>
  <c r="AJ359" i="21" a="1"/>
  <c r="AJ359" i="21" s="1"/>
  <c r="AO359" i="21" a="1"/>
  <c r="AO359" i="21" s="1"/>
  <c r="AK359" i="21" a="1"/>
  <c r="AK359" i="21" s="1"/>
  <c r="AR359" i="21" a="1"/>
  <c r="AR359" i="21" s="1"/>
  <c r="AR415" i="21" a="1"/>
  <c r="AR415" i="21" s="1"/>
  <c r="AG415" i="21" a="1"/>
  <c r="AG415" i="21" s="1"/>
  <c r="AN415" i="21" a="1"/>
  <c r="AN415" i="21" s="1"/>
  <c r="AM415" i="21" a="1"/>
  <c r="AM415" i="21" s="1"/>
  <c r="AO415" i="21" a="1"/>
  <c r="AO415" i="21" s="1"/>
  <c r="AQ415" i="21" a="1"/>
  <c r="AQ415" i="21" s="1"/>
  <c r="AH415" i="21" a="1"/>
  <c r="AH415" i="21" s="1"/>
  <c r="AJ415" i="21" a="1"/>
  <c r="AJ415" i="21" s="1"/>
  <c r="AK415" i="21" a="1"/>
  <c r="AK415" i="21" s="1"/>
  <c r="AG807" i="21" a="1"/>
  <c r="AG807" i="21" s="1"/>
  <c r="AR807" i="21" a="1"/>
  <c r="AR807" i="21" s="1"/>
  <c r="AO807" i="21" a="1"/>
  <c r="AO807" i="21" s="1"/>
  <c r="AQ807" i="21" a="1"/>
  <c r="AQ807" i="21" s="1"/>
  <c r="AH807" i="21" a="1"/>
  <c r="AH807" i="21" s="1"/>
  <c r="AM807" i="21" a="1"/>
  <c r="AM807" i="21" s="1"/>
  <c r="AN807" i="21" a="1"/>
  <c r="AN807" i="21" s="1"/>
  <c r="AJ807" i="21" a="1"/>
  <c r="AJ807" i="21" s="1"/>
  <c r="AK807" i="21" a="1"/>
  <c r="AK807" i="21" s="1"/>
  <c r="AO863" i="21" a="1"/>
  <c r="AO863" i="21" s="1"/>
  <c r="AH863" i="21" a="1"/>
  <c r="AH863" i="21" s="1"/>
  <c r="AN863" i="21" a="1"/>
  <c r="AN863" i="21" s="1"/>
  <c r="AG863" i="21" a="1"/>
  <c r="AG863" i="21" s="1"/>
  <c r="AM863" i="21" a="1"/>
  <c r="AM863" i="21" s="1"/>
  <c r="AJ863" i="21" a="1"/>
  <c r="AJ863" i="21" s="1"/>
  <c r="AQ863" i="21" a="1"/>
  <c r="AQ863" i="21" s="1"/>
  <c r="AK863" i="21" a="1"/>
  <c r="AK863" i="21" s="1"/>
  <c r="AR863" i="21" a="1"/>
  <c r="AR863" i="21" s="1"/>
  <c r="AG891" i="21" a="1"/>
  <c r="AG891" i="21" s="1"/>
  <c r="AM891" i="21" a="1"/>
  <c r="AM891" i="21" s="1"/>
  <c r="AN891" i="21" a="1"/>
  <c r="AN891" i="21" s="1"/>
  <c r="AO891" i="21" a="1"/>
  <c r="AO891" i="21" s="1"/>
  <c r="AQ891" i="21" a="1"/>
  <c r="AQ891" i="21" s="1"/>
  <c r="AH891" i="21" a="1"/>
  <c r="AH891" i="21" s="1"/>
  <c r="AJ891" i="21" a="1"/>
  <c r="AJ891" i="21" s="1"/>
  <c r="AK891" i="21" a="1"/>
  <c r="AK891" i="21" s="1"/>
  <c r="AR891" i="21" a="1"/>
  <c r="AR891" i="21" s="1"/>
  <c r="AG382" i="21" a="1"/>
  <c r="AG382" i="21" s="1"/>
  <c r="AH382" i="21" a="1"/>
  <c r="AH382" i="21" s="1"/>
  <c r="AM382" i="21" a="1"/>
  <c r="AM382" i="21" s="1"/>
  <c r="AN382" i="21" a="1"/>
  <c r="AN382" i="21" s="1"/>
  <c r="AO382" i="21" a="1"/>
  <c r="AO382" i="21" s="1"/>
  <c r="AQ382" i="21" a="1"/>
  <c r="AQ382" i="21" s="1"/>
  <c r="AR382" i="21" a="1"/>
  <c r="AR382" i="21" s="1"/>
  <c r="AJ382" i="21" a="1"/>
  <c r="AJ382" i="21" s="1"/>
  <c r="AK382" i="21" a="1"/>
  <c r="AK382" i="21" s="1"/>
  <c r="AO410" i="21" a="1"/>
  <c r="AO410" i="21" s="1"/>
  <c r="AG410" i="21" a="1"/>
  <c r="AG410" i="21" s="1"/>
  <c r="AH410" i="21" a="1"/>
  <c r="AH410" i="21" s="1"/>
  <c r="AM410" i="21" a="1"/>
  <c r="AM410" i="21" s="1"/>
  <c r="AJ410" i="21" a="1"/>
  <c r="AJ410" i="21" s="1"/>
  <c r="AK410" i="21" a="1"/>
  <c r="AK410" i="21" s="1"/>
  <c r="AQ410" i="21" a="1"/>
  <c r="AQ410" i="21" s="1"/>
  <c r="AR410" i="21" a="1"/>
  <c r="AR410" i="21" s="1"/>
  <c r="AN410" i="21" a="1"/>
  <c r="AN410" i="21" s="1"/>
  <c r="AG718" i="21" a="1"/>
  <c r="AG718" i="21" s="1"/>
  <c r="AN718" i="21" a="1"/>
  <c r="AN718" i="21" s="1"/>
  <c r="AO718" i="21" a="1"/>
  <c r="AO718" i="21" s="1"/>
  <c r="AR718" i="21" a="1"/>
  <c r="AR718" i="21" s="1"/>
  <c r="AK718" i="21" a="1"/>
  <c r="AK718" i="21" s="1"/>
  <c r="AM718" i="21" a="1"/>
  <c r="AM718" i="21" s="1"/>
  <c r="AJ718" i="21" a="1"/>
  <c r="AJ718" i="21" s="1"/>
  <c r="AH718" i="21" a="1"/>
  <c r="AH718" i="21" s="1"/>
  <c r="AQ718" i="21" a="1"/>
  <c r="AQ718" i="21" s="1"/>
  <c r="AG802" i="21" a="1"/>
  <c r="AG802" i="21" s="1"/>
  <c r="AH802" i="21" a="1"/>
  <c r="AH802" i="21" s="1"/>
  <c r="AN802" i="21" a="1"/>
  <c r="AN802" i="21" s="1"/>
  <c r="AM802" i="21" a="1"/>
  <c r="AM802" i="21" s="1"/>
  <c r="AR802" i="21" a="1"/>
  <c r="AR802" i="21" s="1"/>
  <c r="AJ802" i="21" a="1"/>
  <c r="AJ802" i="21" s="1"/>
  <c r="AK802" i="21" a="1"/>
  <c r="AK802" i="21" s="1"/>
  <c r="AO802" i="21" a="1"/>
  <c r="AO802" i="21" s="1"/>
  <c r="AQ802" i="21" a="1"/>
  <c r="AQ802" i="21" s="1"/>
  <c r="AH998" i="21" a="1"/>
  <c r="AH998" i="21" s="1"/>
  <c r="AG998" i="21" a="1"/>
  <c r="AG998" i="21" s="1"/>
  <c r="AM998" i="21" a="1"/>
  <c r="AM998" i="21" s="1"/>
  <c r="AN998" i="21" a="1"/>
  <c r="AN998" i="21" s="1"/>
  <c r="AO998" i="21" a="1"/>
  <c r="AO998" i="21" s="1"/>
  <c r="AJ998" i="21" a="1"/>
  <c r="AJ998" i="21" s="1"/>
  <c r="AK998" i="21" a="1"/>
  <c r="AK998" i="21" s="1"/>
  <c r="AQ998" i="21" a="1"/>
  <c r="AQ998" i="21" s="1"/>
  <c r="AR998" i="21" a="1"/>
  <c r="AR998" i="21" s="1"/>
  <c r="AG377" i="21" a="1"/>
  <c r="AG377" i="21" s="1"/>
  <c r="AH377" i="21" a="1"/>
  <c r="AH377" i="21" s="1"/>
  <c r="AQ377" i="21" a="1"/>
  <c r="AQ377" i="21" s="1"/>
  <c r="AO377" i="21" a="1"/>
  <c r="AO377" i="21" s="1"/>
  <c r="AR377" i="21" a="1"/>
  <c r="AR377" i="21" s="1"/>
  <c r="AN377" i="21" a="1"/>
  <c r="AN377" i="21" s="1"/>
  <c r="AM377" i="21" a="1"/>
  <c r="AM377" i="21" s="1"/>
  <c r="AJ377" i="21" a="1"/>
  <c r="AJ377" i="21" s="1"/>
  <c r="AK377" i="21" a="1"/>
  <c r="AK377" i="21" s="1"/>
  <c r="AG405" i="21" a="1"/>
  <c r="AG405" i="21" s="1"/>
  <c r="AH405" i="21" a="1"/>
  <c r="AH405" i="21" s="1"/>
  <c r="AQ405" i="21" a="1"/>
  <c r="AQ405" i="21" s="1"/>
  <c r="AR405" i="21" a="1"/>
  <c r="AR405" i="21" s="1"/>
  <c r="AO405" i="21" a="1"/>
  <c r="AO405" i="21" s="1"/>
  <c r="AK405" i="21" a="1"/>
  <c r="AK405" i="21" s="1"/>
  <c r="AM405" i="21" a="1"/>
  <c r="AM405" i="21" s="1"/>
  <c r="AN405" i="21" a="1"/>
  <c r="AN405" i="21" s="1"/>
  <c r="AJ405" i="21" a="1"/>
  <c r="AJ405" i="21" s="1"/>
  <c r="AH461" i="21" a="1"/>
  <c r="AH461" i="21" s="1"/>
  <c r="AQ461" i="21" a="1"/>
  <c r="AQ461" i="21" s="1"/>
  <c r="AR461" i="21" a="1"/>
  <c r="AR461" i="21" s="1"/>
  <c r="AO461" i="21" a="1"/>
  <c r="AO461" i="21" s="1"/>
  <c r="AG461" i="21" a="1"/>
  <c r="AG461" i="21" s="1"/>
  <c r="AM461" i="21" a="1"/>
  <c r="AM461" i="21" s="1"/>
  <c r="AN461" i="21" a="1"/>
  <c r="AN461" i="21" s="1"/>
  <c r="AJ461" i="21" a="1"/>
  <c r="AJ461" i="21" s="1"/>
  <c r="AK461" i="21" a="1"/>
  <c r="AK461" i="21" s="1"/>
  <c r="AG517" i="21" a="1"/>
  <c r="AG517" i="21" s="1"/>
  <c r="AH517" i="21" a="1"/>
  <c r="AH517" i="21" s="1"/>
  <c r="AR517" i="21" a="1"/>
  <c r="AR517" i="21" s="1"/>
  <c r="AN517" i="21" a="1"/>
  <c r="AN517" i="21" s="1"/>
  <c r="AO517" i="21" a="1"/>
  <c r="AO517" i="21" s="1"/>
  <c r="AM517" i="21" a="1"/>
  <c r="AM517" i="21" s="1"/>
  <c r="AJ517" i="21" a="1"/>
  <c r="AJ517" i="21" s="1"/>
  <c r="AK517" i="21" a="1"/>
  <c r="AK517" i="21" s="1"/>
  <c r="AQ517" i="21" a="1"/>
  <c r="AQ517" i="21" s="1"/>
  <c r="AH601" i="21" a="1"/>
  <c r="AH601" i="21" s="1"/>
  <c r="AG601" i="21" a="1"/>
  <c r="AG601" i="21" s="1"/>
  <c r="AN601" i="21" a="1"/>
  <c r="AN601" i="21" s="1"/>
  <c r="AO601" i="21" a="1"/>
  <c r="AO601" i="21" s="1"/>
  <c r="AQ601" i="21" a="1"/>
  <c r="AQ601" i="21" s="1"/>
  <c r="AR601" i="21" a="1"/>
  <c r="AR601" i="21" s="1"/>
  <c r="AK601" i="21" a="1"/>
  <c r="AK601" i="21" s="1"/>
  <c r="AJ601" i="21" a="1"/>
  <c r="AJ601" i="21" s="1"/>
  <c r="AM601" i="21" a="1"/>
  <c r="AM601" i="21" s="1"/>
  <c r="AH713" i="21" a="1"/>
  <c r="AH713" i="21" s="1"/>
  <c r="AO713" i="21" a="1"/>
  <c r="AO713" i="21" s="1"/>
  <c r="AR713" i="21" a="1"/>
  <c r="AR713" i="21" s="1"/>
  <c r="AJ713" i="21" a="1"/>
  <c r="AJ713" i="21" s="1"/>
  <c r="AK713" i="21" a="1"/>
  <c r="AK713" i="21" s="1"/>
  <c r="AM713" i="21" a="1"/>
  <c r="AM713" i="21" s="1"/>
  <c r="AN713" i="21" a="1"/>
  <c r="AN713" i="21" s="1"/>
  <c r="AQ713" i="21" a="1"/>
  <c r="AQ713" i="21" s="1"/>
  <c r="AG713" i="21" a="1"/>
  <c r="AG713" i="21" s="1"/>
  <c r="AG741" i="21" a="1"/>
  <c r="AG741" i="21" s="1"/>
  <c r="AH741" i="21" a="1"/>
  <c r="AH741" i="21" s="1"/>
  <c r="AN741" i="21" a="1"/>
  <c r="AN741" i="21" s="1"/>
  <c r="AO741" i="21" a="1"/>
  <c r="AO741" i="21" s="1"/>
  <c r="AR741" i="21" a="1"/>
  <c r="AR741" i="21" s="1"/>
  <c r="AQ741" i="21" a="1"/>
  <c r="AQ741" i="21" s="1"/>
  <c r="AJ741" i="21" a="1"/>
  <c r="AJ741" i="21" s="1"/>
  <c r="AK741" i="21" a="1"/>
  <c r="AK741" i="21" s="1"/>
  <c r="AM741" i="21" a="1"/>
  <c r="AM741" i="21" s="1"/>
  <c r="AG937" i="21" a="1"/>
  <c r="AG937" i="21" s="1"/>
  <c r="AM937" i="21" a="1"/>
  <c r="AM937" i="21" s="1"/>
  <c r="AO937" i="21" a="1"/>
  <c r="AO937" i="21" s="1"/>
  <c r="AH937" i="21" a="1"/>
  <c r="AH937" i="21" s="1"/>
  <c r="AJ937" i="21" a="1"/>
  <c r="AJ937" i="21" s="1"/>
  <c r="AK937" i="21" a="1"/>
  <c r="AK937" i="21" s="1"/>
  <c r="AQ937" i="21" a="1"/>
  <c r="AQ937" i="21" s="1"/>
  <c r="AR937" i="21" a="1"/>
  <c r="AR937" i="21" s="1"/>
  <c r="AN937" i="21" a="1"/>
  <c r="AN937" i="21" s="1"/>
  <c r="AG993" i="21" a="1"/>
  <c r="AG993" i="21" s="1"/>
  <c r="AH993" i="21" a="1"/>
  <c r="AH993" i="21" s="1"/>
  <c r="AM993" i="21" a="1"/>
  <c r="AM993" i="21" s="1"/>
  <c r="AO993" i="21" a="1"/>
  <c r="AO993" i="21" s="1"/>
  <c r="AN993" i="21" a="1"/>
  <c r="AN993" i="21" s="1"/>
  <c r="AJ993" i="21" a="1"/>
  <c r="AJ993" i="21" s="1"/>
  <c r="AK993" i="21" a="1"/>
  <c r="AK993" i="21" s="1"/>
  <c r="AQ993" i="21" a="1"/>
  <c r="AQ993" i="21" s="1"/>
  <c r="AR993" i="21" a="1"/>
  <c r="AR993" i="21" s="1"/>
  <c r="AQ316" i="21" a="1"/>
  <c r="AQ316" i="21" s="1"/>
  <c r="AR316" i="21" a="1"/>
  <c r="AR316" i="21" s="1"/>
  <c r="AO316" i="21" a="1"/>
  <c r="AO316" i="21" s="1"/>
  <c r="AH316" i="21" a="1"/>
  <c r="AH316" i="21" s="1"/>
  <c r="AG316" i="21" a="1"/>
  <c r="AG316" i="21" s="1"/>
  <c r="AK316" i="21" a="1"/>
  <c r="AK316" i="21" s="1"/>
  <c r="AJ316" i="21" a="1"/>
  <c r="AJ316" i="21" s="1"/>
  <c r="AM316" i="21" a="1"/>
  <c r="AM316" i="21" s="1"/>
  <c r="AN316" i="21" a="1"/>
  <c r="AN316" i="21" s="1"/>
  <c r="AH708" i="21" a="1"/>
  <c r="AH708" i="21" s="1"/>
  <c r="AG708" i="21" a="1"/>
  <c r="AG708" i="21" s="1"/>
  <c r="AQ708" i="21" a="1"/>
  <c r="AQ708" i="21" s="1"/>
  <c r="AN708" i="21" a="1"/>
  <c r="AN708" i="21" s="1"/>
  <c r="AK708" i="21" a="1"/>
  <c r="AK708" i="21" s="1"/>
  <c r="AO708" i="21" a="1"/>
  <c r="AO708" i="21" s="1"/>
  <c r="AJ708" i="21" a="1"/>
  <c r="AJ708" i="21" s="1"/>
  <c r="AR708" i="21" a="1"/>
  <c r="AR708" i="21" s="1"/>
  <c r="AM708" i="21" a="1"/>
  <c r="AM708" i="21" s="1"/>
  <c r="AG736" i="21" a="1"/>
  <c r="AG736" i="21" s="1"/>
  <c r="AH736" i="21" a="1"/>
  <c r="AH736" i="21" s="1"/>
  <c r="AO736" i="21" a="1"/>
  <c r="AO736" i="21" s="1"/>
  <c r="AR736" i="21" a="1"/>
  <c r="AR736" i="21" s="1"/>
  <c r="AK736" i="21" a="1"/>
  <c r="AK736" i="21" s="1"/>
  <c r="AJ736" i="21" a="1"/>
  <c r="AJ736" i="21" s="1"/>
  <c r="AM736" i="21" a="1"/>
  <c r="AM736" i="21" s="1"/>
  <c r="AN736" i="21" a="1"/>
  <c r="AN736" i="21" s="1"/>
  <c r="AQ736" i="21" a="1"/>
  <c r="AQ736" i="21" s="1"/>
  <c r="AG848" i="21" a="1"/>
  <c r="AG848" i="21" s="1"/>
  <c r="AH848" i="21" a="1"/>
  <c r="AH848" i="21" s="1"/>
  <c r="AO848" i="21" a="1"/>
  <c r="AO848" i="21" s="1"/>
  <c r="AQ848" i="21" a="1"/>
  <c r="AQ848" i="21" s="1"/>
  <c r="AM848" i="21" a="1"/>
  <c r="AM848" i="21" s="1"/>
  <c r="AN848" i="21" a="1"/>
  <c r="AN848" i="21" s="1"/>
  <c r="AR848" i="21" a="1"/>
  <c r="AR848" i="21" s="1"/>
  <c r="AJ848" i="21" a="1"/>
  <c r="AJ848" i="21" s="1"/>
  <c r="AK848" i="21" a="1"/>
  <c r="AK848" i="21" s="1"/>
  <c r="AH876" i="21" a="1"/>
  <c r="AH876" i="21" s="1"/>
  <c r="AG876" i="21" a="1"/>
  <c r="AG876" i="21" s="1"/>
  <c r="AN876" i="21" a="1"/>
  <c r="AN876" i="21" s="1"/>
  <c r="AO876" i="21" a="1"/>
  <c r="AO876" i="21" s="1"/>
  <c r="AM876" i="21" a="1"/>
  <c r="AM876" i="21" s="1"/>
  <c r="AQ876" i="21" a="1"/>
  <c r="AQ876" i="21" s="1"/>
  <c r="AR876" i="21" a="1"/>
  <c r="AR876" i="21" s="1"/>
  <c r="AJ876" i="21" a="1"/>
  <c r="AJ876" i="21" s="1"/>
  <c r="AK876" i="21" a="1"/>
  <c r="AK876" i="21" s="1"/>
  <c r="AH904" i="21" a="1"/>
  <c r="AH904" i="21" s="1"/>
  <c r="AG904" i="21" a="1"/>
  <c r="AG904" i="21" s="1"/>
  <c r="AJ904" i="21" a="1"/>
  <c r="AJ904" i="21" s="1"/>
  <c r="AK904" i="21" a="1"/>
  <c r="AK904" i="21" s="1"/>
  <c r="AN904" i="21" a="1"/>
  <c r="AN904" i="21" s="1"/>
  <c r="AM904" i="21" a="1"/>
  <c r="AM904" i="21" s="1"/>
  <c r="AO904" i="21" a="1"/>
  <c r="AO904" i="21" s="1"/>
  <c r="AQ904" i="21" a="1"/>
  <c r="AQ904" i="21" s="1"/>
  <c r="AR904" i="21" a="1"/>
  <c r="AR904" i="21" s="1"/>
  <c r="AH451" i="21" a="1"/>
  <c r="AH451" i="21" s="1"/>
  <c r="AQ451" i="21" a="1"/>
  <c r="AQ451" i="21" s="1"/>
  <c r="AN451" i="21" a="1"/>
  <c r="AN451" i="21" s="1"/>
  <c r="AO451" i="21" a="1"/>
  <c r="AO451" i="21" s="1"/>
  <c r="AR451" i="21" a="1"/>
  <c r="AR451" i="21" s="1"/>
  <c r="AG451" i="21" a="1"/>
  <c r="AG451" i="21" s="1"/>
  <c r="AM451" i="21" a="1"/>
  <c r="AM451" i="21" s="1"/>
  <c r="AJ451" i="21" a="1"/>
  <c r="AJ451" i="21" s="1"/>
  <c r="AK451" i="21" a="1"/>
  <c r="AK451" i="21" s="1"/>
  <c r="AH507" i="21" a="1"/>
  <c r="AH507" i="21" s="1"/>
  <c r="AG507" i="21" a="1"/>
  <c r="AG507" i="21" s="1"/>
  <c r="AN507" i="21" a="1"/>
  <c r="AN507" i="21" s="1"/>
  <c r="AO507" i="21" a="1"/>
  <c r="AO507" i="21" s="1"/>
  <c r="AQ507" i="21" a="1"/>
  <c r="AQ507" i="21" s="1"/>
  <c r="AM507" i="21" a="1"/>
  <c r="AM507" i="21" s="1"/>
  <c r="AR507" i="21" a="1"/>
  <c r="AR507" i="21" s="1"/>
  <c r="AJ507" i="21" a="1"/>
  <c r="AJ507" i="21" s="1"/>
  <c r="AK507" i="21" a="1"/>
  <c r="AK507" i="21" s="1"/>
  <c r="AH535" i="21" a="1"/>
  <c r="AH535" i="21" s="1"/>
  <c r="AM535" i="21" a="1"/>
  <c r="AM535" i="21" s="1"/>
  <c r="AN535" i="21" a="1"/>
  <c r="AN535" i="21" s="1"/>
  <c r="AO535" i="21" a="1"/>
  <c r="AO535" i="21" s="1"/>
  <c r="AG535" i="21" a="1"/>
  <c r="AG535" i="21" s="1"/>
  <c r="AQ535" i="21" a="1"/>
  <c r="AQ535" i="21" s="1"/>
  <c r="AJ535" i="21" a="1"/>
  <c r="AJ535" i="21" s="1"/>
  <c r="AR535" i="21" a="1"/>
  <c r="AR535" i="21" s="1"/>
  <c r="AK535" i="21" a="1"/>
  <c r="AK535" i="21" s="1"/>
  <c r="AG675" i="21" a="1"/>
  <c r="AG675" i="21" s="1"/>
  <c r="AH675" i="21" a="1"/>
  <c r="AH675" i="21" s="1"/>
  <c r="AM675" i="21" a="1"/>
  <c r="AM675" i="21" s="1"/>
  <c r="AQ675" i="21" a="1"/>
  <c r="AQ675" i="21" s="1"/>
  <c r="AR675" i="21" a="1"/>
  <c r="AR675" i="21" s="1"/>
  <c r="AJ675" i="21" a="1"/>
  <c r="AJ675" i="21" s="1"/>
  <c r="AO675" i="21" a="1"/>
  <c r="AO675" i="21" s="1"/>
  <c r="AK675" i="21" a="1"/>
  <c r="AK675" i="21" s="1"/>
  <c r="AN675" i="21" a="1"/>
  <c r="AN675" i="21" s="1"/>
  <c r="AG759" i="21" a="1"/>
  <c r="AG759" i="21" s="1"/>
  <c r="AM759" i="21" a="1"/>
  <c r="AM759" i="21" s="1"/>
  <c r="AR759" i="21" a="1"/>
  <c r="AR759" i="21" s="1"/>
  <c r="AN759" i="21" a="1"/>
  <c r="AN759" i="21" s="1"/>
  <c r="AJ759" i="21" a="1"/>
  <c r="AJ759" i="21" s="1"/>
  <c r="AK759" i="21" a="1"/>
  <c r="AK759" i="21" s="1"/>
  <c r="AO759" i="21" a="1"/>
  <c r="AO759" i="21" s="1"/>
  <c r="AQ759" i="21" a="1"/>
  <c r="AQ759" i="21" s="1"/>
  <c r="AH759" i="21" a="1"/>
  <c r="AH759" i="21" s="1"/>
  <c r="AG815" i="21" a="1"/>
  <c r="AG815" i="21" s="1"/>
  <c r="AH815" i="21" a="1"/>
  <c r="AH815" i="21" s="1"/>
  <c r="AN815" i="21" a="1"/>
  <c r="AN815" i="21" s="1"/>
  <c r="AR815" i="21" a="1"/>
  <c r="AR815" i="21" s="1"/>
  <c r="AK815" i="21" a="1"/>
  <c r="AK815" i="21" s="1"/>
  <c r="AJ815" i="21" a="1"/>
  <c r="AJ815" i="21" s="1"/>
  <c r="AM815" i="21" a="1"/>
  <c r="AM815" i="21" s="1"/>
  <c r="AO815" i="21" a="1"/>
  <c r="AO815" i="21" s="1"/>
  <c r="AQ815" i="21" a="1"/>
  <c r="AQ815" i="21" s="1"/>
  <c r="AG983" i="21" a="1"/>
  <c r="AG983" i="21" s="1"/>
  <c r="AH983" i="21" a="1"/>
  <c r="AH983" i="21" s="1"/>
  <c r="AO983" i="21" a="1"/>
  <c r="AO983" i="21" s="1"/>
  <c r="AQ983" i="21" a="1"/>
  <c r="AQ983" i="21" s="1"/>
  <c r="AR983" i="21" a="1"/>
  <c r="AR983" i="21" s="1"/>
  <c r="AM983" i="21" a="1"/>
  <c r="AM983" i="21" s="1"/>
  <c r="AN983" i="21" a="1"/>
  <c r="AN983" i="21" s="1"/>
  <c r="AJ983" i="21" a="1"/>
  <c r="AJ983" i="21" s="1"/>
  <c r="AK983" i="21" a="1"/>
  <c r="AK983" i="21" s="1"/>
  <c r="AO362" i="21" a="1"/>
  <c r="AO362" i="21" s="1"/>
  <c r="AN362" i="21" a="1"/>
  <c r="AN362" i="21" s="1"/>
  <c r="AM362" i="21" a="1"/>
  <c r="AM362" i="21" s="1"/>
  <c r="AQ362" i="21" a="1"/>
  <c r="AQ362" i="21" s="1"/>
  <c r="AR362" i="21" a="1"/>
  <c r="AR362" i="21" s="1"/>
  <c r="AK362" i="21" a="1"/>
  <c r="AK362" i="21" s="1"/>
  <c r="AH362" i="21" a="1"/>
  <c r="AH362" i="21" s="1"/>
  <c r="AJ362" i="21" a="1"/>
  <c r="AJ362" i="21" s="1"/>
  <c r="AG362" i="21" a="1"/>
  <c r="AG362" i="21" s="1"/>
  <c r="AG502" i="21" a="1"/>
  <c r="AG502" i="21" s="1"/>
  <c r="AQ502" i="21" a="1"/>
  <c r="AQ502" i="21" s="1"/>
  <c r="AR502" i="21" a="1"/>
  <c r="AR502" i="21" s="1"/>
  <c r="AM502" i="21" a="1"/>
  <c r="AM502" i="21" s="1"/>
  <c r="AN502" i="21" a="1"/>
  <c r="AN502" i="21" s="1"/>
  <c r="AH502" i="21" a="1"/>
  <c r="AH502" i="21" s="1"/>
  <c r="AO502" i="21" a="1"/>
  <c r="AO502" i="21" s="1"/>
  <c r="AK502" i="21" a="1"/>
  <c r="AK502" i="21" s="1"/>
  <c r="AJ502" i="21" a="1"/>
  <c r="AJ502" i="21" s="1"/>
  <c r="AR558" i="21" a="1"/>
  <c r="AR558" i="21" s="1"/>
  <c r="AM558" i="21" a="1"/>
  <c r="AM558" i="21" s="1"/>
  <c r="AO558" i="21" a="1"/>
  <c r="AO558" i="21" s="1"/>
  <c r="AQ558" i="21" a="1"/>
  <c r="AQ558" i="21" s="1"/>
  <c r="AG558" i="21" a="1"/>
  <c r="AG558" i="21" s="1"/>
  <c r="AH558" i="21" a="1"/>
  <c r="AH558" i="21" s="1"/>
  <c r="AN558" i="21" a="1"/>
  <c r="AN558" i="21" s="1"/>
  <c r="AJ558" i="21" a="1"/>
  <c r="AJ558" i="21" s="1"/>
  <c r="AK558" i="21" a="1"/>
  <c r="AK558" i="21" s="1"/>
  <c r="AH614" i="21" a="1"/>
  <c r="AH614" i="21" s="1"/>
  <c r="AJ614" i="21" a="1"/>
  <c r="AJ614" i="21" s="1"/>
  <c r="AK614" i="21" a="1"/>
  <c r="AK614" i="21" s="1"/>
  <c r="AG614" i="21" a="1"/>
  <c r="AG614" i="21" s="1"/>
  <c r="AO614" i="21" a="1"/>
  <c r="AO614" i="21" s="1"/>
  <c r="AQ614" i="21" a="1"/>
  <c r="AQ614" i="21" s="1"/>
  <c r="AM614" i="21" a="1"/>
  <c r="AM614" i="21" s="1"/>
  <c r="AN614" i="21" a="1"/>
  <c r="AN614" i="21" s="1"/>
  <c r="AR614" i="21" a="1"/>
  <c r="AR614" i="21" s="1"/>
  <c r="AG642" i="21" a="1"/>
  <c r="AG642" i="21" s="1"/>
  <c r="AQ642" i="21" a="1"/>
  <c r="AQ642" i="21" s="1"/>
  <c r="AR642" i="21" a="1"/>
  <c r="AR642" i="21" s="1"/>
  <c r="AM642" i="21" a="1"/>
  <c r="AM642" i="21" s="1"/>
  <c r="AN642" i="21" a="1"/>
  <c r="AN642" i="21" s="1"/>
  <c r="AH642" i="21" a="1"/>
  <c r="AH642" i="21" s="1"/>
  <c r="AO642" i="21" a="1"/>
  <c r="AO642" i="21" s="1"/>
  <c r="AK642" i="21" a="1"/>
  <c r="AK642" i="21" s="1"/>
  <c r="AJ642" i="21" a="1"/>
  <c r="AJ642" i="21" s="1"/>
  <c r="AG754" i="21" a="1"/>
  <c r="AG754" i="21" s="1"/>
  <c r="AH754" i="21" a="1"/>
  <c r="AH754" i="21" s="1"/>
  <c r="AM754" i="21" a="1"/>
  <c r="AM754" i="21" s="1"/>
  <c r="AQ754" i="21" a="1"/>
  <c r="AQ754" i="21" s="1"/>
  <c r="AJ754" i="21" a="1"/>
  <c r="AJ754" i="21" s="1"/>
  <c r="AK754" i="21" a="1"/>
  <c r="AK754" i="21" s="1"/>
  <c r="AO754" i="21" a="1"/>
  <c r="AO754" i="21" s="1"/>
  <c r="AN754" i="21" a="1"/>
  <c r="AN754" i="21" s="1"/>
  <c r="AR754" i="21" a="1"/>
  <c r="AR754" i="21" s="1"/>
  <c r="AG866" i="21" a="1"/>
  <c r="AG866" i="21" s="1"/>
  <c r="AN866" i="21" a="1"/>
  <c r="AN866" i="21" s="1"/>
  <c r="AR866" i="21" a="1"/>
  <c r="AR866" i="21" s="1"/>
  <c r="AO866" i="21" a="1"/>
  <c r="AO866" i="21" s="1"/>
  <c r="AM866" i="21" a="1"/>
  <c r="AM866" i="21" s="1"/>
  <c r="AH866" i="21" a="1"/>
  <c r="AH866" i="21" s="1"/>
  <c r="AQ866" i="21" a="1"/>
  <c r="AQ866" i="21" s="1"/>
  <c r="AJ866" i="21" a="1"/>
  <c r="AJ866" i="21" s="1"/>
  <c r="AK866" i="21" a="1"/>
  <c r="AK866" i="21" s="1"/>
  <c r="AG950" i="21" a="1"/>
  <c r="AG950" i="21" s="1"/>
  <c r="AH950" i="21" a="1"/>
  <c r="AH950" i="21" s="1"/>
  <c r="AQ950" i="21" a="1"/>
  <c r="AQ950" i="21" s="1"/>
  <c r="AR950" i="21" a="1"/>
  <c r="AR950" i="21" s="1"/>
  <c r="AM950" i="21" a="1"/>
  <c r="AM950" i="21" s="1"/>
  <c r="AN950" i="21" a="1"/>
  <c r="AN950" i="21" s="1"/>
  <c r="AJ950" i="21" a="1"/>
  <c r="AJ950" i="21" s="1"/>
  <c r="AK950" i="21" a="1"/>
  <c r="AK950" i="21" s="1"/>
  <c r="AO950" i="21" a="1"/>
  <c r="AO950" i="21" s="1"/>
  <c r="AG978" i="21" a="1"/>
  <c r="AG978" i="21" s="1"/>
  <c r="AO978" i="21" a="1"/>
  <c r="AO978" i="21" s="1"/>
  <c r="AQ978" i="21" a="1"/>
  <c r="AQ978" i="21" s="1"/>
  <c r="AM978" i="21" a="1"/>
  <c r="AM978" i="21" s="1"/>
  <c r="AN978" i="21" a="1"/>
  <c r="AN978" i="21" s="1"/>
  <c r="AK978" i="21" a="1"/>
  <c r="AK978" i="21" s="1"/>
  <c r="AH978" i="21" a="1"/>
  <c r="AH978" i="21" s="1"/>
  <c r="AR978" i="21" a="1"/>
  <c r="AR978" i="21" s="1"/>
  <c r="AJ978" i="21" a="1"/>
  <c r="AJ978" i="21" s="1"/>
  <c r="AG385" i="21" a="1"/>
  <c r="AG385" i="21" s="1"/>
  <c r="AH385" i="21" a="1"/>
  <c r="AH385" i="21" s="1"/>
  <c r="AM385" i="21" a="1"/>
  <c r="AM385" i="21" s="1"/>
  <c r="AR385" i="21" a="1"/>
  <c r="AR385" i="21" s="1"/>
  <c r="AO385" i="21" a="1"/>
  <c r="AO385" i="21" s="1"/>
  <c r="AQ385" i="21" a="1"/>
  <c r="AQ385" i="21" s="1"/>
  <c r="AN385" i="21" a="1"/>
  <c r="AN385" i="21" s="1"/>
  <c r="AJ385" i="21" a="1"/>
  <c r="AJ385" i="21" s="1"/>
  <c r="AK385" i="21" a="1"/>
  <c r="AK385" i="21" s="1"/>
  <c r="AQ413" i="21" a="1"/>
  <c r="AQ413" i="21" s="1"/>
  <c r="AR413" i="21" a="1"/>
  <c r="AR413" i="21" s="1"/>
  <c r="AM413" i="21" a="1"/>
  <c r="AM413" i="21" s="1"/>
  <c r="AH413" i="21" a="1"/>
  <c r="AH413" i="21" s="1"/>
  <c r="AK413" i="21" a="1"/>
  <c r="AK413" i="21" s="1"/>
  <c r="AG413" i="21" a="1"/>
  <c r="AG413" i="21" s="1"/>
  <c r="AJ413" i="21" a="1"/>
  <c r="AJ413" i="21" s="1"/>
  <c r="AN413" i="21" a="1"/>
  <c r="AN413" i="21" s="1"/>
  <c r="AO413" i="21" a="1"/>
  <c r="AO413" i="21" s="1"/>
  <c r="AG525" i="21" a="1"/>
  <c r="AG525" i="21" s="1"/>
  <c r="AN525" i="21" a="1"/>
  <c r="AN525" i="21" s="1"/>
  <c r="AR525" i="21" a="1"/>
  <c r="AR525" i="21" s="1"/>
  <c r="AH525" i="21" a="1"/>
  <c r="AH525" i="21" s="1"/>
  <c r="AQ525" i="21" a="1"/>
  <c r="AQ525" i="21" s="1"/>
  <c r="AO525" i="21" a="1"/>
  <c r="AO525" i="21" s="1"/>
  <c r="AM525" i="21" a="1"/>
  <c r="AM525" i="21" s="1"/>
  <c r="AJ525" i="21" a="1"/>
  <c r="AJ525" i="21" s="1"/>
  <c r="AK525" i="21" a="1"/>
  <c r="AK525" i="21" s="1"/>
  <c r="AH637" i="21" a="1"/>
  <c r="AH637" i="21" s="1"/>
  <c r="AO637" i="21" a="1"/>
  <c r="AO637" i="21" s="1"/>
  <c r="AG637" i="21" a="1"/>
  <c r="AG637" i="21" s="1"/>
  <c r="AN637" i="21" a="1"/>
  <c r="AN637" i="21" s="1"/>
  <c r="AK637" i="21" a="1"/>
  <c r="AK637" i="21" s="1"/>
  <c r="AQ637" i="21" a="1"/>
  <c r="AQ637" i="21" s="1"/>
  <c r="AR637" i="21" a="1"/>
  <c r="AR637" i="21" s="1"/>
  <c r="AM637" i="21" a="1"/>
  <c r="AM637" i="21" s="1"/>
  <c r="AJ637" i="21" a="1"/>
  <c r="AJ637" i="21" s="1"/>
  <c r="AG665" i="21" a="1"/>
  <c r="AG665" i="21" s="1"/>
  <c r="AH665" i="21" a="1"/>
  <c r="AH665" i="21" s="1"/>
  <c r="AQ665" i="21" a="1"/>
  <c r="AQ665" i="21" s="1"/>
  <c r="AR665" i="21" a="1"/>
  <c r="AR665" i="21" s="1"/>
  <c r="AM665" i="21" a="1"/>
  <c r="AM665" i="21" s="1"/>
  <c r="AO665" i="21" a="1"/>
  <c r="AO665" i="21" s="1"/>
  <c r="AN665" i="21" a="1"/>
  <c r="AN665" i="21" s="1"/>
  <c r="AK665" i="21" a="1"/>
  <c r="AK665" i="21" s="1"/>
  <c r="AJ665" i="21" a="1"/>
  <c r="AJ665" i="21" s="1"/>
  <c r="AO693" i="21" a="1"/>
  <c r="AO693" i="21" s="1"/>
  <c r="AG693" i="21" a="1"/>
  <c r="AG693" i="21" s="1"/>
  <c r="AN693" i="21" a="1"/>
  <c r="AN693" i="21" s="1"/>
  <c r="AR693" i="21" a="1"/>
  <c r="AR693" i="21" s="1"/>
  <c r="AK693" i="21" a="1"/>
  <c r="AK693" i="21" s="1"/>
  <c r="AJ693" i="21" a="1"/>
  <c r="AJ693" i="21" s="1"/>
  <c r="AH693" i="21" a="1"/>
  <c r="AH693" i="21" s="1"/>
  <c r="AM693" i="21" a="1"/>
  <c r="AM693" i="21" s="1"/>
  <c r="AQ693" i="21" a="1"/>
  <c r="AQ693" i="21" s="1"/>
  <c r="AH777" i="21" a="1"/>
  <c r="AH777" i="21" s="1"/>
  <c r="AG777" i="21" a="1"/>
  <c r="AG777" i="21" s="1"/>
  <c r="AR777" i="21" a="1"/>
  <c r="AR777" i="21" s="1"/>
  <c r="AJ777" i="21" a="1"/>
  <c r="AJ777" i="21" s="1"/>
  <c r="AM777" i="21" a="1"/>
  <c r="AM777" i="21" s="1"/>
  <c r="AK777" i="21" a="1"/>
  <c r="AK777" i="21" s="1"/>
  <c r="AN777" i="21" a="1"/>
  <c r="AN777" i="21" s="1"/>
  <c r="AQ777" i="21" a="1"/>
  <c r="AQ777" i="21" s="1"/>
  <c r="AO777" i="21" a="1"/>
  <c r="AO777" i="21" s="1"/>
  <c r="AH805" i="21" a="1"/>
  <c r="AH805" i="21" s="1"/>
  <c r="AM805" i="21" a="1"/>
  <c r="AM805" i="21" s="1"/>
  <c r="AQ805" i="21" a="1"/>
  <c r="AQ805" i="21" s="1"/>
  <c r="AJ805" i="21" a="1"/>
  <c r="AJ805" i="21" s="1"/>
  <c r="AK805" i="21" a="1"/>
  <c r="AK805" i="21" s="1"/>
  <c r="AG805" i="21" a="1"/>
  <c r="AG805" i="21" s="1"/>
  <c r="AN805" i="21" a="1"/>
  <c r="AN805" i="21" s="1"/>
  <c r="AO805" i="21" a="1"/>
  <c r="AO805" i="21" s="1"/>
  <c r="AR805" i="21" a="1"/>
  <c r="AR805" i="21" s="1"/>
  <c r="AH889" i="21" a="1"/>
  <c r="AH889" i="21" s="1"/>
  <c r="AG889" i="21" a="1"/>
  <c r="AG889" i="21" s="1"/>
  <c r="AM889" i="21" a="1"/>
  <c r="AM889" i="21" s="1"/>
  <c r="AN889" i="21" a="1"/>
  <c r="AN889" i="21" s="1"/>
  <c r="AO889" i="21" a="1"/>
  <c r="AO889" i="21" s="1"/>
  <c r="AQ889" i="21" a="1"/>
  <c r="AQ889" i="21" s="1"/>
  <c r="AJ889" i="21" a="1"/>
  <c r="AJ889" i="21" s="1"/>
  <c r="AK889" i="21" a="1"/>
  <c r="AK889" i="21" s="1"/>
  <c r="AR889" i="21" a="1"/>
  <c r="AR889" i="21" s="1"/>
  <c r="AH973" i="21" a="1"/>
  <c r="AH973" i="21" s="1"/>
  <c r="AG973" i="21" a="1"/>
  <c r="AG973" i="21" s="1"/>
  <c r="AM973" i="21" a="1"/>
  <c r="AM973" i="21" s="1"/>
  <c r="AN973" i="21" a="1"/>
  <c r="AN973" i="21" s="1"/>
  <c r="AO973" i="21" a="1"/>
  <c r="AO973" i="21" s="1"/>
  <c r="AJ973" i="21" a="1"/>
  <c r="AJ973" i="21" s="1"/>
  <c r="AQ973" i="21" a="1"/>
  <c r="AQ973" i="21" s="1"/>
  <c r="AK973" i="21" a="1"/>
  <c r="AK973" i="21" s="1"/>
  <c r="AR973" i="21" a="1"/>
  <c r="AR973" i="21" s="1"/>
  <c r="AH1001" i="21" a="1"/>
  <c r="AH1001" i="21" s="1"/>
  <c r="AG1001" i="21" a="1"/>
  <c r="AG1001" i="21" s="1"/>
  <c r="AM1001" i="21" a="1"/>
  <c r="AM1001" i="21" s="1"/>
  <c r="AR1001" i="21" a="1"/>
  <c r="AR1001" i="21" s="1"/>
  <c r="AJ1001" i="21" a="1"/>
  <c r="AJ1001" i="21" s="1"/>
  <c r="AK1001" i="21" a="1"/>
  <c r="AK1001" i="21" s="1"/>
  <c r="AO1001" i="21" a="1"/>
  <c r="AO1001" i="21" s="1"/>
  <c r="AN1001" i="21" a="1"/>
  <c r="AN1001" i="21" s="1"/>
  <c r="AQ1001" i="21" a="1"/>
  <c r="AQ1001" i="21" s="1"/>
  <c r="AG324" i="21" a="1"/>
  <c r="AG324" i="21" s="1"/>
  <c r="AH324" i="21" a="1"/>
  <c r="AH324" i="21" s="1"/>
  <c r="AM324" i="21" a="1"/>
  <c r="AM324" i="21" s="1"/>
  <c r="AN324" i="21" a="1"/>
  <c r="AN324" i="21" s="1"/>
  <c r="AO324" i="21" a="1"/>
  <c r="AO324" i="21" s="1"/>
  <c r="AQ324" i="21" a="1"/>
  <c r="AQ324" i="21" s="1"/>
  <c r="AK324" i="21" a="1"/>
  <c r="AK324" i="21" s="1"/>
  <c r="AR324" i="21" a="1"/>
  <c r="AR324" i="21" s="1"/>
  <c r="AJ324" i="21" a="1"/>
  <c r="AJ324" i="21" s="1"/>
  <c r="AH352" i="21" a="1"/>
  <c r="AH352" i="21" s="1"/>
  <c r="AQ352" i="21" a="1"/>
  <c r="AQ352" i="21" s="1"/>
  <c r="AR352" i="21" a="1"/>
  <c r="AR352" i="21" s="1"/>
  <c r="AN352" i="21" a="1"/>
  <c r="AN352" i="21" s="1"/>
  <c r="AO352" i="21" a="1"/>
  <c r="AO352" i="21" s="1"/>
  <c r="AG352" i="21" a="1"/>
  <c r="AG352" i="21" s="1"/>
  <c r="AK352" i="21" a="1"/>
  <c r="AK352" i="21" s="1"/>
  <c r="AM352" i="21" a="1"/>
  <c r="AM352" i="21" s="1"/>
  <c r="AJ352" i="21" a="1"/>
  <c r="AJ352" i="21" s="1"/>
  <c r="AG380" i="21" a="1"/>
  <c r="AG380" i="21" s="1"/>
  <c r="AO380" i="21" a="1"/>
  <c r="AO380" i="21" s="1"/>
  <c r="AQ380" i="21" a="1"/>
  <c r="AQ380" i="21" s="1"/>
  <c r="AM380" i="21" a="1"/>
  <c r="AM380" i="21" s="1"/>
  <c r="AN380" i="21" a="1"/>
  <c r="AN380" i="21" s="1"/>
  <c r="AR380" i="21" a="1"/>
  <c r="AR380" i="21" s="1"/>
  <c r="AJ380" i="21" a="1"/>
  <c r="AJ380" i="21" s="1"/>
  <c r="AK380" i="21" a="1"/>
  <c r="AK380" i="21" s="1"/>
  <c r="AH380" i="21" a="1"/>
  <c r="AH380" i="21" s="1"/>
  <c r="AH408" i="21" a="1"/>
  <c r="AH408" i="21" s="1"/>
  <c r="AM408" i="21" a="1"/>
  <c r="AM408" i="21" s="1"/>
  <c r="AG408" i="21" a="1"/>
  <c r="AG408" i="21" s="1"/>
  <c r="AO408" i="21" a="1"/>
  <c r="AO408" i="21" s="1"/>
  <c r="AQ408" i="21" a="1"/>
  <c r="AQ408" i="21" s="1"/>
  <c r="AR408" i="21" a="1"/>
  <c r="AR408" i="21" s="1"/>
  <c r="AJ408" i="21" a="1"/>
  <c r="AJ408" i="21" s="1"/>
  <c r="AK408" i="21" a="1"/>
  <c r="AK408" i="21" s="1"/>
  <c r="AN408" i="21" a="1"/>
  <c r="AN408" i="21" s="1"/>
  <c r="AH436" i="21" a="1"/>
  <c r="AH436" i="21" s="1"/>
  <c r="AR436" i="21" a="1"/>
  <c r="AR436" i="21" s="1"/>
  <c r="AM436" i="21" a="1"/>
  <c r="AM436" i="21" s="1"/>
  <c r="AN436" i="21" a="1"/>
  <c r="AN436" i="21" s="1"/>
  <c r="AO436" i="21" a="1"/>
  <c r="AO436" i="21" s="1"/>
  <c r="AK436" i="21" a="1"/>
  <c r="AK436" i="21" s="1"/>
  <c r="AJ436" i="21" a="1"/>
  <c r="AJ436" i="21" s="1"/>
  <c r="AG436" i="21" a="1"/>
  <c r="AG436" i="21" s="1"/>
  <c r="AQ436" i="21" a="1"/>
  <c r="AQ436" i="21" s="1"/>
  <c r="AH464" i="21" a="1"/>
  <c r="AH464" i="21" s="1"/>
  <c r="AR464" i="21" a="1"/>
  <c r="AR464" i="21" s="1"/>
  <c r="AO464" i="21" a="1"/>
  <c r="AO464" i="21" s="1"/>
  <c r="AQ464" i="21" a="1"/>
  <c r="AQ464" i="21" s="1"/>
  <c r="AG464" i="21" a="1"/>
  <c r="AG464" i="21" s="1"/>
  <c r="AK464" i="21" a="1"/>
  <c r="AK464" i="21" s="1"/>
  <c r="AN464" i="21" a="1"/>
  <c r="AN464" i="21" s="1"/>
  <c r="AJ464" i="21" a="1"/>
  <c r="AJ464" i="21" s="1"/>
  <c r="AM464" i="21" a="1"/>
  <c r="AM464" i="21" s="1"/>
  <c r="AO492" i="21" a="1"/>
  <c r="AO492" i="21" s="1"/>
  <c r="AG492" i="21" a="1"/>
  <c r="AG492" i="21" s="1"/>
  <c r="AQ492" i="21" a="1"/>
  <c r="AQ492" i="21" s="1"/>
  <c r="AR492" i="21" a="1"/>
  <c r="AR492" i="21" s="1"/>
  <c r="AJ492" i="21" a="1"/>
  <c r="AJ492" i="21" s="1"/>
  <c r="AK492" i="21" a="1"/>
  <c r="AK492" i="21" s="1"/>
  <c r="AN492" i="21" a="1"/>
  <c r="AN492" i="21" s="1"/>
  <c r="AH492" i="21" a="1"/>
  <c r="AH492" i="21" s="1"/>
  <c r="AM492" i="21" a="1"/>
  <c r="AM492" i="21" s="1"/>
  <c r="AG520" i="21" a="1"/>
  <c r="AG520" i="21" s="1"/>
  <c r="AR520" i="21" a="1"/>
  <c r="AR520" i="21" s="1"/>
  <c r="AM520" i="21" a="1"/>
  <c r="AM520" i="21" s="1"/>
  <c r="AN520" i="21" a="1"/>
  <c r="AN520" i="21" s="1"/>
  <c r="AO520" i="21" a="1"/>
  <c r="AO520" i="21" s="1"/>
  <c r="AH520" i="21" a="1"/>
  <c r="AH520" i="21" s="1"/>
  <c r="AQ520" i="21" a="1"/>
  <c r="AQ520" i="21" s="1"/>
  <c r="AJ520" i="21" a="1"/>
  <c r="AJ520" i="21" s="1"/>
  <c r="AK520" i="21" a="1"/>
  <c r="AK520" i="21" s="1"/>
  <c r="AH548" i="21" a="1"/>
  <c r="AH548" i="21" s="1"/>
  <c r="AO548" i="21" a="1"/>
  <c r="AO548" i="21" s="1"/>
  <c r="AG548" i="21" a="1"/>
  <c r="AG548" i="21" s="1"/>
  <c r="AK548" i="21" a="1"/>
  <c r="AK548" i="21" s="1"/>
  <c r="AJ548" i="21" a="1"/>
  <c r="AJ548" i="21" s="1"/>
  <c r="AM548" i="21" a="1"/>
  <c r="AM548" i="21" s="1"/>
  <c r="AN548" i="21" a="1"/>
  <c r="AN548" i="21" s="1"/>
  <c r="AQ548" i="21" a="1"/>
  <c r="AQ548" i="21" s="1"/>
  <c r="AR548" i="21" a="1"/>
  <c r="AR548" i="21" s="1"/>
  <c r="AG576" i="21" a="1"/>
  <c r="AG576" i="21" s="1"/>
  <c r="AH576" i="21" a="1"/>
  <c r="AH576" i="21" s="1"/>
  <c r="AO576" i="21" a="1"/>
  <c r="AO576" i="21" s="1"/>
  <c r="AQ576" i="21" a="1"/>
  <c r="AQ576" i="21" s="1"/>
  <c r="AR576" i="21" a="1"/>
  <c r="AR576" i="21" s="1"/>
  <c r="AJ576" i="21" a="1"/>
  <c r="AJ576" i="21" s="1"/>
  <c r="AK576" i="21" a="1"/>
  <c r="AK576" i="21" s="1"/>
  <c r="AM576" i="21" a="1"/>
  <c r="AM576" i="21" s="1"/>
  <c r="AN576" i="21" a="1"/>
  <c r="AN576" i="21" s="1"/>
  <c r="AG604" i="21" a="1"/>
  <c r="AG604" i="21" s="1"/>
  <c r="AQ604" i="21" a="1"/>
  <c r="AQ604" i="21" s="1"/>
  <c r="AR604" i="21" a="1"/>
  <c r="AR604" i="21" s="1"/>
  <c r="AH604" i="21" a="1"/>
  <c r="AH604" i="21" s="1"/>
  <c r="AM604" i="21" a="1"/>
  <c r="AM604" i="21" s="1"/>
  <c r="AO604" i="21" a="1"/>
  <c r="AO604" i="21" s="1"/>
  <c r="AJ604" i="21" a="1"/>
  <c r="AJ604" i="21" s="1"/>
  <c r="AK604" i="21" a="1"/>
  <c r="AK604" i="21" s="1"/>
  <c r="AN604" i="21" a="1"/>
  <c r="AN604" i="21" s="1"/>
  <c r="AG632" i="21" a="1"/>
  <c r="AG632" i="21" s="1"/>
  <c r="AH632" i="21" a="1"/>
  <c r="AH632" i="21" s="1"/>
  <c r="AM632" i="21" a="1"/>
  <c r="AM632" i="21" s="1"/>
  <c r="AN632" i="21" a="1"/>
  <c r="AN632" i="21" s="1"/>
  <c r="AO632" i="21" a="1"/>
  <c r="AO632" i="21" s="1"/>
  <c r="AQ632" i="21" a="1"/>
  <c r="AQ632" i="21" s="1"/>
  <c r="AR632" i="21" a="1"/>
  <c r="AR632" i="21" s="1"/>
  <c r="AJ632" i="21" a="1"/>
  <c r="AJ632" i="21" s="1"/>
  <c r="AK632" i="21" a="1"/>
  <c r="AK632" i="21" s="1"/>
  <c r="AH660" i="21" a="1"/>
  <c r="AH660" i="21" s="1"/>
  <c r="AG660" i="21" a="1"/>
  <c r="AG660" i="21" s="1"/>
  <c r="AQ660" i="21" a="1"/>
  <c r="AQ660" i="21" s="1"/>
  <c r="AR660" i="21" a="1"/>
  <c r="AR660" i="21" s="1"/>
  <c r="AJ660" i="21" a="1"/>
  <c r="AJ660" i="21" s="1"/>
  <c r="AM660" i="21" a="1"/>
  <c r="AM660" i="21" s="1"/>
  <c r="AO660" i="21" a="1"/>
  <c r="AO660" i="21" s="1"/>
  <c r="AN660" i="21" a="1"/>
  <c r="AN660" i="21" s="1"/>
  <c r="AK660" i="21" a="1"/>
  <c r="AK660" i="21" s="1"/>
  <c r="AG688" i="21" a="1"/>
  <c r="AG688" i="21" s="1"/>
  <c r="AQ688" i="21" a="1"/>
  <c r="AQ688" i="21" s="1"/>
  <c r="AR688" i="21" a="1"/>
  <c r="AR688" i="21" s="1"/>
  <c r="AO688" i="21" a="1"/>
  <c r="AO688" i="21" s="1"/>
  <c r="AM688" i="21" a="1"/>
  <c r="AM688" i="21" s="1"/>
  <c r="AN688" i="21" a="1"/>
  <c r="AN688" i="21" s="1"/>
  <c r="AK688" i="21" a="1"/>
  <c r="AK688" i="21" s="1"/>
  <c r="AH688" i="21" a="1"/>
  <c r="AH688" i="21" s="1"/>
  <c r="AJ688" i="21" a="1"/>
  <c r="AJ688" i="21" s="1"/>
  <c r="AG716" i="21" a="1"/>
  <c r="AG716" i="21" s="1"/>
  <c r="AH716" i="21" a="1"/>
  <c r="AH716" i="21" s="1"/>
  <c r="AR716" i="21" a="1"/>
  <c r="AR716" i="21" s="1"/>
  <c r="AJ716" i="21" a="1"/>
  <c r="AJ716" i="21" s="1"/>
  <c r="AN716" i="21" a="1"/>
  <c r="AN716" i="21" s="1"/>
  <c r="AM716" i="21" a="1"/>
  <c r="AM716" i="21" s="1"/>
  <c r="AQ716" i="21" a="1"/>
  <c r="AQ716" i="21" s="1"/>
  <c r="AK716" i="21" a="1"/>
  <c r="AK716" i="21" s="1"/>
  <c r="AO716" i="21" a="1"/>
  <c r="AO716" i="21" s="1"/>
  <c r="AG744" i="21" a="1"/>
  <c r="AG744" i="21" s="1"/>
  <c r="AN744" i="21" a="1"/>
  <c r="AN744" i="21" s="1"/>
  <c r="AR744" i="21" a="1"/>
  <c r="AR744" i="21" s="1"/>
  <c r="AJ744" i="21" a="1"/>
  <c r="AJ744" i="21" s="1"/>
  <c r="AK744" i="21" a="1"/>
  <c r="AK744" i="21" s="1"/>
  <c r="AH744" i="21" a="1"/>
  <c r="AH744" i="21" s="1"/>
  <c r="AM744" i="21" a="1"/>
  <c r="AM744" i="21" s="1"/>
  <c r="AO744" i="21" a="1"/>
  <c r="AO744" i="21" s="1"/>
  <c r="AQ744" i="21" a="1"/>
  <c r="AQ744" i="21" s="1"/>
  <c r="AH772" i="21" a="1"/>
  <c r="AH772" i="21" s="1"/>
  <c r="AM772" i="21" a="1"/>
  <c r="AM772" i="21" s="1"/>
  <c r="AN772" i="21" a="1"/>
  <c r="AN772" i="21" s="1"/>
  <c r="AO772" i="21" a="1"/>
  <c r="AO772" i="21" s="1"/>
  <c r="AG772" i="21" a="1"/>
  <c r="AG772" i="21" s="1"/>
  <c r="AQ772" i="21" a="1"/>
  <c r="AQ772" i="21" s="1"/>
  <c r="AK772" i="21" a="1"/>
  <c r="AK772" i="21" s="1"/>
  <c r="AR772" i="21" a="1"/>
  <c r="AR772" i="21" s="1"/>
  <c r="AJ772" i="21" a="1"/>
  <c r="AJ772" i="21" s="1"/>
  <c r="AG800" i="21" a="1"/>
  <c r="AG800" i="21" s="1"/>
  <c r="AH800" i="21" a="1"/>
  <c r="AH800" i="21" s="1"/>
  <c r="AM800" i="21" a="1"/>
  <c r="AM800" i="21" s="1"/>
  <c r="AQ800" i="21" a="1"/>
  <c r="AQ800" i="21" s="1"/>
  <c r="AR800" i="21" a="1"/>
  <c r="AR800" i="21" s="1"/>
  <c r="AJ800" i="21" a="1"/>
  <c r="AJ800" i="21" s="1"/>
  <c r="AO800" i="21" a="1"/>
  <c r="AO800" i="21" s="1"/>
  <c r="AK800" i="21" a="1"/>
  <c r="AK800" i="21" s="1"/>
  <c r="AN800" i="21" a="1"/>
  <c r="AN800" i="21" s="1"/>
  <c r="AG828" i="21" a="1"/>
  <c r="AG828" i="21" s="1"/>
  <c r="AH828" i="21" a="1"/>
  <c r="AH828" i="21" s="1"/>
  <c r="AM828" i="21" a="1"/>
  <c r="AM828" i="21" s="1"/>
  <c r="AN828" i="21" a="1"/>
  <c r="AN828" i="21" s="1"/>
  <c r="AO828" i="21" a="1"/>
  <c r="AO828" i="21" s="1"/>
  <c r="AJ828" i="21" a="1"/>
  <c r="AJ828" i="21" s="1"/>
  <c r="AK828" i="21" a="1"/>
  <c r="AK828" i="21" s="1"/>
  <c r="AR828" i="21" a="1"/>
  <c r="AR828" i="21" s="1"/>
  <c r="AQ828" i="21" a="1"/>
  <c r="AQ828" i="21" s="1"/>
  <c r="AG856" i="21" a="1"/>
  <c r="AG856" i="21" s="1"/>
  <c r="AH856" i="21" a="1"/>
  <c r="AH856" i="21" s="1"/>
  <c r="AR856" i="21" a="1"/>
  <c r="AR856" i="21" s="1"/>
  <c r="AO856" i="21" a="1"/>
  <c r="AO856" i="21" s="1"/>
  <c r="AJ856" i="21" a="1"/>
  <c r="AJ856" i="21" s="1"/>
  <c r="AQ856" i="21" a="1"/>
  <c r="AQ856" i="21" s="1"/>
  <c r="AK856" i="21" a="1"/>
  <c r="AK856" i="21" s="1"/>
  <c r="AM856" i="21" a="1"/>
  <c r="AM856" i="21" s="1"/>
  <c r="AN856" i="21" a="1"/>
  <c r="AN856" i="21" s="1"/>
  <c r="AG884" i="21" a="1"/>
  <c r="AG884" i="21" s="1"/>
  <c r="AH884" i="21" a="1"/>
  <c r="AH884" i="21" s="1"/>
  <c r="AQ884" i="21" a="1"/>
  <c r="AQ884" i="21" s="1"/>
  <c r="AR884" i="21" a="1"/>
  <c r="AR884" i="21" s="1"/>
  <c r="AO884" i="21" a="1"/>
  <c r="AO884" i="21" s="1"/>
  <c r="AJ884" i="21" a="1"/>
  <c r="AJ884" i="21" s="1"/>
  <c r="AK884" i="21" a="1"/>
  <c r="AK884" i="21" s="1"/>
  <c r="AM884" i="21" a="1"/>
  <c r="AM884" i="21" s="1"/>
  <c r="AN884" i="21" a="1"/>
  <c r="AN884" i="21" s="1"/>
  <c r="AH912" i="21" a="1"/>
  <c r="AH912" i="21" s="1"/>
  <c r="AQ912" i="21" a="1"/>
  <c r="AQ912" i="21" s="1"/>
  <c r="AR912" i="21" a="1"/>
  <c r="AR912" i="21" s="1"/>
  <c r="AJ912" i="21" a="1"/>
  <c r="AJ912" i="21" s="1"/>
  <c r="AG912" i="21" a="1"/>
  <c r="AG912" i="21" s="1"/>
  <c r="AN912" i="21" a="1"/>
  <c r="AN912" i="21" s="1"/>
  <c r="AM912" i="21" a="1"/>
  <c r="AM912" i="21" s="1"/>
  <c r="AO912" i="21" a="1"/>
  <c r="AO912" i="21" s="1"/>
  <c r="AK912" i="21" a="1"/>
  <c r="AK912" i="21" s="1"/>
  <c r="AG940" i="21" a="1"/>
  <c r="AG940" i="21" s="1"/>
  <c r="AH940" i="21" a="1"/>
  <c r="AH940" i="21" s="1"/>
  <c r="AO940" i="21" a="1"/>
  <c r="AO940" i="21" s="1"/>
  <c r="AK940" i="21" a="1"/>
  <c r="AK940" i="21" s="1"/>
  <c r="AQ940" i="21" a="1"/>
  <c r="AQ940" i="21" s="1"/>
  <c r="AR940" i="21" a="1"/>
  <c r="AR940" i="21" s="1"/>
  <c r="AJ940" i="21" a="1"/>
  <c r="AJ940" i="21" s="1"/>
  <c r="AN940" i="21" a="1"/>
  <c r="AN940" i="21" s="1"/>
  <c r="AM940" i="21" a="1"/>
  <c r="AM940" i="21" s="1"/>
  <c r="AG968" i="21" a="1"/>
  <c r="AG968" i="21" s="1"/>
  <c r="AM968" i="21" a="1"/>
  <c r="AM968" i="21" s="1"/>
  <c r="AN968" i="21" a="1"/>
  <c r="AN968" i="21" s="1"/>
  <c r="AJ968" i="21" a="1"/>
  <c r="AJ968" i="21" s="1"/>
  <c r="AO968" i="21" a="1"/>
  <c r="AO968" i="21" s="1"/>
  <c r="AK968" i="21" a="1"/>
  <c r="AK968" i="21" s="1"/>
  <c r="AR968" i="21" a="1"/>
  <c r="AR968" i="21" s="1"/>
  <c r="AQ968" i="21" a="1"/>
  <c r="AQ968" i="21" s="1"/>
  <c r="AH968" i="21" a="1"/>
  <c r="AH968" i="21" s="1"/>
  <c r="AH996" i="21" a="1"/>
  <c r="AH996" i="21" s="1"/>
  <c r="AM996" i="21" a="1"/>
  <c r="AM996" i="21" s="1"/>
  <c r="AN996" i="21" a="1"/>
  <c r="AN996" i="21" s="1"/>
  <c r="AG996" i="21" a="1"/>
  <c r="AG996" i="21" s="1"/>
  <c r="AJ996" i="21" a="1"/>
  <c r="AJ996" i="21" s="1"/>
  <c r="AK996" i="21" a="1"/>
  <c r="AK996" i="21" s="1"/>
  <c r="AO996" i="21" a="1"/>
  <c r="AO996" i="21" s="1"/>
  <c r="AQ996" i="21" a="1"/>
  <c r="AQ996" i="21" s="1"/>
  <c r="AR996" i="21" a="1"/>
  <c r="AR996" i="21" s="1"/>
  <c r="AQ612" i="21" a="1"/>
  <c r="AQ612" i="21" s="1"/>
  <c r="AR612" i="21" a="1"/>
  <c r="AR612" i="21" s="1"/>
  <c r="AH612" i="21" a="1"/>
  <c r="AH612" i="21" s="1"/>
  <c r="AG612" i="21" a="1"/>
  <c r="AG612" i="21" s="1"/>
  <c r="AM612" i="21" a="1"/>
  <c r="AM612" i="21" s="1"/>
  <c r="AN612" i="21" a="1"/>
  <c r="AN612" i="21" s="1"/>
  <c r="AO612" i="21" a="1"/>
  <c r="AO612" i="21" s="1"/>
  <c r="AJ612" i="21" a="1"/>
  <c r="AJ612" i="21" s="1"/>
  <c r="AK612" i="21" a="1"/>
  <c r="AK612" i="21" s="1"/>
  <c r="AG696" i="21" a="1"/>
  <c r="AG696" i="21" s="1"/>
  <c r="AR696" i="21" a="1"/>
  <c r="AR696" i="21" s="1"/>
  <c r="AH696" i="21" a="1"/>
  <c r="AH696" i="21" s="1"/>
  <c r="AM696" i="21" a="1"/>
  <c r="AM696" i="21" s="1"/>
  <c r="AN696" i="21" a="1"/>
  <c r="AN696" i="21" s="1"/>
  <c r="AO696" i="21" a="1"/>
  <c r="AO696" i="21" s="1"/>
  <c r="AQ696" i="21" a="1"/>
  <c r="AQ696" i="21" s="1"/>
  <c r="AJ696" i="21" a="1"/>
  <c r="AJ696" i="21" s="1"/>
  <c r="AK696" i="21" a="1"/>
  <c r="AK696" i="21" s="1"/>
  <c r="AG808" i="21" a="1"/>
  <c r="AG808" i="21" s="1"/>
  <c r="AK808" i="21" a="1"/>
  <c r="AK808" i="21" s="1"/>
  <c r="AH808" i="21" a="1"/>
  <c r="AH808" i="21" s="1"/>
  <c r="AM808" i="21" a="1"/>
  <c r="AM808" i="21" s="1"/>
  <c r="AR808" i="21" a="1"/>
  <c r="AR808" i="21" s="1"/>
  <c r="AJ808" i="21" a="1"/>
  <c r="AJ808" i="21" s="1"/>
  <c r="AN808" i="21" a="1"/>
  <c r="AN808" i="21" s="1"/>
  <c r="AO808" i="21" a="1"/>
  <c r="AO808" i="21" s="1"/>
  <c r="AQ808" i="21" a="1"/>
  <c r="AQ808" i="21" s="1"/>
  <c r="AG976" i="21" a="1"/>
  <c r="AG976" i="21" s="1"/>
  <c r="AH976" i="21" a="1"/>
  <c r="AH976" i="21" s="1"/>
  <c r="AM976" i="21" a="1"/>
  <c r="AM976" i="21" s="1"/>
  <c r="AO976" i="21" a="1"/>
  <c r="AO976" i="21" s="1"/>
  <c r="AJ976" i="21" a="1"/>
  <c r="AJ976" i="21" s="1"/>
  <c r="AK976" i="21" a="1"/>
  <c r="AK976" i="21" s="1"/>
  <c r="AQ976" i="21" a="1"/>
  <c r="AQ976" i="21" s="1"/>
  <c r="AR976" i="21" a="1"/>
  <c r="AR976" i="21" s="1"/>
  <c r="AN976" i="21" a="1"/>
  <c r="AN976" i="21" s="1"/>
  <c r="AG383" i="21" a="1"/>
  <c r="AG383" i="21" s="1"/>
  <c r="AO383" i="21" a="1"/>
  <c r="AO383" i="21" s="1"/>
  <c r="AH383" i="21" a="1"/>
  <c r="AH383" i="21" s="1"/>
  <c r="AQ383" i="21" a="1"/>
  <c r="AQ383" i="21" s="1"/>
  <c r="AM383" i="21" a="1"/>
  <c r="AM383" i="21" s="1"/>
  <c r="AN383" i="21" a="1"/>
  <c r="AN383" i="21" s="1"/>
  <c r="AR383" i="21" a="1"/>
  <c r="AR383" i="21" s="1"/>
  <c r="AJ383" i="21" a="1"/>
  <c r="AJ383" i="21" s="1"/>
  <c r="AK383" i="21" a="1"/>
  <c r="AK383" i="21" s="1"/>
  <c r="AG411" i="21" a="1"/>
  <c r="AG411" i="21" s="1"/>
  <c r="AN411" i="21" a="1"/>
  <c r="AN411" i="21" s="1"/>
  <c r="AO411" i="21" a="1"/>
  <c r="AO411" i="21" s="1"/>
  <c r="AM411" i="21" a="1"/>
  <c r="AM411" i="21" s="1"/>
  <c r="AQ411" i="21" a="1"/>
  <c r="AQ411" i="21" s="1"/>
  <c r="AH411" i="21" a="1"/>
  <c r="AH411" i="21" s="1"/>
  <c r="AK411" i="21" a="1"/>
  <c r="AK411" i="21" s="1"/>
  <c r="AJ411" i="21" a="1"/>
  <c r="AJ411" i="21" s="1"/>
  <c r="AR411" i="21" a="1"/>
  <c r="AR411" i="21" s="1"/>
  <c r="AN467" i="21" a="1"/>
  <c r="AN467" i="21" s="1"/>
  <c r="AO467" i="21" a="1"/>
  <c r="AO467" i="21" s="1"/>
  <c r="AM467" i="21" a="1"/>
  <c r="AM467" i="21" s="1"/>
  <c r="AQ467" i="21" a="1"/>
  <c r="AQ467" i="21" s="1"/>
  <c r="AR467" i="21" a="1"/>
  <c r="AR467" i="21" s="1"/>
  <c r="AK467" i="21" a="1"/>
  <c r="AK467" i="21" s="1"/>
  <c r="AG467" i="21" a="1"/>
  <c r="AG467" i="21" s="1"/>
  <c r="AJ467" i="21" a="1"/>
  <c r="AJ467" i="21" s="1"/>
  <c r="AH467" i="21" a="1"/>
  <c r="AH467" i="21" s="1"/>
  <c r="AN775" i="21" a="1"/>
  <c r="AN775" i="21" s="1"/>
  <c r="AO775" i="21" a="1"/>
  <c r="AO775" i="21" s="1"/>
  <c r="AG775" i="21" a="1"/>
  <c r="AG775" i="21" s="1"/>
  <c r="AQ775" i="21" a="1"/>
  <c r="AQ775" i="21" s="1"/>
  <c r="AH775" i="21" a="1"/>
  <c r="AH775" i="21" s="1"/>
  <c r="AM775" i="21" a="1"/>
  <c r="AM775" i="21" s="1"/>
  <c r="AR775" i="21" a="1"/>
  <c r="AR775" i="21" s="1"/>
  <c r="AJ775" i="21" a="1"/>
  <c r="AJ775" i="21" s="1"/>
  <c r="AK775" i="21" a="1"/>
  <c r="AK775" i="21" s="1"/>
  <c r="AG915" i="21" a="1"/>
  <c r="AG915" i="21" s="1"/>
  <c r="AH915" i="21" a="1"/>
  <c r="AH915" i="21" s="1"/>
  <c r="AR915" i="21" a="1"/>
  <c r="AR915" i="21" s="1"/>
  <c r="AN915" i="21" a="1"/>
  <c r="AN915" i="21" s="1"/>
  <c r="AO915" i="21" a="1"/>
  <c r="AO915" i="21" s="1"/>
  <c r="AM915" i="21" a="1"/>
  <c r="AM915" i="21" s="1"/>
  <c r="AQ915" i="21" a="1"/>
  <c r="AQ915" i="21" s="1"/>
  <c r="AJ915" i="21" a="1"/>
  <c r="AJ915" i="21" s="1"/>
  <c r="AK915" i="21" a="1"/>
  <c r="AK915" i="21" s="1"/>
  <c r="AG434" i="21" a="1"/>
  <c r="AG434" i="21" s="1"/>
  <c r="AN434" i="21" a="1"/>
  <c r="AN434" i="21" s="1"/>
  <c r="AO434" i="21" a="1"/>
  <c r="AO434" i="21" s="1"/>
  <c r="AR434" i="21" a="1"/>
  <c r="AR434" i="21" s="1"/>
  <c r="AQ434" i="21" a="1"/>
  <c r="AQ434" i="21" s="1"/>
  <c r="AM434" i="21" a="1"/>
  <c r="AM434" i="21" s="1"/>
  <c r="AJ434" i="21" a="1"/>
  <c r="AJ434" i="21" s="1"/>
  <c r="AH434" i="21" a="1"/>
  <c r="AH434" i="21" s="1"/>
  <c r="AK434" i="21" a="1"/>
  <c r="AK434" i="21" s="1"/>
  <c r="AQ462" i="21" a="1"/>
  <c r="AQ462" i="21" s="1"/>
  <c r="AR462" i="21" a="1"/>
  <c r="AR462" i="21" s="1"/>
  <c r="AH462" i="21" a="1"/>
  <c r="AH462" i="21" s="1"/>
  <c r="AN462" i="21" a="1"/>
  <c r="AN462" i="21" s="1"/>
  <c r="AJ462" i="21" a="1"/>
  <c r="AJ462" i="21" s="1"/>
  <c r="AK462" i="21" a="1"/>
  <c r="AK462" i="21" s="1"/>
  <c r="AG462" i="21" a="1"/>
  <c r="AG462" i="21" s="1"/>
  <c r="AM462" i="21" a="1"/>
  <c r="AM462" i="21" s="1"/>
  <c r="AO462" i="21" a="1"/>
  <c r="AO462" i="21" s="1"/>
  <c r="AG518" i="21" a="1"/>
  <c r="AG518" i="21" s="1"/>
  <c r="AH518" i="21" a="1"/>
  <c r="AH518" i="21" s="1"/>
  <c r="AQ518" i="21" a="1"/>
  <c r="AQ518" i="21" s="1"/>
  <c r="AR518" i="21" a="1"/>
  <c r="AR518" i="21" s="1"/>
  <c r="AM518" i="21" a="1"/>
  <c r="AM518" i="21" s="1"/>
  <c r="AN518" i="21" a="1"/>
  <c r="AN518" i="21" s="1"/>
  <c r="AJ518" i="21" a="1"/>
  <c r="AJ518" i="21" s="1"/>
  <c r="AO518" i="21" a="1"/>
  <c r="AO518" i="21" s="1"/>
  <c r="AK518" i="21" a="1"/>
  <c r="AK518" i="21" s="1"/>
  <c r="AG546" i="21" a="1"/>
  <c r="AG546" i="21" s="1"/>
  <c r="AH546" i="21" a="1"/>
  <c r="AH546" i="21" s="1"/>
  <c r="AJ546" i="21" a="1"/>
  <c r="AJ546" i="21" s="1"/>
  <c r="AK546" i="21" a="1"/>
  <c r="AK546" i="21" s="1"/>
  <c r="AN546" i="21" a="1"/>
  <c r="AN546" i="21" s="1"/>
  <c r="AO546" i="21" a="1"/>
  <c r="AO546" i="21" s="1"/>
  <c r="AQ546" i="21" a="1"/>
  <c r="AQ546" i="21" s="1"/>
  <c r="AR546" i="21" a="1"/>
  <c r="AR546" i="21" s="1"/>
  <c r="AM546" i="21" a="1"/>
  <c r="AM546" i="21" s="1"/>
  <c r="AG513" i="21" a="1"/>
  <c r="AG513" i="21" s="1"/>
  <c r="AO513" i="21" a="1"/>
  <c r="AO513" i="21" s="1"/>
  <c r="AM513" i="21" a="1"/>
  <c r="AM513" i="21" s="1"/>
  <c r="AH513" i="21" a="1"/>
  <c r="AH513" i="21" s="1"/>
  <c r="AQ513" i="21" a="1"/>
  <c r="AQ513" i="21" s="1"/>
  <c r="AN513" i="21" a="1"/>
  <c r="AN513" i="21" s="1"/>
  <c r="AR513" i="21" a="1"/>
  <c r="AR513" i="21" s="1"/>
  <c r="AJ513" i="21" a="1"/>
  <c r="AJ513" i="21" s="1"/>
  <c r="AK513" i="21" a="1"/>
  <c r="AK513" i="21" s="1"/>
  <c r="AG849" i="21" a="1"/>
  <c r="AG849" i="21" s="1"/>
  <c r="AH849" i="21" a="1"/>
  <c r="AH849" i="21" s="1"/>
  <c r="AN849" i="21" a="1"/>
  <c r="AN849" i="21" s="1"/>
  <c r="AQ849" i="21" a="1"/>
  <c r="AQ849" i="21" s="1"/>
  <c r="AR849" i="21" a="1"/>
  <c r="AR849" i="21" s="1"/>
  <c r="AJ849" i="21" a="1"/>
  <c r="AJ849" i="21" s="1"/>
  <c r="AM849" i="21" a="1"/>
  <c r="AM849" i="21" s="1"/>
  <c r="AO849" i="21" a="1"/>
  <c r="AO849" i="21" s="1"/>
  <c r="AK849" i="21" a="1"/>
  <c r="AK849" i="21" s="1"/>
  <c r="AG877" i="21" a="1"/>
  <c r="AG877" i="21" s="1"/>
  <c r="AH877" i="21" a="1"/>
  <c r="AH877" i="21" s="1"/>
  <c r="AO877" i="21" a="1"/>
  <c r="AO877" i="21" s="1"/>
  <c r="AM877" i="21" a="1"/>
  <c r="AM877" i="21" s="1"/>
  <c r="AN877" i="21" a="1"/>
  <c r="AN877" i="21" s="1"/>
  <c r="AJ877" i="21" a="1"/>
  <c r="AJ877" i="21" s="1"/>
  <c r="AK877" i="21" a="1"/>
  <c r="AK877" i="21" s="1"/>
  <c r="AR877" i="21" a="1"/>
  <c r="AR877" i="21" s="1"/>
  <c r="AQ877" i="21" a="1"/>
  <c r="AQ877" i="21" s="1"/>
  <c r="AG933" i="21" a="1"/>
  <c r="AG933" i="21" s="1"/>
  <c r="AO933" i="21" a="1"/>
  <c r="AO933" i="21" s="1"/>
  <c r="AK933" i="21" a="1"/>
  <c r="AK933" i="21" s="1"/>
  <c r="AQ933" i="21" a="1"/>
  <c r="AQ933" i="21" s="1"/>
  <c r="AM933" i="21" a="1"/>
  <c r="AM933" i="21" s="1"/>
  <c r="AN933" i="21" a="1"/>
  <c r="AN933" i="21" s="1"/>
  <c r="AR933" i="21" a="1"/>
  <c r="AR933" i="21" s="1"/>
  <c r="AH933" i="21" a="1"/>
  <c r="AH933" i="21" s="1"/>
  <c r="AJ933" i="21" a="1"/>
  <c r="AJ933" i="21" s="1"/>
  <c r="AG989" i="21" a="1"/>
  <c r="AG989" i="21" s="1"/>
  <c r="AH989" i="21" a="1"/>
  <c r="AH989" i="21" s="1"/>
  <c r="AR989" i="21" a="1"/>
  <c r="AR989" i="21" s="1"/>
  <c r="AJ989" i="21" a="1"/>
  <c r="AJ989" i="21" s="1"/>
  <c r="AK989" i="21" a="1"/>
  <c r="AK989" i="21" s="1"/>
  <c r="AM989" i="21" a="1"/>
  <c r="AM989" i="21" s="1"/>
  <c r="AQ989" i="21" a="1"/>
  <c r="AQ989" i="21" s="1"/>
  <c r="AN989" i="21" a="1"/>
  <c r="AN989" i="21" s="1"/>
  <c r="AO989" i="21" a="1"/>
  <c r="AO989" i="21" s="1"/>
  <c r="AG340" i="21" a="1"/>
  <c r="AG340" i="21" s="1"/>
  <c r="AH340" i="21" a="1"/>
  <c r="AH340" i="21" s="1"/>
  <c r="AR340" i="21" a="1"/>
  <c r="AR340" i="21" s="1"/>
  <c r="AN340" i="21" a="1"/>
  <c r="AN340" i="21" s="1"/>
  <c r="AM340" i="21" a="1"/>
  <c r="AM340" i="21" s="1"/>
  <c r="AO340" i="21" a="1"/>
  <c r="AO340" i="21" s="1"/>
  <c r="AQ340" i="21" a="1"/>
  <c r="AQ340" i="21" s="1"/>
  <c r="AK340" i="21" a="1"/>
  <c r="AK340" i="21" s="1"/>
  <c r="AJ340" i="21" a="1"/>
  <c r="AJ340" i="21" s="1"/>
  <c r="AG452" i="21" a="1"/>
  <c r="AG452" i="21" s="1"/>
  <c r="AN452" i="21" a="1"/>
  <c r="AN452" i="21" s="1"/>
  <c r="AQ452" i="21" a="1"/>
  <c r="AQ452" i="21" s="1"/>
  <c r="AM452" i="21" a="1"/>
  <c r="AM452" i="21" s="1"/>
  <c r="AH452" i="21" a="1"/>
  <c r="AH452" i="21" s="1"/>
  <c r="AR452" i="21" a="1"/>
  <c r="AR452" i="21" s="1"/>
  <c r="AK452" i="21" a="1"/>
  <c r="AK452" i="21" s="1"/>
  <c r="AJ452" i="21" a="1"/>
  <c r="AJ452" i="21" s="1"/>
  <c r="AO452" i="21" a="1"/>
  <c r="AO452" i="21" s="1"/>
  <c r="AG928" i="21" a="1"/>
  <c r="AG928" i="21" s="1"/>
  <c r="AH928" i="21" a="1"/>
  <c r="AH928" i="21" s="1"/>
  <c r="AN928" i="21" a="1"/>
  <c r="AN928" i="21" s="1"/>
  <c r="AO928" i="21" a="1"/>
  <c r="AO928" i="21" s="1"/>
  <c r="AM928" i="21" a="1"/>
  <c r="AM928" i="21" s="1"/>
  <c r="AR928" i="21" a="1"/>
  <c r="AR928" i="21" s="1"/>
  <c r="AJ928" i="21" a="1"/>
  <c r="AJ928" i="21" s="1"/>
  <c r="AQ928" i="21" a="1"/>
  <c r="AQ928" i="21" s="1"/>
  <c r="AK928" i="21" a="1"/>
  <c r="AK928" i="21" s="1"/>
  <c r="AH363" i="21" a="1"/>
  <c r="AH363" i="21" s="1"/>
  <c r="AR363" i="21" a="1"/>
  <c r="AR363" i="21" s="1"/>
  <c r="AQ363" i="21" a="1"/>
  <c r="AQ363" i="21" s="1"/>
  <c r="AG363" i="21" a="1"/>
  <c r="AG363" i="21" s="1"/>
  <c r="AJ363" i="21" a="1"/>
  <c r="AJ363" i="21" s="1"/>
  <c r="AK363" i="21" a="1"/>
  <c r="AK363" i="21" s="1"/>
  <c r="AM363" i="21" a="1"/>
  <c r="AM363" i="21" s="1"/>
  <c r="AO363" i="21" a="1"/>
  <c r="AO363" i="21" s="1"/>
  <c r="AN363" i="21" a="1"/>
  <c r="AN363" i="21" s="1"/>
  <c r="AG419" i="21" a="1"/>
  <c r="AG419" i="21" s="1"/>
  <c r="AH419" i="21" a="1"/>
  <c r="AH419" i="21" s="1"/>
  <c r="AM419" i="21" a="1"/>
  <c r="AM419" i="21" s="1"/>
  <c r="AN419" i="21" a="1"/>
  <c r="AN419" i="21" s="1"/>
  <c r="AO419" i="21" a="1"/>
  <c r="AO419" i="21" s="1"/>
  <c r="AQ419" i="21" a="1"/>
  <c r="AQ419" i="21" s="1"/>
  <c r="AK419" i="21" a="1"/>
  <c r="AK419" i="21" s="1"/>
  <c r="AR419" i="21" a="1"/>
  <c r="AR419" i="21" s="1"/>
  <c r="AJ419" i="21" a="1"/>
  <c r="AJ419" i="21" s="1"/>
  <c r="AG531" i="21" a="1"/>
  <c r="AG531" i="21" s="1"/>
  <c r="AQ531" i="21" a="1"/>
  <c r="AQ531" i="21" s="1"/>
  <c r="AH531" i="21" a="1"/>
  <c r="AH531" i="21" s="1"/>
  <c r="AJ531" i="21" a="1"/>
  <c r="AJ531" i="21" s="1"/>
  <c r="AN531" i="21" a="1"/>
  <c r="AN531" i="21" s="1"/>
  <c r="AO531" i="21" a="1"/>
  <c r="AO531" i="21" s="1"/>
  <c r="AR531" i="21" a="1"/>
  <c r="AR531" i="21" s="1"/>
  <c r="AM531" i="21" a="1"/>
  <c r="AM531" i="21" s="1"/>
  <c r="AK531" i="21" a="1"/>
  <c r="AK531" i="21" s="1"/>
  <c r="AG559" i="21" a="1"/>
  <c r="AG559" i="21" s="1"/>
  <c r="AM559" i="21" a="1"/>
  <c r="AM559" i="21" s="1"/>
  <c r="AN559" i="21" a="1"/>
  <c r="AN559" i="21" s="1"/>
  <c r="AO559" i="21" a="1"/>
  <c r="AO559" i="21" s="1"/>
  <c r="AR559" i="21" a="1"/>
  <c r="AR559" i="21" s="1"/>
  <c r="AQ559" i="21" a="1"/>
  <c r="AQ559" i="21" s="1"/>
  <c r="AH559" i="21" a="1"/>
  <c r="AH559" i="21" s="1"/>
  <c r="AJ559" i="21" a="1"/>
  <c r="AJ559" i="21" s="1"/>
  <c r="AK559" i="21" a="1"/>
  <c r="AK559" i="21" s="1"/>
  <c r="AH587" i="21" a="1"/>
  <c r="AH587" i="21" s="1"/>
  <c r="AG587" i="21" a="1"/>
  <c r="AG587" i="21" s="1"/>
  <c r="AM587" i="21" a="1"/>
  <c r="AM587" i="21" s="1"/>
  <c r="AN587" i="21" a="1"/>
  <c r="AN587" i="21" s="1"/>
  <c r="AO587" i="21" a="1"/>
  <c r="AO587" i="21" s="1"/>
  <c r="AQ587" i="21" a="1"/>
  <c r="AQ587" i="21" s="1"/>
  <c r="AR587" i="21" a="1"/>
  <c r="AR587" i="21" s="1"/>
  <c r="AJ587" i="21" a="1"/>
  <c r="AJ587" i="21" s="1"/>
  <c r="AK587" i="21" a="1"/>
  <c r="AK587" i="21" s="1"/>
  <c r="AG643" i="21" a="1"/>
  <c r="AG643" i="21" s="1"/>
  <c r="AQ643" i="21" a="1"/>
  <c r="AQ643" i="21" s="1"/>
  <c r="AM643" i="21" a="1"/>
  <c r="AM643" i="21" s="1"/>
  <c r="AN643" i="21" a="1"/>
  <c r="AN643" i="21" s="1"/>
  <c r="AR643" i="21" a="1"/>
  <c r="AR643" i="21" s="1"/>
  <c r="AO643" i="21" a="1"/>
  <c r="AO643" i="21" s="1"/>
  <c r="AK643" i="21" a="1"/>
  <c r="AK643" i="21" s="1"/>
  <c r="AJ643" i="21" a="1"/>
  <c r="AJ643" i="21" s="1"/>
  <c r="AH643" i="21" a="1"/>
  <c r="AH643" i="21" s="1"/>
  <c r="AH351" i="21" a="1"/>
  <c r="AH351" i="21" s="1"/>
  <c r="AG351" i="21" a="1"/>
  <c r="AG351" i="21" s="1"/>
  <c r="AQ351" i="21" a="1"/>
  <c r="AQ351" i="21" s="1"/>
  <c r="AR351" i="21" a="1"/>
  <c r="AR351" i="21" s="1"/>
  <c r="AO351" i="21" a="1"/>
  <c r="AO351" i="21" s="1"/>
  <c r="AM351" i="21" a="1"/>
  <c r="AM351" i="21" s="1"/>
  <c r="AN351" i="21" a="1"/>
  <c r="AN351" i="21" s="1"/>
  <c r="AK351" i="21" a="1"/>
  <c r="AK351" i="21" s="1"/>
  <c r="AJ351" i="21" a="1"/>
  <c r="AJ351" i="21" s="1"/>
  <c r="AG379" i="21" a="1"/>
  <c r="AG379" i="21" s="1"/>
  <c r="AN379" i="21" a="1"/>
  <c r="AN379" i="21" s="1"/>
  <c r="AO379" i="21" a="1"/>
  <c r="AO379" i="21" s="1"/>
  <c r="AH379" i="21" a="1"/>
  <c r="AH379" i="21" s="1"/>
  <c r="AR379" i="21" a="1"/>
  <c r="AR379" i="21" s="1"/>
  <c r="AK379" i="21" a="1"/>
  <c r="AK379" i="21" s="1"/>
  <c r="AM379" i="21" a="1"/>
  <c r="AM379" i="21" s="1"/>
  <c r="AQ379" i="21" a="1"/>
  <c r="AQ379" i="21" s="1"/>
  <c r="AJ379" i="21" a="1"/>
  <c r="AJ379" i="21" s="1"/>
  <c r="AH463" i="21" a="1"/>
  <c r="AH463" i="21" s="1"/>
  <c r="AG463" i="21" a="1"/>
  <c r="AG463" i="21" s="1"/>
  <c r="AR463" i="21" a="1"/>
  <c r="AR463" i="21" s="1"/>
  <c r="AM463" i="21" a="1"/>
  <c r="AM463" i="21" s="1"/>
  <c r="AQ463" i="21" a="1"/>
  <c r="AQ463" i="21" s="1"/>
  <c r="AJ463" i="21" a="1"/>
  <c r="AJ463" i="21" s="1"/>
  <c r="AN463" i="21" a="1"/>
  <c r="AN463" i="21" s="1"/>
  <c r="AO463" i="21" a="1"/>
  <c r="AO463" i="21" s="1"/>
  <c r="AK463" i="21" a="1"/>
  <c r="AK463" i="21" s="1"/>
  <c r="AH491" i="21" a="1"/>
  <c r="AH491" i="21" s="1"/>
  <c r="AM491" i="21" a="1"/>
  <c r="AM491" i="21" s="1"/>
  <c r="AN491" i="21" a="1"/>
  <c r="AN491" i="21" s="1"/>
  <c r="AO491" i="21" a="1"/>
  <c r="AO491" i="21" s="1"/>
  <c r="AG491" i="21" a="1"/>
  <c r="AG491" i="21" s="1"/>
  <c r="AQ491" i="21" a="1"/>
  <c r="AQ491" i="21" s="1"/>
  <c r="AR491" i="21" a="1"/>
  <c r="AR491" i="21" s="1"/>
  <c r="AK491" i="21" a="1"/>
  <c r="AK491" i="21" s="1"/>
  <c r="AJ491" i="21" a="1"/>
  <c r="AJ491" i="21" s="1"/>
  <c r="AG519" i="21" a="1"/>
  <c r="AG519" i="21" s="1"/>
  <c r="AH519" i="21" a="1"/>
  <c r="AH519" i="21" s="1"/>
  <c r="AO519" i="21" a="1"/>
  <c r="AO519" i="21" s="1"/>
  <c r="AM519" i="21" a="1"/>
  <c r="AM519" i="21" s="1"/>
  <c r="AN519" i="21" a="1"/>
  <c r="AN519" i="21" s="1"/>
  <c r="AR519" i="21" a="1"/>
  <c r="AR519" i="21" s="1"/>
  <c r="AJ519" i="21" a="1"/>
  <c r="AJ519" i="21" s="1"/>
  <c r="AQ519" i="21" a="1"/>
  <c r="AQ519" i="21" s="1"/>
  <c r="AK519" i="21" a="1"/>
  <c r="AK519" i="21" s="1"/>
  <c r="AH687" i="21" a="1"/>
  <c r="AH687" i="21" s="1"/>
  <c r="AG687" i="21" a="1"/>
  <c r="AG687" i="21" s="1"/>
  <c r="AN687" i="21" a="1"/>
  <c r="AN687" i="21" s="1"/>
  <c r="AR687" i="21" a="1"/>
  <c r="AR687" i="21" s="1"/>
  <c r="AQ687" i="21" a="1"/>
  <c r="AQ687" i="21" s="1"/>
  <c r="AM687" i="21" a="1"/>
  <c r="AM687" i="21" s="1"/>
  <c r="AJ687" i="21" a="1"/>
  <c r="AJ687" i="21" s="1"/>
  <c r="AO687" i="21" a="1"/>
  <c r="AO687" i="21" s="1"/>
  <c r="AK687" i="21" a="1"/>
  <c r="AK687" i="21" s="1"/>
  <c r="AG827" i="21" a="1"/>
  <c r="AG827" i="21" s="1"/>
  <c r="AH827" i="21" a="1"/>
  <c r="AH827" i="21" s="1"/>
  <c r="AM827" i="21" a="1"/>
  <c r="AM827" i="21" s="1"/>
  <c r="AN827" i="21" a="1"/>
  <c r="AN827" i="21" s="1"/>
  <c r="AO827" i="21" a="1"/>
  <c r="AO827" i="21" s="1"/>
  <c r="AR827" i="21" a="1"/>
  <c r="AR827" i="21" s="1"/>
  <c r="AJ827" i="21" a="1"/>
  <c r="AJ827" i="21" s="1"/>
  <c r="AK827" i="21" a="1"/>
  <c r="AK827" i="21" s="1"/>
  <c r="AQ827" i="21" a="1"/>
  <c r="AQ827" i="21" s="1"/>
  <c r="AG855" i="21" a="1"/>
  <c r="AG855" i="21" s="1"/>
  <c r="AH855" i="21" a="1"/>
  <c r="AH855" i="21" s="1"/>
  <c r="AR855" i="21" a="1"/>
  <c r="AR855" i="21" s="1"/>
  <c r="AO855" i="21" a="1"/>
  <c r="AO855" i="21" s="1"/>
  <c r="AQ855" i="21" a="1"/>
  <c r="AQ855" i="21" s="1"/>
  <c r="AJ855" i="21" a="1"/>
  <c r="AJ855" i="21" s="1"/>
  <c r="AK855" i="21" a="1"/>
  <c r="AK855" i="21" s="1"/>
  <c r="AM855" i="21" a="1"/>
  <c r="AM855" i="21" s="1"/>
  <c r="AN855" i="21" a="1"/>
  <c r="AN855" i="21" s="1"/>
  <c r="AG883" i="21" a="1"/>
  <c r="AG883" i="21" s="1"/>
  <c r="AH883" i="21" a="1"/>
  <c r="AH883" i="21" s="1"/>
  <c r="AM883" i="21" a="1"/>
  <c r="AM883" i="21" s="1"/>
  <c r="AJ883" i="21" a="1"/>
  <c r="AJ883" i="21" s="1"/>
  <c r="AK883" i="21" a="1"/>
  <c r="AK883" i="21" s="1"/>
  <c r="AN883" i="21" a="1"/>
  <c r="AN883" i="21" s="1"/>
  <c r="AO883" i="21" a="1"/>
  <c r="AO883" i="21" s="1"/>
  <c r="AQ883" i="21" a="1"/>
  <c r="AQ883" i="21" s="1"/>
  <c r="AR883" i="21" a="1"/>
  <c r="AR883" i="21" s="1"/>
  <c r="AH911" i="21" a="1"/>
  <c r="AH911" i="21" s="1"/>
  <c r="AG911" i="21" a="1"/>
  <c r="AG911" i="21" s="1"/>
  <c r="AQ911" i="21" a="1"/>
  <c r="AQ911" i="21" s="1"/>
  <c r="AJ911" i="21" a="1"/>
  <c r="AJ911" i="21" s="1"/>
  <c r="AM911" i="21" a="1"/>
  <c r="AM911" i="21" s="1"/>
  <c r="AN911" i="21" a="1"/>
  <c r="AN911" i="21" s="1"/>
  <c r="AO911" i="21" a="1"/>
  <c r="AO911" i="21" s="1"/>
  <c r="AK911" i="21" a="1"/>
  <c r="AK911" i="21" s="1"/>
  <c r="AR911" i="21" a="1"/>
  <c r="AR911" i="21" s="1"/>
  <c r="AG995" i="21" a="1"/>
  <c r="AG995" i="21" s="1"/>
  <c r="AH995" i="21" a="1"/>
  <c r="AH995" i="21" s="1"/>
  <c r="AM995" i="21" a="1"/>
  <c r="AM995" i="21" s="1"/>
  <c r="AN995" i="21" a="1"/>
  <c r="AN995" i="21" s="1"/>
  <c r="AR995" i="21" a="1"/>
  <c r="AR995" i="21" s="1"/>
  <c r="AK995" i="21" a="1"/>
  <c r="AK995" i="21" s="1"/>
  <c r="AJ995" i="21" a="1"/>
  <c r="AJ995" i="21" s="1"/>
  <c r="AQ995" i="21" a="1"/>
  <c r="AQ995" i="21" s="1"/>
  <c r="AO995" i="21" a="1"/>
  <c r="AO995" i="21" s="1"/>
  <c r="AG318" i="21" a="1"/>
  <c r="AG318" i="21" s="1"/>
  <c r="AM318" i="21" a="1"/>
  <c r="AM318" i="21" s="1"/>
  <c r="AN318" i="21" a="1"/>
  <c r="AN318" i="21" s="1"/>
  <c r="AH318" i="21" a="1"/>
  <c r="AH318" i="21" s="1"/>
  <c r="AO318" i="21" a="1"/>
  <c r="AO318" i="21" s="1"/>
  <c r="AR318" i="21" a="1"/>
  <c r="AR318" i="21" s="1"/>
  <c r="AQ318" i="21" a="1"/>
  <c r="AQ318" i="21" s="1"/>
  <c r="AJ318" i="21" a="1"/>
  <c r="AJ318" i="21" s="1"/>
  <c r="AK318" i="21" a="1"/>
  <c r="AK318" i="21" s="1"/>
  <c r="AH346" i="21" a="1"/>
  <c r="AH346" i="21" s="1"/>
  <c r="AG346" i="21" a="1"/>
  <c r="AG346" i="21" s="1"/>
  <c r="AN346" i="21" a="1"/>
  <c r="AN346" i="21" s="1"/>
  <c r="AM346" i="21" a="1"/>
  <c r="AM346" i="21" s="1"/>
  <c r="AO346" i="21" a="1"/>
  <c r="AO346" i="21" s="1"/>
  <c r="AR346" i="21" a="1"/>
  <c r="AR346" i="21" s="1"/>
  <c r="AJ346" i="21" a="1"/>
  <c r="AJ346" i="21" s="1"/>
  <c r="AK346" i="21" a="1"/>
  <c r="AK346" i="21" s="1"/>
  <c r="AQ346" i="21" a="1"/>
  <c r="AQ346" i="21" s="1"/>
  <c r="AG458" i="21" a="1"/>
  <c r="AG458" i="21" s="1"/>
  <c r="AN458" i="21" a="1"/>
  <c r="AN458" i="21" s="1"/>
  <c r="AO458" i="21" a="1"/>
  <c r="AO458" i="21" s="1"/>
  <c r="AR458" i="21" a="1"/>
  <c r="AR458" i="21" s="1"/>
  <c r="AM458" i="21" a="1"/>
  <c r="AM458" i="21" s="1"/>
  <c r="AH458" i="21" a="1"/>
  <c r="AH458" i="21" s="1"/>
  <c r="AQ458" i="21" a="1"/>
  <c r="AQ458" i="21" s="1"/>
  <c r="AK458" i="21" a="1"/>
  <c r="AK458" i="21" s="1"/>
  <c r="AJ458" i="21" a="1"/>
  <c r="AJ458" i="21" s="1"/>
  <c r="AG542" i="21" a="1"/>
  <c r="AG542" i="21" s="1"/>
  <c r="AO542" i="21" a="1"/>
  <c r="AO542" i="21" s="1"/>
  <c r="AQ542" i="21" a="1"/>
  <c r="AQ542" i="21" s="1"/>
  <c r="AR542" i="21" a="1"/>
  <c r="AR542" i="21" s="1"/>
  <c r="AH542" i="21" a="1"/>
  <c r="AH542" i="21" s="1"/>
  <c r="AJ542" i="21" a="1"/>
  <c r="AJ542" i="21" s="1"/>
  <c r="AK542" i="21" a="1"/>
  <c r="AK542" i="21" s="1"/>
  <c r="AM542" i="21" a="1"/>
  <c r="AM542" i="21" s="1"/>
  <c r="AN542" i="21" a="1"/>
  <c r="AN542" i="21" s="1"/>
  <c r="AO598" i="21" a="1"/>
  <c r="AO598" i="21" s="1"/>
  <c r="AG598" i="21" a="1"/>
  <c r="AG598" i="21" s="1"/>
  <c r="AN598" i="21" a="1"/>
  <c r="AN598" i="21" s="1"/>
  <c r="AH598" i="21" a="1"/>
  <c r="AH598" i="21" s="1"/>
  <c r="AK598" i="21" a="1"/>
  <c r="AK598" i="21" s="1"/>
  <c r="AJ598" i="21" a="1"/>
  <c r="AJ598" i="21" s="1"/>
  <c r="AQ598" i="21" a="1"/>
  <c r="AQ598" i="21" s="1"/>
  <c r="AM598" i="21" a="1"/>
  <c r="AM598" i="21" s="1"/>
  <c r="AR598" i="21" a="1"/>
  <c r="AR598" i="21" s="1"/>
  <c r="AG626" i="21" a="1"/>
  <c r="AG626" i="21" s="1"/>
  <c r="AM626" i="21" a="1"/>
  <c r="AM626" i="21" s="1"/>
  <c r="AN626" i="21" a="1"/>
  <c r="AN626" i="21" s="1"/>
  <c r="AO626" i="21" a="1"/>
  <c r="AO626" i="21" s="1"/>
  <c r="AR626" i="21" a="1"/>
  <c r="AR626" i="21" s="1"/>
  <c r="AQ626" i="21" a="1"/>
  <c r="AQ626" i="21" s="1"/>
  <c r="AJ626" i="21" a="1"/>
  <c r="AJ626" i="21" s="1"/>
  <c r="AH626" i="21" a="1"/>
  <c r="AH626" i="21" s="1"/>
  <c r="AK626" i="21" a="1"/>
  <c r="AK626" i="21" s="1"/>
  <c r="AG313" i="21" a="1"/>
  <c r="AG313" i="21" s="1"/>
  <c r="AQ313" i="21" a="1"/>
  <c r="AQ313" i="21" s="1"/>
  <c r="AR313" i="21" a="1"/>
  <c r="AR313" i="21" s="1"/>
  <c r="AH313" i="21" a="1"/>
  <c r="AH313" i="21" s="1"/>
  <c r="AM313" i="21" a="1"/>
  <c r="AM313" i="21" s="1"/>
  <c r="AJ313" i="21" a="1"/>
  <c r="AJ313" i="21" s="1"/>
  <c r="AK313" i="21" a="1"/>
  <c r="AK313" i="21" s="1"/>
  <c r="AN313" i="21" a="1"/>
  <c r="AN313" i="21" s="1"/>
  <c r="AO313" i="21" a="1"/>
  <c r="AO313" i="21" s="1"/>
  <c r="AH397" i="21" a="1"/>
  <c r="AH397" i="21" s="1"/>
  <c r="AG397" i="21" a="1"/>
  <c r="AG397" i="21" s="1"/>
  <c r="AQ397" i="21" a="1"/>
  <c r="AQ397" i="21" s="1"/>
  <c r="AR397" i="21" a="1"/>
  <c r="AR397" i="21" s="1"/>
  <c r="AM397" i="21" a="1"/>
  <c r="AM397" i="21" s="1"/>
  <c r="AK397" i="21" a="1"/>
  <c r="AK397" i="21" s="1"/>
  <c r="AN397" i="21" a="1"/>
  <c r="AN397" i="21" s="1"/>
  <c r="AO397" i="21" a="1"/>
  <c r="AO397" i="21" s="1"/>
  <c r="AJ397" i="21" a="1"/>
  <c r="AJ397" i="21" s="1"/>
  <c r="AR481" i="21" a="1"/>
  <c r="AR481" i="21" s="1"/>
  <c r="AG481" i="21" a="1"/>
  <c r="AG481" i="21" s="1"/>
  <c r="AM481" i="21" a="1"/>
  <c r="AM481" i="21" s="1"/>
  <c r="AN481" i="21" a="1"/>
  <c r="AN481" i="21" s="1"/>
  <c r="AO481" i="21" a="1"/>
  <c r="AO481" i="21" s="1"/>
  <c r="AQ481" i="21" a="1"/>
  <c r="AQ481" i="21" s="1"/>
  <c r="AH481" i="21" a="1"/>
  <c r="AH481" i="21" s="1"/>
  <c r="AJ481" i="21" a="1"/>
  <c r="AJ481" i="21" s="1"/>
  <c r="AK481" i="21" a="1"/>
  <c r="AK481" i="21" s="1"/>
  <c r="AN565" i="21" a="1"/>
  <c r="AN565" i="21" s="1"/>
  <c r="AO565" i="21" a="1"/>
  <c r="AO565" i="21" s="1"/>
  <c r="AG565" i="21" a="1"/>
  <c r="AG565" i="21" s="1"/>
  <c r="AH565" i="21" a="1"/>
  <c r="AH565" i="21" s="1"/>
  <c r="AK565" i="21" a="1"/>
  <c r="AK565" i="21" s="1"/>
  <c r="AR565" i="21" a="1"/>
  <c r="AR565" i="21" s="1"/>
  <c r="AJ565" i="21" a="1"/>
  <c r="AJ565" i="21" s="1"/>
  <c r="AM565" i="21" a="1"/>
  <c r="AM565" i="21" s="1"/>
  <c r="AQ565" i="21" a="1"/>
  <c r="AQ565" i="21" s="1"/>
  <c r="AG789" i="21" a="1"/>
  <c r="AG789" i="21" s="1"/>
  <c r="AR789" i="21" a="1"/>
  <c r="AR789" i="21" s="1"/>
  <c r="AO789" i="21" a="1"/>
  <c r="AO789" i="21" s="1"/>
  <c r="AK789" i="21" a="1"/>
  <c r="AK789" i="21" s="1"/>
  <c r="AM789" i="21" a="1"/>
  <c r="AM789" i="21" s="1"/>
  <c r="AJ789" i="21" a="1"/>
  <c r="AJ789" i="21" s="1"/>
  <c r="AN789" i="21" a="1"/>
  <c r="AN789" i="21" s="1"/>
  <c r="AQ789" i="21" a="1"/>
  <c r="AQ789" i="21" s="1"/>
  <c r="AH789" i="21" a="1"/>
  <c r="AH789" i="21" s="1"/>
  <c r="AG817" i="21" a="1"/>
  <c r="AG817" i="21" s="1"/>
  <c r="AH817" i="21" a="1"/>
  <c r="AH817" i="21" s="1"/>
  <c r="AR817" i="21" a="1"/>
  <c r="AR817" i="21" s="1"/>
  <c r="AO817" i="21" a="1"/>
  <c r="AO817" i="21" s="1"/>
  <c r="AQ817" i="21" a="1"/>
  <c r="AQ817" i="21" s="1"/>
  <c r="AJ817" i="21" a="1"/>
  <c r="AJ817" i="21" s="1"/>
  <c r="AK817" i="21" a="1"/>
  <c r="AK817" i="21" s="1"/>
  <c r="AM817" i="21" a="1"/>
  <c r="AM817" i="21" s="1"/>
  <c r="AN817" i="21" a="1"/>
  <c r="AN817" i="21" s="1"/>
  <c r="AH845" i="21" a="1"/>
  <c r="AH845" i="21" s="1"/>
  <c r="AR845" i="21" a="1"/>
  <c r="AR845" i="21" s="1"/>
  <c r="AQ845" i="21" a="1"/>
  <c r="AQ845" i="21" s="1"/>
  <c r="AM845" i="21" a="1"/>
  <c r="AM845" i="21" s="1"/>
  <c r="AN845" i="21" a="1"/>
  <c r="AN845" i="21" s="1"/>
  <c r="AO845" i="21" a="1"/>
  <c r="AO845" i="21" s="1"/>
  <c r="AK845" i="21" a="1"/>
  <c r="AK845" i="21" s="1"/>
  <c r="AG845" i="21" a="1"/>
  <c r="AG845" i="21" s="1"/>
  <c r="AJ845" i="21" a="1"/>
  <c r="AJ845" i="21" s="1"/>
  <c r="AG901" i="21" a="1"/>
  <c r="AG901" i="21" s="1"/>
  <c r="AH901" i="21" a="1"/>
  <c r="AH901" i="21" s="1"/>
  <c r="AN901" i="21" a="1"/>
  <c r="AN901" i="21" s="1"/>
  <c r="AJ901" i="21" a="1"/>
  <c r="AJ901" i="21" s="1"/>
  <c r="AK901" i="21" a="1"/>
  <c r="AK901" i="21" s="1"/>
  <c r="AQ901" i="21" a="1"/>
  <c r="AQ901" i="21" s="1"/>
  <c r="AM901" i="21" a="1"/>
  <c r="AM901" i="21" s="1"/>
  <c r="AO901" i="21" a="1"/>
  <c r="AO901" i="21" s="1"/>
  <c r="AR901" i="21" a="1"/>
  <c r="AR901" i="21" s="1"/>
  <c r="AG929" i="21" a="1"/>
  <c r="AG929" i="21" s="1"/>
  <c r="AH929" i="21" a="1"/>
  <c r="AH929" i="21" s="1"/>
  <c r="AN929" i="21" a="1"/>
  <c r="AN929" i="21" s="1"/>
  <c r="AQ929" i="21" a="1"/>
  <c r="AQ929" i="21" s="1"/>
  <c r="AR929" i="21" a="1"/>
  <c r="AR929" i="21" s="1"/>
  <c r="AM929" i="21" a="1"/>
  <c r="AM929" i="21" s="1"/>
  <c r="AO929" i="21" a="1"/>
  <c r="AO929" i="21" s="1"/>
  <c r="AK929" i="21" a="1"/>
  <c r="AK929" i="21" s="1"/>
  <c r="AJ929" i="21" a="1"/>
  <c r="AJ929" i="21" s="1"/>
  <c r="AG420" i="21" a="1"/>
  <c r="AG420" i="21" s="1"/>
  <c r="AH420" i="21" a="1"/>
  <c r="AH420" i="21" s="1"/>
  <c r="AR420" i="21" a="1"/>
  <c r="AR420" i="21" s="1"/>
  <c r="AN420" i="21" a="1"/>
  <c r="AN420" i="21" s="1"/>
  <c r="AM420" i="21" a="1"/>
  <c r="AM420" i="21" s="1"/>
  <c r="AQ420" i="21" a="1"/>
  <c r="AQ420" i="21" s="1"/>
  <c r="AO420" i="21" a="1"/>
  <c r="AO420" i="21" s="1"/>
  <c r="AJ420" i="21" a="1"/>
  <c r="AJ420" i="21" s="1"/>
  <c r="AK420" i="21" a="1"/>
  <c r="AK420" i="21" s="1"/>
  <c r="AQ532" i="21" a="1"/>
  <c r="AQ532" i="21" s="1"/>
  <c r="AR532" i="21" a="1"/>
  <c r="AR532" i="21" s="1"/>
  <c r="AG532" i="21" a="1"/>
  <c r="AG532" i="21" s="1"/>
  <c r="AH532" i="21" a="1"/>
  <c r="AH532" i="21" s="1"/>
  <c r="AO532" i="21" a="1"/>
  <c r="AO532" i="21" s="1"/>
  <c r="AM532" i="21" a="1"/>
  <c r="AM532" i="21" s="1"/>
  <c r="AJ532" i="21" a="1"/>
  <c r="AJ532" i="21" s="1"/>
  <c r="AK532" i="21" a="1"/>
  <c r="AK532" i="21" s="1"/>
  <c r="AN532" i="21" a="1"/>
  <c r="AN532" i="21" s="1"/>
  <c r="AH644" i="21" a="1"/>
  <c r="AH644" i="21" s="1"/>
  <c r="AG644" i="21" a="1"/>
  <c r="AG644" i="21" s="1"/>
  <c r="AM644" i="21" a="1"/>
  <c r="AM644" i="21" s="1"/>
  <c r="AN644" i="21" a="1"/>
  <c r="AN644" i="21" s="1"/>
  <c r="AJ644" i="21" a="1"/>
  <c r="AJ644" i="21" s="1"/>
  <c r="AK644" i="21" a="1"/>
  <c r="AK644" i="21" s="1"/>
  <c r="AO644" i="21" a="1"/>
  <c r="AO644" i="21" s="1"/>
  <c r="AQ644" i="21" a="1"/>
  <c r="AQ644" i="21" s="1"/>
  <c r="AR644" i="21" a="1"/>
  <c r="AR644" i="21" s="1"/>
  <c r="AG700" i="21" a="1"/>
  <c r="AG700" i="21" s="1"/>
  <c r="AR700" i="21" a="1"/>
  <c r="AR700" i="21" s="1"/>
  <c r="AN700" i="21" a="1"/>
  <c r="AN700" i="21" s="1"/>
  <c r="AO700" i="21" a="1"/>
  <c r="AO700" i="21" s="1"/>
  <c r="AJ700" i="21" a="1"/>
  <c r="AJ700" i="21" s="1"/>
  <c r="AM700" i="21" a="1"/>
  <c r="AM700" i="21" s="1"/>
  <c r="AQ700" i="21" a="1"/>
  <c r="AQ700" i="21" s="1"/>
  <c r="AK700" i="21" a="1"/>
  <c r="AK700" i="21" s="1"/>
  <c r="AH700" i="21" a="1"/>
  <c r="AH700" i="21" s="1"/>
  <c r="AG784" i="21" a="1"/>
  <c r="AG784" i="21" s="1"/>
  <c r="AH784" i="21" a="1"/>
  <c r="AH784" i="21" s="1"/>
  <c r="AO784" i="21" a="1"/>
  <c r="AO784" i="21" s="1"/>
  <c r="AN784" i="21" a="1"/>
  <c r="AN784" i="21" s="1"/>
  <c r="AM784" i="21" a="1"/>
  <c r="AM784" i="21" s="1"/>
  <c r="AR784" i="21" a="1"/>
  <c r="AR784" i="21" s="1"/>
  <c r="AQ784" i="21" a="1"/>
  <c r="AQ784" i="21" s="1"/>
  <c r="AK784" i="21" a="1"/>
  <c r="AK784" i="21" s="1"/>
  <c r="AJ784" i="21" a="1"/>
  <c r="AJ784" i="21" s="1"/>
  <c r="AG443" i="21" a="1"/>
  <c r="AG443" i="21" s="1"/>
  <c r="AQ443" i="21" a="1"/>
  <c r="AQ443" i="21" s="1"/>
  <c r="AR443" i="21" a="1"/>
  <c r="AR443" i="21" s="1"/>
  <c r="AH443" i="21" a="1"/>
  <c r="AH443" i="21" s="1"/>
  <c r="AM443" i="21" a="1"/>
  <c r="AM443" i="21" s="1"/>
  <c r="AN443" i="21" a="1"/>
  <c r="AN443" i="21" s="1"/>
  <c r="AJ443" i="21" a="1"/>
  <c r="AJ443" i="21" s="1"/>
  <c r="AO443" i="21" a="1"/>
  <c r="AO443" i="21" s="1"/>
  <c r="AK443" i="21" a="1"/>
  <c r="AK443" i="21" s="1"/>
  <c r="AH499" i="21" a="1"/>
  <c r="AH499" i="21" s="1"/>
  <c r="AQ499" i="21" a="1"/>
  <c r="AQ499" i="21" s="1"/>
  <c r="AN499" i="21" a="1"/>
  <c r="AN499" i="21" s="1"/>
  <c r="AO499" i="21" a="1"/>
  <c r="AO499" i="21" s="1"/>
  <c r="AG499" i="21" a="1"/>
  <c r="AG499" i="21" s="1"/>
  <c r="AM499" i="21" a="1"/>
  <c r="AM499" i="21" s="1"/>
  <c r="AR499" i="21" a="1"/>
  <c r="AR499" i="21" s="1"/>
  <c r="AJ499" i="21" a="1"/>
  <c r="AJ499" i="21" s="1"/>
  <c r="AK499" i="21" a="1"/>
  <c r="AK499" i="21" s="1"/>
  <c r="AG723" i="21" a="1"/>
  <c r="AG723" i="21" s="1"/>
  <c r="AH723" i="21" a="1"/>
  <c r="AH723" i="21" s="1"/>
  <c r="AQ723" i="21" a="1"/>
  <c r="AQ723" i="21" s="1"/>
  <c r="AN723" i="21" a="1"/>
  <c r="AN723" i="21" s="1"/>
  <c r="AO723" i="21" a="1"/>
  <c r="AO723" i="21" s="1"/>
  <c r="AM723" i="21" a="1"/>
  <c r="AM723" i="21" s="1"/>
  <c r="AR723" i="21" a="1"/>
  <c r="AR723" i="21" s="1"/>
  <c r="AJ723" i="21" a="1"/>
  <c r="AJ723" i="21" s="1"/>
  <c r="AK723" i="21" a="1"/>
  <c r="AK723" i="21" s="1"/>
  <c r="AH779" i="21" a="1"/>
  <c r="AH779" i="21" s="1"/>
  <c r="AN779" i="21" a="1"/>
  <c r="AN779" i="21" s="1"/>
  <c r="AO779" i="21" a="1"/>
  <c r="AO779" i="21" s="1"/>
  <c r="AQ779" i="21" a="1"/>
  <c r="AQ779" i="21" s="1"/>
  <c r="AR779" i="21" a="1"/>
  <c r="AR779" i="21" s="1"/>
  <c r="AM779" i="21" a="1"/>
  <c r="AM779" i="21" s="1"/>
  <c r="AK779" i="21" a="1"/>
  <c r="AK779" i="21" s="1"/>
  <c r="AG779" i="21" a="1"/>
  <c r="AG779" i="21" s="1"/>
  <c r="AJ779" i="21" a="1"/>
  <c r="AJ779" i="21" s="1"/>
  <c r="AH919" i="21" a="1"/>
  <c r="AH919" i="21" s="1"/>
  <c r="AR919" i="21" a="1"/>
  <c r="AR919" i="21" s="1"/>
  <c r="AG919" i="21" a="1"/>
  <c r="AG919" i="21" s="1"/>
  <c r="AJ919" i="21" a="1"/>
  <c r="AJ919" i="21" s="1"/>
  <c r="AN919" i="21" a="1"/>
  <c r="AN919" i="21" s="1"/>
  <c r="AM919" i="21" a="1"/>
  <c r="AM919" i="21" s="1"/>
  <c r="AK919" i="21" a="1"/>
  <c r="AK919" i="21" s="1"/>
  <c r="AO919" i="21" a="1"/>
  <c r="AO919" i="21" s="1"/>
  <c r="AQ919" i="21" a="1"/>
  <c r="AQ919" i="21" s="1"/>
  <c r="AG975" i="21" a="1"/>
  <c r="AG975" i="21" s="1"/>
  <c r="AO975" i="21" a="1"/>
  <c r="AO975" i="21" s="1"/>
  <c r="AN975" i="21" a="1"/>
  <c r="AN975" i="21" s="1"/>
  <c r="AJ975" i="21" a="1"/>
  <c r="AJ975" i="21" s="1"/>
  <c r="AQ975" i="21" a="1"/>
  <c r="AQ975" i="21" s="1"/>
  <c r="AM975" i="21" a="1"/>
  <c r="AM975" i="21" s="1"/>
  <c r="AR975" i="21" a="1"/>
  <c r="AR975" i="21" s="1"/>
  <c r="AK975" i="21" a="1"/>
  <c r="AK975" i="21" s="1"/>
  <c r="AH975" i="21" a="1"/>
  <c r="AH975" i="21" s="1"/>
  <c r="AG354" i="21" a="1"/>
  <c r="AG354" i="21" s="1"/>
  <c r="AH354" i="21" a="1"/>
  <c r="AH354" i="21" s="1"/>
  <c r="AJ354" i="21" a="1"/>
  <c r="AJ354" i="21" s="1"/>
  <c r="AK354" i="21" a="1"/>
  <c r="AK354" i="21" s="1"/>
  <c r="AR354" i="21" a="1"/>
  <c r="AR354" i="21" s="1"/>
  <c r="AM354" i="21" a="1"/>
  <c r="AM354" i="21" s="1"/>
  <c r="AQ354" i="21" a="1"/>
  <c r="AQ354" i="21" s="1"/>
  <c r="AN354" i="21" a="1"/>
  <c r="AN354" i="21" s="1"/>
  <c r="AO354" i="21" a="1"/>
  <c r="AO354" i="21" s="1"/>
  <c r="AG494" i="21" a="1"/>
  <c r="AG494" i="21" s="1"/>
  <c r="AM494" i="21" a="1"/>
  <c r="AM494" i="21" s="1"/>
  <c r="AN494" i="21" a="1"/>
  <c r="AN494" i="21" s="1"/>
  <c r="AQ494" i="21" a="1"/>
  <c r="AQ494" i="21" s="1"/>
  <c r="AO494" i="21" a="1"/>
  <c r="AO494" i="21" s="1"/>
  <c r="AR494" i="21" a="1"/>
  <c r="AR494" i="21" s="1"/>
  <c r="AJ494" i="21" a="1"/>
  <c r="AJ494" i="21" s="1"/>
  <c r="AK494" i="21" a="1"/>
  <c r="AK494" i="21" s="1"/>
  <c r="AH494" i="21" a="1"/>
  <c r="AH494" i="21" s="1"/>
  <c r="AG578" i="21" a="1"/>
  <c r="AG578" i="21" s="1"/>
  <c r="AR578" i="21" a="1"/>
  <c r="AR578" i="21" s="1"/>
  <c r="AO578" i="21" a="1"/>
  <c r="AO578" i="21" s="1"/>
  <c r="AQ578" i="21" a="1"/>
  <c r="AQ578" i="21" s="1"/>
  <c r="AM578" i="21" a="1"/>
  <c r="AM578" i="21" s="1"/>
  <c r="AN578" i="21" a="1"/>
  <c r="AN578" i="21" s="1"/>
  <c r="AH578" i="21" a="1"/>
  <c r="AH578" i="21" s="1"/>
  <c r="AK578" i="21" a="1"/>
  <c r="AK578" i="21" s="1"/>
  <c r="AJ578" i="21" a="1"/>
  <c r="AJ578" i="21" s="1"/>
  <c r="AG662" i="21" a="1"/>
  <c r="AG662" i="21" s="1"/>
  <c r="AQ662" i="21" a="1"/>
  <c r="AQ662" i="21" s="1"/>
  <c r="AH662" i="21" a="1"/>
  <c r="AH662" i="21" s="1"/>
  <c r="AR662" i="21" a="1"/>
  <c r="AR662" i="21" s="1"/>
  <c r="AJ662" i="21" a="1"/>
  <c r="AJ662" i="21" s="1"/>
  <c r="AK662" i="21" a="1"/>
  <c r="AK662" i="21" s="1"/>
  <c r="AM662" i="21" a="1"/>
  <c r="AM662" i="21" s="1"/>
  <c r="AN662" i="21" a="1"/>
  <c r="AN662" i="21" s="1"/>
  <c r="AO662" i="21" a="1"/>
  <c r="AO662" i="21" s="1"/>
  <c r="AH774" i="21" a="1"/>
  <c r="AH774" i="21" s="1"/>
  <c r="AQ774" i="21" a="1"/>
  <c r="AQ774" i="21" s="1"/>
  <c r="AR774" i="21" a="1"/>
  <c r="AR774" i="21" s="1"/>
  <c r="AG774" i="21" a="1"/>
  <c r="AG774" i="21" s="1"/>
  <c r="AM774" i="21" a="1"/>
  <c r="AM774" i="21" s="1"/>
  <c r="AN774" i="21" a="1"/>
  <c r="AN774" i="21" s="1"/>
  <c r="AO774" i="21" a="1"/>
  <c r="AO774" i="21" s="1"/>
  <c r="AJ774" i="21" a="1"/>
  <c r="AJ774" i="21" s="1"/>
  <c r="AK774" i="21" a="1"/>
  <c r="AK774" i="21" s="1"/>
  <c r="AG830" i="21" a="1"/>
  <c r="AG830" i="21" s="1"/>
  <c r="AM830" i="21" a="1"/>
  <c r="AM830" i="21" s="1"/>
  <c r="AR830" i="21" a="1"/>
  <c r="AR830" i="21" s="1"/>
  <c r="AH830" i="21" a="1"/>
  <c r="AH830" i="21" s="1"/>
  <c r="AO830" i="21" a="1"/>
  <c r="AO830" i="21" s="1"/>
  <c r="AN830" i="21" a="1"/>
  <c r="AN830" i="21" s="1"/>
  <c r="AQ830" i="21" a="1"/>
  <c r="AQ830" i="21" s="1"/>
  <c r="AJ830" i="21" a="1"/>
  <c r="AJ830" i="21" s="1"/>
  <c r="AK830" i="21" a="1"/>
  <c r="AK830" i="21" s="1"/>
  <c r="AG886" i="21" a="1"/>
  <c r="AG886" i="21" s="1"/>
  <c r="AH886" i="21" a="1"/>
  <c r="AH886" i="21" s="1"/>
  <c r="AR886" i="21" a="1"/>
  <c r="AR886" i="21" s="1"/>
  <c r="AK886" i="21" a="1"/>
  <c r="AK886" i="21" s="1"/>
  <c r="AJ886" i="21" a="1"/>
  <c r="AJ886" i="21" s="1"/>
  <c r="AM886" i="21" a="1"/>
  <c r="AM886" i="21" s="1"/>
  <c r="AN886" i="21" a="1"/>
  <c r="AN886" i="21" s="1"/>
  <c r="AO886" i="21" a="1"/>
  <c r="AO886" i="21" s="1"/>
  <c r="AQ886" i="21" a="1"/>
  <c r="AQ886" i="21" s="1"/>
  <c r="AH321" i="21" a="1"/>
  <c r="AH321" i="21" s="1"/>
  <c r="AO321" i="21" a="1"/>
  <c r="AO321" i="21" s="1"/>
  <c r="AN321" i="21" a="1"/>
  <c r="AN321" i="21" s="1"/>
  <c r="AK321" i="21" a="1"/>
  <c r="AK321" i="21" s="1"/>
  <c r="AR321" i="21" a="1"/>
  <c r="AR321" i="21" s="1"/>
  <c r="AG321" i="21" a="1"/>
  <c r="AG321" i="21" s="1"/>
  <c r="AM321" i="21" a="1"/>
  <c r="AM321" i="21" s="1"/>
  <c r="AJ321" i="21" a="1"/>
  <c r="AJ321" i="21" s="1"/>
  <c r="AQ321" i="21" a="1"/>
  <c r="AQ321" i="21" s="1"/>
  <c r="AG349" i="21" a="1"/>
  <c r="AG349" i="21" s="1"/>
  <c r="AH349" i="21" a="1"/>
  <c r="AH349" i="21" s="1"/>
  <c r="AO349" i="21" a="1"/>
  <c r="AO349" i="21" s="1"/>
  <c r="AR349" i="21" a="1"/>
  <c r="AR349" i="21" s="1"/>
  <c r="AQ349" i="21" a="1"/>
  <c r="AQ349" i="21" s="1"/>
  <c r="AK349" i="21" a="1"/>
  <c r="AK349" i="21" s="1"/>
  <c r="AN349" i="21" a="1"/>
  <c r="AN349" i="21" s="1"/>
  <c r="AJ349" i="21" a="1"/>
  <c r="AJ349" i="21" s="1"/>
  <c r="AM349" i="21" a="1"/>
  <c r="AM349" i="21" s="1"/>
  <c r="AG433" i="21" a="1"/>
  <c r="AG433" i="21" s="1"/>
  <c r="AR433" i="21" a="1"/>
  <c r="AR433" i="21" s="1"/>
  <c r="AM433" i="21" a="1"/>
  <c r="AM433" i="21" s="1"/>
  <c r="AQ433" i="21" a="1"/>
  <c r="AQ433" i="21" s="1"/>
  <c r="AH433" i="21" a="1"/>
  <c r="AH433" i="21" s="1"/>
  <c r="AO433" i="21" a="1"/>
  <c r="AO433" i="21" s="1"/>
  <c r="AN433" i="21" a="1"/>
  <c r="AN433" i="21" s="1"/>
  <c r="AJ433" i="21" a="1"/>
  <c r="AJ433" i="21" s="1"/>
  <c r="AK433" i="21" a="1"/>
  <c r="AK433" i="21" s="1"/>
  <c r="AM489" i="21" a="1"/>
  <c r="AM489" i="21" s="1"/>
  <c r="AN489" i="21" a="1"/>
  <c r="AN489" i="21" s="1"/>
  <c r="AO489" i="21" a="1"/>
  <c r="AO489" i="21" s="1"/>
  <c r="AG489" i="21" a="1"/>
  <c r="AG489" i="21" s="1"/>
  <c r="AH489" i="21" a="1"/>
  <c r="AH489" i="21" s="1"/>
  <c r="AQ489" i="21" a="1"/>
  <c r="AQ489" i="21" s="1"/>
  <c r="AR489" i="21" a="1"/>
  <c r="AR489" i="21" s="1"/>
  <c r="AJ489" i="21" a="1"/>
  <c r="AJ489" i="21" s="1"/>
  <c r="AK489" i="21" a="1"/>
  <c r="AK489" i="21" s="1"/>
  <c r="AG657" i="21" a="1"/>
  <c r="AG657" i="21" s="1"/>
  <c r="AR657" i="21" a="1"/>
  <c r="AR657" i="21" s="1"/>
  <c r="AQ657" i="21" a="1"/>
  <c r="AQ657" i="21" s="1"/>
  <c r="AH657" i="21" a="1"/>
  <c r="AH657" i="21" s="1"/>
  <c r="AO657" i="21" a="1"/>
  <c r="AO657" i="21" s="1"/>
  <c r="AN657" i="21" a="1"/>
  <c r="AN657" i="21" s="1"/>
  <c r="AJ657" i="21" a="1"/>
  <c r="AJ657" i="21" s="1"/>
  <c r="AK657" i="21" a="1"/>
  <c r="AK657" i="21" s="1"/>
  <c r="AM657" i="21" a="1"/>
  <c r="AM657" i="21" s="1"/>
  <c r="AG853" i="21" a="1"/>
  <c r="AG853" i="21" s="1"/>
  <c r="AO853" i="21" a="1"/>
  <c r="AO853" i="21" s="1"/>
  <c r="AQ853" i="21" a="1"/>
  <c r="AQ853" i="21" s="1"/>
  <c r="AJ853" i="21" a="1"/>
  <c r="AJ853" i="21" s="1"/>
  <c r="AM853" i="21" a="1"/>
  <c r="AM853" i="21" s="1"/>
  <c r="AN853" i="21" a="1"/>
  <c r="AN853" i="21" s="1"/>
  <c r="AK853" i="21" a="1"/>
  <c r="AK853" i="21" s="1"/>
  <c r="AH853" i="21" a="1"/>
  <c r="AH853" i="21" s="1"/>
  <c r="AR853" i="21" a="1"/>
  <c r="AR853" i="21" s="1"/>
  <c r="AO400" i="21" a="1"/>
  <c r="AO400" i="21" s="1"/>
  <c r="AQ400" i="21" a="1"/>
  <c r="AQ400" i="21" s="1"/>
  <c r="AH400" i="21" a="1"/>
  <c r="AH400" i="21" s="1"/>
  <c r="AG400" i="21" a="1"/>
  <c r="AG400" i="21" s="1"/>
  <c r="AR400" i="21" a="1"/>
  <c r="AR400" i="21" s="1"/>
  <c r="AM400" i="21" a="1"/>
  <c r="AM400" i="21" s="1"/>
  <c r="AN400" i="21" a="1"/>
  <c r="AN400" i="21" s="1"/>
  <c r="AJ400" i="21" a="1"/>
  <c r="AJ400" i="21" s="1"/>
  <c r="AK400" i="21" a="1"/>
  <c r="AK400" i="21" s="1"/>
  <c r="AH596" i="21" a="1"/>
  <c r="AH596" i="21" s="1"/>
  <c r="AG596" i="21" a="1"/>
  <c r="AG596" i="21" s="1"/>
  <c r="AN596" i="21" a="1"/>
  <c r="AN596" i="21" s="1"/>
  <c r="AQ596" i="21" a="1"/>
  <c r="AQ596" i="21" s="1"/>
  <c r="AR596" i="21" a="1"/>
  <c r="AR596" i="21" s="1"/>
  <c r="AM596" i="21" a="1"/>
  <c r="AM596" i="21" s="1"/>
  <c r="AO596" i="21" a="1"/>
  <c r="AO596" i="21" s="1"/>
  <c r="AK596" i="21" a="1"/>
  <c r="AK596" i="21" s="1"/>
  <c r="AJ596" i="21" a="1"/>
  <c r="AJ596" i="21" s="1"/>
  <c r="AH652" i="21" a="1"/>
  <c r="AH652" i="21" s="1"/>
  <c r="AM652" i="21" a="1"/>
  <c r="AM652" i="21" s="1"/>
  <c r="AQ652" i="21" a="1"/>
  <c r="AQ652" i="21" s="1"/>
  <c r="AN652" i="21" a="1"/>
  <c r="AN652" i="21" s="1"/>
  <c r="AO652" i="21" a="1"/>
  <c r="AO652" i="21" s="1"/>
  <c r="AR652" i="21" a="1"/>
  <c r="AR652" i="21" s="1"/>
  <c r="AK652" i="21" a="1"/>
  <c r="AK652" i="21" s="1"/>
  <c r="AG652" i="21" a="1"/>
  <c r="AG652" i="21" s="1"/>
  <c r="AJ652" i="21" a="1"/>
  <c r="AJ652" i="21" s="1"/>
  <c r="AH680" i="21" a="1"/>
  <c r="AH680" i="21" s="1"/>
  <c r="AM680" i="21" a="1"/>
  <c r="AM680" i="21" s="1"/>
  <c r="AN680" i="21" a="1"/>
  <c r="AN680" i="21" s="1"/>
  <c r="AO680" i="21" a="1"/>
  <c r="AO680" i="21" s="1"/>
  <c r="AQ680" i="21" a="1"/>
  <c r="AQ680" i="21" s="1"/>
  <c r="AR680" i="21" a="1"/>
  <c r="AR680" i="21" s="1"/>
  <c r="AJ680" i="21" a="1"/>
  <c r="AJ680" i="21" s="1"/>
  <c r="AK680" i="21" a="1"/>
  <c r="AK680" i="21" s="1"/>
  <c r="AG680" i="21" a="1"/>
  <c r="AG680" i="21" s="1"/>
  <c r="AG764" i="21" a="1"/>
  <c r="AG764" i="21" s="1"/>
  <c r="AQ764" i="21" a="1"/>
  <c r="AQ764" i="21" s="1"/>
  <c r="AO764" i="21" a="1"/>
  <c r="AO764" i="21" s="1"/>
  <c r="AM764" i="21" a="1"/>
  <c r="AM764" i="21" s="1"/>
  <c r="AN764" i="21" a="1"/>
  <c r="AN764" i="21" s="1"/>
  <c r="AH764" i="21" a="1"/>
  <c r="AH764" i="21" s="1"/>
  <c r="AJ764" i="21" a="1"/>
  <c r="AJ764" i="21" s="1"/>
  <c r="AK764" i="21" a="1"/>
  <c r="AK764" i="21" s="1"/>
  <c r="AR764" i="21" a="1"/>
  <c r="AR764" i="21" s="1"/>
  <c r="AG820" i="21" a="1"/>
  <c r="AG820" i="21" s="1"/>
  <c r="AH820" i="21" a="1"/>
  <c r="AH820" i="21" s="1"/>
  <c r="AO820" i="21" a="1"/>
  <c r="AO820" i="21" s="1"/>
  <c r="AR820" i="21" a="1"/>
  <c r="AR820" i="21" s="1"/>
  <c r="AJ820" i="21" a="1"/>
  <c r="AJ820" i="21" s="1"/>
  <c r="AQ820" i="21" a="1"/>
  <c r="AQ820" i="21" s="1"/>
  <c r="AK820" i="21" a="1"/>
  <c r="AK820" i="21" s="1"/>
  <c r="AM820" i="21" a="1"/>
  <c r="AM820" i="21" s="1"/>
  <c r="AN820" i="21" a="1"/>
  <c r="AN820" i="21" s="1"/>
  <c r="AG311" i="21" a="1"/>
  <c r="AG311" i="21" s="1"/>
  <c r="AH311" i="21" a="1"/>
  <c r="AH311" i="21" s="1"/>
  <c r="AN311" i="21" a="1"/>
  <c r="AN311" i="21" s="1"/>
  <c r="AO311" i="21" a="1"/>
  <c r="AO311" i="21" s="1"/>
  <c r="AM311" i="21" a="1"/>
  <c r="AM311" i="21" s="1"/>
  <c r="AQ311" i="21" a="1"/>
  <c r="AQ311" i="21" s="1"/>
  <c r="AJ311" i="21" a="1"/>
  <c r="AJ311" i="21" s="1"/>
  <c r="AK311" i="21" a="1"/>
  <c r="AK311" i="21" s="1"/>
  <c r="AR311" i="21" a="1"/>
  <c r="AR311" i="21" s="1"/>
  <c r="AH591" i="21" a="1"/>
  <c r="AH591" i="21" s="1"/>
  <c r="AM591" i="21" a="1"/>
  <c r="AM591" i="21" s="1"/>
  <c r="AN591" i="21" a="1"/>
  <c r="AN591" i="21" s="1"/>
  <c r="AO591" i="21" a="1"/>
  <c r="AO591" i="21" s="1"/>
  <c r="AG591" i="21" a="1"/>
  <c r="AG591" i="21" s="1"/>
  <c r="AR591" i="21" a="1"/>
  <c r="AR591" i="21" s="1"/>
  <c r="AJ591" i="21" a="1"/>
  <c r="AJ591" i="21" s="1"/>
  <c r="AQ591" i="21" a="1"/>
  <c r="AQ591" i="21" s="1"/>
  <c r="AK591" i="21" a="1"/>
  <c r="AK591" i="21" s="1"/>
  <c r="AH871" i="21" a="1"/>
  <c r="AH871" i="21" s="1"/>
  <c r="AG871" i="21" a="1"/>
  <c r="AG871" i="21" s="1"/>
  <c r="AR871" i="21" a="1"/>
  <c r="AR871" i="21" s="1"/>
  <c r="AN871" i="21" a="1"/>
  <c r="AN871" i="21" s="1"/>
  <c r="AO871" i="21" a="1"/>
  <c r="AO871" i="21" s="1"/>
  <c r="AJ871" i="21" a="1"/>
  <c r="AJ871" i="21" s="1"/>
  <c r="AQ871" i="21" a="1"/>
  <c r="AQ871" i="21" s="1"/>
  <c r="AK871" i="21" a="1"/>
  <c r="AK871" i="21" s="1"/>
  <c r="AM871" i="21" a="1"/>
  <c r="AM871" i="21" s="1"/>
  <c r="AG927" i="21" a="1"/>
  <c r="AG927" i="21" s="1"/>
  <c r="AR927" i="21" a="1"/>
  <c r="AR927" i="21" s="1"/>
  <c r="AN927" i="21" a="1"/>
  <c r="AN927" i="21" s="1"/>
  <c r="AO927" i="21" a="1"/>
  <c r="AO927" i="21" s="1"/>
  <c r="AQ927" i="21" a="1"/>
  <c r="AQ927" i="21" s="1"/>
  <c r="AJ927" i="21" a="1"/>
  <c r="AJ927" i="21" s="1"/>
  <c r="AK927" i="21" a="1"/>
  <c r="AK927" i="21" s="1"/>
  <c r="AM927" i="21" a="1"/>
  <c r="AM927" i="21" s="1"/>
  <c r="AH927" i="21" a="1"/>
  <c r="AH927" i="21" s="1"/>
  <c r="AN955" i="21" a="1"/>
  <c r="AN955" i="21" s="1"/>
  <c r="AM955" i="21" a="1"/>
  <c r="AM955" i="21" s="1"/>
  <c r="AO955" i="21" a="1"/>
  <c r="AO955" i="21" s="1"/>
  <c r="AH955" i="21" a="1"/>
  <c r="AH955" i="21" s="1"/>
  <c r="AG955" i="21" a="1"/>
  <c r="AG955" i="21" s="1"/>
  <c r="AJ955" i="21" a="1"/>
  <c r="AJ955" i="21" s="1"/>
  <c r="AR955" i="21" a="1"/>
  <c r="AR955" i="21" s="1"/>
  <c r="AK955" i="21" a="1"/>
  <c r="AK955" i="21" s="1"/>
  <c r="AQ955" i="21" a="1"/>
  <c r="AQ955" i="21" s="1"/>
  <c r="AG306" i="21" a="1"/>
  <c r="AG306" i="21" s="1"/>
  <c r="AH306" i="21" a="1"/>
  <c r="AH306" i="21" s="1"/>
  <c r="AQ306" i="21" a="1"/>
  <c r="AQ306" i="21" s="1"/>
  <c r="AR306" i="21" a="1"/>
  <c r="AR306" i="21" s="1"/>
  <c r="AN306" i="21" a="1"/>
  <c r="AN306" i="21" s="1"/>
  <c r="AM306" i="21" a="1"/>
  <c r="AM306" i="21" s="1"/>
  <c r="AO306" i="21" a="1"/>
  <c r="AO306" i="21" s="1"/>
  <c r="AJ306" i="21" a="1"/>
  <c r="AJ306" i="21" s="1"/>
  <c r="AK306" i="21" a="1"/>
  <c r="AK306" i="21" s="1"/>
  <c r="AH334" i="21" a="1"/>
  <c r="AH334" i="21" s="1"/>
  <c r="AG334" i="21" a="1"/>
  <c r="AG334" i="21" s="1"/>
  <c r="AM334" i="21" a="1"/>
  <c r="AM334" i="21" s="1"/>
  <c r="AO334" i="21" a="1"/>
  <c r="AO334" i="21" s="1"/>
  <c r="AN334" i="21" a="1"/>
  <c r="AN334" i="21" s="1"/>
  <c r="AQ334" i="21" a="1"/>
  <c r="AQ334" i="21" s="1"/>
  <c r="AR334" i="21" a="1"/>
  <c r="AR334" i="21" s="1"/>
  <c r="AJ334" i="21" a="1"/>
  <c r="AJ334" i="21" s="1"/>
  <c r="AK334" i="21" a="1"/>
  <c r="AK334" i="21" s="1"/>
  <c r="AQ390" i="21" a="1"/>
  <c r="AQ390" i="21" s="1"/>
  <c r="AR390" i="21" a="1"/>
  <c r="AR390" i="21" s="1"/>
  <c r="AJ390" i="21" a="1"/>
  <c r="AJ390" i="21" s="1"/>
  <c r="AK390" i="21" a="1"/>
  <c r="AK390" i="21" s="1"/>
  <c r="AH390" i="21" a="1"/>
  <c r="AH390" i="21" s="1"/>
  <c r="AG390" i="21" a="1"/>
  <c r="AG390" i="21" s="1"/>
  <c r="AM390" i="21" a="1"/>
  <c r="AM390" i="21" s="1"/>
  <c r="AN390" i="21" a="1"/>
  <c r="AN390" i="21" s="1"/>
  <c r="AO390" i="21" a="1"/>
  <c r="AO390" i="21" s="1"/>
  <c r="AG474" i="21" a="1"/>
  <c r="AG474" i="21" s="1"/>
  <c r="AH474" i="21" a="1"/>
  <c r="AH474" i="21" s="1"/>
  <c r="AQ474" i="21" a="1"/>
  <c r="AQ474" i="21" s="1"/>
  <c r="AR474" i="21" a="1"/>
  <c r="AR474" i="21" s="1"/>
  <c r="AM474" i="21" a="1"/>
  <c r="AM474" i="21" s="1"/>
  <c r="AN474" i="21" a="1"/>
  <c r="AN474" i="21" s="1"/>
  <c r="AO474" i="21" a="1"/>
  <c r="AO474" i="21" s="1"/>
  <c r="AJ474" i="21" a="1"/>
  <c r="AJ474" i="21" s="1"/>
  <c r="AK474" i="21" a="1"/>
  <c r="AK474" i="21" s="1"/>
  <c r="AH782" i="21" a="1"/>
  <c r="AH782" i="21" s="1"/>
  <c r="AG782" i="21" a="1"/>
  <c r="AG782" i="21" s="1"/>
  <c r="AQ782" i="21" a="1"/>
  <c r="AQ782" i="21" s="1"/>
  <c r="AN782" i="21" a="1"/>
  <c r="AN782" i="21" s="1"/>
  <c r="AJ782" i="21" a="1"/>
  <c r="AJ782" i="21" s="1"/>
  <c r="AK782" i="21" a="1"/>
  <c r="AK782" i="21" s="1"/>
  <c r="AR782" i="21" a="1"/>
  <c r="AR782" i="21" s="1"/>
  <c r="AM782" i="21" a="1"/>
  <c r="AM782" i="21" s="1"/>
  <c r="AO782" i="21" a="1"/>
  <c r="AO782" i="21" s="1"/>
  <c r="AH357" i="21" a="1"/>
  <c r="AH357" i="21" s="1"/>
  <c r="AG357" i="21" a="1"/>
  <c r="AG357" i="21" s="1"/>
  <c r="AM357" i="21" a="1"/>
  <c r="AM357" i="21" s="1"/>
  <c r="AR357" i="21" a="1"/>
  <c r="AR357" i="21" s="1"/>
  <c r="AQ357" i="21" a="1"/>
  <c r="AQ357" i="21" s="1"/>
  <c r="AN357" i="21" a="1"/>
  <c r="AN357" i="21" s="1"/>
  <c r="AO357" i="21" a="1"/>
  <c r="AO357" i="21" s="1"/>
  <c r="AJ357" i="21" a="1"/>
  <c r="AJ357" i="21" s="1"/>
  <c r="AK357" i="21" a="1"/>
  <c r="AK357" i="21" s="1"/>
  <c r="AO441" i="21" a="1"/>
  <c r="AO441" i="21" s="1"/>
  <c r="AH441" i="21" a="1"/>
  <c r="AH441" i="21" s="1"/>
  <c r="AM441" i="21" a="1"/>
  <c r="AM441" i="21" s="1"/>
  <c r="AN441" i="21" a="1"/>
  <c r="AN441" i="21" s="1"/>
  <c r="AG441" i="21" a="1"/>
  <c r="AG441" i="21" s="1"/>
  <c r="AQ441" i="21" a="1"/>
  <c r="AQ441" i="21" s="1"/>
  <c r="AR441" i="21" a="1"/>
  <c r="AR441" i="21" s="1"/>
  <c r="AJ441" i="21" a="1"/>
  <c r="AJ441" i="21" s="1"/>
  <c r="AK441" i="21" a="1"/>
  <c r="AK441" i="21" s="1"/>
  <c r="AG721" i="21" a="1"/>
  <c r="AG721" i="21" s="1"/>
  <c r="AH721" i="21" a="1"/>
  <c r="AH721" i="21" s="1"/>
  <c r="AN721" i="21" a="1"/>
  <c r="AN721" i="21" s="1"/>
  <c r="AM721" i="21" a="1"/>
  <c r="AM721" i="21" s="1"/>
  <c r="AJ721" i="21" a="1"/>
  <c r="AJ721" i="21" s="1"/>
  <c r="AO721" i="21" a="1"/>
  <c r="AO721" i="21" s="1"/>
  <c r="AK721" i="21" a="1"/>
  <c r="AK721" i="21" s="1"/>
  <c r="AQ721" i="21" a="1"/>
  <c r="AQ721" i="21" s="1"/>
  <c r="AR721" i="21" a="1"/>
  <c r="AR721" i="21" s="1"/>
  <c r="AH861" i="21" a="1"/>
  <c r="AH861" i="21" s="1"/>
  <c r="AQ861" i="21" a="1"/>
  <c r="AQ861" i="21" s="1"/>
  <c r="AR861" i="21" a="1"/>
  <c r="AR861" i="21" s="1"/>
  <c r="AK861" i="21" a="1"/>
  <c r="AK861" i="21" s="1"/>
  <c r="AG861" i="21" a="1"/>
  <c r="AG861" i="21" s="1"/>
  <c r="AM861" i="21" a="1"/>
  <c r="AM861" i="21" s="1"/>
  <c r="AJ861" i="21" a="1"/>
  <c r="AJ861" i="21" s="1"/>
  <c r="AN861" i="21" a="1"/>
  <c r="AN861" i="21" s="1"/>
  <c r="AO861" i="21" a="1"/>
  <c r="AO861" i="21" s="1"/>
  <c r="AG917" i="21" a="1"/>
  <c r="AG917" i="21" s="1"/>
  <c r="AR917" i="21" a="1"/>
  <c r="AR917" i="21" s="1"/>
  <c r="AQ917" i="21" a="1"/>
  <c r="AQ917" i="21" s="1"/>
  <c r="AM917" i="21" a="1"/>
  <c r="AM917" i="21" s="1"/>
  <c r="AN917" i="21" a="1"/>
  <c r="AN917" i="21" s="1"/>
  <c r="AO917" i="21" a="1"/>
  <c r="AO917" i="21" s="1"/>
  <c r="AH917" i="21" a="1"/>
  <c r="AH917" i="21" s="1"/>
  <c r="AK917" i="21" a="1"/>
  <c r="AK917" i="21" s="1"/>
  <c r="AJ917" i="21" a="1"/>
  <c r="AJ917" i="21" s="1"/>
  <c r="AG319" i="21" a="1"/>
  <c r="AG319" i="21" s="1"/>
  <c r="AO319" i="21" a="1"/>
  <c r="AO319" i="21" s="1"/>
  <c r="AQ319" i="21" a="1"/>
  <c r="AQ319" i="21" s="1"/>
  <c r="AR319" i="21" a="1"/>
  <c r="AR319" i="21" s="1"/>
  <c r="AH319" i="21" a="1"/>
  <c r="AH319" i="21" s="1"/>
  <c r="AN319" i="21" a="1"/>
  <c r="AN319" i="21" s="1"/>
  <c r="AJ319" i="21" a="1"/>
  <c r="AJ319" i="21" s="1"/>
  <c r="AK319" i="21" a="1"/>
  <c r="AK319" i="21" s="1"/>
  <c r="AM319" i="21" a="1"/>
  <c r="AM319" i="21" s="1"/>
  <c r="AG347" i="21" a="1"/>
  <c r="AG347" i="21" s="1"/>
  <c r="AM347" i="21" a="1"/>
  <c r="AM347" i="21" s="1"/>
  <c r="AN347" i="21" a="1"/>
  <c r="AN347" i="21" s="1"/>
  <c r="AO347" i="21" a="1"/>
  <c r="AO347" i="21" s="1"/>
  <c r="AH347" i="21" a="1"/>
  <c r="AH347" i="21" s="1"/>
  <c r="AQ347" i="21" a="1"/>
  <c r="AQ347" i="21" s="1"/>
  <c r="AR347" i="21" a="1"/>
  <c r="AR347" i="21" s="1"/>
  <c r="AK347" i="21" a="1"/>
  <c r="AK347" i="21" s="1"/>
  <c r="AJ347" i="21" a="1"/>
  <c r="AJ347" i="21" s="1"/>
  <c r="AH375" i="21" a="1"/>
  <c r="AH375" i="21" s="1"/>
  <c r="AR375" i="21" a="1"/>
  <c r="AR375" i="21" s="1"/>
  <c r="AO375" i="21" a="1"/>
  <c r="AO375" i="21" s="1"/>
  <c r="AG375" i="21" a="1"/>
  <c r="AG375" i="21" s="1"/>
  <c r="AQ375" i="21" a="1"/>
  <c r="AQ375" i="21" s="1"/>
  <c r="AJ375" i="21" a="1"/>
  <c r="AJ375" i="21" s="1"/>
  <c r="AN375" i="21" a="1"/>
  <c r="AN375" i="21" s="1"/>
  <c r="AK375" i="21" a="1"/>
  <c r="AK375" i="21" s="1"/>
  <c r="AM375" i="21" a="1"/>
  <c r="AM375" i="21" s="1"/>
  <c r="AH403" i="21" a="1"/>
  <c r="AH403" i="21" s="1"/>
  <c r="AM403" i="21" a="1"/>
  <c r="AM403" i="21" s="1"/>
  <c r="AN403" i="21" a="1"/>
  <c r="AN403" i="21" s="1"/>
  <c r="AQ403" i="21" a="1"/>
  <c r="AQ403" i="21" s="1"/>
  <c r="AG403" i="21" a="1"/>
  <c r="AG403" i="21" s="1"/>
  <c r="AO403" i="21" a="1"/>
  <c r="AO403" i="21" s="1"/>
  <c r="AR403" i="21" a="1"/>
  <c r="AR403" i="21" s="1"/>
  <c r="AJ403" i="21" a="1"/>
  <c r="AJ403" i="21" s="1"/>
  <c r="AK403" i="21" a="1"/>
  <c r="AK403" i="21" s="1"/>
  <c r="AG431" i="21" a="1"/>
  <c r="AG431" i="21" s="1"/>
  <c r="AR431" i="21" a="1"/>
  <c r="AR431" i="21" s="1"/>
  <c r="AH431" i="21" a="1"/>
  <c r="AH431" i="21" s="1"/>
  <c r="AO431" i="21" a="1"/>
  <c r="AO431" i="21" s="1"/>
  <c r="AQ431" i="21" a="1"/>
  <c r="AQ431" i="21" s="1"/>
  <c r="AJ431" i="21" a="1"/>
  <c r="AJ431" i="21" s="1"/>
  <c r="AK431" i="21" a="1"/>
  <c r="AK431" i="21" s="1"/>
  <c r="AM431" i="21" a="1"/>
  <c r="AM431" i="21" s="1"/>
  <c r="AN431" i="21" a="1"/>
  <c r="AN431" i="21" s="1"/>
  <c r="AH459" i="21" a="1"/>
  <c r="AH459" i="21" s="1"/>
  <c r="AQ459" i="21" a="1"/>
  <c r="AQ459" i="21" s="1"/>
  <c r="AG459" i="21" a="1"/>
  <c r="AG459" i="21" s="1"/>
  <c r="AR459" i="21" a="1"/>
  <c r="AR459" i="21" s="1"/>
  <c r="AM459" i="21" a="1"/>
  <c r="AM459" i="21" s="1"/>
  <c r="AN459" i="21" a="1"/>
  <c r="AN459" i="21" s="1"/>
  <c r="AO459" i="21" a="1"/>
  <c r="AO459" i="21" s="1"/>
  <c r="AJ459" i="21" a="1"/>
  <c r="AJ459" i="21" s="1"/>
  <c r="AK459" i="21" a="1"/>
  <c r="AK459" i="21" s="1"/>
  <c r="AH487" i="21" a="1"/>
  <c r="AH487" i="21" s="1"/>
  <c r="AM487" i="21" a="1"/>
  <c r="AM487" i="21" s="1"/>
  <c r="AN487" i="21" a="1"/>
  <c r="AN487" i="21" s="1"/>
  <c r="AO487" i="21" a="1"/>
  <c r="AO487" i="21" s="1"/>
  <c r="AR487" i="21" a="1"/>
  <c r="AR487" i="21" s="1"/>
  <c r="AK487" i="21" a="1"/>
  <c r="AK487" i="21" s="1"/>
  <c r="AJ487" i="21" a="1"/>
  <c r="AJ487" i="21" s="1"/>
  <c r="AG487" i="21" a="1"/>
  <c r="AG487" i="21" s="1"/>
  <c r="AQ487" i="21" a="1"/>
  <c r="AQ487" i="21" s="1"/>
  <c r="AH515" i="21" a="1"/>
  <c r="AH515" i="21" s="1"/>
  <c r="AG515" i="21" a="1"/>
  <c r="AG515" i="21" s="1"/>
  <c r="AM515" i="21" a="1"/>
  <c r="AM515" i="21" s="1"/>
  <c r="AN515" i="21" a="1"/>
  <c r="AN515" i="21" s="1"/>
  <c r="AJ515" i="21" a="1"/>
  <c r="AJ515" i="21" s="1"/>
  <c r="AQ515" i="21" a="1"/>
  <c r="AQ515" i="21" s="1"/>
  <c r="AO515" i="21" a="1"/>
  <c r="AO515" i="21" s="1"/>
  <c r="AR515" i="21" a="1"/>
  <c r="AR515" i="21" s="1"/>
  <c r="AK515" i="21" a="1"/>
  <c r="AK515" i="21" s="1"/>
  <c r="AH543" i="21" a="1"/>
  <c r="AH543" i="21" s="1"/>
  <c r="AG543" i="21" a="1"/>
  <c r="AG543" i="21" s="1"/>
  <c r="AM543" i="21" a="1"/>
  <c r="AM543" i="21" s="1"/>
  <c r="AN543" i="21" a="1"/>
  <c r="AN543" i="21" s="1"/>
  <c r="AO543" i="21" a="1"/>
  <c r="AO543" i="21" s="1"/>
  <c r="AQ543" i="21" a="1"/>
  <c r="AQ543" i="21" s="1"/>
  <c r="AR543" i="21" a="1"/>
  <c r="AR543" i="21" s="1"/>
  <c r="AJ543" i="21" a="1"/>
  <c r="AJ543" i="21" s="1"/>
  <c r="AK543" i="21" a="1"/>
  <c r="AK543" i="21" s="1"/>
  <c r="AG571" i="21" a="1"/>
  <c r="AG571" i="21" s="1"/>
  <c r="AO571" i="21" a="1"/>
  <c r="AO571" i="21" s="1"/>
  <c r="AQ571" i="21" a="1"/>
  <c r="AQ571" i="21" s="1"/>
  <c r="AR571" i="21" a="1"/>
  <c r="AR571" i="21" s="1"/>
  <c r="AN571" i="21" a="1"/>
  <c r="AN571" i="21" s="1"/>
  <c r="AH571" i="21" a="1"/>
  <c r="AH571" i="21" s="1"/>
  <c r="AJ571" i="21" a="1"/>
  <c r="AJ571" i="21" s="1"/>
  <c r="AM571" i="21" a="1"/>
  <c r="AM571" i="21" s="1"/>
  <c r="AK571" i="21" a="1"/>
  <c r="AK571" i="21" s="1"/>
  <c r="AG599" i="21" a="1"/>
  <c r="AG599" i="21" s="1"/>
  <c r="AH599" i="21" a="1"/>
  <c r="AH599" i="21" s="1"/>
  <c r="AM599" i="21" a="1"/>
  <c r="AM599" i="21" s="1"/>
  <c r="AN599" i="21" a="1"/>
  <c r="AN599" i="21" s="1"/>
  <c r="AO599" i="21" a="1"/>
  <c r="AO599" i="21" s="1"/>
  <c r="AJ599" i="21" a="1"/>
  <c r="AJ599" i="21" s="1"/>
  <c r="AK599" i="21" a="1"/>
  <c r="AK599" i="21" s="1"/>
  <c r="AQ599" i="21" a="1"/>
  <c r="AQ599" i="21" s="1"/>
  <c r="AR599" i="21" a="1"/>
  <c r="AR599" i="21" s="1"/>
  <c r="AG627" i="21" a="1"/>
  <c r="AG627" i="21" s="1"/>
  <c r="AM627" i="21" a="1"/>
  <c r="AM627" i="21" s="1"/>
  <c r="AH627" i="21" a="1"/>
  <c r="AH627" i="21" s="1"/>
  <c r="AO627" i="21" a="1"/>
  <c r="AO627" i="21" s="1"/>
  <c r="AQ627" i="21" a="1"/>
  <c r="AQ627" i="21" s="1"/>
  <c r="AR627" i="21" a="1"/>
  <c r="AR627" i="21" s="1"/>
  <c r="AN627" i="21" a="1"/>
  <c r="AN627" i="21" s="1"/>
  <c r="AJ627" i="21" a="1"/>
  <c r="AJ627" i="21" s="1"/>
  <c r="AK627" i="21" a="1"/>
  <c r="AK627" i="21" s="1"/>
  <c r="AG655" i="21" a="1"/>
  <c r="AG655" i="21" s="1"/>
  <c r="AH655" i="21" a="1"/>
  <c r="AH655" i="21" s="1"/>
  <c r="AR655" i="21" a="1"/>
  <c r="AR655" i="21" s="1"/>
  <c r="AQ655" i="21" a="1"/>
  <c r="AQ655" i="21" s="1"/>
  <c r="AM655" i="21" a="1"/>
  <c r="AM655" i="21" s="1"/>
  <c r="AN655" i="21" a="1"/>
  <c r="AN655" i="21" s="1"/>
  <c r="AK655" i="21" a="1"/>
  <c r="AK655" i="21" s="1"/>
  <c r="AJ655" i="21" a="1"/>
  <c r="AJ655" i="21" s="1"/>
  <c r="AO655" i="21" a="1"/>
  <c r="AO655" i="21" s="1"/>
  <c r="AH683" i="21" a="1"/>
  <c r="AH683" i="21" s="1"/>
  <c r="AN683" i="21" a="1"/>
  <c r="AN683" i="21" s="1"/>
  <c r="AO683" i="21" a="1"/>
  <c r="AO683" i="21" s="1"/>
  <c r="AG683" i="21" a="1"/>
  <c r="AG683" i="21" s="1"/>
  <c r="AM683" i="21" a="1"/>
  <c r="AM683" i="21" s="1"/>
  <c r="AR683" i="21" a="1"/>
  <c r="AR683" i="21" s="1"/>
  <c r="AJ683" i="21" a="1"/>
  <c r="AJ683" i="21" s="1"/>
  <c r="AK683" i="21" a="1"/>
  <c r="AK683" i="21" s="1"/>
  <c r="AQ683" i="21" a="1"/>
  <c r="AQ683" i="21" s="1"/>
  <c r="AH711" i="21" a="1"/>
  <c r="AH711" i="21" s="1"/>
  <c r="AN711" i="21" a="1"/>
  <c r="AN711" i="21" s="1"/>
  <c r="AO711" i="21" a="1"/>
  <c r="AO711" i="21" s="1"/>
  <c r="AQ711" i="21" a="1"/>
  <c r="AQ711" i="21" s="1"/>
  <c r="AJ711" i="21" a="1"/>
  <c r="AJ711" i="21" s="1"/>
  <c r="AK711" i="21" a="1"/>
  <c r="AK711" i="21" s="1"/>
  <c r="AG711" i="21" a="1"/>
  <c r="AG711" i="21" s="1"/>
  <c r="AM711" i="21" a="1"/>
  <c r="AM711" i="21" s="1"/>
  <c r="AR711" i="21" a="1"/>
  <c r="AR711" i="21" s="1"/>
  <c r="AH739" i="21" a="1"/>
  <c r="AH739" i="21" s="1"/>
  <c r="AO739" i="21" a="1"/>
  <c r="AO739" i="21" s="1"/>
  <c r="AG739" i="21" a="1"/>
  <c r="AG739" i="21" s="1"/>
  <c r="AM739" i="21" a="1"/>
  <c r="AM739" i="21" s="1"/>
  <c r="AN739" i="21" a="1"/>
  <c r="AN739" i="21" s="1"/>
  <c r="AQ739" i="21" a="1"/>
  <c r="AQ739" i="21" s="1"/>
  <c r="AK739" i="21" a="1"/>
  <c r="AK739" i="21" s="1"/>
  <c r="AR739" i="21" a="1"/>
  <c r="AR739" i="21" s="1"/>
  <c r="AJ739" i="21" a="1"/>
  <c r="AJ739" i="21" s="1"/>
  <c r="AG767" i="21" a="1"/>
  <c r="AG767" i="21" s="1"/>
  <c r="AH767" i="21" a="1"/>
  <c r="AH767" i="21" s="1"/>
  <c r="AN767" i="21" a="1"/>
  <c r="AN767" i="21" s="1"/>
  <c r="AR767" i="21" a="1"/>
  <c r="AR767" i="21" s="1"/>
  <c r="AQ767" i="21" a="1"/>
  <c r="AQ767" i="21" s="1"/>
  <c r="AK767" i="21" a="1"/>
  <c r="AK767" i="21" s="1"/>
  <c r="AM767" i="21" a="1"/>
  <c r="AM767" i="21" s="1"/>
  <c r="AO767" i="21" a="1"/>
  <c r="AO767" i="21" s="1"/>
  <c r="AJ767" i="21" a="1"/>
  <c r="AJ767" i="21" s="1"/>
  <c r="AG795" i="21" a="1"/>
  <c r="AG795" i="21" s="1"/>
  <c r="AH795" i="21" a="1"/>
  <c r="AH795" i="21" s="1"/>
  <c r="AQ795" i="21" a="1"/>
  <c r="AQ795" i="21" s="1"/>
  <c r="AR795" i="21" a="1"/>
  <c r="AR795" i="21" s="1"/>
  <c r="AN795" i="21" a="1"/>
  <c r="AN795" i="21" s="1"/>
  <c r="AM795" i="21" a="1"/>
  <c r="AM795" i="21" s="1"/>
  <c r="AJ795" i="21" a="1"/>
  <c r="AJ795" i="21" s="1"/>
  <c r="AK795" i="21" a="1"/>
  <c r="AK795" i="21" s="1"/>
  <c r="AO795" i="21" a="1"/>
  <c r="AO795" i="21" s="1"/>
  <c r="AH823" i="21" a="1"/>
  <c r="AH823" i="21" s="1"/>
  <c r="AG823" i="21" a="1"/>
  <c r="AG823" i="21" s="1"/>
  <c r="AQ823" i="21" a="1"/>
  <c r="AQ823" i="21" s="1"/>
  <c r="AM823" i="21" a="1"/>
  <c r="AM823" i="21" s="1"/>
  <c r="AJ823" i="21" a="1"/>
  <c r="AJ823" i="21" s="1"/>
  <c r="AR823" i="21" a="1"/>
  <c r="AR823" i="21" s="1"/>
  <c r="AK823" i="21" a="1"/>
  <c r="AK823" i="21" s="1"/>
  <c r="AN823" i="21" a="1"/>
  <c r="AN823" i="21" s="1"/>
  <c r="AO823" i="21" a="1"/>
  <c r="AO823" i="21" s="1"/>
  <c r="AG851" i="21" a="1"/>
  <c r="AG851" i="21" s="1"/>
  <c r="AN851" i="21" a="1"/>
  <c r="AN851" i="21" s="1"/>
  <c r="AM851" i="21" a="1"/>
  <c r="AM851" i="21" s="1"/>
  <c r="AO851" i="21" a="1"/>
  <c r="AO851" i="21" s="1"/>
  <c r="AJ851" i="21" a="1"/>
  <c r="AJ851" i="21" s="1"/>
  <c r="AK851" i="21" a="1"/>
  <c r="AK851" i="21" s="1"/>
  <c r="AQ851" i="21" a="1"/>
  <c r="AQ851" i="21" s="1"/>
  <c r="AR851" i="21" a="1"/>
  <c r="AR851" i="21" s="1"/>
  <c r="AH851" i="21" a="1"/>
  <c r="AH851" i="21" s="1"/>
  <c r="AG879" i="21" a="1"/>
  <c r="AG879" i="21" s="1"/>
  <c r="AH879" i="21" a="1"/>
  <c r="AH879" i="21" s="1"/>
  <c r="AM879" i="21" a="1"/>
  <c r="AM879" i="21" s="1"/>
  <c r="AJ879" i="21" a="1"/>
  <c r="AJ879" i="21" s="1"/>
  <c r="AQ879" i="21" a="1"/>
  <c r="AQ879" i="21" s="1"/>
  <c r="AK879" i="21" a="1"/>
  <c r="AK879" i="21" s="1"/>
  <c r="AR879" i="21" a="1"/>
  <c r="AR879" i="21" s="1"/>
  <c r="AN879" i="21" a="1"/>
  <c r="AN879" i="21" s="1"/>
  <c r="AO879" i="21" a="1"/>
  <c r="AO879" i="21" s="1"/>
  <c r="AG907" i="21" a="1"/>
  <c r="AG907" i="21" s="1"/>
  <c r="AH907" i="21" a="1"/>
  <c r="AH907" i="21" s="1"/>
  <c r="AO907" i="21" a="1"/>
  <c r="AO907" i="21" s="1"/>
  <c r="AQ907" i="21" a="1"/>
  <c r="AQ907" i="21" s="1"/>
  <c r="AR907" i="21" a="1"/>
  <c r="AR907" i="21" s="1"/>
  <c r="AM907" i="21" a="1"/>
  <c r="AM907" i="21" s="1"/>
  <c r="AJ907" i="21" a="1"/>
  <c r="AJ907" i="21" s="1"/>
  <c r="AN907" i="21" a="1"/>
  <c r="AN907" i="21" s="1"/>
  <c r="AK907" i="21" a="1"/>
  <c r="AK907" i="21" s="1"/>
  <c r="AH935" i="21" a="1"/>
  <c r="AH935" i="21" s="1"/>
  <c r="AN935" i="21" a="1"/>
  <c r="AN935" i="21" s="1"/>
  <c r="AG935" i="21" a="1"/>
  <c r="AG935" i="21" s="1"/>
  <c r="AQ935" i="21" a="1"/>
  <c r="AQ935" i="21" s="1"/>
  <c r="AM935" i="21" a="1"/>
  <c r="AM935" i="21" s="1"/>
  <c r="AO935" i="21" a="1"/>
  <c r="AO935" i="21" s="1"/>
  <c r="AR935" i="21" a="1"/>
  <c r="AR935" i="21" s="1"/>
  <c r="AJ935" i="21" a="1"/>
  <c r="AJ935" i="21" s="1"/>
  <c r="AK935" i="21" a="1"/>
  <c r="AK935" i="21" s="1"/>
  <c r="AG963" i="21" a="1"/>
  <c r="AG963" i="21" s="1"/>
  <c r="AH963" i="21" a="1"/>
  <c r="AH963" i="21" s="1"/>
  <c r="AQ963" i="21" a="1"/>
  <c r="AQ963" i="21" s="1"/>
  <c r="AR963" i="21" a="1"/>
  <c r="AR963" i="21" s="1"/>
  <c r="AN963" i="21" a="1"/>
  <c r="AN963" i="21" s="1"/>
  <c r="AJ963" i="21" a="1"/>
  <c r="AJ963" i="21" s="1"/>
  <c r="AK963" i="21" a="1"/>
  <c r="AK963" i="21" s="1"/>
  <c r="AO963" i="21" a="1"/>
  <c r="AO963" i="21" s="1"/>
  <c r="AM963" i="21" a="1"/>
  <c r="AM963" i="21" s="1"/>
  <c r="AG991" i="21" a="1"/>
  <c r="AG991" i="21" s="1"/>
  <c r="AH991" i="21" a="1"/>
  <c r="AH991" i="21" s="1"/>
  <c r="AN991" i="21" a="1"/>
  <c r="AN991" i="21" s="1"/>
  <c r="AO991" i="21" a="1"/>
  <c r="AO991" i="21" s="1"/>
  <c r="AQ991" i="21" a="1"/>
  <c r="AQ991" i="21" s="1"/>
  <c r="AR991" i="21" a="1"/>
  <c r="AR991" i="21" s="1"/>
  <c r="AJ991" i="21" a="1"/>
  <c r="AJ991" i="21" s="1"/>
  <c r="AK991" i="21" a="1"/>
  <c r="AK991" i="21" s="1"/>
  <c r="AM991" i="21" a="1"/>
  <c r="AM991" i="21" s="1"/>
  <c r="AN304" i="21" a="1"/>
  <c r="AN304" i="21" s="1"/>
  <c r="AO304" i="21" a="1"/>
  <c r="AO304" i="21" s="1"/>
  <c r="AJ304" i="21" a="1"/>
  <c r="AJ304" i="21" s="1"/>
  <c r="AK304" i="21" a="1"/>
  <c r="AK304" i="21" s="1"/>
  <c r="AG304" i="21" a="1"/>
  <c r="AG304" i="21" s="1"/>
  <c r="AM304" i="21" a="1"/>
  <c r="AM304" i="21" s="1"/>
  <c r="AQ304" i="21" a="1"/>
  <c r="AQ304" i="21" s="1"/>
  <c r="AR304" i="21" a="1"/>
  <c r="AR304" i="21" s="1"/>
  <c r="AH304" i="21" a="1"/>
  <c r="AH304" i="21" s="1"/>
  <c r="AG360" i="21" a="1"/>
  <c r="AG360" i="21" s="1"/>
  <c r="AM360" i="21" a="1"/>
  <c r="AM360" i="21" s="1"/>
  <c r="AN360" i="21" a="1"/>
  <c r="AN360" i="21" s="1"/>
  <c r="AQ360" i="21" a="1"/>
  <c r="AQ360" i="21" s="1"/>
  <c r="AR360" i="21" a="1"/>
  <c r="AR360" i="21" s="1"/>
  <c r="AH360" i="21" a="1"/>
  <c r="AH360" i="21" s="1"/>
  <c r="AO360" i="21" a="1"/>
  <c r="AO360" i="21" s="1"/>
  <c r="AJ360" i="21" a="1"/>
  <c r="AJ360" i="21" s="1"/>
  <c r="AK360" i="21" a="1"/>
  <c r="AK360" i="21" s="1"/>
  <c r="AH444" i="21" a="1"/>
  <c r="AH444" i="21" s="1"/>
  <c r="AN444" i="21" a="1"/>
  <c r="AN444" i="21" s="1"/>
  <c r="AO444" i="21" a="1"/>
  <c r="AO444" i="21" s="1"/>
  <c r="AR444" i="21" a="1"/>
  <c r="AR444" i="21" s="1"/>
  <c r="AM444" i="21" a="1"/>
  <c r="AM444" i="21" s="1"/>
  <c r="AQ444" i="21" a="1"/>
  <c r="AQ444" i="21" s="1"/>
  <c r="AJ444" i="21" a="1"/>
  <c r="AJ444" i="21" s="1"/>
  <c r="AG444" i="21" a="1"/>
  <c r="AG444" i="21" s="1"/>
  <c r="AK444" i="21" a="1"/>
  <c r="AK444" i="21" s="1"/>
  <c r="AH500" i="21" a="1"/>
  <c r="AH500" i="21" s="1"/>
  <c r="AG500" i="21" a="1"/>
  <c r="AG500" i="21" s="1"/>
  <c r="AO500" i="21" a="1"/>
  <c r="AO500" i="21" s="1"/>
  <c r="AN500" i="21" a="1"/>
  <c r="AN500" i="21" s="1"/>
  <c r="AQ500" i="21" a="1"/>
  <c r="AQ500" i="21" s="1"/>
  <c r="AR500" i="21" a="1"/>
  <c r="AR500" i="21" s="1"/>
  <c r="AJ500" i="21" a="1"/>
  <c r="AJ500" i="21" s="1"/>
  <c r="AK500" i="21" a="1"/>
  <c r="AK500" i="21" s="1"/>
  <c r="AM500" i="21" a="1"/>
  <c r="AM500" i="21" s="1"/>
  <c r="AQ528" i="21" a="1"/>
  <c r="AQ528" i="21" s="1"/>
  <c r="AR528" i="21" a="1"/>
  <c r="AR528" i="21" s="1"/>
  <c r="AG528" i="21" a="1"/>
  <c r="AG528" i="21" s="1"/>
  <c r="AJ528" i="21" a="1"/>
  <c r="AJ528" i="21" s="1"/>
  <c r="AK528" i="21" a="1"/>
  <c r="AK528" i="21" s="1"/>
  <c r="AM528" i="21" a="1"/>
  <c r="AM528" i="21" s="1"/>
  <c r="AN528" i="21" a="1"/>
  <c r="AN528" i="21" s="1"/>
  <c r="AO528" i="21" a="1"/>
  <c r="AO528" i="21" s="1"/>
  <c r="AH528" i="21" a="1"/>
  <c r="AH528" i="21" s="1"/>
  <c r="AH584" i="21" a="1"/>
  <c r="AH584" i="21" s="1"/>
  <c r="AO584" i="21" a="1"/>
  <c r="AO584" i="21" s="1"/>
  <c r="AG584" i="21" a="1"/>
  <c r="AG584" i="21" s="1"/>
  <c r="AN584" i="21" a="1"/>
  <c r="AN584" i="21" s="1"/>
  <c r="AQ584" i="21" a="1"/>
  <c r="AQ584" i="21" s="1"/>
  <c r="AJ584" i="21" a="1"/>
  <c r="AJ584" i="21" s="1"/>
  <c r="AM584" i="21" a="1"/>
  <c r="AM584" i="21" s="1"/>
  <c r="AK584" i="21" a="1"/>
  <c r="AK584" i="21" s="1"/>
  <c r="AR584" i="21" a="1"/>
  <c r="AR584" i="21" s="1"/>
  <c r="AG640" i="21" a="1"/>
  <c r="AG640" i="21" s="1"/>
  <c r="AO640" i="21" a="1"/>
  <c r="AO640" i="21" s="1"/>
  <c r="AQ640" i="21" a="1"/>
  <c r="AQ640" i="21" s="1"/>
  <c r="AR640" i="21" a="1"/>
  <c r="AR640" i="21" s="1"/>
  <c r="AH640" i="21" a="1"/>
  <c r="AH640" i="21" s="1"/>
  <c r="AK640" i="21" a="1"/>
  <c r="AK640" i="21" s="1"/>
  <c r="AN640" i="21" a="1"/>
  <c r="AN640" i="21" s="1"/>
  <c r="AJ640" i="21" a="1"/>
  <c r="AJ640" i="21" s="1"/>
  <c r="AM640" i="21" a="1"/>
  <c r="AM640" i="21" s="1"/>
  <c r="AM668" i="21" a="1"/>
  <c r="AM668" i="21" s="1"/>
  <c r="AN668" i="21" a="1"/>
  <c r="AN668" i="21" s="1"/>
  <c r="AO668" i="21" a="1"/>
  <c r="AO668" i="21" s="1"/>
  <c r="AJ668" i="21" a="1"/>
  <c r="AJ668" i="21" s="1"/>
  <c r="AH668" i="21" a="1"/>
  <c r="AH668" i="21" s="1"/>
  <c r="AG668" i="21" a="1"/>
  <c r="AG668" i="21" s="1"/>
  <c r="AQ668" i="21" a="1"/>
  <c r="AQ668" i="21" s="1"/>
  <c r="AR668" i="21" a="1"/>
  <c r="AR668" i="21" s="1"/>
  <c r="AK668" i="21" a="1"/>
  <c r="AK668" i="21" s="1"/>
  <c r="AH724" i="21" a="1"/>
  <c r="AH724" i="21" s="1"/>
  <c r="AG724" i="21" a="1"/>
  <c r="AG724" i="21" s="1"/>
  <c r="AM724" i="21" a="1"/>
  <c r="AM724" i="21" s="1"/>
  <c r="AN724" i="21" a="1"/>
  <c r="AN724" i="21" s="1"/>
  <c r="AO724" i="21" a="1"/>
  <c r="AO724" i="21" s="1"/>
  <c r="AJ724" i="21" a="1"/>
  <c r="AJ724" i="21" s="1"/>
  <c r="AQ724" i="21" a="1"/>
  <c r="AQ724" i="21" s="1"/>
  <c r="AR724" i="21" a="1"/>
  <c r="AR724" i="21" s="1"/>
  <c r="AK724" i="21" a="1"/>
  <c r="AK724" i="21" s="1"/>
  <c r="AG780" i="21" a="1"/>
  <c r="AG780" i="21" s="1"/>
  <c r="AH780" i="21" a="1"/>
  <c r="AH780" i="21" s="1"/>
  <c r="AQ780" i="21" a="1"/>
  <c r="AQ780" i="21" s="1"/>
  <c r="AR780" i="21" a="1"/>
  <c r="AR780" i="21" s="1"/>
  <c r="AN780" i="21" a="1"/>
  <c r="AN780" i="21" s="1"/>
  <c r="AO780" i="21" a="1"/>
  <c r="AO780" i="21" s="1"/>
  <c r="AM780" i="21" a="1"/>
  <c r="AM780" i="21" s="1"/>
  <c r="AJ780" i="21" a="1"/>
  <c r="AJ780" i="21" s="1"/>
  <c r="AK780" i="21" a="1"/>
  <c r="AK780" i="21" s="1"/>
  <c r="AH836" i="21" a="1"/>
  <c r="AH836" i="21" s="1"/>
  <c r="AO836" i="21" a="1"/>
  <c r="AO836" i="21" s="1"/>
  <c r="AG836" i="21" a="1"/>
  <c r="AG836" i="21" s="1"/>
  <c r="AQ836" i="21" a="1"/>
  <c r="AQ836" i="21" s="1"/>
  <c r="AK836" i="21" a="1"/>
  <c r="AK836" i="21" s="1"/>
  <c r="AJ836" i="21" a="1"/>
  <c r="AJ836" i="21" s="1"/>
  <c r="AM836" i="21" a="1"/>
  <c r="AM836" i="21" s="1"/>
  <c r="AR836" i="21" a="1"/>
  <c r="AR836" i="21" s="1"/>
  <c r="AN836" i="21" a="1"/>
  <c r="AN836" i="21" s="1"/>
  <c r="AH892" i="21" a="1"/>
  <c r="AH892" i="21" s="1"/>
  <c r="AN892" i="21" a="1"/>
  <c r="AN892" i="21" s="1"/>
  <c r="AK892" i="21" a="1"/>
  <c r="AK892" i="21" s="1"/>
  <c r="AJ892" i="21" a="1"/>
  <c r="AJ892" i="21" s="1"/>
  <c r="AM892" i="21" a="1"/>
  <c r="AM892" i="21" s="1"/>
  <c r="AO892" i="21" a="1"/>
  <c r="AO892" i="21" s="1"/>
  <c r="AR892" i="21" a="1"/>
  <c r="AR892" i="21" s="1"/>
  <c r="AG892" i="21" a="1"/>
  <c r="AG892" i="21" s="1"/>
  <c r="AQ892" i="21" a="1"/>
  <c r="AQ892" i="21" s="1"/>
  <c r="AG327" i="21" a="1"/>
  <c r="AG327" i="21" s="1"/>
  <c r="AR327" i="21" a="1"/>
  <c r="AR327" i="21" s="1"/>
  <c r="AM327" i="21" a="1"/>
  <c r="AM327" i="21" s="1"/>
  <c r="AN327" i="21" a="1"/>
  <c r="AN327" i="21" s="1"/>
  <c r="AO327" i="21" a="1"/>
  <c r="AO327" i="21" s="1"/>
  <c r="AH327" i="21" a="1"/>
  <c r="AH327" i="21" s="1"/>
  <c r="AJ327" i="21" a="1"/>
  <c r="AJ327" i="21" s="1"/>
  <c r="AK327" i="21" a="1"/>
  <c r="AK327" i="21" s="1"/>
  <c r="AQ327" i="21" a="1"/>
  <c r="AQ327" i="21" s="1"/>
  <c r="AH635" i="21" a="1"/>
  <c r="AH635" i="21" s="1"/>
  <c r="AG635" i="21" a="1"/>
  <c r="AG635" i="21" s="1"/>
  <c r="AM635" i="21" a="1"/>
  <c r="AM635" i="21" s="1"/>
  <c r="AJ635" i="21" a="1"/>
  <c r="AJ635" i="21" s="1"/>
  <c r="AN635" i="21" a="1"/>
  <c r="AN635" i="21" s="1"/>
  <c r="AO635" i="21" a="1"/>
  <c r="AO635" i="21" s="1"/>
  <c r="AQ635" i="21" a="1"/>
  <c r="AQ635" i="21" s="1"/>
  <c r="AR635" i="21" a="1"/>
  <c r="AR635" i="21" s="1"/>
  <c r="AK635" i="21" a="1"/>
  <c r="AK635" i="21" s="1"/>
  <c r="AG663" i="21" a="1"/>
  <c r="AG663" i="21" s="1"/>
  <c r="AH663" i="21" a="1"/>
  <c r="AH663" i="21" s="1"/>
  <c r="AR663" i="21" a="1"/>
  <c r="AR663" i="21" s="1"/>
  <c r="AQ663" i="21" a="1"/>
  <c r="AQ663" i="21" s="1"/>
  <c r="AJ663" i="21" a="1"/>
  <c r="AJ663" i="21" s="1"/>
  <c r="AO663" i="21" a="1"/>
  <c r="AO663" i="21" s="1"/>
  <c r="AM663" i="21" a="1"/>
  <c r="AM663" i="21" s="1"/>
  <c r="AN663" i="21" a="1"/>
  <c r="AN663" i="21" s="1"/>
  <c r="AK663" i="21" a="1"/>
  <c r="AK663" i="21" s="1"/>
  <c r="AH803" i="21" a="1"/>
  <c r="AH803" i="21" s="1"/>
  <c r="AO803" i="21" a="1"/>
  <c r="AO803" i="21" s="1"/>
  <c r="AN803" i="21" a="1"/>
  <c r="AN803" i="21" s="1"/>
  <c r="AM803" i="21" a="1"/>
  <c r="AM803" i="21" s="1"/>
  <c r="AQ803" i="21" a="1"/>
  <c r="AQ803" i="21" s="1"/>
  <c r="AG803" i="21" a="1"/>
  <c r="AG803" i="21" s="1"/>
  <c r="AJ803" i="21" a="1"/>
  <c r="AJ803" i="21" s="1"/>
  <c r="AK803" i="21" a="1"/>
  <c r="AK803" i="21" s="1"/>
  <c r="AR803" i="21" a="1"/>
  <c r="AR803" i="21" s="1"/>
  <c r="AG831" i="21" a="1"/>
  <c r="AG831" i="21" s="1"/>
  <c r="AO831" i="21" a="1"/>
  <c r="AO831" i="21" s="1"/>
  <c r="AQ831" i="21" a="1"/>
  <c r="AQ831" i="21" s="1"/>
  <c r="AR831" i="21" a="1"/>
  <c r="AR831" i="21" s="1"/>
  <c r="AJ831" i="21" a="1"/>
  <c r="AJ831" i="21" s="1"/>
  <c r="AH831" i="21" a="1"/>
  <c r="AH831" i="21" s="1"/>
  <c r="AM831" i="21" a="1"/>
  <c r="AM831" i="21" s="1"/>
  <c r="AN831" i="21" a="1"/>
  <c r="AN831" i="21" s="1"/>
  <c r="AK831" i="21" a="1"/>
  <c r="AK831" i="21" s="1"/>
  <c r="AH971" i="21" a="1"/>
  <c r="AH971" i="21" s="1"/>
  <c r="AG971" i="21" a="1"/>
  <c r="AG971" i="21" s="1"/>
  <c r="AM971" i="21" a="1"/>
  <c r="AM971" i="21" s="1"/>
  <c r="AO971" i="21" a="1"/>
  <c r="AO971" i="21" s="1"/>
  <c r="AQ971" i="21" a="1"/>
  <c r="AQ971" i="21" s="1"/>
  <c r="AN971" i="21" a="1"/>
  <c r="AN971" i="21" s="1"/>
  <c r="AJ971" i="21" a="1"/>
  <c r="AJ971" i="21" s="1"/>
  <c r="AK971" i="21" a="1"/>
  <c r="AK971" i="21" s="1"/>
  <c r="AR971" i="21" a="1"/>
  <c r="AR971" i="21" s="1"/>
  <c r="AH322" i="21" a="1"/>
  <c r="AH322" i="21" s="1"/>
  <c r="AR322" i="21" a="1"/>
  <c r="AR322" i="21" s="1"/>
  <c r="AN322" i="21" a="1"/>
  <c r="AN322" i="21" s="1"/>
  <c r="AG322" i="21" a="1"/>
  <c r="AG322" i="21" s="1"/>
  <c r="AO322" i="21" a="1"/>
  <c r="AO322" i="21" s="1"/>
  <c r="AQ322" i="21" a="1"/>
  <c r="AQ322" i="21" s="1"/>
  <c r="AJ322" i="21" a="1"/>
  <c r="AJ322" i="21" s="1"/>
  <c r="AK322" i="21" a="1"/>
  <c r="AK322" i="21" s="1"/>
  <c r="AM322" i="21" a="1"/>
  <c r="AM322" i="21" s="1"/>
  <c r="AG602" i="21" a="1"/>
  <c r="AG602" i="21" s="1"/>
  <c r="AM602" i="21" a="1"/>
  <c r="AM602" i="21" s="1"/>
  <c r="AQ602" i="21" a="1"/>
  <c r="AQ602" i="21" s="1"/>
  <c r="AH602" i="21" a="1"/>
  <c r="AH602" i="21" s="1"/>
  <c r="AJ602" i="21" a="1"/>
  <c r="AJ602" i="21" s="1"/>
  <c r="AR602" i="21" a="1"/>
  <c r="AR602" i="21" s="1"/>
  <c r="AN602" i="21" a="1"/>
  <c r="AN602" i="21" s="1"/>
  <c r="AO602" i="21" a="1"/>
  <c r="AO602" i="21" s="1"/>
  <c r="AK602" i="21" a="1"/>
  <c r="AK602" i="21" s="1"/>
  <c r="AG630" i="21" a="1"/>
  <c r="AG630" i="21" s="1"/>
  <c r="AH630" i="21" a="1"/>
  <c r="AH630" i="21" s="1"/>
  <c r="AM630" i="21" a="1"/>
  <c r="AM630" i="21" s="1"/>
  <c r="AN630" i="21" a="1"/>
  <c r="AN630" i="21" s="1"/>
  <c r="AO630" i="21" a="1"/>
  <c r="AO630" i="21" s="1"/>
  <c r="AJ630" i="21" a="1"/>
  <c r="AJ630" i="21" s="1"/>
  <c r="AR630" i="21" a="1"/>
  <c r="AR630" i="21" s="1"/>
  <c r="AK630" i="21" a="1"/>
  <c r="AK630" i="21" s="1"/>
  <c r="AQ630" i="21" a="1"/>
  <c r="AQ630" i="21" s="1"/>
  <c r="AG658" i="21" a="1"/>
  <c r="AG658" i="21" s="1"/>
  <c r="AH658" i="21" a="1"/>
  <c r="AH658" i="21" s="1"/>
  <c r="AR658" i="21" a="1"/>
  <c r="AR658" i="21" s="1"/>
  <c r="AQ658" i="21" a="1"/>
  <c r="AQ658" i="21" s="1"/>
  <c r="AN658" i="21" a="1"/>
  <c r="AN658" i="21" s="1"/>
  <c r="AJ658" i="21" a="1"/>
  <c r="AJ658" i="21" s="1"/>
  <c r="AM658" i="21" a="1"/>
  <c r="AM658" i="21" s="1"/>
  <c r="AO658" i="21" a="1"/>
  <c r="AO658" i="21" s="1"/>
  <c r="AK658" i="21" a="1"/>
  <c r="AK658" i="21" s="1"/>
  <c r="AM686" i="21" a="1"/>
  <c r="AM686" i="21" s="1"/>
  <c r="AN686" i="21" a="1"/>
  <c r="AN686" i="21" s="1"/>
  <c r="AR686" i="21" a="1"/>
  <c r="AR686" i="21" s="1"/>
  <c r="AG686" i="21" a="1"/>
  <c r="AG686" i="21" s="1"/>
  <c r="AH686" i="21" a="1"/>
  <c r="AH686" i="21" s="1"/>
  <c r="AQ686" i="21" a="1"/>
  <c r="AQ686" i="21" s="1"/>
  <c r="AK686" i="21" a="1"/>
  <c r="AK686" i="21" s="1"/>
  <c r="AO686" i="21" a="1"/>
  <c r="AO686" i="21" s="1"/>
  <c r="AJ686" i="21" a="1"/>
  <c r="AJ686" i="21" s="1"/>
  <c r="AH373" i="21" a="1"/>
  <c r="AH373" i="21" s="1"/>
  <c r="AR373" i="21" a="1"/>
  <c r="AR373" i="21" s="1"/>
  <c r="AO373" i="21" a="1"/>
  <c r="AO373" i="21" s="1"/>
  <c r="AM373" i="21" a="1"/>
  <c r="AM373" i="21" s="1"/>
  <c r="AN373" i="21" a="1"/>
  <c r="AN373" i="21" s="1"/>
  <c r="AJ373" i="21" a="1"/>
  <c r="AJ373" i="21" s="1"/>
  <c r="AG373" i="21" a="1"/>
  <c r="AG373" i="21" s="1"/>
  <c r="AK373" i="21" a="1"/>
  <c r="AK373" i="21" s="1"/>
  <c r="AQ373" i="21" a="1"/>
  <c r="AQ373" i="21" s="1"/>
  <c r="AH401" i="21" a="1"/>
  <c r="AH401" i="21" s="1"/>
  <c r="AG401" i="21" a="1"/>
  <c r="AG401" i="21" s="1"/>
  <c r="AR401" i="21" a="1"/>
  <c r="AR401" i="21" s="1"/>
  <c r="AO401" i="21" a="1"/>
  <c r="AO401" i="21" s="1"/>
  <c r="AM401" i="21" a="1"/>
  <c r="AM401" i="21" s="1"/>
  <c r="AN401" i="21" a="1"/>
  <c r="AN401" i="21" s="1"/>
  <c r="AJ401" i="21" a="1"/>
  <c r="AJ401" i="21" s="1"/>
  <c r="AK401" i="21" a="1"/>
  <c r="AK401" i="21" s="1"/>
  <c r="AQ401" i="21" a="1"/>
  <c r="AQ401" i="21" s="1"/>
  <c r="AG569" i="21" a="1"/>
  <c r="AG569" i="21" s="1"/>
  <c r="AH569" i="21" a="1"/>
  <c r="AH569" i="21" s="1"/>
  <c r="AO569" i="21" a="1"/>
  <c r="AO569" i="21" s="1"/>
  <c r="AQ569" i="21" a="1"/>
  <c r="AQ569" i="21" s="1"/>
  <c r="AR569" i="21" a="1"/>
  <c r="AR569" i="21" s="1"/>
  <c r="AM569" i="21" a="1"/>
  <c r="AM569" i="21" s="1"/>
  <c r="AN569" i="21" a="1"/>
  <c r="AN569" i="21" s="1"/>
  <c r="AJ569" i="21" a="1"/>
  <c r="AJ569" i="21" s="1"/>
  <c r="AK569" i="21" a="1"/>
  <c r="AK569" i="21" s="1"/>
  <c r="AG653" i="21" a="1"/>
  <c r="AG653" i="21" s="1"/>
  <c r="AH653" i="21" a="1"/>
  <c r="AH653" i="21" s="1"/>
  <c r="AQ653" i="21" a="1"/>
  <c r="AQ653" i="21" s="1"/>
  <c r="AR653" i="21" a="1"/>
  <c r="AR653" i="21" s="1"/>
  <c r="AO653" i="21" a="1"/>
  <c r="AO653" i="21" s="1"/>
  <c r="AN653" i="21" a="1"/>
  <c r="AN653" i="21" s="1"/>
  <c r="AJ653" i="21" a="1"/>
  <c r="AJ653" i="21" s="1"/>
  <c r="AK653" i="21" a="1"/>
  <c r="AK653" i="21" s="1"/>
  <c r="AM653" i="21" a="1"/>
  <c r="AM653" i="21" s="1"/>
  <c r="AH681" i="21" a="1"/>
  <c r="AH681" i="21" s="1"/>
  <c r="AM681" i="21" a="1"/>
  <c r="AM681" i="21" s="1"/>
  <c r="AN681" i="21" a="1"/>
  <c r="AN681" i="21" s="1"/>
  <c r="AQ681" i="21" a="1"/>
  <c r="AQ681" i="21" s="1"/>
  <c r="AG681" i="21" a="1"/>
  <c r="AG681" i="21" s="1"/>
  <c r="AO681" i="21" a="1"/>
  <c r="AO681" i="21" s="1"/>
  <c r="AR681" i="21" a="1"/>
  <c r="AR681" i="21" s="1"/>
  <c r="AJ681" i="21" a="1"/>
  <c r="AJ681" i="21" s="1"/>
  <c r="AK681" i="21" a="1"/>
  <c r="AK681" i="21" s="1"/>
  <c r="AG765" i="21" a="1"/>
  <c r="AG765" i="21" s="1"/>
  <c r="AH765" i="21" a="1"/>
  <c r="AH765" i="21" s="1"/>
  <c r="AM765" i="21" a="1"/>
  <c r="AM765" i="21" s="1"/>
  <c r="AN765" i="21" a="1"/>
  <c r="AN765" i="21" s="1"/>
  <c r="AQ765" i="21" a="1"/>
  <c r="AQ765" i="21" s="1"/>
  <c r="AR765" i="21" a="1"/>
  <c r="AR765" i="21" s="1"/>
  <c r="AO765" i="21" a="1"/>
  <c r="AO765" i="21" s="1"/>
  <c r="AK765" i="21" a="1"/>
  <c r="AK765" i="21" s="1"/>
  <c r="AJ765" i="21" a="1"/>
  <c r="AJ765" i="21" s="1"/>
  <c r="AH821" i="21" a="1"/>
  <c r="AH821" i="21" s="1"/>
  <c r="AG821" i="21" a="1"/>
  <c r="AG821" i="21" s="1"/>
  <c r="AR821" i="21" a="1"/>
  <c r="AR821" i="21" s="1"/>
  <c r="AQ821" i="21" a="1"/>
  <c r="AQ821" i="21" s="1"/>
  <c r="AM821" i="21" a="1"/>
  <c r="AM821" i="21" s="1"/>
  <c r="AJ821" i="21" a="1"/>
  <c r="AJ821" i="21" s="1"/>
  <c r="AN821" i="21" a="1"/>
  <c r="AN821" i="21" s="1"/>
  <c r="AK821" i="21" a="1"/>
  <c r="AK821" i="21" s="1"/>
  <c r="AO821" i="21" a="1"/>
  <c r="AO821" i="21" s="1"/>
  <c r="AG396" i="21" a="1"/>
  <c r="AG396" i="21" s="1"/>
  <c r="AH396" i="21" a="1"/>
  <c r="AH396" i="21" s="1"/>
  <c r="AM396" i="21" a="1"/>
  <c r="AM396" i="21" s="1"/>
  <c r="AQ396" i="21" a="1"/>
  <c r="AQ396" i="21" s="1"/>
  <c r="AR396" i="21" a="1"/>
  <c r="AR396" i="21" s="1"/>
  <c r="AN396" i="21" a="1"/>
  <c r="AN396" i="21" s="1"/>
  <c r="AO396" i="21" a="1"/>
  <c r="AO396" i="21" s="1"/>
  <c r="AJ396" i="21" a="1"/>
  <c r="AJ396" i="21" s="1"/>
  <c r="AK396" i="21" a="1"/>
  <c r="AK396" i="21" s="1"/>
  <c r="AH704" i="21" a="1"/>
  <c r="AH704" i="21" s="1"/>
  <c r="AG704" i="21" a="1"/>
  <c r="AG704" i="21" s="1"/>
  <c r="AQ704" i="21" a="1"/>
  <c r="AQ704" i="21" s="1"/>
  <c r="AM704" i="21" a="1"/>
  <c r="AM704" i="21" s="1"/>
  <c r="AN704" i="21" a="1"/>
  <c r="AN704" i="21" s="1"/>
  <c r="AO704" i="21" a="1"/>
  <c r="AO704" i="21" s="1"/>
  <c r="AR704" i="21" a="1"/>
  <c r="AR704" i="21" s="1"/>
  <c r="AJ704" i="21" a="1"/>
  <c r="AJ704" i="21" s="1"/>
  <c r="AK704" i="21" a="1"/>
  <c r="AK704" i="21" s="1"/>
  <c r="AG872" i="21" a="1"/>
  <c r="AG872" i="21" s="1"/>
  <c r="AH872" i="21" a="1"/>
  <c r="AH872" i="21" s="1"/>
  <c r="AR872" i="21" a="1"/>
  <c r="AR872" i="21" s="1"/>
  <c r="AJ872" i="21" a="1"/>
  <c r="AJ872" i="21" s="1"/>
  <c r="AQ872" i="21" a="1"/>
  <c r="AQ872" i="21" s="1"/>
  <c r="AM872" i="21" a="1"/>
  <c r="AM872" i="21" s="1"/>
  <c r="AN872" i="21" a="1"/>
  <c r="AN872" i="21" s="1"/>
  <c r="AO872" i="21" a="1"/>
  <c r="AO872" i="21" s="1"/>
  <c r="AK872" i="21" a="1"/>
  <c r="AK872" i="21" s="1"/>
  <c r="AG335" i="21" a="1"/>
  <c r="AG335" i="21" s="1"/>
  <c r="AH335" i="21" a="1"/>
  <c r="AH335" i="21" s="1"/>
  <c r="AN335" i="21" a="1"/>
  <c r="AN335" i="21" s="1"/>
  <c r="AO335" i="21" a="1"/>
  <c r="AO335" i="21" s="1"/>
  <c r="AQ335" i="21" a="1"/>
  <c r="AQ335" i="21" s="1"/>
  <c r="AR335" i="21" a="1"/>
  <c r="AR335" i="21" s="1"/>
  <c r="AM335" i="21" a="1"/>
  <c r="AM335" i="21" s="1"/>
  <c r="AJ335" i="21" a="1"/>
  <c r="AJ335" i="21" s="1"/>
  <c r="AK335" i="21" a="1"/>
  <c r="AK335" i="21" s="1"/>
  <c r="AG699" i="21" a="1"/>
  <c r="AG699" i="21" s="1"/>
  <c r="AH699" i="21" a="1"/>
  <c r="AH699" i="21" s="1"/>
  <c r="AR699" i="21" a="1"/>
  <c r="AR699" i="21" s="1"/>
  <c r="AO699" i="21" a="1"/>
  <c r="AO699" i="21" s="1"/>
  <c r="AM699" i="21" a="1"/>
  <c r="AM699" i="21" s="1"/>
  <c r="AJ699" i="21" a="1"/>
  <c r="AJ699" i="21" s="1"/>
  <c r="AK699" i="21" a="1"/>
  <c r="AK699" i="21" s="1"/>
  <c r="AN699" i="21" a="1"/>
  <c r="AN699" i="21" s="1"/>
  <c r="AQ699" i="21" a="1"/>
  <c r="AQ699" i="21" s="1"/>
  <c r="AH727" i="21" a="1"/>
  <c r="AH727" i="21" s="1"/>
  <c r="AG727" i="21" a="1"/>
  <c r="AG727" i="21" s="1"/>
  <c r="AQ727" i="21" a="1"/>
  <c r="AQ727" i="21" s="1"/>
  <c r="AR727" i="21" a="1"/>
  <c r="AR727" i="21" s="1"/>
  <c r="AM727" i="21" a="1"/>
  <c r="AM727" i="21" s="1"/>
  <c r="AN727" i="21" a="1"/>
  <c r="AN727" i="21" s="1"/>
  <c r="AO727" i="21" a="1"/>
  <c r="AO727" i="21" s="1"/>
  <c r="AJ727" i="21" a="1"/>
  <c r="AJ727" i="21" s="1"/>
  <c r="AK727" i="21" a="1"/>
  <c r="AK727" i="21" s="1"/>
  <c r="AG435" i="21" a="1"/>
  <c r="AG435" i="21" s="1"/>
  <c r="AH435" i="21" a="1"/>
  <c r="AH435" i="21" s="1"/>
  <c r="AQ435" i="21" a="1"/>
  <c r="AQ435" i="21" s="1"/>
  <c r="AR435" i="21" a="1"/>
  <c r="AR435" i="21" s="1"/>
  <c r="AM435" i="21" a="1"/>
  <c r="AM435" i="21" s="1"/>
  <c r="AN435" i="21" a="1"/>
  <c r="AN435" i="21" s="1"/>
  <c r="AO435" i="21" a="1"/>
  <c r="AO435" i="21" s="1"/>
  <c r="AK435" i="21" a="1"/>
  <c r="AK435" i="21" s="1"/>
  <c r="AJ435" i="21" a="1"/>
  <c r="AJ435" i="21" s="1"/>
  <c r="AH486" i="21" a="1"/>
  <c r="AH486" i="21" s="1"/>
  <c r="AG486" i="21" a="1"/>
  <c r="AG486" i="21" s="1"/>
  <c r="AM486" i="21" a="1"/>
  <c r="AM486" i="21" s="1"/>
  <c r="AN486" i="21" a="1"/>
  <c r="AN486" i="21" s="1"/>
  <c r="AO486" i="21" a="1"/>
  <c r="AO486" i="21" s="1"/>
  <c r="AQ486" i="21" a="1"/>
  <c r="AQ486" i="21" s="1"/>
  <c r="AR486" i="21" a="1"/>
  <c r="AR486" i="21" s="1"/>
  <c r="AK486" i="21" a="1"/>
  <c r="AK486" i="21" s="1"/>
  <c r="AJ486" i="21" a="1"/>
  <c r="AJ486" i="21" s="1"/>
  <c r="AG514" i="21" a="1"/>
  <c r="AG514" i="21" s="1"/>
  <c r="AN514" i="21" a="1"/>
  <c r="AN514" i="21" s="1"/>
  <c r="AO514" i="21" a="1"/>
  <c r="AO514" i="21" s="1"/>
  <c r="AH514" i="21" a="1"/>
  <c r="AH514" i="21" s="1"/>
  <c r="AQ514" i="21" a="1"/>
  <c r="AQ514" i="21" s="1"/>
  <c r="AR514" i="21" a="1"/>
  <c r="AR514" i="21" s="1"/>
  <c r="AJ514" i="21" a="1"/>
  <c r="AJ514" i="21" s="1"/>
  <c r="AK514" i="21" a="1"/>
  <c r="AK514" i="21" s="1"/>
  <c r="AM514" i="21" a="1"/>
  <c r="AM514" i="21" s="1"/>
  <c r="AG570" i="21" a="1"/>
  <c r="AG570" i="21" s="1"/>
  <c r="AH570" i="21" a="1"/>
  <c r="AH570" i="21" s="1"/>
  <c r="AM570" i="21" a="1"/>
  <c r="AM570" i="21" s="1"/>
  <c r="AN570" i="21" a="1"/>
  <c r="AN570" i="21" s="1"/>
  <c r="AR570" i="21" a="1"/>
  <c r="AR570" i="21" s="1"/>
  <c r="AO570" i="21" a="1"/>
  <c r="AO570" i="21" s="1"/>
  <c r="AQ570" i="21" a="1"/>
  <c r="AQ570" i="21" s="1"/>
  <c r="AJ570" i="21" a="1"/>
  <c r="AJ570" i="21" s="1"/>
  <c r="AK570" i="21" a="1"/>
  <c r="AK570" i="21" s="1"/>
  <c r="AH710" i="21" a="1"/>
  <c r="AH710" i="21" s="1"/>
  <c r="AR710" i="21" a="1"/>
  <c r="AR710" i="21" s="1"/>
  <c r="AG710" i="21" a="1"/>
  <c r="AG710" i="21" s="1"/>
  <c r="AO710" i="21" a="1"/>
  <c r="AO710" i="21" s="1"/>
  <c r="AM710" i="21" a="1"/>
  <c r="AM710" i="21" s="1"/>
  <c r="AN710" i="21" a="1"/>
  <c r="AN710" i="21" s="1"/>
  <c r="AQ710" i="21" a="1"/>
  <c r="AQ710" i="21" s="1"/>
  <c r="AJ710" i="21" a="1"/>
  <c r="AJ710" i="21" s="1"/>
  <c r="AK710" i="21" a="1"/>
  <c r="AK710" i="21" s="1"/>
  <c r="AH906" i="21" a="1"/>
  <c r="AH906" i="21" s="1"/>
  <c r="AO906" i="21" a="1"/>
  <c r="AO906" i="21" s="1"/>
  <c r="AM906" i="21" a="1"/>
  <c r="AM906" i="21" s="1"/>
  <c r="AN906" i="21" a="1"/>
  <c r="AN906" i="21" s="1"/>
  <c r="AQ906" i="21" a="1"/>
  <c r="AQ906" i="21" s="1"/>
  <c r="AG906" i="21" a="1"/>
  <c r="AG906" i="21" s="1"/>
  <c r="AJ906" i="21" a="1"/>
  <c r="AJ906" i="21" s="1"/>
  <c r="AK906" i="21" a="1"/>
  <c r="AK906" i="21" s="1"/>
  <c r="AR906" i="21" a="1"/>
  <c r="AR906" i="21" s="1"/>
  <c r="AG990" i="21" a="1"/>
  <c r="AG990" i="21" s="1"/>
  <c r="AM990" i="21" a="1"/>
  <c r="AM990" i="21" s="1"/>
  <c r="AJ990" i="21" a="1"/>
  <c r="AJ990" i="21" s="1"/>
  <c r="AO990" i="21" a="1"/>
  <c r="AO990" i="21" s="1"/>
  <c r="AK990" i="21" a="1"/>
  <c r="AK990" i="21" s="1"/>
  <c r="AN990" i="21" a="1"/>
  <c r="AN990" i="21" s="1"/>
  <c r="AH990" i="21" a="1"/>
  <c r="AH990" i="21" s="1"/>
  <c r="AQ990" i="21" a="1"/>
  <c r="AQ990" i="21" s="1"/>
  <c r="AR990" i="21" a="1"/>
  <c r="AR990" i="21" s="1"/>
  <c r="AG369" i="21" a="1"/>
  <c r="AG369" i="21" s="1"/>
  <c r="AH369" i="21" a="1"/>
  <c r="AH369" i="21" s="1"/>
  <c r="AM369" i="21" a="1"/>
  <c r="AM369" i="21" s="1"/>
  <c r="AN369" i="21" a="1"/>
  <c r="AN369" i="21" s="1"/>
  <c r="AO369" i="21" a="1"/>
  <c r="AO369" i="21" s="1"/>
  <c r="AQ369" i="21" a="1"/>
  <c r="AQ369" i="21" s="1"/>
  <c r="AR369" i="21" a="1"/>
  <c r="AR369" i="21" s="1"/>
  <c r="AJ369" i="21" a="1"/>
  <c r="AJ369" i="21" s="1"/>
  <c r="AK369" i="21" a="1"/>
  <c r="AK369" i="21" s="1"/>
  <c r="AH537" i="21" a="1"/>
  <c r="AH537" i="21" s="1"/>
  <c r="AM537" i="21" a="1"/>
  <c r="AM537" i="21" s="1"/>
  <c r="AQ537" i="21" a="1"/>
  <c r="AQ537" i="21" s="1"/>
  <c r="AR537" i="21" a="1"/>
  <c r="AR537" i="21" s="1"/>
  <c r="AO537" i="21" a="1"/>
  <c r="AO537" i="21" s="1"/>
  <c r="AG537" i="21" a="1"/>
  <c r="AG537" i="21" s="1"/>
  <c r="AN537" i="21" a="1"/>
  <c r="AN537" i="21" s="1"/>
  <c r="AJ537" i="21" a="1"/>
  <c r="AJ537" i="21" s="1"/>
  <c r="AK537" i="21" a="1"/>
  <c r="AK537" i="21" s="1"/>
  <c r="AH761" i="21" a="1"/>
  <c r="AH761" i="21" s="1"/>
  <c r="AG761" i="21" a="1"/>
  <c r="AG761" i="21" s="1"/>
  <c r="AO761" i="21" a="1"/>
  <c r="AO761" i="21" s="1"/>
  <c r="AQ761" i="21" a="1"/>
  <c r="AQ761" i="21" s="1"/>
  <c r="AR761" i="21" a="1"/>
  <c r="AR761" i="21" s="1"/>
  <c r="AN761" i="21" a="1"/>
  <c r="AN761" i="21" s="1"/>
  <c r="AM761" i="21" a="1"/>
  <c r="AM761" i="21" s="1"/>
  <c r="AJ761" i="21" a="1"/>
  <c r="AJ761" i="21" s="1"/>
  <c r="AK761" i="21" a="1"/>
  <c r="AK761" i="21" s="1"/>
  <c r="AH873" i="21" a="1"/>
  <c r="AH873" i="21" s="1"/>
  <c r="AG873" i="21" a="1"/>
  <c r="AG873" i="21" s="1"/>
  <c r="AQ873" i="21" a="1"/>
  <c r="AQ873" i="21" s="1"/>
  <c r="AK873" i="21" a="1"/>
  <c r="AK873" i="21" s="1"/>
  <c r="AN873" i="21" a="1"/>
  <c r="AN873" i="21" s="1"/>
  <c r="AO873" i="21" a="1"/>
  <c r="AO873" i="21" s="1"/>
  <c r="AR873" i="21" a="1"/>
  <c r="AR873" i="21" s="1"/>
  <c r="AM873" i="21" a="1"/>
  <c r="AM873" i="21" s="1"/>
  <c r="AJ873" i="21" a="1"/>
  <c r="AJ873" i="21" s="1"/>
  <c r="AH308" i="21" a="1"/>
  <c r="AH308" i="21" s="1"/>
  <c r="AO308" i="21" a="1"/>
  <c r="AO308" i="21" s="1"/>
  <c r="AR308" i="21" a="1"/>
  <c r="AR308" i="21" s="1"/>
  <c r="AG308" i="21" a="1"/>
  <c r="AG308" i="21" s="1"/>
  <c r="AK308" i="21" a="1"/>
  <c r="AK308" i="21" s="1"/>
  <c r="AJ308" i="21" a="1"/>
  <c r="AJ308" i="21" s="1"/>
  <c r="AM308" i="21" a="1"/>
  <c r="AM308" i="21" s="1"/>
  <c r="AN308" i="21" a="1"/>
  <c r="AN308" i="21" s="1"/>
  <c r="AQ308" i="21" a="1"/>
  <c r="AQ308" i="21" s="1"/>
  <c r="AH504" i="21" a="1"/>
  <c r="AH504" i="21" s="1"/>
  <c r="AR504" i="21" a="1"/>
  <c r="AR504" i="21" s="1"/>
  <c r="AQ504" i="21" a="1"/>
  <c r="AQ504" i="21" s="1"/>
  <c r="AO504" i="21" a="1"/>
  <c r="AO504" i="21" s="1"/>
  <c r="AJ504" i="21" a="1"/>
  <c r="AJ504" i="21" s="1"/>
  <c r="AK504" i="21" a="1"/>
  <c r="AK504" i="21" s="1"/>
  <c r="AM504" i="21" a="1"/>
  <c r="AM504" i="21" s="1"/>
  <c r="AG504" i="21" a="1"/>
  <c r="AG504" i="21" s="1"/>
  <c r="AN504" i="21" a="1"/>
  <c r="AN504" i="21" s="1"/>
  <c r="AN560" i="21" a="1"/>
  <c r="AN560" i="21" s="1"/>
  <c r="AH560" i="21" a="1"/>
  <c r="AH560" i="21" s="1"/>
  <c r="AR560" i="21" a="1"/>
  <c r="AR560" i="21" s="1"/>
  <c r="AG560" i="21" a="1"/>
  <c r="AG560" i="21" s="1"/>
  <c r="AJ560" i="21" a="1"/>
  <c r="AJ560" i="21" s="1"/>
  <c r="AK560" i="21" a="1"/>
  <c r="AK560" i="21" s="1"/>
  <c r="AM560" i="21" a="1"/>
  <c r="AM560" i="21" s="1"/>
  <c r="AO560" i="21" a="1"/>
  <c r="AO560" i="21" s="1"/>
  <c r="AQ560" i="21" a="1"/>
  <c r="AQ560" i="21" s="1"/>
  <c r="AH471" i="21" a="1"/>
  <c r="AH471" i="21" s="1"/>
  <c r="AM471" i="21" a="1"/>
  <c r="AM471" i="21" s="1"/>
  <c r="AN471" i="21" a="1"/>
  <c r="AN471" i="21" s="1"/>
  <c r="AQ471" i="21" a="1"/>
  <c r="AQ471" i="21" s="1"/>
  <c r="AO471" i="21" a="1"/>
  <c r="AO471" i="21" s="1"/>
  <c r="AG471" i="21" a="1"/>
  <c r="AG471" i="21" s="1"/>
  <c r="AR471" i="21" a="1"/>
  <c r="AR471" i="21" s="1"/>
  <c r="AJ471" i="21" a="1"/>
  <c r="AJ471" i="21" s="1"/>
  <c r="AK471" i="21" a="1"/>
  <c r="AK471" i="21" s="1"/>
  <c r="AG527" i="21" a="1"/>
  <c r="AG527" i="21" s="1"/>
  <c r="AQ527" i="21" a="1"/>
  <c r="AQ527" i="21" s="1"/>
  <c r="AR527" i="21" a="1"/>
  <c r="AR527" i="21" s="1"/>
  <c r="AM527" i="21" a="1"/>
  <c r="AM527" i="21" s="1"/>
  <c r="AN527" i="21" a="1"/>
  <c r="AN527" i="21" s="1"/>
  <c r="AO527" i="21" a="1"/>
  <c r="AO527" i="21" s="1"/>
  <c r="AJ527" i="21" a="1"/>
  <c r="AJ527" i="21" s="1"/>
  <c r="AK527" i="21" a="1"/>
  <c r="AK527" i="21" s="1"/>
  <c r="AH527" i="21" a="1"/>
  <c r="AH527" i="21" s="1"/>
  <c r="AH555" i="21" a="1"/>
  <c r="AH555" i="21" s="1"/>
  <c r="AQ555" i="21" a="1"/>
  <c r="AQ555" i="21" s="1"/>
  <c r="AR555" i="21" a="1"/>
  <c r="AR555" i="21" s="1"/>
  <c r="AO555" i="21" a="1"/>
  <c r="AO555" i="21" s="1"/>
  <c r="AM555" i="21" a="1"/>
  <c r="AM555" i="21" s="1"/>
  <c r="AN555" i="21" a="1"/>
  <c r="AN555" i="21" s="1"/>
  <c r="AG555" i="21" a="1"/>
  <c r="AG555" i="21" s="1"/>
  <c r="AJ555" i="21" a="1"/>
  <c r="AJ555" i="21" s="1"/>
  <c r="AK555" i="21" a="1"/>
  <c r="AK555" i="21" s="1"/>
  <c r="AH583" i="21" a="1"/>
  <c r="AH583" i="21" s="1"/>
  <c r="AG583" i="21" a="1"/>
  <c r="AG583" i="21" s="1"/>
  <c r="AM583" i="21" a="1"/>
  <c r="AM583" i="21" s="1"/>
  <c r="AN583" i="21" a="1"/>
  <c r="AN583" i="21" s="1"/>
  <c r="AO583" i="21" a="1"/>
  <c r="AO583" i="21" s="1"/>
  <c r="AQ583" i="21" a="1"/>
  <c r="AQ583" i="21" s="1"/>
  <c r="AJ583" i="21" a="1"/>
  <c r="AJ583" i="21" s="1"/>
  <c r="AK583" i="21" a="1"/>
  <c r="AK583" i="21" s="1"/>
  <c r="AR583" i="21" a="1"/>
  <c r="AR583" i="21" s="1"/>
  <c r="AH611" i="21" a="1"/>
  <c r="AH611" i="21" s="1"/>
  <c r="AR611" i="21" a="1"/>
  <c r="AR611" i="21" s="1"/>
  <c r="AM611" i="21" a="1"/>
  <c r="AM611" i="21" s="1"/>
  <c r="AQ611" i="21" a="1"/>
  <c r="AQ611" i="21" s="1"/>
  <c r="AG611" i="21" a="1"/>
  <c r="AG611" i="21" s="1"/>
  <c r="AJ611" i="21" a="1"/>
  <c r="AJ611" i="21" s="1"/>
  <c r="AK611" i="21" a="1"/>
  <c r="AK611" i="21" s="1"/>
  <c r="AN611" i="21" a="1"/>
  <c r="AN611" i="21" s="1"/>
  <c r="AO611" i="21" a="1"/>
  <c r="AO611" i="21" s="1"/>
  <c r="AG639" i="21" a="1"/>
  <c r="AG639" i="21" s="1"/>
  <c r="AM639" i="21" a="1"/>
  <c r="AM639" i="21" s="1"/>
  <c r="AH639" i="21" a="1"/>
  <c r="AH639" i="21" s="1"/>
  <c r="AR639" i="21" a="1"/>
  <c r="AR639" i="21" s="1"/>
  <c r="AQ639" i="21" a="1"/>
  <c r="AQ639" i="21" s="1"/>
  <c r="AO639" i="21" a="1"/>
  <c r="AO639" i="21" s="1"/>
  <c r="AN639" i="21" a="1"/>
  <c r="AN639" i="21" s="1"/>
  <c r="AJ639" i="21" a="1"/>
  <c r="AJ639" i="21" s="1"/>
  <c r="AK639" i="21" a="1"/>
  <c r="AK639" i="21" s="1"/>
  <c r="AM667" i="21" a="1"/>
  <c r="AM667" i="21" s="1"/>
  <c r="AN667" i="21" a="1"/>
  <c r="AN667" i="21" s="1"/>
  <c r="AQ667" i="21" a="1"/>
  <c r="AQ667" i="21" s="1"/>
  <c r="AK667" i="21" a="1"/>
  <c r="AK667" i="21" s="1"/>
  <c r="AH667" i="21" a="1"/>
  <c r="AH667" i="21" s="1"/>
  <c r="AG667" i="21" a="1"/>
  <c r="AG667" i="21" s="1"/>
  <c r="AJ667" i="21" a="1"/>
  <c r="AJ667" i="21" s="1"/>
  <c r="AR667" i="21" a="1"/>
  <c r="AR667" i="21" s="1"/>
  <c r="AO667" i="21" a="1"/>
  <c r="AO667" i="21" s="1"/>
  <c r="AH695" i="21" a="1"/>
  <c r="AH695" i="21" s="1"/>
  <c r="AG695" i="21" a="1"/>
  <c r="AG695" i="21" s="1"/>
  <c r="AR695" i="21" a="1"/>
  <c r="AR695" i="21" s="1"/>
  <c r="AM695" i="21" a="1"/>
  <c r="AM695" i="21" s="1"/>
  <c r="AN695" i="21" a="1"/>
  <c r="AN695" i="21" s="1"/>
  <c r="AJ695" i="21" a="1"/>
  <c r="AJ695" i="21" s="1"/>
  <c r="AO695" i="21" a="1"/>
  <c r="AO695" i="21" s="1"/>
  <c r="AK695" i="21" a="1"/>
  <c r="AK695" i="21" s="1"/>
  <c r="AQ695" i="21" a="1"/>
  <c r="AQ695" i="21" s="1"/>
  <c r="AG751" i="21" a="1"/>
  <c r="AG751" i="21" s="1"/>
  <c r="AH751" i="21" a="1"/>
  <c r="AH751" i="21" s="1"/>
  <c r="AM751" i="21" a="1"/>
  <c r="AM751" i="21" s="1"/>
  <c r="AN751" i="21" a="1"/>
  <c r="AN751" i="21" s="1"/>
  <c r="AJ751" i="21" a="1"/>
  <c r="AJ751" i="21" s="1"/>
  <c r="AK751" i="21" a="1"/>
  <c r="AK751" i="21" s="1"/>
  <c r="AO751" i="21" a="1"/>
  <c r="AO751" i="21" s="1"/>
  <c r="AQ751" i="21" a="1"/>
  <c r="AQ751" i="21" s="1"/>
  <c r="AR751" i="21" a="1"/>
  <c r="AR751" i="21" s="1"/>
  <c r="AG326" i="21" a="1"/>
  <c r="AG326" i="21" s="1"/>
  <c r="AH326" i="21" a="1"/>
  <c r="AH326" i="21" s="1"/>
  <c r="AM326" i="21" a="1"/>
  <c r="AM326" i="21" s="1"/>
  <c r="AQ326" i="21" a="1"/>
  <c r="AQ326" i="21" s="1"/>
  <c r="AO326" i="21" a="1"/>
  <c r="AO326" i="21" s="1"/>
  <c r="AN326" i="21" a="1"/>
  <c r="AN326" i="21" s="1"/>
  <c r="AK326" i="21" a="1"/>
  <c r="AK326" i="21" s="1"/>
  <c r="AJ326" i="21" a="1"/>
  <c r="AJ326" i="21" s="1"/>
  <c r="AR326" i="21" a="1"/>
  <c r="AR326" i="21" s="1"/>
  <c r="AH438" i="21" a="1"/>
  <c r="AH438" i="21" s="1"/>
  <c r="AM438" i="21" a="1"/>
  <c r="AM438" i="21" s="1"/>
  <c r="AN438" i="21" a="1"/>
  <c r="AN438" i="21" s="1"/>
  <c r="AO438" i="21" a="1"/>
  <c r="AO438" i="21" s="1"/>
  <c r="AG438" i="21" a="1"/>
  <c r="AG438" i="21" s="1"/>
  <c r="AQ438" i="21" a="1"/>
  <c r="AQ438" i="21" s="1"/>
  <c r="AR438" i="21" a="1"/>
  <c r="AR438" i="21" s="1"/>
  <c r="AJ438" i="21" a="1"/>
  <c r="AJ438" i="21" s="1"/>
  <c r="AK438" i="21" a="1"/>
  <c r="AK438" i="21" s="1"/>
  <c r="AR522" i="21" a="1"/>
  <c r="AR522" i="21" s="1"/>
  <c r="AQ522" i="21" a="1"/>
  <c r="AQ522" i="21" s="1"/>
  <c r="AG522" i="21" a="1"/>
  <c r="AG522" i="21" s="1"/>
  <c r="AN522" i="21" a="1"/>
  <c r="AN522" i="21" s="1"/>
  <c r="AO522" i="21" a="1"/>
  <c r="AO522" i="21" s="1"/>
  <c r="AM522" i="21" a="1"/>
  <c r="AM522" i="21" s="1"/>
  <c r="AK522" i="21" a="1"/>
  <c r="AK522" i="21" s="1"/>
  <c r="AJ522" i="21" a="1"/>
  <c r="AJ522" i="21" s="1"/>
  <c r="AH522" i="21" a="1"/>
  <c r="AH522" i="21" s="1"/>
  <c r="AG550" i="21" a="1"/>
  <c r="AG550" i="21" s="1"/>
  <c r="AH550" i="21" a="1"/>
  <c r="AH550" i="21" s="1"/>
  <c r="AM550" i="21" a="1"/>
  <c r="AM550" i="21" s="1"/>
  <c r="AN550" i="21" a="1"/>
  <c r="AN550" i="21" s="1"/>
  <c r="AO550" i="21" a="1"/>
  <c r="AO550" i="21" s="1"/>
  <c r="AR550" i="21" a="1"/>
  <c r="AR550" i="21" s="1"/>
  <c r="AK550" i="21" a="1"/>
  <c r="AK550" i="21" s="1"/>
  <c r="AQ550" i="21" a="1"/>
  <c r="AQ550" i="21" s="1"/>
  <c r="AJ550" i="21" a="1"/>
  <c r="AJ550" i="21" s="1"/>
  <c r="AG606" i="21" a="1"/>
  <c r="AG606" i="21" s="1"/>
  <c r="AH606" i="21" a="1"/>
  <c r="AH606" i="21" s="1"/>
  <c r="AQ606" i="21" a="1"/>
  <c r="AQ606" i="21" s="1"/>
  <c r="AR606" i="21" a="1"/>
  <c r="AR606" i="21" s="1"/>
  <c r="AK606" i="21" a="1"/>
  <c r="AK606" i="21" s="1"/>
  <c r="AN606" i="21" a="1"/>
  <c r="AN606" i="21" s="1"/>
  <c r="AO606" i="21" a="1"/>
  <c r="AO606" i="21" s="1"/>
  <c r="AJ606" i="21" a="1"/>
  <c r="AJ606" i="21" s="1"/>
  <c r="AM606" i="21" a="1"/>
  <c r="AM606" i="21" s="1"/>
  <c r="AG690" i="21" a="1"/>
  <c r="AG690" i="21" s="1"/>
  <c r="AH690" i="21" a="1"/>
  <c r="AH690" i="21" s="1"/>
  <c r="AN690" i="21" a="1"/>
  <c r="AN690" i="21" s="1"/>
  <c r="AJ690" i="21" a="1"/>
  <c r="AJ690" i="21" s="1"/>
  <c r="AM690" i="21" a="1"/>
  <c r="AM690" i="21" s="1"/>
  <c r="AQ690" i="21" a="1"/>
  <c r="AQ690" i="21" s="1"/>
  <c r="AR690" i="21" a="1"/>
  <c r="AR690" i="21" s="1"/>
  <c r="AK690" i="21" a="1"/>
  <c r="AK690" i="21" s="1"/>
  <c r="AO690" i="21" a="1"/>
  <c r="AO690" i="21" s="1"/>
  <c r="AG746" i="21" a="1"/>
  <c r="AG746" i="21" s="1"/>
  <c r="AN746" i="21" a="1"/>
  <c r="AN746" i="21" s="1"/>
  <c r="AO746" i="21" a="1"/>
  <c r="AO746" i="21" s="1"/>
  <c r="AK746" i="21" a="1"/>
  <c r="AK746" i="21" s="1"/>
  <c r="AQ746" i="21" a="1"/>
  <c r="AQ746" i="21" s="1"/>
  <c r="AJ746" i="21" a="1"/>
  <c r="AJ746" i="21" s="1"/>
  <c r="AM746" i="21" a="1"/>
  <c r="AM746" i="21" s="1"/>
  <c r="AR746" i="21" a="1"/>
  <c r="AR746" i="21" s="1"/>
  <c r="AH746" i="21" a="1"/>
  <c r="AH746" i="21" s="1"/>
  <c r="AH914" i="21" a="1"/>
  <c r="AH914" i="21" s="1"/>
  <c r="AR914" i="21" a="1"/>
  <c r="AR914" i="21" s="1"/>
  <c r="AM914" i="21" a="1"/>
  <c r="AM914" i="21" s="1"/>
  <c r="AG914" i="21" a="1"/>
  <c r="AG914" i="21" s="1"/>
  <c r="AO914" i="21" a="1"/>
  <c r="AO914" i="21" s="1"/>
  <c r="AJ914" i="21" a="1"/>
  <c r="AJ914" i="21" s="1"/>
  <c r="AN914" i="21" a="1"/>
  <c r="AN914" i="21" s="1"/>
  <c r="AK914" i="21" a="1"/>
  <c r="AK914" i="21" s="1"/>
  <c r="AQ914" i="21" a="1"/>
  <c r="AQ914" i="21" s="1"/>
  <c r="AH970" i="21" a="1"/>
  <c r="AH970" i="21" s="1"/>
  <c r="AM970" i="21" a="1"/>
  <c r="AM970" i="21" s="1"/>
  <c r="AK970" i="21" a="1"/>
  <c r="AK970" i="21" s="1"/>
  <c r="AG970" i="21" a="1"/>
  <c r="AG970" i="21" s="1"/>
  <c r="AO970" i="21" a="1"/>
  <c r="AO970" i="21" s="1"/>
  <c r="AR970" i="21" a="1"/>
  <c r="AR970" i="21" s="1"/>
  <c r="AJ970" i="21" a="1"/>
  <c r="AJ970" i="21" s="1"/>
  <c r="AN970" i="21" a="1"/>
  <c r="AN970" i="21" s="1"/>
  <c r="AQ970" i="21" a="1"/>
  <c r="AQ970" i="21" s="1"/>
  <c r="AG573" i="21" a="1"/>
  <c r="AG573" i="21" s="1"/>
  <c r="AR573" i="21" a="1"/>
  <c r="AR573" i="21" s="1"/>
  <c r="AH573" i="21" a="1"/>
  <c r="AH573" i="21" s="1"/>
  <c r="AJ573" i="21" a="1"/>
  <c r="AJ573" i="21" s="1"/>
  <c r="AO573" i="21" a="1"/>
  <c r="AO573" i="21" s="1"/>
  <c r="AK573" i="21" a="1"/>
  <c r="AK573" i="21" s="1"/>
  <c r="AN573" i="21" a="1"/>
  <c r="AN573" i="21" s="1"/>
  <c r="AM573" i="21" a="1"/>
  <c r="AM573" i="21" s="1"/>
  <c r="AQ573" i="21" a="1"/>
  <c r="AQ573" i="21" s="1"/>
  <c r="AH797" i="21" a="1"/>
  <c r="AH797" i="21" s="1"/>
  <c r="AG797" i="21" a="1"/>
  <c r="AG797" i="21" s="1"/>
  <c r="AR797" i="21" a="1"/>
  <c r="AR797" i="21" s="1"/>
  <c r="AN797" i="21" a="1"/>
  <c r="AN797" i="21" s="1"/>
  <c r="AO797" i="21" a="1"/>
  <c r="AO797" i="21" s="1"/>
  <c r="AJ797" i="21" a="1"/>
  <c r="AJ797" i="21" s="1"/>
  <c r="AQ797" i="21" a="1"/>
  <c r="AQ797" i="21" s="1"/>
  <c r="AM797" i="21" a="1"/>
  <c r="AM797" i="21" s="1"/>
  <c r="AK797" i="21" a="1"/>
  <c r="AK797" i="21" s="1"/>
  <c r="AG825" i="21" a="1"/>
  <c r="AG825" i="21" s="1"/>
  <c r="AM825" i="21" a="1"/>
  <c r="AM825" i="21" s="1"/>
  <c r="AN825" i="21" a="1"/>
  <c r="AN825" i="21" s="1"/>
  <c r="AO825" i="21" a="1"/>
  <c r="AO825" i="21" s="1"/>
  <c r="AR825" i="21" a="1"/>
  <c r="AR825" i="21" s="1"/>
  <c r="AH825" i="21" a="1"/>
  <c r="AH825" i="21" s="1"/>
  <c r="AJ825" i="21" a="1"/>
  <c r="AJ825" i="21" s="1"/>
  <c r="AK825" i="21" a="1"/>
  <c r="AK825" i="21" s="1"/>
  <c r="AQ825" i="21" a="1"/>
  <c r="AQ825" i="21" s="1"/>
  <c r="AG881" i="21" a="1"/>
  <c r="AG881" i="21" s="1"/>
  <c r="AH881" i="21" a="1"/>
  <c r="AH881" i="21" s="1"/>
  <c r="AO881" i="21" a="1"/>
  <c r="AO881" i="21" s="1"/>
  <c r="AN881" i="21" a="1"/>
  <c r="AN881" i="21" s="1"/>
  <c r="AR881" i="21" a="1"/>
  <c r="AR881" i="21" s="1"/>
  <c r="AQ881" i="21" a="1"/>
  <c r="AQ881" i="21" s="1"/>
  <c r="AM881" i="21" a="1"/>
  <c r="AM881" i="21" s="1"/>
  <c r="AJ881" i="21" a="1"/>
  <c r="AJ881" i="21" s="1"/>
  <c r="AK881" i="21" a="1"/>
  <c r="AK881" i="21" s="1"/>
  <c r="AG484" i="21" a="1"/>
  <c r="AG484" i="21" s="1"/>
  <c r="AH484" i="21" a="1"/>
  <c r="AH484" i="21" s="1"/>
  <c r="AQ484" i="21" a="1"/>
  <c r="AQ484" i="21" s="1"/>
  <c r="AO484" i="21" a="1"/>
  <c r="AO484" i="21" s="1"/>
  <c r="AR484" i="21" a="1"/>
  <c r="AR484" i="21" s="1"/>
  <c r="AJ484" i="21" a="1"/>
  <c r="AJ484" i="21" s="1"/>
  <c r="AK484" i="21" a="1"/>
  <c r="AK484" i="21" s="1"/>
  <c r="AN484" i="21" a="1"/>
  <c r="AN484" i="21" s="1"/>
  <c r="AM484" i="21" a="1"/>
  <c r="AM484" i="21" s="1"/>
  <c r="AM512" i="21" a="1"/>
  <c r="AM512" i="21" s="1"/>
  <c r="AN512" i="21" a="1"/>
  <c r="AN512" i="21" s="1"/>
  <c r="AO512" i="21" a="1"/>
  <c r="AO512" i="21" s="1"/>
  <c r="AQ512" i="21" a="1"/>
  <c r="AQ512" i="21" s="1"/>
  <c r="AR512" i="21" a="1"/>
  <c r="AR512" i="21" s="1"/>
  <c r="AG512" i="21" a="1"/>
  <c r="AG512" i="21" s="1"/>
  <c r="AH512" i="21" a="1"/>
  <c r="AH512" i="21" s="1"/>
  <c r="AJ512" i="21" a="1"/>
  <c r="AJ512" i="21" s="1"/>
  <c r="AK512" i="21" a="1"/>
  <c r="AK512" i="21" s="1"/>
  <c r="AG540" i="21" a="1"/>
  <c r="AG540" i="21" s="1"/>
  <c r="AM540" i="21" a="1"/>
  <c r="AM540" i="21" s="1"/>
  <c r="AN540" i="21" a="1"/>
  <c r="AN540" i="21" s="1"/>
  <c r="AO540" i="21" a="1"/>
  <c r="AO540" i="21" s="1"/>
  <c r="AH540" i="21" a="1"/>
  <c r="AH540" i="21" s="1"/>
  <c r="AQ540" i="21" a="1"/>
  <c r="AQ540" i="21" s="1"/>
  <c r="AR540" i="21" a="1"/>
  <c r="AR540" i="21" s="1"/>
  <c r="AJ540" i="21" a="1"/>
  <c r="AJ540" i="21" s="1"/>
  <c r="AK540" i="21" a="1"/>
  <c r="AK540" i="21" s="1"/>
  <c r="AH960" i="21" a="1"/>
  <c r="AH960" i="21" s="1"/>
  <c r="AG960" i="21" a="1"/>
  <c r="AG960" i="21" s="1"/>
  <c r="AJ960" i="21" a="1"/>
  <c r="AJ960" i="21" s="1"/>
  <c r="AQ960" i="21" a="1"/>
  <c r="AQ960" i="21" s="1"/>
  <c r="AR960" i="21" a="1"/>
  <c r="AR960" i="21" s="1"/>
  <c r="AO960" i="21" a="1"/>
  <c r="AO960" i="21" s="1"/>
  <c r="AM960" i="21" a="1"/>
  <c r="AM960" i="21" s="1"/>
  <c r="AN960" i="21" a="1"/>
  <c r="AN960" i="21" s="1"/>
  <c r="AK960" i="21" a="1"/>
  <c r="AK960" i="21" s="1"/>
  <c r="AG988" i="21" a="1"/>
  <c r="AG988" i="21" s="1"/>
  <c r="AH988" i="21" a="1"/>
  <c r="AH988" i="21" s="1"/>
  <c r="AO988" i="21" a="1"/>
  <c r="AO988" i="21" s="1"/>
  <c r="AR988" i="21" a="1"/>
  <c r="AR988" i="21" s="1"/>
  <c r="AQ988" i="21" a="1"/>
  <c r="AQ988" i="21" s="1"/>
  <c r="AM988" i="21" a="1"/>
  <c r="AM988" i="21" s="1"/>
  <c r="AN988" i="21" a="1"/>
  <c r="AN988" i="21" s="1"/>
  <c r="AK988" i="21" a="1"/>
  <c r="AK988" i="21" s="1"/>
  <c r="AJ988" i="21" a="1"/>
  <c r="AJ988" i="21" s="1"/>
  <c r="AG479" i="21" a="1"/>
  <c r="AG479" i="21" s="1"/>
  <c r="AH479" i="21" a="1"/>
  <c r="AH479" i="21" s="1"/>
  <c r="AO479" i="21" a="1"/>
  <c r="AO479" i="21" s="1"/>
  <c r="AR479" i="21" a="1"/>
  <c r="AR479" i="21" s="1"/>
  <c r="AM479" i="21" a="1"/>
  <c r="AM479" i="21" s="1"/>
  <c r="AN479" i="21" a="1"/>
  <c r="AN479" i="21" s="1"/>
  <c r="AQ479" i="21" a="1"/>
  <c r="AQ479" i="21" s="1"/>
  <c r="AJ479" i="21" a="1"/>
  <c r="AJ479" i="21" s="1"/>
  <c r="AK479" i="21" a="1"/>
  <c r="AK479" i="21" s="1"/>
  <c r="AH563" i="21" a="1"/>
  <c r="AH563" i="21" s="1"/>
  <c r="AG563" i="21" a="1"/>
  <c r="AG563" i="21" s="1"/>
  <c r="AN563" i="21" a="1"/>
  <c r="AN563" i="21" s="1"/>
  <c r="AO563" i="21" a="1"/>
  <c r="AO563" i="21" s="1"/>
  <c r="AQ563" i="21" a="1"/>
  <c r="AQ563" i="21" s="1"/>
  <c r="AM563" i="21" a="1"/>
  <c r="AM563" i="21" s="1"/>
  <c r="AJ563" i="21" a="1"/>
  <c r="AJ563" i="21" s="1"/>
  <c r="AK563" i="21" a="1"/>
  <c r="AK563" i="21" s="1"/>
  <c r="AR563" i="21" a="1"/>
  <c r="AR563" i="21" s="1"/>
  <c r="AG731" i="21" a="1"/>
  <c r="AG731" i="21" s="1"/>
  <c r="AQ731" i="21" a="1"/>
  <c r="AQ731" i="21" s="1"/>
  <c r="AR731" i="21" a="1"/>
  <c r="AR731" i="21" s="1"/>
  <c r="AH731" i="21" a="1"/>
  <c r="AH731" i="21" s="1"/>
  <c r="AJ731" i="21" a="1"/>
  <c r="AJ731" i="21" s="1"/>
  <c r="AN731" i="21" a="1"/>
  <c r="AN731" i="21" s="1"/>
  <c r="AO731" i="21" a="1"/>
  <c r="AO731" i="21" s="1"/>
  <c r="AK731" i="21" a="1"/>
  <c r="AK731" i="21" s="1"/>
  <c r="AM731" i="21" a="1"/>
  <c r="AM731" i="21" s="1"/>
  <c r="AG787" i="21" a="1"/>
  <c r="AG787" i="21" s="1"/>
  <c r="AQ787" i="21" a="1"/>
  <c r="AQ787" i="21" s="1"/>
  <c r="AJ787" i="21" a="1"/>
  <c r="AJ787" i="21" s="1"/>
  <c r="AK787" i="21" a="1"/>
  <c r="AK787" i="21" s="1"/>
  <c r="AN787" i="21" a="1"/>
  <c r="AN787" i="21" s="1"/>
  <c r="AR787" i="21" a="1"/>
  <c r="AR787" i="21" s="1"/>
  <c r="AM787" i="21" a="1"/>
  <c r="AM787" i="21" s="1"/>
  <c r="AO787" i="21" a="1"/>
  <c r="AO787" i="21" s="1"/>
  <c r="AH787" i="21" a="1"/>
  <c r="AH787" i="21" s="1"/>
  <c r="AH843" i="21" a="1"/>
  <c r="AH843" i="21" s="1"/>
  <c r="AG843" i="21" a="1"/>
  <c r="AG843" i="21" s="1"/>
  <c r="AR843" i="21" a="1"/>
  <c r="AR843" i="21" s="1"/>
  <c r="AM843" i="21" a="1"/>
  <c r="AM843" i="21" s="1"/>
  <c r="AN843" i="21" a="1"/>
  <c r="AN843" i="21" s="1"/>
  <c r="AO843" i="21" a="1"/>
  <c r="AO843" i="21" s="1"/>
  <c r="AQ843" i="21" a="1"/>
  <c r="AQ843" i="21" s="1"/>
  <c r="AJ843" i="21" a="1"/>
  <c r="AJ843" i="21" s="1"/>
  <c r="AK843" i="21" a="1"/>
  <c r="AK843" i="21" s="1"/>
  <c r="AH899" i="21" a="1"/>
  <c r="AH899" i="21" s="1"/>
  <c r="AG899" i="21" a="1"/>
  <c r="AG899" i="21" s="1"/>
  <c r="AM899" i="21" a="1"/>
  <c r="AM899" i="21" s="1"/>
  <c r="AQ899" i="21" a="1"/>
  <c r="AQ899" i="21" s="1"/>
  <c r="AN899" i="21" a="1"/>
  <c r="AN899" i="21" s="1"/>
  <c r="AO899" i="21" a="1"/>
  <c r="AO899" i="21" s="1"/>
  <c r="AR899" i="21" a="1"/>
  <c r="AR899" i="21" s="1"/>
  <c r="AJ899" i="21" a="1"/>
  <c r="AJ899" i="21" s="1"/>
  <c r="AK899" i="21" a="1"/>
  <c r="AK899" i="21" s="1"/>
  <c r="AG446" i="21" a="1"/>
  <c r="AG446" i="21" s="1"/>
  <c r="AH446" i="21" a="1"/>
  <c r="AH446" i="21" s="1"/>
  <c r="AN446" i="21" a="1"/>
  <c r="AN446" i="21" s="1"/>
  <c r="AM446" i="21" a="1"/>
  <c r="AM446" i="21" s="1"/>
  <c r="AO446" i="21" a="1"/>
  <c r="AO446" i="21" s="1"/>
  <c r="AQ446" i="21" a="1"/>
  <c r="AQ446" i="21" s="1"/>
  <c r="AR446" i="21" a="1"/>
  <c r="AR446" i="21" s="1"/>
  <c r="AJ446" i="21" a="1"/>
  <c r="AJ446" i="21" s="1"/>
  <c r="AK446" i="21" a="1"/>
  <c r="AK446" i="21" s="1"/>
  <c r="AH530" i="21" a="1"/>
  <c r="AH530" i="21" s="1"/>
  <c r="AG530" i="21" a="1"/>
  <c r="AG530" i="21" s="1"/>
  <c r="AM530" i="21" a="1"/>
  <c r="AM530" i="21" s="1"/>
  <c r="AN530" i="21" a="1"/>
  <c r="AN530" i="21" s="1"/>
  <c r="AO530" i="21" a="1"/>
  <c r="AO530" i="21" s="1"/>
  <c r="AR530" i="21" a="1"/>
  <c r="AR530" i="21" s="1"/>
  <c r="AK530" i="21" a="1"/>
  <c r="AK530" i="21" s="1"/>
  <c r="AQ530" i="21" a="1"/>
  <c r="AQ530" i="21" s="1"/>
  <c r="AJ530" i="21" a="1"/>
  <c r="AJ530" i="21" s="1"/>
  <c r="AG586" i="21" a="1"/>
  <c r="AG586" i="21" s="1"/>
  <c r="AO586" i="21" a="1"/>
  <c r="AO586" i="21" s="1"/>
  <c r="AQ586" i="21" a="1"/>
  <c r="AQ586" i="21" s="1"/>
  <c r="AH586" i="21" a="1"/>
  <c r="AH586" i="21" s="1"/>
  <c r="AR586" i="21" a="1"/>
  <c r="AR586" i="21" s="1"/>
  <c r="AM586" i="21" a="1"/>
  <c r="AM586" i="21" s="1"/>
  <c r="AN586" i="21" a="1"/>
  <c r="AN586" i="21" s="1"/>
  <c r="AJ586" i="21" a="1"/>
  <c r="AJ586" i="21" s="1"/>
  <c r="AK586" i="21" a="1"/>
  <c r="AK586" i="21" s="1"/>
  <c r="AH698" i="21" a="1"/>
  <c r="AH698" i="21" s="1"/>
  <c r="AG698" i="21" a="1"/>
  <c r="AG698" i="21" s="1"/>
  <c r="AQ698" i="21" a="1"/>
  <c r="AQ698" i="21" s="1"/>
  <c r="AR698" i="21" a="1"/>
  <c r="AR698" i="21" s="1"/>
  <c r="AM698" i="21" a="1"/>
  <c r="AM698" i="21" s="1"/>
  <c r="AJ698" i="21" a="1"/>
  <c r="AJ698" i="21" s="1"/>
  <c r="AK698" i="21" a="1"/>
  <c r="AK698" i="21" s="1"/>
  <c r="AN698" i="21" a="1"/>
  <c r="AN698" i="21" s="1"/>
  <c r="AO698" i="21" a="1"/>
  <c r="AO698" i="21" s="1"/>
  <c r="AG726" i="21" a="1"/>
  <c r="AG726" i="21" s="1"/>
  <c r="AH726" i="21" a="1"/>
  <c r="AH726" i="21" s="1"/>
  <c r="AQ726" i="21" a="1"/>
  <c r="AQ726" i="21" s="1"/>
  <c r="AM726" i="21" a="1"/>
  <c r="AM726" i="21" s="1"/>
  <c r="AJ726" i="21" a="1"/>
  <c r="AJ726" i="21" s="1"/>
  <c r="AK726" i="21" a="1"/>
  <c r="AK726" i="21" s="1"/>
  <c r="AO726" i="21" a="1"/>
  <c r="AO726" i="21" s="1"/>
  <c r="AR726" i="21" a="1"/>
  <c r="AR726" i="21" s="1"/>
  <c r="AN726" i="21" a="1"/>
  <c r="AN726" i="21" s="1"/>
  <c r="AH838" i="21" a="1"/>
  <c r="AH838" i="21" s="1"/>
  <c r="AG838" i="21" a="1"/>
  <c r="AG838" i="21" s="1"/>
  <c r="AM838" i="21" a="1"/>
  <c r="AM838" i="21" s="1"/>
  <c r="AN838" i="21" a="1"/>
  <c r="AN838" i="21" s="1"/>
  <c r="AO838" i="21" a="1"/>
  <c r="AO838" i="21" s="1"/>
  <c r="AJ838" i="21" a="1"/>
  <c r="AJ838" i="21" s="1"/>
  <c r="AR838" i="21" a="1"/>
  <c r="AR838" i="21" s="1"/>
  <c r="AK838" i="21" a="1"/>
  <c r="AK838" i="21" s="1"/>
  <c r="AQ838" i="21" a="1"/>
  <c r="AQ838" i="21" s="1"/>
  <c r="AG894" i="21" a="1"/>
  <c r="AG894" i="21" s="1"/>
  <c r="AH894" i="21" a="1"/>
  <c r="AH894" i="21" s="1"/>
  <c r="AQ894" i="21" a="1"/>
  <c r="AQ894" i="21" s="1"/>
  <c r="AR894" i="21" a="1"/>
  <c r="AR894" i="21" s="1"/>
  <c r="AJ894" i="21" a="1"/>
  <c r="AJ894" i="21" s="1"/>
  <c r="AK894" i="21" a="1"/>
  <c r="AK894" i="21" s="1"/>
  <c r="AN894" i="21" a="1"/>
  <c r="AN894" i="21" s="1"/>
  <c r="AO894" i="21" a="1"/>
  <c r="AO894" i="21" s="1"/>
  <c r="AM894" i="21" a="1"/>
  <c r="AM894" i="21" s="1"/>
  <c r="AH922" i="21" a="1"/>
  <c r="AH922" i="21" s="1"/>
  <c r="AG922" i="21" a="1"/>
  <c r="AG922" i="21" s="1"/>
  <c r="AO922" i="21" a="1"/>
  <c r="AO922" i="21" s="1"/>
  <c r="AR922" i="21" a="1"/>
  <c r="AR922" i="21" s="1"/>
  <c r="AQ922" i="21" a="1"/>
  <c r="AQ922" i="21" s="1"/>
  <c r="AN922" i="21" a="1"/>
  <c r="AN922" i="21" s="1"/>
  <c r="AM922" i="21" a="1"/>
  <c r="AM922" i="21" s="1"/>
  <c r="AJ922" i="21" a="1"/>
  <c r="AJ922" i="21" s="1"/>
  <c r="AK922" i="21" a="1"/>
  <c r="AK922" i="21" s="1"/>
  <c r="AG329" i="21" a="1"/>
  <c r="AG329" i="21" s="1"/>
  <c r="AR329" i="21" a="1"/>
  <c r="AR329" i="21" s="1"/>
  <c r="AM329" i="21" a="1"/>
  <c r="AM329" i="21" s="1"/>
  <c r="AO329" i="21" a="1"/>
  <c r="AO329" i="21" s="1"/>
  <c r="AH329" i="21" a="1"/>
  <c r="AH329" i="21" s="1"/>
  <c r="AN329" i="21" a="1"/>
  <c r="AN329" i="21" s="1"/>
  <c r="AQ329" i="21" a="1"/>
  <c r="AQ329" i="21" s="1"/>
  <c r="AK329" i="21" a="1"/>
  <c r="AK329" i="21" s="1"/>
  <c r="AJ329" i="21" a="1"/>
  <c r="AJ329" i="21" s="1"/>
  <c r="AG553" i="21" a="1"/>
  <c r="AG553" i="21" s="1"/>
  <c r="AN553" i="21" a="1"/>
  <c r="AN553" i="21" s="1"/>
  <c r="AO553" i="21" a="1"/>
  <c r="AO553" i="21" s="1"/>
  <c r="AH553" i="21" a="1"/>
  <c r="AH553" i="21" s="1"/>
  <c r="AQ553" i="21" a="1"/>
  <c r="AQ553" i="21" s="1"/>
  <c r="AM553" i="21" a="1"/>
  <c r="AM553" i="21" s="1"/>
  <c r="AR553" i="21" a="1"/>
  <c r="AR553" i="21" s="1"/>
  <c r="AJ553" i="21" a="1"/>
  <c r="AJ553" i="21" s="1"/>
  <c r="AK553" i="21" a="1"/>
  <c r="AK553" i="21" s="1"/>
  <c r="AG581" i="21" a="1"/>
  <c r="AG581" i="21" s="1"/>
  <c r="AH581" i="21" a="1"/>
  <c r="AH581" i="21" s="1"/>
  <c r="AM581" i="21" a="1"/>
  <c r="AM581" i="21" s="1"/>
  <c r="AN581" i="21" a="1"/>
  <c r="AN581" i="21" s="1"/>
  <c r="AO581" i="21" a="1"/>
  <c r="AO581" i="21" s="1"/>
  <c r="AQ581" i="21" a="1"/>
  <c r="AQ581" i="21" s="1"/>
  <c r="AJ581" i="21" a="1"/>
  <c r="AJ581" i="21" s="1"/>
  <c r="AK581" i="21" a="1"/>
  <c r="AK581" i="21" s="1"/>
  <c r="AR581" i="21" a="1"/>
  <c r="AR581" i="21" s="1"/>
  <c r="AH609" i="21" a="1"/>
  <c r="AH609" i="21" s="1"/>
  <c r="AG609" i="21" a="1"/>
  <c r="AG609" i="21" s="1"/>
  <c r="AQ609" i="21" a="1"/>
  <c r="AQ609" i="21" s="1"/>
  <c r="AR609" i="21" a="1"/>
  <c r="AR609" i="21" s="1"/>
  <c r="AN609" i="21" a="1"/>
  <c r="AN609" i="21" s="1"/>
  <c r="AM609" i="21" a="1"/>
  <c r="AM609" i="21" s="1"/>
  <c r="AO609" i="21" a="1"/>
  <c r="AO609" i="21" s="1"/>
  <c r="AK609" i="21" a="1"/>
  <c r="AK609" i="21" s="1"/>
  <c r="AJ609" i="21" a="1"/>
  <c r="AJ609" i="21" s="1"/>
  <c r="AG833" i="21" a="1"/>
  <c r="AG833" i="21" s="1"/>
  <c r="AH833" i="21" a="1"/>
  <c r="AH833" i="21" s="1"/>
  <c r="AR833" i="21" a="1"/>
  <c r="AR833" i="21" s="1"/>
  <c r="AQ833" i="21" a="1"/>
  <c r="AQ833" i="21" s="1"/>
  <c r="AJ833" i="21" a="1"/>
  <c r="AJ833" i="21" s="1"/>
  <c r="AM833" i="21" a="1"/>
  <c r="AM833" i="21" s="1"/>
  <c r="AN833" i="21" a="1"/>
  <c r="AN833" i="21" s="1"/>
  <c r="AK833" i="21" a="1"/>
  <c r="AK833" i="21" s="1"/>
  <c r="AO833" i="21" a="1"/>
  <c r="AO833" i="21" s="1"/>
  <c r="AG945" i="21" a="1"/>
  <c r="AG945" i="21" s="1"/>
  <c r="AH945" i="21" a="1"/>
  <c r="AH945" i="21" s="1"/>
  <c r="AN945" i="21" a="1"/>
  <c r="AN945" i="21" s="1"/>
  <c r="AO945" i="21" a="1"/>
  <c r="AO945" i="21" s="1"/>
  <c r="AR945" i="21" a="1"/>
  <c r="AR945" i="21" s="1"/>
  <c r="AK945" i="21" a="1"/>
  <c r="AK945" i="21" s="1"/>
  <c r="AJ945" i="21" a="1"/>
  <c r="AJ945" i="21" s="1"/>
  <c r="AM945" i="21" a="1"/>
  <c r="AM945" i="21" s="1"/>
  <c r="AQ945" i="21" a="1"/>
  <c r="AQ945" i="21" s="1"/>
  <c r="AH314" i="21" a="1"/>
  <c r="AH314" i="21" s="1"/>
  <c r="AO314" i="21" a="1"/>
  <c r="AO314" i="21" s="1"/>
  <c r="AQ314" i="21" a="1"/>
  <c r="AQ314" i="21" s="1"/>
  <c r="AG314" i="21" a="1"/>
  <c r="AG314" i="21" s="1"/>
  <c r="AN314" i="21" a="1"/>
  <c r="AN314" i="21" s="1"/>
  <c r="AR314" i="21" a="1"/>
  <c r="AR314" i="21" s="1"/>
  <c r="AM314" i="21" a="1"/>
  <c r="AM314" i="21" s="1"/>
  <c r="AK314" i="21" a="1"/>
  <c r="AK314" i="21" s="1"/>
  <c r="AJ314" i="21" a="1"/>
  <c r="AJ314" i="21" s="1"/>
  <c r="AH342" i="21" a="1"/>
  <c r="AH342" i="21" s="1"/>
  <c r="AR342" i="21" a="1"/>
  <c r="AR342" i="21" s="1"/>
  <c r="AJ342" i="21" a="1"/>
  <c r="AJ342" i="21" s="1"/>
  <c r="AG342" i="21" a="1"/>
  <c r="AG342" i="21" s="1"/>
  <c r="AQ342" i="21" a="1"/>
  <c r="AQ342" i="21" s="1"/>
  <c r="AN342" i="21" a="1"/>
  <c r="AN342" i="21" s="1"/>
  <c r="AO342" i="21" a="1"/>
  <c r="AO342" i="21" s="1"/>
  <c r="AK342" i="21" a="1"/>
  <c r="AK342" i="21" s="1"/>
  <c r="AM342" i="21" a="1"/>
  <c r="AM342" i="21" s="1"/>
  <c r="AG370" i="21" a="1"/>
  <c r="AG370" i="21" s="1"/>
  <c r="AQ370" i="21" a="1"/>
  <c r="AQ370" i="21" s="1"/>
  <c r="AH370" i="21" a="1"/>
  <c r="AH370" i="21" s="1"/>
  <c r="AN370" i="21" a="1"/>
  <c r="AN370" i="21" s="1"/>
  <c r="AO370" i="21" a="1"/>
  <c r="AO370" i="21" s="1"/>
  <c r="AJ370" i="21" a="1"/>
  <c r="AJ370" i="21" s="1"/>
  <c r="AM370" i="21" a="1"/>
  <c r="AM370" i="21" s="1"/>
  <c r="AR370" i="21" a="1"/>
  <c r="AR370" i="21" s="1"/>
  <c r="AK370" i="21" a="1"/>
  <c r="AK370" i="21" s="1"/>
  <c r="AH398" i="21" a="1"/>
  <c r="AH398" i="21" s="1"/>
  <c r="AG398" i="21" a="1"/>
  <c r="AG398" i="21" s="1"/>
  <c r="AM398" i="21" a="1"/>
  <c r="AM398" i="21" s="1"/>
  <c r="AR398" i="21" a="1"/>
  <c r="AR398" i="21" s="1"/>
  <c r="AN398" i="21" a="1"/>
  <c r="AN398" i="21" s="1"/>
  <c r="AO398" i="21" a="1"/>
  <c r="AO398" i="21" s="1"/>
  <c r="AQ398" i="21" a="1"/>
  <c r="AQ398" i="21" s="1"/>
  <c r="AJ398" i="21" a="1"/>
  <c r="AJ398" i="21" s="1"/>
  <c r="AK398" i="21" a="1"/>
  <c r="AK398" i="21" s="1"/>
  <c r="AG426" i="21" a="1"/>
  <c r="AG426" i="21" s="1"/>
  <c r="AH426" i="21" a="1"/>
  <c r="AH426" i="21" s="1"/>
  <c r="AR426" i="21" a="1"/>
  <c r="AR426" i="21" s="1"/>
  <c r="AM426" i="21" a="1"/>
  <c r="AM426" i="21" s="1"/>
  <c r="AQ426" i="21" a="1"/>
  <c r="AQ426" i="21" s="1"/>
  <c r="AJ426" i="21" a="1"/>
  <c r="AJ426" i="21" s="1"/>
  <c r="AK426" i="21" a="1"/>
  <c r="AK426" i="21" s="1"/>
  <c r="AO426" i="21" a="1"/>
  <c r="AO426" i="21" s="1"/>
  <c r="AN426" i="21" a="1"/>
  <c r="AN426" i="21" s="1"/>
  <c r="AG454" i="21" a="1"/>
  <c r="AG454" i="21" s="1"/>
  <c r="AH454" i="21" a="1"/>
  <c r="AH454" i="21" s="1"/>
  <c r="AM454" i="21" a="1"/>
  <c r="AM454" i="21" s="1"/>
  <c r="AJ454" i="21" a="1"/>
  <c r="AJ454" i="21" s="1"/>
  <c r="AK454" i="21" a="1"/>
  <c r="AK454" i="21" s="1"/>
  <c r="AO454" i="21" a="1"/>
  <c r="AO454" i="21" s="1"/>
  <c r="AN454" i="21" a="1"/>
  <c r="AN454" i="21" s="1"/>
  <c r="AQ454" i="21" a="1"/>
  <c r="AQ454" i="21" s="1"/>
  <c r="AR454" i="21" a="1"/>
  <c r="AR454" i="21" s="1"/>
  <c r="AG482" i="21" a="1"/>
  <c r="AG482" i="21" s="1"/>
  <c r="AH482" i="21" a="1"/>
  <c r="AH482" i="21" s="1"/>
  <c r="AN482" i="21" a="1"/>
  <c r="AN482" i="21" s="1"/>
  <c r="AM482" i="21" a="1"/>
  <c r="AM482" i="21" s="1"/>
  <c r="AO482" i="21" a="1"/>
  <c r="AO482" i="21" s="1"/>
  <c r="AJ482" i="21" a="1"/>
  <c r="AJ482" i="21" s="1"/>
  <c r="AK482" i="21" a="1"/>
  <c r="AK482" i="21" s="1"/>
  <c r="AQ482" i="21" a="1"/>
  <c r="AQ482" i="21" s="1"/>
  <c r="AR482" i="21" a="1"/>
  <c r="AR482" i="21" s="1"/>
  <c r="AH510" i="21" a="1"/>
  <c r="AH510" i="21" s="1"/>
  <c r="AM510" i="21" a="1"/>
  <c r="AM510" i="21" s="1"/>
  <c r="AN510" i="21" a="1"/>
  <c r="AN510" i="21" s="1"/>
  <c r="AG510" i="21" a="1"/>
  <c r="AG510" i="21" s="1"/>
  <c r="AK510" i="21" a="1"/>
  <c r="AK510" i="21" s="1"/>
  <c r="AO510" i="21" a="1"/>
  <c r="AO510" i="21" s="1"/>
  <c r="AQ510" i="21" a="1"/>
  <c r="AQ510" i="21" s="1"/>
  <c r="AR510" i="21" a="1"/>
  <c r="AR510" i="21" s="1"/>
  <c r="AJ510" i="21" a="1"/>
  <c r="AJ510" i="21" s="1"/>
  <c r="AH538" i="21" a="1"/>
  <c r="AH538" i="21" s="1"/>
  <c r="AG538" i="21" a="1"/>
  <c r="AG538" i="21" s="1"/>
  <c r="AQ538" i="21" a="1"/>
  <c r="AQ538" i="21" s="1"/>
  <c r="AM538" i="21" a="1"/>
  <c r="AM538" i="21" s="1"/>
  <c r="AN538" i="21" a="1"/>
  <c r="AN538" i="21" s="1"/>
  <c r="AR538" i="21" a="1"/>
  <c r="AR538" i="21" s="1"/>
  <c r="AJ538" i="21" a="1"/>
  <c r="AJ538" i="21" s="1"/>
  <c r="AK538" i="21" a="1"/>
  <c r="AK538" i="21" s="1"/>
  <c r="AO538" i="21" a="1"/>
  <c r="AO538" i="21" s="1"/>
  <c r="AG566" i="21" a="1"/>
  <c r="AG566" i="21" s="1"/>
  <c r="AM566" i="21" a="1"/>
  <c r="AM566" i="21" s="1"/>
  <c r="AQ566" i="21" a="1"/>
  <c r="AQ566" i="21" s="1"/>
  <c r="AN566" i="21" a="1"/>
  <c r="AN566" i="21" s="1"/>
  <c r="AO566" i="21" a="1"/>
  <c r="AO566" i="21" s="1"/>
  <c r="AH566" i="21" a="1"/>
  <c r="AH566" i="21" s="1"/>
  <c r="AR566" i="21" a="1"/>
  <c r="AR566" i="21" s="1"/>
  <c r="AK566" i="21" a="1"/>
  <c r="AK566" i="21" s="1"/>
  <c r="AJ566" i="21" a="1"/>
  <c r="AJ566" i="21" s="1"/>
  <c r="AG594" i="21" a="1"/>
  <c r="AG594" i="21" s="1"/>
  <c r="AH594" i="21" a="1"/>
  <c r="AH594" i="21" s="1"/>
  <c r="AM594" i="21" a="1"/>
  <c r="AM594" i="21" s="1"/>
  <c r="AN594" i="21" a="1"/>
  <c r="AN594" i="21" s="1"/>
  <c r="AO594" i="21" a="1"/>
  <c r="AO594" i="21" s="1"/>
  <c r="AQ594" i="21" a="1"/>
  <c r="AQ594" i="21" s="1"/>
  <c r="AR594" i="21" a="1"/>
  <c r="AR594" i="21" s="1"/>
  <c r="AJ594" i="21" a="1"/>
  <c r="AJ594" i="21" s="1"/>
  <c r="AK594" i="21" a="1"/>
  <c r="AK594" i="21" s="1"/>
  <c r="AG622" i="21" a="1"/>
  <c r="AG622" i="21" s="1"/>
  <c r="AH622" i="21" a="1"/>
  <c r="AH622" i="21" s="1"/>
  <c r="AM622" i="21" a="1"/>
  <c r="AM622" i="21" s="1"/>
  <c r="AN622" i="21" a="1"/>
  <c r="AN622" i="21" s="1"/>
  <c r="AO622" i="21" a="1"/>
  <c r="AO622" i="21" s="1"/>
  <c r="AJ622" i="21" a="1"/>
  <c r="AJ622" i="21" s="1"/>
  <c r="AK622" i="21" a="1"/>
  <c r="AK622" i="21" s="1"/>
  <c r="AR622" i="21" a="1"/>
  <c r="AR622" i="21" s="1"/>
  <c r="AQ622" i="21" a="1"/>
  <c r="AQ622" i="21" s="1"/>
  <c r="AG650" i="21" a="1"/>
  <c r="AG650" i="21" s="1"/>
  <c r="AN650" i="21" a="1"/>
  <c r="AN650" i="21" s="1"/>
  <c r="AQ650" i="21" a="1"/>
  <c r="AQ650" i="21" s="1"/>
  <c r="AR650" i="21" a="1"/>
  <c r="AR650" i="21" s="1"/>
  <c r="AM650" i="21" a="1"/>
  <c r="AM650" i="21" s="1"/>
  <c r="AH650" i="21" a="1"/>
  <c r="AH650" i="21" s="1"/>
  <c r="AO650" i="21" a="1"/>
  <c r="AO650" i="21" s="1"/>
  <c r="AJ650" i="21" a="1"/>
  <c r="AJ650" i="21" s="1"/>
  <c r="AK650" i="21" a="1"/>
  <c r="AK650" i="21" s="1"/>
  <c r="AN678" i="21" a="1"/>
  <c r="AN678" i="21" s="1"/>
  <c r="AO678" i="21" a="1"/>
  <c r="AO678" i="21" s="1"/>
  <c r="AR678" i="21" a="1"/>
  <c r="AR678" i="21" s="1"/>
  <c r="AG678" i="21" a="1"/>
  <c r="AG678" i="21" s="1"/>
  <c r="AM678" i="21" a="1"/>
  <c r="AM678" i="21" s="1"/>
  <c r="AH678" i="21" a="1"/>
  <c r="AH678" i="21" s="1"/>
  <c r="AQ678" i="21" a="1"/>
  <c r="AQ678" i="21" s="1"/>
  <c r="AJ678" i="21" a="1"/>
  <c r="AJ678" i="21" s="1"/>
  <c r="AK678" i="21" a="1"/>
  <c r="AK678" i="21" s="1"/>
  <c r="AG706" i="21" a="1"/>
  <c r="AG706" i="21" s="1"/>
  <c r="AH706" i="21" a="1"/>
  <c r="AH706" i="21" s="1"/>
  <c r="AQ706" i="21" a="1"/>
  <c r="AQ706" i="21" s="1"/>
  <c r="AO706" i="21" a="1"/>
  <c r="AO706" i="21" s="1"/>
  <c r="AN706" i="21" a="1"/>
  <c r="AN706" i="21" s="1"/>
  <c r="AR706" i="21" a="1"/>
  <c r="AR706" i="21" s="1"/>
  <c r="AM706" i="21" a="1"/>
  <c r="AM706" i="21" s="1"/>
  <c r="AJ706" i="21" a="1"/>
  <c r="AJ706" i="21" s="1"/>
  <c r="AK706" i="21" a="1"/>
  <c r="AK706" i="21" s="1"/>
  <c r="AH734" i="21" a="1"/>
  <c r="AH734" i="21" s="1"/>
  <c r="AM734" i="21" a="1"/>
  <c r="AM734" i="21" s="1"/>
  <c r="AN734" i="21" a="1"/>
  <c r="AN734" i="21" s="1"/>
  <c r="AQ734" i="21" a="1"/>
  <c r="AQ734" i="21" s="1"/>
  <c r="AG734" i="21" a="1"/>
  <c r="AG734" i="21" s="1"/>
  <c r="AO734" i="21" a="1"/>
  <c r="AO734" i="21" s="1"/>
  <c r="AR734" i="21" a="1"/>
  <c r="AR734" i="21" s="1"/>
  <c r="AJ734" i="21" a="1"/>
  <c r="AJ734" i="21" s="1"/>
  <c r="AK734" i="21" a="1"/>
  <c r="AK734" i="21" s="1"/>
  <c r="AG762" i="21" a="1"/>
  <c r="AG762" i="21" s="1"/>
  <c r="AH762" i="21" a="1"/>
  <c r="AH762" i="21" s="1"/>
  <c r="AO762" i="21" a="1"/>
  <c r="AO762" i="21" s="1"/>
  <c r="AR762" i="21" a="1"/>
  <c r="AR762" i="21" s="1"/>
  <c r="AN762" i="21" a="1"/>
  <c r="AN762" i="21" s="1"/>
  <c r="AQ762" i="21" a="1"/>
  <c r="AQ762" i="21" s="1"/>
  <c r="AJ762" i="21" a="1"/>
  <c r="AJ762" i="21" s="1"/>
  <c r="AK762" i="21" a="1"/>
  <c r="AK762" i="21" s="1"/>
  <c r="AM762" i="21" a="1"/>
  <c r="AM762" i="21" s="1"/>
  <c r="AG790" i="21" a="1"/>
  <c r="AG790" i="21" s="1"/>
  <c r="AO790" i="21" a="1"/>
  <c r="AO790" i="21" s="1"/>
  <c r="AR790" i="21" a="1"/>
  <c r="AR790" i="21" s="1"/>
  <c r="AM790" i="21" a="1"/>
  <c r="AM790" i="21" s="1"/>
  <c r="AN790" i="21" a="1"/>
  <c r="AN790" i="21" s="1"/>
  <c r="AQ790" i="21" a="1"/>
  <c r="AQ790" i="21" s="1"/>
  <c r="AH790" i="21" a="1"/>
  <c r="AH790" i="21" s="1"/>
  <c r="AJ790" i="21" a="1"/>
  <c r="AJ790" i="21" s="1"/>
  <c r="AK790" i="21" a="1"/>
  <c r="AK790" i="21" s="1"/>
  <c r="AG818" i="21" a="1"/>
  <c r="AG818" i="21" s="1"/>
  <c r="AH818" i="21" a="1"/>
  <c r="AH818" i="21" s="1"/>
  <c r="AO818" i="21" a="1"/>
  <c r="AO818" i="21" s="1"/>
  <c r="AN818" i="21" a="1"/>
  <c r="AN818" i="21" s="1"/>
  <c r="AQ818" i="21" a="1"/>
  <c r="AQ818" i="21" s="1"/>
  <c r="AM818" i="21" a="1"/>
  <c r="AM818" i="21" s="1"/>
  <c r="AR818" i="21" a="1"/>
  <c r="AR818" i="21" s="1"/>
  <c r="AJ818" i="21" a="1"/>
  <c r="AJ818" i="21" s="1"/>
  <c r="AK818" i="21" a="1"/>
  <c r="AK818" i="21" s="1"/>
  <c r="AH846" i="21" a="1"/>
  <c r="AH846" i="21" s="1"/>
  <c r="AQ846" i="21" a="1"/>
  <c r="AQ846" i="21" s="1"/>
  <c r="AG846" i="21" a="1"/>
  <c r="AG846" i="21" s="1"/>
  <c r="AK846" i="21" a="1"/>
  <c r="AK846" i="21" s="1"/>
  <c r="AM846" i="21" a="1"/>
  <c r="AM846" i="21" s="1"/>
  <c r="AR846" i="21" a="1"/>
  <c r="AR846" i="21" s="1"/>
  <c r="AO846" i="21" a="1"/>
  <c r="AO846" i="21" s="1"/>
  <c r="AN846" i="21" a="1"/>
  <c r="AN846" i="21" s="1"/>
  <c r="AJ846" i="21" a="1"/>
  <c r="AJ846" i="21" s="1"/>
  <c r="AG874" i="21" a="1"/>
  <c r="AG874" i="21" s="1"/>
  <c r="AH874" i="21" a="1"/>
  <c r="AH874" i="21" s="1"/>
  <c r="AQ874" i="21" a="1"/>
  <c r="AQ874" i="21" s="1"/>
  <c r="AK874" i="21" a="1"/>
  <c r="AK874" i="21" s="1"/>
  <c r="AJ874" i="21" a="1"/>
  <c r="AJ874" i="21" s="1"/>
  <c r="AM874" i="21" a="1"/>
  <c r="AM874" i="21" s="1"/>
  <c r="AN874" i="21" a="1"/>
  <c r="AN874" i="21" s="1"/>
  <c r="AO874" i="21" a="1"/>
  <c r="AO874" i="21" s="1"/>
  <c r="AR874" i="21" a="1"/>
  <c r="AR874" i="21" s="1"/>
  <c r="AG902" i="21" a="1"/>
  <c r="AG902" i="21" s="1"/>
  <c r="AH902" i="21" a="1"/>
  <c r="AH902" i="21" s="1"/>
  <c r="AR902" i="21" a="1"/>
  <c r="AR902" i="21" s="1"/>
  <c r="AQ902" i="21" a="1"/>
  <c r="AQ902" i="21" s="1"/>
  <c r="AJ902" i="21" a="1"/>
  <c r="AJ902" i="21" s="1"/>
  <c r="AO902" i="21" a="1"/>
  <c r="AO902" i="21" s="1"/>
  <c r="AN902" i="21" a="1"/>
  <c r="AN902" i="21" s="1"/>
  <c r="AK902" i="21" a="1"/>
  <c r="AK902" i="21" s="1"/>
  <c r="AM902" i="21" a="1"/>
  <c r="AM902" i="21" s="1"/>
  <c r="AG930" i="21" a="1"/>
  <c r="AG930" i="21" s="1"/>
  <c r="AM930" i="21" a="1"/>
  <c r="AM930" i="21" s="1"/>
  <c r="AK930" i="21" a="1"/>
  <c r="AK930" i="21" s="1"/>
  <c r="AN930" i="21" a="1"/>
  <c r="AN930" i="21" s="1"/>
  <c r="AO930" i="21" a="1"/>
  <c r="AO930" i="21" s="1"/>
  <c r="AQ930" i="21" a="1"/>
  <c r="AQ930" i="21" s="1"/>
  <c r="AJ930" i="21" a="1"/>
  <c r="AJ930" i="21" s="1"/>
  <c r="AR930" i="21" a="1"/>
  <c r="AR930" i="21" s="1"/>
  <c r="AH930" i="21" a="1"/>
  <c r="AH930" i="21" s="1"/>
  <c r="AG958" i="21" a="1"/>
  <c r="AG958" i="21" s="1"/>
  <c r="AH958" i="21" a="1"/>
  <c r="AH958" i="21" s="1"/>
  <c r="AR958" i="21" a="1"/>
  <c r="AR958" i="21" s="1"/>
  <c r="AM958" i="21" a="1"/>
  <c r="AM958" i="21" s="1"/>
  <c r="AQ958" i="21" a="1"/>
  <c r="AQ958" i="21" s="1"/>
  <c r="AJ958" i="21" a="1"/>
  <c r="AJ958" i="21" s="1"/>
  <c r="AK958" i="21" a="1"/>
  <c r="AK958" i="21" s="1"/>
  <c r="AN958" i="21" a="1"/>
  <c r="AN958" i="21" s="1"/>
  <c r="AO958" i="21" a="1"/>
  <c r="AO958" i="21" s="1"/>
  <c r="AG986" i="21" a="1"/>
  <c r="AG986" i="21" s="1"/>
  <c r="AH986" i="21" a="1"/>
  <c r="AH986" i="21" s="1"/>
  <c r="AQ986" i="21" a="1"/>
  <c r="AQ986" i="21" s="1"/>
  <c r="AM986" i="21" a="1"/>
  <c r="AM986" i="21" s="1"/>
  <c r="AN986" i="21" a="1"/>
  <c r="AN986" i="21" s="1"/>
  <c r="AJ986" i="21" a="1"/>
  <c r="AJ986" i="21" s="1"/>
  <c r="AO986" i="21" a="1"/>
  <c r="AO986" i="21" s="1"/>
  <c r="AK986" i="21" a="1"/>
  <c r="AK986" i="21" s="1"/>
  <c r="AR986" i="21" a="1"/>
  <c r="AR986" i="21" s="1"/>
  <c r="AH556" i="21" a="1"/>
  <c r="AH556" i="21" s="1"/>
  <c r="AN556" i="21" a="1"/>
  <c r="AN556" i="21" s="1"/>
  <c r="AO556" i="21" a="1"/>
  <c r="AO556" i="21" s="1"/>
  <c r="AQ556" i="21" a="1"/>
  <c r="AQ556" i="21" s="1"/>
  <c r="AR556" i="21" a="1"/>
  <c r="AR556" i="21" s="1"/>
  <c r="AM556" i="21" a="1"/>
  <c r="AM556" i="21" s="1"/>
  <c r="AJ556" i="21" a="1"/>
  <c r="AJ556" i="21" s="1"/>
  <c r="AK556" i="21" a="1"/>
  <c r="AK556" i="21" s="1"/>
  <c r="AG556" i="21" a="1"/>
  <c r="AG556" i="21" s="1"/>
  <c r="AH920" i="21" a="1"/>
  <c r="AH920" i="21" s="1"/>
  <c r="AN920" i="21" a="1"/>
  <c r="AN920" i="21" s="1"/>
  <c r="AO920" i="21" a="1"/>
  <c r="AO920" i="21" s="1"/>
  <c r="AQ920" i="21" a="1"/>
  <c r="AQ920" i="21" s="1"/>
  <c r="AG920" i="21" a="1"/>
  <c r="AG920" i="21" s="1"/>
  <c r="AK920" i="21" a="1"/>
  <c r="AK920" i="21" s="1"/>
  <c r="AR920" i="21" a="1"/>
  <c r="AR920" i="21" s="1"/>
  <c r="AJ920" i="21" a="1"/>
  <c r="AJ920" i="21" s="1"/>
  <c r="AM920" i="21" a="1"/>
  <c r="AM920" i="21" s="1"/>
  <c r="AG355" i="21" a="1"/>
  <c r="AG355" i="21" s="1"/>
  <c r="AH355" i="21" a="1"/>
  <c r="AH355" i="21" s="1"/>
  <c r="AM355" i="21" a="1"/>
  <c r="AM355" i="21" s="1"/>
  <c r="AN355" i="21" a="1"/>
  <c r="AN355" i="21" s="1"/>
  <c r="AO355" i="21" a="1"/>
  <c r="AO355" i="21" s="1"/>
  <c r="AQ355" i="21" a="1"/>
  <c r="AQ355" i="21" s="1"/>
  <c r="AJ355" i="21" a="1"/>
  <c r="AJ355" i="21" s="1"/>
  <c r="AR355" i="21" a="1"/>
  <c r="AR355" i="21" s="1"/>
  <c r="AK355" i="21" a="1"/>
  <c r="AK355" i="21" s="1"/>
  <c r="AH439" i="21" a="1"/>
  <c r="AH439" i="21" s="1"/>
  <c r="AM439" i="21" a="1"/>
  <c r="AM439" i="21" s="1"/>
  <c r="AG439" i="21" a="1"/>
  <c r="AG439" i="21" s="1"/>
  <c r="AJ439" i="21" a="1"/>
  <c r="AJ439" i="21" s="1"/>
  <c r="AK439" i="21" a="1"/>
  <c r="AK439" i="21" s="1"/>
  <c r="AR439" i="21" a="1"/>
  <c r="AR439" i="21" s="1"/>
  <c r="AO439" i="21" a="1"/>
  <c r="AO439" i="21" s="1"/>
  <c r="AQ439" i="21" a="1"/>
  <c r="AQ439" i="21" s="1"/>
  <c r="AN439" i="21" a="1"/>
  <c r="AN439" i="21" s="1"/>
  <c r="AH691" i="21" a="1"/>
  <c r="AH691" i="21" s="1"/>
  <c r="AG691" i="21" a="1"/>
  <c r="AG691" i="21" s="1"/>
  <c r="AQ691" i="21" a="1"/>
  <c r="AQ691" i="21" s="1"/>
  <c r="AM691" i="21" a="1"/>
  <c r="AM691" i="21" s="1"/>
  <c r="AO691" i="21" a="1"/>
  <c r="AO691" i="21" s="1"/>
  <c r="AR691" i="21" a="1"/>
  <c r="AR691" i="21" s="1"/>
  <c r="AN691" i="21" a="1"/>
  <c r="AN691" i="21" s="1"/>
  <c r="AJ691" i="21" a="1"/>
  <c r="AJ691" i="21" s="1"/>
  <c r="AK691" i="21" a="1"/>
  <c r="AK691" i="21" s="1"/>
  <c r="AG719" i="21" a="1"/>
  <c r="AG719" i="21" s="1"/>
  <c r="AH719" i="21" a="1"/>
  <c r="AH719" i="21" s="1"/>
  <c r="AN719" i="21" a="1"/>
  <c r="AN719" i="21" s="1"/>
  <c r="AO719" i="21" a="1"/>
  <c r="AO719" i="21" s="1"/>
  <c r="AM719" i="21" a="1"/>
  <c r="AM719" i="21" s="1"/>
  <c r="AJ719" i="21" a="1"/>
  <c r="AJ719" i="21" s="1"/>
  <c r="AR719" i="21" a="1"/>
  <c r="AR719" i="21" s="1"/>
  <c r="AK719" i="21" a="1"/>
  <c r="AK719" i="21" s="1"/>
  <c r="AQ719" i="21" a="1"/>
  <c r="AQ719" i="21" s="1"/>
  <c r="AG999" i="21" a="1"/>
  <c r="AG999" i="21" s="1"/>
  <c r="AH999" i="21" a="1"/>
  <c r="AH999" i="21" s="1"/>
  <c r="AM999" i="21" a="1"/>
  <c r="AM999" i="21" s="1"/>
  <c r="AQ999" i="21" a="1"/>
  <c r="AQ999" i="21" s="1"/>
  <c r="AJ999" i="21" a="1"/>
  <c r="AJ999" i="21" s="1"/>
  <c r="AN999" i="21" a="1"/>
  <c r="AN999" i="21" s="1"/>
  <c r="AO999" i="21" a="1"/>
  <c r="AO999" i="21" s="1"/>
  <c r="AR999" i="21" a="1"/>
  <c r="AR999" i="21" s="1"/>
  <c r="AK999" i="21" a="1"/>
  <c r="AK999" i="21" s="1"/>
  <c r="AH714" i="21" a="1"/>
  <c r="AH714" i="21" s="1"/>
  <c r="AQ714" i="21" a="1"/>
  <c r="AQ714" i="21" s="1"/>
  <c r="AR714" i="21" a="1"/>
  <c r="AR714" i="21" s="1"/>
  <c r="AG714" i="21" a="1"/>
  <c r="AG714" i="21" s="1"/>
  <c r="AJ714" i="21" a="1"/>
  <c r="AJ714" i="21" s="1"/>
  <c r="AN714" i="21" a="1"/>
  <c r="AN714" i="21" s="1"/>
  <c r="AK714" i="21" a="1"/>
  <c r="AK714" i="21" s="1"/>
  <c r="AM714" i="21" a="1"/>
  <c r="AM714" i="21" s="1"/>
  <c r="AO714" i="21" a="1"/>
  <c r="AO714" i="21" s="1"/>
  <c r="AH742" i="21" a="1"/>
  <c r="AH742" i="21" s="1"/>
  <c r="AM742" i="21" a="1"/>
  <c r="AM742" i="21" s="1"/>
  <c r="AN742" i="21" a="1"/>
  <c r="AN742" i="21" s="1"/>
  <c r="AO742" i="21" a="1"/>
  <c r="AO742" i="21" s="1"/>
  <c r="AG742" i="21" a="1"/>
  <c r="AG742" i="21" s="1"/>
  <c r="AQ742" i="21" a="1"/>
  <c r="AQ742" i="21" s="1"/>
  <c r="AR742" i="21" a="1"/>
  <c r="AR742" i="21" s="1"/>
  <c r="AJ742" i="21" a="1"/>
  <c r="AJ742" i="21" s="1"/>
  <c r="AK742" i="21" a="1"/>
  <c r="AK742" i="21" s="1"/>
  <c r="AM770" i="21" a="1"/>
  <c r="AM770" i="21" s="1"/>
  <c r="AG770" i="21" a="1"/>
  <c r="AG770" i="21" s="1"/>
  <c r="AQ770" i="21" a="1"/>
  <c r="AQ770" i="21" s="1"/>
  <c r="AK770" i="21" a="1"/>
  <c r="AK770" i="21" s="1"/>
  <c r="AH770" i="21" a="1"/>
  <c r="AH770" i="21" s="1"/>
  <c r="AO770" i="21" a="1"/>
  <c r="AO770" i="21" s="1"/>
  <c r="AN770" i="21" a="1"/>
  <c r="AN770" i="21" s="1"/>
  <c r="AJ770" i="21" a="1"/>
  <c r="AJ770" i="21" s="1"/>
  <c r="AR770" i="21" a="1"/>
  <c r="AR770" i="21" s="1"/>
  <c r="AG798" i="21" a="1"/>
  <c r="AG798" i="21" s="1"/>
  <c r="AH798" i="21" a="1"/>
  <c r="AH798" i="21" s="1"/>
  <c r="AO798" i="21" a="1"/>
  <c r="AO798" i="21" s="1"/>
  <c r="AR798" i="21" a="1"/>
  <c r="AR798" i="21" s="1"/>
  <c r="AM798" i="21" a="1"/>
  <c r="AM798" i="21" s="1"/>
  <c r="AN798" i="21" a="1"/>
  <c r="AN798" i="21" s="1"/>
  <c r="AQ798" i="21" a="1"/>
  <c r="AQ798" i="21" s="1"/>
  <c r="AJ798" i="21" a="1"/>
  <c r="AJ798" i="21" s="1"/>
  <c r="AK798" i="21" a="1"/>
  <c r="AK798" i="21" s="1"/>
  <c r="AH826" i="21" a="1"/>
  <c r="AH826" i="21" s="1"/>
  <c r="AG826" i="21" a="1"/>
  <c r="AG826" i="21" s="1"/>
  <c r="AM826" i="21" a="1"/>
  <c r="AM826" i="21" s="1"/>
  <c r="AO826" i="21" a="1"/>
  <c r="AO826" i="21" s="1"/>
  <c r="AN826" i="21" a="1"/>
  <c r="AN826" i="21" s="1"/>
  <c r="AR826" i="21" a="1"/>
  <c r="AR826" i="21" s="1"/>
  <c r="AK826" i="21" a="1"/>
  <c r="AK826" i="21" s="1"/>
  <c r="AJ826" i="21" a="1"/>
  <c r="AJ826" i="21" s="1"/>
  <c r="AQ826" i="21" a="1"/>
  <c r="AQ826" i="21" s="1"/>
  <c r="AG910" i="21" a="1"/>
  <c r="AG910" i="21" s="1"/>
  <c r="AQ910" i="21" a="1"/>
  <c r="AQ910" i="21" s="1"/>
  <c r="AR910" i="21" a="1"/>
  <c r="AR910" i="21" s="1"/>
  <c r="AH910" i="21" a="1"/>
  <c r="AH910" i="21" s="1"/>
  <c r="AJ910" i="21" a="1"/>
  <c r="AJ910" i="21" s="1"/>
  <c r="AK910" i="21" a="1"/>
  <c r="AK910" i="21" s="1"/>
  <c r="AN910" i="21" a="1"/>
  <c r="AN910" i="21" s="1"/>
  <c r="AM910" i="21" a="1"/>
  <c r="AM910" i="21" s="1"/>
  <c r="AO910" i="21" a="1"/>
  <c r="AO910" i="21" s="1"/>
  <c r="AG994" i="21" a="1"/>
  <c r="AG994" i="21" s="1"/>
  <c r="AH994" i="21" a="1"/>
  <c r="AH994" i="21" s="1"/>
  <c r="AM994" i="21" a="1"/>
  <c r="AM994" i="21" s="1"/>
  <c r="AO994" i="21" a="1"/>
  <c r="AO994" i="21" s="1"/>
  <c r="AQ994" i="21" a="1"/>
  <c r="AQ994" i="21" s="1"/>
  <c r="AR994" i="21" a="1"/>
  <c r="AR994" i="21" s="1"/>
  <c r="AJ994" i="21" a="1"/>
  <c r="AJ994" i="21" s="1"/>
  <c r="AN994" i="21" a="1"/>
  <c r="AN994" i="21" s="1"/>
  <c r="AK994" i="21" a="1"/>
  <c r="AK994" i="21" s="1"/>
  <c r="AG317" i="21" a="1"/>
  <c r="AG317" i="21" s="1"/>
  <c r="AH317" i="21" a="1"/>
  <c r="AH317" i="21" s="1"/>
  <c r="AQ317" i="21" a="1"/>
  <c r="AQ317" i="21" s="1"/>
  <c r="AJ317" i="21" a="1"/>
  <c r="AJ317" i="21" s="1"/>
  <c r="AK317" i="21" a="1"/>
  <c r="AK317" i="21" s="1"/>
  <c r="AN317" i="21" a="1"/>
  <c r="AN317" i="21" s="1"/>
  <c r="AM317" i="21" a="1"/>
  <c r="AM317" i="21" s="1"/>
  <c r="AO317" i="21" a="1"/>
  <c r="AO317" i="21" s="1"/>
  <c r="AR317" i="21" a="1"/>
  <c r="AR317" i="21" s="1"/>
  <c r="AG485" i="21" a="1"/>
  <c r="AG485" i="21" s="1"/>
  <c r="AM485" i="21" a="1"/>
  <c r="AM485" i="21" s="1"/>
  <c r="AH485" i="21" a="1"/>
  <c r="AH485" i="21" s="1"/>
  <c r="AR485" i="21" a="1"/>
  <c r="AR485" i="21" s="1"/>
  <c r="AN485" i="21" a="1"/>
  <c r="AN485" i="21" s="1"/>
  <c r="AO485" i="21" a="1"/>
  <c r="AO485" i="21" s="1"/>
  <c r="AQ485" i="21" a="1"/>
  <c r="AQ485" i="21" s="1"/>
  <c r="AJ485" i="21" a="1"/>
  <c r="AJ485" i="21" s="1"/>
  <c r="AK485" i="21" a="1"/>
  <c r="AK485" i="21" s="1"/>
  <c r="AG541" i="21" a="1"/>
  <c r="AG541" i="21" s="1"/>
  <c r="AN541" i="21" a="1"/>
  <c r="AN541" i="21" s="1"/>
  <c r="AO541" i="21" a="1"/>
  <c r="AO541" i="21" s="1"/>
  <c r="AM541" i="21" a="1"/>
  <c r="AM541" i="21" s="1"/>
  <c r="AH541" i="21" a="1"/>
  <c r="AH541" i="21" s="1"/>
  <c r="AR541" i="21" a="1"/>
  <c r="AR541" i="21" s="1"/>
  <c r="AK541" i="21" a="1"/>
  <c r="AK541" i="21" s="1"/>
  <c r="AQ541" i="21" a="1"/>
  <c r="AQ541" i="21" s="1"/>
  <c r="AJ541" i="21" a="1"/>
  <c r="AJ541" i="21" s="1"/>
  <c r="AH737" i="21" a="1"/>
  <c r="AH737" i="21" s="1"/>
  <c r="AG737" i="21" a="1"/>
  <c r="AG737" i="21" s="1"/>
  <c r="AO737" i="21" a="1"/>
  <c r="AO737" i="21" s="1"/>
  <c r="AM737" i="21" a="1"/>
  <c r="AM737" i="21" s="1"/>
  <c r="AN737" i="21" a="1"/>
  <c r="AN737" i="21" s="1"/>
  <c r="AJ737" i="21" a="1"/>
  <c r="AJ737" i="21" s="1"/>
  <c r="AK737" i="21" a="1"/>
  <c r="AK737" i="21" s="1"/>
  <c r="AQ737" i="21" a="1"/>
  <c r="AQ737" i="21" s="1"/>
  <c r="AR737" i="21" a="1"/>
  <c r="AR737" i="21" s="1"/>
  <c r="AG905" i="21" a="1"/>
  <c r="AG905" i="21" s="1"/>
  <c r="AM905" i="21" a="1"/>
  <c r="AM905" i="21" s="1"/>
  <c r="AN905" i="21" a="1"/>
  <c r="AN905" i="21" s="1"/>
  <c r="AO905" i="21" a="1"/>
  <c r="AO905" i="21" s="1"/>
  <c r="AJ905" i="21" a="1"/>
  <c r="AJ905" i="21" s="1"/>
  <c r="AH905" i="21" a="1"/>
  <c r="AH905" i="21" s="1"/>
  <c r="AK905" i="21" a="1"/>
  <c r="AK905" i="21" s="1"/>
  <c r="AQ905" i="21" a="1"/>
  <c r="AQ905" i="21" s="1"/>
  <c r="AR905" i="21" a="1"/>
  <c r="AR905" i="21" s="1"/>
  <c r="AG368" i="21" a="1"/>
  <c r="AG368" i="21" s="1"/>
  <c r="AH368" i="21" a="1"/>
  <c r="AH368" i="21" s="1"/>
  <c r="AQ368" i="21" a="1"/>
  <c r="AQ368" i="21" s="1"/>
  <c r="AO368" i="21" a="1"/>
  <c r="AO368" i="21" s="1"/>
  <c r="AR368" i="21" a="1"/>
  <c r="AR368" i="21" s="1"/>
  <c r="AK368" i="21" a="1"/>
  <c r="AK368" i="21" s="1"/>
  <c r="AM368" i="21" a="1"/>
  <c r="AM368" i="21" s="1"/>
  <c r="AN368" i="21" a="1"/>
  <c r="AN368" i="21" s="1"/>
  <c r="AJ368" i="21" a="1"/>
  <c r="AJ368" i="21" s="1"/>
  <c r="AH480" i="21" a="1"/>
  <c r="AH480" i="21" s="1"/>
  <c r="AG480" i="21" a="1"/>
  <c r="AG480" i="21" s="1"/>
  <c r="AQ480" i="21" a="1"/>
  <c r="AQ480" i="21" s="1"/>
  <c r="AO480" i="21" a="1"/>
  <c r="AO480" i="21" s="1"/>
  <c r="AR480" i="21" a="1"/>
  <c r="AR480" i="21" s="1"/>
  <c r="AJ480" i="21" a="1"/>
  <c r="AJ480" i="21" s="1"/>
  <c r="AK480" i="21" a="1"/>
  <c r="AK480" i="21" s="1"/>
  <c r="AM480" i="21" a="1"/>
  <c r="AM480" i="21" s="1"/>
  <c r="AN480" i="21" a="1"/>
  <c r="AN480" i="21" s="1"/>
  <c r="AH648" i="21" a="1"/>
  <c r="AH648" i="21" s="1"/>
  <c r="AG648" i="21" a="1"/>
  <c r="AG648" i="21" s="1"/>
  <c r="AM648" i="21" a="1"/>
  <c r="AM648" i="21" s="1"/>
  <c r="AQ648" i="21" a="1"/>
  <c r="AQ648" i="21" s="1"/>
  <c r="AR648" i="21" a="1"/>
  <c r="AR648" i="21" s="1"/>
  <c r="AK648" i="21" a="1"/>
  <c r="AK648" i="21" s="1"/>
  <c r="AO648" i="21" a="1"/>
  <c r="AO648" i="21" s="1"/>
  <c r="AN648" i="21" a="1"/>
  <c r="AN648" i="21" s="1"/>
  <c r="AJ648" i="21" a="1"/>
  <c r="AJ648" i="21" s="1"/>
  <c r="AG788" i="21" a="1"/>
  <c r="AG788" i="21" s="1"/>
  <c r="AR788" i="21" a="1"/>
  <c r="AR788" i="21" s="1"/>
  <c r="AO788" i="21" a="1"/>
  <c r="AO788" i="21" s="1"/>
  <c r="AH788" i="21" a="1"/>
  <c r="AH788" i="21" s="1"/>
  <c r="AN788" i="21" a="1"/>
  <c r="AN788" i="21" s="1"/>
  <c r="AQ788" i="21" a="1"/>
  <c r="AQ788" i="21" s="1"/>
  <c r="AM788" i="21" a="1"/>
  <c r="AM788" i="21" s="1"/>
  <c r="AJ788" i="21" a="1"/>
  <c r="AJ788" i="21" s="1"/>
  <c r="AK788" i="21" a="1"/>
  <c r="AK788" i="21" s="1"/>
  <c r="AG844" i="21" a="1"/>
  <c r="AG844" i="21" s="1"/>
  <c r="AN844" i="21" a="1"/>
  <c r="AN844" i="21" s="1"/>
  <c r="AO844" i="21" a="1"/>
  <c r="AO844" i="21" s="1"/>
  <c r="AQ844" i="21" a="1"/>
  <c r="AQ844" i="21" s="1"/>
  <c r="AM844" i="21" a="1"/>
  <c r="AM844" i="21" s="1"/>
  <c r="AJ844" i="21" a="1"/>
  <c r="AJ844" i="21" s="1"/>
  <c r="AH844" i="21" a="1"/>
  <c r="AH844" i="21" s="1"/>
  <c r="AK844" i="21" a="1"/>
  <c r="AK844" i="21" s="1"/>
  <c r="AR844" i="21" a="1"/>
  <c r="AR844" i="21" s="1"/>
  <c r="AG900" i="21" a="1"/>
  <c r="AG900" i="21" s="1"/>
  <c r="AM900" i="21" a="1"/>
  <c r="AM900" i="21" s="1"/>
  <c r="AN900" i="21" a="1"/>
  <c r="AN900" i="21" s="1"/>
  <c r="AO900" i="21" a="1"/>
  <c r="AO900" i="21" s="1"/>
  <c r="AH900" i="21" a="1"/>
  <c r="AH900" i="21" s="1"/>
  <c r="AQ900" i="21" a="1"/>
  <c r="AQ900" i="21" s="1"/>
  <c r="AR900" i="21" a="1"/>
  <c r="AR900" i="21" s="1"/>
  <c r="AJ900" i="21" a="1"/>
  <c r="AJ900" i="21" s="1"/>
  <c r="AK900" i="21" a="1"/>
  <c r="AK900" i="21" s="1"/>
  <c r="AG575" i="21" a="1"/>
  <c r="AG575" i="21" s="1"/>
  <c r="AH575" i="21" a="1"/>
  <c r="AH575" i="21" s="1"/>
  <c r="AN575" i="21" a="1"/>
  <c r="AN575" i="21" s="1"/>
  <c r="AO575" i="21" a="1"/>
  <c r="AO575" i="21" s="1"/>
  <c r="AJ575" i="21" a="1"/>
  <c r="AJ575" i="21" s="1"/>
  <c r="AQ575" i="21" a="1"/>
  <c r="AQ575" i="21" s="1"/>
  <c r="AM575" i="21" a="1"/>
  <c r="AM575" i="21" s="1"/>
  <c r="AK575" i="21" a="1"/>
  <c r="AK575" i="21" s="1"/>
  <c r="AR575" i="21" a="1"/>
  <c r="AR575" i="21" s="1"/>
  <c r="AH603" i="21" a="1"/>
  <c r="AH603" i="21" s="1"/>
  <c r="AQ603" i="21" a="1"/>
  <c r="AQ603" i="21" s="1"/>
  <c r="AN603" i="21" a="1"/>
  <c r="AN603" i="21" s="1"/>
  <c r="AR603" i="21" a="1"/>
  <c r="AR603" i="21" s="1"/>
  <c r="AO603" i="21" a="1"/>
  <c r="AO603" i="21" s="1"/>
  <c r="AJ603" i="21" a="1"/>
  <c r="AJ603" i="21" s="1"/>
  <c r="AG603" i="21" a="1"/>
  <c r="AG603" i="21" s="1"/>
  <c r="AK603" i="21" a="1"/>
  <c r="AK603" i="21" s="1"/>
  <c r="AM603" i="21" a="1"/>
  <c r="AM603" i="21" s="1"/>
  <c r="AO631" i="21" a="1"/>
  <c r="AO631" i="21" s="1"/>
  <c r="AG631" i="21" a="1"/>
  <c r="AG631" i="21" s="1"/>
  <c r="AQ631" i="21" a="1"/>
  <c r="AQ631" i="21" s="1"/>
  <c r="AR631" i="21" a="1"/>
  <c r="AR631" i="21" s="1"/>
  <c r="AH631" i="21" a="1"/>
  <c r="AH631" i="21" s="1"/>
  <c r="AM631" i="21" a="1"/>
  <c r="AM631" i="21" s="1"/>
  <c r="AJ631" i="21" a="1"/>
  <c r="AJ631" i="21" s="1"/>
  <c r="AN631" i="21" a="1"/>
  <c r="AN631" i="21" s="1"/>
  <c r="AK631" i="21" a="1"/>
  <c r="AK631" i="21" s="1"/>
  <c r="AH659" i="21" a="1"/>
  <c r="AH659" i="21" s="1"/>
  <c r="AG659" i="21" a="1"/>
  <c r="AG659" i="21" s="1"/>
  <c r="AM659" i="21" a="1"/>
  <c r="AM659" i="21" s="1"/>
  <c r="AN659" i="21" a="1"/>
  <c r="AN659" i="21" s="1"/>
  <c r="AO659" i="21" a="1"/>
  <c r="AO659" i="21" s="1"/>
  <c r="AK659" i="21" a="1"/>
  <c r="AK659" i="21" s="1"/>
  <c r="AQ659" i="21" a="1"/>
  <c r="AQ659" i="21" s="1"/>
  <c r="AR659" i="21" a="1"/>
  <c r="AR659" i="21" s="1"/>
  <c r="AJ659" i="21" a="1"/>
  <c r="AJ659" i="21" s="1"/>
  <c r="AG715" i="21" a="1"/>
  <c r="AG715" i="21" s="1"/>
  <c r="AR715" i="21" a="1"/>
  <c r="AR715" i="21" s="1"/>
  <c r="AN715" i="21" a="1"/>
  <c r="AN715" i="21" s="1"/>
  <c r="AO715" i="21" a="1"/>
  <c r="AO715" i="21" s="1"/>
  <c r="AQ715" i="21" a="1"/>
  <c r="AQ715" i="21" s="1"/>
  <c r="AH715" i="21" a="1"/>
  <c r="AH715" i="21" s="1"/>
  <c r="AM715" i="21" a="1"/>
  <c r="AM715" i="21" s="1"/>
  <c r="AK715" i="21" a="1"/>
  <c r="AK715" i="21" s="1"/>
  <c r="AJ715" i="21" a="1"/>
  <c r="AJ715" i="21" s="1"/>
  <c r="AH771" i="21" a="1"/>
  <c r="AH771" i="21" s="1"/>
  <c r="AM771" i="21" a="1"/>
  <c r="AM771" i="21" s="1"/>
  <c r="AN771" i="21" a="1"/>
  <c r="AN771" i="21" s="1"/>
  <c r="AG771" i="21" a="1"/>
  <c r="AG771" i="21" s="1"/>
  <c r="AO771" i="21" a="1"/>
  <c r="AO771" i="21" s="1"/>
  <c r="AQ771" i="21" a="1"/>
  <c r="AQ771" i="21" s="1"/>
  <c r="AR771" i="21" a="1"/>
  <c r="AR771" i="21" s="1"/>
  <c r="AJ771" i="21" a="1"/>
  <c r="AJ771" i="21" s="1"/>
  <c r="AK771" i="21" a="1"/>
  <c r="AK771" i="21" s="1"/>
  <c r="AG799" i="21" a="1"/>
  <c r="AG799" i="21" s="1"/>
  <c r="AQ799" i="21" a="1"/>
  <c r="AQ799" i="21" s="1"/>
  <c r="AH799" i="21" a="1"/>
  <c r="AH799" i="21" s="1"/>
  <c r="AR799" i="21" a="1"/>
  <c r="AR799" i="21" s="1"/>
  <c r="AM799" i="21" a="1"/>
  <c r="AM799" i="21" s="1"/>
  <c r="AN799" i="21" a="1"/>
  <c r="AN799" i="21" s="1"/>
  <c r="AO799" i="21" a="1"/>
  <c r="AO799" i="21" s="1"/>
  <c r="AK799" i="21" a="1"/>
  <c r="AK799" i="21" s="1"/>
  <c r="AJ799" i="21" a="1"/>
  <c r="AJ799" i="21" s="1"/>
  <c r="AH402" i="21" a="1"/>
  <c r="AH402" i="21" s="1"/>
  <c r="AO402" i="21" a="1"/>
  <c r="AO402" i="21" s="1"/>
  <c r="AK402" i="21" a="1"/>
  <c r="AK402" i="21" s="1"/>
  <c r="AN402" i="21" a="1"/>
  <c r="AN402" i="21" s="1"/>
  <c r="AR402" i="21" a="1"/>
  <c r="AR402" i="21" s="1"/>
  <c r="AG402" i="21" a="1"/>
  <c r="AG402" i="21" s="1"/>
  <c r="AM402" i="21" a="1"/>
  <c r="AM402" i="21" s="1"/>
  <c r="AQ402" i="21" a="1"/>
  <c r="AQ402" i="21" s="1"/>
  <c r="AJ402" i="21" a="1"/>
  <c r="AJ402" i="21" s="1"/>
  <c r="AG654" i="21" a="1"/>
  <c r="AG654" i="21" s="1"/>
  <c r="AO654" i="21" a="1"/>
  <c r="AO654" i="21" s="1"/>
  <c r="AR654" i="21" a="1"/>
  <c r="AR654" i="21" s="1"/>
  <c r="AH654" i="21" a="1"/>
  <c r="AH654" i="21" s="1"/>
  <c r="AM654" i="21" a="1"/>
  <c r="AM654" i="21" s="1"/>
  <c r="AN654" i="21" a="1"/>
  <c r="AN654" i="21" s="1"/>
  <c r="AQ654" i="21" a="1"/>
  <c r="AQ654" i="21" s="1"/>
  <c r="AJ654" i="21" a="1"/>
  <c r="AJ654" i="21" s="1"/>
  <c r="AK654" i="21" a="1"/>
  <c r="AK654" i="21" s="1"/>
  <c r="AG682" i="21" a="1"/>
  <c r="AG682" i="21" s="1"/>
  <c r="AH682" i="21" a="1"/>
  <c r="AH682" i="21" s="1"/>
  <c r="AM682" i="21" a="1"/>
  <c r="AM682" i="21" s="1"/>
  <c r="AN682" i="21" a="1"/>
  <c r="AN682" i="21" s="1"/>
  <c r="AO682" i="21" a="1"/>
  <c r="AO682" i="21" s="1"/>
  <c r="AJ682" i="21" a="1"/>
  <c r="AJ682" i="21" s="1"/>
  <c r="AR682" i="21" a="1"/>
  <c r="AR682" i="21" s="1"/>
  <c r="AQ682" i="21" a="1"/>
  <c r="AQ682" i="21" s="1"/>
  <c r="AK682" i="21" a="1"/>
  <c r="AK682" i="21" s="1"/>
  <c r="AG738" i="21" a="1"/>
  <c r="AG738" i="21" s="1"/>
  <c r="AH738" i="21" a="1"/>
  <c r="AH738" i="21" s="1"/>
  <c r="AM738" i="21" a="1"/>
  <c r="AM738" i="21" s="1"/>
  <c r="AN738" i="21" a="1"/>
  <c r="AN738" i="21" s="1"/>
  <c r="AR738" i="21" a="1"/>
  <c r="AR738" i="21" s="1"/>
  <c r="AQ738" i="21" a="1"/>
  <c r="AQ738" i="21" s="1"/>
  <c r="AO738" i="21" a="1"/>
  <c r="AO738" i="21" s="1"/>
  <c r="AJ738" i="21" a="1"/>
  <c r="AJ738" i="21" s="1"/>
  <c r="AK738" i="21" a="1"/>
  <c r="AK738" i="21" s="1"/>
  <c r="AH766" i="21" a="1"/>
  <c r="AH766" i="21" s="1"/>
  <c r="AG766" i="21" a="1"/>
  <c r="AG766" i="21" s="1"/>
  <c r="AM766" i="21" a="1"/>
  <c r="AM766" i="21" s="1"/>
  <c r="AN766" i="21" a="1"/>
  <c r="AN766" i="21" s="1"/>
  <c r="AO766" i="21" a="1"/>
  <c r="AO766" i="21" s="1"/>
  <c r="AR766" i="21" a="1"/>
  <c r="AR766" i="21" s="1"/>
  <c r="AQ766" i="21" a="1"/>
  <c r="AQ766" i="21" s="1"/>
  <c r="AJ766" i="21" a="1"/>
  <c r="AJ766" i="21" s="1"/>
  <c r="AK766" i="21" a="1"/>
  <c r="AK766" i="21" s="1"/>
  <c r="AG822" i="21" a="1"/>
  <c r="AG822" i="21" s="1"/>
  <c r="AH822" i="21" a="1"/>
  <c r="AH822" i="21" s="1"/>
  <c r="AN822" i="21" a="1"/>
  <c r="AN822" i="21" s="1"/>
  <c r="AO822" i="21" a="1"/>
  <c r="AO822" i="21" s="1"/>
  <c r="AQ822" i="21" a="1"/>
  <c r="AQ822" i="21" s="1"/>
  <c r="AR822" i="21" a="1"/>
  <c r="AR822" i="21" s="1"/>
  <c r="AM822" i="21" a="1"/>
  <c r="AM822" i="21" s="1"/>
  <c r="AK822" i="21" a="1"/>
  <c r="AK822" i="21" s="1"/>
  <c r="AJ822" i="21" a="1"/>
  <c r="AJ822" i="21" s="1"/>
  <c r="AG850" i="21" a="1"/>
  <c r="AG850" i="21" s="1"/>
  <c r="AH850" i="21" a="1"/>
  <c r="AH850" i="21" s="1"/>
  <c r="AM850" i="21" a="1"/>
  <c r="AM850" i="21" s="1"/>
  <c r="AJ850" i="21" a="1"/>
  <c r="AJ850" i="21" s="1"/>
  <c r="AK850" i="21" a="1"/>
  <c r="AK850" i="21" s="1"/>
  <c r="AN850" i="21" a="1"/>
  <c r="AN850" i="21" s="1"/>
  <c r="AO850" i="21" a="1"/>
  <c r="AO850" i="21" s="1"/>
  <c r="AQ850" i="21" a="1"/>
  <c r="AQ850" i="21" s="1"/>
  <c r="AR850" i="21" a="1"/>
  <c r="AR850" i="21" s="1"/>
  <c r="AG962" i="21" a="1"/>
  <c r="AG962" i="21" s="1"/>
  <c r="AH962" i="21" a="1"/>
  <c r="AH962" i="21" s="1"/>
  <c r="AQ962" i="21" a="1"/>
  <c r="AQ962" i="21" s="1"/>
  <c r="AM962" i="21" a="1"/>
  <c r="AM962" i="21" s="1"/>
  <c r="AN962" i="21" a="1"/>
  <c r="AN962" i="21" s="1"/>
  <c r="AR962" i="21" a="1"/>
  <c r="AR962" i="21" s="1"/>
  <c r="AO962" i="21" a="1"/>
  <c r="AO962" i="21" s="1"/>
  <c r="AJ962" i="21" a="1"/>
  <c r="AJ962" i="21" s="1"/>
  <c r="AK962" i="21" a="1"/>
  <c r="AK962" i="21" s="1"/>
  <c r="AG425" i="21" a="1"/>
  <c r="AG425" i="21" s="1"/>
  <c r="AO425" i="21" a="1"/>
  <c r="AO425" i="21" s="1"/>
  <c r="AM425" i="21" a="1"/>
  <c r="AM425" i="21" s="1"/>
  <c r="AR425" i="21" a="1"/>
  <c r="AR425" i="21" s="1"/>
  <c r="AJ425" i="21" a="1"/>
  <c r="AJ425" i="21" s="1"/>
  <c r="AQ425" i="21" a="1"/>
  <c r="AQ425" i="21" s="1"/>
  <c r="AH425" i="21" a="1"/>
  <c r="AH425" i="21" s="1"/>
  <c r="AN425" i="21" a="1"/>
  <c r="AN425" i="21" s="1"/>
  <c r="AK425" i="21" a="1"/>
  <c r="AK425" i="21" s="1"/>
  <c r="AG453" i="21" a="1"/>
  <c r="AG453" i="21" s="1"/>
  <c r="AH453" i="21" a="1"/>
  <c r="AH453" i="21" s="1"/>
  <c r="AO453" i="21" a="1"/>
  <c r="AO453" i="21" s="1"/>
  <c r="AQ453" i="21" a="1"/>
  <c r="AQ453" i="21" s="1"/>
  <c r="AR453" i="21" a="1"/>
  <c r="AR453" i="21" s="1"/>
  <c r="AM453" i="21" a="1"/>
  <c r="AM453" i="21" s="1"/>
  <c r="AN453" i="21" a="1"/>
  <c r="AN453" i="21" s="1"/>
  <c r="AJ453" i="21" a="1"/>
  <c r="AJ453" i="21" s="1"/>
  <c r="AK453" i="21" a="1"/>
  <c r="AK453" i="21" s="1"/>
  <c r="AH509" i="21" a="1"/>
  <c r="AH509" i="21" s="1"/>
  <c r="AN509" i="21" a="1"/>
  <c r="AN509" i="21" s="1"/>
  <c r="AO509" i="21" a="1"/>
  <c r="AO509" i="21" s="1"/>
  <c r="AR509" i="21" a="1"/>
  <c r="AR509" i="21" s="1"/>
  <c r="AQ509" i="21" a="1"/>
  <c r="AQ509" i="21" s="1"/>
  <c r="AM509" i="21" a="1"/>
  <c r="AM509" i="21" s="1"/>
  <c r="AJ509" i="21" a="1"/>
  <c r="AJ509" i="21" s="1"/>
  <c r="AK509" i="21" a="1"/>
  <c r="AK509" i="21" s="1"/>
  <c r="AG509" i="21" a="1"/>
  <c r="AG509" i="21" s="1"/>
  <c r="AH593" i="21" a="1"/>
  <c r="AH593" i="21" s="1"/>
  <c r="AM593" i="21" a="1"/>
  <c r="AM593" i="21" s="1"/>
  <c r="AN593" i="21" a="1"/>
  <c r="AN593" i="21" s="1"/>
  <c r="AO593" i="21" a="1"/>
  <c r="AO593" i="21" s="1"/>
  <c r="AG593" i="21" a="1"/>
  <c r="AG593" i="21" s="1"/>
  <c r="AQ593" i="21" a="1"/>
  <c r="AQ593" i="21" s="1"/>
  <c r="AR593" i="21" a="1"/>
  <c r="AR593" i="21" s="1"/>
  <c r="AK593" i="21" a="1"/>
  <c r="AK593" i="21" s="1"/>
  <c r="AJ593" i="21" a="1"/>
  <c r="AJ593" i="21" s="1"/>
  <c r="AG649" i="21" a="1"/>
  <c r="AG649" i="21" s="1"/>
  <c r="AH649" i="21" a="1"/>
  <c r="AH649" i="21" s="1"/>
  <c r="AM649" i="21" a="1"/>
  <c r="AM649" i="21" s="1"/>
  <c r="AN649" i="21" a="1"/>
  <c r="AN649" i="21" s="1"/>
  <c r="AQ649" i="21" a="1"/>
  <c r="AQ649" i="21" s="1"/>
  <c r="AR649" i="21" a="1"/>
  <c r="AR649" i="21" s="1"/>
  <c r="AK649" i="21" a="1"/>
  <c r="AK649" i="21" s="1"/>
  <c r="AO649" i="21" a="1"/>
  <c r="AO649" i="21" s="1"/>
  <c r="AJ649" i="21" a="1"/>
  <c r="AJ649" i="21" s="1"/>
  <c r="AG677" i="21" a="1"/>
  <c r="AG677" i="21" s="1"/>
  <c r="AM677" i="21" a="1"/>
  <c r="AM677" i="21" s="1"/>
  <c r="AH677" i="21" a="1"/>
  <c r="AH677" i="21" s="1"/>
  <c r="AO677" i="21" a="1"/>
  <c r="AO677" i="21" s="1"/>
  <c r="AR677" i="21" a="1"/>
  <c r="AR677" i="21" s="1"/>
  <c r="AK677" i="21" a="1"/>
  <c r="AK677" i="21" s="1"/>
  <c r="AJ677" i="21" a="1"/>
  <c r="AJ677" i="21" s="1"/>
  <c r="AN677" i="21" a="1"/>
  <c r="AN677" i="21" s="1"/>
  <c r="AQ677" i="21" a="1"/>
  <c r="AQ677" i="21" s="1"/>
  <c r="AG733" i="21" a="1"/>
  <c r="AG733" i="21" s="1"/>
  <c r="AQ733" i="21" a="1"/>
  <c r="AQ733" i="21" s="1"/>
  <c r="AR733" i="21" a="1"/>
  <c r="AR733" i="21" s="1"/>
  <c r="AM733" i="21" a="1"/>
  <c r="AM733" i="21" s="1"/>
  <c r="AN733" i="21" a="1"/>
  <c r="AN733" i="21" s="1"/>
  <c r="AO733" i="21" a="1"/>
  <c r="AO733" i="21" s="1"/>
  <c r="AJ733" i="21" a="1"/>
  <c r="AJ733" i="21" s="1"/>
  <c r="AK733" i="21" a="1"/>
  <c r="AK733" i="21" s="1"/>
  <c r="AH733" i="21" a="1"/>
  <c r="AH733" i="21" s="1"/>
  <c r="AH957" i="21" a="1"/>
  <c r="AH957" i="21" s="1"/>
  <c r="AG957" i="21" a="1"/>
  <c r="AG957" i="21" s="1"/>
  <c r="AO957" i="21" a="1"/>
  <c r="AO957" i="21" s="1"/>
  <c r="AM957" i="21" a="1"/>
  <c r="AM957" i="21" s="1"/>
  <c r="AQ957" i="21" a="1"/>
  <c r="AQ957" i="21" s="1"/>
  <c r="AR957" i="21" a="1"/>
  <c r="AR957" i="21" s="1"/>
  <c r="AN957" i="21" a="1"/>
  <c r="AN957" i="21" s="1"/>
  <c r="AJ957" i="21" a="1"/>
  <c r="AJ957" i="21" s="1"/>
  <c r="AK957" i="21" a="1"/>
  <c r="AK957" i="21" s="1"/>
  <c r="AR392" i="21" a="1"/>
  <c r="AR392" i="21" s="1"/>
  <c r="AH392" i="21" a="1"/>
  <c r="AH392" i="21" s="1"/>
  <c r="AQ392" i="21" a="1"/>
  <c r="AQ392" i="21" s="1"/>
  <c r="AG392" i="21" a="1"/>
  <c r="AG392" i="21" s="1"/>
  <c r="AN392" i="21" a="1"/>
  <c r="AN392" i="21" s="1"/>
  <c r="AO392" i="21" a="1"/>
  <c r="AO392" i="21" s="1"/>
  <c r="AM392" i="21" a="1"/>
  <c r="AM392" i="21" s="1"/>
  <c r="AJ392" i="21" a="1"/>
  <c r="AJ392" i="21" s="1"/>
  <c r="AK392" i="21" a="1"/>
  <c r="AK392" i="21" s="1"/>
  <c r="AG476" i="21" a="1"/>
  <c r="AG476" i="21" s="1"/>
  <c r="AQ476" i="21" a="1"/>
  <c r="AQ476" i="21" s="1"/>
  <c r="AN476" i="21" a="1"/>
  <c r="AN476" i="21" s="1"/>
  <c r="AJ476" i="21" a="1"/>
  <c r="AJ476" i="21" s="1"/>
  <c r="AH476" i="21" a="1"/>
  <c r="AH476" i="21" s="1"/>
  <c r="AK476" i="21" a="1"/>
  <c r="AK476" i="21" s="1"/>
  <c r="AM476" i="21" a="1"/>
  <c r="AM476" i="21" s="1"/>
  <c r="AR476" i="21" a="1"/>
  <c r="AR476" i="21" s="1"/>
  <c r="AO476" i="21" a="1"/>
  <c r="AO476" i="21" s="1"/>
  <c r="AG588" i="21" a="1"/>
  <c r="AG588" i="21" s="1"/>
  <c r="AM588" i="21" a="1"/>
  <c r="AM588" i="21" s="1"/>
  <c r="AO588" i="21" a="1"/>
  <c r="AO588" i="21" s="1"/>
  <c r="AQ588" i="21" a="1"/>
  <c r="AQ588" i="21" s="1"/>
  <c r="AK588" i="21" a="1"/>
  <c r="AK588" i="21" s="1"/>
  <c r="AH588" i="21" a="1"/>
  <c r="AH588" i="21" s="1"/>
  <c r="AJ588" i="21" a="1"/>
  <c r="AJ588" i="21" s="1"/>
  <c r="AN588" i="21" a="1"/>
  <c r="AN588" i="21" s="1"/>
  <c r="AR588" i="21" a="1"/>
  <c r="AR588" i="21" s="1"/>
  <c r="AG728" i="21" a="1"/>
  <c r="AG728" i="21" s="1"/>
  <c r="AH728" i="21" a="1"/>
  <c r="AH728" i="21" s="1"/>
  <c r="AR728" i="21" a="1"/>
  <c r="AR728" i="21" s="1"/>
  <c r="AM728" i="21" a="1"/>
  <c r="AM728" i="21" s="1"/>
  <c r="AN728" i="21" a="1"/>
  <c r="AN728" i="21" s="1"/>
  <c r="AK728" i="21" a="1"/>
  <c r="AK728" i="21" s="1"/>
  <c r="AQ728" i="21" a="1"/>
  <c r="AQ728" i="21" s="1"/>
  <c r="AJ728" i="21" a="1"/>
  <c r="AJ728" i="21" s="1"/>
  <c r="AO728" i="21" a="1"/>
  <c r="AO728" i="21" s="1"/>
  <c r="AG756" i="21" a="1"/>
  <c r="AG756" i="21" s="1"/>
  <c r="AH756" i="21" a="1"/>
  <c r="AH756" i="21" s="1"/>
  <c r="AN756" i="21" a="1"/>
  <c r="AN756" i="21" s="1"/>
  <c r="AO756" i="21" a="1"/>
  <c r="AO756" i="21" s="1"/>
  <c r="AM756" i="21" a="1"/>
  <c r="AM756" i="21" s="1"/>
  <c r="AQ756" i="21" a="1"/>
  <c r="AQ756" i="21" s="1"/>
  <c r="AR756" i="21" a="1"/>
  <c r="AR756" i="21" s="1"/>
  <c r="AJ756" i="21" a="1"/>
  <c r="AJ756" i="21" s="1"/>
  <c r="AK756" i="21" a="1"/>
  <c r="AK756" i="21" s="1"/>
  <c r="AH812" i="21" a="1"/>
  <c r="AH812" i="21" s="1"/>
  <c r="AG812" i="21" a="1"/>
  <c r="AG812" i="21" s="1"/>
  <c r="AO812" i="21" a="1"/>
  <c r="AO812" i="21" s="1"/>
  <c r="AQ812" i="21" a="1"/>
  <c r="AQ812" i="21" s="1"/>
  <c r="AN812" i="21" a="1"/>
  <c r="AN812" i="21" s="1"/>
  <c r="AR812" i="21" a="1"/>
  <c r="AR812" i="21" s="1"/>
  <c r="AK812" i="21" a="1"/>
  <c r="AK812" i="21" s="1"/>
  <c r="AJ812" i="21" a="1"/>
  <c r="AJ812" i="21" s="1"/>
  <c r="AM812" i="21" a="1"/>
  <c r="AM812" i="21" s="1"/>
  <c r="AH840" i="21" a="1"/>
  <c r="AH840" i="21" s="1"/>
  <c r="AM840" i="21" a="1"/>
  <c r="AM840" i="21" s="1"/>
  <c r="AN840" i="21" a="1"/>
  <c r="AN840" i="21" s="1"/>
  <c r="AQ840" i="21" a="1"/>
  <c r="AQ840" i="21" s="1"/>
  <c r="AG840" i="21" a="1"/>
  <c r="AG840" i="21" s="1"/>
  <c r="AO840" i="21" a="1"/>
  <c r="AO840" i="21" s="1"/>
  <c r="AR840" i="21" a="1"/>
  <c r="AR840" i="21" s="1"/>
  <c r="AJ840" i="21" a="1"/>
  <c r="AJ840" i="21" s="1"/>
  <c r="AK840" i="21" a="1"/>
  <c r="AK840" i="21" s="1"/>
  <c r="AH952" i="21" a="1"/>
  <c r="AH952" i="21" s="1"/>
  <c r="AG952" i="21" a="1"/>
  <c r="AG952" i="21" s="1"/>
  <c r="AO952" i="21" a="1"/>
  <c r="AO952" i="21" s="1"/>
  <c r="AK952" i="21" a="1"/>
  <c r="AK952" i="21" s="1"/>
  <c r="AJ952" i="21" a="1"/>
  <c r="AJ952" i="21" s="1"/>
  <c r="AQ952" i="21" a="1"/>
  <c r="AQ952" i="21" s="1"/>
  <c r="AR952" i="21" a="1"/>
  <c r="AR952" i="21" s="1"/>
  <c r="AN952" i="21" a="1"/>
  <c r="AN952" i="21" s="1"/>
  <c r="AM952" i="21" a="1"/>
  <c r="AM952" i="21" s="1"/>
  <c r="AH980" i="21" a="1"/>
  <c r="AH980" i="21" s="1"/>
  <c r="AG980" i="21" a="1"/>
  <c r="AG980" i="21" s="1"/>
  <c r="AR980" i="21" a="1"/>
  <c r="AR980" i="21" s="1"/>
  <c r="AK980" i="21" a="1"/>
  <c r="AK980" i="21" s="1"/>
  <c r="AN980" i="21" a="1"/>
  <c r="AN980" i="21" s="1"/>
  <c r="AO980" i="21" a="1"/>
  <c r="AO980" i="21" s="1"/>
  <c r="AM980" i="21" a="1"/>
  <c r="AM980" i="21" s="1"/>
  <c r="AQ980" i="21" a="1"/>
  <c r="AQ980" i="21" s="1"/>
  <c r="AJ980" i="21" a="1"/>
  <c r="AJ980" i="21" s="1"/>
  <c r="AG303" i="21" a="1"/>
  <c r="AG303" i="21" s="1"/>
  <c r="AH303" i="21" a="1"/>
  <c r="AH303" i="21" s="1"/>
  <c r="AR303" i="21" a="1"/>
  <c r="AR303" i="21" s="1"/>
  <c r="AN303" i="21" a="1"/>
  <c r="AN303" i="21" s="1"/>
  <c r="AM303" i="21" a="1"/>
  <c r="AM303" i="21" s="1"/>
  <c r="AQ303" i="21" a="1"/>
  <c r="AQ303" i="21" s="1"/>
  <c r="AO303" i="21" a="1"/>
  <c r="AO303" i="21" s="1"/>
  <c r="AJ303" i="21" a="1"/>
  <c r="AJ303" i="21" s="1"/>
  <c r="AK303" i="21" a="1"/>
  <c r="AK303" i="21" s="1"/>
  <c r="AH387" i="21" a="1"/>
  <c r="AH387" i="21" s="1"/>
  <c r="AM387" i="21" a="1"/>
  <c r="AM387" i="21" s="1"/>
  <c r="AN387" i="21" a="1"/>
  <c r="AN387" i="21" s="1"/>
  <c r="AO387" i="21" a="1"/>
  <c r="AO387" i="21" s="1"/>
  <c r="AQ387" i="21" a="1"/>
  <c r="AQ387" i="21" s="1"/>
  <c r="AG387" i="21" a="1"/>
  <c r="AG387" i="21" s="1"/>
  <c r="AJ387" i="21" a="1"/>
  <c r="AJ387" i="21" s="1"/>
  <c r="AK387" i="21" a="1"/>
  <c r="AK387" i="21" s="1"/>
  <c r="AR387" i="21" a="1"/>
  <c r="AR387" i="21" s="1"/>
  <c r="AH835" i="21" a="1"/>
  <c r="AH835" i="21" s="1"/>
  <c r="AG835" i="21" a="1"/>
  <c r="AG835" i="21" s="1"/>
  <c r="AM835" i="21" a="1"/>
  <c r="AM835" i="21" s="1"/>
  <c r="AN835" i="21" a="1"/>
  <c r="AN835" i="21" s="1"/>
  <c r="AO835" i="21" a="1"/>
  <c r="AO835" i="21" s="1"/>
  <c r="AR835" i="21" a="1"/>
  <c r="AR835" i="21" s="1"/>
  <c r="AJ835" i="21" a="1"/>
  <c r="AJ835" i="21" s="1"/>
  <c r="AQ835" i="21" a="1"/>
  <c r="AQ835" i="21" s="1"/>
  <c r="AK835" i="21" a="1"/>
  <c r="AK835" i="21" s="1"/>
  <c r="AG947" i="21" a="1"/>
  <c r="AG947" i="21" s="1"/>
  <c r="AH947" i="21" a="1"/>
  <c r="AH947" i="21" s="1"/>
  <c r="AR947" i="21" a="1"/>
  <c r="AR947" i="21" s="1"/>
  <c r="AM947" i="21" a="1"/>
  <c r="AM947" i="21" s="1"/>
  <c r="AN947" i="21" a="1"/>
  <c r="AN947" i="21" s="1"/>
  <c r="AO947" i="21" a="1"/>
  <c r="AO947" i="21" s="1"/>
  <c r="AQ947" i="21" a="1"/>
  <c r="AQ947" i="21" s="1"/>
  <c r="AJ947" i="21" a="1"/>
  <c r="AJ947" i="21" s="1"/>
  <c r="AK947" i="21" a="1"/>
  <c r="AK947" i="21" s="1"/>
  <c r="AG466" i="21" a="1"/>
  <c r="AG466" i="21" s="1"/>
  <c r="AO466" i="21" a="1"/>
  <c r="AO466" i="21" s="1"/>
  <c r="AM466" i="21" a="1"/>
  <c r="AM466" i="21" s="1"/>
  <c r="AQ466" i="21" a="1"/>
  <c r="AQ466" i="21" s="1"/>
  <c r="AR466" i="21" a="1"/>
  <c r="AR466" i="21" s="1"/>
  <c r="AH466" i="21" a="1"/>
  <c r="AH466" i="21" s="1"/>
  <c r="AN466" i="21" a="1"/>
  <c r="AN466" i="21" s="1"/>
  <c r="AJ466" i="21" a="1"/>
  <c r="AJ466" i="21" s="1"/>
  <c r="AK466" i="21" a="1"/>
  <c r="AK466" i="21" s="1"/>
  <c r="AN634" i="21" a="1"/>
  <c r="AN634" i="21" s="1"/>
  <c r="AO634" i="21" a="1"/>
  <c r="AO634" i="21" s="1"/>
  <c r="AG634" i="21" a="1"/>
  <c r="AG634" i="21" s="1"/>
  <c r="AQ634" i="21" a="1"/>
  <c r="AQ634" i="21" s="1"/>
  <c r="AR634" i="21" a="1"/>
  <c r="AR634" i="21" s="1"/>
  <c r="AH634" i="21" a="1"/>
  <c r="AH634" i="21" s="1"/>
  <c r="AJ634" i="21" a="1"/>
  <c r="AJ634" i="21" s="1"/>
  <c r="AK634" i="21" a="1"/>
  <c r="AK634" i="21" s="1"/>
  <c r="AM634" i="21" a="1"/>
  <c r="AM634" i="21" s="1"/>
  <c r="AG858" i="21" a="1"/>
  <c r="AG858" i="21" s="1"/>
  <c r="AH858" i="21" a="1"/>
  <c r="AH858" i="21" s="1"/>
  <c r="AR858" i="21" a="1"/>
  <c r="AR858" i="21" s="1"/>
  <c r="AN858" i="21" a="1"/>
  <c r="AN858" i="21" s="1"/>
  <c r="AO858" i="21" a="1"/>
  <c r="AO858" i="21" s="1"/>
  <c r="AJ858" i="21" a="1"/>
  <c r="AJ858" i="21" s="1"/>
  <c r="AM858" i="21" a="1"/>
  <c r="AM858" i="21" s="1"/>
  <c r="AQ858" i="21" a="1"/>
  <c r="AQ858" i="21" s="1"/>
  <c r="AK858" i="21" a="1"/>
  <c r="AK858" i="21" s="1"/>
  <c r="AH942" i="21" a="1"/>
  <c r="AH942" i="21" s="1"/>
  <c r="AG942" i="21" a="1"/>
  <c r="AG942" i="21" s="1"/>
  <c r="AR942" i="21" a="1"/>
  <c r="AR942" i="21" s="1"/>
  <c r="AO942" i="21" a="1"/>
  <c r="AO942" i="21" s="1"/>
  <c r="AM942" i="21" a="1"/>
  <c r="AM942" i="21" s="1"/>
  <c r="AN942" i="21" a="1"/>
  <c r="AN942" i="21" s="1"/>
  <c r="AJ942" i="21" a="1"/>
  <c r="AJ942" i="21" s="1"/>
  <c r="AQ942" i="21" a="1"/>
  <c r="AQ942" i="21" s="1"/>
  <c r="AK942" i="21" a="1"/>
  <c r="AK942" i="21" s="1"/>
  <c r="AG545" i="21" a="1"/>
  <c r="AG545" i="21" s="1"/>
  <c r="AM545" i="21" a="1"/>
  <c r="AM545" i="21" s="1"/>
  <c r="AH545" i="21" a="1"/>
  <c r="AH545" i="21" s="1"/>
  <c r="AQ545" i="21" a="1"/>
  <c r="AQ545" i="21" s="1"/>
  <c r="AN545" i="21" a="1"/>
  <c r="AN545" i="21" s="1"/>
  <c r="AR545" i="21" a="1"/>
  <c r="AR545" i="21" s="1"/>
  <c r="AO545" i="21" a="1"/>
  <c r="AO545" i="21" s="1"/>
  <c r="AJ545" i="21" a="1"/>
  <c r="AJ545" i="21" s="1"/>
  <c r="AK545" i="21" a="1"/>
  <c r="AK545" i="21" s="1"/>
  <c r="AH629" i="21" a="1"/>
  <c r="AH629" i="21" s="1"/>
  <c r="AO629" i="21" a="1"/>
  <c r="AO629" i="21" s="1"/>
  <c r="AR629" i="21" a="1"/>
  <c r="AR629" i="21" s="1"/>
  <c r="AM629" i="21" a="1"/>
  <c r="AM629" i="21" s="1"/>
  <c r="AN629" i="21" a="1"/>
  <c r="AN629" i="21" s="1"/>
  <c r="AQ629" i="21" a="1"/>
  <c r="AQ629" i="21" s="1"/>
  <c r="AK629" i="21" a="1"/>
  <c r="AK629" i="21" s="1"/>
  <c r="AJ629" i="21" a="1"/>
  <c r="AJ629" i="21" s="1"/>
  <c r="AG629" i="21" a="1"/>
  <c r="AG629" i="21" s="1"/>
  <c r="AG685" i="21" a="1"/>
  <c r="AG685" i="21" s="1"/>
  <c r="AM685" i="21" a="1"/>
  <c r="AM685" i="21" s="1"/>
  <c r="AN685" i="21" a="1"/>
  <c r="AN685" i="21" s="1"/>
  <c r="AH685" i="21" a="1"/>
  <c r="AH685" i="21" s="1"/>
  <c r="AJ685" i="21" a="1"/>
  <c r="AJ685" i="21" s="1"/>
  <c r="AO685" i="21" a="1"/>
  <c r="AO685" i="21" s="1"/>
  <c r="AQ685" i="21" a="1"/>
  <c r="AQ685" i="21" s="1"/>
  <c r="AK685" i="21" a="1"/>
  <c r="AK685" i="21" s="1"/>
  <c r="AR685" i="21" a="1"/>
  <c r="AR685" i="21" s="1"/>
  <c r="AH769" i="21" a="1"/>
  <c r="AH769" i="21" s="1"/>
  <c r="AN769" i="21" a="1"/>
  <c r="AN769" i="21" s="1"/>
  <c r="AG769" i="21" a="1"/>
  <c r="AG769" i="21" s="1"/>
  <c r="AQ769" i="21" a="1"/>
  <c r="AQ769" i="21" s="1"/>
  <c r="AR769" i="21" a="1"/>
  <c r="AR769" i="21" s="1"/>
  <c r="AK769" i="21" a="1"/>
  <c r="AK769" i="21" s="1"/>
  <c r="AM769" i="21" a="1"/>
  <c r="AM769" i="21" s="1"/>
  <c r="AO769" i="21" a="1"/>
  <c r="AO769" i="21" s="1"/>
  <c r="AJ769" i="21" a="1"/>
  <c r="AJ769" i="21" s="1"/>
  <c r="AG909" i="21" a="1"/>
  <c r="AG909" i="21" s="1"/>
  <c r="AJ909" i="21" a="1"/>
  <c r="AJ909" i="21" s="1"/>
  <c r="AK909" i="21" a="1"/>
  <c r="AK909" i="21" s="1"/>
  <c r="AN909" i="21" a="1"/>
  <c r="AN909" i="21" s="1"/>
  <c r="AQ909" i="21" a="1"/>
  <c r="AQ909" i="21" s="1"/>
  <c r="AR909" i="21" a="1"/>
  <c r="AR909" i="21" s="1"/>
  <c r="AH909" i="21" a="1"/>
  <c r="AH909" i="21" s="1"/>
  <c r="AM909" i="21" a="1"/>
  <c r="AM909" i="21" s="1"/>
  <c r="AO909" i="21" a="1"/>
  <c r="AO909" i="21" s="1"/>
  <c r="AG965" i="21" a="1"/>
  <c r="AG965" i="21" s="1"/>
  <c r="AO965" i="21" a="1"/>
  <c r="AO965" i="21" s="1"/>
  <c r="AQ965" i="21" a="1"/>
  <c r="AQ965" i="21" s="1"/>
  <c r="AR965" i="21" a="1"/>
  <c r="AR965" i="21" s="1"/>
  <c r="AM965" i="21" a="1"/>
  <c r="AM965" i="21" s="1"/>
  <c r="AN965" i="21" a="1"/>
  <c r="AN965" i="21" s="1"/>
  <c r="AH965" i="21" a="1"/>
  <c r="AH965" i="21" s="1"/>
  <c r="AJ965" i="21" a="1"/>
  <c r="AJ965" i="21" s="1"/>
  <c r="AK965" i="21" a="1"/>
  <c r="AK965" i="21" s="1"/>
  <c r="AG344" i="21" a="1"/>
  <c r="AG344" i="21" s="1"/>
  <c r="AH344" i="21" a="1"/>
  <c r="AH344" i="21" s="1"/>
  <c r="AM344" i="21" a="1"/>
  <c r="AM344" i="21" s="1"/>
  <c r="AN344" i="21" a="1"/>
  <c r="AN344" i="21" s="1"/>
  <c r="AO344" i="21" a="1"/>
  <c r="AO344" i="21" s="1"/>
  <c r="AQ344" i="21" a="1"/>
  <c r="AQ344" i="21" s="1"/>
  <c r="AR344" i="21" a="1"/>
  <c r="AR344" i="21" s="1"/>
  <c r="AJ344" i="21" a="1"/>
  <c r="AJ344" i="21" s="1"/>
  <c r="AK344" i="21" a="1"/>
  <c r="AK344" i="21" s="1"/>
  <c r="AR372" i="21" a="1"/>
  <c r="AR372" i="21" s="1"/>
  <c r="AH372" i="21" a="1"/>
  <c r="AH372" i="21" s="1"/>
  <c r="AO372" i="21" a="1"/>
  <c r="AO372" i="21" s="1"/>
  <c r="AG372" i="21" a="1"/>
  <c r="AG372" i="21" s="1"/>
  <c r="AM372" i="21" a="1"/>
  <c r="AM372" i="21" s="1"/>
  <c r="AN372" i="21" a="1"/>
  <c r="AN372" i="21" s="1"/>
  <c r="AJ372" i="21" a="1"/>
  <c r="AJ372" i="21" s="1"/>
  <c r="AQ372" i="21" a="1"/>
  <c r="AQ372" i="21" s="1"/>
  <c r="AK372" i="21" a="1"/>
  <c r="AK372" i="21" s="1"/>
  <c r="AH428" i="21" a="1"/>
  <c r="AH428" i="21" s="1"/>
  <c r="AG428" i="21" a="1"/>
  <c r="AG428" i="21" s="1"/>
  <c r="AR428" i="21" a="1"/>
  <c r="AR428" i="21" s="1"/>
  <c r="AO428" i="21" a="1"/>
  <c r="AO428" i="21" s="1"/>
  <c r="AN428" i="21" a="1"/>
  <c r="AN428" i="21" s="1"/>
  <c r="AQ428" i="21" a="1"/>
  <c r="AQ428" i="21" s="1"/>
  <c r="AJ428" i="21" a="1"/>
  <c r="AJ428" i="21" s="1"/>
  <c r="AK428" i="21" a="1"/>
  <c r="AK428" i="21" s="1"/>
  <c r="AM428" i="21" a="1"/>
  <c r="AM428" i="21" s="1"/>
  <c r="AG456" i="21" a="1"/>
  <c r="AG456" i="21" s="1"/>
  <c r="AH456" i="21" a="1"/>
  <c r="AH456" i="21" s="1"/>
  <c r="AO456" i="21" a="1"/>
  <c r="AO456" i="21" s="1"/>
  <c r="AR456" i="21" a="1"/>
  <c r="AR456" i="21" s="1"/>
  <c r="AQ456" i="21" a="1"/>
  <c r="AQ456" i="21" s="1"/>
  <c r="AM456" i="21" a="1"/>
  <c r="AM456" i="21" s="1"/>
  <c r="AJ456" i="21" a="1"/>
  <c r="AJ456" i="21" s="1"/>
  <c r="AN456" i="21" a="1"/>
  <c r="AN456" i="21" s="1"/>
  <c r="AK456" i="21" a="1"/>
  <c r="AK456" i="21" s="1"/>
  <c r="AH568" i="21" a="1"/>
  <c r="AH568" i="21" s="1"/>
  <c r="AN568" i="21" a="1"/>
  <c r="AN568" i="21" s="1"/>
  <c r="AR568" i="21" a="1"/>
  <c r="AR568" i="21" s="1"/>
  <c r="AQ568" i="21" a="1"/>
  <c r="AQ568" i="21" s="1"/>
  <c r="AM568" i="21" a="1"/>
  <c r="AM568" i="21" s="1"/>
  <c r="AO568" i="21" a="1"/>
  <c r="AO568" i="21" s="1"/>
  <c r="AG568" i="21" a="1"/>
  <c r="AG568" i="21" s="1"/>
  <c r="AJ568" i="21" a="1"/>
  <c r="AJ568" i="21" s="1"/>
  <c r="AK568" i="21" a="1"/>
  <c r="AK568" i="21" s="1"/>
  <c r="AG624" i="21" a="1"/>
  <c r="AG624" i="21" s="1"/>
  <c r="AN624" i="21" a="1"/>
  <c r="AN624" i="21" s="1"/>
  <c r="AH624" i="21" a="1"/>
  <c r="AH624" i="21" s="1"/>
  <c r="AO624" i="21" a="1"/>
  <c r="AO624" i="21" s="1"/>
  <c r="AM624" i="21" a="1"/>
  <c r="AM624" i="21" s="1"/>
  <c r="AR624" i="21" a="1"/>
  <c r="AR624" i="21" s="1"/>
  <c r="AK624" i="21" a="1"/>
  <c r="AK624" i="21" s="1"/>
  <c r="AQ624" i="21" a="1"/>
  <c r="AQ624" i="21" s="1"/>
  <c r="AJ624" i="21" a="1"/>
  <c r="AJ624" i="21" s="1"/>
  <c r="AG792" i="21" a="1"/>
  <c r="AG792" i="21" s="1"/>
  <c r="AH792" i="21" a="1"/>
  <c r="AH792" i="21" s="1"/>
  <c r="AN792" i="21" a="1"/>
  <c r="AN792" i="21" s="1"/>
  <c r="AO792" i="21" a="1"/>
  <c r="AO792" i="21" s="1"/>
  <c r="AQ792" i="21" a="1"/>
  <c r="AQ792" i="21" s="1"/>
  <c r="AR792" i="21" a="1"/>
  <c r="AR792" i="21" s="1"/>
  <c r="AK792" i="21" a="1"/>
  <c r="AK792" i="21" s="1"/>
  <c r="AJ792" i="21" a="1"/>
  <c r="AJ792" i="21" s="1"/>
  <c r="AM792" i="21" a="1"/>
  <c r="AM792" i="21" s="1"/>
  <c r="AG932" i="21" a="1"/>
  <c r="AG932" i="21" s="1"/>
  <c r="AH932" i="21" a="1"/>
  <c r="AH932" i="21" s="1"/>
  <c r="AO932" i="21" a="1"/>
  <c r="AO932" i="21" s="1"/>
  <c r="AQ932" i="21" a="1"/>
  <c r="AQ932" i="21" s="1"/>
  <c r="AM932" i="21" a="1"/>
  <c r="AM932" i="21" s="1"/>
  <c r="AN932" i="21" a="1"/>
  <c r="AN932" i="21" s="1"/>
  <c r="AJ932" i="21" a="1"/>
  <c r="AJ932" i="21" s="1"/>
  <c r="AK932" i="21" a="1"/>
  <c r="AK932" i="21" s="1"/>
  <c r="AR932" i="21" a="1"/>
  <c r="AR932" i="21" s="1"/>
  <c r="AH339" i="21" a="1"/>
  <c r="AH339" i="21" s="1"/>
  <c r="AM339" i="21" a="1"/>
  <c r="AM339" i="21" s="1"/>
  <c r="AG339" i="21" a="1"/>
  <c r="AG339" i="21" s="1"/>
  <c r="AN339" i="21" a="1"/>
  <c r="AN339" i="21" s="1"/>
  <c r="AQ339" i="21" a="1"/>
  <c r="AQ339" i="21" s="1"/>
  <c r="AR339" i="21" a="1"/>
  <c r="AR339" i="21" s="1"/>
  <c r="AO339" i="21" a="1"/>
  <c r="AO339" i="21" s="1"/>
  <c r="AJ339" i="21" a="1"/>
  <c r="AJ339" i="21" s="1"/>
  <c r="AK339" i="21" a="1"/>
  <c r="AK339" i="21" s="1"/>
  <c r="AH367" i="21" a="1"/>
  <c r="AH367" i="21" s="1"/>
  <c r="AN367" i="21" a="1"/>
  <c r="AN367" i="21" s="1"/>
  <c r="AQ367" i="21" a="1"/>
  <c r="AQ367" i="21" s="1"/>
  <c r="AM367" i="21" a="1"/>
  <c r="AM367" i="21" s="1"/>
  <c r="AO367" i="21" a="1"/>
  <c r="AO367" i="21" s="1"/>
  <c r="AR367" i="21" a="1"/>
  <c r="AR367" i="21" s="1"/>
  <c r="AK367" i="21" a="1"/>
  <c r="AK367" i="21" s="1"/>
  <c r="AG367" i="21" a="1"/>
  <c r="AG367" i="21" s="1"/>
  <c r="AJ367" i="21" a="1"/>
  <c r="AJ367" i="21" s="1"/>
  <c r="AG395" i="21" a="1"/>
  <c r="AG395" i="21" s="1"/>
  <c r="AH395" i="21" a="1"/>
  <c r="AH395" i="21" s="1"/>
  <c r="AQ395" i="21" a="1"/>
  <c r="AQ395" i="21" s="1"/>
  <c r="AR395" i="21" a="1"/>
  <c r="AR395" i="21" s="1"/>
  <c r="AM395" i="21" a="1"/>
  <c r="AM395" i="21" s="1"/>
  <c r="AN395" i="21" a="1"/>
  <c r="AN395" i="21" s="1"/>
  <c r="AO395" i="21" a="1"/>
  <c r="AO395" i="21" s="1"/>
  <c r="AJ395" i="21" a="1"/>
  <c r="AJ395" i="21" s="1"/>
  <c r="AK395" i="21" a="1"/>
  <c r="AK395" i="21" s="1"/>
  <c r="AG423" i="21" a="1"/>
  <c r="AG423" i="21" s="1"/>
  <c r="AO423" i="21" a="1"/>
  <c r="AO423" i="21" s="1"/>
  <c r="AN423" i="21" a="1"/>
  <c r="AN423" i="21" s="1"/>
  <c r="AQ423" i="21" a="1"/>
  <c r="AQ423" i="21" s="1"/>
  <c r="AR423" i="21" a="1"/>
  <c r="AR423" i="21" s="1"/>
  <c r="AH423" i="21" a="1"/>
  <c r="AH423" i="21" s="1"/>
  <c r="AM423" i="21" a="1"/>
  <c r="AM423" i="21" s="1"/>
  <c r="AJ423" i="21" a="1"/>
  <c r="AJ423" i="21" s="1"/>
  <c r="AK423" i="21" a="1"/>
  <c r="AK423" i="21" s="1"/>
  <c r="AG619" i="21" a="1"/>
  <c r="AG619" i="21" s="1"/>
  <c r="AO619" i="21" a="1"/>
  <c r="AO619" i="21" s="1"/>
  <c r="AM619" i="21" a="1"/>
  <c r="AM619" i="21" s="1"/>
  <c r="AQ619" i="21" a="1"/>
  <c r="AQ619" i="21" s="1"/>
  <c r="AR619" i="21" a="1"/>
  <c r="AR619" i="21" s="1"/>
  <c r="AK619" i="21" a="1"/>
  <c r="AK619" i="21" s="1"/>
  <c r="AH619" i="21" a="1"/>
  <c r="AH619" i="21" s="1"/>
  <c r="AJ619" i="21" a="1"/>
  <c r="AJ619" i="21" s="1"/>
  <c r="AN619" i="21" a="1"/>
  <c r="AN619" i="21" s="1"/>
  <c r="AG647" i="21" a="1"/>
  <c r="AG647" i="21" s="1"/>
  <c r="AH647" i="21" a="1"/>
  <c r="AH647" i="21" s="1"/>
  <c r="AN647" i="21" a="1"/>
  <c r="AN647" i="21" s="1"/>
  <c r="AO647" i="21" a="1"/>
  <c r="AO647" i="21" s="1"/>
  <c r="AQ647" i="21" a="1"/>
  <c r="AQ647" i="21" s="1"/>
  <c r="AR647" i="21" a="1"/>
  <c r="AR647" i="21" s="1"/>
  <c r="AK647" i="21" a="1"/>
  <c r="AK647" i="21" s="1"/>
  <c r="AM647" i="21" a="1"/>
  <c r="AM647" i="21" s="1"/>
  <c r="AJ647" i="21" a="1"/>
  <c r="AJ647" i="21" s="1"/>
  <c r="AG703" i="21" a="1"/>
  <c r="AG703" i="21" s="1"/>
  <c r="AH703" i="21" a="1"/>
  <c r="AH703" i="21" s="1"/>
  <c r="AQ703" i="21" a="1"/>
  <c r="AQ703" i="21" s="1"/>
  <c r="AR703" i="21" a="1"/>
  <c r="AR703" i="21" s="1"/>
  <c r="AM703" i="21" a="1"/>
  <c r="AM703" i="21" s="1"/>
  <c r="AN703" i="21" a="1"/>
  <c r="AN703" i="21" s="1"/>
  <c r="AO703" i="21" a="1"/>
  <c r="AO703" i="21" s="1"/>
  <c r="AK703" i="21" a="1"/>
  <c r="AK703" i="21" s="1"/>
  <c r="AJ703" i="21" a="1"/>
  <c r="AJ703" i="21" s="1"/>
  <c r="AH418" i="21" a="1"/>
  <c r="AH418" i="21" s="1"/>
  <c r="AQ418" i="21" a="1"/>
  <c r="AQ418" i="21" s="1"/>
  <c r="AR418" i="21" a="1"/>
  <c r="AR418" i="21" s="1"/>
  <c r="AM418" i="21" a="1"/>
  <c r="AM418" i="21" s="1"/>
  <c r="AO418" i="21" a="1"/>
  <c r="AO418" i="21" s="1"/>
  <c r="AN418" i="21" a="1"/>
  <c r="AN418" i="21" s="1"/>
  <c r="AJ418" i="21" a="1"/>
  <c r="AJ418" i="21" s="1"/>
  <c r="AK418" i="21" a="1"/>
  <c r="AK418" i="21" s="1"/>
  <c r="AG418" i="21" a="1"/>
  <c r="AG418" i="21" s="1"/>
  <c r="AG670" i="21" a="1"/>
  <c r="AG670" i="21" s="1"/>
  <c r="AH670" i="21" a="1"/>
  <c r="AH670" i="21" s="1"/>
  <c r="AM670" i="21" a="1"/>
  <c r="AM670" i="21" s="1"/>
  <c r="AO670" i="21" a="1"/>
  <c r="AO670" i="21" s="1"/>
  <c r="AQ670" i="21" a="1"/>
  <c r="AQ670" i="21" s="1"/>
  <c r="AN670" i="21" a="1"/>
  <c r="AN670" i="21" s="1"/>
  <c r="AK670" i="21" a="1"/>
  <c r="AK670" i="21" s="1"/>
  <c r="AJ670" i="21" a="1"/>
  <c r="AJ670" i="21" s="1"/>
  <c r="AR670" i="21" a="1"/>
  <c r="AR670" i="21" s="1"/>
  <c r="AQ810" i="21" a="1"/>
  <c r="AQ810" i="21" s="1"/>
  <c r="AG810" i="21" a="1"/>
  <c r="AG810" i="21" s="1"/>
  <c r="AR810" i="21" a="1"/>
  <c r="AR810" i="21" s="1"/>
  <c r="AO810" i="21" a="1"/>
  <c r="AO810" i="21" s="1"/>
  <c r="AK810" i="21" a="1"/>
  <c r="AK810" i="21" s="1"/>
  <c r="AH810" i="21" a="1"/>
  <c r="AH810" i="21" s="1"/>
  <c r="AM810" i="21" a="1"/>
  <c r="AM810" i="21" s="1"/>
  <c r="AN810" i="21" a="1"/>
  <c r="AN810" i="21" s="1"/>
  <c r="AJ810" i="21" a="1"/>
  <c r="AJ810" i="21" s="1"/>
  <c r="AG469" i="21" a="1"/>
  <c r="AG469" i="21" s="1"/>
  <c r="AN469" i="21" a="1"/>
  <c r="AN469" i="21" s="1"/>
  <c r="AH469" i="21" a="1"/>
  <c r="AH469" i="21" s="1"/>
  <c r="AM469" i="21" a="1"/>
  <c r="AM469" i="21" s="1"/>
  <c r="AJ469" i="21" a="1"/>
  <c r="AJ469" i="21" s="1"/>
  <c r="AK469" i="21" a="1"/>
  <c r="AK469" i="21" s="1"/>
  <c r="AQ469" i="21" a="1"/>
  <c r="AQ469" i="21" s="1"/>
  <c r="AO469" i="21" a="1"/>
  <c r="AO469" i="21" s="1"/>
  <c r="AR469" i="21" a="1"/>
  <c r="AR469" i="21" s="1"/>
  <c r="AG497" i="21" a="1"/>
  <c r="AG497" i="21" s="1"/>
  <c r="AR497" i="21" a="1"/>
  <c r="AR497" i="21" s="1"/>
  <c r="AH497" i="21" a="1"/>
  <c r="AH497" i="21" s="1"/>
  <c r="AQ497" i="21" a="1"/>
  <c r="AQ497" i="21" s="1"/>
  <c r="AJ497" i="21" a="1"/>
  <c r="AJ497" i="21" s="1"/>
  <c r="AK497" i="21" a="1"/>
  <c r="AK497" i="21" s="1"/>
  <c r="AM497" i="21" a="1"/>
  <c r="AM497" i="21" s="1"/>
  <c r="AN497" i="21" a="1"/>
  <c r="AN497" i="21" s="1"/>
  <c r="AO497" i="21" a="1"/>
  <c r="AO497" i="21" s="1"/>
  <c r="AH749" i="21" a="1"/>
  <c r="AH749" i="21" s="1"/>
  <c r="AM749" i="21" a="1"/>
  <c r="AM749" i="21" s="1"/>
  <c r="AN749" i="21" a="1"/>
  <c r="AN749" i="21" s="1"/>
  <c r="AR749" i="21" a="1"/>
  <c r="AR749" i="21" s="1"/>
  <c r="AO749" i="21" a="1"/>
  <c r="AO749" i="21" s="1"/>
  <c r="AQ749" i="21" a="1"/>
  <c r="AQ749" i="21" s="1"/>
  <c r="AG749" i="21" a="1"/>
  <c r="AG749" i="21" s="1"/>
  <c r="AK749" i="21" a="1"/>
  <c r="AK749" i="21" s="1"/>
  <c r="AJ749" i="21" a="1"/>
  <c r="AJ749" i="21" s="1"/>
  <c r="AG309" i="21" a="1"/>
  <c r="AG309" i="21" s="1"/>
  <c r="AH309" i="21" a="1"/>
  <c r="AH309" i="21" s="1"/>
  <c r="AM309" i="21" a="1"/>
  <c r="AM309" i="21" s="1"/>
  <c r="AN309" i="21" a="1"/>
  <c r="AN309" i="21" s="1"/>
  <c r="AO309" i="21" a="1"/>
  <c r="AO309" i="21" s="1"/>
  <c r="AQ309" i="21" a="1"/>
  <c r="AQ309" i="21" s="1"/>
  <c r="AK309" i="21" a="1"/>
  <c r="AK309" i="21" s="1"/>
  <c r="AJ309" i="21" a="1"/>
  <c r="AJ309" i="21" s="1"/>
  <c r="AR309" i="21" a="1"/>
  <c r="AR309" i="21" s="1"/>
  <c r="AH337" i="21" a="1"/>
  <c r="AH337" i="21" s="1"/>
  <c r="AQ337" i="21" a="1"/>
  <c r="AQ337" i="21" s="1"/>
  <c r="AR337" i="21" a="1"/>
  <c r="AR337" i="21" s="1"/>
  <c r="AG337" i="21" a="1"/>
  <c r="AG337" i="21" s="1"/>
  <c r="AJ337" i="21" a="1"/>
  <c r="AJ337" i="21" s="1"/>
  <c r="AK337" i="21" a="1"/>
  <c r="AK337" i="21" s="1"/>
  <c r="AN337" i="21" a="1"/>
  <c r="AN337" i="21" s="1"/>
  <c r="AO337" i="21" a="1"/>
  <c r="AO337" i="21" s="1"/>
  <c r="AM337" i="21" a="1"/>
  <c r="AM337" i="21" s="1"/>
  <c r="AG365" i="21" a="1"/>
  <c r="AG365" i="21" s="1"/>
  <c r="AR365" i="21" a="1"/>
  <c r="AR365" i="21" s="1"/>
  <c r="AH365" i="21" a="1"/>
  <c r="AH365" i="21" s="1"/>
  <c r="AQ365" i="21" a="1"/>
  <c r="AQ365" i="21" s="1"/>
  <c r="AM365" i="21" a="1"/>
  <c r="AM365" i="21" s="1"/>
  <c r="AN365" i="21" a="1"/>
  <c r="AN365" i="21" s="1"/>
  <c r="AO365" i="21" a="1"/>
  <c r="AO365" i="21" s="1"/>
  <c r="AJ365" i="21" a="1"/>
  <c r="AJ365" i="21" s="1"/>
  <c r="AK365" i="21" a="1"/>
  <c r="AK365" i="21" s="1"/>
  <c r="AQ393" i="21" a="1"/>
  <c r="AQ393" i="21" s="1"/>
  <c r="AG393" i="21" a="1"/>
  <c r="AG393" i="21" s="1"/>
  <c r="AN393" i="21" a="1"/>
  <c r="AN393" i="21" s="1"/>
  <c r="AM393" i="21" a="1"/>
  <c r="AM393" i="21" s="1"/>
  <c r="AO393" i="21" a="1"/>
  <c r="AO393" i="21" s="1"/>
  <c r="AR393" i="21" a="1"/>
  <c r="AR393" i="21" s="1"/>
  <c r="AJ393" i="21" a="1"/>
  <c r="AJ393" i="21" s="1"/>
  <c r="AK393" i="21" a="1"/>
  <c r="AK393" i="21" s="1"/>
  <c r="AH393" i="21" a="1"/>
  <c r="AH393" i="21" s="1"/>
  <c r="AH421" i="21" a="1"/>
  <c r="AH421" i="21" s="1"/>
  <c r="AN421" i="21" a="1"/>
  <c r="AN421" i="21" s="1"/>
  <c r="AO421" i="21" a="1"/>
  <c r="AO421" i="21" s="1"/>
  <c r="AR421" i="21" a="1"/>
  <c r="AR421" i="21" s="1"/>
  <c r="AM421" i="21" a="1"/>
  <c r="AM421" i="21" s="1"/>
  <c r="AQ421" i="21" a="1"/>
  <c r="AQ421" i="21" s="1"/>
  <c r="AJ421" i="21" a="1"/>
  <c r="AJ421" i="21" s="1"/>
  <c r="AK421" i="21" a="1"/>
  <c r="AK421" i="21" s="1"/>
  <c r="AG421" i="21" a="1"/>
  <c r="AG421" i="21" s="1"/>
  <c r="AH449" i="21" a="1"/>
  <c r="AH449" i="21" s="1"/>
  <c r="AQ449" i="21" a="1"/>
  <c r="AQ449" i="21" s="1"/>
  <c r="AG449" i="21" a="1"/>
  <c r="AG449" i="21" s="1"/>
  <c r="AM449" i="21" a="1"/>
  <c r="AM449" i="21" s="1"/>
  <c r="AR449" i="21" a="1"/>
  <c r="AR449" i="21" s="1"/>
  <c r="AO449" i="21" a="1"/>
  <c r="AO449" i="21" s="1"/>
  <c r="AN449" i="21" a="1"/>
  <c r="AN449" i="21" s="1"/>
  <c r="AK449" i="21" a="1"/>
  <c r="AK449" i="21" s="1"/>
  <c r="AJ449" i="21" a="1"/>
  <c r="AJ449" i="21" s="1"/>
  <c r="AG477" i="21" a="1"/>
  <c r="AG477" i="21" s="1"/>
  <c r="AR477" i="21" a="1"/>
  <c r="AR477" i="21" s="1"/>
  <c r="AN477" i="21" a="1"/>
  <c r="AN477" i="21" s="1"/>
  <c r="AO477" i="21" a="1"/>
  <c r="AO477" i="21" s="1"/>
  <c r="AH477" i="21" a="1"/>
  <c r="AH477" i="21" s="1"/>
  <c r="AM477" i="21" a="1"/>
  <c r="AM477" i="21" s="1"/>
  <c r="AQ477" i="21" a="1"/>
  <c r="AQ477" i="21" s="1"/>
  <c r="AJ477" i="21" a="1"/>
  <c r="AJ477" i="21" s="1"/>
  <c r="AK477" i="21" a="1"/>
  <c r="AK477" i="21" s="1"/>
  <c r="AG505" i="21" a="1"/>
  <c r="AG505" i="21" s="1"/>
  <c r="AH505" i="21" a="1"/>
  <c r="AH505" i="21" s="1"/>
  <c r="AM505" i="21" a="1"/>
  <c r="AM505" i="21" s="1"/>
  <c r="AN505" i="21" a="1"/>
  <c r="AN505" i="21" s="1"/>
  <c r="AO505" i="21" a="1"/>
  <c r="AO505" i="21" s="1"/>
  <c r="AR505" i="21" a="1"/>
  <c r="AR505" i="21" s="1"/>
  <c r="AK505" i="21" a="1"/>
  <c r="AK505" i="21" s="1"/>
  <c r="AJ505" i="21" a="1"/>
  <c r="AJ505" i="21" s="1"/>
  <c r="AQ505" i="21" a="1"/>
  <c r="AQ505" i="21" s="1"/>
  <c r="AH533" i="21" a="1"/>
  <c r="AH533" i="21" s="1"/>
  <c r="AR533" i="21" a="1"/>
  <c r="AR533" i="21" s="1"/>
  <c r="AQ533" i="21" a="1"/>
  <c r="AQ533" i="21" s="1"/>
  <c r="AG533" i="21" a="1"/>
  <c r="AG533" i="21" s="1"/>
  <c r="AJ533" i="21" a="1"/>
  <c r="AJ533" i="21" s="1"/>
  <c r="AK533" i="21" a="1"/>
  <c r="AK533" i="21" s="1"/>
  <c r="AM533" i="21" a="1"/>
  <c r="AM533" i="21" s="1"/>
  <c r="AN533" i="21" a="1"/>
  <c r="AN533" i="21" s="1"/>
  <c r="AO533" i="21" a="1"/>
  <c r="AO533" i="21" s="1"/>
  <c r="AG561" i="21" a="1"/>
  <c r="AG561" i="21" s="1"/>
  <c r="AN561" i="21" a="1"/>
  <c r="AN561" i="21" s="1"/>
  <c r="AO561" i="21" a="1"/>
  <c r="AO561" i="21" s="1"/>
  <c r="AH561" i="21" a="1"/>
  <c r="AH561" i="21" s="1"/>
  <c r="AM561" i="21" a="1"/>
  <c r="AM561" i="21" s="1"/>
  <c r="AJ561" i="21" a="1"/>
  <c r="AJ561" i="21" s="1"/>
  <c r="AK561" i="21" a="1"/>
  <c r="AK561" i="21" s="1"/>
  <c r="AQ561" i="21" a="1"/>
  <c r="AQ561" i="21" s="1"/>
  <c r="AR561" i="21" a="1"/>
  <c r="AR561" i="21" s="1"/>
  <c r="AG589" i="21" a="1"/>
  <c r="AG589" i="21" s="1"/>
  <c r="AM589" i="21" a="1"/>
  <c r="AM589" i="21" s="1"/>
  <c r="AN589" i="21" a="1"/>
  <c r="AN589" i="21" s="1"/>
  <c r="AQ589" i="21" a="1"/>
  <c r="AQ589" i="21" s="1"/>
  <c r="AK589" i="21" a="1"/>
  <c r="AK589" i="21" s="1"/>
  <c r="AJ589" i="21" a="1"/>
  <c r="AJ589" i="21" s="1"/>
  <c r="AO589" i="21" a="1"/>
  <c r="AO589" i="21" s="1"/>
  <c r="AR589" i="21" a="1"/>
  <c r="AR589" i="21" s="1"/>
  <c r="AH589" i="21" a="1"/>
  <c r="AH589" i="21" s="1"/>
  <c r="AG617" i="21" a="1"/>
  <c r="AG617" i="21" s="1"/>
  <c r="AH617" i="21" a="1"/>
  <c r="AH617" i="21" s="1"/>
  <c r="AM617" i="21" a="1"/>
  <c r="AM617" i="21" s="1"/>
  <c r="AK617" i="21" a="1"/>
  <c r="AK617" i="21" s="1"/>
  <c r="AN617" i="21" a="1"/>
  <c r="AN617" i="21" s="1"/>
  <c r="AO617" i="21" a="1"/>
  <c r="AO617" i="21" s="1"/>
  <c r="AJ617" i="21" a="1"/>
  <c r="AJ617" i="21" s="1"/>
  <c r="AQ617" i="21" a="1"/>
  <c r="AQ617" i="21" s="1"/>
  <c r="AR617" i="21" a="1"/>
  <c r="AR617" i="21" s="1"/>
  <c r="AH645" i="21" a="1"/>
  <c r="AH645" i="21" s="1"/>
  <c r="AG645" i="21" a="1"/>
  <c r="AG645" i="21" s="1"/>
  <c r="AN645" i="21" a="1"/>
  <c r="AN645" i="21" s="1"/>
  <c r="AO645" i="21" a="1"/>
  <c r="AO645" i="21" s="1"/>
  <c r="AR645" i="21" a="1"/>
  <c r="AR645" i="21" s="1"/>
  <c r="AM645" i="21" a="1"/>
  <c r="AM645" i="21" s="1"/>
  <c r="AQ645" i="21" a="1"/>
  <c r="AQ645" i="21" s="1"/>
  <c r="AK645" i="21" a="1"/>
  <c r="AK645" i="21" s="1"/>
  <c r="AJ645" i="21" a="1"/>
  <c r="AJ645" i="21" s="1"/>
  <c r="AG673" i="21" a="1"/>
  <c r="AG673" i="21" s="1"/>
  <c r="AN673" i="21" a="1"/>
  <c r="AN673" i="21" s="1"/>
  <c r="AR673" i="21" a="1"/>
  <c r="AR673" i="21" s="1"/>
  <c r="AH673" i="21" a="1"/>
  <c r="AH673" i="21" s="1"/>
  <c r="AJ673" i="21" a="1"/>
  <c r="AJ673" i="21" s="1"/>
  <c r="AK673" i="21" a="1"/>
  <c r="AK673" i="21" s="1"/>
  <c r="AO673" i="21" a="1"/>
  <c r="AO673" i="21" s="1"/>
  <c r="AM673" i="21" a="1"/>
  <c r="AM673" i="21" s="1"/>
  <c r="AQ673" i="21" a="1"/>
  <c r="AQ673" i="21" s="1"/>
  <c r="AG701" i="21" a="1"/>
  <c r="AG701" i="21" s="1"/>
  <c r="AQ701" i="21" a="1"/>
  <c r="AQ701" i="21" s="1"/>
  <c r="AR701" i="21" a="1"/>
  <c r="AR701" i="21" s="1"/>
  <c r="AM701" i="21" a="1"/>
  <c r="AM701" i="21" s="1"/>
  <c r="AJ701" i="21" a="1"/>
  <c r="AJ701" i="21" s="1"/>
  <c r="AH701" i="21" a="1"/>
  <c r="AH701" i="21" s="1"/>
  <c r="AN701" i="21" a="1"/>
  <c r="AN701" i="21" s="1"/>
  <c r="AO701" i="21" a="1"/>
  <c r="AO701" i="21" s="1"/>
  <c r="AK701" i="21" a="1"/>
  <c r="AK701" i="21" s="1"/>
  <c r="AH729" i="21" a="1"/>
  <c r="AH729" i="21" s="1"/>
  <c r="AG729" i="21" a="1"/>
  <c r="AG729" i="21" s="1"/>
  <c r="AQ729" i="21" a="1"/>
  <c r="AQ729" i="21" s="1"/>
  <c r="AR729" i="21" a="1"/>
  <c r="AR729" i="21" s="1"/>
  <c r="AN729" i="21" a="1"/>
  <c r="AN729" i="21" s="1"/>
  <c r="AO729" i="21" a="1"/>
  <c r="AO729" i="21" s="1"/>
  <c r="AM729" i="21" a="1"/>
  <c r="AM729" i="21" s="1"/>
  <c r="AK729" i="21" a="1"/>
  <c r="AK729" i="21" s="1"/>
  <c r="AJ729" i="21" a="1"/>
  <c r="AJ729" i="21" s="1"/>
  <c r="AG757" i="21" a="1"/>
  <c r="AG757" i="21" s="1"/>
  <c r="AH757" i="21" a="1"/>
  <c r="AH757" i="21" s="1"/>
  <c r="AN757" i="21" a="1"/>
  <c r="AN757" i="21" s="1"/>
  <c r="AO757" i="21" a="1"/>
  <c r="AO757" i="21" s="1"/>
  <c r="AK757" i="21" a="1"/>
  <c r="AK757" i="21" s="1"/>
  <c r="AQ757" i="21" a="1"/>
  <c r="AQ757" i="21" s="1"/>
  <c r="AR757" i="21" a="1"/>
  <c r="AR757" i="21" s="1"/>
  <c r="AM757" i="21" a="1"/>
  <c r="AM757" i="21" s="1"/>
  <c r="AJ757" i="21" a="1"/>
  <c r="AJ757" i="21" s="1"/>
  <c r="AG785" i="21" a="1"/>
  <c r="AG785" i="21" s="1"/>
  <c r="AH785" i="21" a="1"/>
  <c r="AH785" i="21" s="1"/>
  <c r="AJ785" i="21" a="1"/>
  <c r="AJ785" i="21" s="1"/>
  <c r="AM785" i="21" a="1"/>
  <c r="AM785" i="21" s="1"/>
  <c r="AK785" i="21" a="1"/>
  <c r="AK785" i="21" s="1"/>
  <c r="AN785" i="21" a="1"/>
  <c r="AN785" i="21" s="1"/>
  <c r="AO785" i="21" a="1"/>
  <c r="AO785" i="21" s="1"/>
  <c r="AQ785" i="21" a="1"/>
  <c r="AQ785" i="21" s="1"/>
  <c r="AR785" i="21" a="1"/>
  <c r="AR785" i="21" s="1"/>
  <c r="AH813" i="21" a="1"/>
  <c r="AH813" i="21" s="1"/>
  <c r="AQ813" i="21" a="1"/>
  <c r="AQ813" i="21" s="1"/>
  <c r="AR813" i="21" a="1"/>
  <c r="AR813" i="21" s="1"/>
  <c r="AM813" i="21" a="1"/>
  <c r="AM813" i="21" s="1"/>
  <c r="AN813" i="21" a="1"/>
  <c r="AN813" i="21" s="1"/>
  <c r="AO813" i="21" a="1"/>
  <c r="AO813" i="21" s="1"/>
  <c r="AJ813" i="21" a="1"/>
  <c r="AJ813" i="21" s="1"/>
  <c r="AK813" i="21" a="1"/>
  <c r="AK813" i="21" s="1"/>
  <c r="AG813" i="21" a="1"/>
  <c r="AG813" i="21" s="1"/>
  <c r="AH841" i="21" a="1"/>
  <c r="AH841" i="21" s="1"/>
  <c r="AM841" i="21" a="1"/>
  <c r="AM841" i="21" s="1"/>
  <c r="AN841" i="21" a="1"/>
  <c r="AN841" i="21" s="1"/>
  <c r="AO841" i="21" a="1"/>
  <c r="AO841" i="21" s="1"/>
  <c r="AG841" i="21" a="1"/>
  <c r="AG841" i="21" s="1"/>
  <c r="AJ841" i="21" a="1"/>
  <c r="AJ841" i="21" s="1"/>
  <c r="AK841" i="21" a="1"/>
  <c r="AK841" i="21" s="1"/>
  <c r="AQ841" i="21" a="1"/>
  <c r="AQ841" i="21" s="1"/>
  <c r="AR841" i="21" a="1"/>
  <c r="AR841" i="21" s="1"/>
  <c r="AH869" i="21" a="1"/>
  <c r="AH869" i="21" s="1"/>
  <c r="AG869" i="21" a="1"/>
  <c r="AG869" i="21" s="1"/>
  <c r="AR869" i="21" a="1"/>
  <c r="AR869" i="21" s="1"/>
  <c r="AN869" i="21" a="1"/>
  <c r="AN869" i="21" s="1"/>
  <c r="AM869" i="21" a="1"/>
  <c r="AM869" i="21" s="1"/>
  <c r="AJ869" i="21" a="1"/>
  <c r="AJ869" i="21" s="1"/>
  <c r="AK869" i="21" a="1"/>
  <c r="AK869" i="21" s="1"/>
  <c r="AO869" i="21" a="1"/>
  <c r="AO869" i="21" s="1"/>
  <c r="AQ869" i="21" a="1"/>
  <c r="AQ869" i="21" s="1"/>
  <c r="AH897" i="21" a="1"/>
  <c r="AH897" i="21" s="1"/>
  <c r="AG897" i="21" a="1"/>
  <c r="AG897" i="21" s="1"/>
  <c r="AN897" i="21" a="1"/>
  <c r="AN897" i="21" s="1"/>
  <c r="AO897" i="21" a="1"/>
  <c r="AO897" i="21" s="1"/>
  <c r="AQ897" i="21" a="1"/>
  <c r="AQ897" i="21" s="1"/>
  <c r="AJ897" i="21" a="1"/>
  <c r="AJ897" i="21" s="1"/>
  <c r="AR897" i="21" a="1"/>
  <c r="AR897" i="21" s="1"/>
  <c r="AM897" i="21" a="1"/>
  <c r="AM897" i="21" s="1"/>
  <c r="AK897" i="21" a="1"/>
  <c r="AK897" i="21" s="1"/>
  <c r="AH925" i="21" a="1"/>
  <c r="AH925" i="21" s="1"/>
  <c r="AG925" i="21" a="1"/>
  <c r="AG925" i="21" s="1"/>
  <c r="AO925" i="21" a="1"/>
  <c r="AO925" i="21" s="1"/>
  <c r="AQ925" i="21" a="1"/>
  <c r="AQ925" i="21" s="1"/>
  <c r="AR925" i="21" a="1"/>
  <c r="AR925" i="21" s="1"/>
  <c r="AM925" i="21" a="1"/>
  <c r="AM925" i="21" s="1"/>
  <c r="AN925" i="21" a="1"/>
  <c r="AN925" i="21" s="1"/>
  <c r="AJ925" i="21" a="1"/>
  <c r="AJ925" i="21" s="1"/>
  <c r="AK925" i="21" a="1"/>
  <c r="AK925" i="21" s="1"/>
  <c r="AG953" i="21" a="1"/>
  <c r="AG953" i="21" s="1"/>
  <c r="AM953" i="21" a="1"/>
  <c r="AM953" i="21" s="1"/>
  <c r="AQ953" i="21" a="1"/>
  <c r="AQ953" i="21" s="1"/>
  <c r="AO953" i="21" a="1"/>
  <c r="AO953" i="21" s="1"/>
  <c r="AN953" i="21" a="1"/>
  <c r="AN953" i="21" s="1"/>
  <c r="AH953" i="21" a="1"/>
  <c r="AH953" i="21" s="1"/>
  <c r="AR953" i="21" a="1"/>
  <c r="AR953" i="21" s="1"/>
  <c r="AK953" i="21" a="1"/>
  <c r="AK953" i="21" s="1"/>
  <c r="AJ953" i="21" a="1"/>
  <c r="AJ953" i="21" s="1"/>
  <c r="AG981" i="21" a="1"/>
  <c r="AG981" i="21" s="1"/>
  <c r="AQ981" i="21" a="1"/>
  <c r="AQ981" i="21" s="1"/>
  <c r="AR981" i="21" a="1"/>
  <c r="AR981" i="21" s="1"/>
  <c r="AO981" i="21" a="1"/>
  <c r="AO981" i="21" s="1"/>
  <c r="AK981" i="21" a="1"/>
  <c r="AK981" i="21" s="1"/>
  <c r="AJ981" i="21" a="1"/>
  <c r="AJ981" i="21" s="1"/>
  <c r="AH981" i="21" a="1"/>
  <c r="AH981" i="21" s="1"/>
  <c r="AM981" i="21" a="1"/>
  <c r="AM981" i="21" s="1"/>
  <c r="AN981" i="21" a="1"/>
  <c r="AN981" i="21" s="1"/>
  <c r="O369" i="21" a="1"/>
  <c r="O369" i="21" s="1"/>
  <c r="W369" i="21" a="1"/>
  <c r="W369" i="21" s="1"/>
  <c r="V369" i="21" a="1"/>
  <c r="V369" i="21" s="1"/>
  <c r="O565" i="21" a="1"/>
  <c r="O565" i="21" s="1"/>
  <c r="V565" i="21" a="1"/>
  <c r="V565" i="21" s="1"/>
  <c r="W565" i="21" a="1"/>
  <c r="W565" i="21" s="1"/>
  <c r="O616" i="21" a="1"/>
  <c r="O616" i="21" s="1"/>
  <c r="V616" i="21" a="1"/>
  <c r="V616" i="21" s="1"/>
  <c r="W616" i="21" a="1"/>
  <c r="W616" i="21" s="1"/>
  <c r="O728" i="21" a="1"/>
  <c r="O728" i="21" s="1"/>
  <c r="W728" i="21" a="1"/>
  <c r="W728" i="21" s="1"/>
  <c r="V728" i="21" a="1"/>
  <c r="V728" i="21" s="1"/>
  <c r="O840" i="21" a="1"/>
  <c r="O840" i="21" s="1"/>
  <c r="W840" i="21" a="1"/>
  <c r="W840" i="21" s="1"/>
  <c r="V840" i="21" a="1"/>
  <c r="V840" i="21" s="1"/>
  <c r="O751" i="21" a="1"/>
  <c r="O751" i="21" s="1"/>
  <c r="V751" i="21" a="1"/>
  <c r="V751" i="21" s="1"/>
  <c r="W751" i="21" a="1"/>
  <c r="W751" i="21" s="1"/>
  <c r="O830" i="21" a="1"/>
  <c r="O830" i="21" s="1"/>
  <c r="W830" i="21" a="1"/>
  <c r="W830" i="21" s="1"/>
  <c r="V830" i="21" a="1"/>
  <c r="V830" i="21" s="1"/>
  <c r="O349" i="21" a="1"/>
  <c r="O349" i="21" s="1"/>
  <c r="V349" i="21" a="1"/>
  <c r="V349" i="21" s="1"/>
  <c r="W349" i="21" a="1"/>
  <c r="W349" i="21" s="1"/>
  <c r="O825" i="21" a="1"/>
  <c r="O825" i="21" s="1"/>
  <c r="W825" i="21" a="1"/>
  <c r="W825" i="21" s="1"/>
  <c r="V825" i="21" a="1"/>
  <c r="V825" i="21" s="1"/>
  <c r="O965" i="21" a="1"/>
  <c r="O965" i="21" s="1"/>
  <c r="V965" i="21" a="1"/>
  <c r="V965" i="21" s="1"/>
  <c r="W965" i="21" a="1"/>
  <c r="W965" i="21" s="1"/>
  <c r="O344" i="21" a="1"/>
  <c r="O344" i="21" s="1"/>
  <c r="V344" i="21" a="1"/>
  <c r="V344" i="21" s="1"/>
  <c r="W344" i="21" a="1"/>
  <c r="W344" i="21" s="1"/>
  <c r="O820" i="21" a="1"/>
  <c r="O820" i="21" s="1"/>
  <c r="V820" i="21" a="1"/>
  <c r="V820" i="21" s="1"/>
  <c r="W820" i="21" a="1"/>
  <c r="W820" i="21" s="1"/>
  <c r="O675" i="21" a="1"/>
  <c r="O675" i="21" s="1"/>
  <c r="V675" i="21" a="1"/>
  <c r="V675" i="21" s="1"/>
  <c r="W675" i="21" a="1"/>
  <c r="W675" i="21" s="1"/>
  <c r="O843" i="21" a="1"/>
  <c r="O843" i="21" s="1"/>
  <c r="W843" i="21" a="1"/>
  <c r="W843" i="21" s="1"/>
  <c r="V843" i="21" a="1"/>
  <c r="V843" i="21" s="1"/>
  <c r="O861" i="21" a="1"/>
  <c r="O861" i="21" s="1"/>
  <c r="W861" i="21" a="1"/>
  <c r="W861" i="21" s="1"/>
  <c r="V861" i="21" a="1"/>
  <c r="V861" i="21" s="1"/>
  <c r="O945" i="21" a="1"/>
  <c r="O945" i="21" s="1"/>
  <c r="W945" i="21" a="1"/>
  <c r="W945" i="21" s="1"/>
  <c r="V945" i="21" a="1"/>
  <c r="V945" i="21" s="1"/>
  <c r="O973" i="21" a="1"/>
  <c r="O973" i="21" s="1"/>
  <c r="V973" i="21" a="1"/>
  <c r="V973" i="21" s="1"/>
  <c r="W973" i="21" a="1"/>
  <c r="W973" i="21" s="1"/>
  <c r="O1001" i="21" a="1"/>
  <c r="O1001" i="21" s="1"/>
  <c r="V1001" i="21" a="1"/>
  <c r="V1001" i="21" s="1"/>
  <c r="W1001" i="21" a="1"/>
  <c r="W1001" i="21" s="1"/>
  <c r="O327" i="21" a="1"/>
  <c r="O327" i="21" s="1"/>
  <c r="V327" i="21" a="1"/>
  <c r="V327" i="21" s="1"/>
  <c r="W327" i="21" a="1"/>
  <c r="W327" i="21" s="1"/>
  <c r="O355" i="21" a="1"/>
  <c r="O355" i="21" s="1"/>
  <c r="V355" i="21" a="1"/>
  <c r="V355" i="21" s="1"/>
  <c r="W355" i="21" a="1"/>
  <c r="W355" i="21" s="1"/>
  <c r="O383" i="21" a="1"/>
  <c r="O383" i="21" s="1"/>
  <c r="W383" i="21" a="1"/>
  <c r="W383" i="21" s="1"/>
  <c r="V383" i="21" a="1"/>
  <c r="V383" i="21" s="1"/>
  <c r="O411" i="21" a="1"/>
  <c r="O411" i="21" s="1"/>
  <c r="V411" i="21" a="1"/>
  <c r="V411" i="21" s="1"/>
  <c r="W411" i="21" a="1"/>
  <c r="W411" i="21" s="1"/>
  <c r="O439" i="21" a="1"/>
  <c r="O439" i="21" s="1"/>
  <c r="V439" i="21" a="1"/>
  <c r="V439" i="21" s="1"/>
  <c r="W439" i="21" a="1"/>
  <c r="W439" i="21" s="1"/>
  <c r="O467" i="21" a="1"/>
  <c r="O467" i="21" s="1"/>
  <c r="V467" i="21" a="1"/>
  <c r="V467" i="21" s="1"/>
  <c r="W467" i="21" a="1"/>
  <c r="W467" i="21" s="1"/>
  <c r="O495" i="21" a="1"/>
  <c r="O495" i="21" s="1"/>
  <c r="V495" i="21" a="1"/>
  <c r="V495" i="21" s="1"/>
  <c r="W495" i="21" a="1"/>
  <c r="W495" i="21" s="1"/>
  <c r="O523" i="21" a="1"/>
  <c r="O523" i="21" s="1"/>
  <c r="V523" i="21" a="1"/>
  <c r="V523" i="21" s="1"/>
  <c r="W523" i="21" a="1"/>
  <c r="W523" i="21" s="1"/>
  <c r="O551" i="21" a="1"/>
  <c r="O551" i="21" s="1"/>
  <c r="W551" i="21" a="1"/>
  <c r="W551" i="21" s="1"/>
  <c r="V551" i="21" a="1"/>
  <c r="V551" i="21" s="1"/>
  <c r="O579" i="21" a="1"/>
  <c r="O579" i="21" s="1"/>
  <c r="W579" i="21" a="1"/>
  <c r="W579" i="21" s="1"/>
  <c r="V579" i="21" a="1"/>
  <c r="V579" i="21" s="1"/>
  <c r="O607" i="21" a="1"/>
  <c r="O607" i="21" s="1"/>
  <c r="V607" i="21" a="1"/>
  <c r="V607" i="21" s="1"/>
  <c r="W607" i="21" a="1"/>
  <c r="W607" i="21" s="1"/>
  <c r="O635" i="21" a="1"/>
  <c r="O635" i="21" s="1"/>
  <c r="V635" i="21" a="1"/>
  <c r="V635" i="21" s="1"/>
  <c r="W635" i="21" a="1"/>
  <c r="W635" i="21" s="1"/>
  <c r="O663" i="21" a="1"/>
  <c r="O663" i="21" s="1"/>
  <c r="W663" i="21" a="1"/>
  <c r="W663" i="21" s="1"/>
  <c r="V663" i="21" a="1"/>
  <c r="V663" i="21" s="1"/>
  <c r="O691" i="21" a="1"/>
  <c r="O691" i="21" s="1"/>
  <c r="V691" i="21" a="1"/>
  <c r="V691" i="21" s="1"/>
  <c r="W691" i="21" a="1"/>
  <c r="W691" i="21" s="1"/>
  <c r="O719" i="21" a="1"/>
  <c r="O719" i="21" s="1"/>
  <c r="V719" i="21" a="1"/>
  <c r="V719" i="21" s="1"/>
  <c r="W719" i="21" a="1"/>
  <c r="W719" i="21" s="1"/>
  <c r="O747" i="21" a="1"/>
  <c r="O747" i="21" s="1"/>
  <c r="V747" i="21" a="1"/>
  <c r="V747" i="21" s="1"/>
  <c r="W747" i="21" a="1"/>
  <c r="W747" i="21" s="1"/>
  <c r="O775" i="21" a="1"/>
  <c r="O775" i="21" s="1"/>
  <c r="W775" i="21" a="1"/>
  <c r="W775" i="21" s="1"/>
  <c r="V775" i="21" a="1"/>
  <c r="V775" i="21" s="1"/>
  <c r="O803" i="21" a="1"/>
  <c r="O803" i="21" s="1"/>
  <c r="V803" i="21" a="1"/>
  <c r="V803" i="21" s="1"/>
  <c r="W803" i="21" a="1"/>
  <c r="W803" i="21" s="1"/>
  <c r="O831" i="21" a="1"/>
  <c r="O831" i="21" s="1"/>
  <c r="W831" i="21" a="1"/>
  <c r="W831" i="21" s="1"/>
  <c r="V831" i="21" a="1"/>
  <c r="V831" i="21" s="1"/>
  <c r="O859" i="21" a="1"/>
  <c r="O859" i="21" s="1"/>
  <c r="V859" i="21" a="1"/>
  <c r="V859" i="21" s="1"/>
  <c r="W859" i="21" a="1"/>
  <c r="W859" i="21" s="1"/>
  <c r="O887" i="21" a="1"/>
  <c r="O887" i="21" s="1"/>
  <c r="V887" i="21" a="1"/>
  <c r="V887" i="21" s="1"/>
  <c r="W887" i="21" a="1"/>
  <c r="W887" i="21" s="1"/>
  <c r="O915" i="21" a="1"/>
  <c r="O915" i="21" s="1"/>
  <c r="V915" i="21" a="1"/>
  <c r="V915" i="21" s="1"/>
  <c r="W915" i="21" a="1"/>
  <c r="W915" i="21" s="1"/>
  <c r="O943" i="21" a="1"/>
  <c r="O943" i="21" s="1"/>
  <c r="W943" i="21" a="1"/>
  <c r="W943" i="21" s="1"/>
  <c r="V943" i="21" a="1"/>
  <c r="V943" i="21" s="1"/>
  <c r="O971" i="21" a="1"/>
  <c r="O971" i="21" s="1"/>
  <c r="V971" i="21" a="1"/>
  <c r="V971" i="21" s="1"/>
  <c r="W971" i="21" a="1"/>
  <c r="W971" i="21" s="1"/>
  <c r="O999" i="21" a="1"/>
  <c r="O999" i="21" s="1"/>
  <c r="V999" i="21" a="1"/>
  <c r="V999" i="21" s="1"/>
  <c r="W999" i="21" a="1"/>
  <c r="W999" i="21" s="1"/>
  <c r="O462" i="21" a="1"/>
  <c r="O462" i="21" s="1"/>
  <c r="V462" i="21" a="1"/>
  <c r="V462" i="21" s="1"/>
  <c r="W462" i="21" a="1"/>
  <c r="W462" i="21" s="1"/>
  <c r="O826" i="21" a="1"/>
  <c r="O826" i="21" s="1"/>
  <c r="W826" i="21" a="1"/>
  <c r="W826" i="21" s="1"/>
  <c r="V826" i="21" a="1"/>
  <c r="V826" i="21" s="1"/>
  <c r="O938" i="21" a="1"/>
  <c r="O938" i="21" s="1"/>
  <c r="V938" i="21" a="1"/>
  <c r="V938" i="21" s="1"/>
  <c r="W938" i="21" a="1"/>
  <c r="W938" i="21" s="1"/>
  <c r="O569" i="21" a="1"/>
  <c r="O569" i="21" s="1"/>
  <c r="V569" i="21" a="1"/>
  <c r="V569" i="21" s="1"/>
  <c r="W569" i="21" a="1"/>
  <c r="W569" i="21" s="1"/>
  <c r="O877" i="21" a="1"/>
  <c r="O877" i="21" s="1"/>
  <c r="W877" i="21" a="1"/>
  <c r="W877" i="21" s="1"/>
  <c r="V877" i="21" a="1"/>
  <c r="V877" i="21" s="1"/>
  <c r="O340" i="21" a="1"/>
  <c r="O340" i="21" s="1"/>
  <c r="V340" i="21" a="1"/>
  <c r="V340" i="21" s="1"/>
  <c r="W340" i="21" a="1"/>
  <c r="W340" i="21" s="1"/>
  <c r="O424" i="21" a="1"/>
  <c r="O424" i="21" s="1"/>
  <c r="V424" i="21" a="1"/>
  <c r="V424" i="21" s="1"/>
  <c r="W424" i="21" a="1"/>
  <c r="W424" i="21" s="1"/>
  <c r="O508" i="21" a="1"/>
  <c r="O508" i="21" s="1"/>
  <c r="V508" i="21" a="1"/>
  <c r="V508" i="21" s="1"/>
  <c r="W508" i="21" a="1"/>
  <c r="W508" i="21" s="1"/>
  <c r="O732" i="21" a="1"/>
  <c r="O732" i="21" s="1"/>
  <c r="V732" i="21" a="1"/>
  <c r="V732" i="21" s="1"/>
  <c r="W732" i="21" a="1"/>
  <c r="W732" i="21" s="1"/>
  <c r="O928" i="21" a="1"/>
  <c r="O928" i="21" s="1"/>
  <c r="V928" i="21" a="1"/>
  <c r="V928" i="21" s="1"/>
  <c r="W928" i="21" a="1"/>
  <c r="W928" i="21" s="1"/>
  <c r="O307" i="21" a="1"/>
  <c r="O307" i="21" s="1"/>
  <c r="V307" i="21" a="1"/>
  <c r="V307" i="21" s="1"/>
  <c r="W307" i="21" a="1"/>
  <c r="W307" i="21" s="1"/>
  <c r="O335" i="21" a="1"/>
  <c r="O335" i="21" s="1"/>
  <c r="W335" i="21" a="1"/>
  <c r="W335" i="21" s="1"/>
  <c r="V335" i="21" a="1"/>
  <c r="V335" i="21" s="1"/>
  <c r="O363" i="21" a="1"/>
  <c r="O363" i="21" s="1"/>
  <c r="V363" i="21" a="1"/>
  <c r="V363" i="21" s="1"/>
  <c r="W363" i="21" a="1"/>
  <c r="W363" i="21" s="1"/>
  <c r="O419" i="21" a="1"/>
  <c r="O419" i="21" s="1"/>
  <c r="V419" i="21" a="1"/>
  <c r="V419" i="21" s="1"/>
  <c r="W419" i="21" a="1"/>
  <c r="W419" i="21" s="1"/>
  <c r="O615" i="21" a="1"/>
  <c r="O615" i="21" s="1"/>
  <c r="V615" i="21" a="1"/>
  <c r="V615" i="21" s="1"/>
  <c r="W615" i="21" a="1"/>
  <c r="W615" i="21" s="1"/>
  <c r="O699" i="21" a="1"/>
  <c r="O699" i="21" s="1"/>
  <c r="V699" i="21" a="1"/>
  <c r="V699" i="21" s="1"/>
  <c r="W699" i="21" a="1"/>
  <c r="W699" i="21" s="1"/>
  <c r="O727" i="21" a="1"/>
  <c r="O727" i="21" s="1"/>
  <c r="V727" i="21" a="1"/>
  <c r="V727" i="21" s="1"/>
  <c r="W727" i="21" a="1"/>
  <c r="W727" i="21" s="1"/>
  <c r="O783" i="21" a="1"/>
  <c r="O783" i="21" s="1"/>
  <c r="V783" i="21" a="1"/>
  <c r="V783" i="21" s="1"/>
  <c r="W783" i="21" a="1"/>
  <c r="W783" i="21" s="1"/>
  <c r="O330" i="21" a="1"/>
  <c r="O330" i="21" s="1"/>
  <c r="V330" i="21" a="1"/>
  <c r="V330" i="21" s="1"/>
  <c r="W330" i="21" a="1"/>
  <c r="W330" i="21" s="1"/>
  <c r="O610" i="21" a="1"/>
  <c r="O610" i="21" s="1"/>
  <c r="V610" i="21" a="1"/>
  <c r="V610" i="21" s="1"/>
  <c r="W610" i="21" a="1"/>
  <c r="W610" i="21" s="1"/>
  <c r="O638" i="21" a="1"/>
  <c r="O638" i="21" s="1"/>
  <c r="W638" i="21" a="1"/>
  <c r="W638" i="21" s="1"/>
  <c r="V638" i="21" a="1"/>
  <c r="V638" i="21" s="1"/>
  <c r="O722" i="21" a="1"/>
  <c r="O722" i="21" s="1"/>
  <c r="W722" i="21" a="1"/>
  <c r="W722" i="21" s="1"/>
  <c r="V722" i="21" a="1"/>
  <c r="V722" i="21" s="1"/>
  <c r="O325" i="21" a="1"/>
  <c r="O325" i="21" s="1"/>
  <c r="V325" i="21" a="1"/>
  <c r="V325" i="21" s="1"/>
  <c r="W325" i="21" a="1"/>
  <c r="W325" i="21" s="1"/>
  <c r="O409" i="21" a="1"/>
  <c r="O409" i="21" s="1"/>
  <c r="V409" i="21" a="1"/>
  <c r="V409" i="21" s="1"/>
  <c r="W409" i="21" a="1"/>
  <c r="W409" i="21" s="1"/>
  <c r="O493" i="21" a="1"/>
  <c r="O493" i="21" s="1"/>
  <c r="V493" i="21" a="1"/>
  <c r="V493" i="21" s="1"/>
  <c r="W493" i="21" a="1"/>
  <c r="W493" i="21" s="1"/>
  <c r="O605" i="21" a="1"/>
  <c r="O605" i="21" s="1"/>
  <c r="V605" i="21" a="1"/>
  <c r="V605" i="21" s="1"/>
  <c r="W605" i="21" a="1"/>
  <c r="W605" i="21" s="1"/>
  <c r="O661" i="21" a="1"/>
  <c r="O661" i="21" s="1"/>
  <c r="V661" i="21" a="1"/>
  <c r="V661" i="21" s="1"/>
  <c r="W661" i="21" a="1"/>
  <c r="W661" i="21" s="1"/>
  <c r="O745" i="21" a="1"/>
  <c r="O745" i="21" s="1"/>
  <c r="W745" i="21" a="1"/>
  <c r="W745" i="21" s="1"/>
  <c r="V745" i="21" a="1"/>
  <c r="V745" i="21" s="1"/>
  <c r="O801" i="21" a="1"/>
  <c r="O801" i="21" s="1"/>
  <c r="V801" i="21" a="1"/>
  <c r="V801" i="21" s="1"/>
  <c r="W801" i="21" a="1"/>
  <c r="W801" i="21" s="1"/>
  <c r="O997" i="21" a="1"/>
  <c r="O997" i="21" s="1"/>
  <c r="W997" i="21" a="1"/>
  <c r="W997" i="21" s="1"/>
  <c r="V997" i="21" a="1"/>
  <c r="V997" i="21" s="1"/>
  <c r="O320" i="21" a="1"/>
  <c r="O320" i="21" s="1"/>
  <c r="W320" i="21" a="1"/>
  <c r="W320" i="21" s="1"/>
  <c r="V320" i="21" a="1"/>
  <c r="V320" i="21" s="1"/>
  <c r="O404" i="21" a="1"/>
  <c r="O404" i="21" s="1"/>
  <c r="V404" i="21" a="1"/>
  <c r="V404" i="21" s="1"/>
  <c r="W404" i="21" a="1"/>
  <c r="W404" i="21" s="1"/>
  <c r="O544" i="21" a="1"/>
  <c r="O544" i="21" s="1"/>
  <c r="V544" i="21" a="1"/>
  <c r="V544" i="21" s="1"/>
  <c r="W544" i="21" a="1"/>
  <c r="W544" i="21" s="1"/>
  <c r="O656" i="21" a="1"/>
  <c r="O656" i="21" s="1"/>
  <c r="W656" i="21" a="1"/>
  <c r="W656" i="21" s="1"/>
  <c r="V656" i="21" a="1"/>
  <c r="V656" i="21" s="1"/>
  <c r="O768" i="21" a="1"/>
  <c r="O768" i="21" s="1"/>
  <c r="V768" i="21" a="1"/>
  <c r="V768" i="21" s="1"/>
  <c r="W768" i="21" a="1"/>
  <c r="W768" i="21" s="1"/>
  <c r="O427" i="21" a="1"/>
  <c r="O427" i="21" s="1"/>
  <c r="V427" i="21" a="1"/>
  <c r="V427" i="21" s="1"/>
  <c r="W427" i="21" a="1"/>
  <c r="W427" i="21" s="1"/>
  <c r="O595" i="21" a="1"/>
  <c r="O595" i="21" s="1"/>
  <c r="V595" i="21" a="1"/>
  <c r="V595" i="21" s="1"/>
  <c r="W595" i="21" a="1"/>
  <c r="W595" i="21" s="1"/>
  <c r="O651" i="21" a="1"/>
  <c r="O651" i="21" s="1"/>
  <c r="V651" i="21" a="1"/>
  <c r="V651" i="21" s="1"/>
  <c r="W651" i="21" a="1"/>
  <c r="W651" i="21" s="1"/>
  <c r="O679" i="21" a="1"/>
  <c r="O679" i="21" s="1"/>
  <c r="W679" i="21" a="1"/>
  <c r="W679" i="21" s="1"/>
  <c r="V679" i="21" a="1"/>
  <c r="V679" i="21" s="1"/>
  <c r="O763" i="21" a="1"/>
  <c r="O763" i="21" s="1"/>
  <c r="V763" i="21" a="1"/>
  <c r="V763" i="21" s="1"/>
  <c r="W763" i="21" a="1"/>
  <c r="W763" i="21" s="1"/>
  <c r="O931" i="21" a="1"/>
  <c r="O931" i="21" s="1"/>
  <c r="V931" i="21" a="1"/>
  <c r="V931" i="21" s="1"/>
  <c r="W931" i="21" a="1"/>
  <c r="W931" i="21" s="1"/>
  <c r="O394" i="21" a="1"/>
  <c r="O394" i="21" s="1"/>
  <c r="V394" i="21" a="1"/>
  <c r="V394" i="21" s="1"/>
  <c r="W394" i="21" a="1"/>
  <c r="W394" i="21" s="1"/>
  <c r="O450" i="21" a="1"/>
  <c r="O450" i="21" s="1"/>
  <c r="W450" i="21" a="1"/>
  <c r="W450" i="21" s="1"/>
  <c r="V450" i="21" a="1"/>
  <c r="V450" i="21" s="1"/>
  <c r="O506" i="21" a="1"/>
  <c r="O506" i="21" s="1"/>
  <c r="W506" i="21" a="1"/>
  <c r="W506" i="21" s="1"/>
  <c r="V506" i="21" a="1"/>
  <c r="V506" i="21" s="1"/>
  <c r="O534" i="21" a="1"/>
  <c r="O534" i="21" s="1"/>
  <c r="W534" i="21" a="1"/>
  <c r="W534" i="21" s="1"/>
  <c r="V534" i="21" a="1"/>
  <c r="V534" i="21" s="1"/>
  <c r="O562" i="21" a="1"/>
  <c r="O562" i="21" s="1"/>
  <c r="V562" i="21" a="1"/>
  <c r="V562" i="21" s="1"/>
  <c r="W562" i="21" a="1"/>
  <c r="W562" i="21" s="1"/>
  <c r="O590" i="21" a="1"/>
  <c r="O590" i="21" s="1"/>
  <c r="V590" i="21" a="1"/>
  <c r="V590" i="21" s="1"/>
  <c r="W590" i="21" a="1"/>
  <c r="W590" i="21" s="1"/>
  <c r="O618" i="21" a="1"/>
  <c r="O618" i="21" s="1"/>
  <c r="W618" i="21" a="1"/>
  <c r="W618" i="21" s="1"/>
  <c r="V618" i="21" a="1"/>
  <c r="V618" i="21" s="1"/>
  <c r="O646" i="21" a="1"/>
  <c r="O646" i="21" s="1"/>
  <c r="V646" i="21" a="1"/>
  <c r="V646" i="21" s="1"/>
  <c r="W646" i="21" a="1"/>
  <c r="W646" i="21" s="1"/>
  <c r="O674" i="21" a="1"/>
  <c r="O674" i="21" s="1"/>
  <c r="V674" i="21" a="1"/>
  <c r="V674" i="21" s="1"/>
  <c r="W674" i="21" a="1"/>
  <c r="W674" i="21" s="1"/>
  <c r="O702" i="21" a="1"/>
  <c r="O702" i="21" s="1"/>
  <c r="W702" i="21" a="1"/>
  <c r="W702" i="21" s="1"/>
  <c r="V702" i="21" a="1"/>
  <c r="V702" i="21" s="1"/>
  <c r="O730" i="21" a="1"/>
  <c r="O730" i="21" s="1"/>
  <c r="V730" i="21" a="1"/>
  <c r="V730" i="21" s="1"/>
  <c r="W730" i="21" a="1"/>
  <c r="W730" i="21" s="1"/>
  <c r="O758" i="21" a="1"/>
  <c r="O758" i="21" s="1"/>
  <c r="W758" i="21" a="1"/>
  <c r="W758" i="21" s="1"/>
  <c r="V758" i="21" a="1"/>
  <c r="V758" i="21" s="1"/>
  <c r="O786" i="21" a="1"/>
  <c r="O786" i="21" s="1"/>
  <c r="V786" i="21" a="1"/>
  <c r="V786" i="21" s="1"/>
  <c r="W786" i="21" a="1"/>
  <c r="W786" i="21" s="1"/>
  <c r="O814" i="21" a="1"/>
  <c r="O814" i="21" s="1"/>
  <c r="V814" i="21" a="1"/>
  <c r="V814" i="21" s="1"/>
  <c r="W814" i="21" a="1"/>
  <c r="W814" i="21" s="1"/>
  <c r="O842" i="21" a="1"/>
  <c r="O842" i="21" s="1"/>
  <c r="V842" i="21" a="1"/>
  <c r="V842" i="21" s="1"/>
  <c r="W842" i="21" a="1"/>
  <c r="W842" i="21" s="1"/>
  <c r="O870" i="21" a="1"/>
  <c r="O870" i="21" s="1"/>
  <c r="V870" i="21" a="1"/>
  <c r="V870" i="21" s="1"/>
  <c r="W870" i="21" a="1"/>
  <c r="W870" i="21" s="1"/>
  <c r="O898" i="21" a="1"/>
  <c r="O898" i="21" s="1"/>
  <c r="V898" i="21" a="1"/>
  <c r="V898" i="21" s="1"/>
  <c r="W898" i="21" a="1"/>
  <c r="W898" i="21" s="1"/>
  <c r="O926" i="21" a="1"/>
  <c r="O926" i="21" s="1"/>
  <c r="W926" i="21" a="1"/>
  <c r="W926" i="21" s="1"/>
  <c r="V926" i="21" a="1"/>
  <c r="V926" i="21" s="1"/>
  <c r="O954" i="21" a="1"/>
  <c r="O954" i="21" s="1"/>
  <c r="V954" i="21" a="1"/>
  <c r="V954" i="21" s="1"/>
  <c r="W954" i="21" a="1"/>
  <c r="W954" i="21" s="1"/>
  <c r="O982" i="21" a="1"/>
  <c r="O982" i="21" s="1"/>
  <c r="V982" i="21" a="1"/>
  <c r="V982" i="21" s="1"/>
  <c r="W982" i="21" a="1"/>
  <c r="W982" i="21" s="1"/>
  <c r="O602" i="21" a="1"/>
  <c r="O602" i="21" s="1"/>
  <c r="W602" i="21" a="1"/>
  <c r="W602" i="21" s="1"/>
  <c r="V602" i="21" a="1"/>
  <c r="V602" i="21" s="1"/>
  <c r="O742" i="21" a="1"/>
  <c r="O742" i="21" s="1"/>
  <c r="V742" i="21" a="1"/>
  <c r="V742" i="21" s="1"/>
  <c r="W742" i="21" a="1"/>
  <c r="W742" i="21" s="1"/>
  <c r="O854" i="21" a="1"/>
  <c r="O854" i="21" s="1"/>
  <c r="V854" i="21" a="1"/>
  <c r="V854" i="21" s="1"/>
  <c r="W854" i="21" a="1"/>
  <c r="W854" i="21" s="1"/>
  <c r="O317" i="21" a="1"/>
  <c r="O317" i="21" s="1"/>
  <c r="W317" i="21" a="1"/>
  <c r="W317" i="21" s="1"/>
  <c r="V317" i="21" a="1"/>
  <c r="V317" i="21" s="1"/>
  <c r="O513" i="21" a="1"/>
  <c r="O513" i="21" s="1"/>
  <c r="V513" i="21" a="1"/>
  <c r="V513" i="21" s="1"/>
  <c r="W513" i="21" a="1"/>
  <c r="W513" i="21" s="1"/>
  <c r="O541" i="21" a="1"/>
  <c r="O541" i="21" s="1"/>
  <c r="W541" i="21" a="1"/>
  <c r="W541" i="21" s="1"/>
  <c r="V541" i="21" a="1"/>
  <c r="V541" i="21" s="1"/>
  <c r="O681" i="21" a="1"/>
  <c r="O681" i="21" s="1"/>
  <c r="V681" i="21" a="1"/>
  <c r="V681" i="21" s="1"/>
  <c r="W681" i="21" a="1"/>
  <c r="W681" i="21" s="1"/>
  <c r="O648" i="21" a="1"/>
  <c r="O648" i="21" s="1"/>
  <c r="V648" i="21" a="1"/>
  <c r="V648" i="21" s="1"/>
  <c r="W648" i="21" a="1"/>
  <c r="W648" i="21" s="1"/>
  <c r="O676" i="21" a="1"/>
  <c r="O676" i="21" s="1"/>
  <c r="V676" i="21" a="1"/>
  <c r="V676" i="21" s="1"/>
  <c r="W676" i="21" a="1"/>
  <c r="W676" i="21" s="1"/>
  <c r="O704" i="21" a="1"/>
  <c r="O704" i="21" s="1"/>
  <c r="V704" i="21" a="1"/>
  <c r="V704" i="21" s="1"/>
  <c r="W704" i="21" a="1"/>
  <c r="W704" i="21" s="1"/>
  <c r="O760" i="21" a="1"/>
  <c r="O760" i="21" s="1"/>
  <c r="V760" i="21" a="1"/>
  <c r="V760" i="21" s="1"/>
  <c r="W760" i="21" a="1"/>
  <c r="W760" i="21" s="1"/>
  <c r="O872" i="21" a="1"/>
  <c r="O872" i="21" s="1"/>
  <c r="W872" i="21" a="1"/>
  <c r="W872" i="21" s="1"/>
  <c r="V872" i="21" a="1"/>
  <c r="V872" i="21" s="1"/>
  <c r="O447" i="21" a="1"/>
  <c r="O447" i="21" s="1"/>
  <c r="V447" i="21" a="1"/>
  <c r="V447" i="21" s="1"/>
  <c r="W447" i="21" a="1"/>
  <c r="W447" i="21" s="1"/>
  <c r="O671" i="21" a="1"/>
  <c r="O671" i="21" s="1"/>
  <c r="V671" i="21" a="1"/>
  <c r="V671" i="21" s="1"/>
  <c r="W671" i="21" a="1"/>
  <c r="W671" i="21" s="1"/>
  <c r="O811" i="21" a="1"/>
  <c r="O811" i="21" s="1"/>
  <c r="V811" i="21" a="1"/>
  <c r="V811" i="21" s="1"/>
  <c r="W811" i="21" a="1"/>
  <c r="W811" i="21" s="1"/>
  <c r="O895" i="21" a="1"/>
  <c r="O895" i="21" s="1"/>
  <c r="V895" i="21" a="1"/>
  <c r="V895" i="21" s="1"/>
  <c r="W895" i="21" a="1"/>
  <c r="W895" i="21" s="1"/>
  <c r="O526" i="21" a="1"/>
  <c r="O526" i="21" s="1"/>
  <c r="V526" i="21" a="1"/>
  <c r="V526" i="21" s="1"/>
  <c r="W526" i="21" a="1"/>
  <c r="W526" i="21" s="1"/>
  <c r="O666" i="21" a="1"/>
  <c r="O666" i="21" s="1"/>
  <c r="V666" i="21" a="1"/>
  <c r="V666" i="21" s="1"/>
  <c r="W666" i="21" a="1"/>
  <c r="W666" i="21" s="1"/>
  <c r="O778" i="21" a="1"/>
  <c r="O778" i="21" s="1"/>
  <c r="V778" i="21" a="1"/>
  <c r="V778" i="21" s="1"/>
  <c r="W778" i="21" a="1"/>
  <c r="W778" i="21" s="1"/>
  <c r="O974" i="21" a="1"/>
  <c r="O974" i="21" s="1"/>
  <c r="W974" i="21" a="1"/>
  <c r="W974" i="21" s="1"/>
  <c r="V974" i="21" a="1"/>
  <c r="V974" i="21" s="1"/>
  <c r="O465" i="21" a="1"/>
  <c r="O465" i="21" s="1"/>
  <c r="W465" i="21" a="1"/>
  <c r="W465" i="21" s="1"/>
  <c r="V465" i="21" a="1"/>
  <c r="V465" i="21" s="1"/>
  <c r="O773" i="21" a="1"/>
  <c r="O773" i="21" s="1"/>
  <c r="V773" i="21" a="1"/>
  <c r="V773" i="21" s="1"/>
  <c r="W773" i="21" a="1"/>
  <c r="W773" i="21" s="1"/>
  <c r="O829" i="21" a="1"/>
  <c r="O829" i="21" s="1"/>
  <c r="W829" i="21" a="1"/>
  <c r="W829" i="21" s="1"/>
  <c r="V829" i="21" a="1"/>
  <c r="V829" i="21" s="1"/>
  <c r="O885" i="21" a="1"/>
  <c r="O885" i="21" s="1"/>
  <c r="V885" i="21" a="1"/>
  <c r="V885" i="21" s="1"/>
  <c r="W885" i="21" a="1"/>
  <c r="W885" i="21" s="1"/>
  <c r="O941" i="21" a="1"/>
  <c r="O941" i="21" s="1"/>
  <c r="W941" i="21" a="1"/>
  <c r="W941" i="21" s="1"/>
  <c r="V941" i="21" a="1"/>
  <c r="V941" i="21" s="1"/>
  <c r="O376" i="21" a="1"/>
  <c r="O376" i="21" s="1"/>
  <c r="V376" i="21" a="1"/>
  <c r="V376" i="21" s="1"/>
  <c r="W376" i="21" a="1"/>
  <c r="W376" i="21" s="1"/>
  <c r="O600" i="21" a="1"/>
  <c r="O600" i="21" s="1"/>
  <c r="W600" i="21" a="1"/>
  <c r="W600" i="21" s="1"/>
  <c r="V600" i="21" a="1"/>
  <c r="V600" i="21" s="1"/>
  <c r="O628" i="21" a="1"/>
  <c r="O628" i="21" s="1"/>
  <c r="V628" i="21" a="1"/>
  <c r="V628" i="21" s="1"/>
  <c r="W628" i="21" a="1"/>
  <c r="W628" i="21" s="1"/>
  <c r="O936" i="21" a="1"/>
  <c r="O936" i="21" s="1"/>
  <c r="V936" i="21" a="1"/>
  <c r="V936" i="21" s="1"/>
  <c r="W936" i="21" a="1"/>
  <c r="W936" i="21" s="1"/>
  <c r="O315" i="21" a="1"/>
  <c r="O315" i="21" s="1"/>
  <c r="V315" i="21" a="1"/>
  <c r="V315" i="21" s="1"/>
  <c r="W315" i="21" a="1"/>
  <c r="W315" i="21" s="1"/>
  <c r="O371" i="21" a="1"/>
  <c r="O371" i="21" s="1"/>
  <c r="V371" i="21" a="1"/>
  <c r="V371" i="21" s="1"/>
  <c r="W371" i="21" a="1"/>
  <c r="W371" i="21" s="1"/>
  <c r="O735" i="21" a="1"/>
  <c r="O735" i="21" s="1"/>
  <c r="V735" i="21" a="1"/>
  <c r="V735" i="21" s="1"/>
  <c r="W735" i="21" a="1"/>
  <c r="W735" i="21" s="1"/>
  <c r="O791" i="21" a="1"/>
  <c r="O791" i="21" s="1"/>
  <c r="W791" i="21" a="1"/>
  <c r="W791" i="21" s="1"/>
  <c r="V791" i="21" a="1"/>
  <c r="V791" i="21" s="1"/>
  <c r="O819" i="21" a="1"/>
  <c r="O819" i="21" s="1"/>
  <c r="V819" i="21" a="1"/>
  <c r="V819" i="21" s="1"/>
  <c r="W819" i="21" a="1"/>
  <c r="W819" i="21" s="1"/>
  <c r="O903" i="21" a="1"/>
  <c r="O903" i="21" s="1"/>
  <c r="V903" i="21" a="1"/>
  <c r="V903" i="21" s="1"/>
  <c r="W903" i="21" a="1"/>
  <c r="W903" i="21" s="1"/>
  <c r="O987" i="21" a="1"/>
  <c r="O987" i="21" s="1"/>
  <c r="V987" i="21" a="1"/>
  <c r="V987" i="21" s="1"/>
  <c r="W987" i="21" a="1"/>
  <c r="W987" i="21" s="1"/>
  <c r="O366" i="21" a="1"/>
  <c r="O366" i="21" s="1"/>
  <c r="W366" i="21" a="1"/>
  <c r="W366" i="21" s="1"/>
  <c r="V366" i="21" a="1"/>
  <c r="V366" i="21" s="1"/>
  <c r="O305" i="21" a="1"/>
  <c r="O305" i="21" s="1"/>
  <c r="V305" i="21" a="1"/>
  <c r="V305" i="21" s="1"/>
  <c r="W305" i="21" a="1"/>
  <c r="W305" i="21" s="1"/>
  <c r="O445" i="21" a="1"/>
  <c r="O445" i="21" s="1"/>
  <c r="V445" i="21" a="1"/>
  <c r="V445" i="21" s="1"/>
  <c r="W445" i="21" a="1"/>
  <c r="W445" i="21" s="1"/>
  <c r="O473" i="21" a="1"/>
  <c r="O473" i="21" s="1"/>
  <c r="W473" i="21" a="1"/>
  <c r="W473" i="21" s="1"/>
  <c r="V473" i="21" a="1"/>
  <c r="V473" i="21" s="1"/>
  <c r="O557" i="21" a="1"/>
  <c r="O557" i="21" s="1"/>
  <c r="V557" i="21" a="1"/>
  <c r="V557" i="21" s="1"/>
  <c r="W557" i="21" a="1"/>
  <c r="W557" i="21" s="1"/>
  <c r="O585" i="21" a="1"/>
  <c r="O585" i="21" s="1"/>
  <c r="V585" i="21" a="1"/>
  <c r="V585" i="21" s="1"/>
  <c r="W585" i="21" a="1"/>
  <c r="W585" i="21" s="1"/>
  <c r="O613" i="21" a="1"/>
  <c r="O613" i="21" s="1"/>
  <c r="V613" i="21" a="1"/>
  <c r="V613" i="21" s="1"/>
  <c r="W613" i="21" a="1"/>
  <c r="W613" i="21" s="1"/>
  <c r="O669" i="21" a="1"/>
  <c r="O669" i="21" s="1"/>
  <c r="V669" i="21" a="1"/>
  <c r="V669" i="21" s="1"/>
  <c r="W669" i="21" a="1"/>
  <c r="W669" i="21" s="1"/>
  <c r="O697" i="21" a="1"/>
  <c r="O697" i="21" s="1"/>
  <c r="V697" i="21" a="1"/>
  <c r="V697" i="21" s="1"/>
  <c r="W697" i="21" a="1"/>
  <c r="W697" i="21" s="1"/>
  <c r="O753" i="21" a="1"/>
  <c r="O753" i="21" s="1"/>
  <c r="W753" i="21" a="1"/>
  <c r="W753" i="21" s="1"/>
  <c r="V753" i="21" a="1"/>
  <c r="V753" i="21" s="1"/>
  <c r="O865" i="21" a="1"/>
  <c r="O865" i="21" s="1"/>
  <c r="V865" i="21" a="1"/>
  <c r="V865" i="21" s="1"/>
  <c r="W865" i="21" a="1"/>
  <c r="W865" i="21" s="1"/>
  <c r="O893" i="21" a="1"/>
  <c r="O893" i="21" s="1"/>
  <c r="V893" i="21" a="1"/>
  <c r="V893" i="21" s="1"/>
  <c r="W893" i="21" a="1"/>
  <c r="W893" i="21" s="1"/>
  <c r="O921" i="21" a="1"/>
  <c r="O921" i="21" s="1"/>
  <c r="V921" i="21" a="1"/>
  <c r="V921" i="21" s="1"/>
  <c r="W921" i="21" a="1"/>
  <c r="W921" i="21" s="1"/>
  <c r="O949" i="21" a="1"/>
  <c r="O949" i="21" s="1"/>
  <c r="V949" i="21" a="1"/>
  <c r="V949" i="21" s="1"/>
  <c r="W949" i="21" a="1"/>
  <c r="W949" i="21" s="1"/>
  <c r="O977" i="21" a="1"/>
  <c r="O977" i="21" s="1"/>
  <c r="W977" i="21" a="1"/>
  <c r="W977" i="21" s="1"/>
  <c r="V977" i="21" a="1"/>
  <c r="V977" i="21" s="1"/>
  <c r="O406" i="21" a="1"/>
  <c r="O406" i="21" s="1"/>
  <c r="V406" i="21" a="1"/>
  <c r="V406" i="21" s="1"/>
  <c r="W406" i="21" a="1"/>
  <c r="W406" i="21" s="1"/>
  <c r="O490" i="21" a="1"/>
  <c r="O490" i="21" s="1"/>
  <c r="V490" i="21" a="1"/>
  <c r="V490" i="21" s="1"/>
  <c r="W490" i="21" a="1"/>
  <c r="W490" i="21" s="1"/>
  <c r="O546" i="21" a="1"/>
  <c r="O546" i="21" s="1"/>
  <c r="V546" i="21" a="1"/>
  <c r="V546" i="21" s="1"/>
  <c r="W546" i="21" a="1"/>
  <c r="W546" i="21" s="1"/>
  <c r="O574" i="21" a="1"/>
  <c r="O574" i="21" s="1"/>
  <c r="V574" i="21" a="1"/>
  <c r="V574" i="21" s="1"/>
  <c r="W574" i="21" a="1"/>
  <c r="W574" i="21" s="1"/>
  <c r="O686" i="21" a="1"/>
  <c r="O686" i="21" s="1"/>
  <c r="V686" i="21" a="1"/>
  <c r="V686" i="21" s="1"/>
  <c r="W686" i="21" a="1"/>
  <c r="W686" i="21" s="1"/>
  <c r="O798" i="21" a="1"/>
  <c r="O798" i="21" s="1"/>
  <c r="W798" i="21" a="1"/>
  <c r="W798" i="21" s="1"/>
  <c r="V798" i="21" a="1"/>
  <c r="V798" i="21" s="1"/>
  <c r="O373" i="21" a="1"/>
  <c r="O373" i="21" s="1"/>
  <c r="V373" i="21" a="1"/>
  <c r="V373" i="21" s="1"/>
  <c r="W373" i="21" a="1"/>
  <c r="W373" i="21" s="1"/>
  <c r="O401" i="21" a="1"/>
  <c r="O401" i="21" s="1"/>
  <c r="W401" i="21" a="1"/>
  <c r="W401" i="21" s="1"/>
  <c r="V401" i="21" a="1"/>
  <c r="V401" i="21" s="1"/>
  <c r="O429" i="21" a="1"/>
  <c r="O429" i="21" s="1"/>
  <c r="V429" i="21" a="1"/>
  <c r="V429" i="21" s="1"/>
  <c r="W429" i="21" a="1"/>
  <c r="W429" i="21" s="1"/>
  <c r="O597" i="21" a="1"/>
  <c r="O597" i="21" s="1"/>
  <c r="V597" i="21" a="1"/>
  <c r="V597" i="21" s="1"/>
  <c r="W597" i="21" a="1"/>
  <c r="W597" i="21" s="1"/>
  <c r="O625" i="21" a="1"/>
  <c r="O625" i="21" s="1"/>
  <c r="W625" i="21" a="1"/>
  <c r="W625" i="21" s="1"/>
  <c r="V625" i="21" a="1"/>
  <c r="V625" i="21" s="1"/>
  <c r="O849" i="21" a="1"/>
  <c r="O849" i="21" s="1"/>
  <c r="V849" i="21" a="1"/>
  <c r="V849" i="21" s="1"/>
  <c r="W849" i="21" a="1"/>
  <c r="W849" i="21" s="1"/>
  <c r="O312" i="21" a="1"/>
  <c r="O312" i="21" s="1"/>
  <c r="V312" i="21" a="1"/>
  <c r="V312" i="21" s="1"/>
  <c r="W312" i="21" a="1"/>
  <c r="W312" i="21" s="1"/>
  <c r="O452" i="21" a="1"/>
  <c r="O452" i="21" s="1"/>
  <c r="V452" i="21" a="1"/>
  <c r="V452" i="21" s="1"/>
  <c r="W452" i="21" a="1"/>
  <c r="W452" i="21" s="1"/>
  <c r="O564" i="21" a="1"/>
  <c r="O564" i="21" s="1"/>
  <c r="V564" i="21" a="1"/>
  <c r="V564" i="21" s="1"/>
  <c r="W564" i="21" a="1"/>
  <c r="W564" i="21" s="1"/>
  <c r="O592" i="21" a="1"/>
  <c r="O592" i="21" s="1"/>
  <c r="V592" i="21" a="1"/>
  <c r="V592" i="21" s="1"/>
  <c r="W592" i="21" a="1"/>
  <c r="W592" i="21" s="1"/>
  <c r="O620" i="21" a="1"/>
  <c r="O620" i="21" s="1"/>
  <c r="V620" i="21" a="1"/>
  <c r="V620" i="21" s="1"/>
  <c r="W620" i="21" a="1"/>
  <c r="W620" i="21" s="1"/>
  <c r="O788" i="21" a="1"/>
  <c r="O788" i="21" s="1"/>
  <c r="V788" i="21" a="1"/>
  <c r="V788" i="21" s="1"/>
  <c r="W788" i="21" a="1"/>
  <c r="W788" i="21" s="1"/>
  <c r="O844" i="21" a="1"/>
  <c r="O844" i="21" s="1"/>
  <c r="V844" i="21" a="1"/>
  <c r="V844" i="21" s="1"/>
  <c r="W844" i="21" a="1"/>
  <c r="W844" i="21" s="1"/>
  <c r="O900" i="21" a="1"/>
  <c r="O900" i="21" s="1"/>
  <c r="V900" i="21" a="1"/>
  <c r="V900" i="21" s="1"/>
  <c r="W900" i="21" a="1"/>
  <c r="W900" i="21" s="1"/>
  <c r="O559" i="21" a="1"/>
  <c r="O559" i="21" s="1"/>
  <c r="V559" i="21" a="1"/>
  <c r="V559" i="21" s="1"/>
  <c r="W559" i="21" a="1"/>
  <c r="W559" i="21" s="1"/>
  <c r="O867" i="21" a="1"/>
  <c r="O867" i="21" s="1"/>
  <c r="V867" i="21" a="1"/>
  <c r="V867" i="21" s="1"/>
  <c r="W867" i="21" a="1"/>
  <c r="W867" i="21" s="1"/>
  <c r="O358" i="21" a="1"/>
  <c r="O358" i="21" s="1"/>
  <c r="V358" i="21" a="1"/>
  <c r="V358" i="21" s="1"/>
  <c r="W358" i="21" a="1"/>
  <c r="W358" i="21" s="1"/>
  <c r="O386" i="21" a="1"/>
  <c r="O386" i="21" s="1"/>
  <c r="V386" i="21" a="1"/>
  <c r="V386" i="21" s="1"/>
  <c r="W386" i="21" a="1"/>
  <c r="W386" i="21" s="1"/>
  <c r="O470" i="21" a="1"/>
  <c r="O470" i="21" s="1"/>
  <c r="V470" i="21" a="1"/>
  <c r="V470" i="21" s="1"/>
  <c r="W470" i="21" a="1"/>
  <c r="W470" i="21" s="1"/>
  <c r="O554" i="21" a="1"/>
  <c r="O554" i="21" s="1"/>
  <c r="V554" i="21" a="1"/>
  <c r="V554" i="21" s="1"/>
  <c r="W554" i="21" a="1"/>
  <c r="W554" i="21" s="1"/>
  <c r="O750" i="21" a="1"/>
  <c r="O750" i="21" s="1"/>
  <c r="V750" i="21" a="1"/>
  <c r="V750" i="21" s="1"/>
  <c r="W750" i="21" a="1"/>
  <c r="W750" i="21" s="1"/>
  <c r="O806" i="21" a="1"/>
  <c r="O806" i="21" s="1"/>
  <c r="V806" i="21" a="1"/>
  <c r="V806" i="21" s="1"/>
  <c r="W806" i="21" a="1"/>
  <c r="W806" i="21" s="1"/>
  <c r="O862" i="21" a="1"/>
  <c r="O862" i="21" s="1"/>
  <c r="V862" i="21" a="1"/>
  <c r="V862" i="21" s="1"/>
  <c r="W862" i="21" a="1"/>
  <c r="W862" i="21" s="1"/>
  <c r="O381" i="21" a="1"/>
  <c r="O381" i="21" s="1"/>
  <c r="V381" i="21" a="1"/>
  <c r="V381" i="21" s="1"/>
  <c r="W381" i="21" a="1"/>
  <c r="W381" i="21" s="1"/>
  <c r="O633" i="21" a="1"/>
  <c r="O633" i="21" s="1"/>
  <c r="V633" i="21" a="1"/>
  <c r="V633" i="21" s="1"/>
  <c r="W633" i="21" a="1"/>
  <c r="W633" i="21" s="1"/>
  <c r="O689" i="21" a="1"/>
  <c r="O689" i="21" s="1"/>
  <c r="W689" i="21" a="1"/>
  <c r="W689" i="21" s="1"/>
  <c r="V689" i="21" a="1"/>
  <c r="V689" i="21" s="1"/>
  <c r="O432" i="21" a="1"/>
  <c r="O432" i="21" s="1"/>
  <c r="V432" i="21" a="1"/>
  <c r="V432" i="21" s="1"/>
  <c r="W432" i="21" a="1"/>
  <c r="W432" i="21" s="1"/>
  <c r="O460" i="21" a="1"/>
  <c r="O460" i="21" s="1"/>
  <c r="V460" i="21" a="1"/>
  <c r="V460" i="21" s="1"/>
  <c r="W460" i="21" a="1"/>
  <c r="W460" i="21" s="1"/>
  <c r="O488" i="21" a="1"/>
  <c r="O488" i="21" s="1"/>
  <c r="W488" i="21" a="1"/>
  <c r="W488" i="21" s="1"/>
  <c r="V488" i="21" a="1"/>
  <c r="V488" i="21" s="1"/>
  <c r="O516" i="21" a="1"/>
  <c r="O516" i="21" s="1"/>
  <c r="V516" i="21" a="1"/>
  <c r="V516" i="21" s="1"/>
  <c r="W516" i="21" a="1"/>
  <c r="W516" i="21" s="1"/>
  <c r="O684" i="21" a="1"/>
  <c r="O684" i="21" s="1"/>
  <c r="V684" i="21" a="1"/>
  <c r="V684" i="21" s="1"/>
  <c r="W684" i="21" a="1"/>
  <c r="W684" i="21" s="1"/>
  <c r="O824" i="21" a="1"/>
  <c r="O824" i="21" s="1"/>
  <c r="W824" i="21" a="1"/>
  <c r="W824" i="21" s="1"/>
  <c r="V824" i="21" a="1"/>
  <c r="V824" i="21" s="1"/>
  <c r="O399" i="21" a="1"/>
  <c r="O399" i="21" s="1"/>
  <c r="V399" i="21" a="1"/>
  <c r="V399" i="21" s="1"/>
  <c r="W399" i="21" a="1"/>
  <c r="W399" i="21" s="1"/>
  <c r="O539" i="21" a="1"/>
  <c r="O539" i="21" s="1"/>
  <c r="V539" i="21" a="1"/>
  <c r="V539" i="21" s="1"/>
  <c r="W539" i="21" a="1"/>
  <c r="W539" i="21" s="1"/>
  <c r="O623" i="21" a="1"/>
  <c r="O623" i="21" s="1"/>
  <c r="W623" i="21" a="1"/>
  <c r="W623" i="21" s="1"/>
  <c r="V623" i="21" a="1"/>
  <c r="V623" i="21" s="1"/>
  <c r="O847" i="21" a="1"/>
  <c r="O847" i="21" s="1"/>
  <c r="V847" i="21" a="1"/>
  <c r="V847" i="21" s="1"/>
  <c r="W847" i="21" a="1"/>
  <c r="W847" i="21" s="1"/>
  <c r="O875" i="21" a="1"/>
  <c r="O875" i="21" s="1"/>
  <c r="V875" i="21" a="1"/>
  <c r="V875" i="21" s="1"/>
  <c r="W875" i="21" a="1"/>
  <c r="W875" i="21" s="1"/>
  <c r="O959" i="21" a="1"/>
  <c r="O959" i="21" s="1"/>
  <c r="V959" i="21" a="1"/>
  <c r="V959" i="21" s="1"/>
  <c r="W959" i="21" a="1"/>
  <c r="W959" i="21" s="1"/>
  <c r="O310" i="21" a="1"/>
  <c r="O310" i="21" s="1"/>
  <c r="V310" i="21" a="1"/>
  <c r="V310" i="21" s="1"/>
  <c r="W310" i="21" a="1"/>
  <c r="W310" i="21" s="1"/>
  <c r="O478" i="21" a="1"/>
  <c r="O478" i="21" s="1"/>
  <c r="V478" i="21" a="1"/>
  <c r="V478" i="21" s="1"/>
  <c r="W478" i="21" a="1"/>
  <c r="W478" i="21" s="1"/>
  <c r="O389" i="21" a="1"/>
  <c r="O389" i="21" s="1"/>
  <c r="W389" i="21" a="1"/>
  <c r="W389" i="21" s="1"/>
  <c r="V389" i="21" a="1"/>
  <c r="V389" i="21" s="1"/>
  <c r="O501" i="21" a="1"/>
  <c r="O501" i="21" s="1"/>
  <c r="V501" i="21" a="1"/>
  <c r="V501" i="21" s="1"/>
  <c r="W501" i="21" a="1"/>
  <c r="W501" i="21" s="1"/>
  <c r="O529" i="21" a="1"/>
  <c r="O529" i="21" s="1"/>
  <c r="V529" i="21" a="1"/>
  <c r="V529" i="21" s="1"/>
  <c r="W529" i="21" a="1"/>
  <c r="W529" i="21" s="1"/>
  <c r="O641" i="21" a="1"/>
  <c r="O641" i="21" s="1"/>
  <c r="V641" i="21" a="1"/>
  <c r="V641" i="21" s="1"/>
  <c r="W641" i="21" a="1"/>
  <c r="W641" i="21" s="1"/>
  <c r="O725" i="21" a="1"/>
  <c r="O725" i="21" s="1"/>
  <c r="V725" i="21" a="1"/>
  <c r="V725" i="21" s="1"/>
  <c r="W725" i="21" a="1"/>
  <c r="W725" i="21" s="1"/>
  <c r="O781" i="21" a="1"/>
  <c r="O781" i="21" s="1"/>
  <c r="W781" i="21" a="1"/>
  <c r="W781" i="21" s="1"/>
  <c r="V781" i="21" a="1"/>
  <c r="V781" i="21" s="1"/>
  <c r="O809" i="21" a="1"/>
  <c r="O809" i="21" s="1"/>
  <c r="W809" i="21" a="1"/>
  <c r="W809" i="21" s="1"/>
  <c r="V809" i="21" a="1"/>
  <c r="V809" i="21" s="1"/>
  <c r="O837" i="21" a="1"/>
  <c r="O837" i="21" s="1"/>
  <c r="V837" i="21" a="1"/>
  <c r="V837" i="21" s="1"/>
  <c r="W837" i="21" a="1"/>
  <c r="W837" i="21" s="1"/>
  <c r="O328" i="21" a="1"/>
  <c r="O328" i="21" s="1"/>
  <c r="V328" i="21" a="1"/>
  <c r="V328" i="21" s="1"/>
  <c r="W328" i="21" a="1"/>
  <c r="W328" i="21" s="1"/>
  <c r="O356" i="21" a="1"/>
  <c r="O356" i="21" s="1"/>
  <c r="V356" i="21" a="1"/>
  <c r="V356" i="21" s="1"/>
  <c r="W356" i="21" a="1"/>
  <c r="W356" i="21" s="1"/>
  <c r="O384" i="21" a="1"/>
  <c r="O384" i="21" s="1"/>
  <c r="W384" i="21" a="1"/>
  <c r="W384" i="21" s="1"/>
  <c r="V384" i="21" a="1"/>
  <c r="V384" i="21" s="1"/>
  <c r="O412" i="21" a="1"/>
  <c r="O412" i="21" s="1"/>
  <c r="V412" i="21" a="1"/>
  <c r="V412" i="21" s="1"/>
  <c r="W412" i="21" a="1"/>
  <c r="W412" i="21" s="1"/>
  <c r="O440" i="21" a="1"/>
  <c r="O440" i="21" s="1"/>
  <c r="W440" i="21" a="1"/>
  <c r="W440" i="21" s="1"/>
  <c r="V440" i="21" a="1"/>
  <c r="V440" i="21" s="1"/>
  <c r="O468" i="21" a="1"/>
  <c r="O468" i="21" s="1"/>
  <c r="V468" i="21" a="1"/>
  <c r="V468" i="21" s="1"/>
  <c r="W468" i="21" a="1"/>
  <c r="W468" i="21" s="1"/>
  <c r="O496" i="21" a="1"/>
  <c r="O496" i="21" s="1"/>
  <c r="V496" i="21" a="1"/>
  <c r="V496" i="21" s="1"/>
  <c r="W496" i="21" a="1"/>
  <c r="W496" i="21" s="1"/>
  <c r="O524" i="21" a="1"/>
  <c r="O524" i="21" s="1"/>
  <c r="V524" i="21" a="1"/>
  <c r="V524" i="21" s="1"/>
  <c r="W524" i="21" a="1"/>
  <c r="W524" i="21" s="1"/>
  <c r="O552" i="21" a="1"/>
  <c r="O552" i="21" s="1"/>
  <c r="W552" i="21" a="1"/>
  <c r="W552" i="21" s="1"/>
  <c r="V552" i="21" a="1"/>
  <c r="V552" i="21" s="1"/>
  <c r="O580" i="21" a="1"/>
  <c r="O580" i="21" s="1"/>
  <c r="V580" i="21" a="1"/>
  <c r="V580" i="21" s="1"/>
  <c r="W580" i="21" a="1"/>
  <c r="W580" i="21" s="1"/>
  <c r="O608" i="21" a="1"/>
  <c r="O608" i="21" s="1"/>
  <c r="V608" i="21" a="1"/>
  <c r="V608" i="21" s="1"/>
  <c r="W608" i="21" a="1"/>
  <c r="W608" i="21" s="1"/>
  <c r="O636" i="21" a="1"/>
  <c r="O636" i="21" s="1"/>
  <c r="V636" i="21" a="1"/>
  <c r="V636" i="21" s="1"/>
  <c r="W636" i="21" a="1"/>
  <c r="W636" i="21" s="1"/>
  <c r="O664" i="21" a="1"/>
  <c r="O664" i="21" s="1"/>
  <c r="V664" i="21" a="1"/>
  <c r="V664" i="21" s="1"/>
  <c r="W664" i="21" a="1"/>
  <c r="W664" i="21" s="1"/>
  <c r="O692" i="21" a="1"/>
  <c r="O692" i="21" s="1"/>
  <c r="W692" i="21" a="1"/>
  <c r="W692" i="21" s="1"/>
  <c r="V692" i="21" a="1"/>
  <c r="V692" i="21" s="1"/>
  <c r="O720" i="21" a="1"/>
  <c r="O720" i="21" s="1"/>
  <c r="V720" i="21" a="1"/>
  <c r="V720" i="21" s="1"/>
  <c r="W720" i="21" a="1"/>
  <c r="W720" i="21" s="1"/>
  <c r="O748" i="21" a="1"/>
  <c r="O748" i="21" s="1"/>
  <c r="V748" i="21" a="1"/>
  <c r="V748" i="21" s="1"/>
  <c r="W748" i="21" a="1"/>
  <c r="W748" i="21" s="1"/>
  <c r="O776" i="21" a="1"/>
  <c r="O776" i="21" s="1"/>
  <c r="V776" i="21" a="1"/>
  <c r="V776" i="21" s="1"/>
  <c r="W776" i="21" a="1"/>
  <c r="W776" i="21" s="1"/>
  <c r="O804" i="21" a="1"/>
  <c r="O804" i="21" s="1"/>
  <c r="V804" i="21" a="1"/>
  <c r="V804" i="21" s="1"/>
  <c r="W804" i="21" a="1"/>
  <c r="W804" i="21" s="1"/>
  <c r="O832" i="21" a="1"/>
  <c r="O832" i="21" s="1"/>
  <c r="V832" i="21" a="1"/>
  <c r="V832" i="21" s="1"/>
  <c r="W832" i="21" a="1"/>
  <c r="W832" i="21" s="1"/>
  <c r="O860" i="21" a="1"/>
  <c r="O860" i="21" s="1"/>
  <c r="W860" i="21" a="1"/>
  <c r="W860" i="21" s="1"/>
  <c r="V860" i="21" a="1"/>
  <c r="V860" i="21" s="1"/>
  <c r="O888" i="21" a="1"/>
  <c r="O888" i="21" s="1"/>
  <c r="V888" i="21" a="1"/>
  <c r="V888" i="21" s="1"/>
  <c r="W888" i="21" a="1"/>
  <c r="W888" i="21" s="1"/>
  <c r="O916" i="21" a="1"/>
  <c r="O916" i="21" s="1"/>
  <c r="W916" i="21" a="1"/>
  <c r="W916" i="21" s="1"/>
  <c r="V916" i="21" a="1"/>
  <c r="V916" i="21" s="1"/>
  <c r="O944" i="21" a="1"/>
  <c r="O944" i="21" s="1"/>
  <c r="W944" i="21" a="1"/>
  <c r="W944" i="21" s="1"/>
  <c r="V944" i="21" a="1"/>
  <c r="V944" i="21" s="1"/>
  <c r="O972" i="21" a="1"/>
  <c r="O972" i="21" s="1"/>
  <c r="V972" i="21" a="1"/>
  <c r="V972" i="21" s="1"/>
  <c r="W972" i="21" a="1"/>
  <c r="W972" i="21" s="1"/>
  <c r="O1000" i="21" a="1"/>
  <c r="O1000" i="21" s="1"/>
  <c r="V1000" i="21" a="1"/>
  <c r="V1000" i="21" s="1"/>
  <c r="W1000" i="21" a="1"/>
  <c r="W1000" i="21" s="1"/>
  <c r="O322" i="21" a="1"/>
  <c r="O322" i="21" s="1"/>
  <c r="V322" i="21" a="1"/>
  <c r="V322" i="21" s="1"/>
  <c r="W322" i="21" a="1"/>
  <c r="W322" i="21" s="1"/>
  <c r="O378" i="21" a="1"/>
  <c r="O378" i="21" s="1"/>
  <c r="V378" i="21" a="1"/>
  <c r="V378" i="21" s="1"/>
  <c r="W378" i="21" a="1"/>
  <c r="W378" i="21" s="1"/>
  <c r="O714" i="21" a="1"/>
  <c r="O714" i="21" s="1"/>
  <c r="V714" i="21" a="1"/>
  <c r="V714" i="21" s="1"/>
  <c r="W714" i="21" a="1"/>
  <c r="W714" i="21" s="1"/>
  <c r="O994" i="21" a="1"/>
  <c r="O994" i="21" s="1"/>
  <c r="V994" i="21" a="1"/>
  <c r="V994" i="21" s="1"/>
  <c r="W994" i="21" a="1"/>
  <c r="W994" i="21" s="1"/>
  <c r="O457" i="21" a="1"/>
  <c r="O457" i="21" s="1"/>
  <c r="V457" i="21" a="1"/>
  <c r="V457" i="21" s="1"/>
  <c r="W457" i="21" a="1"/>
  <c r="W457" i="21" s="1"/>
  <c r="O821" i="21" a="1"/>
  <c r="O821" i="21" s="1"/>
  <c r="V821" i="21" a="1"/>
  <c r="V821" i="21" s="1"/>
  <c r="W821" i="21" a="1"/>
  <c r="W821" i="21" s="1"/>
  <c r="O480" i="21" a="1"/>
  <c r="O480" i="21" s="1"/>
  <c r="V480" i="21" a="1"/>
  <c r="V480" i="21" s="1"/>
  <c r="W480" i="21" a="1"/>
  <c r="W480" i="21" s="1"/>
  <c r="O536" i="21" a="1"/>
  <c r="O536" i="21" s="1"/>
  <c r="V536" i="21" a="1"/>
  <c r="V536" i="21" s="1"/>
  <c r="W536" i="21" a="1"/>
  <c r="W536" i="21" s="1"/>
  <c r="O475" i="21" a="1"/>
  <c r="O475" i="21" s="1"/>
  <c r="W475" i="21" a="1"/>
  <c r="W475" i="21" s="1"/>
  <c r="V475" i="21" a="1"/>
  <c r="V475" i="21" s="1"/>
  <c r="O587" i="21" a="1"/>
  <c r="O587" i="21" s="1"/>
  <c r="W587" i="21" a="1"/>
  <c r="W587" i="21" s="1"/>
  <c r="V587" i="21" a="1"/>
  <c r="V587" i="21" s="1"/>
  <c r="O755" i="21" a="1"/>
  <c r="O755" i="21" s="1"/>
  <c r="W755" i="21" a="1"/>
  <c r="W755" i="21" s="1"/>
  <c r="V755" i="21" a="1"/>
  <c r="V755" i="21" s="1"/>
  <c r="O951" i="21" a="1"/>
  <c r="O951" i="21" s="1"/>
  <c r="V951" i="21" a="1"/>
  <c r="V951" i="21" s="1"/>
  <c r="W951" i="21" a="1"/>
  <c r="W951" i="21" s="1"/>
  <c r="O582" i="21" a="1"/>
  <c r="O582" i="21" s="1"/>
  <c r="V582" i="21" a="1"/>
  <c r="V582" i="21" s="1"/>
  <c r="W582" i="21" a="1"/>
  <c r="W582" i="21" s="1"/>
  <c r="O521" i="21" a="1"/>
  <c r="O521" i="21" s="1"/>
  <c r="V521" i="21" a="1"/>
  <c r="V521" i="21" s="1"/>
  <c r="W521" i="21" a="1"/>
  <c r="W521" i="21" s="1"/>
  <c r="O577" i="21" a="1"/>
  <c r="O577" i="21" s="1"/>
  <c r="V577" i="21" a="1"/>
  <c r="V577" i="21" s="1"/>
  <c r="W577" i="21" a="1"/>
  <c r="W577" i="21" s="1"/>
  <c r="O348" i="21" a="1"/>
  <c r="O348" i="21" s="1"/>
  <c r="V348" i="21" a="1"/>
  <c r="V348" i="21" s="1"/>
  <c r="W348" i="21" a="1"/>
  <c r="W348" i="21" s="1"/>
  <c r="O740" i="21" a="1"/>
  <c r="O740" i="21" s="1"/>
  <c r="V740" i="21" a="1"/>
  <c r="V740" i="21" s="1"/>
  <c r="W740" i="21" a="1"/>
  <c r="W740" i="21" s="1"/>
  <c r="O796" i="21" a="1"/>
  <c r="O796" i="21" s="1"/>
  <c r="V796" i="21" a="1"/>
  <c r="V796" i="21" s="1"/>
  <c r="W796" i="21" a="1"/>
  <c r="W796" i="21" s="1"/>
  <c r="O343" i="21" a="1"/>
  <c r="O343" i="21" s="1"/>
  <c r="V343" i="21" a="1"/>
  <c r="V343" i="21" s="1"/>
  <c r="W343" i="21" a="1"/>
  <c r="W343" i="21" s="1"/>
  <c r="O455" i="21" a="1"/>
  <c r="O455" i="21" s="1"/>
  <c r="W455" i="21" a="1"/>
  <c r="W455" i="21" s="1"/>
  <c r="V455" i="21" a="1"/>
  <c r="V455" i="21" s="1"/>
  <c r="O511" i="21" a="1"/>
  <c r="O511" i="21" s="1"/>
  <c r="V511" i="21" a="1"/>
  <c r="V511" i="21" s="1"/>
  <c r="W511" i="21" a="1"/>
  <c r="W511" i="21" s="1"/>
  <c r="O567" i="21" a="1"/>
  <c r="O567" i="21" s="1"/>
  <c r="V567" i="21" a="1"/>
  <c r="V567" i="21" s="1"/>
  <c r="W567" i="21" a="1"/>
  <c r="W567" i="21" s="1"/>
  <c r="O417" i="21" a="1"/>
  <c r="O417" i="21" s="1"/>
  <c r="W417" i="21" a="1"/>
  <c r="W417" i="21" s="1"/>
  <c r="V417" i="21" a="1"/>
  <c r="V417" i="21" s="1"/>
  <c r="O323" i="21" a="1"/>
  <c r="O323" i="21" s="1"/>
  <c r="V323" i="21" a="1"/>
  <c r="V323" i="21" s="1"/>
  <c r="W323" i="21" a="1"/>
  <c r="W323" i="21" s="1"/>
  <c r="O379" i="21" a="1"/>
  <c r="O379" i="21" s="1"/>
  <c r="V379" i="21" a="1"/>
  <c r="V379" i="21" s="1"/>
  <c r="W379" i="21" a="1"/>
  <c r="W379" i="21" s="1"/>
  <c r="O435" i="21" a="1"/>
  <c r="O435" i="21" s="1"/>
  <c r="W435" i="21" a="1"/>
  <c r="W435" i="21" s="1"/>
  <c r="V435" i="21" a="1"/>
  <c r="V435" i="21" s="1"/>
  <c r="O519" i="21" a="1"/>
  <c r="O519" i="21" s="1"/>
  <c r="V519" i="21" a="1"/>
  <c r="V519" i="21" s="1"/>
  <c r="W519" i="21" a="1"/>
  <c r="W519" i="21" s="1"/>
  <c r="O631" i="21" a="1"/>
  <c r="O631" i="21" s="1"/>
  <c r="V631" i="21" a="1"/>
  <c r="V631" i="21" s="1"/>
  <c r="W631" i="21" a="1"/>
  <c r="W631" i="21" s="1"/>
  <c r="O659" i="21" a="1"/>
  <c r="O659" i="21" s="1"/>
  <c r="W659" i="21" a="1"/>
  <c r="W659" i="21" s="1"/>
  <c r="V659" i="21" a="1"/>
  <c r="V659" i="21" s="1"/>
  <c r="O771" i="21" a="1"/>
  <c r="O771" i="21" s="1"/>
  <c r="V771" i="21" a="1"/>
  <c r="V771" i="21" s="1"/>
  <c r="W771" i="21" a="1"/>
  <c r="W771" i="21" s="1"/>
  <c r="O799" i="21" a="1"/>
  <c r="O799" i="21" s="1"/>
  <c r="V799" i="21" a="1"/>
  <c r="V799" i="21" s="1"/>
  <c r="W799" i="21" a="1"/>
  <c r="W799" i="21" s="1"/>
  <c r="O827" i="21" a="1"/>
  <c r="O827" i="21" s="1"/>
  <c r="V827" i="21" a="1"/>
  <c r="V827" i="21" s="1"/>
  <c r="W827" i="21" a="1"/>
  <c r="W827" i="21" s="1"/>
  <c r="O855" i="21" a="1"/>
  <c r="O855" i="21" s="1"/>
  <c r="V855" i="21" a="1"/>
  <c r="V855" i="21" s="1"/>
  <c r="W855" i="21" a="1"/>
  <c r="W855" i="21" s="1"/>
  <c r="O883" i="21" a="1"/>
  <c r="O883" i="21" s="1"/>
  <c r="V883" i="21" a="1"/>
  <c r="V883" i="21" s="1"/>
  <c r="W883" i="21" a="1"/>
  <c r="W883" i="21" s="1"/>
  <c r="O911" i="21" a="1"/>
  <c r="O911" i="21" s="1"/>
  <c r="V911" i="21" a="1"/>
  <c r="V911" i="21" s="1"/>
  <c r="W911" i="21" a="1"/>
  <c r="W911" i="21" s="1"/>
  <c r="O939" i="21" a="1"/>
  <c r="O939" i="21" s="1"/>
  <c r="V939" i="21" a="1"/>
  <c r="V939" i="21" s="1"/>
  <c r="W939" i="21" a="1"/>
  <c r="W939" i="21" s="1"/>
  <c r="O967" i="21" a="1"/>
  <c r="O967" i="21" s="1"/>
  <c r="V967" i="21" a="1"/>
  <c r="V967" i="21" s="1"/>
  <c r="W967" i="21" a="1"/>
  <c r="W967" i="21" s="1"/>
  <c r="O995" i="21" a="1"/>
  <c r="O995" i="21" s="1"/>
  <c r="V995" i="21" a="1"/>
  <c r="V995" i="21" s="1"/>
  <c r="W995" i="21" a="1"/>
  <c r="W995" i="21" s="1"/>
  <c r="O350" i="21" a="1"/>
  <c r="O350" i="21" s="1"/>
  <c r="W350" i="21" a="1"/>
  <c r="W350" i="21" s="1"/>
  <c r="V350" i="21" a="1"/>
  <c r="V350" i="21" s="1"/>
  <c r="O518" i="21" a="1"/>
  <c r="O518" i="21" s="1"/>
  <c r="W518" i="21" a="1"/>
  <c r="W518" i="21" s="1"/>
  <c r="V518" i="21" a="1"/>
  <c r="V518" i="21" s="1"/>
  <c r="O630" i="21" a="1"/>
  <c r="O630" i="21" s="1"/>
  <c r="V630" i="21" a="1"/>
  <c r="V630" i="21" s="1"/>
  <c r="W630" i="21" a="1"/>
  <c r="W630" i="21" s="1"/>
  <c r="O658" i="21" a="1"/>
  <c r="O658" i="21" s="1"/>
  <c r="W658" i="21" a="1"/>
  <c r="W658" i="21" s="1"/>
  <c r="V658" i="21" a="1"/>
  <c r="V658" i="21" s="1"/>
  <c r="O770" i="21" a="1"/>
  <c r="O770" i="21" s="1"/>
  <c r="V770" i="21" a="1"/>
  <c r="V770" i="21" s="1"/>
  <c r="W770" i="21" a="1"/>
  <c r="W770" i="21" s="1"/>
  <c r="O882" i="21" a="1"/>
  <c r="O882" i="21" s="1"/>
  <c r="V882" i="21" a="1"/>
  <c r="V882" i="21" s="1"/>
  <c r="W882" i="21" a="1"/>
  <c r="W882" i="21" s="1"/>
  <c r="O910" i="21" a="1"/>
  <c r="O910" i="21" s="1"/>
  <c r="V910" i="21" a="1"/>
  <c r="V910" i="21" s="1"/>
  <c r="W910" i="21" a="1"/>
  <c r="W910" i="21" s="1"/>
  <c r="O345" i="21" a="1"/>
  <c r="O345" i="21" s="1"/>
  <c r="W345" i="21" a="1"/>
  <c r="W345" i="21" s="1"/>
  <c r="V345" i="21" a="1"/>
  <c r="V345" i="21" s="1"/>
  <c r="O485" i="21" a="1"/>
  <c r="O485" i="21" s="1"/>
  <c r="V485" i="21" a="1"/>
  <c r="V485" i="21" s="1"/>
  <c r="W485" i="21" a="1"/>
  <c r="W485" i="21" s="1"/>
  <c r="O653" i="21" a="1"/>
  <c r="O653" i="21" s="1"/>
  <c r="V653" i="21" a="1"/>
  <c r="V653" i="21" s="1"/>
  <c r="W653" i="21" a="1"/>
  <c r="W653" i="21" s="1"/>
  <c r="O709" i="21" a="1"/>
  <c r="O709" i="21" s="1"/>
  <c r="W709" i="21" a="1"/>
  <c r="W709" i="21" s="1"/>
  <c r="V709" i="21" a="1"/>
  <c r="V709" i="21" s="1"/>
  <c r="O737" i="21" a="1"/>
  <c r="O737" i="21" s="1"/>
  <c r="V737" i="21" a="1"/>
  <c r="V737" i="21" s="1"/>
  <c r="W737" i="21" a="1"/>
  <c r="W737" i="21" s="1"/>
  <c r="O765" i="21" a="1"/>
  <c r="O765" i="21" s="1"/>
  <c r="W765" i="21" a="1"/>
  <c r="W765" i="21" s="1"/>
  <c r="V765" i="21" a="1"/>
  <c r="V765" i="21" s="1"/>
  <c r="O793" i="21" a="1"/>
  <c r="O793" i="21" s="1"/>
  <c r="W793" i="21" a="1"/>
  <c r="W793" i="21" s="1"/>
  <c r="V793" i="21" a="1"/>
  <c r="V793" i="21" s="1"/>
  <c r="O905" i="21" a="1"/>
  <c r="O905" i="21" s="1"/>
  <c r="V905" i="21" a="1"/>
  <c r="V905" i="21" s="1"/>
  <c r="W905" i="21" a="1"/>
  <c r="W905" i="21" s="1"/>
  <c r="O933" i="21" a="1"/>
  <c r="O933" i="21" s="1"/>
  <c r="V933" i="21" a="1"/>
  <c r="V933" i="21" s="1"/>
  <c r="W933" i="21" a="1"/>
  <c r="W933" i="21" s="1"/>
  <c r="O961" i="21" a="1"/>
  <c r="O961" i="21" s="1"/>
  <c r="V961" i="21" a="1"/>
  <c r="V961" i="21" s="1"/>
  <c r="W961" i="21" a="1"/>
  <c r="W961" i="21" s="1"/>
  <c r="O989" i="21" a="1"/>
  <c r="O989" i="21" s="1"/>
  <c r="V989" i="21" a="1"/>
  <c r="V989" i="21" s="1"/>
  <c r="W989" i="21" a="1"/>
  <c r="W989" i="21" s="1"/>
  <c r="O368" i="21" a="1"/>
  <c r="O368" i="21" s="1"/>
  <c r="W368" i="21" a="1"/>
  <c r="W368" i="21" s="1"/>
  <c r="V368" i="21" a="1"/>
  <c r="V368" i="21" s="1"/>
  <c r="O396" i="21" a="1"/>
  <c r="O396" i="21" s="1"/>
  <c r="V396" i="21" a="1"/>
  <c r="V396" i="21" s="1"/>
  <c r="W396" i="21" a="1"/>
  <c r="W396" i="21" s="1"/>
  <c r="O816" i="21" a="1"/>
  <c r="O816" i="21" s="1"/>
  <c r="V816" i="21" a="1"/>
  <c r="V816" i="21" s="1"/>
  <c r="W816" i="21" a="1"/>
  <c r="W816" i="21" s="1"/>
  <c r="O956" i="21" a="1"/>
  <c r="O956" i="21" s="1"/>
  <c r="V956" i="21" a="1"/>
  <c r="V956" i="21" s="1"/>
  <c r="W956" i="21" a="1"/>
  <c r="W956" i="21" s="1"/>
  <c r="O984" i="21" a="1"/>
  <c r="O984" i="21" s="1"/>
  <c r="V984" i="21" a="1"/>
  <c r="V984" i="21" s="1"/>
  <c r="W984" i="21" a="1"/>
  <c r="W984" i="21" s="1"/>
  <c r="O391" i="21" a="1"/>
  <c r="O391" i="21" s="1"/>
  <c r="W391" i="21" a="1"/>
  <c r="W391" i="21" s="1"/>
  <c r="V391" i="21" a="1"/>
  <c r="V391" i="21" s="1"/>
  <c r="O503" i="21" a="1"/>
  <c r="O503" i="21" s="1"/>
  <c r="W503" i="21" a="1"/>
  <c r="W503" i="21" s="1"/>
  <c r="V503" i="21" a="1"/>
  <c r="V503" i="21" s="1"/>
  <c r="O531" i="21" a="1"/>
  <c r="O531" i="21" s="1"/>
  <c r="V531" i="21" a="1"/>
  <c r="V531" i="21" s="1"/>
  <c r="W531" i="21" a="1"/>
  <c r="W531" i="21" s="1"/>
  <c r="O643" i="21" a="1"/>
  <c r="O643" i="21" s="1"/>
  <c r="W643" i="21" a="1"/>
  <c r="W643" i="21" s="1"/>
  <c r="V643" i="21" a="1"/>
  <c r="V643" i="21" s="1"/>
  <c r="O839" i="21" a="1"/>
  <c r="O839" i="21" s="1"/>
  <c r="V839" i="21" a="1"/>
  <c r="V839" i="21" s="1"/>
  <c r="W839" i="21" a="1"/>
  <c r="W839" i="21" s="1"/>
  <c r="O923" i="21" a="1"/>
  <c r="O923" i="21" s="1"/>
  <c r="V923" i="21" a="1"/>
  <c r="V923" i="21" s="1"/>
  <c r="W923" i="21" a="1"/>
  <c r="W923" i="21" s="1"/>
  <c r="O979" i="21" a="1"/>
  <c r="O979" i="21" s="1"/>
  <c r="W979" i="21" a="1"/>
  <c r="W979" i="21" s="1"/>
  <c r="V979" i="21" a="1"/>
  <c r="V979" i="21" s="1"/>
  <c r="O414" i="21" a="1"/>
  <c r="O414" i="21" s="1"/>
  <c r="V414" i="21" a="1"/>
  <c r="V414" i="21" s="1"/>
  <c r="W414" i="21" a="1"/>
  <c r="W414" i="21" s="1"/>
  <c r="O442" i="21" a="1"/>
  <c r="O442" i="21" s="1"/>
  <c r="W442" i="21" a="1"/>
  <c r="W442" i="21" s="1"/>
  <c r="V442" i="21" a="1"/>
  <c r="V442" i="21" s="1"/>
  <c r="O498" i="21" a="1"/>
  <c r="O498" i="21" s="1"/>
  <c r="V498" i="21" a="1"/>
  <c r="V498" i="21" s="1"/>
  <c r="W498" i="21" a="1"/>
  <c r="W498" i="21" s="1"/>
  <c r="O694" i="21" a="1"/>
  <c r="O694" i="21" s="1"/>
  <c r="V694" i="21" a="1"/>
  <c r="V694" i="21" s="1"/>
  <c r="W694" i="21" a="1"/>
  <c r="W694" i="21" s="1"/>
  <c r="O834" i="21" a="1"/>
  <c r="O834" i="21" s="1"/>
  <c r="V834" i="21" a="1"/>
  <c r="V834" i="21" s="1"/>
  <c r="W834" i="21" a="1"/>
  <c r="W834" i="21" s="1"/>
  <c r="O890" i="21" a="1"/>
  <c r="O890" i="21" s="1"/>
  <c r="V890" i="21" a="1"/>
  <c r="V890" i="21" s="1"/>
  <c r="W890" i="21" a="1"/>
  <c r="W890" i="21" s="1"/>
  <c r="O918" i="21" a="1"/>
  <c r="O918" i="21" s="1"/>
  <c r="W918" i="21" a="1"/>
  <c r="W918" i="21" s="1"/>
  <c r="V918" i="21" a="1"/>
  <c r="V918" i="21" s="1"/>
  <c r="O946" i="21" a="1"/>
  <c r="O946" i="21" s="1"/>
  <c r="V946" i="21" a="1"/>
  <c r="V946" i="21" s="1"/>
  <c r="W946" i="21" a="1"/>
  <c r="W946" i="21" s="1"/>
  <c r="O1002" i="21" a="1"/>
  <c r="O1002" i="21" s="1"/>
  <c r="W1002" i="21" a="1"/>
  <c r="W1002" i="21" s="1"/>
  <c r="V1002" i="21" a="1"/>
  <c r="V1002" i="21" s="1"/>
  <c r="O353" i="21" a="1"/>
  <c r="O353" i="21" s="1"/>
  <c r="W353" i="21" a="1"/>
  <c r="W353" i="21" s="1"/>
  <c r="V353" i="21" a="1"/>
  <c r="V353" i="21" s="1"/>
  <c r="O437" i="21" a="1"/>
  <c r="O437" i="21" s="1"/>
  <c r="W437" i="21" a="1"/>
  <c r="W437" i="21" s="1"/>
  <c r="V437" i="21" a="1"/>
  <c r="V437" i="21" s="1"/>
  <c r="O549" i="21" a="1"/>
  <c r="O549" i="21" s="1"/>
  <c r="V549" i="21" a="1"/>
  <c r="V549" i="21" s="1"/>
  <c r="W549" i="21" a="1"/>
  <c r="W549" i="21" s="1"/>
  <c r="O717" i="21" a="1"/>
  <c r="O717" i="21" s="1"/>
  <c r="V717" i="21" a="1"/>
  <c r="V717" i="21" s="1"/>
  <c r="W717" i="21" a="1"/>
  <c r="W717" i="21" s="1"/>
  <c r="O857" i="21" a="1"/>
  <c r="O857" i="21" s="1"/>
  <c r="V857" i="21" a="1"/>
  <c r="V857" i="21" s="1"/>
  <c r="W857" i="21" a="1"/>
  <c r="W857" i="21" s="1"/>
  <c r="O913" i="21" a="1"/>
  <c r="O913" i="21" s="1"/>
  <c r="V913" i="21" a="1"/>
  <c r="V913" i="21" s="1"/>
  <c r="W913" i="21" a="1"/>
  <c r="W913" i="21" s="1"/>
  <c r="O969" i="21" a="1"/>
  <c r="O969" i="21" s="1"/>
  <c r="W969" i="21" a="1"/>
  <c r="W969" i="21" s="1"/>
  <c r="V969" i="21" a="1"/>
  <c r="V969" i="21" s="1"/>
  <c r="O572" i="21" a="1"/>
  <c r="O572" i="21" s="1"/>
  <c r="V572" i="21" a="1"/>
  <c r="V572" i="21" s="1"/>
  <c r="W572" i="21" a="1"/>
  <c r="W572" i="21" s="1"/>
  <c r="O712" i="21" a="1"/>
  <c r="O712" i="21" s="1"/>
  <c r="W712" i="21" a="1"/>
  <c r="W712" i="21" s="1"/>
  <c r="V712" i="21" a="1"/>
  <c r="V712" i="21" s="1"/>
  <c r="O852" i="21" a="1"/>
  <c r="O852" i="21" s="1"/>
  <c r="W852" i="21" a="1"/>
  <c r="W852" i="21" s="1"/>
  <c r="V852" i="21" a="1"/>
  <c r="V852" i="21" s="1"/>
  <c r="O880" i="21" a="1"/>
  <c r="O880" i="21" s="1"/>
  <c r="V880" i="21" a="1"/>
  <c r="V880" i="21" s="1"/>
  <c r="W880" i="21" a="1"/>
  <c r="W880" i="21" s="1"/>
  <c r="O908" i="21" a="1"/>
  <c r="O908" i="21" s="1"/>
  <c r="V908" i="21" a="1"/>
  <c r="V908" i="21" s="1"/>
  <c r="W908" i="21" a="1"/>
  <c r="W908" i="21" s="1"/>
  <c r="O964" i="21" a="1"/>
  <c r="O964" i="21" s="1"/>
  <c r="V964" i="21" a="1"/>
  <c r="V964" i="21" s="1"/>
  <c r="W964" i="21" a="1"/>
  <c r="W964" i="21" s="1"/>
  <c r="O992" i="21" a="1"/>
  <c r="O992" i="21" s="1"/>
  <c r="W992" i="21" a="1"/>
  <c r="W992" i="21" s="1"/>
  <c r="V992" i="21" a="1"/>
  <c r="V992" i="21" s="1"/>
  <c r="O483" i="21" a="1"/>
  <c r="O483" i="21" s="1"/>
  <c r="V483" i="21" a="1"/>
  <c r="V483" i="21" s="1"/>
  <c r="W483" i="21" a="1"/>
  <c r="W483" i="21" s="1"/>
  <c r="O707" i="21" a="1"/>
  <c r="O707" i="21" s="1"/>
  <c r="V707" i="21" a="1"/>
  <c r="V707" i="21" s="1"/>
  <c r="W707" i="21" a="1"/>
  <c r="W707" i="21" s="1"/>
  <c r="O338" i="21" a="1"/>
  <c r="O338" i="21" s="1"/>
  <c r="W338" i="21" a="1"/>
  <c r="W338" i="21" s="1"/>
  <c r="V338" i="21" a="1"/>
  <c r="V338" i="21" s="1"/>
  <c r="O422" i="21" a="1"/>
  <c r="O422" i="21" s="1"/>
  <c r="W422" i="21" a="1"/>
  <c r="W422" i="21" s="1"/>
  <c r="V422" i="21" a="1"/>
  <c r="V422" i="21" s="1"/>
  <c r="O333" i="21" a="1"/>
  <c r="O333" i="21" s="1"/>
  <c r="V333" i="21" a="1"/>
  <c r="V333" i="21" s="1"/>
  <c r="W333" i="21" a="1"/>
  <c r="W333" i="21" s="1"/>
  <c r="O361" i="21" a="1"/>
  <c r="O361" i="21" s="1"/>
  <c r="W361" i="21" a="1"/>
  <c r="W361" i="21" s="1"/>
  <c r="V361" i="21" a="1"/>
  <c r="V361" i="21" s="1"/>
  <c r="O351" i="21" a="1"/>
  <c r="O351" i="21" s="1"/>
  <c r="W351" i="21" a="1"/>
  <c r="W351" i="21" s="1"/>
  <c r="V351" i="21" a="1"/>
  <c r="V351" i="21" s="1"/>
  <c r="O407" i="21" a="1"/>
  <c r="O407" i="21" s="1"/>
  <c r="V407" i="21" a="1"/>
  <c r="V407" i="21" s="1"/>
  <c r="W407" i="21" a="1"/>
  <c r="W407" i="21" s="1"/>
  <c r="O463" i="21" a="1"/>
  <c r="O463" i="21" s="1"/>
  <c r="V463" i="21" a="1"/>
  <c r="V463" i="21" s="1"/>
  <c r="W463" i="21" a="1"/>
  <c r="W463" i="21" s="1"/>
  <c r="O491" i="21" a="1"/>
  <c r="O491" i="21" s="1"/>
  <c r="W491" i="21" a="1"/>
  <c r="W491" i="21" s="1"/>
  <c r="V491" i="21" a="1"/>
  <c r="V491" i="21" s="1"/>
  <c r="O547" i="21" a="1"/>
  <c r="O547" i="21" s="1"/>
  <c r="V547" i="21" a="1"/>
  <c r="V547" i="21" s="1"/>
  <c r="W547" i="21" a="1"/>
  <c r="W547" i="21" s="1"/>
  <c r="O575" i="21" a="1"/>
  <c r="O575" i="21" s="1"/>
  <c r="V575" i="21" a="1"/>
  <c r="V575" i="21" s="1"/>
  <c r="W575" i="21" a="1"/>
  <c r="W575" i="21" s="1"/>
  <c r="O603" i="21" a="1"/>
  <c r="O603" i="21" s="1"/>
  <c r="W603" i="21" a="1"/>
  <c r="W603" i="21" s="1"/>
  <c r="V603" i="21" a="1"/>
  <c r="V603" i="21" s="1"/>
  <c r="O687" i="21" a="1"/>
  <c r="O687" i="21" s="1"/>
  <c r="V687" i="21" a="1"/>
  <c r="V687" i="21" s="1"/>
  <c r="W687" i="21" a="1"/>
  <c r="W687" i="21" s="1"/>
  <c r="O715" i="21" a="1"/>
  <c r="O715" i="21" s="1"/>
  <c r="W715" i="21" a="1"/>
  <c r="W715" i="21" s="1"/>
  <c r="V715" i="21" a="1"/>
  <c r="V715" i="21" s="1"/>
  <c r="O743" i="21" a="1"/>
  <c r="O743" i="21" s="1"/>
  <c r="V743" i="21" a="1"/>
  <c r="V743" i="21" s="1"/>
  <c r="W743" i="21" a="1"/>
  <c r="W743" i="21" s="1"/>
  <c r="O318" i="21" a="1"/>
  <c r="O318" i="21" s="1"/>
  <c r="W318" i="21" a="1"/>
  <c r="W318" i="21" s="1"/>
  <c r="V318" i="21" a="1"/>
  <c r="V318" i="21" s="1"/>
  <c r="O346" i="21" a="1"/>
  <c r="O346" i="21" s="1"/>
  <c r="V346" i="21" a="1"/>
  <c r="V346" i="21" s="1"/>
  <c r="W346" i="21" a="1"/>
  <c r="W346" i="21" s="1"/>
  <c r="O374" i="21" a="1"/>
  <c r="O374" i="21" s="1"/>
  <c r="W374" i="21" a="1"/>
  <c r="W374" i="21" s="1"/>
  <c r="V374" i="21" a="1"/>
  <c r="V374" i="21" s="1"/>
  <c r="O402" i="21" a="1"/>
  <c r="O402" i="21" s="1"/>
  <c r="W402" i="21" a="1"/>
  <c r="W402" i="21" s="1"/>
  <c r="V402" i="21" a="1"/>
  <c r="V402" i="21" s="1"/>
  <c r="O430" i="21" a="1"/>
  <c r="O430" i="21" s="1"/>
  <c r="V430" i="21" a="1"/>
  <c r="V430" i="21" s="1"/>
  <c r="W430" i="21" a="1"/>
  <c r="W430" i="21" s="1"/>
  <c r="O458" i="21" a="1"/>
  <c r="O458" i="21" s="1"/>
  <c r="W458" i="21" a="1"/>
  <c r="W458" i="21" s="1"/>
  <c r="V458" i="21" a="1"/>
  <c r="V458" i="21" s="1"/>
  <c r="O486" i="21" a="1"/>
  <c r="O486" i="21" s="1"/>
  <c r="W486" i="21" a="1"/>
  <c r="W486" i="21" s="1"/>
  <c r="V486" i="21" a="1"/>
  <c r="V486" i="21" s="1"/>
  <c r="O514" i="21" a="1"/>
  <c r="O514" i="21" s="1"/>
  <c r="V514" i="21" a="1"/>
  <c r="V514" i="21" s="1"/>
  <c r="W514" i="21" a="1"/>
  <c r="W514" i="21" s="1"/>
  <c r="O542" i="21" a="1"/>
  <c r="O542" i="21" s="1"/>
  <c r="V542" i="21" a="1"/>
  <c r="V542" i="21" s="1"/>
  <c r="W542" i="21" a="1"/>
  <c r="W542" i="21" s="1"/>
  <c r="O570" i="21" a="1"/>
  <c r="O570" i="21" s="1"/>
  <c r="V570" i="21" a="1"/>
  <c r="V570" i="21" s="1"/>
  <c r="W570" i="21" a="1"/>
  <c r="W570" i="21" s="1"/>
  <c r="O598" i="21" a="1"/>
  <c r="O598" i="21" s="1"/>
  <c r="V598" i="21" a="1"/>
  <c r="V598" i="21" s="1"/>
  <c r="W598" i="21" a="1"/>
  <c r="W598" i="21" s="1"/>
  <c r="O626" i="21" a="1"/>
  <c r="O626" i="21" s="1"/>
  <c r="V626" i="21" a="1"/>
  <c r="V626" i="21" s="1"/>
  <c r="W626" i="21" a="1"/>
  <c r="W626" i="21" s="1"/>
  <c r="O654" i="21" a="1"/>
  <c r="O654" i="21" s="1"/>
  <c r="V654" i="21" a="1"/>
  <c r="V654" i="21" s="1"/>
  <c r="W654" i="21" a="1"/>
  <c r="W654" i="21" s="1"/>
  <c r="O682" i="21" a="1"/>
  <c r="O682" i="21" s="1"/>
  <c r="V682" i="21" a="1"/>
  <c r="V682" i="21" s="1"/>
  <c r="W682" i="21" a="1"/>
  <c r="W682" i="21" s="1"/>
  <c r="O710" i="21" a="1"/>
  <c r="O710" i="21" s="1"/>
  <c r="V710" i="21" a="1"/>
  <c r="V710" i="21" s="1"/>
  <c r="W710" i="21" a="1"/>
  <c r="W710" i="21" s="1"/>
  <c r="O738" i="21" a="1"/>
  <c r="O738" i="21" s="1"/>
  <c r="V738" i="21" a="1"/>
  <c r="V738" i="21" s="1"/>
  <c r="W738" i="21" a="1"/>
  <c r="W738" i="21" s="1"/>
  <c r="O766" i="21" a="1"/>
  <c r="O766" i="21" s="1"/>
  <c r="V766" i="21" a="1"/>
  <c r="V766" i="21" s="1"/>
  <c r="W766" i="21" a="1"/>
  <c r="W766" i="21" s="1"/>
  <c r="O794" i="21" a="1"/>
  <c r="O794" i="21" s="1"/>
  <c r="V794" i="21" a="1"/>
  <c r="V794" i="21" s="1"/>
  <c r="W794" i="21" a="1"/>
  <c r="W794" i="21" s="1"/>
  <c r="O822" i="21" a="1"/>
  <c r="O822" i="21" s="1"/>
  <c r="W822" i="21" a="1"/>
  <c r="W822" i="21" s="1"/>
  <c r="V822" i="21" a="1"/>
  <c r="V822" i="21" s="1"/>
  <c r="O850" i="21" a="1"/>
  <c r="O850" i="21" s="1"/>
  <c r="W850" i="21" a="1"/>
  <c r="W850" i="21" s="1"/>
  <c r="V850" i="21" a="1"/>
  <c r="V850" i="21" s="1"/>
  <c r="O878" i="21" a="1"/>
  <c r="O878" i="21" s="1"/>
  <c r="W878" i="21" a="1"/>
  <c r="W878" i="21" s="1"/>
  <c r="V878" i="21" a="1"/>
  <c r="V878" i="21" s="1"/>
  <c r="O906" i="21" a="1"/>
  <c r="O906" i="21" s="1"/>
  <c r="V906" i="21" a="1"/>
  <c r="V906" i="21" s="1"/>
  <c r="W906" i="21" a="1"/>
  <c r="W906" i="21" s="1"/>
  <c r="O934" i="21" a="1"/>
  <c r="O934" i="21" s="1"/>
  <c r="V934" i="21" a="1"/>
  <c r="V934" i="21" s="1"/>
  <c r="W934" i="21" a="1"/>
  <c r="W934" i="21" s="1"/>
  <c r="O962" i="21" a="1"/>
  <c r="O962" i="21" s="1"/>
  <c r="V962" i="21" a="1"/>
  <c r="V962" i="21" s="1"/>
  <c r="W962" i="21" a="1"/>
  <c r="W962" i="21" s="1"/>
  <c r="O990" i="21" a="1"/>
  <c r="O990" i="21" s="1"/>
  <c r="V990" i="21" a="1"/>
  <c r="V990" i="21" s="1"/>
  <c r="W990" i="21" a="1"/>
  <c r="W990" i="21" s="1"/>
  <c r="O313" i="21" a="1"/>
  <c r="O313" i="21" s="1"/>
  <c r="V313" i="21" a="1"/>
  <c r="V313" i="21" s="1"/>
  <c r="W313" i="21" a="1"/>
  <c r="W313" i="21" s="1"/>
  <c r="O537" i="21" a="1"/>
  <c r="O537" i="21" s="1"/>
  <c r="V537" i="21" a="1"/>
  <c r="V537" i="21" s="1"/>
  <c r="W537" i="21" a="1"/>
  <c r="W537" i="21" s="1"/>
  <c r="O929" i="21" a="1"/>
  <c r="O929" i="21" s="1"/>
  <c r="V929" i="21" a="1"/>
  <c r="V929" i="21" s="1"/>
  <c r="W929" i="21" a="1"/>
  <c r="W929" i="21" s="1"/>
  <c r="O957" i="21" a="1"/>
  <c r="O957" i="21" s="1"/>
  <c r="V957" i="21" a="1"/>
  <c r="V957" i="21" s="1"/>
  <c r="W957" i="21" a="1"/>
  <c r="W957" i="21" s="1"/>
  <c r="O476" i="21" a="1"/>
  <c r="O476" i="21" s="1"/>
  <c r="W476" i="21" a="1"/>
  <c r="W476" i="21" s="1"/>
  <c r="V476" i="21" a="1"/>
  <c r="V476" i="21" s="1"/>
  <c r="O504" i="21" a="1"/>
  <c r="O504" i="21" s="1"/>
  <c r="V504" i="21" a="1"/>
  <c r="V504" i="21" s="1"/>
  <c r="W504" i="21" a="1"/>
  <c r="W504" i="21" s="1"/>
  <c r="O532" i="21" a="1"/>
  <c r="O532" i="21" s="1"/>
  <c r="W532" i="21" a="1"/>
  <c r="W532" i="21" s="1"/>
  <c r="V532" i="21" a="1"/>
  <c r="V532" i="21" s="1"/>
  <c r="O331" i="21" a="1"/>
  <c r="O331" i="21" s="1"/>
  <c r="V331" i="21" a="1"/>
  <c r="V331" i="21" s="1"/>
  <c r="W331" i="21" a="1"/>
  <c r="W331" i="21" s="1"/>
  <c r="O326" i="21" a="1"/>
  <c r="O326" i="21" s="1"/>
  <c r="V326" i="21" a="1"/>
  <c r="V326" i="21" s="1"/>
  <c r="W326" i="21" a="1"/>
  <c r="W326" i="21" s="1"/>
  <c r="O494" i="21" a="1"/>
  <c r="O494" i="21" s="1"/>
  <c r="V494" i="21" a="1"/>
  <c r="V494" i="21" s="1"/>
  <c r="W494" i="21" a="1"/>
  <c r="W494" i="21" s="1"/>
  <c r="O746" i="21" a="1"/>
  <c r="O746" i="21" s="1"/>
  <c r="V746" i="21" a="1"/>
  <c r="V746" i="21" s="1"/>
  <c r="W746" i="21" a="1"/>
  <c r="W746" i="21" s="1"/>
  <c r="O970" i="21" a="1"/>
  <c r="O970" i="21" s="1"/>
  <c r="W970" i="21" a="1"/>
  <c r="W970" i="21" s="1"/>
  <c r="V970" i="21" a="1"/>
  <c r="V970" i="21" s="1"/>
  <c r="O998" i="21" a="1"/>
  <c r="O998" i="21" s="1"/>
  <c r="V998" i="21" a="1"/>
  <c r="V998" i="21" s="1"/>
  <c r="W998" i="21" a="1"/>
  <c r="W998" i="21" s="1"/>
  <c r="O489" i="21" a="1"/>
  <c r="O489" i="21" s="1"/>
  <c r="V489" i="21" a="1"/>
  <c r="V489" i="21" s="1"/>
  <c r="W489" i="21" a="1"/>
  <c r="W489" i="21" s="1"/>
  <c r="O797" i="21" a="1"/>
  <c r="O797" i="21" s="1"/>
  <c r="V797" i="21" a="1"/>
  <c r="V797" i="21" s="1"/>
  <c r="W797" i="21" a="1"/>
  <c r="W797" i="21" s="1"/>
  <c r="O400" i="21" a="1"/>
  <c r="O400" i="21" s="1"/>
  <c r="W400" i="21" a="1"/>
  <c r="W400" i="21" s="1"/>
  <c r="V400" i="21" a="1"/>
  <c r="V400" i="21" s="1"/>
  <c r="O456" i="21" a="1"/>
  <c r="O456" i="21" s="1"/>
  <c r="W456" i="21" a="1"/>
  <c r="W456" i="21" s="1"/>
  <c r="V456" i="21" a="1"/>
  <c r="V456" i="21" s="1"/>
  <c r="O484" i="21" a="1"/>
  <c r="O484" i="21" s="1"/>
  <c r="V484" i="21" a="1"/>
  <c r="V484" i="21" s="1"/>
  <c r="W484" i="21" a="1"/>
  <c r="W484" i="21" s="1"/>
  <c r="O764" i="21" a="1"/>
  <c r="O764" i="21" s="1"/>
  <c r="W764" i="21" a="1"/>
  <c r="W764" i="21" s="1"/>
  <c r="V764" i="21" a="1"/>
  <c r="V764" i="21" s="1"/>
  <c r="O395" i="21" a="1"/>
  <c r="O395" i="21" s="1"/>
  <c r="W395" i="21" a="1"/>
  <c r="W395" i="21" s="1"/>
  <c r="V395" i="21" a="1"/>
  <c r="V395" i="21" s="1"/>
  <c r="O591" i="21" a="1"/>
  <c r="O591" i="21" s="1"/>
  <c r="V591" i="21" a="1"/>
  <c r="V591" i="21" s="1"/>
  <c r="W591" i="21" a="1"/>
  <c r="W591" i="21" s="1"/>
  <c r="O553" i="21" a="1"/>
  <c r="O553" i="21" s="1"/>
  <c r="W553" i="21" a="1"/>
  <c r="W553" i="21" s="1"/>
  <c r="V553" i="21" a="1"/>
  <c r="V553" i="21" s="1"/>
  <c r="O581" i="21" a="1"/>
  <c r="O581" i="21" s="1"/>
  <c r="V581" i="21" a="1"/>
  <c r="V581" i="21" s="1"/>
  <c r="W581" i="21" a="1"/>
  <c r="W581" i="21" s="1"/>
  <c r="O749" i="21" a="1"/>
  <c r="O749" i="21" s="1"/>
  <c r="V749" i="21" a="1"/>
  <c r="V749" i="21" s="1"/>
  <c r="W749" i="21" a="1"/>
  <c r="W749" i="21" s="1"/>
  <c r="O324" i="21" a="1"/>
  <c r="O324" i="21" s="1"/>
  <c r="V324" i="21" a="1"/>
  <c r="V324" i="21" s="1"/>
  <c r="W324" i="21" a="1"/>
  <c r="W324" i="21" s="1"/>
  <c r="O352" i="21" a="1"/>
  <c r="O352" i="21" s="1"/>
  <c r="V352" i="21" a="1"/>
  <c r="V352" i="21" s="1"/>
  <c r="W352" i="21" a="1"/>
  <c r="W352" i="21" s="1"/>
  <c r="O380" i="21" a="1"/>
  <c r="O380" i="21" s="1"/>
  <c r="W380" i="21" a="1"/>
  <c r="W380" i="21" s="1"/>
  <c r="V380" i="21" a="1"/>
  <c r="V380" i="21" s="1"/>
  <c r="O408" i="21" a="1"/>
  <c r="O408" i="21" s="1"/>
  <c r="W408" i="21" a="1"/>
  <c r="W408" i="21" s="1"/>
  <c r="V408" i="21" a="1"/>
  <c r="V408" i="21" s="1"/>
  <c r="O436" i="21" a="1"/>
  <c r="O436" i="21" s="1"/>
  <c r="V436" i="21" a="1"/>
  <c r="V436" i="21" s="1"/>
  <c r="W436" i="21" a="1"/>
  <c r="W436" i="21" s="1"/>
  <c r="O464" i="21" a="1"/>
  <c r="O464" i="21" s="1"/>
  <c r="V464" i="21" a="1"/>
  <c r="V464" i="21" s="1"/>
  <c r="W464" i="21" a="1"/>
  <c r="W464" i="21" s="1"/>
  <c r="O492" i="21" a="1"/>
  <c r="O492" i="21" s="1"/>
  <c r="V492" i="21" a="1"/>
  <c r="V492" i="21" s="1"/>
  <c r="W492" i="21" a="1"/>
  <c r="W492" i="21" s="1"/>
  <c r="O520" i="21" a="1"/>
  <c r="O520" i="21" s="1"/>
  <c r="V520" i="21" a="1"/>
  <c r="V520" i="21" s="1"/>
  <c r="W520" i="21" a="1"/>
  <c r="W520" i="21" s="1"/>
  <c r="O548" i="21" a="1"/>
  <c r="O548" i="21" s="1"/>
  <c r="V548" i="21" a="1"/>
  <c r="V548" i="21" s="1"/>
  <c r="W548" i="21" a="1"/>
  <c r="W548" i="21" s="1"/>
  <c r="O576" i="21" a="1"/>
  <c r="O576" i="21" s="1"/>
  <c r="W576" i="21" a="1"/>
  <c r="W576" i="21" s="1"/>
  <c r="V576" i="21" a="1"/>
  <c r="V576" i="21" s="1"/>
  <c r="O604" i="21" a="1"/>
  <c r="O604" i="21" s="1"/>
  <c r="W604" i="21" a="1"/>
  <c r="W604" i="21" s="1"/>
  <c r="V604" i="21" a="1"/>
  <c r="V604" i="21" s="1"/>
  <c r="O632" i="21" a="1"/>
  <c r="O632" i="21" s="1"/>
  <c r="V632" i="21" a="1"/>
  <c r="V632" i="21" s="1"/>
  <c r="W632" i="21" a="1"/>
  <c r="W632" i="21" s="1"/>
  <c r="O660" i="21" a="1"/>
  <c r="O660" i="21" s="1"/>
  <c r="V660" i="21" a="1"/>
  <c r="V660" i="21" s="1"/>
  <c r="W660" i="21" a="1"/>
  <c r="W660" i="21" s="1"/>
  <c r="O688" i="21" a="1"/>
  <c r="O688" i="21" s="1"/>
  <c r="W688" i="21" a="1"/>
  <c r="W688" i="21" s="1"/>
  <c r="V688" i="21" a="1"/>
  <c r="V688" i="21" s="1"/>
  <c r="O716" i="21" a="1"/>
  <c r="O716" i="21" s="1"/>
  <c r="V716" i="21" a="1"/>
  <c r="V716" i="21" s="1"/>
  <c r="W716" i="21" a="1"/>
  <c r="W716" i="21" s="1"/>
  <c r="O744" i="21" a="1"/>
  <c r="O744" i="21" s="1"/>
  <c r="V744" i="21" a="1"/>
  <c r="V744" i="21" s="1"/>
  <c r="W744" i="21" a="1"/>
  <c r="W744" i="21" s="1"/>
  <c r="O772" i="21" a="1"/>
  <c r="O772" i="21" s="1"/>
  <c r="W772" i="21" a="1"/>
  <c r="W772" i="21" s="1"/>
  <c r="V772" i="21" a="1"/>
  <c r="V772" i="21" s="1"/>
  <c r="O800" i="21" a="1"/>
  <c r="O800" i="21" s="1"/>
  <c r="W800" i="21" a="1"/>
  <c r="W800" i="21" s="1"/>
  <c r="V800" i="21" a="1"/>
  <c r="V800" i="21" s="1"/>
  <c r="O828" i="21" a="1"/>
  <c r="O828" i="21" s="1"/>
  <c r="W828" i="21" a="1"/>
  <c r="W828" i="21" s="1"/>
  <c r="V828" i="21" a="1"/>
  <c r="V828" i="21" s="1"/>
  <c r="O856" i="21" a="1"/>
  <c r="O856" i="21" s="1"/>
  <c r="W856" i="21" a="1"/>
  <c r="W856" i="21" s="1"/>
  <c r="V856" i="21" a="1"/>
  <c r="V856" i="21" s="1"/>
  <c r="O884" i="21" a="1"/>
  <c r="O884" i="21" s="1"/>
  <c r="V884" i="21" a="1"/>
  <c r="V884" i="21" s="1"/>
  <c r="W884" i="21" a="1"/>
  <c r="W884" i="21" s="1"/>
  <c r="O912" i="21" a="1"/>
  <c r="O912" i="21" s="1"/>
  <c r="V912" i="21" a="1"/>
  <c r="V912" i="21" s="1"/>
  <c r="W912" i="21" a="1"/>
  <c r="W912" i="21" s="1"/>
  <c r="O940" i="21" a="1"/>
  <c r="O940" i="21" s="1"/>
  <c r="V940" i="21" a="1"/>
  <c r="V940" i="21" s="1"/>
  <c r="W940" i="21" a="1"/>
  <c r="W940" i="21" s="1"/>
  <c r="O968" i="21" a="1"/>
  <c r="O968" i="21" s="1"/>
  <c r="W968" i="21" a="1"/>
  <c r="W968" i="21" s="1"/>
  <c r="V968" i="21" a="1"/>
  <c r="V968" i="21" s="1"/>
  <c r="O996" i="21" a="1"/>
  <c r="O996" i="21" s="1"/>
  <c r="W996" i="21" a="1"/>
  <c r="W996" i="21" s="1"/>
  <c r="V996" i="21" a="1"/>
  <c r="V996" i="21" s="1"/>
  <c r="O434" i="21" a="1"/>
  <c r="O434" i="21" s="1"/>
  <c r="V434" i="21" a="1"/>
  <c r="V434" i="21" s="1"/>
  <c r="W434" i="21" a="1"/>
  <c r="W434" i="21" s="1"/>
  <c r="O425" i="21" a="1"/>
  <c r="O425" i="21" s="1"/>
  <c r="W425" i="21" a="1"/>
  <c r="W425" i="21" s="1"/>
  <c r="V425" i="21" a="1"/>
  <c r="V425" i="21" s="1"/>
  <c r="O453" i="21" a="1"/>
  <c r="O453" i="21" s="1"/>
  <c r="W453" i="21" a="1"/>
  <c r="W453" i="21" s="1"/>
  <c r="V453" i="21" a="1"/>
  <c r="V453" i="21" s="1"/>
  <c r="O705" i="21" a="1"/>
  <c r="O705" i="21" s="1"/>
  <c r="V705" i="21" a="1"/>
  <c r="V705" i="21" s="1"/>
  <c r="W705" i="21" a="1"/>
  <c r="W705" i="21" s="1"/>
  <c r="O733" i="21" a="1"/>
  <c r="O733" i="21" s="1"/>
  <c r="V733" i="21" a="1"/>
  <c r="V733" i="21" s="1"/>
  <c r="W733" i="21" a="1"/>
  <c r="W733" i="21" s="1"/>
  <c r="O845" i="21" a="1"/>
  <c r="O845" i="21" s="1"/>
  <c r="W845" i="21" a="1"/>
  <c r="W845" i="21" s="1"/>
  <c r="V845" i="21" a="1"/>
  <c r="V845" i="21" s="1"/>
  <c r="O308" i="21" a="1"/>
  <c r="O308" i="21" s="1"/>
  <c r="V308" i="21" a="1"/>
  <c r="V308" i="21" s="1"/>
  <c r="W308" i="21" a="1"/>
  <c r="W308" i="21" s="1"/>
  <c r="O336" i="21" a="1"/>
  <c r="O336" i="21" s="1"/>
  <c r="V336" i="21" a="1"/>
  <c r="V336" i="21" s="1"/>
  <c r="W336" i="21" a="1"/>
  <c r="W336" i="21" s="1"/>
  <c r="O420" i="21" a="1"/>
  <c r="O420" i="21" s="1"/>
  <c r="W420" i="21" a="1"/>
  <c r="W420" i="21" s="1"/>
  <c r="V420" i="21" a="1"/>
  <c r="V420" i="21" s="1"/>
  <c r="O588" i="21" a="1"/>
  <c r="O588" i="21" s="1"/>
  <c r="V588" i="21" a="1"/>
  <c r="V588" i="21" s="1"/>
  <c r="W588" i="21" a="1"/>
  <c r="W588" i="21" s="1"/>
  <c r="O868" i="21" a="1"/>
  <c r="O868" i="21" s="1"/>
  <c r="V868" i="21" a="1"/>
  <c r="V868" i="21" s="1"/>
  <c r="W868" i="21" a="1"/>
  <c r="W868" i="21" s="1"/>
  <c r="O896" i="21" a="1"/>
  <c r="O896" i="21" s="1"/>
  <c r="V896" i="21" a="1"/>
  <c r="V896" i="21" s="1"/>
  <c r="W896" i="21" a="1"/>
  <c r="W896" i="21" s="1"/>
  <c r="O471" i="21" a="1"/>
  <c r="O471" i="21" s="1"/>
  <c r="W471" i="21" a="1"/>
  <c r="W471" i="21" s="1"/>
  <c r="V471" i="21" a="1"/>
  <c r="V471" i="21" s="1"/>
  <c r="O611" i="21" a="1"/>
  <c r="O611" i="21" s="1"/>
  <c r="V611" i="21" a="1"/>
  <c r="V611" i="21" s="1"/>
  <c r="W611" i="21" a="1"/>
  <c r="W611" i="21" s="1"/>
  <c r="O863" i="21" a="1"/>
  <c r="O863" i="21" s="1"/>
  <c r="V863" i="21" a="1"/>
  <c r="V863" i="21" s="1"/>
  <c r="W863" i="21" a="1"/>
  <c r="W863" i="21" s="1"/>
  <c r="O550" i="21" a="1"/>
  <c r="O550" i="21" s="1"/>
  <c r="W550" i="21" a="1"/>
  <c r="W550" i="21" s="1"/>
  <c r="V550" i="21" a="1"/>
  <c r="V550" i="21" s="1"/>
  <c r="O606" i="21" a="1"/>
  <c r="O606" i="21" s="1"/>
  <c r="W606" i="21" a="1"/>
  <c r="W606" i="21" s="1"/>
  <c r="V606" i="21" a="1"/>
  <c r="V606" i="21" s="1"/>
  <c r="O718" i="21" a="1"/>
  <c r="O718" i="21" s="1"/>
  <c r="V718" i="21" a="1"/>
  <c r="V718" i="21" s="1"/>
  <c r="W718" i="21" a="1"/>
  <c r="W718" i="21" s="1"/>
  <c r="O886" i="21" a="1"/>
  <c r="O886" i="21" s="1"/>
  <c r="V886" i="21" a="1"/>
  <c r="V886" i="21" s="1"/>
  <c r="W886" i="21" a="1"/>
  <c r="W886" i="21" s="1"/>
  <c r="O321" i="21" a="1"/>
  <c r="O321" i="21" s="1"/>
  <c r="V321" i="21" a="1"/>
  <c r="V321" i="21" s="1"/>
  <c r="W321" i="21" a="1"/>
  <c r="W321" i="21" s="1"/>
  <c r="O573" i="21" a="1"/>
  <c r="O573" i="21" s="1"/>
  <c r="V573" i="21" a="1"/>
  <c r="V573" i="21" s="1"/>
  <c r="W573" i="21" a="1"/>
  <c r="W573" i="21" s="1"/>
  <c r="O657" i="21" a="1"/>
  <c r="O657" i="21" s="1"/>
  <c r="V657" i="21" a="1"/>
  <c r="V657" i="21" s="1"/>
  <c r="W657" i="21" a="1"/>
  <c r="W657" i="21" s="1"/>
  <c r="O713" i="21" a="1"/>
  <c r="O713" i="21" s="1"/>
  <c r="V713" i="21" a="1"/>
  <c r="V713" i="21" s="1"/>
  <c r="W713" i="21" a="1"/>
  <c r="W713" i="21" s="1"/>
  <c r="O853" i="21" a="1"/>
  <c r="O853" i="21" s="1"/>
  <c r="V853" i="21" a="1"/>
  <c r="V853" i="21" s="1"/>
  <c r="W853" i="21" a="1"/>
  <c r="W853" i="21" s="1"/>
  <c r="O652" i="21" a="1"/>
  <c r="O652" i="21" s="1"/>
  <c r="V652" i="21" a="1"/>
  <c r="V652" i="21" s="1"/>
  <c r="W652" i="21" a="1"/>
  <c r="W652" i="21" s="1"/>
  <c r="O680" i="21" a="1"/>
  <c r="O680" i="21" s="1"/>
  <c r="W680" i="21" a="1"/>
  <c r="W680" i="21" s="1"/>
  <c r="V680" i="21" a="1"/>
  <c r="V680" i="21" s="1"/>
  <c r="O932" i="21" a="1"/>
  <c r="O932" i="21" s="1"/>
  <c r="W932" i="21" a="1"/>
  <c r="W932" i="21" s="1"/>
  <c r="V932" i="21" a="1"/>
  <c r="V932" i="21" s="1"/>
  <c r="O311" i="21" a="1"/>
  <c r="O311" i="21" s="1"/>
  <c r="W311" i="21" a="1"/>
  <c r="W311" i="21" s="1"/>
  <c r="V311" i="21" a="1"/>
  <c r="V311" i="21" s="1"/>
  <c r="O367" i="21" a="1"/>
  <c r="O367" i="21" s="1"/>
  <c r="W367" i="21" a="1"/>
  <c r="W367" i="21" s="1"/>
  <c r="V367" i="21" a="1"/>
  <c r="V367" i="21" s="1"/>
  <c r="O451" i="21" a="1"/>
  <c r="O451" i="21" s="1"/>
  <c r="V451" i="21" a="1"/>
  <c r="V451" i="21" s="1"/>
  <c r="W451" i="21" a="1"/>
  <c r="W451" i="21" s="1"/>
  <c r="O479" i="21" a="1"/>
  <c r="O479" i="21" s="1"/>
  <c r="V479" i="21" a="1"/>
  <c r="V479" i="21" s="1"/>
  <c r="W479" i="21" a="1"/>
  <c r="W479" i="21" s="1"/>
  <c r="O507" i="21" a="1"/>
  <c r="O507" i="21" s="1"/>
  <c r="V507" i="21" a="1"/>
  <c r="V507" i="21" s="1"/>
  <c r="W507" i="21" a="1"/>
  <c r="W507" i="21" s="1"/>
  <c r="O563" i="21" a="1"/>
  <c r="O563" i="21" s="1"/>
  <c r="V563" i="21" a="1"/>
  <c r="V563" i="21" s="1"/>
  <c r="W563" i="21" a="1"/>
  <c r="W563" i="21" s="1"/>
  <c r="O619" i="21" a="1"/>
  <c r="O619" i="21" s="1"/>
  <c r="W619" i="21" a="1"/>
  <c r="W619" i="21" s="1"/>
  <c r="V619" i="21" a="1"/>
  <c r="V619" i="21" s="1"/>
  <c r="O731" i="21" a="1"/>
  <c r="O731" i="21" s="1"/>
  <c r="W731" i="21" a="1"/>
  <c r="W731" i="21" s="1"/>
  <c r="V731" i="21" a="1"/>
  <c r="V731" i="21" s="1"/>
  <c r="O759" i="21" a="1"/>
  <c r="O759" i="21" s="1"/>
  <c r="V759" i="21" a="1"/>
  <c r="V759" i="21" s="1"/>
  <c r="W759" i="21" a="1"/>
  <c r="W759" i="21" s="1"/>
  <c r="O815" i="21" a="1"/>
  <c r="O815" i="21" s="1"/>
  <c r="V815" i="21" a="1"/>
  <c r="V815" i="21" s="1"/>
  <c r="W815" i="21" a="1"/>
  <c r="W815" i="21" s="1"/>
  <c r="O899" i="21" a="1"/>
  <c r="O899" i="21" s="1"/>
  <c r="W899" i="21" a="1"/>
  <c r="W899" i="21" s="1"/>
  <c r="V899" i="21" a="1"/>
  <c r="V899" i="21" s="1"/>
  <c r="O927" i="21" a="1"/>
  <c r="O927" i="21" s="1"/>
  <c r="V927" i="21" a="1"/>
  <c r="V927" i="21" s="1"/>
  <c r="W927" i="21" a="1"/>
  <c r="W927" i="21" s="1"/>
  <c r="O446" i="21" a="1"/>
  <c r="O446" i="21" s="1"/>
  <c r="V446" i="21" a="1"/>
  <c r="V446" i="21" s="1"/>
  <c r="W446" i="21" a="1"/>
  <c r="W446" i="21" s="1"/>
  <c r="O474" i="21" a="1"/>
  <c r="O474" i="21" s="1"/>
  <c r="W474" i="21" a="1"/>
  <c r="W474" i="21" s="1"/>
  <c r="V474" i="21" a="1"/>
  <c r="V474" i="21" s="1"/>
  <c r="O558" i="21" a="1"/>
  <c r="O558" i="21" s="1"/>
  <c r="V558" i="21" a="1"/>
  <c r="V558" i="21" s="1"/>
  <c r="W558" i="21" a="1"/>
  <c r="W558" i="21" s="1"/>
  <c r="O614" i="21" a="1"/>
  <c r="O614" i="21" s="1"/>
  <c r="V614" i="21" a="1"/>
  <c r="V614" i="21" s="1"/>
  <c r="W614" i="21" a="1"/>
  <c r="W614" i="21" s="1"/>
  <c r="O978" i="21" a="1"/>
  <c r="O978" i="21" s="1"/>
  <c r="V978" i="21" a="1"/>
  <c r="V978" i="21" s="1"/>
  <c r="W978" i="21" a="1"/>
  <c r="W978" i="21" s="1"/>
  <c r="O385" i="21" a="1"/>
  <c r="O385" i="21" s="1"/>
  <c r="V385" i="21" a="1"/>
  <c r="V385" i="21" s="1"/>
  <c r="W385" i="21" a="1"/>
  <c r="W385" i="21" s="1"/>
  <c r="O441" i="21" a="1"/>
  <c r="O441" i="21" s="1"/>
  <c r="V441" i="21" a="1"/>
  <c r="V441" i="21" s="1"/>
  <c r="W441" i="21" a="1"/>
  <c r="W441" i="21" s="1"/>
  <c r="O525" i="21" a="1"/>
  <c r="O525" i="21" s="1"/>
  <c r="V525" i="21" a="1"/>
  <c r="V525" i="21" s="1"/>
  <c r="W525" i="21" a="1"/>
  <c r="W525" i="21" s="1"/>
  <c r="O609" i="21" a="1"/>
  <c r="O609" i="21" s="1"/>
  <c r="V609" i="21" a="1"/>
  <c r="V609" i="21" s="1"/>
  <c r="W609" i="21" a="1"/>
  <c r="W609" i="21" s="1"/>
  <c r="O833" i="21" a="1"/>
  <c r="O833" i="21" s="1"/>
  <c r="V833" i="21" a="1"/>
  <c r="V833" i="21" s="1"/>
  <c r="W833" i="21" a="1"/>
  <c r="W833" i="21" s="1"/>
  <c r="O319" i="21" a="1"/>
  <c r="O319" i="21" s="1"/>
  <c r="W319" i="21" a="1"/>
  <c r="W319" i="21" s="1"/>
  <c r="V319" i="21" a="1"/>
  <c r="V319" i="21" s="1"/>
  <c r="O347" i="21" a="1"/>
  <c r="O347" i="21" s="1"/>
  <c r="W347" i="21" a="1"/>
  <c r="W347" i="21" s="1"/>
  <c r="V347" i="21" a="1"/>
  <c r="V347" i="21" s="1"/>
  <c r="O375" i="21" a="1"/>
  <c r="O375" i="21" s="1"/>
  <c r="V375" i="21" a="1"/>
  <c r="V375" i="21" s="1"/>
  <c r="W375" i="21" a="1"/>
  <c r="W375" i="21" s="1"/>
  <c r="O403" i="21" a="1"/>
  <c r="O403" i="21" s="1"/>
  <c r="W403" i="21" a="1"/>
  <c r="W403" i="21" s="1"/>
  <c r="V403" i="21" a="1"/>
  <c r="V403" i="21" s="1"/>
  <c r="O431" i="21" a="1"/>
  <c r="O431" i="21" s="1"/>
  <c r="V431" i="21" a="1"/>
  <c r="V431" i="21" s="1"/>
  <c r="W431" i="21" a="1"/>
  <c r="W431" i="21" s="1"/>
  <c r="O459" i="21" a="1"/>
  <c r="O459" i="21" s="1"/>
  <c r="V459" i="21" a="1"/>
  <c r="V459" i="21" s="1"/>
  <c r="W459" i="21" a="1"/>
  <c r="W459" i="21" s="1"/>
  <c r="O487" i="21" a="1"/>
  <c r="O487" i="21" s="1"/>
  <c r="W487" i="21" a="1"/>
  <c r="W487" i="21" s="1"/>
  <c r="V487" i="21" a="1"/>
  <c r="V487" i="21" s="1"/>
  <c r="O515" i="21" a="1"/>
  <c r="O515" i="21" s="1"/>
  <c r="V515" i="21" a="1"/>
  <c r="V515" i="21" s="1"/>
  <c r="W515" i="21" a="1"/>
  <c r="W515" i="21" s="1"/>
  <c r="O543" i="21" a="1"/>
  <c r="O543" i="21" s="1"/>
  <c r="V543" i="21" a="1"/>
  <c r="V543" i="21" s="1"/>
  <c r="W543" i="21" a="1"/>
  <c r="W543" i="21" s="1"/>
  <c r="O571" i="21" a="1"/>
  <c r="O571" i="21" s="1"/>
  <c r="W571" i="21" a="1"/>
  <c r="W571" i="21" s="1"/>
  <c r="V571" i="21" a="1"/>
  <c r="V571" i="21" s="1"/>
  <c r="O599" i="21" a="1"/>
  <c r="O599" i="21" s="1"/>
  <c r="V599" i="21" a="1"/>
  <c r="V599" i="21" s="1"/>
  <c r="W599" i="21" a="1"/>
  <c r="W599" i="21" s="1"/>
  <c r="O627" i="21" a="1"/>
  <c r="O627" i="21" s="1"/>
  <c r="W627" i="21" a="1"/>
  <c r="W627" i="21" s="1"/>
  <c r="V627" i="21" a="1"/>
  <c r="V627" i="21" s="1"/>
  <c r="O655" i="21" a="1"/>
  <c r="O655" i="21" s="1"/>
  <c r="V655" i="21" a="1"/>
  <c r="V655" i="21" s="1"/>
  <c r="W655" i="21" a="1"/>
  <c r="W655" i="21" s="1"/>
  <c r="O683" i="21" a="1"/>
  <c r="O683" i="21" s="1"/>
  <c r="V683" i="21" a="1"/>
  <c r="V683" i="21" s="1"/>
  <c r="W683" i="21" a="1"/>
  <c r="W683" i="21" s="1"/>
  <c r="O711" i="21" a="1"/>
  <c r="O711" i="21" s="1"/>
  <c r="V711" i="21" a="1"/>
  <c r="V711" i="21" s="1"/>
  <c r="W711" i="21" a="1"/>
  <c r="W711" i="21" s="1"/>
  <c r="O739" i="21" a="1"/>
  <c r="O739" i="21" s="1"/>
  <c r="V739" i="21" a="1"/>
  <c r="V739" i="21" s="1"/>
  <c r="W739" i="21" a="1"/>
  <c r="W739" i="21" s="1"/>
  <c r="O767" i="21" a="1"/>
  <c r="O767" i="21" s="1"/>
  <c r="V767" i="21" a="1"/>
  <c r="V767" i="21" s="1"/>
  <c r="W767" i="21" a="1"/>
  <c r="W767" i="21" s="1"/>
  <c r="O795" i="21" a="1"/>
  <c r="O795" i="21" s="1"/>
  <c r="V795" i="21" a="1"/>
  <c r="V795" i="21" s="1"/>
  <c r="W795" i="21" a="1"/>
  <c r="W795" i="21" s="1"/>
  <c r="O823" i="21" a="1"/>
  <c r="O823" i="21" s="1"/>
  <c r="W823" i="21" a="1"/>
  <c r="W823" i="21" s="1"/>
  <c r="V823" i="21" a="1"/>
  <c r="V823" i="21" s="1"/>
  <c r="O851" i="21" a="1"/>
  <c r="O851" i="21" s="1"/>
  <c r="W851" i="21" a="1"/>
  <c r="W851" i="21" s="1"/>
  <c r="V851" i="21" a="1"/>
  <c r="V851" i="21" s="1"/>
  <c r="O879" i="21" a="1"/>
  <c r="O879" i="21" s="1"/>
  <c r="W879" i="21" a="1"/>
  <c r="W879" i="21" s="1"/>
  <c r="V879" i="21" a="1"/>
  <c r="V879" i="21" s="1"/>
  <c r="O907" i="21" a="1"/>
  <c r="O907" i="21" s="1"/>
  <c r="V907" i="21" a="1"/>
  <c r="V907" i="21" s="1"/>
  <c r="W907" i="21" a="1"/>
  <c r="W907" i="21" s="1"/>
  <c r="O935" i="21" a="1"/>
  <c r="O935" i="21" s="1"/>
  <c r="V935" i="21" a="1"/>
  <c r="V935" i="21" s="1"/>
  <c r="W935" i="21" a="1"/>
  <c r="W935" i="21" s="1"/>
  <c r="O963" i="21" a="1"/>
  <c r="O963" i="21" s="1"/>
  <c r="V963" i="21" a="1"/>
  <c r="V963" i="21" s="1"/>
  <c r="W963" i="21" a="1"/>
  <c r="W963" i="21" s="1"/>
  <c r="O991" i="21" a="1"/>
  <c r="O991" i="21" s="1"/>
  <c r="V991" i="21" a="1"/>
  <c r="V991" i="21" s="1"/>
  <c r="W991" i="21" a="1"/>
  <c r="W991" i="21" s="1"/>
  <c r="O966" i="21" a="1"/>
  <c r="O966" i="21" s="1"/>
  <c r="W966" i="21" a="1"/>
  <c r="W966" i="21" s="1"/>
  <c r="V966" i="21" a="1"/>
  <c r="V966" i="21" s="1"/>
  <c r="O397" i="21" a="1"/>
  <c r="O397" i="21" s="1"/>
  <c r="V397" i="21" a="1"/>
  <c r="V397" i="21" s="1"/>
  <c r="W397" i="21" a="1"/>
  <c r="W397" i="21" s="1"/>
  <c r="O593" i="21" a="1"/>
  <c r="O593" i="21" s="1"/>
  <c r="V593" i="21" a="1"/>
  <c r="V593" i="21" s="1"/>
  <c r="W593" i="21" a="1"/>
  <c r="W593" i="21" s="1"/>
  <c r="O621" i="21" a="1"/>
  <c r="O621" i="21" s="1"/>
  <c r="W621" i="21" a="1"/>
  <c r="W621" i="21" s="1"/>
  <c r="V621" i="21" a="1"/>
  <c r="V621" i="21" s="1"/>
  <c r="O761" i="21" a="1"/>
  <c r="O761" i="21" s="1"/>
  <c r="V761" i="21" a="1"/>
  <c r="V761" i="21" s="1"/>
  <c r="W761" i="21" a="1"/>
  <c r="W761" i="21" s="1"/>
  <c r="O817" i="21" a="1"/>
  <c r="O817" i="21" s="1"/>
  <c r="V817" i="21" a="1"/>
  <c r="V817" i="21" s="1"/>
  <c r="W817" i="21" a="1"/>
  <c r="W817" i="21" s="1"/>
  <c r="O985" i="21" a="1"/>
  <c r="O985" i="21" s="1"/>
  <c r="V985" i="21" a="1"/>
  <c r="V985" i="21" s="1"/>
  <c r="W985" i="21" a="1"/>
  <c r="W985" i="21" s="1"/>
  <c r="O364" i="21" a="1"/>
  <c r="O364" i="21" s="1"/>
  <c r="V364" i="21" a="1"/>
  <c r="V364" i="21" s="1"/>
  <c r="W364" i="21" a="1"/>
  <c r="W364" i="21" s="1"/>
  <c r="O672" i="21" a="1"/>
  <c r="O672" i="21" s="1"/>
  <c r="V672" i="21" a="1"/>
  <c r="V672" i="21" s="1"/>
  <c r="W672" i="21" a="1"/>
  <c r="W672" i="21" s="1"/>
  <c r="O812" i="21" a="1"/>
  <c r="O812" i="21" s="1"/>
  <c r="V812" i="21" a="1"/>
  <c r="V812" i="21" s="1"/>
  <c r="W812" i="21" a="1"/>
  <c r="W812" i="21" s="1"/>
  <c r="O952" i="21" a="1"/>
  <c r="O952" i="21" s="1"/>
  <c r="V952" i="21" a="1"/>
  <c r="V952" i="21" s="1"/>
  <c r="W952" i="21" a="1"/>
  <c r="W952" i="21" s="1"/>
  <c r="O443" i="21" a="1"/>
  <c r="O443" i="21" s="1"/>
  <c r="W443" i="21" a="1"/>
  <c r="W443" i="21" s="1"/>
  <c r="V443" i="21" a="1"/>
  <c r="V443" i="21" s="1"/>
  <c r="O527" i="21" a="1"/>
  <c r="O527" i="21" s="1"/>
  <c r="W527" i="21" a="1"/>
  <c r="W527" i="21" s="1"/>
  <c r="V527" i="21" a="1"/>
  <c r="V527" i="21" s="1"/>
  <c r="O807" i="21" a="1"/>
  <c r="O807" i="21" s="1"/>
  <c r="W807" i="21" a="1"/>
  <c r="W807" i="21" s="1"/>
  <c r="V807" i="21" a="1"/>
  <c r="V807" i="21" s="1"/>
  <c r="O891" i="21" a="1"/>
  <c r="O891" i="21" s="1"/>
  <c r="V891" i="21" a="1"/>
  <c r="V891" i="21" s="1"/>
  <c r="W891" i="21" a="1"/>
  <c r="W891" i="21" s="1"/>
  <c r="O438" i="21" a="1"/>
  <c r="O438" i="21" s="1"/>
  <c r="V438" i="21" a="1"/>
  <c r="V438" i="21" s="1"/>
  <c r="W438" i="21" a="1"/>
  <c r="W438" i="21" s="1"/>
  <c r="O466" i="21" a="1"/>
  <c r="O466" i="21" s="1"/>
  <c r="V466" i="21" a="1"/>
  <c r="V466" i="21" s="1"/>
  <c r="W466" i="21" a="1"/>
  <c r="W466" i="21" s="1"/>
  <c r="O522" i="21" a="1"/>
  <c r="O522" i="21" s="1"/>
  <c r="V522" i="21" a="1"/>
  <c r="V522" i="21" s="1"/>
  <c r="W522" i="21" a="1"/>
  <c r="W522" i="21" s="1"/>
  <c r="O578" i="21" a="1"/>
  <c r="O578" i="21" s="1"/>
  <c r="W578" i="21" a="1"/>
  <c r="W578" i="21" s="1"/>
  <c r="V578" i="21" a="1"/>
  <c r="V578" i="21" s="1"/>
  <c r="O634" i="21" a="1"/>
  <c r="O634" i="21" s="1"/>
  <c r="V634" i="21" a="1"/>
  <c r="V634" i="21" s="1"/>
  <c r="W634" i="21" a="1"/>
  <c r="W634" i="21" s="1"/>
  <c r="O690" i="21" a="1"/>
  <c r="O690" i="21" s="1"/>
  <c r="V690" i="21" a="1"/>
  <c r="V690" i="21" s="1"/>
  <c r="W690" i="21" a="1"/>
  <c r="W690" i="21" s="1"/>
  <c r="O914" i="21" a="1"/>
  <c r="O914" i="21" s="1"/>
  <c r="W914" i="21" a="1"/>
  <c r="W914" i="21" s="1"/>
  <c r="V914" i="21" a="1"/>
  <c r="V914" i="21" s="1"/>
  <c r="O629" i="21" a="1"/>
  <c r="O629" i="21" s="1"/>
  <c r="V629" i="21" a="1"/>
  <c r="V629" i="21" s="1"/>
  <c r="W629" i="21" a="1"/>
  <c r="W629" i="21" s="1"/>
  <c r="O792" i="21" a="1"/>
  <c r="O792" i="21" s="1"/>
  <c r="V792" i="21" a="1"/>
  <c r="V792" i="21" s="1"/>
  <c r="W792" i="21" a="1"/>
  <c r="W792" i="21" s="1"/>
  <c r="O848" i="21" a="1"/>
  <c r="O848" i="21" s="1"/>
  <c r="V848" i="21" a="1"/>
  <c r="V848" i="21" s="1"/>
  <c r="W848" i="21" a="1"/>
  <c r="W848" i="21" s="1"/>
  <c r="O339" i="21" a="1"/>
  <c r="O339" i="21" s="1"/>
  <c r="W339" i="21" a="1"/>
  <c r="W339" i="21" s="1"/>
  <c r="V339" i="21" a="1"/>
  <c r="V339" i="21" s="1"/>
  <c r="O647" i="21" a="1"/>
  <c r="O647" i="21" s="1"/>
  <c r="V647" i="21" a="1"/>
  <c r="V647" i="21" s="1"/>
  <c r="W647" i="21" a="1"/>
  <c r="W647" i="21" s="1"/>
  <c r="O955" i="21" a="1"/>
  <c r="O955" i="21" s="1"/>
  <c r="V955" i="21" a="1"/>
  <c r="V955" i="21" s="1"/>
  <c r="W955" i="21" a="1"/>
  <c r="W955" i="21" s="1"/>
  <c r="O306" i="21" a="1"/>
  <c r="O306" i="21" s="1"/>
  <c r="W306" i="21" a="1"/>
  <c r="W306" i="21" s="1"/>
  <c r="V306" i="21" a="1"/>
  <c r="V306" i="21" s="1"/>
  <c r="O334" i="21" a="1"/>
  <c r="O334" i="21" s="1"/>
  <c r="W334" i="21" a="1"/>
  <c r="W334" i="21" s="1"/>
  <c r="V334" i="21" a="1"/>
  <c r="V334" i="21" s="1"/>
  <c r="O698" i="21" a="1"/>
  <c r="O698" i="21" s="1"/>
  <c r="W698" i="21" a="1"/>
  <c r="W698" i="21" s="1"/>
  <c r="V698" i="21" a="1"/>
  <c r="V698" i="21" s="1"/>
  <c r="O754" i="21" a="1"/>
  <c r="O754" i="21" s="1"/>
  <c r="W754" i="21" a="1"/>
  <c r="W754" i="21" s="1"/>
  <c r="V754" i="21" a="1"/>
  <c r="V754" i="21" s="1"/>
  <c r="O782" i="21" a="1"/>
  <c r="O782" i="21" s="1"/>
  <c r="V782" i="21" a="1"/>
  <c r="V782" i="21" s="1"/>
  <c r="W782" i="21" a="1"/>
  <c r="W782" i="21" s="1"/>
  <c r="O866" i="21" a="1"/>
  <c r="O866" i="21" s="1"/>
  <c r="V866" i="21" a="1"/>
  <c r="V866" i="21" s="1"/>
  <c r="W866" i="21" a="1"/>
  <c r="W866" i="21" s="1"/>
  <c r="O894" i="21" a="1"/>
  <c r="O894" i="21" s="1"/>
  <c r="W894" i="21" a="1"/>
  <c r="W894" i="21" s="1"/>
  <c r="V894" i="21" a="1"/>
  <c r="V894" i="21" s="1"/>
  <c r="O357" i="21" a="1"/>
  <c r="O357" i="21" s="1"/>
  <c r="V357" i="21" a="1"/>
  <c r="V357" i="21" s="1"/>
  <c r="W357" i="21" a="1"/>
  <c r="W357" i="21" s="1"/>
  <c r="O469" i="21" a="1"/>
  <c r="O469" i="21" s="1"/>
  <c r="V469" i="21" a="1"/>
  <c r="V469" i="21" s="1"/>
  <c r="W469" i="21" a="1"/>
  <c r="W469" i="21" s="1"/>
  <c r="O497" i="21" a="1"/>
  <c r="O497" i="21" s="1"/>
  <c r="V497" i="21" a="1"/>
  <c r="V497" i="21" s="1"/>
  <c r="W497" i="21" a="1"/>
  <c r="W497" i="21" s="1"/>
  <c r="O637" i="21" a="1"/>
  <c r="O637" i="21" s="1"/>
  <c r="V637" i="21" a="1"/>
  <c r="V637" i="21" s="1"/>
  <c r="W637" i="21" a="1"/>
  <c r="W637" i="21" s="1"/>
  <c r="O917" i="21" a="1"/>
  <c r="O917" i="21" s="1"/>
  <c r="W917" i="21" a="1"/>
  <c r="W917" i="21" s="1"/>
  <c r="V917" i="21" a="1"/>
  <c r="V917" i="21" s="1"/>
  <c r="O314" i="21" a="1"/>
  <c r="O314" i="21" s="1"/>
  <c r="W314" i="21" a="1"/>
  <c r="W314" i="21" s="1"/>
  <c r="V314" i="21" a="1"/>
  <c r="V314" i="21" s="1"/>
  <c r="O342" i="21" a="1"/>
  <c r="O342" i="21" s="1"/>
  <c r="V342" i="21" a="1"/>
  <c r="V342" i="21" s="1"/>
  <c r="W342" i="21" a="1"/>
  <c r="W342" i="21" s="1"/>
  <c r="O370" i="21" a="1"/>
  <c r="O370" i="21" s="1"/>
  <c r="W370" i="21" a="1"/>
  <c r="W370" i="21" s="1"/>
  <c r="V370" i="21" a="1"/>
  <c r="V370" i="21" s="1"/>
  <c r="O398" i="21" a="1"/>
  <c r="O398" i="21" s="1"/>
  <c r="V398" i="21" a="1"/>
  <c r="V398" i="21" s="1"/>
  <c r="W398" i="21" a="1"/>
  <c r="W398" i="21" s="1"/>
  <c r="O426" i="21" a="1"/>
  <c r="O426" i="21" s="1"/>
  <c r="V426" i="21" a="1"/>
  <c r="V426" i="21" s="1"/>
  <c r="W426" i="21" a="1"/>
  <c r="W426" i="21" s="1"/>
  <c r="O454" i="21" a="1"/>
  <c r="O454" i="21" s="1"/>
  <c r="V454" i="21" a="1"/>
  <c r="V454" i="21" s="1"/>
  <c r="W454" i="21" a="1"/>
  <c r="W454" i="21" s="1"/>
  <c r="O482" i="21" a="1"/>
  <c r="O482" i="21" s="1"/>
  <c r="V482" i="21" a="1"/>
  <c r="V482" i="21" s="1"/>
  <c r="W482" i="21" a="1"/>
  <c r="W482" i="21" s="1"/>
  <c r="O510" i="21" a="1"/>
  <c r="O510" i="21" s="1"/>
  <c r="W510" i="21" a="1"/>
  <c r="W510" i="21" s="1"/>
  <c r="V510" i="21" a="1"/>
  <c r="V510" i="21" s="1"/>
  <c r="O538" i="21" a="1"/>
  <c r="O538" i="21" s="1"/>
  <c r="V538" i="21" a="1"/>
  <c r="V538" i="21" s="1"/>
  <c r="W538" i="21" a="1"/>
  <c r="W538" i="21" s="1"/>
  <c r="O566" i="21" a="1"/>
  <c r="O566" i="21" s="1"/>
  <c r="V566" i="21" a="1"/>
  <c r="V566" i="21" s="1"/>
  <c r="W566" i="21" a="1"/>
  <c r="W566" i="21" s="1"/>
  <c r="O594" i="21" a="1"/>
  <c r="O594" i="21" s="1"/>
  <c r="V594" i="21" a="1"/>
  <c r="V594" i="21" s="1"/>
  <c r="W594" i="21" a="1"/>
  <c r="W594" i="21" s="1"/>
  <c r="O622" i="21" a="1"/>
  <c r="O622" i="21" s="1"/>
  <c r="W622" i="21" a="1"/>
  <c r="W622" i="21" s="1"/>
  <c r="V622" i="21" a="1"/>
  <c r="V622" i="21" s="1"/>
  <c r="O650" i="21" a="1"/>
  <c r="O650" i="21" s="1"/>
  <c r="V650" i="21" a="1"/>
  <c r="V650" i="21" s="1"/>
  <c r="W650" i="21" a="1"/>
  <c r="W650" i="21" s="1"/>
  <c r="O678" i="21" a="1"/>
  <c r="O678" i="21" s="1"/>
  <c r="V678" i="21" a="1"/>
  <c r="V678" i="21" s="1"/>
  <c r="W678" i="21" a="1"/>
  <c r="W678" i="21" s="1"/>
  <c r="O706" i="21" a="1"/>
  <c r="O706" i="21" s="1"/>
  <c r="W706" i="21" a="1"/>
  <c r="W706" i="21" s="1"/>
  <c r="V706" i="21" a="1"/>
  <c r="V706" i="21" s="1"/>
  <c r="O734" i="21" a="1"/>
  <c r="O734" i="21" s="1"/>
  <c r="V734" i="21" a="1"/>
  <c r="V734" i="21" s="1"/>
  <c r="W734" i="21" a="1"/>
  <c r="W734" i="21" s="1"/>
  <c r="O762" i="21" a="1"/>
  <c r="O762" i="21" s="1"/>
  <c r="V762" i="21" a="1"/>
  <c r="V762" i="21" s="1"/>
  <c r="W762" i="21" a="1"/>
  <c r="W762" i="21" s="1"/>
  <c r="O790" i="21" a="1"/>
  <c r="O790" i="21" s="1"/>
  <c r="V790" i="21" a="1"/>
  <c r="V790" i="21" s="1"/>
  <c r="W790" i="21" a="1"/>
  <c r="W790" i="21" s="1"/>
  <c r="O818" i="21" a="1"/>
  <c r="O818" i="21" s="1"/>
  <c r="V818" i="21" a="1"/>
  <c r="V818" i="21" s="1"/>
  <c r="W818" i="21" a="1"/>
  <c r="W818" i="21" s="1"/>
  <c r="O846" i="21" a="1"/>
  <c r="O846" i="21" s="1"/>
  <c r="V846" i="21" a="1"/>
  <c r="V846" i="21" s="1"/>
  <c r="W846" i="21" a="1"/>
  <c r="W846" i="21" s="1"/>
  <c r="O874" i="21" a="1"/>
  <c r="O874" i="21" s="1"/>
  <c r="W874" i="21" a="1"/>
  <c r="W874" i="21" s="1"/>
  <c r="V874" i="21" a="1"/>
  <c r="V874" i="21" s="1"/>
  <c r="O902" i="21" a="1"/>
  <c r="O902" i="21" s="1"/>
  <c r="W902" i="21" a="1"/>
  <c r="W902" i="21" s="1"/>
  <c r="V902" i="21" a="1"/>
  <c r="V902" i="21" s="1"/>
  <c r="O930" i="21" a="1"/>
  <c r="O930" i="21" s="1"/>
  <c r="V930" i="21" a="1"/>
  <c r="V930" i="21" s="1"/>
  <c r="W930" i="21" a="1"/>
  <c r="W930" i="21" s="1"/>
  <c r="O958" i="21" a="1"/>
  <c r="O958" i="21" s="1"/>
  <c r="V958" i="21" a="1"/>
  <c r="V958" i="21" s="1"/>
  <c r="W958" i="21" a="1"/>
  <c r="W958" i="21" s="1"/>
  <c r="O986" i="21" a="1"/>
  <c r="O986" i="21" s="1"/>
  <c r="V986" i="21" a="1"/>
  <c r="V986" i="21" s="1"/>
  <c r="W986" i="21" a="1"/>
  <c r="W986" i="21" s="1"/>
  <c r="O341" i="21" a="1"/>
  <c r="O341" i="21" s="1"/>
  <c r="V341" i="21" a="1"/>
  <c r="V341" i="21" s="1"/>
  <c r="W341" i="21" a="1"/>
  <c r="W341" i="21" s="1"/>
  <c r="O481" i="21" a="1"/>
  <c r="O481" i="21" s="1"/>
  <c r="V481" i="21" a="1"/>
  <c r="V481" i="21" s="1"/>
  <c r="W481" i="21" a="1"/>
  <c r="W481" i="21" s="1"/>
  <c r="O649" i="21" a="1"/>
  <c r="O649" i="21" s="1"/>
  <c r="V649" i="21" a="1"/>
  <c r="V649" i="21" s="1"/>
  <c r="W649" i="21" a="1"/>
  <c r="W649" i="21" s="1"/>
  <c r="O789" i="21" a="1"/>
  <c r="O789" i="21" s="1"/>
  <c r="V789" i="21" a="1"/>
  <c r="V789" i="21" s="1"/>
  <c r="W789" i="21" a="1"/>
  <c r="W789" i="21" s="1"/>
  <c r="O901" i="21" a="1"/>
  <c r="O901" i="21" s="1"/>
  <c r="V901" i="21" a="1"/>
  <c r="V901" i="21" s="1"/>
  <c r="W901" i="21" a="1"/>
  <c r="W901" i="21" s="1"/>
  <c r="O392" i="21" a="1"/>
  <c r="O392" i="21" s="1"/>
  <c r="V392" i="21" a="1"/>
  <c r="V392" i="21" s="1"/>
  <c r="W392" i="21" a="1"/>
  <c r="W392" i="21" s="1"/>
  <c r="O448" i="21" a="1"/>
  <c r="O448" i="21" s="1"/>
  <c r="W448" i="21" a="1"/>
  <c r="W448" i="21" s="1"/>
  <c r="V448" i="21" a="1"/>
  <c r="V448" i="21" s="1"/>
  <c r="O644" i="21" a="1"/>
  <c r="O644" i="21" s="1"/>
  <c r="V644" i="21" a="1"/>
  <c r="V644" i="21" s="1"/>
  <c r="W644" i="21" a="1"/>
  <c r="W644" i="21" s="1"/>
  <c r="O784" i="21" a="1"/>
  <c r="O784" i="21" s="1"/>
  <c r="V784" i="21" a="1"/>
  <c r="V784" i="21" s="1"/>
  <c r="W784" i="21" a="1"/>
  <c r="W784" i="21" s="1"/>
  <c r="O924" i="21" a="1"/>
  <c r="O924" i="21" s="1"/>
  <c r="V924" i="21" a="1"/>
  <c r="V924" i="21" s="1"/>
  <c r="W924" i="21" a="1"/>
  <c r="W924" i="21" s="1"/>
  <c r="O980" i="21" a="1"/>
  <c r="O980" i="21" s="1"/>
  <c r="V980" i="21" a="1"/>
  <c r="V980" i="21" s="1"/>
  <c r="W980" i="21" a="1"/>
  <c r="W980" i="21" s="1"/>
  <c r="O359" i="21" a="1"/>
  <c r="O359" i="21" s="1"/>
  <c r="V359" i="21" a="1"/>
  <c r="V359" i="21" s="1"/>
  <c r="W359" i="21" a="1"/>
  <c r="W359" i="21" s="1"/>
  <c r="O555" i="21" a="1"/>
  <c r="O555" i="21" s="1"/>
  <c r="V555" i="21" a="1"/>
  <c r="V555" i="21" s="1"/>
  <c r="W555" i="21" a="1"/>
  <c r="W555" i="21" s="1"/>
  <c r="O695" i="21" a="1"/>
  <c r="O695" i="21" s="1"/>
  <c r="V695" i="21" a="1"/>
  <c r="V695" i="21" s="1"/>
  <c r="W695" i="21" a="1"/>
  <c r="W695" i="21" s="1"/>
  <c r="O835" i="21" a="1"/>
  <c r="O835" i="21" s="1"/>
  <c r="V835" i="21" a="1"/>
  <c r="V835" i="21" s="1"/>
  <c r="W835" i="21" a="1"/>
  <c r="W835" i="21" s="1"/>
  <c r="O354" i="21" a="1"/>
  <c r="O354" i="21" s="1"/>
  <c r="W354" i="21" a="1"/>
  <c r="W354" i="21" s="1"/>
  <c r="V354" i="21" a="1"/>
  <c r="V354" i="21" s="1"/>
  <c r="O382" i="21" a="1"/>
  <c r="O382" i="21" s="1"/>
  <c r="W382" i="21" a="1"/>
  <c r="W382" i="21" s="1"/>
  <c r="V382" i="21" a="1"/>
  <c r="V382" i="21" s="1"/>
  <c r="O410" i="21" a="1"/>
  <c r="O410" i="21" s="1"/>
  <c r="V410" i="21" a="1"/>
  <c r="V410" i="21" s="1"/>
  <c r="W410" i="21" a="1"/>
  <c r="W410" i="21" s="1"/>
  <c r="O662" i="21" a="1"/>
  <c r="O662" i="21" s="1"/>
  <c r="W662" i="21" a="1"/>
  <c r="W662" i="21" s="1"/>
  <c r="V662" i="21" a="1"/>
  <c r="V662" i="21" s="1"/>
  <c r="O802" i="21" a="1"/>
  <c r="O802" i="21" s="1"/>
  <c r="V802" i="21" a="1"/>
  <c r="V802" i="21" s="1"/>
  <c r="W802" i="21" a="1"/>
  <c r="W802" i="21" s="1"/>
  <c r="O858" i="21" a="1"/>
  <c r="O858" i="21" s="1"/>
  <c r="W858" i="21" a="1"/>
  <c r="W858" i="21" s="1"/>
  <c r="V858" i="21" a="1"/>
  <c r="V858" i="21" s="1"/>
  <c r="O942" i="21" a="1"/>
  <c r="O942" i="21" s="1"/>
  <c r="W942" i="21" a="1"/>
  <c r="W942" i="21" s="1"/>
  <c r="V942" i="21" a="1"/>
  <c r="V942" i="21" s="1"/>
  <c r="O405" i="21" a="1"/>
  <c r="O405" i="21" s="1"/>
  <c r="V405" i="21" a="1"/>
  <c r="V405" i="21" s="1"/>
  <c r="W405" i="21" a="1"/>
  <c r="W405" i="21" s="1"/>
  <c r="O433" i="21" a="1"/>
  <c r="O433" i="21" s="1"/>
  <c r="V433" i="21" a="1"/>
  <c r="V433" i="21" s="1"/>
  <c r="W433" i="21" a="1"/>
  <c r="W433" i="21" s="1"/>
  <c r="O517" i="21" a="1"/>
  <c r="O517" i="21" s="1"/>
  <c r="V517" i="21" a="1"/>
  <c r="V517" i="21" s="1"/>
  <c r="W517" i="21" a="1"/>
  <c r="W517" i="21" s="1"/>
  <c r="O545" i="21" a="1"/>
  <c r="O545" i="21" s="1"/>
  <c r="W545" i="21" a="1"/>
  <c r="W545" i="21" s="1"/>
  <c r="V545" i="21" a="1"/>
  <c r="V545" i="21" s="1"/>
  <c r="O937" i="21" a="1"/>
  <c r="O937" i="21" s="1"/>
  <c r="V937" i="21" a="1"/>
  <c r="V937" i="21" s="1"/>
  <c r="W937" i="21" a="1"/>
  <c r="W937" i="21" s="1"/>
  <c r="O316" i="21" a="1"/>
  <c r="O316" i="21" s="1"/>
  <c r="V316" i="21" a="1"/>
  <c r="V316" i="21" s="1"/>
  <c r="W316" i="21" a="1"/>
  <c r="W316" i="21" s="1"/>
  <c r="O540" i="21" a="1"/>
  <c r="O540" i="21" s="1"/>
  <c r="W540" i="21" a="1"/>
  <c r="W540" i="21" s="1"/>
  <c r="V540" i="21" a="1"/>
  <c r="V540" i="21" s="1"/>
  <c r="O568" i="21" a="1"/>
  <c r="O568" i="21" s="1"/>
  <c r="V568" i="21" a="1"/>
  <c r="V568" i="21" s="1"/>
  <c r="W568" i="21" a="1"/>
  <c r="W568" i="21" s="1"/>
  <c r="O624" i="21" a="1"/>
  <c r="O624" i="21" s="1"/>
  <c r="W624" i="21" a="1"/>
  <c r="W624" i="21" s="1"/>
  <c r="V624" i="21" a="1"/>
  <c r="V624" i="21" s="1"/>
  <c r="O708" i="21" a="1"/>
  <c r="O708" i="21" s="1"/>
  <c r="V708" i="21" a="1"/>
  <c r="V708" i="21" s="1"/>
  <c r="W708" i="21" a="1"/>
  <c r="W708" i="21" s="1"/>
  <c r="O736" i="21" a="1"/>
  <c r="O736" i="21" s="1"/>
  <c r="V736" i="21" a="1"/>
  <c r="V736" i="21" s="1"/>
  <c r="W736" i="21" a="1"/>
  <c r="W736" i="21" s="1"/>
  <c r="O876" i="21" a="1"/>
  <c r="O876" i="21" s="1"/>
  <c r="W876" i="21" a="1"/>
  <c r="W876" i="21" s="1"/>
  <c r="V876" i="21" a="1"/>
  <c r="V876" i="21" s="1"/>
  <c r="O904" i="21" a="1"/>
  <c r="O904" i="21" s="1"/>
  <c r="V904" i="21" a="1"/>
  <c r="V904" i="21" s="1"/>
  <c r="W904" i="21" a="1"/>
  <c r="W904" i="21" s="1"/>
  <c r="O988" i="21" a="1"/>
  <c r="O988" i="21" s="1"/>
  <c r="V988" i="21" a="1"/>
  <c r="V988" i="21" s="1"/>
  <c r="W988" i="21" a="1"/>
  <c r="W988" i="21" s="1"/>
  <c r="O423" i="21" a="1"/>
  <c r="O423" i="21" s="1"/>
  <c r="W423" i="21" a="1"/>
  <c r="W423" i="21" s="1"/>
  <c r="V423" i="21" a="1"/>
  <c r="V423" i="21" s="1"/>
  <c r="O535" i="21" a="1"/>
  <c r="O535" i="21" s="1"/>
  <c r="V535" i="21" a="1"/>
  <c r="V535" i="21" s="1"/>
  <c r="W535" i="21" a="1"/>
  <c r="W535" i="21" s="1"/>
  <c r="O703" i="21" a="1"/>
  <c r="O703" i="21" s="1"/>
  <c r="V703" i="21" a="1"/>
  <c r="V703" i="21" s="1"/>
  <c r="W703" i="21" a="1"/>
  <c r="W703" i="21" s="1"/>
  <c r="O502" i="21" a="1"/>
  <c r="O502" i="21" s="1"/>
  <c r="W502" i="21" a="1"/>
  <c r="W502" i="21" s="1"/>
  <c r="V502" i="21" a="1"/>
  <c r="V502" i="21" s="1"/>
  <c r="O586" i="21" a="1"/>
  <c r="O586" i="21" s="1"/>
  <c r="W586" i="21" a="1"/>
  <c r="W586" i="21" s="1"/>
  <c r="V586" i="21" a="1"/>
  <c r="V586" i="21" s="1"/>
  <c r="O670" i="21" a="1"/>
  <c r="O670" i="21" s="1"/>
  <c r="V670" i="21" a="1"/>
  <c r="V670" i="21" s="1"/>
  <c r="W670" i="21" a="1"/>
  <c r="W670" i="21" s="1"/>
  <c r="O950" i="21" a="1"/>
  <c r="O950" i="21" s="1"/>
  <c r="V950" i="21" a="1"/>
  <c r="V950" i="21" s="1"/>
  <c r="W950" i="21" a="1"/>
  <c r="W950" i="21" s="1"/>
  <c r="O413" i="21" a="1"/>
  <c r="O413" i="21" s="1"/>
  <c r="V413" i="21" a="1"/>
  <c r="V413" i="21" s="1"/>
  <c r="W413" i="21" a="1"/>
  <c r="W413" i="21" s="1"/>
  <c r="O693" i="21" a="1"/>
  <c r="O693" i="21" s="1"/>
  <c r="W693" i="21" a="1"/>
  <c r="W693" i="21" s="1"/>
  <c r="V693" i="21" a="1"/>
  <c r="V693" i="21" s="1"/>
  <c r="O721" i="21" a="1"/>
  <c r="O721" i="21" s="1"/>
  <c r="W721" i="21" a="1"/>
  <c r="W721" i="21" s="1"/>
  <c r="V721" i="21" a="1"/>
  <c r="V721" i="21" s="1"/>
  <c r="O777" i="21" a="1"/>
  <c r="O777" i="21" s="1"/>
  <c r="V777" i="21" a="1"/>
  <c r="V777" i="21" s="1"/>
  <c r="W777" i="21" a="1"/>
  <c r="W777" i="21" s="1"/>
  <c r="O889" i="21" a="1"/>
  <c r="O889" i="21" s="1"/>
  <c r="V889" i="21" a="1"/>
  <c r="V889" i="21" s="1"/>
  <c r="W889" i="21" a="1"/>
  <c r="W889" i="21" s="1"/>
  <c r="O309" i="21" a="1"/>
  <c r="O309" i="21" s="1"/>
  <c r="V309" i="21" a="1"/>
  <c r="V309" i="21" s="1"/>
  <c r="W309" i="21" a="1"/>
  <c r="W309" i="21" s="1"/>
  <c r="O337" i="21" a="1"/>
  <c r="O337" i="21" s="1"/>
  <c r="W337" i="21" a="1"/>
  <c r="W337" i="21" s="1"/>
  <c r="V337" i="21" a="1"/>
  <c r="V337" i="21" s="1"/>
  <c r="O365" i="21" a="1"/>
  <c r="O365" i="21" s="1"/>
  <c r="W365" i="21" a="1"/>
  <c r="W365" i="21" s="1"/>
  <c r="V365" i="21" a="1"/>
  <c r="V365" i="21" s="1"/>
  <c r="O393" i="21" a="1"/>
  <c r="O393" i="21" s="1"/>
  <c r="V393" i="21" a="1"/>
  <c r="V393" i="21" s="1"/>
  <c r="W393" i="21" a="1"/>
  <c r="W393" i="21" s="1"/>
  <c r="O421" i="21" a="1"/>
  <c r="O421" i="21" s="1"/>
  <c r="W421" i="21" a="1"/>
  <c r="W421" i="21" s="1"/>
  <c r="V421" i="21" a="1"/>
  <c r="V421" i="21" s="1"/>
  <c r="O449" i="21" a="1"/>
  <c r="O449" i="21" s="1"/>
  <c r="V449" i="21" a="1"/>
  <c r="V449" i="21" s="1"/>
  <c r="W449" i="21" a="1"/>
  <c r="W449" i="21" s="1"/>
  <c r="O477" i="21" a="1"/>
  <c r="O477" i="21" s="1"/>
  <c r="V477" i="21" a="1"/>
  <c r="V477" i="21" s="1"/>
  <c r="W477" i="21" a="1"/>
  <c r="W477" i="21" s="1"/>
  <c r="O505" i="21" a="1"/>
  <c r="O505" i="21" s="1"/>
  <c r="V505" i="21" a="1"/>
  <c r="V505" i="21" s="1"/>
  <c r="W505" i="21" a="1"/>
  <c r="W505" i="21" s="1"/>
  <c r="O533" i="21" a="1"/>
  <c r="O533" i="21" s="1"/>
  <c r="V533" i="21" a="1"/>
  <c r="V533" i="21" s="1"/>
  <c r="W533" i="21" a="1"/>
  <c r="W533" i="21" s="1"/>
  <c r="O561" i="21" a="1"/>
  <c r="O561" i="21" s="1"/>
  <c r="W561" i="21" a="1"/>
  <c r="W561" i="21" s="1"/>
  <c r="V561" i="21" a="1"/>
  <c r="V561" i="21" s="1"/>
  <c r="O589" i="21" a="1"/>
  <c r="O589" i="21" s="1"/>
  <c r="V589" i="21" a="1"/>
  <c r="V589" i="21" s="1"/>
  <c r="W589" i="21" a="1"/>
  <c r="W589" i="21" s="1"/>
  <c r="O617" i="21" a="1"/>
  <c r="O617" i="21" s="1"/>
  <c r="V617" i="21" a="1"/>
  <c r="V617" i="21" s="1"/>
  <c r="W617" i="21" a="1"/>
  <c r="W617" i="21" s="1"/>
  <c r="O645" i="21" a="1"/>
  <c r="O645" i="21" s="1"/>
  <c r="V645" i="21" a="1"/>
  <c r="V645" i="21" s="1"/>
  <c r="W645" i="21" a="1"/>
  <c r="W645" i="21" s="1"/>
  <c r="O673" i="21" a="1"/>
  <c r="O673" i="21" s="1"/>
  <c r="W673" i="21" a="1"/>
  <c r="W673" i="21" s="1"/>
  <c r="V673" i="21" a="1"/>
  <c r="V673" i="21" s="1"/>
  <c r="O701" i="21" a="1"/>
  <c r="O701" i="21" s="1"/>
  <c r="V701" i="21" a="1"/>
  <c r="V701" i="21" s="1"/>
  <c r="W701" i="21" a="1"/>
  <c r="W701" i="21" s="1"/>
  <c r="O729" i="21" a="1"/>
  <c r="O729" i="21" s="1"/>
  <c r="V729" i="21" a="1"/>
  <c r="V729" i="21" s="1"/>
  <c r="W729" i="21" a="1"/>
  <c r="W729" i="21" s="1"/>
  <c r="O757" i="21" a="1"/>
  <c r="O757" i="21" s="1"/>
  <c r="W757" i="21" a="1"/>
  <c r="W757" i="21" s="1"/>
  <c r="V757" i="21" a="1"/>
  <c r="V757" i="21" s="1"/>
  <c r="O785" i="21" a="1"/>
  <c r="O785" i="21" s="1"/>
  <c r="V785" i="21" a="1"/>
  <c r="V785" i="21" s="1"/>
  <c r="W785" i="21" a="1"/>
  <c r="W785" i="21" s="1"/>
  <c r="O813" i="21" a="1"/>
  <c r="O813" i="21" s="1"/>
  <c r="V813" i="21" a="1"/>
  <c r="V813" i="21" s="1"/>
  <c r="W813" i="21" a="1"/>
  <c r="W813" i="21" s="1"/>
  <c r="O841" i="21" a="1"/>
  <c r="O841" i="21" s="1"/>
  <c r="W841" i="21" a="1"/>
  <c r="W841" i="21" s="1"/>
  <c r="V841" i="21" a="1"/>
  <c r="V841" i="21" s="1"/>
  <c r="O869" i="21" a="1"/>
  <c r="O869" i="21" s="1"/>
  <c r="V869" i="21" a="1"/>
  <c r="V869" i="21" s="1"/>
  <c r="W869" i="21" a="1"/>
  <c r="W869" i="21" s="1"/>
  <c r="O897" i="21" a="1"/>
  <c r="O897" i="21" s="1"/>
  <c r="W897" i="21" a="1"/>
  <c r="W897" i="21" s="1"/>
  <c r="V897" i="21" a="1"/>
  <c r="V897" i="21" s="1"/>
  <c r="O925" i="21" a="1"/>
  <c r="O925" i="21" s="1"/>
  <c r="W925" i="21" a="1"/>
  <c r="W925" i="21" s="1"/>
  <c r="V925" i="21" a="1"/>
  <c r="V925" i="21" s="1"/>
  <c r="O953" i="21" a="1"/>
  <c r="O953" i="21" s="1"/>
  <c r="V953" i="21" a="1"/>
  <c r="V953" i="21" s="1"/>
  <c r="W953" i="21" a="1"/>
  <c r="W953" i="21" s="1"/>
  <c r="O981" i="21" a="1"/>
  <c r="O981" i="21" s="1"/>
  <c r="V981" i="21" a="1"/>
  <c r="V981" i="21" s="1"/>
  <c r="W981" i="21" a="1"/>
  <c r="W981" i="21" s="1"/>
  <c r="O509" i="21" a="1"/>
  <c r="O509" i="21" s="1"/>
  <c r="W509" i="21" a="1"/>
  <c r="W509" i="21" s="1"/>
  <c r="V509" i="21" a="1"/>
  <c r="V509" i="21" s="1"/>
  <c r="O677" i="21" a="1"/>
  <c r="O677" i="21" s="1"/>
  <c r="V677" i="21" a="1"/>
  <c r="V677" i="21" s="1"/>
  <c r="W677" i="21" a="1"/>
  <c r="W677" i="21" s="1"/>
  <c r="O873" i="21" a="1"/>
  <c r="O873" i="21" s="1"/>
  <c r="V873" i="21" a="1"/>
  <c r="V873" i="21" s="1"/>
  <c r="W873" i="21" a="1"/>
  <c r="W873" i="21" s="1"/>
  <c r="O560" i="21" a="1"/>
  <c r="O560" i="21" s="1"/>
  <c r="W560" i="21" a="1"/>
  <c r="W560" i="21" s="1"/>
  <c r="V560" i="21" a="1"/>
  <c r="V560" i="21" s="1"/>
  <c r="O700" i="21" a="1"/>
  <c r="O700" i="21" s="1"/>
  <c r="V700" i="21" a="1"/>
  <c r="V700" i="21" s="1"/>
  <c r="W700" i="21" a="1"/>
  <c r="W700" i="21" s="1"/>
  <c r="O756" i="21" a="1"/>
  <c r="O756" i="21" s="1"/>
  <c r="W756" i="21" a="1"/>
  <c r="W756" i="21" s="1"/>
  <c r="V756" i="21" a="1"/>
  <c r="V756" i="21" s="1"/>
  <c r="O303" i="21" a="1"/>
  <c r="O303" i="21" s="1"/>
  <c r="W303" i="21" a="1"/>
  <c r="W303" i="21" s="1"/>
  <c r="V303" i="21" a="1"/>
  <c r="V303" i="21" s="1"/>
  <c r="O387" i="21" a="1"/>
  <c r="O387" i="21" s="1"/>
  <c r="V387" i="21" a="1"/>
  <c r="V387" i="21" s="1"/>
  <c r="W387" i="21" a="1"/>
  <c r="W387" i="21" s="1"/>
  <c r="O415" i="21" a="1"/>
  <c r="O415" i="21" s="1"/>
  <c r="V415" i="21" a="1"/>
  <c r="V415" i="21" s="1"/>
  <c r="W415" i="21" a="1"/>
  <c r="W415" i="21" s="1"/>
  <c r="O499" i="21" a="1"/>
  <c r="O499" i="21" s="1"/>
  <c r="W499" i="21" a="1"/>
  <c r="W499" i="21" s="1"/>
  <c r="V499" i="21" a="1"/>
  <c r="V499" i="21" s="1"/>
  <c r="O583" i="21" a="1"/>
  <c r="O583" i="21" s="1"/>
  <c r="V583" i="21" a="1"/>
  <c r="V583" i="21" s="1"/>
  <c r="W583" i="21" a="1"/>
  <c r="W583" i="21" s="1"/>
  <c r="O639" i="21" a="1"/>
  <c r="O639" i="21" s="1"/>
  <c r="W639" i="21" a="1"/>
  <c r="W639" i="21" s="1"/>
  <c r="V639" i="21" a="1"/>
  <c r="V639" i="21" s="1"/>
  <c r="O667" i="21" a="1"/>
  <c r="O667" i="21" s="1"/>
  <c r="V667" i="21" a="1"/>
  <c r="V667" i="21" s="1"/>
  <c r="W667" i="21" a="1"/>
  <c r="W667" i="21" s="1"/>
  <c r="O723" i="21" a="1"/>
  <c r="O723" i="21" s="1"/>
  <c r="V723" i="21" a="1"/>
  <c r="V723" i="21" s="1"/>
  <c r="W723" i="21" a="1"/>
  <c r="W723" i="21" s="1"/>
  <c r="O779" i="21" a="1"/>
  <c r="O779" i="21" s="1"/>
  <c r="W779" i="21" a="1"/>
  <c r="W779" i="21" s="1"/>
  <c r="V779" i="21" a="1"/>
  <c r="V779" i="21" s="1"/>
  <c r="O919" i="21" a="1"/>
  <c r="O919" i="21" s="1"/>
  <c r="W919" i="21" a="1"/>
  <c r="W919" i="21" s="1"/>
  <c r="V919" i="21" a="1"/>
  <c r="V919" i="21" s="1"/>
  <c r="O947" i="21" a="1"/>
  <c r="O947" i="21" s="1"/>
  <c r="V947" i="21" a="1"/>
  <c r="V947" i="21" s="1"/>
  <c r="W947" i="21" a="1"/>
  <c r="W947" i="21" s="1"/>
  <c r="O975" i="21" a="1"/>
  <c r="O975" i="21" s="1"/>
  <c r="V975" i="21" a="1"/>
  <c r="V975" i="21" s="1"/>
  <c r="W975" i="21" a="1"/>
  <c r="W975" i="21" s="1"/>
  <c r="O774" i="21" a="1"/>
  <c r="O774" i="21" s="1"/>
  <c r="W774" i="21" a="1"/>
  <c r="W774" i="21" s="1"/>
  <c r="V774" i="21" a="1"/>
  <c r="V774" i="21" s="1"/>
  <c r="O377" i="21" a="1"/>
  <c r="O377" i="21" s="1"/>
  <c r="V377" i="21" a="1"/>
  <c r="V377" i="21" s="1"/>
  <c r="W377" i="21" a="1"/>
  <c r="W377" i="21" s="1"/>
  <c r="O461" i="21" a="1"/>
  <c r="O461" i="21" s="1"/>
  <c r="V461" i="21" a="1"/>
  <c r="V461" i="21" s="1"/>
  <c r="W461" i="21" a="1"/>
  <c r="W461" i="21" s="1"/>
  <c r="O601" i="21" a="1"/>
  <c r="O601" i="21" s="1"/>
  <c r="W601" i="21" a="1"/>
  <c r="W601" i="21" s="1"/>
  <c r="V601" i="21" a="1"/>
  <c r="V601" i="21" s="1"/>
  <c r="O685" i="21" a="1"/>
  <c r="O685" i="21" s="1"/>
  <c r="V685" i="21" a="1"/>
  <c r="V685" i="21" s="1"/>
  <c r="W685" i="21" a="1"/>
  <c r="W685" i="21" s="1"/>
  <c r="O741" i="21" a="1"/>
  <c r="O741" i="21" s="1"/>
  <c r="V741" i="21" a="1"/>
  <c r="V741" i="21" s="1"/>
  <c r="W741" i="21" a="1"/>
  <c r="W741" i="21" s="1"/>
  <c r="O769" i="21" a="1"/>
  <c r="O769" i="21" s="1"/>
  <c r="V769" i="21" a="1"/>
  <c r="V769" i="21" s="1"/>
  <c r="W769" i="21" a="1"/>
  <c r="W769" i="21" s="1"/>
  <c r="O881" i="21" a="1"/>
  <c r="O881" i="21" s="1"/>
  <c r="V881" i="21" a="1"/>
  <c r="V881" i="21" s="1"/>
  <c r="W881" i="21" a="1"/>
  <c r="W881" i="21" s="1"/>
  <c r="O909" i="21" a="1"/>
  <c r="O909" i="21" s="1"/>
  <c r="W909" i="21" a="1"/>
  <c r="W909" i="21" s="1"/>
  <c r="V909" i="21" a="1"/>
  <c r="V909" i="21" s="1"/>
  <c r="O993" i="21" a="1"/>
  <c r="O993" i="21" s="1"/>
  <c r="V993" i="21" a="1"/>
  <c r="V993" i="21" s="1"/>
  <c r="W993" i="21" a="1"/>
  <c r="W993" i="21" s="1"/>
  <c r="O372" i="21" a="1"/>
  <c r="O372" i="21" s="1"/>
  <c r="V372" i="21" a="1"/>
  <c r="V372" i="21" s="1"/>
  <c r="W372" i="21" a="1"/>
  <c r="W372" i="21" s="1"/>
  <c r="O428" i="21" a="1"/>
  <c r="O428" i="21" s="1"/>
  <c r="V428" i="21" a="1"/>
  <c r="V428" i="21" s="1"/>
  <c r="W428" i="21" a="1"/>
  <c r="W428" i="21" s="1"/>
  <c r="O512" i="21" a="1"/>
  <c r="O512" i="21" s="1"/>
  <c r="V512" i="21" a="1"/>
  <c r="V512" i="21" s="1"/>
  <c r="W512" i="21" a="1"/>
  <c r="W512" i="21" s="1"/>
  <c r="O596" i="21" a="1"/>
  <c r="O596" i="21" s="1"/>
  <c r="V596" i="21" a="1"/>
  <c r="V596" i="21" s="1"/>
  <c r="W596" i="21" a="1"/>
  <c r="W596" i="21" s="1"/>
  <c r="O960" i="21" a="1"/>
  <c r="O960" i="21" s="1"/>
  <c r="W960" i="21" a="1"/>
  <c r="W960" i="21" s="1"/>
  <c r="V960" i="21" a="1"/>
  <c r="V960" i="21" s="1"/>
  <c r="O787" i="21" a="1"/>
  <c r="O787" i="21" s="1"/>
  <c r="V787" i="21" a="1"/>
  <c r="V787" i="21" s="1"/>
  <c r="W787" i="21" a="1"/>
  <c r="W787" i="21" s="1"/>
  <c r="O871" i="21" a="1"/>
  <c r="O871" i="21" s="1"/>
  <c r="V871" i="21" a="1"/>
  <c r="V871" i="21" s="1"/>
  <c r="W871" i="21" a="1"/>
  <c r="W871" i="21" s="1"/>
  <c r="O983" i="21" a="1"/>
  <c r="O983" i="21" s="1"/>
  <c r="V983" i="21" a="1"/>
  <c r="V983" i="21" s="1"/>
  <c r="W983" i="21" a="1"/>
  <c r="W983" i="21" s="1"/>
  <c r="O362" i="21" a="1"/>
  <c r="O362" i="21" s="1"/>
  <c r="W362" i="21" a="1"/>
  <c r="W362" i="21" s="1"/>
  <c r="V362" i="21" a="1"/>
  <c r="V362" i="21" s="1"/>
  <c r="O390" i="21" a="1"/>
  <c r="O390" i="21" s="1"/>
  <c r="W390" i="21" a="1"/>
  <c r="W390" i="21" s="1"/>
  <c r="V390" i="21" a="1"/>
  <c r="V390" i="21" s="1"/>
  <c r="O418" i="21" a="1"/>
  <c r="O418" i="21" s="1"/>
  <c r="V418" i="21" a="1"/>
  <c r="V418" i="21" s="1"/>
  <c r="W418" i="21" a="1"/>
  <c r="W418" i="21" s="1"/>
  <c r="O530" i="21" a="1"/>
  <c r="O530" i="21" s="1"/>
  <c r="V530" i="21" a="1"/>
  <c r="V530" i="21" s="1"/>
  <c r="W530" i="21" a="1"/>
  <c r="W530" i="21" s="1"/>
  <c r="O642" i="21" a="1"/>
  <c r="O642" i="21" s="1"/>
  <c r="V642" i="21" a="1"/>
  <c r="V642" i="21" s="1"/>
  <c r="W642" i="21" a="1"/>
  <c r="W642" i="21" s="1"/>
  <c r="O726" i="21" a="1"/>
  <c r="O726" i="21" s="1"/>
  <c r="W726" i="21" a="1"/>
  <c r="W726" i="21" s="1"/>
  <c r="V726" i="21" a="1"/>
  <c r="V726" i="21" s="1"/>
  <c r="O810" i="21" a="1"/>
  <c r="O810" i="21" s="1"/>
  <c r="W810" i="21" a="1"/>
  <c r="W810" i="21" s="1"/>
  <c r="V810" i="21" a="1"/>
  <c r="V810" i="21" s="1"/>
  <c r="O838" i="21" a="1"/>
  <c r="O838" i="21" s="1"/>
  <c r="V838" i="21" a="1"/>
  <c r="V838" i="21" s="1"/>
  <c r="W838" i="21" a="1"/>
  <c r="W838" i="21" s="1"/>
  <c r="O922" i="21" a="1"/>
  <c r="O922" i="21" s="1"/>
  <c r="V922" i="21" a="1"/>
  <c r="V922" i="21" s="1"/>
  <c r="W922" i="21" a="1"/>
  <c r="W922" i="21" s="1"/>
  <c r="O329" i="21" a="1"/>
  <c r="O329" i="21" s="1"/>
  <c r="V329" i="21" a="1"/>
  <c r="V329" i="21" s="1"/>
  <c r="W329" i="21" a="1"/>
  <c r="W329" i="21" s="1"/>
  <c r="O665" i="21" a="1"/>
  <c r="O665" i="21" s="1"/>
  <c r="W665" i="21" a="1"/>
  <c r="W665" i="21" s="1"/>
  <c r="V665" i="21" a="1"/>
  <c r="V665" i="21" s="1"/>
  <c r="O805" i="21" a="1"/>
  <c r="O805" i="21" s="1"/>
  <c r="W805" i="21" a="1"/>
  <c r="W805" i="21" s="1"/>
  <c r="V805" i="21" a="1"/>
  <c r="V805" i="21" s="1"/>
  <c r="O304" i="21" a="1"/>
  <c r="O304" i="21" s="1"/>
  <c r="W304" i="21" a="1"/>
  <c r="W304" i="21" s="1"/>
  <c r="V304" i="21" a="1"/>
  <c r="V304" i="21" s="1"/>
  <c r="O332" i="21" a="1"/>
  <c r="O332" i="21" s="1"/>
  <c r="W332" i="21" a="1"/>
  <c r="W332" i="21" s="1"/>
  <c r="V332" i="21" a="1"/>
  <c r="V332" i="21" s="1"/>
  <c r="O360" i="21" a="1"/>
  <c r="O360" i="21" s="1"/>
  <c r="V360" i="21" a="1"/>
  <c r="V360" i="21" s="1"/>
  <c r="W360" i="21" a="1"/>
  <c r="W360" i="21" s="1"/>
  <c r="O388" i="21" a="1"/>
  <c r="O388" i="21" s="1"/>
  <c r="W388" i="21" a="1"/>
  <c r="W388" i="21" s="1"/>
  <c r="V388" i="21" a="1"/>
  <c r="V388" i="21" s="1"/>
  <c r="O416" i="21" a="1"/>
  <c r="O416" i="21" s="1"/>
  <c r="W416" i="21" a="1"/>
  <c r="W416" i="21" s="1"/>
  <c r="V416" i="21" a="1"/>
  <c r="V416" i="21" s="1"/>
  <c r="O444" i="21" a="1"/>
  <c r="O444" i="21" s="1"/>
  <c r="V444" i="21" a="1"/>
  <c r="V444" i="21" s="1"/>
  <c r="W444" i="21" a="1"/>
  <c r="W444" i="21" s="1"/>
  <c r="O472" i="21" a="1"/>
  <c r="O472" i="21" s="1"/>
  <c r="W472" i="21" a="1"/>
  <c r="W472" i="21" s="1"/>
  <c r="V472" i="21" a="1"/>
  <c r="V472" i="21" s="1"/>
  <c r="O500" i="21" a="1"/>
  <c r="O500" i="21" s="1"/>
  <c r="W500" i="21" a="1"/>
  <c r="W500" i="21" s="1"/>
  <c r="V500" i="21" a="1"/>
  <c r="V500" i="21" s="1"/>
  <c r="O528" i="21" a="1"/>
  <c r="O528" i="21" s="1"/>
  <c r="W528" i="21" a="1"/>
  <c r="W528" i="21" s="1"/>
  <c r="V528" i="21" a="1"/>
  <c r="V528" i="21" s="1"/>
  <c r="O556" i="21" a="1"/>
  <c r="O556" i="21" s="1"/>
  <c r="W556" i="21" a="1"/>
  <c r="W556" i="21" s="1"/>
  <c r="V556" i="21" a="1"/>
  <c r="V556" i="21" s="1"/>
  <c r="O584" i="21" a="1"/>
  <c r="O584" i="21" s="1"/>
  <c r="W584" i="21" a="1"/>
  <c r="W584" i="21" s="1"/>
  <c r="V584" i="21" a="1"/>
  <c r="V584" i="21" s="1"/>
  <c r="O612" i="21" a="1"/>
  <c r="O612" i="21" s="1"/>
  <c r="V612" i="21" a="1"/>
  <c r="V612" i="21" s="1"/>
  <c r="W612" i="21" a="1"/>
  <c r="W612" i="21" s="1"/>
  <c r="O640" i="21" a="1"/>
  <c r="O640" i="21" s="1"/>
  <c r="V640" i="21" a="1"/>
  <c r="V640" i="21" s="1"/>
  <c r="W640" i="21" a="1"/>
  <c r="W640" i="21" s="1"/>
  <c r="O668" i="21" a="1"/>
  <c r="O668" i="21" s="1"/>
  <c r="W668" i="21" a="1"/>
  <c r="W668" i="21" s="1"/>
  <c r="V668" i="21" a="1"/>
  <c r="V668" i="21" s="1"/>
  <c r="O696" i="21" a="1"/>
  <c r="O696" i="21" s="1"/>
  <c r="V696" i="21" a="1"/>
  <c r="V696" i="21" s="1"/>
  <c r="W696" i="21" a="1"/>
  <c r="W696" i="21" s="1"/>
  <c r="O724" i="21" a="1"/>
  <c r="O724" i="21" s="1"/>
  <c r="V724" i="21" a="1"/>
  <c r="V724" i="21" s="1"/>
  <c r="W724" i="21" a="1"/>
  <c r="W724" i="21" s="1"/>
  <c r="O752" i="21" a="1"/>
  <c r="O752" i="21" s="1"/>
  <c r="V752" i="21" a="1"/>
  <c r="V752" i="21" s="1"/>
  <c r="W752" i="21" a="1"/>
  <c r="W752" i="21" s="1"/>
  <c r="O780" i="21" a="1"/>
  <c r="O780" i="21" s="1"/>
  <c r="W780" i="21" a="1"/>
  <c r="W780" i="21" s="1"/>
  <c r="V780" i="21" a="1"/>
  <c r="V780" i="21" s="1"/>
  <c r="O808" i="21" a="1"/>
  <c r="O808" i="21" s="1"/>
  <c r="W808" i="21" a="1"/>
  <c r="W808" i="21" s="1"/>
  <c r="V808" i="21" a="1"/>
  <c r="V808" i="21" s="1"/>
  <c r="O836" i="21" a="1"/>
  <c r="O836" i="21" s="1"/>
  <c r="V836" i="21" a="1"/>
  <c r="V836" i="21" s="1"/>
  <c r="W836" i="21" a="1"/>
  <c r="W836" i="21" s="1"/>
  <c r="O864" i="21" a="1"/>
  <c r="O864" i="21" s="1"/>
  <c r="V864" i="21" a="1"/>
  <c r="V864" i="21" s="1"/>
  <c r="W864" i="21" a="1"/>
  <c r="W864" i="21" s="1"/>
  <c r="O892" i="21" a="1"/>
  <c r="O892" i="21" s="1"/>
  <c r="V892" i="21" a="1"/>
  <c r="V892" i="21" s="1"/>
  <c r="W892" i="21" a="1"/>
  <c r="W892" i="21" s="1"/>
  <c r="O920" i="21" a="1"/>
  <c r="O920" i="21" s="1"/>
  <c r="W920" i="21" a="1"/>
  <c r="W920" i="21" s="1"/>
  <c r="V920" i="21" a="1"/>
  <c r="V920" i="21" s="1"/>
  <c r="O948" i="21" a="1"/>
  <c r="O948" i="21" s="1"/>
  <c r="V948" i="21" a="1"/>
  <c r="V948" i="21" s="1"/>
  <c r="W948" i="21" a="1"/>
  <c r="W948" i="21" s="1"/>
  <c r="O976" i="21" a="1"/>
  <c r="O976" i="21" s="1"/>
  <c r="W976" i="21" a="1"/>
  <c r="W976" i="21" s="1"/>
  <c r="V976" i="21" a="1"/>
  <c r="V976" i="21" s="1"/>
  <c r="G692" i="25"/>
  <c r="G944" i="25"/>
  <c r="G687" i="25"/>
  <c r="G995" i="25"/>
  <c r="G962" i="25"/>
  <c r="G453" i="25"/>
  <c r="G845" i="25"/>
  <c r="G476" i="25"/>
  <c r="G807" i="25"/>
  <c r="G550" i="25"/>
  <c r="G657" i="25"/>
  <c r="G713" i="25"/>
  <c r="G741" i="25"/>
  <c r="G797" i="25"/>
  <c r="G853" i="25"/>
  <c r="G911" i="25"/>
  <c r="G313" i="25"/>
  <c r="G593" i="25"/>
  <c r="G733" i="25"/>
  <c r="G929" i="25"/>
  <c r="G868" i="25"/>
  <c r="G517" i="25"/>
  <c r="G881" i="25"/>
  <c r="G909" i="25"/>
  <c r="G937" i="25"/>
  <c r="G993" i="25"/>
  <c r="G372" i="25"/>
  <c r="G428" i="25"/>
  <c r="G456" i="25"/>
  <c r="G540" i="25"/>
  <c r="G568" i="25"/>
  <c r="G596" i="25"/>
  <c r="G652" i="25"/>
  <c r="G680" i="25"/>
  <c r="G736" i="25"/>
  <c r="G764" i="25"/>
  <c r="G792" i="25"/>
  <c r="G876" i="25"/>
  <c r="G904" i="25"/>
  <c r="G932" i="25"/>
  <c r="G960" i="25"/>
  <c r="G311" i="25"/>
  <c r="G367" i="25"/>
  <c r="G451" i="25"/>
  <c r="G479" i="25"/>
  <c r="G591" i="25"/>
  <c r="G619" i="25"/>
  <c r="G703" i="25"/>
  <c r="G731" i="25"/>
  <c r="G759" i="25"/>
  <c r="G787" i="25"/>
  <c r="G843" i="25"/>
  <c r="G871" i="25"/>
  <c r="G899" i="25"/>
  <c r="G927" i="25"/>
  <c r="G955" i="25"/>
  <c r="G983" i="25"/>
  <c r="G362" i="25"/>
  <c r="G474" i="25"/>
  <c r="G530" i="25"/>
  <c r="G586" i="25"/>
  <c r="G614" i="25"/>
  <c r="G642" i="25"/>
  <c r="G670" i="25"/>
  <c r="G726" i="25"/>
  <c r="G782" i="25"/>
  <c r="G866" i="25"/>
  <c r="G894" i="25"/>
  <c r="G922" i="25"/>
  <c r="G978" i="25"/>
  <c r="G1006" i="25"/>
  <c r="G357" i="25"/>
  <c r="G385" i="25"/>
  <c r="G413" i="25"/>
  <c r="G441" i="25"/>
  <c r="G553" i="25"/>
  <c r="G581" i="25"/>
  <c r="G609" i="25"/>
  <c r="G637" i="25"/>
  <c r="G665" i="25"/>
  <c r="G693" i="25"/>
  <c r="G721" i="25"/>
  <c r="G749" i="25"/>
  <c r="G777" i="25"/>
  <c r="G805" i="25"/>
  <c r="G833" i="25"/>
  <c r="G861" i="25"/>
  <c r="G889" i="25"/>
  <c r="G917" i="25"/>
  <c r="G973" i="25"/>
  <c r="G1001" i="25"/>
  <c r="G799" i="25"/>
  <c r="G430" i="25"/>
  <c r="G850" i="25"/>
  <c r="G565" i="25"/>
  <c r="G705" i="25"/>
  <c r="G761" i="25"/>
  <c r="G527" i="25"/>
  <c r="G639" i="25"/>
  <c r="G886" i="25"/>
  <c r="G461" i="25"/>
  <c r="G545" i="25"/>
  <c r="G573" i="25"/>
  <c r="G601" i="25"/>
  <c r="G685" i="25"/>
  <c r="G769" i="25"/>
  <c r="G965" i="25"/>
  <c r="G344" i="25"/>
  <c r="G400" i="25"/>
  <c r="G624" i="25"/>
  <c r="G848" i="25"/>
  <c r="G988" i="25"/>
  <c r="G339" i="25"/>
  <c r="G423" i="25"/>
  <c r="G535" i="25"/>
  <c r="G563" i="25"/>
  <c r="G647" i="25"/>
  <c r="G675" i="25"/>
  <c r="G815" i="25"/>
  <c r="G334" i="25"/>
  <c r="G390" i="25"/>
  <c r="G418" i="25"/>
  <c r="G446" i="25"/>
  <c r="G558" i="25"/>
  <c r="G698" i="25"/>
  <c r="G810" i="25"/>
  <c r="G838" i="25"/>
  <c r="G950" i="25"/>
  <c r="G469" i="25"/>
  <c r="G497" i="25"/>
  <c r="G324" i="25"/>
  <c r="G352" i="25"/>
  <c r="G380" i="25"/>
  <c r="G408" i="25"/>
  <c r="G436" i="25"/>
  <c r="G464" i="25"/>
  <c r="G492" i="25"/>
  <c r="G520" i="25"/>
  <c r="G548" i="25"/>
  <c r="G576" i="25"/>
  <c r="G604" i="25"/>
  <c r="G632" i="25"/>
  <c r="G660" i="25"/>
  <c r="G688" i="25"/>
  <c r="G716" i="25"/>
  <c r="G772" i="25"/>
  <c r="G800" i="25"/>
  <c r="G828" i="25"/>
  <c r="G884" i="25"/>
  <c r="G912" i="25"/>
  <c r="G940" i="25"/>
  <c r="G968" i="25"/>
  <c r="G996" i="25"/>
  <c r="G608" i="25"/>
  <c r="G636" i="25"/>
  <c r="G351" i="25"/>
  <c r="G967" i="25"/>
  <c r="G486" i="25"/>
  <c r="G934" i="25"/>
  <c r="G392" i="25"/>
  <c r="G420" i="25"/>
  <c r="G588" i="25"/>
  <c r="G499" i="25"/>
  <c r="G919" i="25"/>
  <c r="G326" i="25"/>
  <c r="G690" i="25"/>
  <c r="G489" i="25"/>
  <c r="G599" i="25"/>
  <c r="G655" i="25"/>
  <c r="G683" i="25"/>
  <c r="G739" i="25"/>
  <c r="G795" i="25"/>
  <c r="G337" i="25"/>
  <c r="G869" i="25"/>
  <c r="G981" i="25"/>
  <c r="G528" i="25"/>
  <c r="G556" i="25"/>
  <c r="G612" i="25"/>
  <c r="G948" i="25"/>
  <c r="G976" i="25"/>
  <c r="G467" i="25"/>
  <c r="G579" i="25"/>
  <c r="G915" i="25"/>
  <c r="G971" i="25"/>
  <c r="G350" i="25"/>
  <c r="G378" i="25"/>
  <c r="G462" i="25"/>
  <c r="G490" i="25"/>
  <c r="G518" i="25"/>
  <c r="G574" i="25"/>
  <c r="G602" i="25"/>
  <c r="G658" i="25"/>
  <c r="G686" i="25"/>
  <c r="G714" i="25"/>
  <c r="G770" i="25"/>
  <c r="G798" i="25"/>
  <c r="G826" i="25"/>
  <c r="G854" i="25"/>
  <c r="G882" i="25"/>
  <c r="G910" i="25"/>
  <c r="G938" i="25"/>
  <c r="G966" i="25"/>
  <c r="G580" i="25"/>
  <c r="G748" i="25"/>
  <c r="G682" i="25"/>
  <c r="G710" i="25"/>
  <c r="G738" i="25"/>
  <c r="G878" i="25"/>
  <c r="G364" i="25"/>
  <c r="G448" i="25"/>
  <c r="G382" i="25"/>
  <c r="G606" i="25"/>
  <c r="G543" i="25"/>
  <c r="G734" i="25"/>
  <c r="G477" i="25"/>
  <c r="G757" i="25"/>
  <c r="G327" i="25"/>
  <c r="G411" i="25"/>
  <c r="G523" i="25"/>
  <c r="G607" i="25"/>
  <c r="G859" i="25"/>
  <c r="G943" i="25"/>
  <c r="G317" i="25"/>
  <c r="G345" i="25"/>
  <c r="G373" i="25"/>
  <c r="G401" i="25"/>
  <c r="G429" i="25"/>
  <c r="G457" i="25"/>
  <c r="G485" i="25"/>
  <c r="G513" i="25"/>
  <c r="G541" i="25"/>
  <c r="G597" i="25"/>
  <c r="G625" i="25"/>
  <c r="G653" i="25"/>
  <c r="G737" i="25"/>
  <c r="G765" i="25"/>
  <c r="G793" i="25"/>
  <c r="G821" i="25"/>
  <c r="G849" i="25"/>
  <c r="G877" i="25"/>
  <c r="G905" i="25"/>
  <c r="G933" i="25"/>
  <c r="G961" i="25"/>
  <c r="G989" i="25"/>
  <c r="G491" i="25"/>
  <c r="G318" i="25"/>
  <c r="G906" i="25"/>
  <c r="G425" i="25"/>
  <c r="G649" i="25"/>
  <c r="G644" i="25"/>
  <c r="G784" i="25"/>
  <c r="G354" i="25"/>
  <c r="G634" i="25"/>
  <c r="G718" i="25"/>
  <c r="G459" i="25"/>
  <c r="G627" i="25"/>
  <c r="G767" i="25"/>
  <c r="G426" i="25"/>
  <c r="G706" i="25"/>
  <c r="G846" i="25"/>
  <c r="G986" i="25"/>
  <c r="G500" i="25"/>
  <c r="G696" i="25"/>
  <c r="G920" i="25"/>
  <c r="G1004" i="25"/>
  <c r="G355" i="25"/>
  <c r="G635" i="25"/>
  <c r="G340" i="25"/>
  <c r="G368" i="25"/>
  <c r="G396" i="25"/>
  <c r="G452" i="25"/>
  <c r="G480" i="25"/>
  <c r="G536" i="25"/>
  <c r="G564" i="25"/>
  <c r="G592" i="25"/>
  <c r="G620" i="25"/>
  <c r="G648" i="25"/>
  <c r="G704" i="25"/>
  <c r="G760" i="25"/>
  <c r="G788" i="25"/>
  <c r="G816" i="25"/>
  <c r="G844" i="25"/>
  <c r="G872" i="25"/>
  <c r="G900" i="25"/>
  <c r="G928" i="25"/>
  <c r="G956" i="25"/>
  <c r="G984" i="25"/>
  <c r="G776" i="25"/>
  <c r="G743" i="25"/>
  <c r="G771" i="25"/>
  <c r="G883" i="25"/>
  <c r="G570" i="25"/>
  <c r="G766" i="25"/>
  <c r="G822" i="25"/>
  <c r="G990" i="25"/>
  <c r="G336" i="25"/>
  <c r="G359" i="25"/>
  <c r="G387" i="25"/>
  <c r="G415" i="25"/>
  <c r="G975" i="25"/>
  <c r="G522" i="25"/>
  <c r="G662" i="25"/>
  <c r="G858" i="25"/>
  <c r="G914" i="25"/>
  <c r="G970" i="25"/>
  <c r="G375" i="25"/>
  <c r="G818" i="25"/>
  <c r="G958" i="25"/>
  <c r="G309" i="25"/>
  <c r="G505" i="25"/>
  <c r="G729" i="25"/>
  <c r="G752" i="25"/>
  <c r="G808" i="25"/>
  <c r="G892" i="25"/>
  <c r="G551" i="25"/>
  <c r="G663" i="25"/>
  <c r="G691" i="25"/>
  <c r="G719" i="25"/>
  <c r="G803" i="25"/>
  <c r="G831" i="25"/>
  <c r="G312" i="25"/>
  <c r="G307" i="25"/>
  <c r="G335" i="25"/>
  <c r="G363" i="25"/>
  <c r="G391" i="25"/>
  <c r="G419" i="25"/>
  <c r="G447" i="25"/>
  <c r="G475" i="25"/>
  <c r="G503" i="25"/>
  <c r="G559" i="25"/>
  <c r="G587" i="25"/>
  <c r="G643" i="25"/>
  <c r="G699" i="25"/>
  <c r="G727" i="25"/>
  <c r="G755" i="25"/>
  <c r="G783" i="25"/>
  <c r="G811" i="25"/>
  <c r="G839" i="25"/>
  <c r="G867" i="25"/>
  <c r="G895" i="25"/>
  <c r="G923" i="25"/>
  <c r="G951" i="25"/>
  <c r="G979" i="25"/>
  <c r="G524" i="25"/>
  <c r="G715" i="25"/>
  <c r="G369" i="25"/>
  <c r="G537" i="25"/>
  <c r="G621" i="25"/>
  <c r="G957" i="25"/>
  <c r="G504" i="25"/>
  <c r="G924" i="25"/>
  <c r="G980" i="25"/>
  <c r="G751" i="25"/>
  <c r="G466" i="25"/>
  <c r="G629" i="25"/>
  <c r="G319" i="25"/>
  <c r="G370" i="25"/>
  <c r="G930" i="25"/>
  <c r="G561" i="25"/>
  <c r="G589" i="25"/>
  <c r="G645" i="25"/>
  <c r="G673" i="25"/>
  <c r="G701" i="25"/>
  <c r="G584" i="25"/>
  <c r="G640" i="25"/>
  <c r="G864" i="25"/>
  <c r="G330" i="25"/>
  <c r="G358" i="25"/>
  <c r="G442" i="25"/>
  <c r="G498" i="25"/>
  <c r="G526" i="25"/>
  <c r="G582" i="25"/>
  <c r="G638" i="25"/>
  <c r="G778" i="25"/>
  <c r="G834" i="25"/>
  <c r="G862" i="25"/>
  <c r="G890" i="25"/>
  <c r="G918" i="25"/>
  <c r="G946" i="25"/>
  <c r="G1002" i="25"/>
  <c r="G407" i="25"/>
  <c r="G631" i="25"/>
  <c r="G659" i="25"/>
  <c r="G560" i="25"/>
  <c r="G583" i="25"/>
  <c r="G667" i="25"/>
  <c r="G779" i="25"/>
  <c r="G1003" i="25"/>
  <c r="G774" i="25"/>
  <c r="G433" i="25"/>
  <c r="G907" i="25"/>
  <c r="G935" i="25"/>
  <c r="G762" i="25"/>
  <c r="G874" i="25"/>
  <c r="G841" i="25"/>
  <c r="G472" i="25"/>
  <c r="G780" i="25"/>
  <c r="G414" i="25"/>
  <c r="G470" i="25"/>
  <c r="G610" i="25"/>
  <c r="G666" i="25"/>
  <c r="G694" i="25"/>
  <c r="G750" i="25"/>
  <c r="G325" i="25"/>
  <c r="G353" i="25"/>
  <c r="G381" i="25"/>
  <c r="G437" i="25"/>
  <c r="G465" i="25"/>
  <c r="G493" i="25"/>
  <c r="G549" i="25"/>
  <c r="G577" i="25"/>
  <c r="G605" i="25"/>
  <c r="G661" i="25"/>
  <c r="G689" i="25"/>
  <c r="G745" i="25"/>
  <c r="G773" i="25"/>
  <c r="G801" i="25"/>
  <c r="G857" i="25"/>
  <c r="G885" i="25"/>
  <c r="G941" i="25"/>
  <c r="G720" i="25"/>
  <c r="G379" i="25"/>
  <c r="G514" i="25"/>
  <c r="G397" i="25"/>
  <c r="G481" i="25"/>
  <c r="G756" i="25"/>
  <c r="G611" i="25"/>
  <c r="G494" i="25"/>
  <c r="G578" i="25"/>
  <c r="G405" i="25"/>
  <c r="G398" i="25"/>
  <c r="G617" i="25"/>
  <c r="G348" i="25"/>
  <c r="G376" i="25"/>
  <c r="G404" i="25"/>
  <c r="G432" i="25"/>
  <c r="G460" i="25"/>
  <c r="G488" i="25"/>
  <c r="G516" i="25"/>
  <c r="G572" i="25"/>
  <c r="G600" i="25"/>
  <c r="G628" i="25"/>
  <c r="G656" i="25"/>
  <c r="G684" i="25"/>
  <c r="G712" i="25"/>
  <c r="G740" i="25"/>
  <c r="G768" i="25"/>
  <c r="G796" i="25"/>
  <c r="G824" i="25"/>
  <c r="G852" i="25"/>
  <c r="G880" i="25"/>
  <c r="G908" i="25"/>
  <c r="G936" i="25"/>
  <c r="G964" i="25"/>
  <c r="G992" i="25"/>
  <c r="G888" i="25"/>
  <c r="G519" i="25"/>
  <c r="G827" i="25"/>
  <c r="G855" i="25"/>
  <c r="G939" i="25"/>
  <c r="G901" i="25"/>
  <c r="G728" i="25"/>
  <c r="G331" i="25"/>
  <c r="G443" i="25"/>
  <c r="G471" i="25"/>
  <c r="G863" i="25"/>
  <c r="G891" i="25"/>
  <c r="G746" i="25"/>
  <c r="G802" i="25"/>
  <c r="G830" i="25"/>
  <c r="G571" i="25"/>
  <c r="G823" i="25"/>
  <c r="G902" i="25"/>
  <c r="G785" i="25"/>
  <c r="G953" i="25"/>
  <c r="G320" i="25"/>
  <c r="G343" i="25"/>
  <c r="G539" i="25"/>
  <c r="G567" i="25"/>
  <c r="G595" i="25"/>
  <c r="G623" i="25"/>
  <c r="G651" i="25"/>
  <c r="G679" i="25"/>
  <c r="G707" i="25"/>
  <c r="G735" i="25"/>
  <c r="G763" i="25"/>
  <c r="G791" i="25"/>
  <c r="G819" i="25"/>
  <c r="G847" i="25"/>
  <c r="G875" i="25"/>
  <c r="G903" i="25"/>
  <c r="G931" i="25"/>
  <c r="G959" i="25"/>
  <c r="G987" i="25"/>
  <c r="G972" i="25"/>
  <c r="G463" i="25"/>
  <c r="G532" i="25"/>
  <c r="G672" i="25"/>
  <c r="G840" i="25"/>
  <c r="G942" i="25"/>
  <c r="G998" i="25"/>
  <c r="G431" i="25"/>
  <c r="G515" i="25"/>
  <c r="G991" i="25"/>
  <c r="G813" i="25"/>
  <c r="G897" i="25"/>
  <c r="G668" i="25"/>
  <c r="G315" i="25"/>
  <c r="G371" i="25"/>
  <c r="G366" i="25"/>
  <c r="G422" i="25"/>
  <c r="G590" i="25"/>
  <c r="G730" i="25"/>
  <c r="G870" i="25"/>
  <c r="G898" i="25"/>
  <c r="G926" i="25"/>
  <c r="G328" i="25"/>
  <c r="G468" i="25"/>
  <c r="G496" i="25"/>
  <c r="G552" i="25"/>
  <c r="G804" i="25"/>
  <c r="G916" i="25"/>
  <c r="G1000" i="25"/>
  <c r="G435" i="25"/>
  <c r="G346" i="25"/>
  <c r="G654" i="25"/>
  <c r="G341" i="25"/>
  <c r="G789" i="25"/>
  <c r="G616" i="25"/>
  <c r="G700" i="25"/>
  <c r="G812" i="25"/>
  <c r="G896" i="25"/>
  <c r="G723" i="25"/>
  <c r="G835" i="25"/>
  <c r="G377" i="25"/>
  <c r="G851" i="25"/>
  <c r="G963" i="25"/>
  <c r="G482" i="25"/>
  <c r="G925" i="25"/>
  <c r="G388" i="25"/>
  <c r="G399" i="25"/>
  <c r="G427" i="25"/>
  <c r="G338" i="25"/>
  <c r="G450" i="25"/>
  <c r="G478" i="25"/>
  <c r="G534" i="25"/>
  <c r="G562" i="25"/>
  <c r="G618" i="25"/>
  <c r="G646" i="25"/>
  <c r="G702" i="25"/>
  <c r="G758" i="25"/>
  <c r="G786" i="25"/>
  <c r="G842" i="25"/>
  <c r="G333" i="25"/>
  <c r="G361" i="25"/>
  <c r="G389" i="25"/>
  <c r="G417" i="25"/>
  <c r="G445" i="25"/>
  <c r="G473" i="25"/>
  <c r="G557" i="25"/>
  <c r="G585" i="25"/>
  <c r="G613" i="25"/>
  <c r="G641" i="25"/>
  <c r="G669" i="25"/>
  <c r="G697" i="25"/>
  <c r="G725" i="25"/>
  <c r="G809" i="25"/>
  <c r="G837" i="25"/>
  <c r="G893" i="25"/>
  <c r="G921" i="25"/>
  <c r="G949" i="25"/>
  <c r="G977" i="25"/>
  <c r="G316" i="25"/>
  <c r="P325" i="21"/>
  <c r="Z325" i="21" s="1"/>
  <c r="M325" i="21"/>
  <c r="P353" i="21"/>
  <c r="Z353" i="21" s="1"/>
  <c r="M353" i="21"/>
  <c r="X358" i="21" a="1"/>
  <c r="X358" i="21" s="1"/>
  <c r="P381" i="21"/>
  <c r="Z381" i="21" s="1"/>
  <c r="M381" i="21"/>
  <c r="X414" i="21" a="1"/>
  <c r="X414" i="21" s="1"/>
  <c r="P437" i="21"/>
  <c r="Z437" i="21" s="1"/>
  <c r="M437" i="21"/>
  <c r="AE455" i="21" a="1"/>
  <c r="AE455" i="21" s="1"/>
  <c r="AD455" i="21"/>
  <c r="AF455" i="21" a="1"/>
  <c r="AF455" i="21" s="1"/>
  <c r="AD483" i="21"/>
  <c r="AF483" i="21" a="1"/>
  <c r="AF483" i="21" s="1"/>
  <c r="AE483" i="21" a="1"/>
  <c r="AE483" i="21" s="1"/>
  <c r="AE511" i="21" a="1"/>
  <c r="AE511" i="21" s="1"/>
  <c r="AF511" i="21" a="1"/>
  <c r="AF511" i="21" s="1"/>
  <c r="AD511" i="21"/>
  <c r="AF595" i="21" a="1"/>
  <c r="AF595" i="21" s="1"/>
  <c r="AE595" i="21" a="1"/>
  <c r="AE595" i="21" s="1"/>
  <c r="AD595" i="21"/>
  <c r="P605" i="21"/>
  <c r="Z605" i="21" s="1"/>
  <c r="M605" i="21"/>
  <c r="X638" i="21" a="1"/>
  <c r="X638" i="21" s="1"/>
  <c r="AF651" i="21" a="1"/>
  <c r="AF651" i="21" s="1"/>
  <c r="AD651" i="21"/>
  <c r="AE651" i="21" a="1"/>
  <c r="AE651" i="21" s="1"/>
  <c r="P661" i="21"/>
  <c r="Z661" i="21" s="1"/>
  <c r="M661" i="21"/>
  <c r="X666" i="21" a="1"/>
  <c r="X666" i="21" s="1"/>
  <c r="AD707" i="21"/>
  <c r="AF707" i="21" a="1"/>
  <c r="AF707" i="21" s="1"/>
  <c r="AE707" i="21" a="1"/>
  <c r="AE707" i="21" s="1"/>
  <c r="P717" i="21"/>
  <c r="Z717" i="21" s="1"/>
  <c r="M717" i="21"/>
  <c r="X722" i="21" a="1"/>
  <c r="X722" i="21" s="1"/>
  <c r="X778" i="21" a="1"/>
  <c r="X778" i="21" s="1"/>
  <c r="AF791" i="21" a="1"/>
  <c r="AF791" i="21" s="1"/>
  <c r="AD791" i="21"/>
  <c r="AE791" i="21" a="1"/>
  <c r="AE791" i="21" s="1"/>
  <c r="P801" i="21"/>
  <c r="Z801" i="21" s="1"/>
  <c r="M801" i="21"/>
  <c r="X806" i="21" a="1"/>
  <c r="X806" i="21" s="1"/>
  <c r="G820" i="25"/>
  <c r="X834" i="21" a="1"/>
  <c r="X834" i="21" s="1"/>
  <c r="P857" i="21"/>
  <c r="Z857" i="21" s="1"/>
  <c r="M857" i="21"/>
  <c r="X862" i="21" a="1"/>
  <c r="X862" i="21" s="1"/>
  <c r="X890" i="21" a="1"/>
  <c r="X890" i="21" s="1"/>
  <c r="AF903" i="21" a="1"/>
  <c r="AF903" i="21" s="1"/>
  <c r="AE903" i="21" a="1"/>
  <c r="AE903" i="21" s="1"/>
  <c r="AD903" i="21"/>
  <c r="X918" i="21" a="1"/>
  <c r="X918" i="21" s="1"/>
  <c r="P941" i="21"/>
  <c r="Z941" i="21" s="1"/>
  <c r="M941" i="21"/>
  <c r="AD959" i="21"/>
  <c r="AE959" i="21" a="1"/>
  <c r="AE959" i="21" s="1"/>
  <c r="AF959" i="21" a="1"/>
  <c r="AF959" i="21" s="1"/>
  <c r="P969" i="21"/>
  <c r="Z969" i="21" s="1"/>
  <c r="M969" i="21"/>
  <c r="X974" i="21" a="1"/>
  <c r="X974" i="21" s="1"/>
  <c r="AF987" i="21" a="1"/>
  <c r="AF987" i="21" s="1"/>
  <c r="AD987" i="21"/>
  <c r="AE987" i="21" a="1"/>
  <c r="AE987" i="21" s="1"/>
  <c r="P997" i="21"/>
  <c r="Z997" i="21" s="1"/>
  <c r="M997" i="21"/>
  <c r="X1002" i="21" a="1"/>
  <c r="X1002" i="21" s="1"/>
  <c r="P320" i="21"/>
  <c r="Z320" i="21" s="1"/>
  <c r="M320" i="21"/>
  <c r="AD338" i="21"/>
  <c r="AE338" i="21" a="1"/>
  <c r="AE338" i="21" s="1"/>
  <c r="AF338" i="21" a="1"/>
  <c r="AF338" i="21" s="1"/>
  <c r="X353" i="21" a="1"/>
  <c r="X353" i="21" s="1"/>
  <c r="AF366" i="21" a="1"/>
  <c r="AF366" i="21" s="1"/>
  <c r="AD366" i="21"/>
  <c r="AE366" i="21" a="1"/>
  <c r="AE366" i="21" s="1"/>
  <c r="P376" i="21"/>
  <c r="Z376" i="21" s="1"/>
  <c r="M376" i="21"/>
  <c r="X381" i="21" a="1"/>
  <c r="X381" i="21" s="1"/>
  <c r="G395" i="25"/>
  <c r="X409" i="21" a="1"/>
  <c r="X409" i="21" s="1"/>
  <c r="AF422" i="21" a="1"/>
  <c r="AF422" i="21" s="1"/>
  <c r="AD422" i="21"/>
  <c r="AE422" i="21" a="1"/>
  <c r="AE422" i="21" s="1"/>
  <c r="P432" i="21"/>
  <c r="Z432" i="21" s="1"/>
  <c r="M432" i="21"/>
  <c r="X437" i="21" a="1"/>
  <c r="X437" i="21" s="1"/>
  <c r="AE506" i="21" a="1"/>
  <c r="AE506" i="21" s="1"/>
  <c r="AF506" i="21" a="1"/>
  <c r="AF506" i="21" s="1"/>
  <c r="AD506" i="21"/>
  <c r="P516" i="21"/>
  <c r="Z516" i="21" s="1"/>
  <c r="M516" i="21"/>
  <c r="AF562" i="21" a="1"/>
  <c r="AF562" i="21" s="1"/>
  <c r="AD562" i="21"/>
  <c r="AE562" i="21" a="1"/>
  <c r="AE562" i="21" s="1"/>
  <c r="P572" i="21"/>
  <c r="Z572" i="21" s="1"/>
  <c r="M572" i="21"/>
  <c r="X577" i="21" a="1"/>
  <c r="X577" i="21" s="1"/>
  <c r="P600" i="21"/>
  <c r="Z600" i="21" s="1"/>
  <c r="M600" i="21"/>
  <c r="AD618" i="21"/>
  <c r="AE618" i="21" a="1"/>
  <c r="AE618" i="21" s="1"/>
  <c r="AF618" i="21" a="1"/>
  <c r="AF618" i="21" s="1"/>
  <c r="P628" i="21"/>
  <c r="Z628" i="21" s="1"/>
  <c r="M628" i="21"/>
  <c r="AE646" i="21" a="1"/>
  <c r="AE646" i="21" s="1"/>
  <c r="AD646" i="21"/>
  <c r="AF646" i="21" a="1"/>
  <c r="AF646" i="21" s="1"/>
  <c r="P656" i="21"/>
  <c r="Z656" i="21" s="1"/>
  <c r="M656" i="21"/>
  <c r="AE674" i="21" a="1"/>
  <c r="AE674" i="21" s="1"/>
  <c r="AF674" i="21" a="1"/>
  <c r="AF674" i="21" s="1"/>
  <c r="AD674" i="21"/>
  <c r="AD730" i="21"/>
  <c r="AE730" i="21" a="1"/>
  <c r="AE730" i="21" s="1"/>
  <c r="AF730" i="21" a="1"/>
  <c r="AF730" i="21" s="1"/>
  <c r="P740" i="21"/>
  <c r="Z740" i="21" s="1"/>
  <c r="M740" i="21"/>
  <c r="X745" i="21" a="1"/>
  <c r="X745" i="21" s="1"/>
  <c r="AF758" i="21" a="1"/>
  <c r="AF758" i="21" s="1"/>
  <c r="AE758" i="21" a="1"/>
  <c r="AE758" i="21" s="1"/>
  <c r="AD758" i="21"/>
  <c r="X773" i="21" a="1"/>
  <c r="X773" i="21" s="1"/>
  <c r="AD786" i="21"/>
  <c r="AF786" i="21" a="1"/>
  <c r="AF786" i="21" s="1"/>
  <c r="AE786" i="21" a="1"/>
  <c r="AE786" i="21" s="1"/>
  <c r="X801" i="21" a="1"/>
  <c r="X801" i="21" s="1"/>
  <c r="P908" i="21"/>
  <c r="Z908" i="21" s="1"/>
  <c r="M908" i="21"/>
  <c r="X913" i="21" a="1"/>
  <c r="X913" i="21" s="1"/>
  <c r="X941" i="21" a="1"/>
  <c r="X941" i="21" s="1"/>
  <c r="AF954" i="21" a="1"/>
  <c r="AF954" i="21" s="1"/>
  <c r="AE954" i="21" a="1"/>
  <c r="AE954" i="21" s="1"/>
  <c r="AD954" i="21"/>
  <c r="X969" i="21" a="1"/>
  <c r="X969" i="21" s="1"/>
  <c r="P992" i="21"/>
  <c r="Z992" i="21" s="1"/>
  <c r="M992" i="21"/>
  <c r="X997" i="21" a="1"/>
  <c r="X997" i="21" s="1"/>
  <c r="X310" i="21" a="1"/>
  <c r="X310" i="21" s="1"/>
  <c r="AE323" i="21" a="1"/>
  <c r="AE323" i="21" s="1"/>
  <c r="AD323" i="21"/>
  <c r="AF323" i="21" a="1"/>
  <c r="AF323" i="21" s="1"/>
  <c r="P333" i="21"/>
  <c r="Z333" i="21" s="1"/>
  <c r="M333" i="21"/>
  <c r="AE351" i="21" a="1"/>
  <c r="AE351" i="21" s="1"/>
  <c r="AF351" i="21" a="1"/>
  <c r="AF351" i="21" s="1"/>
  <c r="AD351" i="21"/>
  <c r="P361" i="21"/>
  <c r="Z361" i="21" s="1"/>
  <c r="M361" i="21"/>
  <c r="X366" i="21" a="1"/>
  <c r="X366" i="21" s="1"/>
  <c r="AD379" i="21"/>
  <c r="AE379" i="21" a="1"/>
  <c r="AE379" i="21" s="1"/>
  <c r="AF379" i="21" a="1"/>
  <c r="AF379" i="21" s="1"/>
  <c r="X394" i="21" a="1"/>
  <c r="X394" i="21" s="1"/>
  <c r="AF407" i="21" a="1"/>
  <c r="AF407" i="21" s="1"/>
  <c r="AD407" i="21"/>
  <c r="AE407" i="21" a="1"/>
  <c r="AE407" i="21" s="1"/>
  <c r="AD435" i="21"/>
  <c r="AE435" i="21" a="1"/>
  <c r="AE435" i="21" s="1"/>
  <c r="AF435" i="21" a="1"/>
  <c r="AF435" i="21" s="1"/>
  <c r="P445" i="21"/>
  <c r="Z445" i="21" s="1"/>
  <c r="M445" i="21"/>
  <c r="X450" i="21" a="1"/>
  <c r="X450" i="21" s="1"/>
  <c r="AD463" i="21"/>
  <c r="AF463" i="21" a="1"/>
  <c r="AF463" i="21" s="1"/>
  <c r="AE463" i="21" a="1"/>
  <c r="AE463" i="21" s="1"/>
  <c r="AD491" i="21"/>
  <c r="AE491" i="21" a="1"/>
  <c r="AE491" i="21" s="1"/>
  <c r="AF491" i="21" a="1"/>
  <c r="AF491" i="21" s="1"/>
  <c r="X506" i="21" a="1"/>
  <c r="X506" i="21" s="1"/>
  <c r="AD519" i="21"/>
  <c r="AE519" i="21" a="1"/>
  <c r="AE519" i="21" s="1"/>
  <c r="AF519" i="21" a="1"/>
  <c r="AF519" i="21" s="1"/>
  <c r="X534" i="21" a="1"/>
  <c r="X534" i="21" s="1"/>
  <c r="AF547" i="21" a="1"/>
  <c r="AF547" i="21" s="1"/>
  <c r="AE547" i="21" a="1"/>
  <c r="AE547" i="21" s="1"/>
  <c r="AD547" i="21"/>
  <c r="AF575" i="21" a="1"/>
  <c r="AF575" i="21" s="1"/>
  <c r="AD575" i="21"/>
  <c r="AE575" i="21" a="1"/>
  <c r="AE575" i="21" s="1"/>
  <c r="P613" i="21"/>
  <c r="Z613" i="21" s="1"/>
  <c r="M613" i="21"/>
  <c r="X618" i="21" a="1"/>
  <c r="X618" i="21" s="1"/>
  <c r="AF687" i="21" a="1"/>
  <c r="AF687" i="21" s="1"/>
  <c r="AE687" i="21" a="1"/>
  <c r="AE687" i="21" s="1"/>
  <c r="AD687" i="21"/>
  <c r="X702" i="21" a="1"/>
  <c r="X702" i="21" s="1"/>
  <c r="AE715" i="21" a="1"/>
  <c r="AE715" i="21" s="1"/>
  <c r="AD715" i="21"/>
  <c r="AF715" i="21" a="1"/>
  <c r="AF715" i="21" s="1"/>
  <c r="AE743" i="21" a="1"/>
  <c r="AE743" i="21" s="1"/>
  <c r="AD743" i="21"/>
  <c r="AF743" i="21" a="1"/>
  <c r="AF743" i="21" s="1"/>
  <c r="P753" i="21"/>
  <c r="Z753" i="21" s="1"/>
  <c r="M753" i="21"/>
  <c r="AD771" i="21"/>
  <c r="AF771" i="21" a="1"/>
  <c r="AF771" i="21" s="1"/>
  <c r="AE771" i="21" a="1"/>
  <c r="AE771" i="21" s="1"/>
  <c r="P781" i="21"/>
  <c r="Z781" i="21" s="1"/>
  <c r="M781" i="21"/>
  <c r="X786" i="21" a="1"/>
  <c r="X786" i="21" s="1"/>
  <c r="Q837" i="21" a="1"/>
  <c r="Q837" i="21" s="1"/>
  <c r="R837" i="21" a="1"/>
  <c r="R837" i="21" s="1"/>
  <c r="S837" i="21" s="1" a="1"/>
  <c r="S837" i="21" s="1"/>
  <c r="X842" i="21" a="1"/>
  <c r="X842" i="21" s="1"/>
  <c r="G856" i="25"/>
  <c r="X870" i="21" a="1"/>
  <c r="X870" i="21" s="1"/>
  <c r="AE883" i="21" a="1"/>
  <c r="AE883" i="21" s="1"/>
  <c r="AD883" i="21"/>
  <c r="AF883" i="21" a="1"/>
  <c r="AF883" i="21" s="1"/>
  <c r="X926" i="21" a="1"/>
  <c r="X926" i="21" s="1"/>
  <c r="P977" i="21"/>
  <c r="Z977" i="21" s="1"/>
  <c r="M977" i="21"/>
  <c r="X982" i="21" a="1"/>
  <c r="X982" i="21" s="1"/>
  <c r="AF995" i="21" a="1"/>
  <c r="AF995" i="21" s="1"/>
  <c r="AD995" i="21"/>
  <c r="AE995" i="21" a="1"/>
  <c r="AE995" i="21" s="1"/>
  <c r="X305" i="21" a="1"/>
  <c r="X305" i="21" s="1"/>
  <c r="AD346" i="21"/>
  <c r="AE346" i="21" a="1"/>
  <c r="AE346" i="21" s="1"/>
  <c r="AF346" i="21" a="1"/>
  <c r="AF346" i="21" s="1"/>
  <c r="P356" i="21"/>
  <c r="Z356" i="21" s="1"/>
  <c r="M356" i="21"/>
  <c r="AD374" i="21"/>
  <c r="AE374" i="21" a="1"/>
  <c r="AE374" i="21" s="1"/>
  <c r="AF374" i="21" a="1"/>
  <c r="AF374" i="21" s="1"/>
  <c r="P384" i="21"/>
  <c r="Z384" i="21" s="1"/>
  <c r="M384" i="21"/>
  <c r="G403" i="25"/>
  <c r="P412" i="21"/>
  <c r="Z412" i="21" s="1"/>
  <c r="M412" i="21"/>
  <c r="X417" i="21" a="1"/>
  <c r="X417" i="21" s="1"/>
  <c r="X445" i="21" a="1"/>
  <c r="X445" i="21" s="1"/>
  <c r="AE486" i="21" a="1"/>
  <c r="AE486" i="21" s="1"/>
  <c r="AD486" i="21"/>
  <c r="AF486" i="21" a="1"/>
  <c r="AF486" i="21" s="1"/>
  <c r="P496" i="21"/>
  <c r="Z496" i="21" s="1"/>
  <c r="M496" i="21"/>
  <c r="P524" i="21"/>
  <c r="Z524" i="21" s="1"/>
  <c r="M524" i="21"/>
  <c r="X557" i="21" a="1"/>
  <c r="X557" i="21" s="1"/>
  <c r="AE570" i="21" a="1"/>
  <c r="AE570" i="21" s="1"/>
  <c r="AF570" i="21" a="1"/>
  <c r="AF570" i="21" s="1"/>
  <c r="AD570" i="21"/>
  <c r="X585" i="21" a="1"/>
  <c r="X585" i="21" s="1"/>
  <c r="AD598" i="21"/>
  <c r="AF598" i="21" a="1"/>
  <c r="AF598" i="21" s="1"/>
  <c r="AE598" i="21" a="1"/>
  <c r="AE598" i="21" s="1"/>
  <c r="P608" i="21"/>
  <c r="Z608" i="21" s="1"/>
  <c r="M608" i="21"/>
  <c r="X669" i="21" a="1"/>
  <c r="X669" i="21" s="1"/>
  <c r="AD682" i="21"/>
  <c r="AF682" i="21" a="1"/>
  <c r="AF682" i="21" s="1"/>
  <c r="AE682" i="21" a="1"/>
  <c r="AE682" i="21" s="1"/>
  <c r="AF710" i="21" a="1"/>
  <c r="AF710" i="21" s="1"/>
  <c r="AE710" i="21" a="1"/>
  <c r="AE710" i="21" s="1"/>
  <c r="AD710" i="21"/>
  <c r="P720" i="21"/>
  <c r="Z720" i="21" s="1"/>
  <c r="M720" i="21"/>
  <c r="X753" i="21" a="1"/>
  <c r="X753" i="21" s="1"/>
  <c r="X781" i="21" a="1"/>
  <c r="X781" i="21" s="1"/>
  <c r="X837" i="21" a="1"/>
  <c r="X837" i="21" s="1"/>
  <c r="AF850" i="21" a="1"/>
  <c r="AF850" i="21" s="1"/>
  <c r="AE850" i="21" a="1"/>
  <c r="AE850" i="21" s="1"/>
  <c r="AD850" i="21"/>
  <c r="X865" i="21" a="1"/>
  <c r="X865" i="21" s="1"/>
  <c r="G879" i="25"/>
  <c r="P888" i="21"/>
  <c r="Z888" i="21" s="1"/>
  <c r="M888" i="21"/>
  <c r="P972" i="21"/>
  <c r="Z972" i="21" s="1"/>
  <c r="M972" i="21"/>
  <c r="AD315" i="21"/>
  <c r="AF315" i="21" a="1"/>
  <c r="AF315" i="21" s="1"/>
  <c r="AE315" i="21" a="1"/>
  <c r="AE315" i="21" s="1"/>
  <c r="X330" i="21" a="1"/>
  <c r="X330" i="21" s="1"/>
  <c r="AE343" i="21" a="1"/>
  <c r="AE343" i="21" s="1"/>
  <c r="AD343" i="21"/>
  <c r="AF343" i="21" a="1"/>
  <c r="AF343" i="21" s="1"/>
  <c r="AF371" i="21" a="1"/>
  <c r="AF371" i="21" s="1"/>
  <c r="AD371" i="21"/>
  <c r="AE371" i="21" a="1"/>
  <c r="AE371" i="21" s="1"/>
  <c r="X386" i="21" a="1"/>
  <c r="X386" i="21" s="1"/>
  <c r="AF399" i="21" a="1"/>
  <c r="AF399" i="21" s="1"/>
  <c r="AE399" i="21" a="1"/>
  <c r="AE399" i="21" s="1"/>
  <c r="AD399" i="21"/>
  <c r="P409" i="21"/>
  <c r="Z409" i="21" s="1"/>
  <c r="M409" i="21"/>
  <c r="AD427" i="21"/>
  <c r="AF427" i="21" a="1"/>
  <c r="AF427" i="21" s="1"/>
  <c r="AE427" i="21" a="1"/>
  <c r="AE427" i="21" s="1"/>
  <c r="X442" i="21" a="1"/>
  <c r="X442" i="21" s="1"/>
  <c r="P465" i="21"/>
  <c r="Z465" i="21" s="1"/>
  <c r="M465" i="21"/>
  <c r="X470" i="21" a="1"/>
  <c r="X470" i="21" s="1"/>
  <c r="G484" i="25"/>
  <c r="P493" i="21"/>
  <c r="Z493" i="21" s="1"/>
  <c r="M493" i="21"/>
  <c r="X498" i="21" a="1"/>
  <c r="X498" i="21" s="1"/>
  <c r="G512" i="25"/>
  <c r="Q521" i="21" a="1"/>
  <c r="Q521" i="21" s="1"/>
  <c r="R521" i="21" a="1"/>
  <c r="R521" i="21" s="1"/>
  <c r="S521" i="21" s="1" a="1"/>
  <c r="S521" i="21" s="1"/>
  <c r="X526" i="21" a="1"/>
  <c r="X526" i="21" s="1"/>
  <c r="AF539" i="21" a="1"/>
  <c r="AF539" i="21" s="1"/>
  <c r="AE539" i="21" a="1"/>
  <c r="AE539" i="21" s="1"/>
  <c r="AD539" i="21"/>
  <c r="P549" i="21"/>
  <c r="Z549" i="21" s="1"/>
  <c r="M549" i="21"/>
  <c r="X554" i="21" a="1"/>
  <c r="X554" i="21" s="1"/>
  <c r="AD567" i="21"/>
  <c r="AE567" i="21" a="1"/>
  <c r="AE567" i="21" s="1"/>
  <c r="AF567" i="21" a="1"/>
  <c r="AF567" i="21" s="1"/>
  <c r="P577" i="21"/>
  <c r="Z577" i="21" s="1"/>
  <c r="M577" i="21"/>
  <c r="X582" i="21" a="1"/>
  <c r="X582" i="21" s="1"/>
  <c r="X610" i="21" a="1"/>
  <c r="X610" i="21" s="1"/>
  <c r="AF623" i="21" a="1"/>
  <c r="AF623" i="21" s="1"/>
  <c r="AE623" i="21" a="1"/>
  <c r="AE623" i="21" s="1"/>
  <c r="AD623" i="21"/>
  <c r="P633" i="21"/>
  <c r="Z633" i="21" s="1"/>
  <c r="M633" i="21"/>
  <c r="AD679" i="21"/>
  <c r="AF679" i="21" a="1"/>
  <c r="AF679" i="21" s="1"/>
  <c r="AE679" i="21" a="1"/>
  <c r="AE679" i="21" s="1"/>
  <c r="Q689" i="21" a="1"/>
  <c r="Q689" i="21" s="1"/>
  <c r="R689" i="21" a="1"/>
  <c r="R689" i="21" s="1"/>
  <c r="S689" i="21" s="1" a="1"/>
  <c r="S689" i="21" s="1"/>
  <c r="X694" i="21" a="1"/>
  <c r="X694" i="21" s="1"/>
  <c r="G708" i="25"/>
  <c r="AE735" i="21" a="1"/>
  <c r="AE735" i="21" s="1"/>
  <c r="AF735" i="21" a="1"/>
  <c r="AF735" i="21" s="1"/>
  <c r="AD735" i="21"/>
  <c r="P745" i="21"/>
  <c r="Z745" i="21" s="1"/>
  <c r="M745" i="21"/>
  <c r="X750" i="21" a="1"/>
  <c r="X750" i="21" s="1"/>
  <c r="AD763" i="21"/>
  <c r="AF763" i="21" a="1"/>
  <c r="AF763" i="21" s="1"/>
  <c r="AE763" i="21" a="1"/>
  <c r="AE763" i="21" s="1"/>
  <c r="P773" i="21"/>
  <c r="Z773" i="21" s="1"/>
  <c r="M773" i="21"/>
  <c r="AD819" i="21"/>
  <c r="AE819" i="21" a="1"/>
  <c r="AE819" i="21" s="1"/>
  <c r="AF819" i="21" a="1"/>
  <c r="AF819" i="21" s="1"/>
  <c r="P829" i="21"/>
  <c r="Z829" i="21" s="1"/>
  <c r="M829" i="21"/>
  <c r="AD847" i="21"/>
  <c r="AF847" i="21" a="1"/>
  <c r="AF847" i="21" s="1"/>
  <c r="AE847" i="21" a="1"/>
  <c r="AE847" i="21" s="1"/>
  <c r="AD875" i="21"/>
  <c r="AF875" i="21" a="1"/>
  <c r="AF875" i="21" s="1"/>
  <c r="AE875" i="21" a="1"/>
  <c r="AE875" i="21" s="1"/>
  <c r="P885" i="21"/>
  <c r="Z885" i="21" s="1"/>
  <c r="M885" i="21"/>
  <c r="P913" i="21"/>
  <c r="Z913" i="21" s="1"/>
  <c r="M913" i="21"/>
  <c r="AD931" i="21"/>
  <c r="AE931" i="21" a="1"/>
  <c r="AE931" i="21" s="1"/>
  <c r="AF931" i="21" a="1"/>
  <c r="AF931" i="21" s="1"/>
  <c r="X946" i="21" a="1"/>
  <c r="X946" i="21" s="1"/>
  <c r="AE310" i="21" a="1"/>
  <c r="AE310" i="21" s="1"/>
  <c r="AF310" i="21" a="1"/>
  <c r="AF310" i="21" s="1"/>
  <c r="AD310" i="21"/>
  <c r="X325" i="21" a="1"/>
  <c r="X325" i="21" s="1"/>
  <c r="P348" i="21"/>
  <c r="Z348" i="21" s="1"/>
  <c r="M348" i="21"/>
  <c r="AD394" i="21"/>
  <c r="AF394" i="21" a="1"/>
  <c r="AF394" i="21" s="1"/>
  <c r="AE394" i="21" a="1"/>
  <c r="AE394" i="21" s="1"/>
  <c r="P404" i="21"/>
  <c r="Z404" i="21" s="1"/>
  <c r="M404" i="21"/>
  <c r="AE450" i="21" a="1"/>
  <c r="AE450" i="21" s="1"/>
  <c r="AF450" i="21" a="1"/>
  <c r="AF450" i="21" s="1"/>
  <c r="AD450" i="21"/>
  <c r="P460" i="21"/>
  <c r="Z460" i="21" s="1"/>
  <c r="M460" i="21"/>
  <c r="X465" i="21" a="1"/>
  <c r="X465" i="21" s="1"/>
  <c r="AE478" i="21" a="1"/>
  <c r="AE478" i="21" s="1"/>
  <c r="AD478" i="21"/>
  <c r="AF478" i="21" a="1"/>
  <c r="AF478" i="21" s="1"/>
  <c r="P488" i="21"/>
  <c r="Z488" i="21" s="1"/>
  <c r="M488" i="21"/>
  <c r="X493" i="21" a="1"/>
  <c r="X493" i="21" s="1"/>
  <c r="G507" i="25"/>
  <c r="X521" i="21" a="1"/>
  <c r="X521" i="21" s="1"/>
  <c r="AD534" i="21"/>
  <c r="AE534" i="21" a="1"/>
  <c r="AE534" i="21" s="1"/>
  <c r="AF534" i="21" a="1"/>
  <c r="AF534" i="21" s="1"/>
  <c r="P544" i="21"/>
  <c r="Z544" i="21" s="1"/>
  <c r="M544" i="21"/>
  <c r="X549" i="21" a="1"/>
  <c r="X549" i="21" s="1"/>
  <c r="AE590" i="21" a="1"/>
  <c r="AE590" i="21" s="1"/>
  <c r="AF590" i="21" a="1"/>
  <c r="AF590" i="21" s="1"/>
  <c r="AD590" i="21"/>
  <c r="X605" i="21" a="1"/>
  <c r="X605" i="21" s="1"/>
  <c r="X633" i="21" a="1"/>
  <c r="X633" i="21" s="1"/>
  <c r="X661" i="21" a="1"/>
  <c r="X661" i="21" s="1"/>
  <c r="P684" i="21"/>
  <c r="Z684" i="21" s="1"/>
  <c r="M684" i="21"/>
  <c r="X689" i="21" a="1"/>
  <c r="X689" i="21" s="1"/>
  <c r="AF702" i="21" a="1"/>
  <c r="AF702" i="21" s="1"/>
  <c r="AE702" i="21" a="1"/>
  <c r="AE702" i="21" s="1"/>
  <c r="AD702" i="21"/>
  <c r="P712" i="21"/>
  <c r="Z712" i="21" s="1"/>
  <c r="M712" i="21"/>
  <c r="X717" i="21" a="1"/>
  <c r="X717" i="21" s="1"/>
  <c r="P768" i="21"/>
  <c r="Z768" i="21" s="1"/>
  <c r="M768" i="21"/>
  <c r="P796" i="21"/>
  <c r="Z796" i="21" s="1"/>
  <c r="M796" i="21"/>
  <c r="AE814" i="21" a="1"/>
  <c r="AE814" i="21" s="1"/>
  <c r="AF814" i="21" a="1"/>
  <c r="AF814" i="21" s="1"/>
  <c r="AD814" i="21"/>
  <c r="P824" i="21"/>
  <c r="Z824" i="21" s="1"/>
  <c r="M824" i="21"/>
  <c r="X829" i="21" a="1"/>
  <c r="X829" i="21" s="1"/>
  <c r="AF842" i="21" a="1"/>
  <c r="AF842" i="21" s="1"/>
  <c r="AD842" i="21"/>
  <c r="AE842" i="21" a="1"/>
  <c r="AE842" i="21" s="1"/>
  <c r="P852" i="21"/>
  <c r="Z852" i="21" s="1"/>
  <c r="M852" i="21"/>
  <c r="X857" i="21" a="1"/>
  <c r="X857" i="21" s="1"/>
  <c r="AE870" i="21" a="1"/>
  <c r="AE870" i="21" s="1"/>
  <c r="AD870" i="21"/>
  <c r="AF870" i="21" a="1"/>
  <c r="AF870" i="21" s="1"/>
  <c r="P880" i="21"/>
  <c r="Z880" i="21" s="1"/>
  <c r="M880" i="21"/>
  <c r="X885" i="21" a="1"/>
  <c r="X885" i="21" s="1"/>
  <c r="AD898" i="21"/>
  <c r="AE898" i="21" a="1"/>
  <c r="AE898" i="21" s="1"/>
  <c r="AF898" i="21" a="1"/>
  <c r="AF898" i="21" s="1"/>
  <c r="AE926" i="21" a="1"/>
  <c r="AE926" i="21" s="1"/>
  <c r="AF926" i="21" a="1"/>
  <c r="AF926" i="21" s="1"/>
  <c r="AD926" i="21"/>
  <c r="P936" i="21"/>
  <c r="Z936" i="21" s="1"/>
  <c r="M936" i="21"/>
  <c r="P964" i="21"/>
  <c r="Z964" i="21" s="1"/>
  <c r="M964" i="21"/>
  <c r="AD982" i="21"/>
  <c r="AE982" i="21" a="1"/>
  <c r="AE982" i="21" s="1"/>
  <c r="AF982" i="21" a="1"/>
  <c r="AF982" i="21" s="1"/>
  <c r="P305" i="21"/>
  <c r="Z305" i="21" s="1"/>
  <c r="M305" i="21"/>
  <c r="X338" i="21" a="1"/>
  <c r="X338" i="21" s="1"/>
  <c r="P389" i="21"/>
  <c r="Z389" i="21" s="1"/>
  <c r="M389" i="21"/>
  <c r="P417" i="21"/>
  <c r="Z417" i="21" s="1"/>
  <c r="M417" i="21"/>
  <c r="X422" i="21" a="1"/>
  <c r="X422" i="21" s="1"/>
  <c r="P473" i="21"/>
  <c r="Z473" i="21" s="1"/>
  <c r="M473" i="21"/>
  <c r="X478" i="21" a="1"/>
  <c r="X478" i="21" s="1"/>
  <c r="Q501" i="21" a="1"/>
  <c r="Q501" i="21" s="1"/>
  <c r="R501" i="21" a="1"/>
  <c r="R501" i="21" s="1"/>
  <c r="S501" i="21" s="1" a="1"/>
  <c r="S501" i="21" s="1"/>
  <c r="P529" i="21"/>
  <c r="Z529" i="21" s="1"/>
  <c r="M529" i="21"/>
  <c r="P557" i="21"/>
  <c r="Z557" i="21" s="1"/>
  <c r="M557" i="21"/>
  <c r="X562" i="21" a="1"/>
  <c r="X562" i="21" s="1"/>
  <c r="P585" i="21"/>
  <c r="Z585" i="21" s="1"/>
  <c r="M585" i="21"/>
  <c r="X590" i="21" a="1"/>
  <c r="X590" i="21" s="1"/>
  <c r="AE603" i="21" a="1"/>
  <c r="AE603" i="21" s="1"/>
  <c r="AF603" i="21" a="1"/>
  <c r="AF603" i="21" s="1"/>
  <c r="AD603" i="21"/>
  <c r="AF631" i="21" a="1"/>
  <c r="AF631" i="21" s="1"/>
  <c r="AE631" i="21" a="1"/>
  <c r="AE631" i="21" s="1"/>
  <c r="AD631" i="21"/>
  <c r="P641" i="21"/>
  <c r="Z641" i="21" s="1"/>
  <c r="M641" i="21"/>
  <c r="X646" i="21" a="1"/>
  <c r="X646" i="21" s="1"/>
  <c r="AE659" i="21" a="1"/>
  <c r="AE659" i="21" s="1"/>
  <c r="AD659" i="21"/>
  <c r="AF659" i="21" a="1"/>
  <c r="AF659" i="21" s="1"/>
  <c r="P669" i="21"/>
  <c r="Z669" i="21" s="1"/>
  <c r="M669" i="21"/>
  <c r="X674" i="21" a="1"/>
  <c r="X674" i="21" s="1"/>
  <c r="P697" i="21"/>
  <c r="Z697" i="21" s="1"/>
  <c r="M697" i="21"/>
  <c r="P725" i="21"/>
  <c r="Z725" i="21" s="1"/>
  <c r="M725" i="21"/>
  <c r="X730" i="21" a="1"/>
  <c r="X730" i="21" s="1"/>
  <c r="G744" i="25"/>
  <c r="X758" i="21" a="1"/>
  <c r="X758" i="21" s="1"/>
  <c r="AF799" i="21" a="1"/>
  <c r="AF799" i="21" s="1"/>
  <c r="AD799" i="21"/>
  <c r="AE799" i="21" a="1"/>
  <c r="AE799" i="21" s="1"/>
  <c r="P809" i="21"/>
  <c r="Z809" i="21" s="1"/>
  <c r="M809" i="21"/>
  <c r="X814" i="21" a="1"/>
  <c r="X814" i="21" s="1"/>
  <c r="AE827" i="21" a="1"/>
  <c r="AE827" i="21" s="1"/>
  <c r="AF827" i="21" a="1"/>
  <c r="AF827" i="21" s="1"/>
  <c r="AD827" i="21"/>
  <c r="AD855" i="21"/>
  <c r="AE855" i="21" a="1"/>
  <c r="AE855" i="21" s="1"/>
  <c r="AF855" i="21" a="1"/>
  <c r="AF855" i="21" s="1"/>
  <c r="P865" i="21"/>
  <c r="Z865" i="21" s="1"/>
  <c r="M865" i="21"/>
  <c r="P893" i="21"/>
  <c r="Z893" i="21" s="1"/>
  <c r="M893" i="21"/>
  <c r="X898" i="21" a="1"/>
  <c r="X898" i="21" s="1"/>
  <c r="AD911" i="21"/>
  <c r="AF911" i="21" a="1"/>
  <c r="AF911" i="21" s="1"/>
  <c r="AE911" i="21" a="1"/>
  <c r="AE911" i="21" s="1"/>
  <c r="P921" i="21"/>
  <c r="Z921" i="21" s="1"/>
  <c r="M921" i="21"/>
  <c r="AD939" i="21"/>
  <c r="AE939" i="21" a="1"/>
  <c r="AE939" i="21" s="1"/>
  <c r="AF939" i="21" a="1"/>
  <c r="AF939" i="21" s="1"/>
  <c r="P949" i="21"/>
  <c r="Z949" i="21" s="1"/>
  <c r="M949" i="21"/>
  <c r="X954" i="21" a="1"/>
  <c r="X954" i="21" s="1"/>
  <c r="AF967" i="21" a="1"/>
  <c r="AF967" i="21" s="1"/>
  <c r="AD967" i="21"/>
  <c r="AE967" i="21" a="1"/>
  <c r="AE967" i="21" s="1"/>
  <c r="AF318" i="21" a="1"/>
  <c r="AF318" i="21" s="1"/>
  <c r="AE318" i="21" a="1"/>
  <c r="AE318" i="21" s="1"/>
  <c r="AD318" i="21"/>
  <c r="P328" i="21"/>
  <c r="Z328" i="21" s="1"/>
  <c r="M328" i="21"/>
  <c r="X333" i="21" a="1"/>
  <c r="X333" i="21" s="1"/>
  <c r="G347" i="25"/>
  <c r="X361" i="21" a="1"/>
  <c r="X361" i="21" s="1"/>
  <c r="X389" i="21" a="1"/>
  <c r="X389" i="21" s="1"/>
  <c r="AE402" i="21" a="1"/>
  <c r="AE402" i="21" s="1"/>
  <c r="AD402" i="21"/>
  <c r="AF402" i="21" a="1"/>
  <c r="AF402" i="21" s="1"/>
  <c r="AE430" i="21" a="1"/>
  <c r="AE430" i="21" s="1"/>
  <c r="AD430" i="21"/>
  <c r="AF430" i="21" a="1"/>
  <c r="AF430" i="21" s="1"/>
  <c r="P440" i="21"/>
  <c r="Z440" i="21" s="1"/>
  <c r="M440" i="21"/>
  <c r="AE458" i="21" a="1"/>
  <c r="AE458" i="21" s="1"/>
  <c r="AD458" i="21"/>
  <c r="AF458" i="21" a="1"/>
  <c r="AF458" i="21" s="1"/>
  <c r="P468" i="21"/>
  <c r="Z468" i="21" s="1"/>
  <c r="M468" i="21"/>
  <c r="X473" i="21" a="1"/>
  <c r="X473" i="21" s="1"/>
  <c r="G487" i="25"/>
  <c r="X501" i="21" a="1"/>
  <c r="X501" i="21" s="1"/>
  <c r="AF514" i="21" a="1"/>
  <c r="AF514" i="21" s="1"/>
  <c r="AD514" i="21"/>
  <c r="AE514" i="21" a="1"/>
  <c r="AE514" i="21" s="1"/>
  <c r="X529" i="21" a="1"/>
  <c r="X529" i="21" s="1"/>
  <c r="AD542" i="21"/>
  <c r="AE542" i="21" a="1"/>
  <c r="AE542" i="21" s="1"/>
  <c r="AF542" i="21" a="1"/>
  <c r="AF542" i="21" s="1"/>
  <c r="P552" i="21"/>
  <c r="Z552" i="21" s="1"/>
  <c r="M552" i="21"/>
  <c r="P580" i="21"/>
  <c r="Z580" i="21" s="1"/>
  <c r="M580" i="21"/>
  <c r="X613" i="21" a="1"/>
  <c r="X613" i="21" s="1"/>
  <c r="AF626" i="21" a="1"/>
  <c r="AF626" i="21" s="1"/>
  <c r="AD626" i="21"/>
  <c r="AE626" i="21" a="1"/>
  <c r="AE626" i="21" s="1"/>
  <c r="P636" i="21"/>
  <c r="Z636" i="21" s="1"/>
  <c r="M636" i="21"/>
  <c r="X641" i="21" a="1"/>
  <c r="X641" i="21" s="1"/>
  <c r="AD654" i="21"/>
  <c r="AF654" i="21" a="1"/>
  <c r="AF654" i="21" s="1"/>
  <c r="AE654" i="21" a="1"/>
  <c r="AE654" i="21" s="1"/>
  <c r="P664" i="21"/>
  <c r="Z664" i="21" s="1"/>
  <c r="M664" i="21"/>
  <c r="P692" i="21"/>
  <c r="Z692" i="21" s="1"/>
  <c r="M692" i="21"/>
  <c r="X697" i="21" a="1"/>
  <c r="X697" i="21" s="1"/>
  <c r="G711" i="25"/>
  <c r="X725" i="21" a="1"/>
  <c r="X725" i="21" s="1"/>
  <c r="AD738" i="21"/>
  <c r="AF738" i="21" a="1"/>
  <c r="AF738" i="21" s="1"/>
  <c r="AE738" i="21" a="1"/>
  <c r="AE738" i="21" s="1"/>
  <c r="P748" i="21"/>
  <c r="Z748" i="21" s="1"/>
  <c r="M748" i="21"/>
  <c r="AF766" i="21" a="1"/>
  <c r="AF766" i="21" s="1"/>
  <c r="AD766" i="21"/>
  <c r="AE766" i="21" a="1"/>
  <c r="AE766" i="21" s="1"/>
  <c r="P776" i="21"/>
  <c r="Z776" i="21" s="1"/>
  <c r="M776" i="21"/>
  <c r="AE794" i="21" a="1"/>
  <c r="AE794" i="21" s="1"/>
  <c r="AD794" i="21"/>
  <c r="AF794" i="21" a="1"/>
  <c r="AF794" i="21" s="1"/>
  <c r="P804" i="21"/>
  <c r="Z804" i="21" s="1"/>
  <c r="M804" i="21"/>
  <c r="X809" i="21" a="1"/>
  <c r="X809" i="21" s="1"/>
  <c r="AD822" i="21"/>
  <c r="AF822" i="21" a="1"/>
  <c r="AF822" i="21" s="1"/>
  <c r="AE822" i="21" a="1"/>
  <c r="AE822" i="21" s="1"/>
  <c r="P832" i="21"/>
  <c r="Z832" i="21" s="1"/>
  <c r="M832" i="21"/>
  <c r="P860" i="21"/>
  <c r="Z860" i="21" s="1"/>
  <c r="M860" i="21"/>
  <c r="AF878" i="21" a="1"/>
  <c r="AF878" i="21" s="1"/>
  <c r="AE878" i="21" a="1"/>
  <c r="AE878" i="21" s="1"/>
  <c r="AD878" i="21"/>
  <c r="X893" i="21" a="1"/>
  <c r="X893" i="21" s="1"/>
  <c r="AF906" i="21" a="1"/>
  <c r="AF906" i="21" s="1"/>
  <c r="AE906" i="21" a="1"/>
  <c r="AE906" i="21" s="1"/>
  <c r="AD906" i="21"/>
  <c r="P916" i="21"/>
  <c r="Z916" i="21" s="1"/>
  <c r="M916" i="21"/>
  <c r="X921" i="21" a="1"/>
  <c r="X921" i="21" s="1"/>
  <c r="AD934" i="21"/>
  <c r="AF934" i="21" a="1"/>
  <c r="AF934" i="21" s="1"/>
  <c r="AE934" i="21" a="1"/>
  <c r="AE934" i="21" s="1"/>
  <c r="P944" i="21"/>
  <c r="Z944" i="21" s="1"/>
  <c r="M944" i="21"/>
  <c r="X949" i="21" a="1"/>
  <c r="X949" i="21" s="1"/>
  <c r="AE962" i="21" a="1"/>
  <c r="AE962" i="21" s="1"/>
  <c r="AF962" i="21" a="1"/>
  <c r="AF962" i="21" s="1"/>
  <c r="AD962" i="21"/>
  <c r="X977" i="21" a="1"/>
  <c r="X977" i="21" s="1"/>
  <c r="AD990" i="21"/>
  <c r="AF990" i="21" a="1"/>
  <c r="AF990" i="21" s="1"/>
  <c r="AE990" i="21" a="1"/>
  <c r="AE990" i="21" s="1"/>
  <c r="P1000" i="21"/>
  <c r="Z1000" i="21" s="1"/>
  <c r="M1000" i="21"/>
  <c r="X303" i="21" a="1"/>
  <c r="X303" i="21" s="1"/>
  <c r="P354" i="21"/>
  <c r="Z354" i="21" s="1"/>
  <c r="M354" i="21"/>
  <c r="AD512" i="21"/>
  <c r="AF512" i="21" a="1"/>
  <c r="AF512" i="21" s="1"/>
  <c r="AE512" i="21" a="1"/>
  <c r="AE512" i="21" s="1"/>
  <c r="P522" i="21"/>
  <c r="Z522" i="21" s="1"/>
  <c r="M522" i="21"/>
  <c r="X639" i="21" a="1"/>
  <c r="X639" i="21" s="1"/>
  <c r="P662" i="21"/>
  <c r="Z662" i="21" s="1"/>
  <c r="M662" i="21"/>
  <c r="G681" i="25"/>
  <c r="X695" i="21" a="1"/>
  <c r="X695" i="21" s="1"/>
  <c r="G709" i="25"/>
  <c r="AD764" i="21"/>
  <c r="AE764" i="21" a="1"/>
  <c r="AE764" i="21" s="1"/>
  <c r="AF764" i="21" a="1"/>
  <c r="AF764" i="21" s="1"/>
  <c r="P774" i="21"/>
  <c r="Z774" i="21" s="1"/>
  <c r="M774" i="21"/>
  <c r="X807" i="21" a="1"/>
  <c r="X807" i="21" s="1"/>
  <c r="AD820" i="21"/>
  <c r="AE820" i="21" a="1"/>
  <c r="AE820" i="21" s="1"/>
  <c r="AF820" i="21" a="1"/>
  <c r="AF820" i="21" s="1"/>
  <c r="AD876" i="21"/>
  <c r="AE876" i="21" a="1"/>
  <c r="AE876" i="21" s="1"/>
  <c r="AF876" i="21" a="1"/>
  <c r="AF876" i="21" s="1"/>
  <c r="X975" i="21" a="1"/>
  <c r="X975" i="21" s="1"/>
  <c r="AF339" i="21" a="1"/>
  <c r="AF339" i="21" s="1"/>
  <c r="AD339" i="21"/>
  <c r="AE339" i="21" a="1"/>
  <c r="AE339" i="21" s="1"/>
  <c r="P349" i="21"/>
  <c r="Z349" i="21" s="1"/>
  <c r="M349" i="21"/>
  <c r="X382" i="21" a="1"/>
  <c r="X382" i="21" s="1"/>
  <c r="P433" i="21"/>
  <c r="Z433" i="21" s="1"/>
  <c r="M433" i="21"/>
  <c r="X466" i="21" a="1"/>
  <c r="X466" i="21" s="1"/>
  <c r="AD535" i="21"/>
  <c r="AE535" i="21" a="1"/>
  <c r="AE535" i="21" s="1"/>
  <c r="AF535" i="21" a="1"/>
  <c r="AF535" i="21" s="1"/>
  <c r="P545" i="21"/>
  <c r="Z545" i="21" s="1"/>
  <c r="M545" i="21"/>
  <c r="X578" i="21" a="1"/>
  <c r="X578" i="21" s="1"/>
  <c r="P601" i="21"/>
  <c r="Z601" i="21" s="1"/>
  <c r="M601" i="21"/>
  <c r="AE647" i="21" a="1"/>
  <c r="AE647" i="21" s="1"/>
  <c r="AD647" i="21"/>
  <c r="AF647" i="21" a="1"/>
  <c r="AF647" i="21" s="1"/>
  <c r="G676" i="25"/>
  <c r="P741" i="21"/>
  <c r="Z741" i="21" s="1"/>
  <c r="M741" i="21"/>
  <c r="P769" i="21"/>
  <c r="Z769" i="21" s="1"/>
  <c r="M769" i="21"/>
  <c r="P797" i="21"/>
  <c r="Z797" i="21" s="1"/>
  <c r="M797" i="21"/>
  <c r="P825" i="21"/>
  <c r="Z825" i="21" s="1"/>
  <c r="M825" i="21"/>
  <c r="X858" i="21" a="1"/>
  <c r="X858" i="21" s="1"/>
  <c r="X321" i="21" a="1"/>
  <c r="X321" i="21" s="1"/>
  <c r="AF334" i="21" a="1"/>
  <c r="AF334" i="21" s="1"/>
  <c r="AE334" i="21" a="1"/>
  <c r="AE334" i="21" s="1"/>
  <c r="AD334" i="21"/>
  <c r="P400" i="21"/>
  <c r="Z400" i="21" s="1"/>
  <c r="M400" i="21"/>
  <c r="AD502" i="21"/>
  <c r="AE502" i="21" a="1"/>
  <c r="AE502" i="21" s="1"/>
  <c r="AF502" i="21" a="1"/>
  <c r="AF502" i="21" s="1"/>
  <c r="P512" i="21"/>
  <c r="Z512" i="21" s="1"/>
  <c r="M512" i="21"/>
  <c r="G531" i="25"/>
  <c r="P540" i="21"/>
  <c r="Z540" i="21" s="1"/>
  <c r="M540" i="21"/>
  <c r="P596" i="21"/>
  <c r="Z596" i="21" s="1"/>
  <c r="M596" i="21"/>
  <c r="P624" i="21"/>
  <c r="Z624" i="21" s="1"/>
  <c r="M624" i="21"/>
  <c r="AE698" i="21" a="1"/>
  <c r="AE698" i="21" s="1"/>
  <c r="AD698" i="21"/>
  <c r="AF698" i="21" a="1"/>
  <c r="AF698" i="21" s="1"/>
  <c r="X713" i="21" a="1"/>
  <c r="X713" i="21" s="1"/>
  <c r="X769" i="21" a="1"/>
  <c r="X769" i="21" s="1"/>
  <c r="AE782" i="21" a="1"/>
  <c r="AE782" i="21" s="1"/>
  <c r="AF782" i="21" a="1"/>
  <c r="AF782" i="21" s="1"/>
  <c r="AD782" i="21"/>
  <c r="P820" i="21"/>
  <c r="Z820" i="21" s="1"/>
  <c r="M820" i="21"/>
  <c r="X853" i="21" a="1"/>
  <c r="X853" i="21" s="1"/>
  <c r="AD866" i="21"/>
  <c r="AE866" i="21" a="1"/>
  <c r="AE866" i="21" s="1"/>
  <c r="AF866" i="21" a="1"/>
  <c r="AF866" i="21" s="1"/>
  <c r="P904" i="21"/>
  <c r="Z904" i="21" s="1"/>
  <c r="M904" i="21"/>
  <c r="X372" i="21" a="1"/>
  <c r="X372" i="21" s="1"/>
  <c r="G386" i="25"/>
  <c r="P395" i="21"/>
  <c r="Z395" i="21" s="1"/>
  <c r="M395" i="21"/>
  <c r="P423" i="21"/>
  <c r="Z423" i="21" s="1"/>
  <c r="M423" i="21"/>
  <c r="X512" i="21" a="1"/>
  <c r="X512" i="21" s="1"/>
  <c r="AD525" i="21"/>
  <c r="AE525" i="21" a="1"/>
  <c r="AE525" i="21" s="1"/>
  <c r="AF525" i="21" a="1"/>
  <c r="AF525" i="21" s="1"/>
  <c r="R535" i="21" a="1"/>
  <c r="R535" i="21" s="1"/>
  <c r="S535" i="21" s="1" a="1"/>
  <c r="S535" i="21" s="1"/>
  <c r="Q535" i="21" a="1"/>
  <c r="Q535" i="21" s="1"/>
  <c r="P675" i="21"/>
  <c r="Z675" i="21" s="1"/>
  <c r="M675" i="21"/>
  <c r="AF721" i="21" a="1"/>
  <c r="AF721" i="21" s="1"/>
  <c r="AE721" i="21" a="1"/>
  <c r="AE721" i="21" s="1"/>
  <c r="AD721" i="21"/>
  <c r="X736" i="21" a="1"/>
  <c r="X736" i="21" s="1"/>
  <c r="X792" i="21" a="1"/>
  <c r="X792" i="21" s="1"/>
  <c r="AD1001" i="21"/>
  <c r="AE1001" i="21" a="1"/>
  <c r="AE1001" i="21" s="1"/>
  <c r="AF1001" i="21" a="1"/>
  <c r="AF1001" i="21" s="1"/>
  <c r="X339" i="21" a="1"/>
  <c r="X339" i="21" s="1"/>
  <c r="X395" i="21" a="1"/>
  <c r="X395" i="21" s="1"/>
  <c r="AE436" i="21" a="1"/>
  <c r="AE436" i="21" s="1"/>
  <c r="AD436" i="21"/>
  <c r="AF436" i="21" a="1"/>
  <c r="AF436" i="21" s="1"/>
  <c r="X451" i="21" a="1"/>
  <c r="X451" i="21" s="1"/>
  <c r="AD492" i="21"/>
  <c r="AE492" i="21" a="1"/>
  <c r="AE492" i="21" s="1"/>
  <c r="AF492" i="21" a="1"/>
  <c r="AF492" i="21" s="1"/>
  <c r="X507" i="21" a="1"/>
  <c r="X507" i="21" s="1"/>
  <c r="G521" i="25"/>
  <c r="AD576" i="21"/>
  <c r="AF576" i="21" a="1"/>
  <c r="AF576" i="21" s="1"/>
  <c r="AE576" i="21" a="1"/>
  <c r="AE576" i="21" s="1"/>
  <c r="P586" i="21"/>
  <c r="Z586" i="21" s="1"/>
  <c r="M586" i="21"/>
  <c r="G633" i="25"/>
  <c r="P642" i="21"/>
  <c r="Z642" i="21" s="1"/>
  <c r="M642" i="21"/>
  <c r="P922" i="21"/>
  <c r="Z922" i="21" s="1"/>
  <c r="M922" i="21"/>
  <c r="AD940" i="21"/>
  <c r="AF940" i="21" a="1"/>
  <c r="AF940" i="21" s="1"/>
  <c r="AE940" i="21" a="1"/>
  <c r="AE940" i="21" s="1"/>
  <c r="G997" i="25"/>
  <c r="X306" i="21" a="1"/>
  <c r="X306" i="21" s="1"/>
  <c r="X418" i="21" a="1"/>
  <c r="X418" i="21" s="1"/>
  <c r="Q441" i="21" a="1"/>
  <c r="Q441" i="21" s="1"/>
  <c r="R441" i="21" a="1"/>
  <c r="R441" i="21" s="1"/>
  <c r="S441" i="21" s="1" a="1"/>
  <c r="S441" i="21" s="1"/>
  <c r="AE515" i="21" a="1"/>
  <c r="AE515" i="21" s="1"/>
  <c r="AF515" i="21" a="1"/>
  <c r="AF515" i="21" s="1"/>
  <c r="AD515" i="21"/>
  <c r="P525" i="21"/>
  <c r="Z525" i="21" s="1"/>
  <c r="M525" i="21"/>
  <c r="AF571" i="21" a="1"/>
  <c r="AF571" i="21" s="1"/>
  <c r="AE571" i="21" a="1"/>
  <c r="AE571" i="21" s="1"/>
  <c r="AD571" i="21"/>
  <c r="P609" i="21"/>
  <c r="Z609" i="21" s="1"/>
  <c r="M609" i="21"/>
  <c r="AE627" i="21" a="1"/>
  <c r="AE627" i="21" s="1"/>
  <c r="AF627" i="21" a="1"/>
  <c r="AF627" i="21" s="1"/>
  <c r="AD627" i="21"/>
  <c r="X642" i="21" a="1"/>
  <c r="X642" i="21" s="1"/>
  <c r="P665" i="21"/>
  <c r="Z665" i="21" s="1"/>
  <c r="M665" i="21"/>
  <c r="P693" i="21"/>
  <c r="Z693" i="21" s="1"/>
  <c r="M693" i="21"/>
  <c r="X698" i="21" a="1"/>
  <c r="X698" i="21" s="1"/>
  <c r="X782" i="21" a="1"/>
  <c r="X782" i="21" s="1"/>
  <c r="AF795" i="21" a="1"/>
  <c r="AF795" i="21" s="1"/>
  <c r="AD795" i="21"/>
  <c r="AE795" i="21" a="1"/>
  <c r="AE795" i="21" s="1"/>
  <c r="X838" i="21" a="1"/>
  <c r="X838" i="21" s="1"/>
  <c r="X866" i="21" a="1"/>
  <c r="X866" i="21" s="1"/>
  <c r="AD879" i="21"/>
  <c r="AF879" i="21" a="1"/>
  <c r="AF879" i="21" s="1"/>
  <c r="AE879" i="21" a="1"/>
  <c r="AE879" i="21" s="1"/>
  <c r="P917" i="21"/>
  <c r="Z917" i="21" s="1"/>
  <c r="M917" i="21"/>
  <c r="AE935" i="21" a="1"/>
  <c r="AE935" i="21" s="1"/>
  <c r="AD935" i="21"/>
  <c r="AF935" i="21" a="1"/>
  <c r="AF935" i="21" s="1"/>
  <c r="X950" i="21" a="1"/>
  <c r="X950" i="21" s="1"/>
  <c r="P324" i="21"/>
  <c r="Z324" i="21" s="1"/>
  <c r="M324" i="21"/>
  <c r="X357" i="21" a="1"/>
  <c r="X357" i="21" s="1"/>
  <c r="X413" i="21" a="1"/>
  <c r="X413" i="21" s="1"/>
  <c r="AD426" i="21"/>
  <c r="AE426" i="21" a="1"/>
  <c r="AE426" i="21" s="1"/>
  <c r="AF426" i="21" a="1"/>
  <c r="AF426" i="21" s="1"/>
  <c r="X469" i="21" a="1"/>
  <c r="X469" i="21" s="1"/>
  <c r="AD482" i="21"/>
  <c r="AF482" i="21" a="1"/>
  <c r="AF482" i="21" s="1"/>
  <c r="AE482" i="21" a="1"/>
  <c r="AE482" i="21" s="1"/>
  <c r="P492" i="21"/>
  <c r="Z492" i="21" s="1"/>
  <c r="M492" i="21"/>
  <c r="AF538" i="21" a="1"/>
  <c r="AF538" i="21" s="1"/>
  <c r="AE538" i="21" a="1"/>
  <c r="AE538" i="21" s="1"/>
  <c r="AD538" i="21"/>
  <c r="P548" i="21"/>
  <c r="Z548" i="21" s="1"/>
  <c r="M548" i="21"/>
  <c r="AD622" i="21"/>
  <c r="AF622" i="21" a="1"/>
  <c r="AF622" i="21" s="1"/>
  <c r="AE622" i="21" a="1"/>
  <c r="AE622" i="21" s="1"/>
  <c r="X637" i="21" a="1"/>
  <c r="X637" i="21" s="1"/>
  <c r="AF650" i="21" a="1"/>
  <c r="AF650" i="21" s="1"/>
  <c r="AD650" i="21"/>
  <c r="AE650" i="21" a="1"/>
  <c r="AE650" i="21" s="1"/>
  <c r="X665" i="21" a="1"/>
  <c r="X665" i="21" s="1"/>
  <c r="X693" i="21" a="1"/>
  <c r="X693" i="21" s="1"/>
  <c r="AF706" i="21" a="1"/>
  <c r="AF706" i="21" s="1"/>
  <c r="AD706" i="21"/>
  <c r="AE706" i="21" a="1"/>
  <c r="AE706" i="21" s="1"/>
  <c r="P716" i="21"/>
  <c r="Z716" i="21" s="1"/>
  <c r="M716" i="21"/>
  <c r="AF734" i="21" a="1"/>
  <c r="AF734" i="21" s="1"/>
  <c r="AE734" i="21" a="1"/>
  <c r="AE734" i="21" s="1"/>
  <c r="AD734" i="21"/>
  <c r="AF762" i="21" a="1"/>
  <c r="AF762" i="21" s="1"/>
  <c r="AD762" i="21"/>
  <c r="AE762" i="21" a="1"/>
  <c r="AE762" i="21" s="1"/>
  <c r="P828" i="21"/>
  <c r="Z828" i="21" s="1"/>
  <c r="M828" i="21"/>
  <c r="AD846" i="21"/>
  <c r="AE846" i="21" a="1"/>
  <c r="AE846" i="21" s="1"/>
  <c r="AF846" i="21" a="1"/>
  <c r="AF846" i="21" s="1"/>
  <c r="X861" i="21" a="1"/>
  <c r="X861" i="21" s="1"/>
  <c r="P884" i="21"/>
  <c r="Z884" i="21" s="1"/>
  <c r="M884" i="21"/>
  <c r="P912" i="21"/>
  <c r="Z912" i="21" s="1"/>
  <c r="M912" i="21"/>
  <c r="AF930" i="21" a="1"/>
  <c r="AF930" i="21" s="1"/>
  <c r="AD930" i="21"/>
  <c r="AE930" i="21" a="1"/>
  <c r="AE930" i="21" s="1"/>
  <c r="P940" i="21"/>
  <c r="Z940" i="21" s="1"/>
  <c r="M940" i="21"/>
  <c r="AD958" i="21"/>
  <c r="AF958" i="21" a="1"/>
  <c r="AF958" i="21" s="1"/>
  <c r="AE958" i="21" a="1"/>
  <c r="AE958" i="21" s="1"/>
  <c r="P968" i="21"/>
  <c r="Z968" i="21" s="1"/>
  <c r="M968" i="21"/>
  <c r="AE986" i="21" a="1"/>
  <c r="AE986" i="21" s="1"/>
  <c r="AF986" i="21" a="1"/>
  <c r="AF986" i="21" s="1"/>
  <c r="AD986" i="21"/>
  <c r="P996" i="21"/>
  <c r="Z996" i="21" s="1"/>
  <c r="M996" i="21"/>
  <c r="X1001" i="21" a="1"/>
  <c r="X1001" i="21" s="1"/>
  <c r="G310" i="25"/>
  <c r="AF309" i="21" a="1"/>
  <c r="AF309" i="21" s="1"/>
  <c r="AE309" i="21" a="1"/>
  <c r="AE309" i="21" s="1"/>
  <c r="AD309" i="21"/>
  <c r="P319" i="21"/>
  <c r="Z319" i="21" s="1"/>
  <c r="M319" i="21"/>
  <c r="X324" i="21" a="1"/>
  <c r="X324" i="21" s="1"/>
  <c r="AF337" i="21" a="1"/>
  <c r="AF337" i="21" s="1"/>
  <c r="AE337" i="21" a="1"/>
  <c r="AE337" i="21" s="1"/>
  <c r="AD337" i="21"/>
  <c r="P347" i="21"/>
  <c r="Z347" i="21" s="1"/>
  <c r="M347" i="21"/>
  <c r="X352" i="21" a="1"/>
  <c r="X352" i="21" s="1"/>
  <c r="AF365" i="21" a="1"/>
  <c r="AF365" i="21" s="1"/>
  <c r="AE365" i="21" a="1"/>
  <c r="AE365" i="21" s="1"/>
  <c r="AD365" i="21"/>
  <c r="P375" i="21"/>
  <c r="Z375" i="21" s="1"/>
  <c r="M375" i="21"/>
  <c r="X380" i="21" a="1"/>
  <c r="X380" i="21" s="1"/>
  <c r="G394" i="25"/>
  <c r="AE393" i="21" a="1"/>
  <c r="AE393" i="21" s="1"/>
  <c r="AD393" i="21"/>
  <c r="AF393" i="21" a="1"/>
  <c r="AF393" i="21" s="1"/>
  <c r="P403" i="21"/>
  <c r="Z403" i="21" s="1"/>
  <c r="M403" i="21"/>
  <c r="X408" i="21" a="1"/>
  <c r="X408" i="21" s="1"/>
  <c r="AE421" i="21" a="1"/>
  <c r="AE421" i="21" s="1"/>
  <c r="AF421" i="21" a="1"/>
  <c r="AF421" i="21" s="1"/>
  <c r="AD421" i="21"/>
  <c r="P431" i="21"/>
  <c r="Z431" i="21" s="1"/>
  <c r="M431" i="21"/>
  <c r="X436" i="21" a="1"/>
  <c r="X436" i="21" s="1"/>
  <c r="AE449" i="21" a="1"/>
  <c r="AE449" i="21" s="1"/>
  <c r="AD449" i="21"/>
  <c r="AF449" i="21" a="1"/>
  <c r="AF449" i="21" s="1"/>
  <c r="P459" i="21"/>
  <c r="Z459" i="21" s="1"/>
  <c r="M459" i="21"/>
  <c r="X464" i="21" a="1"/>
  <c r="X464" i="21" s="1"/>
  <c r="AF477" i="21" a="1"/>
  <c r="AF477" i="21" s="1"/>
  <c r="AD477" i="21"/>
  <c r="AE477" i="21" a="1"/>
  <c r="AE477" i="21" s="1"/>
  <c r="P487" i="21"/>
  <c r="Z487" i="21" s="1"/>
  <c r="M487" i="21"/>
  <c r="X492" i="21" a="1"/>
  <c r="X492" i="21" s="1"/>
  <c r="G506" i="25"/>
  <c r="AD505" i="21"/>
  <c r="AF505" i="21" a="1"/>
  <c r="AF505" i="21" s="1"/>
  <c r="AE505" i="21" a="1"/>
  <c r="AE505" i="21" s="1"/>
  <c r="P515" i="21"/>
  <c r="Z515" i="21" s="1"/>
  <c r="M515" i="21"/>
  <c r="X520" i="21" a="1"/>
  <c r="X520" i="21" s="1"/>
  <c r="AD533" i="21"/>
  <c r="AF533" i="21" a="1"/>
  <c r="AF533" i="21" s="1"/>
  <c r="AE533" i="21" a="1"/>
  <c r="AE533" i="21" s="1"/>
  <c r="P543" i="21"/>
  <c r="Z543" i="21" s="1"/>
  <c r="M543" i="21"/>
  <c r="X548" i="21" a="1"/>
  <c r="X548" i="21" s="1"/>
  <c r="AF561" i="21" a="1"/>
  <c r="AF561" i="21" s="1"/>
  <c r="AD561" i="21"/>
  <c r="AE561" i="21" a="1"/>
  <c r="AE561" i="21" s="1"/>
  <c r="P571" i="21"/>
  <c r="Z571" i="21" s="1"/>
  <c r="M571" i="21"/>
  <c r="X576" i="21" a="1"/>
  <c r="X576" i="21" s="1"/>
  <c r="AD589" i="21"/>
  <c r="AF589" i="21" a="1"/>
  <c r="AF589" i="21" s="1"/>
  <c r="AE589" i="21" a="1"/>
  <c r="AE589" i="21" s="1"/>
  <c r="P599" i="21"/>
  <c r="Z599" i="21" s="1"/>
  <c r="M599" i="21"/>
  <c r="X604" i="21" a="1"/>
  <c r="X604" i="21" s="1"/>
  <c r="AE617" i="21" a="1"/>
  <c r="AE617" i="21" s="1"/>
  <c r="AF617" i="21" a="1"/>
  <c r="AF617" i="21" s="1"/>
  <c r="AD617" i="21"/>
  <c r="P627" i="21"/>
  <c r="Z627" i="21" s="1"/>
  <c r="M627" i="21"/>
  <c r="X632" i="21" a="1"/>
  <c r="X632" i="21" s="1"/>
  <c r="AD645" i="21"/>
  <c r="AE645" i="21" a="1"/>
  <c r="AE645" i="21" s="1"/>
  <c r="AF645" i="21" a="1"/>
  <c r="AF645" i="21" s="1"/>
  <c r="P655" i="21"/>
  <c r="Z655" i="21" s="1"/>
  <c r="M655" i="21"/>
  <c r="X660" i="21" a="1"/>
  <c r="X660" i="21" s="1"/>
  <c r="G674" i="25"/>
  <c r="AD673" i="21"/>
  <c r="AF673" i="21" a="1"/>
  <c r="AF673" i="21" s="1"/>
  <c r="AE673" i="21" a="1"/>
  <c r="AE673" i="21" s="1"/>
  <c r="P683" i="21"/>
  <c r="Z683" i="21" s="1"/>
  <c r="M683" i="21"/>
  <c r="X688" i="21" a="1"/>
  <c r="X688" i="21" s="1"/>
  <c r="AF701" i="21" a="1"/>
  <c r="AF701" i="21" s="1"/>
  <c r="AE701" i="21" a="1"/>
  <c r="AE701" i="21" s="1"/>
  <c r="AD701" i="21"/>
  <c r="P711" i="21"/>
  <c r="Z711" i="21" s="1"/>
  <c r="M711" i="21"/>
  <c r="X716" i="21" a="1"/>
  <c r="X716" i="21" s="1"/>
  <c r="AD729" i="21"/>
  <c r="AF729" i="21" a="1"/>
  <c r="AF729" i="21" s="1"/>
  <c r="AE729" i="21" a="1"/>
  <c r="AE729" i="21" s="1"/>
  <c r="P739" i="21"/>
  <c r="Z739" i="21" s="1"/>
  <c r="M739" i="21"/>
  <c r="X744" i="21" a="1"/>
  <c r="X744" i="21" s="1"/>
  <c r="AE757" i="21" a="1"/>
  <c r="AE757" i="21" s="1"/>
  <c r="AF757" i="21" a="1"/>
  <c r="AF757" i="21" s="1"/>
  <c r="AD757" i="21"/>
  <c r="P767" i="21"/>
  <c r="Z767" i="21" s="1"/>
  <c r="M767" i="21"/>
  <c r="X772" i="21" a="1"/>
  <c r="X772" i="21" s="1"/>
  <c r="AF785" i="21" a="1"/>
  <c r="AF785" i="21" s="1"/>
  <c r="AE785" i="21" a="1"/>
  <c r="AE785" i="21" s="1"/>
  <c r="AD785" i="21"/>
  <c r="P795" i="21"/>
  <c r="Z795" i="21" s="1"/>
  <c r="M795" i="21"/>
  <c r="X800" i="21" a="1"/>
  <c r="X800" i="21" s="1"/>
  <c r="G814" i="25"/>
  <c r="AF813" i="21" a="1"/>
  <c r="AF813" i="21" s="1"/>
  <c r="AD813" i="21"/>
  <c r="AE813" i="21" a="1"/>
  <c r="AE813" i="21" s="1"/>
  <c r="P823" i="21"/>
  <c r="Z823" i="21" s="1"/>
  <c r="M823" i="21"/>
  <c r="X828" i="21" a="1"/>
  <c r="X828" i="21" s="1"/>
  <c r="AE841" i="21" a="1"/>
  <c r="AE841" i="21" s="1"/>
  <c r="AD841" i="21"/>
  <c r="AF841" i="21" a="1"/>
  <c r="AF841" i="21" s="1"/>
  <c r="P851" i="21"/>
  <c r="Z851" i="21" s="1"/>
  <c r="M851" i="21"/>
  <c r="X856" i="21" a="1"/>
  <c r="X856" i="21" s="1"/>
  <c r="AF869" i="21" a="1"/>
  <c r="AF869" i="21" s="1"/>
  <c r="AE869" i="21" a="1"/>
  <c r="AE869" i="21" s="1"/>
  <c r="AD869" i="21"/>
  <c r="P879" i="21"/>
  <c r="Z879" i="21" s="1"/>
  <c r="M879" i="21"/>
  <c r="X884" i="21" a="1"/>
  <c r="X884" i="21" s="1"/>
  <c r="AF897" i="21" a="1"/>
  <c r="AF897" i="21" s="1"/>
  <c r="AD897" i="21"/>
  <c r="AE897" i="21" a="1"/>
  <c r="AE897" i="21" s="1"/>
  <c r="P907" i="21"/>
  <c r="Z907" i="21" s="1"/>
  <c r="M907" i="21"/>
  <c r="X912" i="21" a="1"/>
  <c r="X912" i="21" s="1"/>
  <c r="AF925" i="21" a="1"/>
  <c r="AF925" i="21" s="1"/>
  <c r="AE925" i="21" a="1"/>
  <c r="AE925" i="21" s="1"/>
  <c r="AD925" i="21"/>
  <c r="P935" i="21"/>
  <c r="Z935" i="21" s="1"/>
  <c r="M935" i="21"/>
  <c r="X940" i="21" a="1"/>
  <c r="X940" i="21" s="1"/>
  <c r="G954" i="25"/>
  <c r="AD953" i="21"/>
  <c r="AE953" i="21" a="1"/>
  <c r="AE953" i="21" s="1"/>
  <c r="AF953" i="21" a="1"/>
  <c r="AF953" i="21" s="1"/>
  <c r="P963" i="21"/>
  <c r="Z963" i="21" s="1"/>
  <c r="M963" i="21"/>
  <c r="X968" i="21" a="1"/>
  <c r="X968" i="21" s="1"/>
  <c r="G982" i="25"/>
  <c r="AD981" i="21"/>
  <c r="AF981" i="21" a="1"/>
  <c r="AF981" i="21" s="1"/>
  <c r="AE981" i="21" a="1"/>
  <c r="AE981" i="21" s="1"/>
  <c r="P991" i="21"/>
  <c r="Z991" i="21" s="1"/>
  <c r="M991" i="21"/>
  <c r="X996" i="21" a="1"/>
  <c r="X996" i="21" s="1"/>
  <c r="AD304" i="21"/>
  <c r="AF304" i="21" a="1"/>
  <c r="AF304" i="21" s="1"/>
  <c r="AE304" i="21" a="1"/>
  <c r="AE304" i="21" s="1"/>
  <c r="P314" i="21"/>
  <c r="Z314" i="21" s="1"/>
  <c r="M314" i="21"/>
  <c r="X319" i="21" a="1"/>
  <c r="X319" i="21" s="1"/>
  <c r="AF332" i="21" a="1"/>
  <c r="AF332" i="21" s="1"/>
  <c r="AD332" i="21"/>
  <c r="AE332" i="21" a="1"/>
  <c r="AE332" i="21" s="1"/>
  <c r="P342" i="21"/>
  <c r="Z342" i="21" s="1"/>
  <c r="M342" i="21"/>
  <c r="X347" i="21" a="1"/>
  <c r="X347" i="21" s="1"/>
  <c r="AD360" i="21"/>
  <c r="AF360" i="21" a="1"/>
  <c r="AF360" i="21" s="1"/>
  <c r="AE360" i="21" a="1"/>
  <c r="AE360" i="21" s="1"/>
  <c r="Q370" i="21" a="1"/>
  <c r="Q370" i="21" s="1"/>
  <c r="R370" i="21" a="1"/>
  <c r="R370" i="21" s="1"/>
  <c r="S370" i="21" s="1" a="1"/>
  <c r="S370" i="21" s="1"/>
  <c r="X375" i="21" a="1"/>
  <c r="X375" i="21" s="1"/>
  <c r="AE388" i="21" a="1"/>
  <c r="AE388" i="21" s="1"/>
  <c r="AF388" i="21" a="1"/>
  <c r="AF388" i="21" s="1"/>
  <c r="AD388" i="21"/>
  <c r="P398" i="21"/>
  <c r="Z398" i="21" s="1"/>
  <c r="M398" i="21"/>
  <c r="X403" i="21" a="1"/>
  <c r="X403" i="21" s="1"/>
  <c r="AF416" i="21" a="1"/>
  <c r="AF416" i="21" s="1"/>
  <c r="AD416" i="21"/>
  <c r="AE416" i="21" a="1"/>
  <c r="AE416" i="21" s="1"/>
  <c r="P426" i="21"/>
  <c r="Z426" i="21" s="1"/>
  <c r="M426" i="21"/>
  <c r="X431" i="21" a="1"/>
  <c r="X431" i="21" s="1"/>
  <c r="AE444" i="21" a="1"/>
  <c r="AE444" i="21" s="1"/>
  <c r="AD444" i="21"/>
  <c r="AF444" i="21" a="1"/>
  <c r="AF444" i="21" s="1"/>
  <c r="P454" i="21"/>
  <c r="Z454" i="21" s="1"/>
  <c r="M454" i="21"/>
  <c r="X459" i="21" a="1"/>
  <c r="X459" i="21" s="1"/>
  <c r="AD472" i="21"/>
  <c r="AE472" i="21" a="1"/>
  <c r="AE472" i="21" s="1"/>
  <c r="AF472" i="21" a="1"/>
  <c r="AF472" i="21" s="1"/>
  <c r="P482" i="21"/>
  <c r="Z482" i="21" s="1"/>
  <c r="M482" i="21"/>
  <c r="X487" i="21" a="1"/>
  <c r="X487" i="21" s="1"/>
  <c r="G501" i="25"/>
  <c r="AF500" i="21" a="1"/>
  <c r="AF500" i="21" s="1"/>
  <c r="AE500" i="21" a="1"/>
  <c r="AE500" i="21" s="1"/>
  <c r="AD500" i="21"/>
  <c r="P510" i="21"/>
  <c r="Z510" i="21" s="1"/>
  <c r="M510" i="21"/>
  <c r="X515" i="21" a="1"/>
  <c r="X515" i="21" s="1"/>
  <c r="G529" i="25"/>
  <c r="AF528" i="21" a="1"/>
  <c r="AF528" i="21" s="1"/>
  <c r="AE528" i="21" a="1"/>
  <c r="AE528" i="21" s="1"/>
  <c r="AD528" i="21"/>
  <c r="P538" i="21"/>
  <c r="Z538" i="21" s="1"/>
  <c r="M538" i="21"/>
  <c r="X543" i="21" a="1"/>
  <c r="X543" i="21" s="1"/>
  <c r="AD556" i="21"/>
  <c r="AE556" i="21" a="1"/>
  <c r="AE556" i="21" s="1"/>
  <c r="AF556" i="21" a="1"/>
  <c r="AF556" i="21" s="1"/>
  <c r="P566" i="21"/>
  <c r="Z566" i="21" s="1"/>
  <c r="M566" i="21"/>
  <c r="X571" i="21" a="1"/>
  <c r="X571" i="21" s="1"/>
  <c r="AF584" i="21" a="1"/>
  <c r="AF584" i="21" s="1"/>
  <c r="AD584" i="21"/>
  <c r="AE584" i="21" a="1"/>
  <c r="AE584" i="21" s="1"/>
  <c r="P594" i="21"/>
  <c r="Z594" i="21" s="1"/>
  <c r="M594" i="21"/>
  <c r="X599" i="21" a="1"/>
  <c r="X599" i="21" s="1"/>
  <c r="AF612" i="21" a="1"/>
  <c r="AF612" i="21" s="1"/>
  <c r="AD612" i="21"/>
  <c r="AE612" i="21" a="1"/>
  <c r="AE612" i="21" s="1"/>
  <c r="P622" i="21"/>
  <c r="Z622" i="21" s="1"/>
  <c r="M622" i="21"/>
  <c r="X627" i="21" a="1"/>
  <c r="X627" i="21" s="1"/>
  <c r="AF640" i="21" a="1"/>
  <c r="AF640" i="21" s="1"/>
  <c r="AD640" i="21"/>
  <c r="AE640" i="21" a="1"/>
  <c r="AE640" i="21" s="1"/>
  <c r="P650" i="21"/>
  <c r="Z650" i="21" s="1"/>
  <c r="M650" i="21"/>
  <c r="X655" i="21" a="1"/>
  <c r="X655" i="21" s="1"/>
  <c r="AF668" i="21" a="1"/>
  <c r="AF668" i="21" s="1"/>
  <c r="AD668" i="21"/>
  <c r="AE668" i="21" a="1"/>
  <c r="AE668" i="21" s="1"/>
  <c r="P678" i="21"/>
  <c r="Z678" i="21" s="1"/>
  <c r="M678" i="21"/>
  <c r="X683" i="21" a="1"/>
  <c r="X683" i="21" s="1"/>
  <c r="AE696" i="21" a="1"/>
  <c r="AE696" i="21" s="1"/>
  <c r="AF696" i="21" a="1"/>
  <c r="AF696" i="21" s="1"/>
  <c r="AD696" i="21"/>
  <c r="P706" i="21"/>
  <c r="Z706" i="21" s="1"/>
  <c r="M706" i="21"/>
  <c r="X711" i="21" a="1"/>
  <c r="X711" i="21" s="1"/>
  <c r="AD724" i="21"/>
  <c r="AE724" i="21" a="1"/>
  <c r="AE724" i="21" s="1"/>
  <c r="AF724" i="21" a="1"/>
  <c r="AF724" i="21" s="1"/>
  <c r="P734" i="21"/>
  <c r="Z734" i="21" s="1"/>
  <c r="M734" i="21"/>
  <c r="X739" i="21" a="1"/>
  <c r="X739" i="21" s="1"/>
  <c r="G753" i="25"/>
  <c r="AF752" i="21" a="1"/>
  <c r="AF752" i="21" s="1"/>
  <c r="AD752" i="21"/>
  <c r="AE752" i="21" a="1"/>
  <c r="AE752" i="21" s="1"/>
  <c r="P762" i="21"/>
  <c r="Z762" i="21" s="1"/>
  <c r="M762" i="21"/>
  <c r="X767" i="21" a="1"/>
  <c r="X767" i="21" s="1"/>
  <c r="G781" i="25"/>
  <c r="AD780" i="21"/>
  <c r="AE780" i="21" a="1"/>
  <c r="AE780" i="21" s="1"/>
  <c r="AF780" i="21" a="1"/>
  <c r="AF780" i="21" s="1"/>
  <c r="P790" i="21"/>
  <c r="Z790" i="21" s="1"/>
  <c r="M790" i="21"/>
  <c r="X795" i="21" a="1"/>
  <c r="X795" i="21" s="1"/>
  <c r="AF808" i="21" a="1"/>
  <c r="AF808" i="21" s="1"/>
  <c r="AD808" i="21"/>
  <c r="AE808" i="21" a="1"/>
  <c r="AE808" i="21" s="1"/>
  <c r="P818" i="21"/>
  <c r="Z818" i="21" s="1"/>
  <c r="M818" i="21"/>
  <c r="X823" i="21" a="1"/>
  <c r="X823" i="21" s="1"/>
  <c r="AD836" i="21"/>
  <c r="AE836" i="21" a="1"/>
  <c r="AE836" i="21" s="1"/>
  <c r="AF836" i="21" a="1"/>
  <c r="AF836" i="21" s="1"/>
  <c r="P846" i="21"/>
  <c r="Z846" i="21" s="1"/>
  <c r="M846" i="21"/>
  <c r="X851" i="21" a="1"/>
  <c r="X851" i="21" s="1"/>
  <c r="G865" i="25"/>
  <c r="AD864" i="21"/>
  <c r="AE864" i="21" a="1"/>
  <c r="AE864" i="21" s="1"/>
  <c r="AF864" i="21" a="1"/>
  <c r="AF864" i="21" s="1"/>
  <c r="P874" i="21"/>
  <c r="Z874" i="21" s="1"/>
  <c r="M874" i="21"/>
  <c r="X879" i="21" a="1"/>
  <c r="X879" i="21" s="1"/>
  <c r="AE892" i="21" a="1"/>
  <c r="AE892" i="21" s="1"/>
  <c r="AF892" i="21" a="1"/>
  <c r="AF892" i="21" s="1"/>
  <c r="AD892" i="21"/>
  <c r="P902" i="21"/>
  <c r="Z902" i="21" s="1"/>
  <c r="M902" i="21"/>
  <c r="X907" i="21" a="1"/>
  <c r="X907" i="21" s="1"/>
  <c r="AE920" i="21" a="1"/>
  <c r="AE920" i="21" s="1"/>
  <c r="AF920" i="21" a="1"/>
  <c r="AF920" i="21" s="1"/>
  <c r="AD920" i="21"/>
  <c r="P930" i="21"/>
  <c r="Z930" i="21" s="1"/>
  <c r="M930" i="21"/>
  <c r="X935" i="21" a="1"/>
  <c r="X935" i="21" s="1"/>
  <c r="AF948" i="21" a="1"/>
  <c r="AF948" i="21" s="1"/>
  <c r="AE948" i="21" a="1"/>
  <c r="AE948" i="21" s="1"/>
  <c r="AD948" i="21"/>
  <c r="P958" i="21"/>
  <c r="Z958" i="21" s="1"/>
  <c r="M958" i="21"/>
  <c r="X963" i="21" a="1"/>
  <c r="X963" i="21" s="1"/>
  <c r="AD976" i="21"/>
  <c r="AE976" i="21" a="1"/>
  <c r="AE976" i="21" s="1"/>
  <c r="AF976" i="21" a="1"/>
  <c r="AF976" i="21" s="1"/>
  <c r="P986" i="21"/>
  <c r="Z986" i="21" s="1"/>
  <c r="M986" i="21"/>
  <c r="X991" i="21" a="1"/>
  <c r="X991" i="21" s="1"/>
  <c r="G1005" i="25"/>
  <c r="P326" i="21"/>
  <c r="Z326" i="21" s="1"/>
  <c r="M326" i="21"/>
  <c r="AF372" i="21" a="1"/>
  <c r="AF372" i="21" s="1"/>
  <c r="AE372" i="21" a="1"/>
  <c r="AE372" i="21" s="1"/>
  <c r="AD372" i="21"/>
  <c r="X387" i="21" a="1"/>
  <c r="X387" i="21" s="1"/>
  <c r="AE400" i="21" a="1"/>
  <c r="AE400" i="21" s="1"/>
  <c r="AD400" i="21"/>
  <c r="AF400" i="21" a="1"/>
  <c r="AF400" i="21" s="1"/>
  <c r="X499" i="21" a="1"/>
  <c r="X499" i="21" s="1"/>
  <c r="X527" i="21" a="1"/>
  <c r="X527" i="21" s="1"/>
  <c r="Q550" i="21" a="1"/>
  <c r="Q550" i="21" s="1"/>
  <c r="R550" i="21" a="1"/>
  <c r="R550" i="21" s="1"/>
  <c r="S550" i="21" s="1" a="1"/>
  <c r="S550" i="21" s="1"/>
  <c r="G569" i="25"/>
  <c r="P578" i="21"/>
  <c r="Z578" i="21" s="1"/>
  <c r="M578" i="21"/>
  <c r="X583" i="21" a="1"/>
  <c r="X583" i="21" s="1"/>
  <c r="AF596" i="21" a="1"/>
  <c r="AF596" i="21" s="1"/>
  <c r="AD596" i="21"/>
  <c r="AE596" i="21" a="1"/>
  <c r="AE596" i="21" s="1"/>
  <c r="X611" i="21" a="1"/>
  <c r="X611" i="21" s="1"/>
  <c r="P634" i="21"/>
  <c r="Z634" i="21" s="1"/>
  <c r="M634" i="21"/>
  <c r="R802" i="21" a="1"/>
  <c r="R802" i="21" s="1"/>
  <c r="S802" i="21" s="1" a="1"/>
  <c r="S802" i="21" s="1"/>
  <c r="Q802" i="21" a="1"/>
  <c r="Q802" i="21" s="1"/>
  <c r="P830" i="21"/>
  <c r="Z830" i="21" s="1"/>
  <c r="M830" i="21"/>
  <c r="P858" i="21"/>
  <c r="Z858" i="21" s="1"/>
  <c r="M858" i="21"/>
  <c r="P886" i="21"/>
  <c r="Z886" i="21" s="1"/>
  <c r="M886" i="21"/>
  <c r="AE932" i="21" a="1"/>
  <c r="AE932" i="21" s="1"/>
  <c r="AD932" i="21"/>
  <c r="AF932" i="21" a="1"/>
  <c r="AF932" i="21" s="1"/>
  <c r="X947" i="21" a="1"/>
  <c r="X947" i="21" s="1"/>
  <c r="AF988" i="21" a="1"/>
  <c r="AF988" i="21" s="1"/>
  <c r="AE988" i="21" a="1"/>
  <c r="AE988" i="21" s="1"/>
  <c r="AD988" i="21"/>
  <c r="P998" i="21"/>
  <c r="Z998" i="21" s="1"/>
  <c r="M998" i="21"/>
  <c r="P377" i="21"/>
  <c r="Z377" i="21" s="1"/>
  <c r="M377" i="21"/>
  <c r="AE507" i="21" a="1"/>
  <c r="AE507" i="21" s="1"/>
  <c r="AD507" i="21"/>
  <c r="AF507" i="21" a="1"/>
  <c r="AF507" i="21" s="1"/>
  <c r="X522" i="21" a="1"/>
  <c r="X522" i="21" s="1"/>
  <c r="AF619" i="21" a="1"/>
  <c r="AF619" i="21" s="1"/>
  <c r="AD619" i="21"/>
  <c r="AE619" i="21" a="1"/>
  <c r="AE619" i="21" s="1"/>
  <c r="X634" i="21" a="1"/>
  <c r="X634" i="21" s="1"/>
  <c r="X662" i="21" a="1"/>
  <c r="X662" i="21" s="1"/>
  <c r="X690" i="21" a="1"/>
  <c r="X690" i="21" s="1"/>
  <c r="AE703" i="21" a="1"/>
  <c r="AE703" i="21" s="1"/>
  <c r="AD703" i="21"/>
  <c r="AF703" i="21" a="1"/>
  <c r="AF703" i="21" s="1"/>
  <c r="G732" i="25"/>
  <c r="X746" i="21" a="1"/>
  <c r="X746" i="21" s="1"/>
  <c r="AF871" i="21" a="1"/>
  <c r="AF871" i="21" s="1"/>
  <c r="AD871" i="21"/>
  <c r="AE871" i="21" a="1"/>
  <c r="AE871" i="21" s="1"/>
  <c r="P881" i="21"/>
  <c r="Z881" i="21" s="1"/>
  <c r="M881" i="21"/>
  <c r="P909" i="21"/>
  <c r="Z909" i="21" s="1"/>
  <c r="M909" i="21"/>
  <c r="P937" i="21"/>
  <c r="Z937" i="21" s="1"/>
  <c r="M937" i="21"/>
  <c r="AD306" i="21"/>
  <c r="AF306" i="21" a="1"/>
  <c r="AF306" i="21" s="1"/>
  <c r="AE306" i="21" a="1"/>
  <c r="AE306" i="21" s="1"/>
  <c r="P316" i="21"/>
  <c r="Z316" i="21" s="1"/>
  <c r="M316" i="21"/>
  <c r="AD362" i="21"/>
  <c r="AF362" i="21" a="1"/>
  <c r="AF362" i="21" s="1"/>
  <c r="AE362" i="21" a="1"/>
  <c r="AE362" i="21" s="1"/>
  <c r="X433" i="21" a="1"/>
  <c r="X433" i="21" s="1"/>
  <c r="AD446" i="21"/>
  <c r="AE446" i="21" a="1"/>
  <c r="AE446" i="21" s="1"/>
  <c r="AF446" i="21" a="1"/>
  <c r="AF446" i="21" s="1"/>
  <c r="X461" i="21" a="1"/>
  <c r="X461" i="21" s="1"/>
  <c r="X489" i="21" a="1"/>
  <c r="X489" i="21" s="1"/>
  <c r="AF642" i="21" a="1"/>
  <c r="AF642" i="21" s="1"/>
  <c r="AD642" i="21"/>
  <c r="AE642" i="21" a="1"/>
  <c r="AE642" i="21" s="1"/>
  <c r="X685" i="21" a="1"/>
  <c r="X685" i="21" s="1"/>
  <c r="X741" i="21" a="1"/>
  <c r="X741" i="21" s="1"/>
  <c r="AD754" i="21"/>
  <c r="AE754" i="21" a="1"/>
  <c r="AE754" i="21" s="1"/>
  <c r="AF754" i="21" a="1"/>
  <c r="AF754" i="21" s="1"/>
  <c r="X825" i="21" a="1"/>
  <c r="X825" i="21" s="1"/>
  <c r="AD838" i="21"/>
  <c r="AE838" i="21" a="1"/>
  <c r="AE838" i="21" s="1"/>
  <c r="AF838" i="21" a="1"/>
  <c r="AF838" i="21" s="1"/>
  <c r="X881" i="21" a="1"/>
  <c r="X881" i="21" s="1"/>
  <c r="AD894" i="21"/>
  <c r="AE894" i="21" a="1"/>
  <c r="AE894" i="21" s="1"/>
  <c r="AF894" i="21" a="1"/>
  <c r="AF894" i="21" s="1"/>
  <c r="AF922" i="21" a="1"/>
  <c r="AF922" i="21" s="1"/>
  <c r="AD922" i="21"/>
  <c r="AE922" i="21" a="1"/>
  <c r="AE922" i="21" s="1"/>
  <c r="X400" i="21" a="1"/>
  <c r="X400" i="21" s="1"/>
  <c r="X484" i="21" a="1"/>
  <c r="X484" i="21" s="1"/>
  <c r="AF497" i="21" a="1"/>
  <c r="AF497" i="21" s="1"/>
  <c r="AE497" i="21" a="1"/>
  <c r="AE497" i="21" s="1"/>
  <c r="AD497" i="21"/>
  <c r="P507" i="21"/>
  <c r="Z507" i="21" s="1"/>
  <c r="M507" i="21"/>
  <c r="P619" i="21"/>
  <c r="Z619" i="21" s="1"/>
  <c r="M619" i="21"/>
  <c r="R647" i="21" a="1"/>
  <c r="R647" i="21" s="1"/>
  <c r="S647" i="21" s="1" a="1"/>
  <c r="S647" i="21" s="1"/>
  <c r="Q647" i="21" a="1"/>
  <c r="Q647" i="21" s="1"/>
  <c r="P703" i="21"/>
  <c r="Z703" i="21" s="1"/>
  <c r="M703" i="21"/>
  <c r="G722" i="25"/>
  <c r="P731" i="21"/>
  <c r="Z731" i="21" s="1"/>
  <c r="M731" i="21"/>
  <c r="P759" i="21"/>
  <c r="Z759" i="21" s="1"/>
  <c r="M759" i="21"/>
  <c r="P787" i="21"/>
  <c r="Z787" i="21" s="1"/>
  <c r="M787" i="21"/>
  <c r="G806" i="25"/>
  <c r="X820" i="21" a="1"/>
  <c r="X820" i="21" s="1"/>
  <c r="AD833" i="21"/>
  <c r="AF833" i="21" a="1"/>
  <c r="AF833" i="21" s="1"/>
  <c r="AE833" i="21" a="1"/>
  <c r="AE833" i="21" s="1"/>
  <c r="X848" i="21" a="1"/>
  <c r="X848" i="21" s="1"/>
  <c r="AF889" i="21" a="1"/>
  <c r="AF889" i="21" s="1"/>
  <c r="AE889" i="21" a="1"/>
  <c r="AE889" i="21" s="1"/>
  <c r="AD889" i="21"/>
  <c r="X932" i="21" a="1"/>
  <c r="X932" i="21" s="1"/>
  <c r="P955" i="21"/>
  <c r="Z955" i="21" s="1"/>
  <c r="M955" i="21"/>
  <c r="G974" i="25"/>
  <c r="P983" i="21"/>
  <c r="Z983" i="21" s="1"/>
  <c r="M983" i="21"/>
  <c r="AD324" i="21"/>
  <c r="AE324" i="21" a="1"/>
  <c r="AE324" i="21" s="1"/>
  <c r="AF324" i="21" a="1"/>
  <c r="AF324" i="21" s="1"/>
  <c r="P334" i="21"/>
  <c r="Z334" i="21" s="1"/>
  <c r="M334" i="21"/>
  <c r="P362" i="21"/>
  <c r="Z362" i="21" s="1"/>
  <c r="M362" i="21"/>
  <c r="P418" i="21"/>
  <c r="Z418" i="21" s="1"/>
  <c r="M418" i="21"/>
  <c r="AD520" i="21"/>
  <c r="AF520" i="21" a="1"/>
  <c r="AF520" i="21" s="1"/>
  <c r="AE520" i="21" a="1"/>
  <c r="AE520" i="21" s="1"/>
  <c r="X563" i="21" a="1"/>
  <c r="X563" i="21" s="1"/>
  <c r="P670" i="21"/>
  <c r="Z670" i="21" s="1"/>
  <c r="M670" i="21"/>
  <c r="X703" i="21" a="1"/>
  <c r="X703" i="21" s="1"/>
  <c r="G717" i="25"/>
  <c r="AD744" i="21"/>
  <c r="AE744" i="21" a="1"/>
  <c r="AE744" i="21" s="1"/>
  <c r="AF744" i="21" a="1"/>
  <c r="AF744" i="21" s="1"/>
  <c r="P754" i="21"/>
  <c r="Z754" i="21" s="1"/>
  <c r="M754" i="21"/>
  <c r="AD800" i="21"/>
  <c r="AF800" i="21" a="1"/>
  <c r="AF800" i="21" s="1"/>
  <c r="AE800" i="21" a="1"/>
  <c r="AE800" i="21" s="1"/>
  <c r="X815" i="21" a="1"/>
  <c r="X815" i="21" s="1"/>
  <c r="AE828" i="21" a="1"/>
  <c r="AE828" i="21" s="1"/>
  <c r="AF828" i="21" a="1"/>
  <c r="AF828" i="21" s="1"/>
  <c r="AD828" i="21"/>
  <c r="P838" i="21"/>
  <c r="Z838" i="21" s="1"/>
  <c r="M838" i="21"/>
  <c r="P950" i="21"/>
  <c r="Z950" i="21" s="1"/>
  <c r="M950" i="21"/>
  <c r="P329" i="21"/>
  <c r="Z329" i="21" s="1"/>
  <c r="M329" i="21"/>
  <c r="X390" i="21" a="1"/>
  <c r="X390" i="21" s="1"/>
  <c r="P413" i="21"/>
  <c r="Z413" i="21" s="1"/>
  <c r="M413" i="21"/>
  <c r="X474" i="21" a="1"/>
  <c r="X474" i="21" s="1"/>
  <c r="X502" i="21" a="1"/>
  <c r="X502" i="21" s="1"/>
  <c r="P581" i="21"/>
  <c r="Z581" i="21" s="1"/>
  <c r="M581" i="21"/>
  <c r="P637" i="21"/>
  <c r="Z637" i="21" s="1"/>
  <c r="M637" i="21"/>
  <c r="AF711" i="21" a="1"/>
  <c r="AF711" i="21" s="1"/>
  <c r="AD711" i="21"/>
  <c r="AE711" i="21" a="1"/>
  <c r="AE711" i="21" s="1"/>
  <c r="X726" i="21" a="1"/>
  <c r="X726" i="21" s="1"/>
  <c r="AD739" i="21"/>
  <c r="AE739" i="21" a="1"/>
  <c r="AE739" i="21" s="1"/>
  <c r="AF739" i="21" a="1"/>
  <c r="AF739" i="21" s="1"/>
  <c r="X754" i="21" a="1"/>
  <c r="X754" i="21" s="1"/>
  <c r="X810" i="21" a="1"/>
  <c r="X810" i="21" s="1"/>
  <c r="X978" i="21" a="1"/>
  <c r="X978" i="21" s="1"/>
  <c r="P1001" i="21"/>
  <c r="Z1001" i="21" s="1"/>
  <c r="M1001" i="21"/>
  <c r="AD314" i="21"/>
  <c r="AE314" i="21" a="1"/>
  <c r="AE314" i="21" s="1"/>
  <c r="AF314" i="21" a="1"/>
  <c r="AF314" i="21" s="1"/>
  <c r="X441" i="21" a="1"/>
  <c r="X441" i="21" s="1"/>
  <c r="G455" i="25"/>
  <c r="P464" i="21"/>
  <c r="Z464" i="21" s="1"/>
  <c r="M464" i="21"/>
  <c r="AE510" i="21" a="1"/>
  <c r="AE510" i="21" s="1"/>
  <c r="AF510" i="21" a="1"/>
  <c r="AF510" i="21" s="1"/>
  <c r="AD510" i="21"/>
  <c r="P520" i="21"/>
  <c r="Z520" i="21" s="1"/>
  <c r="M520" i="21"/>
  <c r="X581" i="21" a="1"/>
  <c r="X581" i="21" s="1"/>
  <c r="P604" i="21"/>
  <c r="Z604" i="21" s="1"/>
  <c r="M604" i="21"/>
  <c r="AF344" i="21" a="1"/>
  <c r="AF344" i="21" s="1"/>
  <c r="AD344" i="21"/>
  <c r="AE344" i="21" a="1"/>
  <c r="AE344" i="21" s="1"/>
  <c r="P382" i="21"/>
  <c r="Z382" i="21" s="1"/>
  <c r="M382" i="21"/>
  <c r="P410" i="21"/>
  <c r="Z410" i="21" s="1"/>
  <c r="M410" i="21"/>
  <c r="P438" i="21"/>
  <c r="Z438" i="21" s="1"/>
  <c r="M438" i="21"/>
  <c r="P494" i="21"/>
  <c r="Z494" i="21" s="1"/>
  <c r="M494" i="21"/>
  <c r="AE568" i="21" a="1"/>
  <c r="AE568" i="21" s="1"/>
  <c r="AD568" i="21"/>
  <c r="AF568" i="21" a="1"/>
  <c r="AF568" i="21" s="1"/>
  <c r="AF652" i="21" a="1"/>
  <c r="AF652" i="21" s="1"/>
  <c r="AE652" i="21" a="1"/>
  <c r="AE652" i="21" s="1"/>
  <c r="AD652" i="21"/>
  <c r="X667" i="21" a="1"/>
  <c r="X667" i="21" s="1"/>
  <c r="AD708" i="21"/>
  <c r="AF708" i="21" a="1"/>
  <c r="AF708" i="21" s="1"/>
  <c r="AE708" i="21" a="1"/>
  <c r="AE708" i="21" s="1"/>
  <c r="P718" i="21"/>
  <c r="Z718" i="21" s="1"/>
  <c r="M718" i="21"/>
  <c r="X723" i="21" a="1"/>
  <c r="X723" i="21" s="1"/>
  <c r="AE736" i="21" a="1"/>
  <c r="AE736" i="21" s="1"/>
  <c r="AD736" i="21"/>
  <c r="AF736" i="21" a="1"/>
  <c r="AF736" i="21" s="1"/>
  <c r="P746" i="21"/>
  <c r="Z746" i="21" s="1"/>
  <c r="M746" i="21"/>
  <c r="X891" i="21" a="1"/>
  <c r="X891" i="21" s="1"/>
  <c r="AD904" i="21"/>
  <c r="AF904" i="21" a="1"/>
  <c r="AF904" i="21" s="1"/>
  <c r="AE904" i="21" a="1"/>
  <c r="AE904" i="21" s="1"/>
  <c r="P914" i="21"/>
  <c r="Z914" i="21" s="1"/>
  <c r="M914" i="21"/>
  <c r="P942" i="21"/>
  <c r="Z942" i="21" s="1"/>
  <c r="M942" i="21"/>
  <c r="AF960" i="21" a="1"/>
  <c r="AF960" i="21" s="1"/>
  <c r="AD960" i="21"/>
  <c r="AE960" i="21" a="1"/>
  <c r="AE960" i="21" s="1"/>
  <c r="AE367" i="21" a="1"/>
  <c r="AE367" i="21" s="1"/>
  <c r="AD367" i="21"/>
  <c r="AF367" i="21" a="1"/>
  <c r="AF367" i="21" s="1"/>
  <c r="AD395" i="21"/>
  <c r="AF395" i="21" a="1"/>
  <c r="AF395" i="21" s="1"/>
  <c r="AE395" i="21" a="1"/>
  <c r="AE395" i="21" s="1"/>
  <c r="X410" i="21" a="1"/>
  <c r="X410" i="21" s="1"/>
  <c r="X550" i="21" a="1"/>
  <c r="X550" i="21" s="1"/>
  <c r="AD563" i="21"/>
  <c r="AE563" i="21" a="1"/>
  <c r="AE563" i="21" s="1"/>
  <c r="AF563" i="21" a="1"/>
  <c r="AF563" i="21" s="1"/>
  <c r="AF591" i="21" a="1"/>
  <c r="AF591" i="21" s="1"/>
  <c r="AD591" i="21"/>
  <c r="AE591" i="21" a="1"/>
  <c r="AE591" i="21" s="1"/>
  <c r="X606" i="21" a="1"/>
  <c r="X606" i="21" s="1"/>
  <c r="P713" i="21"/>
  <c r="Z713" i="21" s="1"/>
  <c r="M713" i="21"/>
  <c r="AF731" i="21" a="1"/>
  <c r="AF731" i="21" s="1"/>
  <c r="AE731" i="21" a="1"/>
  <c r="AE731" i="21" s="1"/>
  <c r="AD731" i="21"/>
  <c r="X802" i="21" a="1"/>
  <c r="X802" i="21" s="1"/>
  <c r="AF815" i="21" a="1"/>
  <c r="AF815" i="21" s="1"/>
  <c r="AE815" i="21" a="1"/>
  <c r="AE815" i="21" s="1"/>
  <c r="AD815" i="21"/>
  <c r="X830" i="21" a="1"/>
  <c r="X830" i="21" s="1"/>
  <c r="X886" i="21" a="1"/>
  <c r="X886" i="21" s="1"/>
  <c r="AE899" i="21" a="1"/>
  <c r="AE899" i="21" s="1"/>
  <c r="AD899" i="21"/>
  <c r="AF899" i="21" a="1"/>
  <c r="AF899" i="21" s="1"/>
  <c r="AD927" i="21"/>
  <c r="AF927" i="21" a="1"/>
  <c r="AF927" i="21" s="1"/>
  <c r="AE927" i="21" a="1"/>
  <c r="AE927" i="21" s="1"/>
  <c r="AE955" i="21" a="1"/>
  <c r="AE955" i="21" s="1"/>
  <c r="AD955" i="21"/>
  <c r="AF955" i="21" a="1"/>
  <c r="AF955" i="21" s="1"/>
  <c r="X970" i="21" a="1"/>
  <c r="X970" i="21" s="1"/>
  <c r="AD983" i="21"/>
  <c r="AF983" i="21" a="1"/>
  <c r="AF983" i="21" s="1"/>
  <c r="AE983" i="21" a="1"/>
  <c r="AE983" i="21" s="1"/>
  <c r="P993" i="21"/>
  <c r="Z993" i="21" s="1"/>
  <c r="M993" i="21"/>
  <c r="P344" i="21"/>
  <c r="Z344" i="21" s="1"/>
  <c r="M344" i="21"/>
  <c r="P372" i="21"/>
  <c r="Z372" i="21" s="1"/>
  <c r="M372" i="21"/>
  <c r="P456" i="21"/>
  <c r="Z456" i="21" s="1"/>
  <c r="M456" i="21"/>
  <c r="AF530" i="21" a="1"/>
  <c r="AF530" i="21" s="1"/>
  <c r="AE530" i="21" a="1"/>
  <c r="AE530" i="21" s="1"/>
  <c r="AD530" i="21"/>
  <c r="AD558" i="21"/>
  <c r="AF558" i="21" a="1"/>
  <c r="AF558" i="21" s="1"/>
  <c r="AE558" i="21" a="1"/>
  <c r="AE558" i="21" s="1"/>
  <c r="X573" i="21" a="1"/>
  <c r="X573" i="21" s="1"/>
  <c r="AD586" i="21"/>
  <c r="AF586" i="21" a="1"/>
  <c r="AF586" i="21" s="1"/>
  <c r="AE586" i="21" a="1"/>
  <c r="AE586" i="21" s="1"/>
  <c r="X601" i="21" a="1"/>
  <c r="X601" i="21" s="1"/>
  <c r="AF614" i="21" a="1"/>
  <c r="AF614" i="21" s="1"/>
  <c r="AD614" i="21"/>
  <c r="AE614" i="21" a="1"/>
  <c r="AE614" i="21" s="1"/>
  <c r="P652" i="21"/>
  <c r="Z652" i="21" s="1"/>
  <c r="M652" i="21"/>
  <c r="AD670" i="21"/>
  <c r="AF670" i="21" a="1"/>
  <c r="AF670" i="21" s="1"/>
  <c r="AE670" i="21" a="1"/>
  <c r="AE670" i="21" s="1"/>
  <c r="P708" i="21"/>
  <c r="Z708" i="21" s="1"/>
  <c r="M708" i="21"/>
  <c r="R764" i="21" a="1"/>
  <c r="R764" i="21" s="1"/>
  <c r="S764" i="21" s="1" a="1"/>
  <c r="S764" i="21" s="1"/>
  <c r="Q764" i="21" a="1"/>
  <c r="Q764" i="21" s="1"/>
  <c r="X797" i="21" a="1"/>
  <c r="X797" i="21" s="1"/>
  <c r="AE810" i="21" a="1"/>
  <c r="AE810" i="21" s="1"/>
  <c r="AD810" i="21"/>
  <c r="AF810" i="21" a="1"/>
  <c r="AF810" i="21" s="1"/>
  <c r="P848" i="21"/>
  <c r="Z848" i="21" s="1"/>
  <c r="M848" i="21"/>
  <c r="X316" i="21" a="1"/>
  <c r="X316" i="21" s="1"/>
  <c r="AF329" i="21" a="1"/>
  <c r="AF329" i="21" s="1"/>
  <c r="AD329" i="21"/>
  <c r="AE329" i="21" a="1"/>
  <c r="AE329" i="21" s="1"/>
  <c r="X344" i="21" a="1"/>
  <c r="X344" i="21" s="1"/>
  <c r="AD357" i="21"/>
  <c r="AF357" i="21" a="1"/>
  <c r="AF357" i="21" s="1"/>
  <c r="AE357" i="21" a="1"/>
  <c r="AE357" i="21" s="1"/>
  <c r="AE385" i="21" a="1"/>
  <c r="AE385" i="21" s="1"/>
  <c r="AF385" i="21" a="1"/>
  <c r="AF385" i="21" s="1"/>
  <c r="AD385" i="21"/>
  <c r="X428" i="21" a="1"/>
  <c r="X428" i="21" s="1"/>
  <c r="AD441" i="21"/>
  <c r="AE441" i="21" a="1"/>
  <c r="AE441" i="21" s="1"/>
  <c r="AF441" i="21" a="1"/>
  <c r="AF441" i="21" s="1"/>
  <c r="P451" i="21"/>
  <c r="Z451" i="21" s="1"/>
  <c r="M451" i="21"/>
  <c r="X540" i="21" a="1"/>
  <c r="X540" i="21" s="1"/>
  <c r="AE553" i="21" a="1"/>
  <c r="AE553" i="21" s="1"/>
  <c r="AF553" i="21" a="1"/>
  <c r="AF553" i="21" s="1"/>
  <c r="AD553" i="21"/>
  <c r="X568" i="21" a="1"/>
  <c r="X568" i="21" s="1"/>
  <c r="AD581" i="21"/>
  <c r="AE581" i="21" a="1"/>
  <c r="AE581" i="21" s="1"/>
  <c r="AF581" i="21" a="1"/>
  <c r="AF581" i="21" s="1"/>
  <c r="AD609" i="21"/>
  <c r="AF609" i="21" a="1"/>
  <c r="AF609" i="21" s="1"/>
  <c r="AE609" i="21" a="1"/>
  <c r="AE609" i="21" s="1"/>
  <c r="X624" i="21" a="1"/>
  <c r="X624" i="21" s="1"/>
  <c r="AD637" i="21"/>
  <c r="AF637" i="21" a="1"/>
  <c r="AF637" i="21" s="1"/>
  <c r="AE637" i="21" a="1"/>
  <c r="AE637" i="21" s="1"/>
  <c r="X652" i="21" a="1"/>
  <c r="X652" i="21" s="1"/>
  <c r="AD665" i="21"/>
  <c r="AE665" i="21" a="1"/>
  <c r="AE665" i="21" s="1"/>
  <c r="AF665" i="21" a="1"/>
  <c r="AF665" i="21" s="1"/>
  <c r="X680" i="21" a="1"/>
  <c r="X680" i="21" s="1"/>
  <c r="X764" i="21" a="1"/>
  <c r="X764" i="21" s="1"/>
  <c r="P843" i="21"/>
  <c r="Z843" i="21" s="1"/>
  <c r="M843" i="21"/>
  <c r="P871" i="21"/>
  <c r="Z871" i="21" s="1"/>
  <c r="M871" i="21"/>
  <c r="AD917" i="21"/>
  <c r="AF917" i="21" a="1"/>
  <c r="AF917" i="21" s="1"/>
  <c r="AE917" i="21" a="1"/>
  <c r="AE917" i="21" s="1"/>
  <c r="P927" i="21"/>
  <c r="Z927" i="21" s="1"/>
  <c r="M927" i="21"/>
  <c r="X988" i="21" a="1"/>
  <c r="X988" i="21" s="1"/>
  <c r="P306" i="21"/>
  <c r="Z306" i="21" s="1"/>
  <c r="M306" i="21"/>
  <c r="AE352" i="21" a="1"/>
  <c r="AE352" i="21" s="1"/>
  <c r="AF352" i="21" a="1"/>
  <c r="AF352" i="21" s="1"/>
  <c r="AD352" i="21"/>
  <c r="X367" i="21" a="1"/>
  <c r="X367" i="21" s="1"/>
  <c r="AD380" i="21"/>
  <c r="AF380" i="21" a="1"/>
  <c r="AF380" i="21" s="1"/>
  <c r="AE380" i="21" a="1"/>
  <c r="AE380" i="21" s="1"/>
  <c r="P390" i="21"/>
  <c r="Z390" i="21" s="1"/>
  <c r="M390" i="21"/>
  <c r="AE408" i="21" a="1"/>
  <c r="AE408" i="21" s="1"/>
  <c r="AD408" i="21"/>
  <c r="AF408" i="21" a="1"/>
  <c r="AF408" i="21" s="1"/>
  <c r="R446" i="21" a="1"/>
  <c r="R446" i="21" s="1"/>
  <c r="S446" i="21" s="1" a="1"/>
  <c r="S446" i="21" s="1"/>
  <c r="Q446" i="21" a="1"/>
  <c r="Q446" i="21" s="1"/>
  <c r="P474" i="21"/>
  <c r="Z474" i="21" s="1"/>
  <c r="M474" i="21"/>
  <c r="P502" i="21"/>
  <c r="Z502" i="21" s="1"/>
  <c r="M502" i="21"/>
  <c r="X591" i="21" a="1"/>
  <c r="X591" i="21" s="1"/>
  <c r="P614" i="21"/>
  <c r="Z614" i="21" s="1"/>
  <c r="M614" i="21"/>
  <c r="AD688" i="21"/>
  <c r="AF688" i="21" a="1"/>
  <c r="AF688" i="21" s="1"/>
  <c r="AE688" i="21" a="1"/>
  <c r="AE688" i="21" s="1"/>
  <c r="P698" i="21"/>
  <c r="Z698" i="21" s="1"/>
  <c r="M698" i="21"/>
  <c r="P726" i="21"/>
  <c r="Z726" i="21" s="1"/>
  <c r="M726" i="21"/>
  <c r="X759" i="21" a="1"/>
  <c r="X759" i="21" s="1"/>
  <c r="AF772" i="21" a="1"/>
  <c r="AF772" i="21" s="1"/>
  <c r="AD772" i="21"/>
  <c r="AE772" i="21" a="1"/>
  <c r="AE772" i="21" s="1"/>
  <c r="P782" i="21"/>
  <c r="Z782" i="21" s="1"/>
  <c r="M782" i="21"/>
  <c r="X843" i="21" a="1"/>
  <c r="X843" i="21" s="1"/>
  <c r="R894" i="21" a="1"/>
  <c r="R894" i="21" s="1"/>
  <c r="S894" i="21" s="1" a="1"/>
  <c r="S894" i="21" s="1"/>
  <c r="Q894" i="21" a="1"/>
  <c r="Q894" i="21" s="1"/>
  <c r="G913" i="25"/>
  <c r="X927" i="21" a="1"/>
  <c r="X927" i="21" s="1"/>
  <c r="X334" i="21" a="1"/>
  <c r="X334" i="21" s="1"/>
  <c r="P385" i="21"/>
  <c r="Z385" i="21" s="1"/>
  <c r="M385" i="21"/>
  <c r="AD431" i="21"/>
  <c r="AE431" i="21" a="1"/>
  <c r="AE431" i="21" s="1"/>
  <c r="AF431" i="21" a="1"/>
  <c r="AF431" i="21" s="1"/>
  <c r="AD487" i="21"/>
  <c r="AE487" i="21" a="1"/>
  <c r="AE487" i="21" s="1"/>
  <c r="AF487" i="21" a="1"/>
  <c r="AF487" i="21" s="1"/>
  <c r="AD543" i="21"/>
  <c r="AE543" i="21" a="1"/>
  <c r="AE543" i="21" s="1"/>
  <c r="AF543" i="21" a="1"/>
  <c r="AF543" i="21" s="1"/>
  <c r="P553" i="21"/>
  <c r="Z553" i="21" s="1"/>
  <c r="M553" i="21"/>
  <c r="AE655" i="21" a="1"/>
  <c r="AE655" i="21" s="1"/>
  <c r="AF655" i="21" a="1"/>
  <c r="AF655" i="21" s="1"/>
  <c r="AD655" i="21"/>
  <c r="AF823" i="21" a="1"/>
  <c r="AF823" i="21" s="1"/>
  <c r="AE823" i="21" a="1"/>
  <c r="AE823" i="21" s="1"/>
  <c r="AD823" i="21"/>
  <c r="P833" i="21"/>
  <c r="Z833" i="21" s="1"/>
  <c r="M833" i="21"/>
  <c r="P861" i="21"/>
  <c r="Z861" i="21" s="1"/>
  <c r="M861" i="21"/>
  <c r="P889" i="21"/>
  <c r="Z889" i="21" s="1"/>
  <c r="M889" i="21"/>
  <c r="P945" i="21"/>
  <c r="Z945" i="21" s="1"/>
  <c r="M945" i="21"/>
  <c r="AE991" i="21" a="1"/>
  <c r="AE991" i="21" s="1"/>
  <c r="AF991" i="21" a="1"/>
  <c r="AF991" i="21" s="1"/>
  <c r="AD991" i="21"/>
  <c r="AF342" i="21" a="1"/>
  <c r="AF342" i="21" s="1"/>
  <c r="AD342" i="21"/>
  <c r="AE342" i="21" a="1"/>
  <c r="AE342" i="21" s="1"/>
  <c r="P352" i="21"/>
  <c r="Z352" i="21" s="1"/>
  <c r="M352" i="21"/>
  <c r="AE370" i="21" a="1"/>
  <c r="AE370" i="21" s="1"/>
  <c r="AF370" i="21" a="1"/>
  <c r="AF370" i="21" s="1"/>
  <c r="AD370" i="21"/>
  <c r="X385" i="21" a="1"/>
  <c r="X385" i="21" s="1"/>
  <c r="AD398" i="21"/>
  <c r="AF398" i="21" a="1"/>
  <c r="AF398" i="21" s="1"/>
  <c r="AE398" i="21" a="1"/>
  <c r="AE398" i="21" s="1"/>
  <c r="P408" i="21"/>
  <c r="Z408" i="21" s="1"/>
  <c r="M408" i="21"/>
  <c r="P436" i="21"/>
  <c r="Z436" i="21" s="1"/>
  <c r="M436" i="21"/>
  <c r="AF454" i="21" a="1"/>
  <c r="AF454" i="21" s="1"/>
  <c r="AD454" i="21"/>
  <c r="AE454" i="21" a="1"/>
  <c r="AE454" i="21" s="1"/>
  <c r="X553" i="21" a="1"/>
  <c r="X553" i="21" s="1"/>
  <c r="X609" i="21" a="1"/>
  <c r="X609" i="21" s="1"/>
  <c r="P632" i="21"/>
  <c r="Z632" i="21" s="1"/>
  <c r="M632" i="21"/>
  <c r="P660" i="21"/>
  <c r="Z660" i="21" s="1"/>
  <c r="M660" i="21"/>
  <c r="P688" i="21"/>
  <c r="Z688" i="21" s="1"/>
  <c r="M688" i="21"/>
  <c r="P744" i="21"/>
  <c r="Z744" i="21" s="1"/>
  <c r="M744" i="21"/>
  <c r="AD874" i="21"/>
  <c r="AE874" i="21" a="1"/>
  <c r="AE874" i="21" s="1"/>
  <c r="AF874" i="21" a="1"/>
  <c r="AF874" i="21" s="1"/>
  <c r="AD316" i="21"/>
  <c r="AE316" i="21" a="1"/>
  <c r="AE316" i="21" s="1"/>
  <c r="AF316" i="21" a="1"/>
  <c r="AF316" i="21" s="1"/>
  <c r="X331" i="21" a="1"/>
  <c r="X331" i="21" s="1"/>
  <c r="X471" i="21" a="1"/>
  <c r="X471" i="21" s="1"/>
  <c r="AF484" i="21" a="1"/>
  <c r="AF484" i="21" s="1"/>
  <c r="AE484" i="21" a="1"/>
  <c r="AE484" i="21" s="1"/>
  <c r="AD484" i="21"/>
  <c r="P690" i="21"/>
  <c r="Z690" i="21" s="1"/>
  <c r="M690" i="21"/>
  <c r="X779" i="21" a="1"/>
  <c r="X779" i="21" s="1"/>
  <c r="AE311" i="21" a="1"/>
  <c r="AE311" i="21" s="1"/>
  <c r="AF311" i="21" a="1"/>
  <c r="AF311" i="21" s="1"/>
  <c r="AD311" i="21"/>
  <c r="P321" i="21"/>
  <c r="Z321" i="21" s="1"/>
  <c r="M321" i="21"/>
  <c r="AF423" i="21" a="1"/>
  <c r="AF423" i="21" s="1"/>
  <c r="AE423" i="21" a="1"/>
  <c r="AE423" i="21" s="1"/>
  <c r="AD423" i="21"/>
  <c r="AF451" i="21" a="1"/>
  <c r="AF451" i="21" s="1"/>
  <c r="AD451" i="21"/>
  <c r="AE451" i="21" a="1"/>
  <c r="AE451" i="21" s="1"/>
  <c r="P461" i="21"/>
  <c r="Z461" i="21" s="1"/>
  <c r="M461" i="21"/>
  <c r="AE479" i="21" a="1"/>
  <c r="AE479" i="21" s="1"/>
  <c r="AF479" i="21" a="1"/>
  <c r="AF479" i="21" s="1"/>
  <c r="AD479" i="21"/>
  <c r="X494" i="21" a="1"/>
  <c r="X494" i="21" s="1"/>
  <c r="P685" i="21"/>
  <c r="Z685" i="21" s="1"/>
  <c r="M685" i="21"/>
  <c r="X718" i="21" a="1"/>
  <c r="X718" i="21" s="1"/>
  <c r="P853" i="21"/>
  <c r="Z853" i="21" s="1"/>
  <c r="M853" i="21"/>
  <c r="X942" i="21" a="1"/>
  <c r="X942" i="21" s="1"/>
  <c r="X998" i="21" a="1"/>
  <c r="X998" i="21" s="1"/>
  <c r="X405" i="21" a="1"/>
  <c r="X405" i="21" s="1"/>
  <c r="AF418" i="21" a="1"/>
  <c r="AF418" i="21" s="1"/>
  <c r="AE418" i="21" a="1"/>
  <c r="AE418" i="21" s="1"/>
  <c r="AD418" i="21"/>
  <c r="AE474" i="21" a="1"/>
  <c r="AE474" i="21" s="1"/>
  <c r="AF474" i="21" a="1"/>
  <c r="AF474" i="21" s="1"/>
  <c r="AD474" i="21"/>
  <c r="X517" i="21" a="1"/>
  <c r="X517" i="21" s="1"/>
  <c r="X545" i="21" a="1"/>
  <c r="X545" i="21" s="1"/>
  <c r="X629" i="21" a="1"/>
  <c r="X629" i="21" s="1"/>
  <c r="P680" i="21"/>
  <c r="Z680" i="21" s="1"/>
  <c r="M680" i="21"/>
  <c r="AF726" i="21" a="1"/>
  <c r="AF726" i="21" s="1"/>
  <c r="AD726" i="21"/>
  <c r="AE726" i="21" a="1"/>
  <c r="AE726" i="21" s="1"/>
  <c r="P792" i="21"/>
  <c r="Z792" i="21" s="1"/>
  <c r="M792" i="21"/>
  <c r="P876" i="21"/>
  <c r="Z876" i="21" s="1"/>
  <c r="M876" i="21"/>
  <c r="X937" i="21" a="1"/>
  <c r="X937" i="21" s="1"/>
  <c r="P988" i="21"/>
  <c r="Z988" i="21" s="1"/>
  <c r="M988" i="21"/>
  <c r="AF413" i="21" a="1"/>
  <c r="AF413" i="21" s="1"/>
  <c r="AE413" i="21" a="1"/>
  <c r="AE413" i="21" s="1"/>
  <c r="AD413" i="21"/>
  <c r="X456" i="21" a="1"/>
  <c r="X456" i="21" s="1"/>
  <c r="AD469" i="21"/>
  <c r="AF469" i="21" a="1"/>
  <c r="AF469" i="21" s="1"/>
  <c r="AE469" i="21" a="1"/>
  <c r="AE469" i="21" s="1"/>
  <c r="P479" i="21"/>
  <c r="Z479" i="21" s="1"/>
  <c r="M479" i="21"/>
  <c r="X596" i="21" a="1"/>
  <c r="X596" i="21" s="1"/>
  <c r="AF693" i="21" a="1"/>
  <c r="AF693" i="21" s="1"/>
  <c r="AD693" i="21"/>
  <c r="AE693" i="21" a="1"/>
  <c r="AE693" i="21" s="1"/>
  <c r="X708" i="21" a="1"/>
  <c r="X708" i="21" s="1"/>
  <c r="AE805" i="21" a="1"/>
  <c r="AE805" i="21" s="1"/>
  <c r="AD805" i="21"/>
  <c r="AF805" i="21" a="1"/>
  <c r="AF805" i="21" s="1"/>
  <c r="P815" i="21"/>
  <c r="Z815" i="21" s="1"/>
  <c r="M815" i="21"/>
  <c r="X876" i="21" a="1"/>
  <c r="X876" i="21" s="1"/>
  <c r="P899" i="21"/>
  <c r="Z899" i="21" s="1"/>
  <c r="M899" i="21"/>
  <c r="AD973" i="21"/>
  <c r="AE973" i="21" a="1"/>
  <c r="AE973" i="21" s="1"/>
  <c r="AF973" i="21" a="1"/>
  <c r="AF973" i="21" s="1"/>
  <c r="AF464" i="21" a="1"/>
  <c r="AF464" i="21" s="1"/>
  <c r="AE464" i="21" a="1"/>
  <c r="AE464" i="21" s="1"/>
  <c r="AD464" i="21"/>
  <c r="X479" i="21" a="1"/>
  <c r="X479" i="21" s="1"/>
  <c r="X535" i="21" a="1"/>
  <c r="X535" i="21" s="1"/>
  <c r="AD548" i="21"/>
  <c r="AF548" i="21" a="1"/>
  <c r="AF548" i="21" s="1"/>
  <c r="AE548" i="21" a="1"/>
  <c r="AE548" i="21" s="1"/>
  <c r="AE632" i="21" a="1"/>
  <c r="AE632" i="21" s="1"/>
  <c r="AF632" i="21" a="1"/>
  <c r="AF632" i="21" s="1"/>
  <c r="AD632" i="21"/>
  <c r="X647" i="21" a="1"/>
  <c r="X647" i="21" s="1"/>
  <c r="AD660" i="21"/>
  <c r="AF660" i="21" a="1"/>
  <c r="AF660" i="21" s="1"/>
  <c r="AE660" i="21" a="1"/>
  <c r="AE660" i="21" s="1"/>
  <c r="X675" i="21" a="1"/>
  <c r="X675" i="21" s="1"/>
  <c r="X787" i="21" a="1"/>
  <c r="X787" i="21" s="1"/>
  <c r="G829" i="25"/>
  <c r="X871" i="21" a="1"/>
  <c r="X871" i="21" s="1"/>
  <c r="AD884" i="21"/>
  <c r="AF884" i="21" a="1"/>
  <c r="AF884" i="21" s="1"/>
  <c r="AE884" i="21" a="1"/>
  <c r="AE884" i="21" s="1"/>
  <c r="X899" i="21" a="1"/>
  <c r="X899" i="21" s="1"/>
  <c r="AD912" i="21"/>
  <c r="AE912" i="21" a="1"/>
  <c r="AE912" i="21" s="1"/>
  <c r="AF912" i="21" a="1"/>
  <c r="AF912" i="21" s="1"/>
  <c r="X955" i="21" a="1"/>
  <c r="X955" i="21" s="1"/>
  <c r="G969" i="25"/>
  <c r="P978" i="21"/>
  <c r="Z978" i="21" s="1"/>
  <c r="M978" i="21"/>
  <c r="AD347" i="21"/>
  <c r="AF347" i="21" a="1"/>
  <c r="AF347" i="21" s="1"/>
  <c r="AE347" i="21" a="1"/>
  <c r="AE347" i="21" s="1"/>
  <c r="P357" i="21"/>
  <c r="Z357" i="21" s="1"/>
  <c r="M357" i="21"/>
  <c r="AD403" i="21"/>
  <c r="AF403" i="21" a="1"/>
  <c r="AF403" i="21" s="1"/>
  <c r="AE403" i="21" a="1"/>
  <c r="AE403" i="21" s="1"/>
  <c r="X446" i="21" a="1"/>
  <c r="X446" i="21" s="1"/>
  <c r="AE459" i="21" a="1"/>
  <c r="AE459" i="21" s="1"/>
  <c r="AD459" i="21"/>
  <c r="AF459" i="21" a="1"/>
  <c r="AF459" i="21" s="1"/>
  <c r="P469" i="21"/>
  <c r="Z469" i="21" s="1"/>
  <c r="M469" i="21"/>
  <c r="P497" i="21"/>
  <c r="Z497" i="21" s="1"/>
  <c r="M497" i="21"/>
  <c r="X530" i="21" a="1"/>
  <c r="X530" i="21" s="1"/>
  <c r="G544" i="25"/>
  <c r="X558" i="21" a="1"/>
  <c r="X558" i="21" s="1"/>
  <c r="X586" i="21" a="1"/>
  <c r="X586" i="21" s="1"/>
  <c r="X670" i="21" a="1"/>
  <c r="X670" i="21" s="1"/>
  <c r="P721" i="21"/>
  <c r="Z721" i="21" s="1"/>
  <c r="M721" i="21"/>
  <c r="AF767" i="21" a="1"/>
  <c r="AF767" i="21" s="1"/>
  <c r="AD767" i="21"/>
  <c r="AE767" i="21" a="1"/>
  <c r="AE767" i="21" s="1"/>
  <c r="P777" i="21"/>
  <c r="Z777" i="21" s="1"/>
  <c r="M777" i="21"/>
  <c r="P805" i="21"/>
  <c r="Z805" i="21" s="1"/>
  <c r="M805" i="21"/>
  <c r="AF851" i="21" a="1"/>
  <c r="AF851" i="21" s="1"/>
  <c r="AE851" i="21" a="1"/>
  <c r="AE851" i="21" s="1"/>
  <c r="AD851" i="21"/>
  <c r="X894" i="21" a="1"/>
  <c r="X894" i="21" s="1"/>
  <c r="AF907" i="21" a="1"/>
  <c r="AF907" i="21" s="1"/>
  <c r="AD907" i="21"/>
  <c r="AE907" i="21" a="1"/>
  <c r="AE907" i="21" s="1"/>
  <c r="X922" i="21" a="1"/>
  <c r="X922" i="21" s="1"/>
  <c r="AF963" i="21" a="1"/>
  <c r="AF963" i="21" s="1"/>
  <c r="AD963" i="21"/>
  <c r="AE963" i="21" a="1"/>
  <c r="AE963" i="21" s="1"/>
  <c r="X329" i="21" a="1"/>
  <c r="X329" i="21" s="1"/>
  <c r="P380" i="21"/>
  <c r="Z380" i="21" s="1"/>
  <c r="M380" i="21"/>
  <c r="G483" i="25"/>
  <c r="AF594" i="21" a="1"/>
  <c r="AF594" i="21" s="1"/>
  <c r="AE594" i="21" a="1"/>
  <c r="AE594" i="21" s="1"/>
  <c r="AD594" i="21"/>
  <c r="X721" i="21" a="1"/>
  <c r="X721" i="21" s="1"/>
  <c r="X749" i="21" a="1"/>
  <c r="X749" i="21" s="1"/>
  <c r="P772" i="21"/>
  <c r="Z772" i="21" s="1"/>
  <c r="M772" i="21"/>
  <c r="X777" i="21" a="1"/>
  <c r="X777" i="21" s="1"/>
  <c r="AE790" i="21" a="1"/>
  <c r="AE790" i="21" s="1"/>
  <c r="AD790" i="21"/>
  <c r="AF790" i="21" a="1"/>
  <c r="AF790" i="21" s="1"/>
  <c r="X805" i="21" a="1"/>
  <c r="X805" i="21" s="1"/>
  <c r="X833" i="21" a="1"/>
  <c r="X833" i="21" s="1"/>
  <c r="P856" i="21"/>
  <c r="Z856" i="21" s="1"/>
  <c r="M856" i="21"/>
  <c r="X889" i="21" a="1"/>
  <c r="X889" i="21" s="1"/>
  <c r="X917" i="21" a="1"/>
  <c r="X917" i="21" s="1"/>
  <c r="X945" i="21" a="1"/>
  <c r="X945" i="21" s="1"/>
  <c r="X973" i="21" a="1"/>
  <c r="X973" i="21" s="1"/>
  <c r="X359" i="21" a="1"/>
  <c r="X359" i="21" s="1"/>
  <c r="X415" i="21" a="1"/>
  <c r="X415" i="21" s="1"/>
  <c r="AE428" i="21" a="1"/>
  <c r="AE428" i="21" s="1"/>
  <c r="AF428" i="21" a="1"/>
  <c r="AF428" i="21" s="1"/>
  <c r="AD428" i="21"/>
  <c r="X443" i="21" a="1"/>
  <c r="X443" i="21" s="1"/>
  <c r="AD456" i="21"/>
  <c r="AF456" i="21" a="1"/>
  <c r="AF456" i="21" s="1"/>
  <c r="AE456" i="21" a="1"/>
  <c r="AE456" i="21" s="1"/>
  <c r="P466" i="21"/>
  <c r="Z466" i="21" s="1"/>
  <c r="M466" i="21"/>
  <c r="AF540" i="21" a="1"/>
  <c r="AF540" i="21" s="1"/>
  <c r="AE540" i="21" a="1"/>
  <c r="AE540" i="21" s="1"/>
  <c r="AD540" i="21"/>
  <c r="X555" i="21" a="1"/>
  <c r="X555" i="21" s="1"/>
  <c r="P606" i="21"/>
  <c r="Z606" i="21" s="1"/>
  <c r="M606" i="21"/>
  <c r="AE624" i="21" a="1"/>
  <c r="AE624" i="21" s="1"/>
  <c r="AF624" i="21" a="1"/>
  <c r="AF624" i="21" s="1"/>
  <c r="AD624" i="21"/>
  <c r="AF680" i="21" a="1"/>
  <c r="AF680" i="21" s="1"/>
  <c r="AD680" i="21"/>
  <c r="AE680" i="21" a="1"/>
  <c r="AE680" i="21" s="1"/>
  <c r="X751" i="21" a="1"/>
  <c r="X751" i="21" s="1"/>
  <c r="AE792" i="21" a="1"/>
  <c r="AE792" i="21" s="1"/>
  <c r="AF792" i="21" a="1"/>
  <c r="AF792" i="21" s="1"/>
  <c r="AD792" i="21"/>
  <c r="X835" i="21" a="1"/>
  <c r="X835" i="21" s="1"/>
  <c r="AD848" i="21"/>
  <c r="AF848" i="21" a="1"/>
  <c r="AF848" i="21" s="1"/>
  <c r="AE848" i="21" a="1"/>
  <c r="AE848" i="21" s="1"/>
  <c r="X863" i="21" a="1"/>
  <c r="X863" i="21" s="1"/>
  <c r="X919" i="21" a="1"/>
  <c r="X919" i="21" s="1"/>
  <c r="P970" i="21"/>
  <c r="Z970" i="21" s="1"/>
  <c r="M970" i="21"/>
  <c r="X326" i="21" a="1"/>
  <c r="X326" i="21" s="1"/>
  <c r="X354" i="21" a="1"/>
  <c r="X354" i="21" s="1"/>
  <c r="P405" i="21"/>
  <c r="Z405" i="21" s="1"/>
  <c r="M405" i="21"/>
  <c r="G424" i="25"/>
  <c r="X438" i="21" a="1"/>
  <c r="X438" i="21" s="1"/>
  <c r="P489" i="21"/>
  <c r="Z489" i="21" s="1"/>
  <c r="M489" i="21"/>
  <c r="G508" i="25"/>
  <c r="P517" i="21"/>
  <c r="Z517" i="21" s="1"/>
  <c r="M517" i="21"/>
  <c r="P573" i="21"/>
  <c r="Z573" i="21" s="1"/>
  <c r="M573" i="21"/>
  <c r="P629" i="21"/>
  <c r="Z629" i="21" s="1"/>
  <c r="M629" i="21"/>
  <c r="P657" i="21"/>
  <c r="Z657" i="21" s="1"/>
  <c r="M657" i="21"/>
  <c r="AE675" i="21" a="1"/>
  <c r="AE675" i="21" s="1"/>
  <c r="AD675" i="21"/>
  <c r="AF675" i="21" a="1"/>
  <c r="AF675" i="21" s="1"/>
  <c r="AE759" i="21" a="1"/>
  <c r="AE759" i="21" s="1"/>
  <c r="AF759" i="21" a="1"/>
  <c r="AF759" i="21" s="1"/>
  <c r="AD759" i="21"/>
  <c r="X774" i="21" a="1"/>
  <c r="X774" i="21" s="1"/>
  <c r="AD787" i="21"/>
  <c r="AF787" i="21" a="1"/>
  <c r="AF787" i="21" s="1"/>
  <c r="AE787" i="21" a="1"/>
  <c r="AE787" i="21" s="1"/>
  <c r="AE843" i="21" a="1"/>
  <c r="AE843" i="21" s="1"/>
  <c r="AF843" i="21" a="1"/>
  <c r="AF843" i="21" s="1"/>
  <c r="AD843" i="21"/>
  <c r="X914" i="21" a="1"/>
  <c r="X914" i="21" s="1"/>
  <c r="P965" i="21"/>
  <c r="Z965" i="21" s="1"/>
  <c r="M965" i="21"/>
  <c r="X349" i="21" a="1"/>
  <c r="X349" i="21" s="1"/>
  <c r="X377" i="21" a="1"/>
  <c r="X377" i="21" s="1"/>
  <c r="AE390" i="21" a="1"/>
  <c r="AE390" i="21" s="1"/>
  <c r="AD390" i="21"/>
  <c r="AF390" i="21" a="1"/>
  <c r="AF390" i="21" s="1"/>
  <c r="P428" i="21"/>
  <c r="Z428" i="21" s="1"/>
  <c r="M428" i="21"/>
  <c r="P484" i="21"/>
  <c r="Z484" i="21" s="1"/>
  <c r="M484" i="21"/>
  <c r="P568" i="21"/>
  <c r="Z568" i="21" s="1"/>
  <c r="M568" i="21"/>
  <c r="G615" i="25"/>
  <c r="X657" i="21" a="1"/>
  <c r="X657" i="21" s="1"/>
  <c r="G671" i="25"/>
  <c r="P736" i="21"/>
  <c r="Z736" i="21" s="1"/>
  <c r="M736" i="21"/>
  <c r="X909" i="21" a="1"/>
  <c r="X909" i="21" s="1"/>
  <c r="P932" i="21"/>
  <c r="Z932" i="21" s="1"/>
  <c r="M932" i="21"/>
  <c r="AE950" i="21" a="1"/>
  <c r="AE950" i="21" s="1"/>
  <c r="AD950" i="21"/>
  <c r="AF950" i="21" a="1"/>
  <c r="AF950" i="21" s="1"/>
  <c r="P960" i="21"/>
  <c r="Z960" i="21" s="1"/>
  <c r="M960" i="21"/>
  <c r="X965" i="21" a="1"/>
  <c r="X965" i="21" s="1"/>
  <c r="AF978" i="21" a="1"/>
  <c r="AF978" i="21" s="1"/>
  <c r="AD978" i="21"/>
  <c r="AE978" i="21" a="1"/>
  <c r="AE978" i="21" s="1"/>
  <c r="X993" i="21" a="1"/>
  <c r="X993" i="21" s="1"/>
  <c r="R311" i="21" a="1"/>
  <c r="R311" i="21" s="1"/>
  <c r="S311" i="21" s="1" a="1"/>
  <c r="S311" i="21" s="1"/>
  <c r="Q311" i="21" a="1"/>
  <c r="Q311" i="21" s="1"/>
  <c r="Q339" i="21" a="1"/>
  <c r="Q339" i="21" s="1"/>
  <c r="R339" i="21" a="1"/>
  <c r="R339" i="21" s="1"/>
  <c r="S339" i="21" s="1" a="1"/>
  <c r="S339" i="21" s="1"/>
  <c r="P367" i="21"/>
  <c r="Z367" i="21" s="1"/>
  <c r="M367" i="21"/>
  <c r="G554" i="25"/>
  <c r="P563" i="21"/>
  <c r="Z563" i="21" s="1"/>
  <c r="M563" i="21"/>
  <c r="P591" i="21"/>
  <c r="Z591" i="21" s="1"/>
  <c r="M591" i="21"/>
  <c r="AD749" i="21"/>
  <c r="AF749" i="21" a="1"/>
  <c r="AF749" i="21" s="1"/>
  <c r="AE749" i="21" a="1"/>
  <c r="AE749" i="21" s="1"/>
  <c r="AE777" i="21" a="1"/>
  <c r="AE777" i="21" s="1"/>
  <c r="AD777" i="21"/>
  <c r="AF777" i="21" a="1"/>
  <c r="AF777" i="21" s="1"/>
  <c r="AF861" i="21" a="1"/>
  <c r="AF861" i="21" s="1"/>
  <c r="AE861" i="21" a="1"/>
  <c r="AE861" i="21" s="1"/>
  <c r="AD861" i="21"/>
  <c r="X904" i="21" a="1"/>
  <c r="X904" i="21" s="1"/>
  <c r="AD945" i="21"/>
  <c r="AF945" i="21" a="1"/>
  <c r="AF945" i="21" s="1"/>
  <c r="AE945" i="21" a="1"/>
  <c r="AE945" i="21" s="1"/>
  <c r="X960" i="21" a="1"/>
  <c r="X960" i="21" s="1"/>
  <c r="X311" i="21" a="1"/>
  <c r="X311" i="21" s="1"/>
  <c r="G409" i="25"/>
  <c r="X423" i="21" a="1"/>
  <c r="X423" i="21" s="1"/>
  <c r="P530" i="21"/>
  <c r="Z530" i="21" s="1"/>
  <c r="M530" i="21"/>
  <c r="P558" i="21"/>
  <c r="Z558" i="21" s="1"/>
  <c r="M558" i="21"/>
  <c r="AF604" i="21" a="1"/>
  <c r="AF604" i="21" s="1"/>
  <c r="AE604" i="21" a="1"/>
  <c r="AE604" i="21" s="1"/>
  <c r="AD604" i="21"/>
  <c r="X619" i="21" a="1"/>
  <c r="X619" i="21" s="1"/>
  <c r="AF716" i="21" a="1"/>
  <c r="AF716" i="21" s="1"/>
  <c r="AD716" i="21"/>
  <c r="AE716" i="21" a="1"/>
  <c r="AE716" i="21" s="1"/>
  <c r="X731" i="21" a="1"/>
  <c r="X731" i="21" s="1"/>
  <c r="P810" i="21"/>
  <c r="Z810" i="21" s="1"/>
  <c r="M810" i="21"/>
  <c r="AF856" i="21" a="1"/>
  <c r="AF856" i="21" s="1"/>
  <c r="AD856" i="21"/>
  <c r="AE856" i="21" a="1"/>
  <c r="AE856" i="21" s="1"/>
  <c r="P866" i="21"/>
  <c r="Z866" i="21" s="1"/>
  <c r="M866" i="21"/>
  <c r="AD968" i="21"/>
  <c r="AE968" i="21" a="1"/>
  <c r="AE968" i="21" s="1"/>
  <c r="AF968" i="21" a="1"/>
  <c r="AF968" i="21" s="1"/>
  <c r="X983" i="21" a="1"/>
  <c r="X983" i="21" s="1"/>
  <c r="AE996" i="21" a="1"/>
  <c r="AE996" i="21" s="1"/>
  <c r="AD996" i="21"/>
  <c r="AF996" i="21" a="1"/>
  <c r="AF996" i="21" s="1"/>
  <c r="AE319" i="21" a="1"/>
  <c r="AE319" i="21" s="1"/>
  <c r="AF319" i="21" a="1"/>
  <c r="AF319" i="21" s="1"/>
  <c r="AD319" i="21"/>
  <c r="X362" i="21" a="1"/>
  <c r="X362" i="21" s="1"/>
  <c r="AF375" i="21" a="1"/>
  <c r="AF375" i="21" s="1"/>
  <c r="AE375" i="21" a="1"/>
  <c r="AE375" i="21" s="1"/>
  <c r="AD375" i="21"/>
  <c r="AD599" i="21"/>
  <c r="AE599" i="21" a="1"/>
  <c r="AE599" i="21" s="1"/>
  <c r="AF599" i="21" a="1"/>
  <c r="AF599" i="21" s="1"/>
  <c r="X614" i="21" a="1"/>
  <c r="X614" i="21" s="1"/>
  <c r="AE683" i="21" a="1"/>
  <c r="AE683" i="21" s="1"/>
  <c r="AD683" i="21"/>
  <c r="AF683" i="21" a="1"/>
  <c r="AF683" i="21" s="1"/>
  <c r="P749" i="21"/>
  <c r="Z749" i="21" s="1"/>
  <c r="M749" i="21"/>
  <c r="P973" i="21"/>
  <c r="Z973" i="21" s="1"/>
  <c r="M973" i="21"/>
  <c r="X497" i="21" a="1"/>
  <c r="X497" i="21" s="1"/>
  <c r="G511" i="25"/>
  <c r="X525" i="21" a="1"/>
  <c r="X525" i="21" s="1"/>
  <c r="AD566" i="21"/>
  <c r="AE566" i="21" a="1"/>
  <c r="AE566" i="21" s="1"/>
  <c r="AF566" i="21" a="1"/>
  <c r="AF566" i="21" s="1"/>
  <c r="P576" i="21"/>
  <c r="Z576" i="21" s="1"/>
  <c r="M576" i="21"/>
  <c r="AD678" i="21"/>
  <c r="AF678" i="21" a="1"/>
  <c r="AF678" i="21" s="1"/>
  <c r="AE678" i="21" a="1"/>
  <c r="AE678" i="21" s="1"/>
  <c r="P800" i="21"/>
  <c r="Z800" i="21" s="1"/>
  <c r="M800" i="21"/>
  <c r="AD818" i="21"/>
  <c r="AF818" i="21" a="1"/>
  <c r="AF818" i="21" s="1"/>
  <c r="AE818" i="21" a="1"/>
  <c r="AE818" i="21" s="1"/>
  <c r="AD902" i="21"/>
  <c r="AE902" i="21" a="1"/>
  <c r="AE902" i="21" s="1"/>
  <c r="AF902" i="21" a="1"/>
  <c r="AF902" i="21" s="1"/>
  <c r="AE327" i="21" a="1"/>
  <c r="AE327" i="21" s="1"/>
  <c r="AD327" i="21"/>
  <c r="AF327" i="21" a="1"/>
  <c r="AF327" i="21" s="1"/>
  <c r="X342" i="21" a="1"/>
  <c r="X342" i="21" s="1"/>
  <c r="P365" i="21"/>
  <c r="Z365" i="21" s="1"/>
  <c r="M365" i="21"/>
  <c r="G384" i="25"/>
  <c r="AE411" i="21" a="1"/>
  <c r="AE411" i="21" s="1"/>
  <c r="AF411" i="21" a="1"/>
  <c r="AF411" i="21" s="1"/>
  <c r="AD411" i="21"/>
  <c r="AF439" i="21" a="1"/>
  <c r="AF439" i="21" s="1"/>
  <c r="AE439" i="21" a="1"/>
  <c r="AE439" i="21" s="1"/>
  <c r="AD439" i="21"/>
  <c r="X454" i="21" a="1"/>
  <c r="X454" i="21" s="1"/>
  <c r="AE523" i="21" a="1"/>
  <c r="AE523" i="21" s="1"/>
  <c r="AD523" i="21"/>
  <c r="AF523" i="21" a="1"/>
  <c r="AF523" i="21" s="1"/>
  <c r="X566" i="21" a="1"/>
  <c r="X566" i="21" s="1"/>
  <c r="AF579" i="21" a="1"/>
  <c r="AF579" i="21" s="1"/>
  <c r="AD579" i="21"/>
  <c r="AE579" i="21" a="1"/>
  <c r="AE579" i="21" s="1"/>
  <c r="X594" i="21" a="1"/>
  <c r="X594" i="21" s="1"/>
  <c r="AF607" i="21" a="1"/>
  <c r="AF607" i="21" s="1"/>
  <c r="AE607" i="21" a="1"/>
  <c r="AE607" i="21" s="1"/>
  <c r="AD607" i="21"/>
  <c r="P617" i="21"/>
  <c r="Z617" i="21" s="1"/>
  <c r="M617" i="21"/>
  <c r="AD635" i="21"/>
  <c r="AE635" i="21" a="1"/>
  <c r="AE635" i="21" s="1"/>
  <c r="AF635" i="21" a="1"/>
  <c r="AF635" i="21" s="1"/>
  <c r="AD663" i="21"/>
  <c r="AF663" i="21" a="1"/>
  <c r="AF663" i="21" s="1"/>
  <c r="AE663" i="21" a="1"/>
  <c r="AE663" i="21" s="1"/>
  <c r="P673" i="21"/>
  <c r="Z673" i="21" s="1"/>
  <c r="M673" i="21"/>
  <c r="X678" i="21" a="1"/>
  <c r="X678" i="21" s="1"/>
  <c r="P701" i="21"/>
  <c r="Z701" i="21" s="1"/>
  <c r="M701" i="21"/>
  <c r="AF719" i="21" a="1"/>
  <c r="AF719" i="21" s="1"/>
  <c r="AD719" i="21"/>
  <c r="AE719" i="21" a="1"/>
  <c r="AE719" i="21" s="1"/>
  <c r="AF747" i="21" a="1"/>
  <c r="AF747" i="21" s="1"/>
  <c r="AE747" i="21" a="1"/>
  <c r="AE747" i="21" s="1"/>
  <c r="AD747" i="21"/>
  <c r="P757" i="21"/>
  <c r="Z757" i="21" s="1"/>
  <c r="M757" i="21"/>
  <c r="X762" i="21" a="1"/>
  <c r="X762" i="21" s="1"/>
  <c r="P785" i="21"/>
  <c r="Z785" i="21" s="1"/>
  <c r="M785" i="21"/>
  <c r="AD831" i="21"/>
  <c r="AE831" i="21" a="1"/>
  <c r="AE831" i="21" s="1"/>
  <c r="AF831" i="21" a="1"/>
  <c r="AF831" i="21" s="1"/>
  <c r="AF859" i="21" a="1"/>
  <c r="AF859" i="21" s="1"/>
  <c r="AD859" i="21"/>
  <c r="AE859" i="21" a="1"/>
  <c r="AE859" i="21" s="1"/>
  <c r="P869" i="21"/>
  <c r="Z869" i="21" s="1"/>
  <c r="M869" i="21"/>
  <c r="X874" i="21" a="1"/>
  <c r="X874" i="21" s="1"/>
  <c r="Q897" i="21" a="1"/>
  <c r="Q897" i="21" s="1"/>
  <c r="R897" i="21" a="1"/>
  <c r="R897" i="21" s="1"/>
  <c r="S897" i="21" s="1" a="1"/>
  <c r="S897" i="21" s="1"/>
  <c r="AF915" i="21" a="1"/>
  <c r="AF915" i="21" s="1"/>
  <c r="AE915" i="21" a="1"/>
  <c r="AE915" i="21" s="1"/>
  <c r="AD915" i="21"/>
  <c r="P925" i="21"/>
  <c r="Z925" i="21" s="1"/>
  <c r="M925" i="21"/>
  <c r="X930" i="21" a="1"/>
  <c r="X930" i="21" s="1"/>
  <c r="P953" i="21"/>
  <c r="Z953" i="21" s="1"/>
  <c r="M953" i="21"/>
  <c r="AF999" i="21" a="1"/>
  <c r="AF999" i="21" s="1"/>
  <c r="AD999" i="21"/>
  <c r="AE999" i="21" a="1"/>
  <c r="AE999" i="21" s="1"/>
  <c r="P304" i="21"/>
  <c r="Z304" i="21" s="1"/>
  <c r="M304" i="21"/>
  <c r="X309" i="21" a="1"/>
  <c r="X309" i="21" s="1"/>
  <c r="G323" i="25"/>
  <c r="P360" i="21"/>
  <c r="Z360" i="21" s="1"/>
  <c r="M360" i="21"/>
  <c r="X365" i="21" a="1"/>
  <c r="X365" i="21" s="1"/>
  <c r="AD378" i="21"/>
  <c r="AE378" i="21" a="1"/>
  <c r="AE378" i="21" s="1"/>
  <c r="AF378" i="21" a="1"/>
  <c r="AF378" i="21" s="1"/>
  <c r="P388" i="21"/>
  <c r="Z388" i="21" s="1"/>
  <c r="M388" i="21"/>
  <c r="X421" i="21" a="1"/>
  <c r="X421" i="21" s="1"/>
  <c r="R444" i="21" a="1"/>
  <c r="R444" i="21" s="1"/>
  <c r="S444" i="21" s="1" a="1"/>
  <c r="S444" i="21" s="1"/>
  <c r="Q444" i="21" a="1"/>
  <c r="Q444" i="21" s="1"/>
  <c r="X449" i="21" a="1"/>
  <c r="X449" i="21" s="1"/>
  <c r="AF546" i="21" a="1"/>
  <c r="AF546" i="21" s="1"/>
  <c r="AE546" i="21" a="1"/>
  <c r="AE546" i="21" s="1"/>
  <c r="AD546" i="21"/>
  <c r="P556" i="21"/>
  <c r="Z556" i="21" s="1"/>
  <c r="M556" i="21"/>
  <c r="X561" i="21" a="1"/>
  <c r="X561" i="21" s="1"/>
  <c r="G575" i="25"/>
  <c r="AD602" i="21"/>
  <c r="AF602" i="21" a="1"/>
  <c r="AF602" i="21" s="1"/>
  <c r="AE602" i="21" a="1"/>
  <c r="AE602" i="21" s="1"/>
  <c r="P640" i="21"/>
  <c r="Z640" i="21" s="1"/>
  <c r="M640" i="21"/>
  <c r="X645" i="21" a="1"/>
  <c r="X645" i="21" s="1"/>
  <c r="AE658" i="21" a="1"/>
  <c r="AE658" i="21" s="1"/>
  <c r="AD658" i="21"/>
  <c r="AF658" i="21" a="1"/>
  <c r="AF658" i="21" s="1"/>
  <c r="P668" i="21"/>
  <c r="Z668" i="21" s="1"/>
  <c r="M668" i="21"/>
  <c r="AE686" i="21" a="1"/>
  <c r="AE686" i="21" s="1"/>
  <c r="AD686" i="21"/>
  <c r="AF686" i="21" a="1"/>
  <c r="AF686" i="21" s="1"/>
  <c r="X701" i="21" a="1"/>
  <c r="X701" i="21" s="1"/>
  <c r="AD714" i="21"/>
  <c r="AF714" i="21" a="1"/>
  <c r="AF714" i="21" s="1"/>
  <c r="AE714" i="21" a="1"/>
  <c r="AE714" i="21" s="1"/>
  <c r="P724" i="21"/>
  <c r="Z724" i="21" s="1"/>
  <c r="M724" i="21"/>
  <c r="X729" i="21" a="1"/>
  <c r="X729" i="21" s="1"/>
  <c r="P752" i="21"/>
  <c r="Z752" i="21" s="1"/>
  <c r="M752" i="21"/>
  <c r="X757" i="21" a="1"/>
  <c r="X757" i="21" s="1"/>
  <c r="AD770" i="21"/>
  <c r="AE770" i="21" a="1"/>
  <c r="AE770" i="21" s="1"/>
  <c r="AF770" i="21" a="1"/>
  <c r="AF770" i="21" s="1"/>
  <c r="P780" i="21"/>
  <c r="Z780" i="21" s="1"/>
  <c r="M780" i="21"/>
  <c r="X785" i="21" a="1"/>
  <c r="X785" i="21" s="1"/>
  <c r="P836" i="21"/>
  <c r="Z836" i="21" s="1"/>
  <c r="M836" i="21"/>
  <c r="X841" i="21" a="1"/>
  <c r="X841" i="21" s="1"/>
  <c r="AD854" i="21"/>
  <c r="AE854" i="21" a="1"/>
  <c r="AE854" i="21" s="1"/>
  <c r="AF854" i="21" a="1"/>
  <c r="AF854" i="21" s="1"/>
  <c r="P864" i="21"/>
  <c r="Z864" i="21" s="1"/>
  <c r="M864" i="21"/>
  <c r="X925" i="21" a="1"/>
  <c r="X925" i="21" s="1"/>
  <c r="AF317" i="21" a="1"/>
  <c r="AF317" i="21" s="1"/>
  <c r="AD317" i="21"/>
  <c r="AE317" i="21" a="1"/>
  <c r="AE317" i="21" s="1"/>
  <c r="P327" i="21"/>
  <c r="Z327" i="21" s="1"/>
  <c r="M327" i="21"/>
  <c r="X332" i="21" a="1"/>
  <c r="X332" i="21" s="1"/>
  <c r="P355" i="21"/>
  <c r="Z355" i="21" s="1"/>
  <c r="M355" i="21"/>
  <c r="X360" i="21" a="1"/>
  <c r="X360" i="21" s="1"/>
  <c r="P411" i="21"/>
  <c r="Z411" i="21" s="1"/>
  <c r="M411" i="21"/>
  <c r="P439" i="21"/>
  <c r="Z439" i="21" s="1"/>
  <c r="M439" i="21"/>
  <c r="X444" i="21" a="1"/>
  <c r="X444" i="21" s="1"/>
  <c r="G458" i="25"/>
  <c r="X472" i="21" a="1"/>
  <c r="X472" i="21" s="1"/>
  <c r="AD485" i="21"/>
  <c r="AE485" i="21" a="1"/>
  <c r="AE485" i="21" s="1"/>
  <c r="AF485" i="21" a="1"/>
  <c r="AF485" i="21" s="1"/>
  <c r="P495" i="21"/>
  <c r="Z495" i="21" s="1"/>
  <c r="M495" i="21"/>
  <c r="X500" i="21" a="1"/>
  <c r="X500" i="21" s="1"/>
  <c r="AF513" i="21" a="1"/>
  <c r="AF513" i="21" s="1"/>
  <c r="AE513" i="21" a="1"/>
  <c r="AE513" i="21" s="1"/>
  <c r="AD513" i="21"/>
  <c r="AD541" i="21"/>
  <c r="AE541" i="21" a="1"/>
  <c r="AE541" i="21" s="1"/>
  <c r="AF541" i="21" a="1"/>
  <c r="AF541" i="21" s="1"/>
  <c r="P551" i="21"/>
  <c r="Z551" i="21" s="1"/>
  <c r="M551" i="21"/>
  <c r="AD597" i="21"/>
  <c r="AF597" i="21" a="1"/>
  <c r="AF597" i="21" s="1"/>
  <c r="AE597" i="21" a="1"/>
  <c r="AE597" i="21" s="1"/>
  <c r="P607" i="21"/>
  <c r="Z607" i="21" s="1"/>
  <c r="M607" i="21"/>
  <c r="X612" i="21" a="1"/>
  <c r="X612" i="21" s="1"/>
  <c r="AE681" i="21" a="1"/>
  <c r="AE681" i="21" s="1"/>
  <c r="AF681" i="21" a="1"/>
  <c r="AF681" i="21" s="1"/>
  <c r="AD681" i="21"/>
  <c r="P691" i="21"/>
  <c r="Z691" i="21" s="1"/>
  <c r="M691" i="21"/>
  <c r="P719" i="21"/>
  <c r="Z719" i="21" s="1"/>
  <c r="M719" i="21"/>
  <c r="X724" i="21" a="1"/>
  <c r="X724" i="21" s="1"/>
  <c r="AF737" i="21" a="1"/>
  <c r="AF737" i="21" s="1"/>
  <c r="AD737" i="21"/>
  <c r="AE737" i="21" a="1"/>
  <c r="AE737" i="21" s="1"/>
  <c r="P747" i="21"/>
  <c r="Z747" i="21" s="1"/>
  <c r="M747" i="21"/>
  <c r="X752" i="21" a="1"/>
  <c r="X752" i="21" s="1"/>
  <c r="AF765" i="21" a="1"/>
  <c r="AF765" i="21" s="1"/>
  <c r="AD765" i="21"/>
  <c r="AE765" i="21" a="1"/>
  <c r="AE765" i="21" s="1"/>
  <c r="P775" i="21"/>
  <c r="Z775" i="21" s="1"/>
  <c r="M775" i="21"/>
  <c r="X780" i="21" a="1"/>
  <c r="X780" i="21" s="1"/>
  <c r="G794" i="25"/>
  <c r="AE793" i="21" a="1"/>
  <c r="AE793" i="21" s="1"/>
  <c r="AD793" i="21"/>
  <c r="AF793" i="21" a="1"/>
  <c r="AF793" i="21" s="1"/>
  <c r="X808" i="21" a="1"/>
  <c r="X808" i="21" s="1"/>
  <c r="AD821" i="21"/>
  <c r="AF821" i="21" a="1"/>
  <c r="AF821" i="21" s="1"/>
  <c r="AE821" i="21" a="1"/>
  <c r="AE821" i="21" s="1"/>
  <c r="P831" i="21"/>
  <c r="Z831" i="21" s="1"/>
  <c r="M831" i="21"/>
  <c r="X836" i="21" a="1"/>
  <c r="X836" i="21" s="1"/>
  <c r="AD849" i="21"/>
  <c r="AF849" i="21" a="1"/>
  <c r="AF849" i="21" s="1"/>
  <c r="AE849" i="21" a="1"/>
  <c r="AE849" i="21" s="1"/>
  <c r="R859" i="21" a="1"/>
  <c r="R859" i="21" s="1"/>
  <c r="S859" i="21" s="1" a="1"/>
  <c r="S859" i="21" s="1"/>
  <c r="Q859" i="21" a="1"/>
  <c r="Q859" i="21" s="1"/>
  <c r="X864" i="21" a="1"/>
  <c r="X864" i="21" s="1"/>
  <c r="AE877" i="21" a="1"/>
  <c r="AE877" i="21" s="1"/>
  <c r="AD877" i="21"/>
  <c r="AF877" i="21" a="1"/>
  <c r="AF877" i="21" s="1"/>
  <c r="P887" i="21"/>
  <c r="Z887" i="21" s="1"/>
  <c r="M887" i="21"/>
  <c r="X892" i="21" a="1"/>
  <c r="X892" i="21" s="1"/>
  <c r="AF905" i="21" a="1"/>
  <c r="AF905" i="21" s="1"/>
  <c r="AD905" i="21"/>
  <c r="AE905" i="21" a="1"/>
  <c r="AE905" i="21" s="1"/>
  <c r="P915" i="21"/>
  <c r="Z915" i="21" s="1"/>
  <c r="M915" i="21"/>
  <c r="X920" i="21" a="1"/>
  <c r="X920" i="21" s="1"/>
  <c r="AF933" i="21" a="1"/>
  <c r="AF933" i="21" s="1"/>
  <c r="AE933" i="21" a="1"/>
  <c r="AE933" i="21" s="1"/>
  <c r="AD933" i="21"/>
  <c r="P943" i="21"/>
  <c r="Z943" i="21" s="1"/>
  <c r="M943" i="21"/>
  <c r="X948" i="21" a="1"/>
  <c r="X948" i="21" s="1"/>
  <c r="AD961" i="21"/>
  <c r="AF961" i="21" a="1"/>
  <c r="AF961" i="21" s="1"/>
  <c r="AE961" i="21" a="1"/>
  <c r="AE961" i="21" s="1"/>
  <c r="P971" i="21"/>
  <c r="Z971" i="21" s="1"/>
  <c r="M971" i="21"/>
  <c r="X976" i="21" a="1"/>
  <c r="X976" i="21" s="1"/>
  <c r="AD989" i="21"/>
  <c r="AF989" i="21" a="1"/>
  <c r="AF989" i="21" s="1"/>
  <c r="AE989" i="21" a="1"/>
  <c r="AE989" i="21" s="1"/>
  <c r="P999" i="21"/>
  <c r="Z999" i="21" s="1"/>
  <c r="M999" i="21"/>
  <c r="AE312" i="21" a="1"/>
  <c r="AE312" i="21" s="1"/>
  <c r="AF312" i="21" a="1"/>
  <c r="AF312" i="21" s="1"/>
  <c r="AD312" i="21"/>
  <c r="P322" i="21"/>
  <c r="Z322" i="21" s="1"/>
  <c r="M322" i="21"/>
  <c r="X327" i="21" a="1"/>
  <c r="X327" i="21" s="1"/>
  <c r="AD340" i="21"/>
  <c r="AF340" i="21" a="1"/>
  <c r="AF340" i="21" s="1"/>
  <c r="AE340" i="21" a="1"/>
  <c r="AE340" i="21" s="1"/>
  <c r="P350" i="21"/>
  <c r="Z350" i="21" s="1"/>
  <c r="M350" i="21"/>
  <c r="X355" i="21" a="1"/>
  <c r="X355" i="21" s="1"/>
  <c r="AE368" i="21" a="1"/>
  <c r="AE368" i="21" s="1"/>
  <c r="AD368" i="21"/>
  <c r="AF368" i="21" a="1"/>
  <c r="AF368" i="21" s="1"/>
  <c r="P378" i="21"/>
  <c r="Z378" i="21" s="1"/>
  <c r="M378" i="21"/>
  <c r="X383" i="21" a="1"/>
  <c r="X383" i="21" s="1"/>
  <c r="AF396" i="21" a="1"/>
  <c r="AF396" i="21" s="1"/>
  <c r="AD396" i="21"/>
  <c r="AE396" i="21" a="1"/>
  <c r="AE396" i="21" s="1"/>
  <c r="P406" i="21"/>
  <c r="Z406" i="21" s="1"/>
  <c r="M406" i="21"/>
  <c r="X411" i="21" a="1"/>
  <c r="X411" i="21" s="1"/>
  <c r="AE424" i="21" a="1"/>
  <c r="AE424" i="21" s="1"/>
  <c r="AF424" i="21" a="1"/>
  <c r="AF424" i="21" s="1"/>
  <c r="AD424" i="21"/>
  <c r="P434" i="21"/>
  <c r="Z434" i="21" s="1"/>
  <c r="M434" i="21"/>
  <c r="X439" i="21" a="1"/>
  <c r="X439" i="21" s="1"/>
  <c r="AD452" i="21"/>
  <c r="AF452" i="21" a="1"/>
  <c r="AF452" i="21" s="1"/>
  <c r="AE452" i="21" a="1"/>
  <c r="AE452" i="21" s="1"/>
  <c r="P462" i="21"/>
  <c r="Z462" i="21" s="1"/>
  <c r="M462" i="21"/>
  <c r="X467" i="21" a="1"/>
  <c r="X467" i="21" s="1"/>
  <c r="AF480" i="21" a="1"/>
  <c r="AF480" i="21" s="1"/>
  <c r="AE480" i="21" a="1"/>
  <c r="AE480" i="21" s="1"/>
  <c r="AD480" i="21"/>
  <c r="P490" i="21"/>
  <c r="Z490" i="21" s="1"/>
  <c r="M490" i="21"/>
  <c r="X495" i="21" a="1"/>
  <c r="X495" i="21" s="1"/>
  <c r="G509" i="25"/>
  <c r="AE508" i="21" a="1"/>
  <c r="AE508" i="21" s="1"/>
  <c r="AF508" i="21" a="1"/>
  <c r="AF508" i="21" s="1"/>
  <c r="AD508" i="21"/>
  <c r="P518" i="21"/>
  <c r="Z518" i="21" s="1"/>
  <c r="M518" i="21"/>
  <c r="X523" i="21" a="1"/>
  <c r="X523" i="21" s="1"/>
  <c r="AD536" i="21"/>
  <c r="AF536" i="21" a="1"/>
  <c r="AF536" i="21" s="1"/>
  <c r="AE536" i="21" a="1"/>
  <c r="AE536" i="21" s="1"/>
  <c r="P546" i="21"/>
  <c r="Z546" i="21" s="1"/>
  <c r="M546" i="21"/>
  <c r="X551" i="21" a="1"/>
  <c r="X551" i="21" s="1"/>
  <c r="AE564" i="21" a="1"/>
  <c r="AE564" i="21" s="1"/>
  <c r="AF564" i="21" a="1"/>
  <c r="AF564" i="21" s="1"/>
  <c r="AD564" i="21"/>
  <c r="P574" i="21"/>
  <c r="Z574" i="21" s="1"/>
  <c r="M574" i="21"/>
  <c r="X579" i="21" a="1"/>
  <c r="X579" i="21" s="1"/>
  <c r="AE592" i="21" a="1"/>
  <c r="AE592" i="21" s="1"/>
  <c r="AF592" i="21" a="1"/>
  <c r="AF592" i="21" s="1"/>
  <c r="AD592" i="21"/>
  <c r="P602" i="21"/>
  <c r="Z602" i="21" s="1"/>
  <c r="M602" i="21"/>
  <c r="X607" i="21" a="1"/>
  <c r="X607" i="21" s="1"/>
  <c r="AE620" i="21" a="1"/>
  <c r="AE620" i="21" s="1"/>
  <c r="AD620" i="21"/>
  <c r="AF620" i="21" a="1"/>
  <c r="AF620" i="21" s="1"/>
  <c r="P630" i="21"/>
  <c r="Z630" i="21" s="1"/>
  <c r="M630" i="21"/>
  <c r="X635" i="21" a="1"/>
  <c r="X635" i="21" s="1"/>
  <c r="AD648" i="21"/>
  <c r="AE648" i="21" a="1"/>
  <c r="AE648" i="21" s="1"/>
  <c r="AF648" i="21" a="1"/>
  <c r="AF648" i="21" s="1"/>
  <c r="P658" i="21"/>
  <c r="Z658" i="21" s="1"/>
  <c r="M658" i="21"/>
  <c r="X663" i="21" a="1"/>
  <c r="X663" i="21" s="1"/>
  <c r="G677" i="25"/>
  <c r="AF676" i="21" a="1"/>
  <c r="AF676" i="21" s="1"/>
  <c r="AD676" i="21"/>
  <c r="AE676" i="21" a="1"/>
  <c r="AE676" i="21" s="1"/>
  <c r="P686" i="21"/>
  <c r="Z686" i="21" s="1"/>
  <c r="M686" i="21"/>
  <c r="X691" i="21" a="1"/>
  <c r="X691" i="21" s="1"/>
  <c r="AD704" i="21"/>
  <c r="AE704" i="21" a="1"/>
  <c r="AE704" i="21" s="1"/>
  <c r="AF704" i="21" a="1"/>
  <c r="AF704" i="21" s="1"/>
  <c r="P714" i="21"/>
  <c r="Z714" i="21" s="1"/>
  <c r="M714" i="21"/>
  <c r="X719" i="21" a="1"/>
  <c r="X719" i="21" s="1"/>
  <c r="AE732" i="21" a="1"/>
  <c r="AE732" i="21" s="1"/>
  <c r="AF732" i="21" a="1"/>
  <c r="AF732" i="21" s="1"/>
  <c r="AD732" i="21"/>
  <c r="P742" i="21"/>
  <c r="Z742" i="21" s="1"/>
  <c r="M742" i="21"/>
  <c r="X747" i="21" a="1"/>
  <c r="X747" i="21" s="1"/>
  <c r="AF760" i="21" a="1"/>
  <c r="AF760" i="21" s="1"/>
  <c r="AD760" i="21"/>
  <c r="AE760" i="21" a="1"/>
  <c r="AE760" i="21" s="1"/>
  <c r="P770" i="21"/>
  <c r="Z770" i="21" s="1"/>
  <c r="M770" i="21"/>
  <c r="X775" i="21" a="1"/>
  <c r="X775" i="21" s="1"/>
  <c r="AF788" i="21" a="1"/>
  <c r="AF788" i="21" s="1"/>
  <c r="AD788" i="21"/>
  <c r="AE788" i="21" a="1"/>
  <c r="AE788" i="21" s="1"/>
  <c r="P798" i="21"/>
  <c r="Z798" i="21" s="1"/>
  <c r="M798" i="21"/>
  <c r="X803" i="21" a="1"/>
  <c r="X803" i="21" s="1"/>
  <c r="G817" i="25"/>
  <c r="AE816" i="21" a="1"/>
  <c r="AE816" i="21" s="1"/>
  <c r="AF816" i="21" a="1"/>
  <c r="AF816" i="21" s="1"/>
  <c r="AD816" i="21"/>
  <c r="P826" i="21"/>
  <c r="Z826" i="21" s="1"/>
  <c r="M826" i="21"/>
  <c r="X831" i="21" a="1"/>
  <c r="X831" i="21" s="1"/>
  <c r="AE844" i="21" a="1"/>
  <c r="AE844" i="21" s="1"/>
  <c r="AD844" i="21"/>
  <c r="AF844" i="21" a="1"/>
  <c r="AF844" i="21" s="1"/>
  <c r="P854" i="21"/>
  <c r="Z854" i="21" s="1"/>
  <c r="M854" i="21"/>
  <c r="X859" i="21" a="1"/>
  <c r="X859" i="21" s="1"/>
  <c r="G873" i="25"/>
  <c r="AF872" i="21" a="1"/>
  <c r="AF872" i="21" s="1"/>
  <c r="AD872" i="21"/>
  <c r="AE872" i="21" a="1"/>
  <c r="AE872" i="21" s="1"/>
  <c r="P882" i="21"/>
  <c r="Z882" i="21" s="1"/>
  <c r="M882" i="21"/>
  <c r="X887" i="21" a="1"/>
  <c r="X887" i="21" s="1"/>
  <c r="AD900" i="21"/>
  <c r="AE900" i="21" a="1"/>
  <c r="AE900" i="21" s="1"/>
  <c r="AF900" i="21" a="1"/>
  <c r="AF900" i="21" s="1"/>
  <c r="P910" i="21"/>
  <c r="Z910" i="21" s="1"/>
  <c r="M910" i="21"/>
  <c r="X915" i="21" a="1"/>
  <c r="X915" i="21" s="1"/>
  <c r="AD928" i="21"/>
  <c r="AE928" i="21" a="1"/>
  <c r="AE928" i="21" s="1"/>
  <c r="AF928" i="21" a="1"/>
  <c r="AF928" i="21" s="1"/>
  <c r="P938" i="21"/>
  <c r="Z938" i="21" s="1"/>
  <c r="M938" i="21"/>
  <c r="X943" i="21" a="1"/>
  <c r="X943" i="21" s="1"/>
  <c r="AF956" i="21" a="1"/>
  <c r="AF956" i="21" s="1"/>
  <c r="AD956" i="21"/>
  <c r="AE956" i="21" a="1"/>
  <c r="AE956" i="21" s="1"/>
  <c r="P966" i="21"/>
  <c r="Z966" i="21" s="1"/>
  <c r="M966" i="21"/>
  <c r="X971" i="21" a="1"/>
  <c r="X971" i="21" s="1"/>
  <c r="G985" i="25"/>
  <c r="AD984" i="21"/>
  <c r="AF984" i="21" a="1"/>
  <c r="AF984" i="21" s="1"/>
  <c r="AE984" i="21" a="1"/>
  <c r="AE984" i="21" s="1"/>
  <c r="P994" i="21"/>
  <c r="Z994" i="21" s="1"/>
  <c r="M994" i="21"/>
  <c r="X999" i="21" a="1"/>
  <c r="X999" i="21" s="1"/>
  <c r="P309" i="21"/>
  <c r="Z309" i="21" s="1"/>
  <c r="M309" i="21"/>
  <c r="P337" i="21"/>
  <c r="Z337" i="21" s="1"/>
  <c r="M337" i="21"/>
  <c r="G356" i="25"/>
  <c r="AF383" i="21" a="1"/>
  <c r="AF383" i="21" s="1"/>
  <c r="AE383" i="21" a="1"/>
  <c r="AE383" i="21" s="1"/>
  <c r="AD383" i="21"/>
  <c r="G412" i="25"/>
  <c r="X426" i="21" a="1"/>
  <c r="X426" i="21" s="1"/>
  <c r="P449" i="21"/>
  <c r="Z449" i="21" s="1"/>
  <c r="M449" i="21"/>
  <c r="X482" i="21" a="1"/>
  <c r="X482" i="21" s="1"/>
  <c r="AF495" i="21" a="1"/>
  <c r="AF495" i="21" s="1"/>
  <c r="AD495" i="21"/>
  <c r="AE495" i="21" a="1"/>
  <c r="AE495" i="21" s="1"/>
  <c r="R505" i="21" a="1"/>
  <c r="R505" i="21" s="1"/>
  <c r="S505" i="21" s="1" a="1"/>
  <c r="S505" i="21" s="1"/>
  <c r="Q505" i="21" a="1"/>
  <c r="Q505" i="21" s="1"/>
  <c r="R533" i="21" a="1"/>
  <c r="R533" i="21" s="1"/>
  <c r="S533" i="21" s="1" a="1"/>
  <c r="S533" i="21" s="1"/>
  <c r="Q533" i="21" a="1"/>
  <c r="Q533" i="21" s="1"/>
  <c r="X538" i="21" a="1"/>
  <c r="X538" i="21" s="1"/>
  <c r="AD551" i="21"/>
  <c r="AF551" i="21" a="1"/>
  <c r="AF551" i="21" s="1"/>
  <c r="AE551" i="21" a="1"/>
  <c r="AE551" i="21" s="1"/>
  <c r="Q589" i="21" a="1"/>
  <c r="Q589" i="21" s="1"/>
  <c r="R589" i="21" a="1"/>
  <c r="R589" i="21" s="1"/>
  <c r="S589" i="21" s="1" a="1"/>
  <c r="S589" i="21" s="1"/>
  <c r="P645" i="21"/>
  <c r="Z645" i="21" s="1"/>
  <c r="M645" i="21"/>
  <c r="X650" i="21" a="1"/>
  <c r="X650" i="21" s="1"/>
  <c r="G664" i="25"/>
  <c r="AD691" i="21"/>
  <c r="AF691" i="21" a="1"/>
  <c r="AF691" i="21" s="1"/>
  <c r="AE691" i="21" a="1"/>
  <c r="AE691" i="21" s="1"/>
  <c r="X706" i="21" a="1"/>
  <c r="X706" i="21" s="1"/>
  <c r="P729" i="21"/>
  <c r="Z729" i="21" s="1"/>
  <c r="M729" i="21"/>
  <c r="X734" i="21" a="1"/>
  <c r="X734" i="21" s="1"/>
  <c r="AF775" i="21" a="1"/>
  <c r="AF775" i="21" s="1"/>
  <c r="AD775" i="21"/>
  <c r="AE775" i="21" a="1"/>
  <c r="AE775" i="21" s="1"/>
  <c r="X790" i="21" a="1"/>
  <c r="X790" i="21" s="1"/>
  <c r="AE803" i="21" a="1"/>
  <c r="AE803" i="21" s="1"/>
  <c r="AF803" i="21" a="1"/>
  <c r="AF803" i="21" s="1"/>
  <c r="AD803" i="21"/>
  <c r="P813" i="21"/>
  <c r="Z813" i="21" s="1"/>
  <c r="M813" i="21"/>
  <c r="X818" i="21" a="1"/>
  <c r="X818" i="21" s="1"/>
  <c r="G832" i="25"/>
  <c r="P841" i="21"/>
  <c r="Z841" i="21" s="1"/>
  <c r="M841" i="21"/>
  <c r="X846" i="21" a="1"/>
  <c r="X846" i="21" s="1"/>
  <c r="G860" i="25"/>
  <c r="AF887" i="21" a="1"/>
  <c r="AF887" i="21" s="1"/>
  <c r="AE887" i="21" a="1"/>
  <c r="AE887" i="21" s="1"/>
  <c r="AD887" i="21"/>
  <c r="X902" i="21" a="1"/>
  <c r="X902" i="21" s="1"/>
  <c r="AD943" i="21"/>
  <c r="AE943" i="21" a="1"/>
  <c r="AE943" i="21" s="1"/>
  <c r="AF943" i="21" a="1"/>
  <c r="AF943" i="21" s="1"/>
  <c r="X958" i="21" a="1"/>
  <c r="X958" i="21" s="1"/>
  <c r="AF971" i="21" a="1"/>
  <c r="AF971" i="21" s="1"/>
  <c r="AE971" i="21" a="1"/>
  <c r="AE971" i="21" s="1"/>
  <c r="AD971" i="21"/>
  <c r="P981" i="21"/>
  <c r="Z981" i="21" s="1"/>
  <c r="M981" i="21"/>
  <c r="X986" i="21" a="1"/>
  <c r="X986" i="21" s="1"/>
  <c r="AD322" i="21"/>
  <c r="AE322" i="21" a="1"/>
  <c r="AE322" i="21" s="1"/>
  <c r="AF322" i="21" a="1"/>
  <c r="AF322" i="21" s="1"/>
  <c r="P332" i="21"/>
  <c r="Z332" i="21" s="1"/>
  <c r="M332" i="21"/>
  <c r="X337" i="21" a="1"/>
  <c r="X337" i="21" s="1"/>
  <c r="AF350" i="21" a="1"/>
  <c r="AF350" i="21" s="1"/>
  <c r="AD350" i="21"/>
  <c r="AE350" i="21" a="1"/>
  <c r="AE350" i="21" s="1"/>
  <c r="X393" i="21" a="1"/>
  <c r="X393" i="21" s="1"/>
  <c r="AF406" i="21" a="1"/>
  <c r="AF406" i="21" s="1"/>
  <c r="AE406" i="21" a="1"/>
  <c r="AE406" i="21" s="1"/>
  <c r="AD406" i="21"/>
  <c r="P416" i="21"/>
  <c r="Z416" i="21" s="1"/>
  <c r="M416" i="21"/>
  <c r="AD434" i="21"/>
  <c r="AF434" i="21" a="1"/>
  <c r="AF434" i="21" s="1"/>
  <c r="AE434" i="21" a="1"/>
  <c r="AE434" i="21" s="1"/>
  <c r="AF462" i="21" a="1"/>
  <c r="AF462" i="21" s="1"/>
  <c r="AD462" i="21"/>
  <c r="AE462" i="21" a="1"/>
  <c r="AE462" i="21" s="1"/>
  <c r="P472" i="21"/>
  <c r="Z472" i="21" s="1"/>
  <c r="M472" i="21"/>
  <c r="X477" i="21" a="1"/>
  <c r="X477" i="21" s="1"/>
  <c r="AD490" i="21"/>
  <c r="AF490" i="21" a="1"/>
  <c r="AF490" i="21" s="1"/>
  <c r="AE490" i="21" a="1"/>
  <c r="AE490" i="21" s="1"/>
  <c r="P500" i="21"/>
  <c r="Z500" i="21" s="1"/>
  <c r="M500" i="21"/>
  <c r="X505" i="21" a="1"/>
  <c r="X505" i="21" s="1"/>
  <c r="AF518" i="21" a="1"/>
  <c r="AF518" i="21" s="1"/>
  <c r="AD518" i="21"/>
  <c r="AE518" i="21" a="1"/>
  <c r="AE518" i="21" s="1"/>
  <c r="P528" i="21"/>
  <c r="Z528" i="21" s="1"/>
  <c r="M528" i="21"/>
  <c r="X533" i="21" a="1"/>
  <c r="X533" i="21" s="1"/>
  <c r="G547" i="25"/>
  <c r="AE574" i="21" a="1"/>
  <c r="AE574" i="21" s="1"/>
  <c r="AF574" i="21" a="1"/>
  <c r="AF574" i="21" s="1"/>
  <c r="AD574" i="21"/>
  <c r="P584" i="21"/>
  <c r="Z584" i="21" s="1"/>
  <c r="M584" i="21"/>
  <c r="X589" i="21" a="1"/>
  <c r="X589" i="21" s="1"/>
  <c r="G603" i="25"/>
  <c r="P612" i="21"/>
  <c r="Z612" i="21" s="1"/>
  <c r="M612" i="21"/>
  <c r="X617" i="21" a="1"/>
  <c r="X617" i="21" s="1"/>
  <c r="AD630" i="21"/>
  <c r="AE630" i="21" a="1"/>
  <c r="AE630" i="21" s="1"/>
  <c r="AF630" i="21" a="1"/>
  <c r="AF630" i="21" s="1"/>
  <c r="X673" i="21" a="1"/>
  <c r="X673" i="21" s="1"/>
  <c r="R696" i="21" a="1"/>
  <c r="R696" i="21" s="1"/>
  <c r="S696" i="21" s="1" a="1"/>
  <c r="S696" i="21" s="1"/>
  <c r="Q696" i="21" a="1"/>
  <c r="Q696" i="21" s="1"/>
  <c r="AF742" i="21" a="1"/>
  <c r="AF742" i="21" s="1"/>
  <c r="AD742" i="21"/>
  <c r="AE742" i="21" a="1"/>
  <c r="AE742" i="21" s="1"/>
  <c r="AE798" i="21" a="1"/>
  <c r="AE798" i="21" s="1"/>
  <c r="AF798" i="21" a="1"/>
  <c r="AF798" i="21" s="1"/>
  <c r="AD798" i="21"/>
  <c r="P808" i="21"/>
  <c r="Z808" i="21" s="1"/>
  <c r="M808" i="21"/>
  <c r="X813" i="21" a="1"/>
  <c r="X813" i="21" s="1"/>
  <c r="AE826" i="21" a="1"/>
  <c r="AE826" i="21" s="1"/>
  <c r="AD826" i="21"/>
  <c r="AF826" i="21" a="1"/>
  <c r="AF826" i="21" s="1"/>
  <c r="X869" i="21" a="1"/>
  <c r="X869" i="21" s="1"/>
  <c r="AF882" i="21" a="1"/>
  <c r="AF882" i="21" s="1"/>
  <c r="AD882" i="21"/>
  <c r="AE882" i="21" a="1"/>
  <c r="AE882" i="21" s="1"/>
  <c r="P892" i="21"/>
  <c r="Z892" i="21" s="1"/>
  <c r="M892" i="21"/>
  <c r="X897" i="21" a="1"/>
  <c r="X897" i="21" s="1"/>
  <c r="AD910" i="21"/>
  <c r="AE910" i="21" a="1"/>
  <c r="AE910" i="21" s="1"/>
  <c r="AF910" i="21" a="1"/>
  <c r="AF910" i="21" s="1"/>
  <c r="P920" i="21"/>
  <c r="Z920" i="21" s="1"/>
  <c r="M920" i="21"/>
  <c r="AF938" i="21" a="1"/>
  <c r="AF938" i="21" s="1"/>
  <c r="AD938" i="21"/>
  <c r="AE938" i="21" a="1"/>
  <c r="AE938" i="21" s="1"/>
  <c r="P948" i="21"/>
  <c r="Z948" i="21" s="1"/>
  <c r="M948" i="21"/>
  <c r="X953" i="21" a="1"/>
  <c r="X953" i="21" s="1"/>
  <c r="AD966" i="21"/>
  <c r="AF966" i="21" a="1"/>
  <c r="AF966" i="21" s="1"/>
  <c r="AE966" i="21" a="1"/>
  <c r="AE966" i="21" s="1"/>
  <c r="P976" i="21"/>
  <c r="Z976" i="21" s="1"/>
  <c r="M976" i="21"/>
  <c r="X981" i="21" a="1"/>
  <c r="X981" i="21" s="1"/>
  <c r="AE994" i="21" a="1"/>
  <c r="AE994" i="21" s="1"/>
  <c r="AD994" i="21"/>
  <c r="AF994" i="21" a="1"/>
  <c r="AF994" i="21" s="1"/>
  <c r="X304" i="21" a="1"/>
  <c r="X304" i="21" s="1"/>
  <c r="AE345" i="21" a="1"/>
  <c r="AE345" i="21" s="1"/>
  <c r="AF345" i="21" a="1"/>
  <c r="AF345" i="21" s="1"/>
  <c r="AD345" i="21"/>
  <c r="G374" i="25"/>
  <c r="AE373" i="21" a="1"/>
  <c r="AE373" i="21" s="1"/>
  <c r="AD373" i="21"/>
  <c r="AF373" i="21" a="1"/>
  <c r="AF373" i="21" s="1"/>
  <c r="P383" i="21"/>
  <c r="Z383" i="21" s="1"/>
  <c r="M383" i="21"/>
  <c r="X388" i="21" a="1"/>
  <c r="X388" i="21" s="1"/>
  <c r="G402" i="25"/>
  <c r="AD401" i="21"/>
  <c r="AE401" i="21" a="1"/>
  <c r="AE401" i="21" s="1"/>
  <c r="AF401" i="21" a="1"/>
  <c r="AF401" i="21" s="1"/>
  <c r="X416" i="21" a="1"/>
  <c r="X416" i="21" s="1"/>
  <c r="AD429" i="21"/>
  <c r="AE429" i="21" a="1"/>
  <c r="AE429" i="21" s="1"/>
  <c r="AF429" i="21" a="1"/>
  <c r="AF429" i="21" s="1"/>
  <c r="AE457" i="21" a="1"/>
  <c r="AE457" i="21" s="1"/>
  <c r="AD457" i="21"/>
  <c r="AF457" i="21" a="1"/>
  <c r="AF457" i="21" s="1"/>
  <c r="P467" i="21"/>
  <c r="Z467" i="21" s="1"/>
  <c r="M467" i="21"/>
  <c r="P523" i="21"/>
  <c r="Z523" i="21" s="1"/>
  <c r="M523" i="21"/>
  <c r="X528" i="21" a="1"/>
  <c r="X528" i="21" s="1"/>
  <c r="G542" i="25"/>
  <c r="X556" i="21" a="1"/>
  <c r="X556" i="21" s="1"/>
  <c r="AF569" i="21" a="1"/>
  <c r="AF569" i="21" s="1"/>
  <c r="AE569" i="21" a="1"/>
  <c r="AE569" i="21" s="1"/>
  <c r="AD569" i="21"/>
  <c r="P579" i="21"/>
  <c r="Z579" i="21" s="1"/>
  <c r="M579" i="21"/>
  <c r="X584" i="21" a="1"/>
  <c r="X584" i="21" s="1"/>
  <c r="G598" i="25"/>
  <c r="G626" i="25"/>
  <c r="AE625" i="21" a="1"/>
  <c r="AE625" i="21" s="1"/>
  <c r="AF625" i="21" a="1"/>
  <c r="AF625" i="21" s="1"/>
  <c r="AD625" i="21"/>
  <c r="P635" i="21"/>
  <c r="Z635" i="21" s="1"/>
  <c r="M635" i="21"/>
  <c r="X640" i="21" a="1"/>
  <c r="X640" i="21" s="1"/>
  <c r="AE653" i="21" a="1"/>
  <c r="AE653" i="21" s="1"/>
  <c r="AD653" i="21"/>
  <c r="AF653" i="21" a="1"/>
  <c r="AF653" i="21" s="1"/>
  <c r="P663" i="21"/>
  <c r="Z663" i="21" s="1"/>
  <c r="M663" i="21"/>
  <c r="X668" i="21" a="1"/>
  <c r="X668" i="21" s="1"/>
  <c r="X696" i="21" a="1"/>
  <c r="X696" i="21" s="1"/>
  <c r="AF709" i="21" a="1"/>
  <c r="AF709" i="21" s="1"/>
  <c r="AD709" i="21"/>
  <c r="AE709" i="21" a="1"/>
  <c r="AE709" i="21" s="1"/>
  <c r="P803" i="21"/>
  <c r="Z803" i="21" s="1"/>
  <c r="M803" i="21"/>
  <c r="G308" i="25"/>
  <c r="AD307" i="21"/>
  <c r="AE307" i="21" a="1"/>
  <c r="AE307" i="21" s="1"/>
  <c r="AF307" i="21" a="1"/>
  <c r="AF307" i="21" s="1"/>
  <c r="P317" i="21"/>
  <c r="Z317" i="21" s="1"/>
  <c r="M317" i="21"/>
  <c r="X322" i="21" a="1"/>
  <c r="X322" i="21" s="1"/>
  <c r="AD335" i="21"/>
  <c r="AE335" i="21" a="1"/>
  <c r="AE335" i="21" s="1"/>
  <c r="AF335" i="21" a="1"/>
  <c r="AF335" i="21" s="1"/>
  <c r="P345" i="21"/>
  <c r="Z345" i="21" s="1"/>
  <c r="M345" i="21"/>
  <c r="X350" i="21" a="1"/>
  <c r="X350" i="21" s="1"/>
  <c r="AD363" i="21"/>
  <c r="AE363" i="21" a="1"/>
  <c r="AE363" i="21" s="1"/>
  <c r="AF363" i="21" a="1"/>
  <c r="AF363" i="21" s="1"/>
  <c r="P373" i="21"/>
  <c r="Z373" i="21" s="1"/>
  <c r="M373" i="21"/>
  <c r="X378" i="21" a="1"/>
  <c r="X378" i="21" s="1"/>
  <c r="AD391" i="21"/>
  <c r="AF391" i="21" a="1"/>
  <c r="AF391" i="21" s="1"/>
  <c r="AE391" i="21" a="1"/>
  <c r="AE391" i="21" s="1"/>
  <c r="P401" i="21"/>
  <c r="Z401" i="21" s="1"/>
  <c r="M401" i="21"/>
  <c r="X406" i="21" a="1"/>
  <c r="X406" i="21" s="1"/>
  <c r="AD419" i="21"/>
  <c r="AF419" i="21" a="1"/>
  <c r="AF419" i="21" s="1"/>
  <c r="AE419" i="21" a="1"/>
  <c r="AE419" i="21" s="1"/>
  <c r="R429" i="21" a="1"/>
  <c r="R429" i="21" s="1"/>
  <c r="S429" i="21" s="1" a="1"/>
  <c r="S429" i="21" s="1"/>
  <c r="Q429" i="21" a="1"/>
  <c r="Q429" i="21" s="1"/>
  <c r="X434" i="21" a="1"/>
  <c r="X434" i="21" s="1"/>
  <c r="AD447" i="21"/>
  <c r="AF447" i="21" a="1"/>
  <c r="AF447" i="21" s="1"/>
  <c r="AE447" i="21" a="1"/>
  <c r="AE447" i="21" s="1"/>
  <c r="P457" i="21"/>
  <c r="Z457" i="21" s="1"/>
  <c r="M457" i="21"/>
  <c r="X462" i="21" a="1"/>
  <c r="X462" i="21" s="1"/>
  <c r="AD475" i="21"/>
  <c r="AF475" i="21" a="1"/>
  <c r="AF475" i="21" s="1"/>
  <c r="AE475" i="21" a="1"/>
  <c r="AE475" i="21" s="1"/>
  <c r="P485" i="21"/>
  <c r="Z485" i="21" s="1"/>
  <c r="M485" i="21"/>
  <c r="X490" i="21" a="1"/>
  <c r="X490" i="21" s="1"/>
  <c r="AD503" i="21"/>
  <c r="AE503" i="21" a="1"/>
  <c r="AE503" i="21" s="1"/>
  <c r="AF503" i="21" a="1"/>
  <c r="AF503" i="21" s="1"/>
  <c r="P513" i="21"/>
  <c r="Z513" i="21" s="1"/>
  <c r="M513" i="21"/>
  <c r="X518" i="21" a="1"/>
  <c r="X518" i="21" s="1"/>
  <c r="AD531" i="21"/>
  <c r="AE531" i="21" a="1"/>
  <c r="AE531" i="21" s="1"/>
  <c r="AF531" i="21" a="1"/>
  <c r="AF531" i="21" s="1"/>
  <c r="P541" i="21"/>
  <c r="Z541" i="21" s="1"/>
  <c r="M541" i="21"/>
  <c r="X546" i="21" a="1"/>
  <c r="X546" i="21" s="1"/>
  <c r="AD559" i="21"/>
  <c r="AE559" i="21" a="1"/>
  <c r="AE559" i="21" s="1"/>
  <c r="AF559" i="21" a="1"/>
  <c r="AF559" i="21" s="1"/>
  <c r="P569" i="21"/>
  <c r="Z569" i="21" s="1"/>
  <c r="M569" i="21"/>
  <c r="X574" i="21" a="1"/>
  <c r="X574" i="21" s="1"/>
  <c r="AD587" i="21"/>
  <c r="AF587" i="21" a="1"/>
  <c r="AF587" i="21" s="1"/>
  <c r="AE587" i="21" a="1"/>
  <c r="AE587" i="21" s="1"/>
  <c r="P597" i="21"/>
  <c r="Z597" i="21" s="1"/>
  <c r="M597" i="21"/>
  <c r="X602" i="21" a="1"/>
  <c r="X602" i="21" s="1"/>
  <c r="AD615" i="21"/>
  <c r="AE615" i="21" a="1"/>
  <c r="AE615" i="21" s="1"/>
  <c r="AF615" i="21" a="1"/>
  <c r="AF615" i="21" s="1"/>
  <c r="P625" i="21"/>
  <c r="Z625" i="21" s="1"/>
  <c r="M625" i="21"/>
  <c r="X630" i="21" a="1"/>
  <c r="X630" i="21" s="1"/>
  <c r="AD643" i="21"/>
  <c r="AF643" i="21" a="1"/>
  <c r="AF643" i="21" s="1"/>
  <c r="AE643" i="21" a="1"/>
  <c r="AE643" i="21" s="1"/>
  <c r="P653" i="21"/>
  <c r="Z653" i="21" s="1"/>
  <c r="M653" i="21"/>
  <c r="X658" i="21" a="1"/>
  <c r="X658" i="21" s="1"/>
  <c r="AD671" i="21"/>
  <c r="AF671" i="21" a="1"/>
  <c r="AF671" i="21" s="1"/>
  <c r="AE671" i="21" a="1"/>
  <c r="AE671" i="21" s="1"/>
  <c r="P681" i="21"/>
  <c r="Z681" i="21" s="1"/>
  <c r="M681" i="21"/>
  <c r="X686" i="21" a="1"/>
  <c r="X686" i="21" s="1"/>
  <c r="AD699" i="21"/>
  <c r="AF699" i="21" a="1"/>
  <c r="AF699" i="21" s="1"/>
  <c r="AE699" i="21" a="1"/>
  <c r="AE699" i="21" s="1"/>
  <c r="P709" i="21"/>
  <c r="Z709" i="21" s="1"/>
  <c r="M709" i="21"/>
  <c r="X714" i="21" a="1"/>
  <c r="X714" i="21" s="1"/>
  <c r="AD727" i="21"/>
  <c r="AE727" i="21" a="1"/>
  <c r="AE727" i="21" s="1"/>
  <c r="AF727" i="21" a="1"/>
  <c r="AF727" i="21" s="1"/>
  <c r="P737" i="21"/>
  <c r="Z737" i="21" s="1"/>
  <c r="M737" i="21"/>
  <c r="X742" i="21" a="1"/>
  <c r="X742" i="21" s="1"/>
  <c r="AD755" i="21"/>
  <c r="AE755" i="21" a="1"/>
  <c r="AE755" i="21" s="1"/>
  <c r="AF755" i="21" a="1"/>
  <c r="AF755" i="21" s="1"/>
  <c r="P765" i="21"/>
  <c r="Z765" i="21" s="1"/>
  <c r="M765" i="21"/>
  <c r="X770" i="21" a="1"/>
  <c r="X770" i="21" s="1"/>
  <c r="AD783" i="21"/>
  <c r="AF783" i="21" a="1"/>
  <c r="AF783" i="21" s="1"/>
  <c r="AE783" i="21" a="1"/>
  <c r="AE783" i="21" s="1"/>
  <c r="P793" i="21"/>
  <c r="Z793" i="21" s="1"/>
  <c r="M793" i="21"/>
  <c r="X798" i="21" a="1"/>
  <c r="X798" i="21" s="1"/>
  <c r="AD811" i="21"/>
  <c r="AF811" i="21" a="1"/>
  <c r="AF811" i="21" s="1"/>
  <c r="AE811" i="21" a="1"/>
  <c r="AE811" i="21" s="1"/>
  <c r="P821" i="21"/>
  <c r="Z821" i="21" s="1"/>
  <c r="M821" i="21"/>
  <c r="X826" i="21" a="1"/>
  <c r="X826" i="21" s="1"/>
  <c r="AD839" i="21"/>
  <c r="AF839" i="21" a="1"/>
  <c r="AF839" i="21" s="1"/>
  <c r="AE839" i="21" a="1"/>
  <c r="AE839" i="21" s="1"/>
  <c r="P849" i="21"/>
  <c r="Z849" i="21" s="1"/>
  <c r="M849" i="21"/>
  <c r="X854" i="21" a="1"/>
  <c r="X854" i="21" s="1"/>
  <c r="AD867" i="21"/>
  <c r="AF867" i="21" a="1"/>
  <c r="AF867" i="21" s="1"/>
  <c r="AE867" i="21" a="1"/>
  <c r="AE867" i="21" s="1"/>
  <c r="P877" i="21"/>
  <c r="Z877" i="21" s="1"/>
  <c r="M877" i="21"/>
  <c r="X882" i="21" a="1"/>
  <c r="X882" i="21" s="1"/>
  <c r="AD895" i="21"/>
  <c r="AE895" i="21" a="1"/>
  <c r="AE895" i="21" s="1"/>
  <c r="AF895" i="21" a="1"/>
  <c r="AF895" i="21" s="1"/>
  <c r="P905" i="21"/>
  <c r="Z905" i="21" s="1"/>
  <c r="M905" i="21"/>
  <c r="X910" i="21" a="1"/>
  <c r="X910" i="21" s="1"/>
  <c r="AD923" i="21"/>
  <c r="AF923" i="21" a="1"/>
  <c r="AF923" i="21" s="1"/>
  <c r="AE923" i="21" a="1"/>
  <c r="AE923" i="21" s="1"/>
  <c r="P933" i="21"/>
  <c r="Z933" i="21" s="1"/>
  <c r="M933" i="21"/>
  <c r="X938" i="21" a="1"/>
  <c r="X938" i="21" s="1"/>
  <c r="G952" i="25"/>
  <c r="AD951" i="21"/>
  <c r="AF951" i="21" a="1"/>
  <c r="AF951" i="21" s="1"/>
  <c r="AE951" i="21" a="1"/>
  <c r="AE951" i="21" s="1"/>
  <c r="P961" i="21"/>
  <c r="Z961" i="21" s="1"/>
  <c r="M961" i="21"/>
  <c r="X966" i="21" a="1"/>
  <c r="X966" i="21" s="1"/>
  <c r="AD979" i="21"/>
  <c r="AF979" i="21" a="1"/>
  <c r="AF979" i="21" s="1"/>
  <c r="AE979" i="21" a="1"/>
  <c r="AE979" i="21" s="1"/>
  <c r="P989" i="21"/>
  <c r="Z989" i="21" s="1"/>
  <c r="M989" i="21"/>
  <c r="X994" i="21" a="1"/>
  <c r="X994" i="21" s="1"/>
  <c r="X314" i="21" a="1"/>
  <c r="X314" i="21" s="1"/>
  <c r="AD355" i="21"/>
  <c r="AF355" i="21" a="1"/>
  <c r="AF355" i="21" s="1"/>
  <c r="AE355" i="21" a="1"/>
  <c r="AE355" i="21" s="1"/>
  <c r="X370" i="21" a="1"/>
  <c r="X370" i="21" s="1"/>
  <c r="R393" i="21" a="1"/>
  <c r="R393" i="21" s="1"/>
  <c r="S393" i="21" s="1" a="1"/>
  <c r="S393" i="21" s="1"/>
  <c r="Q393" i="21" a="1"/>
  <c r="Q393" i="21" s="1"/>
  <c r="X398" i="21" a="1"/>
  <c r="X398" i="21" s="1"/>
  <c r="P421" i="21"/>
  <c r="Z421" i="21" s="1"/>
  <c r="M421" i="21"/>
  <c r="G440" i="25"/>
  <c r="AD467" i="21"/>
  <c r="AE467" i="21" a="1"/>
  <c r="AE467" i="21" s="1"/>
  <c r="AF467" i="21" a="1"/>
  <c r="AF467" i="21" s="1"/>
  <c r="P477" i="21"/>
  <c r="Z477" i="21" s="1"/>
  <c r="M477" i="21"/>
  <c r="X510" i="21" a="1"/>
  <c r="X510" i="21" s="1"/>
  <c r="P561" i="21"/>
  <c r="Z561" i="21" s="1"/>
  <c r="M561" i="21"/>
  <c r="X622" i="21" a="1"/>
  <c r="X622" i="21" s="1"/>
  <c r="P312" i="21"/>
  <c r="Z312" i="21" s="1"/>
  <c r="M312" i="21"/>
  <c r="X317" i="21" a="1"/>
  <c r="X317" i="21" s="1"/>
  <c r="AD330" i="21"/>
  <c r="AF330" i="21" a="1"/>
  <c r="AF330" i="21" s="1"/>
  <c r="AE330" i="21" a="1"/>
  <c r="AE330" i="21" s="1"/>
  <c r="P340" i="21"/>
  <c r="Z340" i="21" s="1"/>
  <c r="M340" i="21"/>
  <c r="X345" i="21" a="1"/>
  <c r="X345" i="21" s="1"/>
  <c r="AF358" i="21" a="1"/>
  <c r="AF358" i="21" s="1"/>
  <c r="AD358" i="21"/>
  <c r="AE358" i="21" a="1"/>
  <c r="AE358" i="21" s="1"/>
  <c r="P368" i="21"/>
  <c r="Z368" i="21" s="1"/>
  <c r="M368" i="21"/>
  <c r="X373" i="21" a="1"/>
  <c r="X373" i="21" s="1"/>
  <c r="AE386" i="21" a="1"/>
  <c r="AE386" i="21" s="1"/>
  <c r="AF386" i="21" a="1"/>
  <c r="AF386" i="21" s="1"/>
  <c r="AD386" i="21"/>
  <c r="P396" i="21"/>
  <c r="Z396" i="21" s="1"/>
  <c r="M396" i="21"/>
  <c r="X401" i="21" a="1"/>
  <c r="X401" i="21" s="1"/>
  <c r="AE414" i="21" a="1"/>
  <c r="AE414" i="21" s="1"/>
  <c r="AD414" i="21"/>
  <c r="AF414" i="21" a="1"/>
  <c r="AF414" i="21" s="1"/>
  <c r="P424" i="21"/>
  <c r="Z424" i="21" s="1"/>
  <c r="M424" i="21"/>
  <c r="X429" i="21" a="1"/>
  <c r="X429" i="21" s="1"/>
  <c r="AF442" i="21" a="1"/>
  <c r="AF442" i="21" s="1"/>
  <c r="AD442" i="21"/>
  <c r="AE442" i="21" a="1"/>
  <c r="AE442" i="21" s="1"/>
  <c r="P452" i="21"/>
  <c r="Z452" i="21" s="1"/>
  <c r="M452" i="21"/>
  <c r="X457" i="21" a="1"/>
  <c r="X457" i="21" s="1"/>
  <c r="AF470" i="21" a="1"/>
  <c r="AF470" i="21" s="1"/>
  <c r="AD470" i="21"/>
  <c r="AE470" i="21" a="1"/>
  <c r="AE470" i="21" s="1"/>
  <c r="P480" i="21"/>
  <c r="Z480" i="21" s="1"/>
  <c r="M480" i="21"/>
  <c r="X485" i="21" a="1"/>
  <c r="X485" i="21" s="1"/>
  <c r="AE498" i="21" a="1"/>
  <c r="AE498" i="21" s="1"/>
  <c r="AF498" i="21" a="1"/>
  <c r="AF498" i="21" s="1"/>
  <c r="AD498" i="21"/>
  <c r="P508" i="21"/>
  <c r="Z508" i="21" s="1"/>
  <c r="M508" i="21"/>
  <c r="X513" i="21" a="1"/>
  <c r="X513" i="21" s="1"/>
  <c r="AD526" i="21"/>
  <c r="AF526" i="21" a="1"/>
  <c r="AF526" i="21" s="1"/>
  <c r="AE526" i="21" a="1"/>
  <c r="AE526" i="21" s="1"/>
  <c r="P536" i="21"/>
  <c r="Z536" i="21" s="1"/>
  <c r="M536" i="21"/>
  <c r="X541" i="21" a="1"/>
  <c r="X541" i="21" s="1"/>
  <c r="G555" i="25"/>
  <c r="AF554" i="21" a="1"/>
  <c r="AF554" i="21" s="1"/>
  <c r="AE554" i="21" a="1"/>
  <c r="AE554" i="21" s="1"/>
  <c r="AD554" i="21"/>
  <c r="P564" i="21"/>
  <c r="Z564" i="21" s="1"/>
  <c r="M564" i="21"/>
  <c r="X569" i="21" a="1"/>
  <c r="X569" i="21" s="1"/>
  <c r="AD582" i="21"/>
  <c r="AE582" i="21" a="1"/>
  <c r="AE582" i="21" s="1"/>
  <c r="AF582" i="21" a="1"/>
  <c r="AF582" i="21" s="1"/>
  <c r="P592" i="21"/>
  <c r="Z592" i="21" s="1"/>
  <c r="M592" i="21"/>
  <c r="X597" i="21" a="1"/>
  <c r="X597" i="21" s="1"/>
  <c r="AE610" i="21" a="1"/>
  <c r="AE610" i="21" s="1"/>
  <c r="AD610" i="21"/>
  <c r="AF610" i="21" a="1"/>
  <c r="AF610" i="21" s="1"/>
  <c r="P620" i="21"/>
  <c r="Z620" i="21" s="1"/>
  <c r="M620" i="21"/>
  <c r="X625" i="21" a="1"/>
  <c r="X625" i="21" s="1"/>
  <c r="AD638" i="21"/>
  <c r="AF638" i="21" a="1"/>
  <c r="AF638" i="21" s="1"/>
  <c r="AE638" i="21" a="1"/>
  <c r="AE638" i="21" s="1"/>
  <c r="P648" i="21"/>
  <c r="Z648" i="21" s="1"/>
  <c r="M648" i="21"/>
  <c r="X653" i="21" a="1"/>
  <c r="X653" i="21" s="1"/>
  <c r="AE666" i="21" a="1"/>
  <c r="AE666" i="21" s="1"/>
  <c r="AF666" i="21" a="1"/>
  <c r="AF666" i="21" s="1"/>
  <c r="AD666" i="21"/>
  <c r="P676" i="21"/>
  <c r="Z676" i="21" s="1"/>
  <c r="M676" i="21"/>
  <c r="X681" i="21" a="1"/>
  <c r="X681" i="21" s="1"/>
  <c r="G695" i="25"/>
  <c r="AD694" i="21"/>
  <c r="AF694" i="21" a="1"/>
  <c r="AF694" i="21" s="1"/>
  <c r="AE694" i="21" a="1"/>
  <c r="AE694" i="21" s="1"/>
  <c r="P704" i="21"/>
  <c r="Z704" i="21" s="1"/>
  <c r="M704" i="21"/>
  <c r="X709" i="21" a="1"/>
  <c r="X709" i="21" s="1"/>
  <c r="AD722" i="21"/>
  <c r="AE722" i="21" a="1"/>
  <c r="AE722" i="21" s="1"/>
  <c r="AF722" i="21" a="1"/>
  <c r="AF722" i="21" s="1"/>
  <c r="P732" i="21"/>
  <c r="Z732" i="21" s="1"/>
  <c r="M732" i="21"/>
  <c r="X737" i="21" a="1"/>
  <c r="X737" i="21" s="1"/>
  <c r="AF750" i="21" a="1"/>
  <c r="AF750" i="21" s="1"/>
  <c r="AD750" i="21"/>
  <c r="AE750" i="21" a="1"/>
  <c r="AE750" i="21" s="1"/>
  <c r="P760" i="21"/>
  <c r="Z760" i="21" s="1"/>
  <c r="M760" i="21"/>
  <c r="X765" i="21" a="1"/>
  <c r="X765" i="21" s="1"/>
  <c r="AE778" i="21" a="1"/>
  <c r="AE778" i="21" s="1"/>
  <c r="AF778" i="21" a="1"/>
  <c r="AF778" i="21" s="1"/>
  <c r="AD778" i="21"/>
  <c r="P788" i="21"/>
  <c r="Z788" i="21" s="1"/>
  <c r="M788" i="21"/>
  <c r="X793" i="21" a="1"/>
  <c r="X793" i="21" s="1"/>
  <c r="AF806" i="21" a="1"/>
  <c r="AF806" i="21" s="1"/>
  <c r="AE806" i="21" a="1"/>
  <c r="AE806" i="21" s="1"/>
  <c r="AD806" i="21"/>
  <c r="P816" i="21"/>
  <c r="Z816" i="21" s="1"/>
  <c r="M816" i="21"/>
  <c r="X821" i="21" a="1"/>
  <c r="X821" i="21" s="1"/>
  <c r="AE834" i="21" a="1"/>
  <c r="AE834" i="21" s="1"/>
  <c r="AD834" i="21"/>
  <c r="AF834" i="21" a="1"/>
  <c r="AF834" i="21" s="1"/>
  <c r="Q844" i="21" a="1"/>
  <c r="Q844" i="21" s="1"/>
  <c r="R844" i="21" a="1"/>
  <c r="R844" i="21" s="1"/>
  <c r="S844" i="21" s="1" a="1"/>
  <c r="S844" i="21" s="1"/>
  <c r="X849" i="21" a="1"/>
  <c r="X849" i="21" s="1"/>
  <c r="AF862" i="21" a="1"/>
  <c r="AF862" i="21" s="1"/>
  <c r="AE862" i="21" a="1"/>
  <c r="AE862" i="21" s="1"/>
  <c r="AD862" i="21"/>
  <c r="P872" i="21"/>
  <c r="Z872" i="21" s="1"/>
  <c r="M872" i="21"/>
  <c r="X877" i="21" a="1"/>
  <c r="X877" i="21" s="1"/>
  <c r="AD890" i="21"/>
  <c r="AF890" i="21" a="1"/>
  <c r="AF890" i="21" s="1"/>
  <c r="AE890" i="21" a="1"/>
  <c r="AE890" i="21" s="1"/>
  <c r="P900" i="21"/>
  <c r="Z900" i="21" s="1"/>
  <c r="M900" i="21"/>
  <c r="X905" i="21" a="1"/>
  <c r="X905" i="21" s="1"/>
  <c r="AD918" i="21"/>
  <c r="AF918" i="21" a="1"/>
  <c r="AF918" i="21" s="1"/>
  <c r="AE918" i="21" a="1"/>
  <c r="AE918" i="21" s="1"/>
  <c r="P928" i="21"/>
  <c r="Z928" i="21" s="1"/>
  <c r="M928" i="21"/>
  <c r="X933" i="21" a="1"/>
  <c r="X933" i="21" s="1"/>
  <c r="G947" i="25"/>
  <c r="AF946" i="21" a="1"/>
  <c r="AF946" i="21" s="1"/>
  <c r="AD946" i="21"/>
  <c r="AE946" i="21" a="1"/>
  <c r="AE946" i="21" s="1"/>
  <c r="P956" i="21"/>
  <c r="Z956" i="21" s="1"/>
  <c r="M956" i="21"/>
  <c r="X961" i="21" a="1"/>
  <c r="X961" i="21" s="1"/>
  <c r="AD974" i="21"/>
  <c r="AF974" i="21" a="1"/>
  <c r="AF974" i="21" s="1"/>
  <c r="AE974" i="21" a="1"/>
  <c r="AE974" i="21" s="1"/>
  <c r="P984" i="21"/>
  <c r="Z984" i="21" s="1"/>
  <c r="M984" i="21"/>
  <c r="X989" i="21" a="1"/>
  <c r="X989" i="21" s="1"/>
  <c r="AD1002" i="21"/>
  <c r="AE1002" i="21" a="1"/>
  <c r="AE1002" i="21" s="1"/>
  <c r="AF1002" i="21" a="1"/>
  <c r="AF1002" i="21" s="1"/>
  <c r="P307" i="21"/>
  <c r="Z307" i="21" s="1"/>
  <c r="M307" i="21"/>
  <c r="X312" i="21" a="1"/>
  <c r="X312" i="21" s="1"/>
  <c r="AF325" i="21" a="1"/>
  <c r="AF325" i="21" s="1"/>
  <c r="AD325" i="21"/>
  <c r="AE325" i="21" a="1"/>
  <c r="AE325" i="21" s="1"/>
  <c r="P335" i="21"/>
  <c r="Z335" i="21" s="1"/>
  <c r="M335" i="21"/>
  <c r="X340" i="21" a="1"/>
  <c r="X340" i="21" s="1"/>
  <c r="AF353" i="21" a="1"/>
  <c r="AF353" i="21" s="1"/>
  <c r="AE353" i="21" a="1"/>
  <c r="AE353" i="21" s="1"/>
  <c r="AD353" i="21"/>
  <c r="P363" i="21"/>
  <c r="Z363" i="21" s="1"/>
  <c r="M363" i="21"/>
  <c r="X368" i="21" a="1"/>
  <c r="X368" i="21" s="1"/>
  <c r="AD381" i="21"/>
  <c r="AF381" i="21" a="1"/>
  <c r="AF381" i="21" s="1"/>
  <c r="AE381" i="21" a="1"/>
  <c r="AE381" i="21" s="1"/>
  <c r="P391" i="21"/>
  <c r="Z391" i="21" s="1"/>
  <c r="M391" i="21"/>
  <c r="X396" i="21" a="1"/>
  <c r="X396" i="21" s="1"/>
  <c r="G410" i="25"/>
  <c r="AD409" i="21"/>
  <c r="AF409" i="21" a="1"/>
  <c r="AF409" i="21" s="1"/>
  <c r="AE409" i="21" a="1"/>
  <c r="AE409" i="21" s="1"/>
  <c r="P419" i="21"/>
  <c r="Z419" i="21" s="1"/>
  <c r="M419" i="21"/>
  <c r="X424" i="21" a="1"/>
  <c r="X424" i="21" s="1"/>
  <c r="G438" i="25"/>
  <c r="AE437" i="21" a="1"/>
  <c r="AE437" i="21" s="1"/>
  <c r="AF437" i="21" a="1"/>
  <c r="AF437" i="21" s="1"/>
  <c r="AD437" i="21"/>
  <c r="P447" i="21"/>
  <c r="Z447" i="21" s="1"/>
  <c r="M447" i="21"/>
  <c r="X452" i="21" a="1"/>
  <c r="X452" i="21" s="1"/>
  <c r="AE465" i="21" a="1"/>
  <c r="AE465" i="21" s="1"/>
  <c r="AF465" i="21" a="1"/>
  <c r="AF465" i="21" s="1"/>
  <c r="AD465" i="21"/>
  <c r="P475" i="21"/>
  <c r="Z475" i="21" s="1"/>
  <c r="M475" i="21"/>
  <c r="X480" i="21" a="1"/>
  <c r="X480" i="21" s="1"/>
  <c r="AD493" i="21"/>
  <c r="AE493" i="21" a="1"/>
  <c r="AE493" i="21" s="1"/>
  <c r="AF493" i="21" a="1"/>
  <c r="AF493" i="21" s="1"/>
  <c r="P503" i="21"/>
  <c r="Z503" i="21" s="1"/>
  <c r="M503" i="21"/>
  <c r="X508" i="21" a="1"/>
  <c r="X508" i="21" s="1"/>
  <c r="AF521" i="21" a="1"/>
  <c r="AF521" i="21" s="1"/>
  <c r="AD521" i="21"/>
  <c r="AE521" i="21" a="1"/>
  <c r="AE521" i="21" s="1"/>
  <c r="R531" i="21" a="1"/>
  <c r="R531" i="21" s="1"/>
  <c r="S531" i="21" s="1" a="1"/>
  <c r="S531" i="21" s="1"/>
  <c r="Q531" i="21" a="1"/>
  <c r="Q531" i="21" s="1"/>
  <c r="X536" i="21" a="1"/>
  <c r="X536" i="21" s="1"/>
  <c r="AD549" i="21"/>
  <c r="AE549" i="21" a="1"/>
  <c r="AE549" i="21" s="1"/>
  <c r="AF549" i="21" a="1"/>
  <c r="AF549" i="21" s="1"/>
  <c r="P559" i="21"/>
  <c r="Z559" i="21" s="1"/>
  <c r="M559" i="21"/>
  <c r="X564" i="21" a="1"/>
  <c r="X564" i="21" s="1"/>
  <c r="AF577" i="21" a="1"/>
  <c r="AF577" i="21" s="1"/>
  <c r="AE577" i="21" a="1"/>
  <c r="AE577" i="21" s="1"/>
  <c r="AD577" i="21"/>
  <c r="P587" i="21"/>
  <c r="Z587" i="21" s="1"/>
  <c r="M587" i="21"/>
  <c r="X592" i="21" a="1"/>
  <c r="X592" i="21" s="1"/>
  <c r="AF605" i="21" a="1"/>
  <c r="AF605" i="21" s="1"/>
  <c r="AD605" i="21"/>
  <c r="AE605" i="21" a="1"/>
  <c r="AE605" i="21" s="1"/>
  <c r="P615" i="21"/>
  <c r="Z615" i="21" s="1"/>
  <c r="M615" i="21"/>
  <c r="X620" i="21" a="1"/>
  <c r="X620" i="21" s="1"/>
  <c r="AE633" i="21" a="1"/>
  <c r="AE633" i="21" s="1"/>
  <c r="AF633" i="21" a="1"/>
  <c r="AF633" i="21" s="1"/>
  <c r="AD633" i="21"/>
  <c r="P643" i="21"/>
  <c r="Z643" i="21" s="1"/>
  <c r="M643" i="21"/>
  <c r="X648" i="21" a="1"/>
  <c r="X648" i="21" s="1"/>
  <c r="AD661" i="21"/>
  <c r="AF661" i="21" a="1"/>
  <c r="AF661" i="21" s="1"/>
  <c r="AE661" i="21" a="1"/>
  <c r="AE661" i="21" s="1"/>
  <c r="P671" i="21"/>
  <c r="Z671" i="21" s="1"/>
  <c r="M671" i="21"/>
  <c r="X676" i="21" a="1"/>
  <c r="X676" i="21" s="1"/>
  <c r="AD689" i="21"/>
  <c r="AF689" i="21" a="1"/>
  <c r="AF689" i="21" s="1"/>
  <c r="AE689" i="21" a="1"/>
  <c r="AE689" i="21" s="1"/>
  <c r="P699" i="21"/>
  <c r="Z699" i="21" s="1"/>
  <c r="M699" i="21"/>
  <c r="X704" i="21" a="1"/>
  <c r="X704" i="21" s="1"/>
  <c r="AF717" i="21" a="1"/>
  <c r="AF717" i="21" s="1"/>
  <c r="AE717" i="21" a="1"/>
  <c r="AE717" i="21" s="1"/>
  <c r="AD717" i="21"/>
  <c r="P727" i="21"/>
  <c r="Z727" i="21" s="1"/>
  <c r="M727" i="21"/>
  <c r="X732" i="21" a="1"/>
  <c r="X732" i="21" s="1"/>
  <c r="AD745" i="21"/>
  <c r="AF745" i="21" a="1"/>
  <c r="AF745" i="21" s="1"/>
  <c r="AE745" i="21" a="1"/>
  <c r="AE745" i="21" s="1"/>
  <c r="P755" i="21"/>
  <c r="Z755" i="21" s="1"/>
  <c r="M755" i="21"/>
  <c r="X760" i="21" a="1"/>
  <c r="X760" i="21" s="1"/>
  <c r="AD773" i="21"/>
  <c r="AF773" i="21" a="1"/>
  <c r="AF773" i="21" s="1"/>
  <c r="AE773" i="21" a="1"/>
  <c r="AE773" i="21" s="1"/>
  <c r="P783" i="21"/>
  <c r="Z783" i="21" s="1"/>
  <c r="M783" i="21"/>
  <c r="X788" i="21" a="1"/>
  <c r="X788" i="21" s="1"/>
  <c r="AD801" i="21"/>
  <c r="AF801" i="21" a="1"/>
  <c r="AF801" i="21" s="1"/>
  <c r="AE801" i="21" a="1"/>
  <c r="AE801" i="21" s="1"/>
  <c r="P811" i="21"/>
  <c r="Z811" i="21" s="1"/>
  <c r="M811" i="21"/>
  <c r="X816" i="21" a="1"/>
  <c r="X816" i="21" s="1"/>
  <c r="AF829" i="21" a="1"/>
  <c r="AF829" i="21" s="1"/>
  <c r="AE829" i="21" a="1"/>
  <c r="AE829" i="21" s="1"/>
  <c r="AD829" i="21"/>
  <c r="P839" i="21"/>
  <c r="Z839" i="21" s="1"/>
  <c r="M839" i="21"/>
  <c r="X844" i="21" a="1"/>
  <c r="X844" i="21" s="1"/>
  <c r="AD857" i="21"/>
  <c r="AF857" i="21" a="1"/>
  <c r="AF857" i="21" s="1"/>
  <c r="AE857" i="21" a="1"/>
  <c r="AE857" i="21" s="1"/>
  <c r="P867" i="21"/>
  <c r="Z867" i="21" s="1"/>
  <c r="M867" i="21"/>
  <c r="X872" i="21" a="1"/>
  <c r="X872" i="21" s="1"/>
  <c r="AE885" i="21" a="1"/>
  <c r="AE885" i="21" s="1"/>
  <c r="AF885" i="21" a="1"/>
  <c r="AF885" i="21" s="1"/>
  <c r="AD885" i="21"/>
  <c r="P895" i="21"/>
  <c r="Z895" i="21" s="1"/>
  <c r="M895" i="21"/>
  <c r="X900" i="21" a="1"/>
  <c r="X900" i="21" s="1"/>
  <c r="AF913" i="21" a="1"/>
  <c r="AF913" i="21" s="1"/>
  <c r="AE913" i="21" a="1"/>
  <c r="AE913" i="21" s="1"/>
  <c r="AD913" i="21"/>
  <c r="P923" i="21"/>
  <c r="Z923" i="21" s="1"/>
  <c r="M923" i="21"/>
  <c r="X928" i="21" a="1"/>
  <c r="X928" i="21" s="1"/>
  <c r="AD941" i="21"/>
  <c r="AF941" i="21" a="1"/>
  <c r="AF941" i="21" s="1"/>
  <c r="AE941" i="21" a="1"/>
  <c r="AE941" i="21" s="1"/>
  <c r="P951" i="21"/>
  <c r="Z951" i="21" s="1"/>
  <c r="M951" i="21"/>
  <c r="X956" i="21" a="1"/>
  <c r="X956" i="21" s="1"/>
  <c r="AF969" i="21" a="1"/>
  <c r="AF969" i="21" s="1"/>
  <c r="AD969" i="21"/>
  <c r="AE969" i="21" a="1"/>
  <c r="AE969" i="21" s="1"/>
  <c r="P979" i="21"/>
  <c r="Z979" i="21" s="1"/>
  <c r="M979" i="21"/>
  <c r="X984" i="21" a="1"/>
  <c r="X984" i="21" s="1"/>
  <c r="AF997" i="21" a="1"/>
  <c r="AF997" i="21" s="1"/>
  <c r="AE997" i="21" a="1"/>
  <c r="AE997" i="21" s="1"/>
  <c r="AD997" i="21"/>
  <c r="X307" i="21" a="1"/>
  <c r="X307" i="21" s="1"/>
  <c r="G321" i="25"/>
  <c r="AD320" i="21"/>
  <c r="AF320" i="21" a="1"/>
  <c r="AF320" i="21" s="1"/>
  <c r="AE320" i="21" a="1"/>
  <c r="AE320" i="21" s="1"/>
  <c r="P330" i="21"/>
  <c r="Z330" i="21" s="1"/>
  <c r="M330" i="21"/>
  <c r="X335" i="21" a="1"/>
  <c r="X335" i="21" s="1"/>
  <c r="G349" i="25"/>
  <c r="AF348" i="21" a="1"/>
  <c r="AF348" i="21" s="1"/>
  <c r="AE348" i="21" a="1"/>
  <c r="AE348" i="21" s="1"/>
  <c r="AD348" i="21"/>
  <c r="P358" i="21"/>
  <c r="Z358" i="21" s="1"/>
  <c r="M358" i="21"/>
  <c r="X363" i="21" a="1"/>
  <c r="X363" i="21" s="1"/>
  <c r="AF376" i="21" a="1"/>
  <c r="AF376" i="21" s="1"/>
  <c r="AE376" i="21" a="1"/>
  <c r="AE376" i="21" s="1"/>
  <c r="AD376" i="21"/>
  <c r="P386" i="21"/>
  <c r="Z386" i="21" s="1"/>
  <c r="M386" i="21"/>
  <c r="X391" i="21" a="1"/>
  <c r="X391" i="21" s="1"/>
  <c r="AF404" i="21" a="1"/>
  <c r="AF404" i="21" s="1"/>
  <c r="AD404" i="21"/>
  <c r="AE404" i="21" a="1"/>
  <c r="AE404" i="21" s="1"/>
  <c r="P414" i="21"/>
  <c r="Z414" i="21" s="1"/>
  <c r="M414" i="21"/>
  <c r="X419" i="21" a="1"/>
  <c r="X419" i="21" s="1"/>
  <c r="AF432" i="21" a="1"/>
  <c r="AF432" i="21" s="1"/>
  <c r="AD432" i="21"/>
  <c r="AE432" i="21" a="1"/>
  <c r="AE432" i="21" s="1"/>
  <c r="P442" i="21"/>
  <c r="Z442" i="21" s="1"/>
  <c r="M442" i="21"/>
  <c r="X447" i="21" a="1"/>
  <c r="X447" i="21" s="1"/>
  <c r="AE460" i="21" a="1"/>
  <c r="AE460" i="21" s="1"/>
  <c r="AF460" i="21" a="1"/>
  <c r="AF460" i="21" s="1"/>
  <c r="AD460" i="21"/>
  <c r="P470" i="21"/>
  <c r="Z470" i="21" s="1"/>
  <c r="M470" i="21"/>
  <c r="X475" i="21" a="1"/>
  <c r="X475" i="21" s="1"/>
  <c r="AD488" i="21"/>
  <c r="AE488" i="21" a="1"/>
  <c r="AE488" i="21" s="1"/>
  <c r="AF488" i="21" a="1"/>
  <c r="AF488" i="21" s="1"/>
  <c r="P498" i="21"/>
  <c r="Z498" i="21" s="1"/>
  <c r="M498" i="21"/>
  <c r="X503" i="21" a="1"/>
  <c r="X503" i="21" s="1"/>
  <c r="AE516" i="21" a="1"/>
  <c r="AE516" i="21" s="1"/>
  <c r="AF516" i="21" a="1"/>
  <c r="AF516" i="21" s="1"/>
  <c r="AD516" i="21"/>
  <c r="P526" i="21"/>
  <c r="Z526" i="21" s="1"/>
  <c r="M526" i="21"/>
  <c r="X531" i="21" a="1"/>
  <c r="X531" i="21" s="1"/>
  <c r="AD544" i="21"/>
  <c r="AE544" i="21" a="1"/>
  <c r="AE544" i="21" s="1"/>
  <c r="AF544" i="21" a="1"/>
  <c r="AF544" i="21" s="1"/>
  <c r="P554" i="21"/>
  <c r="Z554" i="21" s="1"/>
  <c r="M554" i="21"/>
  <c r="X559" i="21" a="1"/>
  <c r="X559" i="21" s="1"/>
  <c r="AD572" i="21"/>
  <c r="AE572" i="21" a="1"/>
  <c r="AE572" i="21" s="1"/>
  <c r="AF572" i="21" a="1"/>
  <c r="AF572" i="21" s="1"/>
  <c r="P582" i="21"/>
  <c r="Z582" i="21" s="1"/>
  <c r="M582" i="21"/>
  <c r="X587" i="21" a="1"/>
  <c r="X587" i="21" s="1"/>
  <c r="AD600" i="21"/>
  <c r="AE600" i="21" a="1"/>
  <c r="AE600" i="21" s="1"/>
  <c r="AF600" i="21" a="1"/>
  <c r="AF600" i="21" s="1"/>
  <c r="P610" i="21"/>
  <c r="Z610" i="21" s="1"/>
  <c r="M610" i="21"/>
  <c r="X615" i="21" a="1"/>
  <c r="X615" i="21" s="1"/>
  <c r="AD628" i="21"/>
  <c r="AF628" i="21" a="1"/>
  <c r="AF628" i="21" s="1"/>
  <c r="AE628" i="21" a="1"/>
  <c r="AE628" i="21" s="1"/>
  <c r="P638" i="21"/>
  <c r="Z638" i="21" s="1"/>
  <c r="M638" i="21"/>
  <c r="X643" i="21" a="1"/>
  <c r="X643" i="21" s="1"/>
  <c r="AF656" i="21" a="1"/>
  <c r="AF656" i="21" s="1"/>
  <c r="AE656" i="21" a="1"/>
  <c r="AE656" i="21" s="1"/>
  <c r="AD656" i="21"/>
  <c r="P666" i="21"/>
  <c r="Z666" i="21" s="1"/>
  <c r="M666" i="21"/>
  <c r="X671" i="21" a="1"/>
  <c r="X671" i="21" s="1"/>
  <c r="AF684" i="21" a="1"/>
  <c r="AF684" i="21" s="1"/>
  <c r="AE684" i="21" a="1"/>
  <c r="AE684" i="21" s="1"/>
  <c r="AD684" i="21"/>
  <c r="P694" i="21"/>
  <c r="Z694" i="21" s="1"/>
  <c r="M694" i="21"/>
  <c r="X699" i="21" a="1"/>
  <c r="X699" i="21" s="1"/>
  <c r="AD712" i="21"/>
  <c r="AF712" i="21" a="1"/>
  <c r="AF712" i="21" s="1"/>
  <c r="AE712" i="21" a="1"/>
  <c r="AE712" i="21" s="1"/>
  <c r="P722" i="21"/>
  <c r="Z722" i="21" s="1"/>
  <c r="M722" i="21"/>
  <c r="X727" i="21" a="1"/>
  <c r="X727" i="21" s="1"/>
  <c r="AE740" i="21" a="1"/>
  <c r="AE740" i="21" s="1"/>
  <c r="AF740" i="21" a="1"/>
  <c r="AF740" i="21" s="1"/>
  <c r="AD740" i="21"/>
  <c r="P750" i="21"/>
  <c r="Z750" i="21" s="1"/>
  <c r="M750" i="21"/>
  <c r="X755" i="21" a="1"/>
  <c r="X755" i="21" s="1"/>
  <c r="AD768" i="21"/>
  <c r="AE768" i="21" a="1"/>
  <c r="AE768" i="21" s="1"/>
  <c r="AF768" i="21" a="1"/>
  <c r="AF768" i="21" s="1"/>
  <c r="P778" i="21"/>
  <c r="Z778" i="21" s="1"/>
  <c r="M778" i="21"/>
  <c r="X783" i="21" a="1"/>
  <c r="X783" i="21" s="1"/>
  <c r="AF796" i="21" a="1"/>
  <c r="AF796" i="21" s="1"/>
  <c r="AD796" i="21"/>
  <c r="AE796" i="21" a="1"/>
  <c r="AE796" i="21" s="1"/>
  <c r="P806" i="21"/>
  <c r="Z806" i="21" s="1"/>
  <c r="M806" i="21"/>
  <c r="X811" i="21" a="1"/>
  <c r="X811" i="21" s="1"/>
  <c r="G825" i="25"/>
  <c r="AF824" i="21" a="1"/>
  <c r="AF824" i="21" s="1"/>
  <c r="AE824" i="21" a="1"/>
  <c r="AE824" i="21" s="1"/>
  <c r="AD824" i="21"/>
  <c r="P834" i="21"/>
  <c r="Z834" i="21" s="1"/>
  <c r="M834" i="21"/>
  <c r="X839" i="21" a="1"/>
  <c r="X839" i="21" s="1"/>
  <c r="AD852" i="21"/>
  <c r="AE852" i="21" a="1"/>
  <c r="AE852" i="21" s="1"/>
  <c r="AF852" i="21" a="1"/>
  <c r="AF852" i="21" s="1"/>
  <c r="P862" i="21"/>
  <c r="Z862" i="21" s="1"/>
  <c r="M862" i="21"/>
  <c r="X867" i="21" a="1"/>
  <c r="X867" i="21" s="1"/>
  <c r="AD880" i="21"/>
  <c r="AF880" i="21" a="1"/>
  <c r="AF880" i="21" s="1"/>
  <c r="AE880" i="21" a="1"/>
  <c r="AE880" i="21" s="1"/>
  <c r="R890" i="21" a="1"/>
  <c r="R890" i="21" s="1"/>
  <c r="S890" i="21" s="1" a="1"/>
  <c r="S890" i="21" s="1"/>
  <c r="Q890" i="21" a="1"/>
  <c r="Q890" i="21" s="1"/>
  <c r="X895" i="21" a="1"/>
  <c r="X895" i="21" s="1"/>
  <c r="AD908" i="21"/>
  <c r="AF908" i="21" a="1"/>
  <c r="AF908" i="21" s="1"/>
  <c r="AE908" i="21" a="1"/>
  <c r="AE908" i="21" s="1"/>
  <c r="P918" i="21"/>
  <c r="Z918" i="21" s="1"/>
  <c r="M918" i="21"/>
  <c r="X923" i="21" a="1"/>
  <c r="X923" i="21" s="1"/>
  <c r="AE936" i="21" a="1"/>
  <c r="AE936" i="21" s="1"/>
  <c r="AF936" i="21" a="1"/>
  <c r="AF936" i="21" s="1"/>
  <c r="AD936" i="21"/>
  <c r="P946" i="21"/>
  <c r="Z946" i="21" s="1"/>
  <c r="M946" i="21"/>
  <c r="X951" i="21" a="1"/>
  <c r="X951" i="21" s="1"/>
  <c r="AD964" i="21"/>
  <c r="AE964" i="21" a="1"/>
  <c r="AE964" i="21" s="1"/>
  <c r="AF964" i="21" a="1"/>
  <c r="AF964" i="21" s="1"/>
  <c r="P974" i="21"/>
  <c r="Z974" i="21" s="1"/>
  <c r="M974" i="21"/>
  <c r="X979" i="21" a="1"/>
  <c r="X979" i="21" s="1"/>
  <c r="AE992" i="21" a="1"/>
  <c r="AE992" i="21" s="1"/>
  <c r="AD992" i="21"/>
  <c r="AF992" i="21" a="1"/>
  <c r="AF992" i="21" s="1"/>
  <c r="P1002" i="21"/>
  <c r="Z1002" i="21" s="1"/>
  <c r="M1002" i="21"/>
  <c r="AD305" i="21"/>
  <c r="AF305" i="21" a="1"/>
  <c r="AF305" i="21" s="1"/>
  <c r="AE305" i="21" a="1"/>
  <c r="AE305" i="21" s="1"/>
  <c r="P315" i="21"/>
  <c r="Z315" i="21" s="1"/>
  <c r="M315" i="21"/>
  <c r="X320" i="21" a="1"/>
  <c r="X320" i="21" s="1"/>
  <c r="AE333" i="21" a="1"/>
  <c r="AE333" i="21" s="1"/>
  <c r="AD333" i="21"/>
  <c r="AF333" i="21" a="1"/>
  <c r="AF333" i="21" s="1"/>
  <c r="P343" i="21"/>
  <c r="Z343" i="21" s="1"/>
  <c r="M343" i="21"/>
  <c r="X348" i="21" a="1"/>
  <c r="X348" i="21" s="1"/>
  <c r="AD361" i="21"/>
  <c r="AE361" i="21" a="1"/>
  <c r="AE361" i="21" s="1"/>
  <c r="AF361" i="21" a="1"/>
  <c r="AF361" i="21" s="1"/>
  <c r="P371" i="21"/>
  <c r="Z371" i="21" s="1"/>
  <c r="M371" i="21"/>
  <c r="X376" i="21" a="1"/>
  <c r="X376" i="21" s="1"/>
  <c r="AE389" i="21" a="1"/>
  <c r="AE389" i="21" s="1"/>
  <c r="AF389" i="21" a="1"/>
  <c r="AF389" i="21" s="1"/>
  <c r="AD389" i="21"/>
  <c r="Q399" i="21" a="1"/>
  <c r="Q399" i="21" s="1"/>
  <c r="R399" i="21" a="1"/>
  <c r="R399" i="21" s="1"/>
  <c r="S399" i="21" s="1" a="1"/>
  <c r="S399" i="21" s="1"/>
  <c r="X404" i="21" a="1"/>
  <c r="X404" i="21" s="1"/>
  <c r="AF417" i="21" a="1"/>
  <c r="AF417" i="21" s="1"/>
  <c r="AE417" i="21" a="1"/>
  <c r="AE417" i="21" s="1"/>
  <c r="AD417" i="21"/>
  <c r="P427" i="21"/>
  <c r="Z427" i="21" s="1"/>
  <c r="M427" i="21"/>
  <c r="X432" i="21" a="1"/>
  <c r="X432" i="21" s="1"/>
  <c r="AE445" i="21" a="1"/>
  <c r="AE445" i="21" s="1"/>
  <c r="AD445" i="21"/>
  <c r="AF445" i="21" a="1"/>
  <c r="AF445" i="21" s="1"/>
  <c r="P455" i="21"/>
  <c r="Z455" i="21" s="1"/>
  <c r="M455" i="21"/>
  <c r="X460" i="21" a="1"/>
  <c r="X460" i="21" s="1"/>
  <c r="AF473" i="21" a="1"/>
  <c r="AF473" i="21" s="1"/>
  <c r="AE473" i="21" a="1"/>
  <c r="AE473" i="21" s="1"/>
  <c r="AD473" i="21"/>
  <c r="P483" i="21"/>
  <c r="Z483" i="21" s="1"/>
  <c r="M483" i="21"/>
  <c r="X488" i="21" a="1"/>
  <c r="X488" i="21" s="1"/>
  <c r="G502" i="25"/>
  <c r="AE501" i="21" a="1"/>
  <c r="AE501" i="21" s="1"/>
  <c r="AF501" i="21" a="1"/>
  <c r="AF501" i="21" s="1"/>
  <c r="AD501" i="21"/>
  <c r="P511" i="21"/>
  <c r="Z511" i="21" s="1"/>
  <c r="M511" i="21"/>
  <c r="X516" i="21" a="1"/>
  <c r="X516" i="21" s="1"/>
  <c r="AE529" i="21" a="1"/>
  <c r="AE529" i="21" s="1"/>
  <c r="AF529" i="21" a="1"/>
  <c r="AF529" i="21" s="1"/>
  <c r="AD529" i="21"/>
  <c r="P539" i="21"/>
  <c r="Z539" i="21" s="1"/>
  <c r="M539" i="21"/>
  <c r="X544" i="21" a="1"/>
  <c r="X544" i="21" s="1"/>
  <c r="AF557" i="21" a="1"/>
  <c r="AF557" i="21" s="1"/>
  <c r="AD557" i="21"/>
  <c r="AE557" i="21" a="1"/>
  <c r="AE557" i="21" s="1"/>
  <c r="R567" i="21" a="1"/>
  <c r="R567" i="21" s="1"/>
  <c r="S567" i="21" s="1" a="1"/>
  <c r="S567" i="21" s="1"/>
  <c r="Q567" i="21" a="1"/>
  <c r="Q567" i="21" s="1"/>
  <c r="X572" i="21" a="1"/>
  <c r="X572" i="21" s="1"/>
  <c r="AF585" i="21" a="1"/>
  <c r="AF585" i="21" s="1"/>
  <c r="AD585" i="21"/>
  <c r="AE585" i="21" a="1"/>
  <c r="AE585" i="21" s="1"/>
  <c r="P595" i="21"/>
  <c r="Z595" i="21" s="1"/>
  <c r="M595" i="21"/>
  <c r="X600" i="21" a="1"/>
  <c r="X600" i="21" s="1"/>
  <c r="AD613" i="21"/>
  <c r="AE613" i="21" a="1"/>
  <c r="AE613" i="21" s="1"/>
  <c r="AF613" i="21" a="1"/>
  <c r="AF613" i="21" s="1"/>
  <c r="P623" i="21"/>
  <c r="Z623" i="21" s="1"/>
  <c r="M623" i="21"/>
  <c r="X628" i="21" a="1"/>
  <c r="X628" i="21" s="1"/>
  <c r="AD641" i="21"/>
  <c r="AF641" i="21" a="1"/>
  <c r="AF641" i="21" s="1"/>
  <c r="AE641" i="21" a="1"/>
  <c r="AE641" i="21" s="1"/>
  <c r="P651" i="21"/>
  <c r="Z651" i="21" s="1"/>
  <c r="M651" i="21"/>
  <c r="X656" i="21" a="1"/>
  <c r="X656" i="21" s="1"/>
  <c r="AF669" i="21" a="1"/>
  <c r="AF669" i="21" s="1"/>
  <c r="AD669" i="21"/>
  <c r="AE669" i="21" a="1"/>
  <c r="AE669" i="21" s="1"/>
  <c r="P679" i="21"/>
  <c r="Z679" i="21" s="1"/>
  <c r="M679" i="21"/>
  <c r="X684" i="21" a="1"/>
  <c r="X684" i="21" s="1"/>
  <c r="AE697" i="21" a="1"/>
  <c r="AE697" i="21" s="1"/>
  <c r="AD697" i="21"/>
  <c r="AF697" i="21" a="1"/>
  <c r="AF697" i="21" s="1"/>
  <c r="P707" i="21"/>
  <c r="Z707" i="21" s="1"/>
  <c r="M707" i="21"/>
  <c r="X712" i="21" a="1"/>
  <c r="X712" i="21" s="1"/>
  <c r="AE725" i="21" a="1"/>
  <c r="AE725" i="21" s="1"/>
  <c r="AD725" i="21"/>
  <c r="AF725" i="21" a="1"/>
  <c r="AF725" i="21" s="1"/>
  <c r="P735" i="21"/>
  <c r="Z735" i="21" s="1"/>
  <c r="M735" i="21"/>
  <c r="X740" i="21" a="1"/>
  <c r="X740" i="21" s="1"/>
  <c r="G754" i="25"/>
  <c r="AD753" i="21"/>
  <c r="AE753" i="21" a="1"/>
  <c r="AE753" i="21" s="1"/>
  <c r="AF753" i="21" a="1"/>
  <c r="AF753" i="21" s="1"/>
  <c r="P763" i="21"/>
  <c r="Z763" i="21" s="1"/>
  <c r="M763" i="21"/>
  <c r="X768" i="21" a="1"/>
  <c r="X768" i="21" s="1"/>
  <c r="AD781" i="21"/>
  <c r="AE781" i="21" a="1"/>
  <c r="AE781" i="21" s="1"/>
  <c r="AF781" i="21" a="1"/>
  <c r="AF781" i="21" s="1"/>
  <c r="P791" i="21"/>
  <c r="Z791" i="21" s="1"/>
  <c r="M791" i="21"/>
  <c r="X796" i="21" a="1"/>
  <c r="X796" i="21" s="1"/>
  <c r="AD809" i="21"/>
  <c r="AE809" i="21" a="1"/>
  <c r="AE809" i="21" s="1"/>
  <c r="AF809" i="21" a="1"/>
  <c r="AF809" i="21" s="1"/>
  <c r="P819" i="21"/>
  <c r="Z819" i="21" s="1"/>
  <c r="M819" i="21"/>
  <c r="X824" i="21" a="1"/>
  <c r="X824" i="21" s="1"/>
  <c r="AD837" i="21"/>
  <c r="AF837" i="21" a="1"/>
  <c r="AF837" i="21" s="1"/>
  <c r="AE837" i="21" a="1"/>
  <c r="AE837" i="21" s="1"/>
  <c r="P847" i="21"/>
  <c r="Z847" i="21" s="1"/>
  <c r="M847" i="21"/>
  <c r="X852" i="21" a="1"/>
  <c r="X852" i="21" s="1"/>
  <c r="AF865" i="21" a="1"/>
  <c r="AF865" i="21" s="1"/>
  <c r="AD865" i="21"/>
  <c r="AE865" i="21" a="1"/>
  <c r="AE865" i="21" s="1"/>
  <c r="P875" i="21"/>
  <c r="Z875" i="21" s="1"/>
  <c r="M875" i="21"/>
  <c r="X880" i="21" a="1"/>
  <c r="X880" i="21" s="1"/>
  <c r="AF893" i="21" a="1"/>
  <c r="AF893" i="21" s="1"/>
  <c r="AD893" i="21"/>
  <c r="AE893" i="21" a="1"/>
  <c r="AE893" i="21" s="1"/>
  <c r="P903" i="21"/>
  <c r="Z903" i="21" s="1"/>
  <c r="M903" i="21"/>
  <c r="X908" i="21" a="1"/>
  <c r="X908" i="21" s="1"/>
  <c r="AE921" i="21" a="1"/>
  <c r="AE921" i="21" s="1"/>
  <c r="AD921" i="21"/>
  <c r="AF921" i="21" a="1"/>
  <c r="AF921" i="21" s="1"/>
  <c r="P931" i="21"/>
  <c r="Z931" i="21" s="1"/>
  <c r="M931" i="21"/>
  <c r="X936" i="21" a="1"/>
  <c r="X936" i="21" s="1"/>
  <c r="AD949" i="21"/>
  <c r="AF949" i="21" a="1"/>
  <c r="AF949" i="21" s="1"/>
  <c r="AE949" i="21" a="1"/>
  <c r="AE949" i="21" s="1"/>
  <c r="P959" i="21"/>
  <c r="Z959" i="21" s="1"/>
  <c r="M959" i="21"/>
  <c r="X964" i="21" a="1"/>
  <c r="X964" i="21" s="1"/>
  <c r="AE977" i="21" a="1"/>
  <c r="AE977" i="21" s="1"/>
  <c r="AF977" i="21" a="1"/>
  <c r="AF977" i="21" s="1"/>
  <c r="AD977" i="21"/>
  <c r="P987" i="21"/>
  <c r="Z987" i="21" s="1"/>
  <c r="M987" i="21"/>
  <c r="X992" i="21" a="1"/>
  <c r="X992" i="21" s="1"/>
  <c r="P310" i="21"/>
  <c r="Z310" i="21" s="1"/>
  <c r="M310" i="21"/>
  <c r="X315" i="21" a="1"/>
  <c r="X315" i="21" s="1"/>
  <c r="G329" i="25"/>
  <c r="AF328" i="21" a="1"/>
  <c r="AF328" i="21" s="1"/>
  <c r="AD328" i="21"/>
  <c r="AE328" i="21" a="1"/>
  <c r="AE328" i="21" s="1"/>
  <c r="P338" i="21"/>
  <c r="Z338" i="21" s="1"/>
  <c r="M338" i="21"/>
  <c r="X343" i="21" a="1"/>
  <c r="X343" i="21" s="1"/>
  <c r="AE356" i="21" a="1"/>
  <c r="AE356" i="21" s="1"/>
  <c r="AF356" i="21" a="1"/>
  <c r="AF356" i="21" s="1"/>
  <c r="AD356" i="21"/>
  <c r="R366" i="21" a="1"/>
  <c r="R366" i="21" s="1"/>
  <c r="S366" i="21" s="1" a="1"/>
  <c r="S366" i="21" s="1"/>
  <c r="Q366" i="21" a="1"/>
  <c r="Q366" i="21" s="1"/>
  <c r="X371" i="21" a="1"/>
  <c r="X371" i="21" s="1"/>
  <c r="AF384" i="21" a="1"/>
  <c r="AF384" i="21" s="1"/>
  <c r="AD384" i="21"/>
  <c r="AE384" i="21" a="1"/>
  <c r="AE384" i="21" s="1"/>
  <c r="P394" i="21"/>
  <c r="Z394" i="21" s="1"/>
  <c r="M394" i="21"/>
  <c r="X399" i="21" a="1"/>
  <c r="X399" i="21" s="1"/>
  <c r="AE412" i="21" a="1"/>
  <c r="AE412" i="21" s="1"/>
  <c r="AF412" i="21" a="1"/>
  <c r="AF412" i="21" s="1"/>
  <c r="AD412" i="21"/>
  <c r="P422" i="21"/>
  <c r="Z422" i="21" s="1"/>
  <c r="M422" i="21"/>
  <c r="X427" i="21" a="1"/>
  <c r="X427" i="21" s="1"/>
  <c r="AD440" i="21"/>
  <c r="AF440" i="21" a="1"/>
  <c r="AF440" i="21" s="1"/>
  <c r="AE440" i="21" a="1"/>
  <c r="AE440" i="21" s="1"/>
  <c r="Q450" i="21" a="1"/>
  <c r="Q450" i="21" s="1"/>
  <c r="R450" i="21" a="1"/>
  <c r="R450" i="21" s="1"/>
  <c r="S450" i="21" s="1" a="1"/>
  <c r="S450" i="21" s="1"/>
  <c r="X455" i="21" a="1"/>
  <c r="X455" i="21" s="1"/>
  <c r="AE468" i="21" a="1"/>
  <c r="AE468" i="21" s="1"/>
  <c r="AD468" i="21"/>
  <c r="AF468" i="21" a="1"/>
  <c r="AF468" i="21" s="1"/>
  <c r="R478" i="21" a="1"/>
  <c r="R478" i="21" s="1"/>
  <c r="S478" i="21" s="1" a="1"/>
  <c r="S478" i="21" s="1"/>
  <c r="Q478" i="21" a="1"/>
  <c r="Q478" i="21" s="1"/>
  <c r="X483" i="21" a="1"/>
  <c r="X483" i="21" s="1"/>
  <c r="AE496" i="21" a="1"/>
  <c r="AE496" i="21" s="1"/>
  <c r="AD496" i="21"/>
  <c r="AF496" i="21" a="1"/>
  <c r="AF496" i="21" s="1"/>
  <c r="P506" i="21"/>
  <c r="Z506" i="21" s="1"/>
  <c r="M506" i="21"/>
  <c r="X511" i="21" a="1"/>
  <c r="X511" i="21" s="1"/>
  <c r="G525" i="25"/>
  <c r="AE524" i="21" a="1"/>
  <c r="AE524" i="21" s="1"/>
  <c r="AF524" i="21" a="1"/>
  <c r="AF524" i="21" s="1"/>
  <c r="AD524" i="21"/>
  <c r="P534" i="21"/>
  <c r="Z534" i="21" s="1"/>
  <c r="M534" i="21"/>
  <c r="X539" i="21" a="1"/>
  <c r="X539" i="21" s="1"/>
  <c r="AF552" i="21" a="1"/>
  <c r="AF552" i="21" s="1"/>
  <c r="AD552" i="21"/>
  <c r="AE552" i="21" a="1"/>
  <c r="AE552" i="21" s="1"/>
  <c r="P562" i="21"/>
  <c r="Z562" i="21" s="1"/>
  <c r="M562" i="21"/>
  <c r="X567" i="21" a="1"/>
  <c r="X567" i="21" s="1"/>
  <c r="AD580" i="21"/>
  <c r="AF580" i="21" a="1"/>
  <c r="AF580" i="21" s="1"/>
  <c r="AE580" i="21" a="1"/>
  <c r="AE580" i="21" s="1"/>
  <c r="P590" i="21"/>
  <c r="Z590" i="21" s="1"/>
  <c r="M590" i="21"/>
  <c r="X595" i="21" a="1"/>
  <c r="X595" i="21" s="1"/>
  <c r="AF608" i="21" a="1"/>
  <c r="AF608" i="21" s="1"/>
  <c r="AE608" i="21" a="1"/>
  <c r="AE608" i="21" s="1"/>
  <c r="AD608" i="21"/>
  <c r="P618" i="21"/>
  <c r="Z618" i="21" s="1"/>
  <c r="M618" i="21"/>
  <c r="X623" i="21" a="1"/>
  <c r="X623" i="21" s="1"/>
  <c r="AF636" i="21" a="1"/>
  <c r="AF636" i="21" s="1"/>
  <c r="AD636" i="21"/>
  <c r="AE636" i="21" a="1"/>
  <c r="AE636" i="21" s="1"/>
  <c r="P646" i="21"/>
  <c r="Z646" i="21" s="1"/>
  <c r="M646" i="21"/>
  <c r="X651" i="21" a="1"/>
  <c r="X651" i="21" s="1"/>
  <c r="AD664" i="21"/>
  <c r="AF664" i="21" a="1"/>
  <c r="AF664" i="21" s="1"/>
  <c r="AE664" i="21" a="1"/>
  <c r="AE664" i="21" s="1"/>
  <c r="P674" i="21"/>
  <c r="Z674" i="21" s="1"/>
  <c r="M674" i="21"/>
  <c r="X679" i="21" a="1"/>
  <c r="X679" i="21" s="1"/>
  <c r="AD692" i="21"/>
  <c r="AE692" i="21" a="1"/>
  <c r="AE692" i="21" s="1"/>
  <c r="AF692" i="21" a="1"/>
  <c r="AF692" i="21" s="1"/>
  <c r="P702" i="21"/>
  <c r="Z702" i="21" s="1"/>
  <c r="M702" i="21"/>
  <c r="X707" i="21" a="1"/>
  <c r="X707" i="21" s="1"/>
  <c r="AE720" i="21" a="1"/>
  <c r="AE720" i="21" s="1"/>
  <c r="AF720" i="21" a="1"/>
  <c r="AF720" i="21" s="1"/>
  <c r="AD720" i="21"/>
  <c r="R730" i="21" a="1"/>
  <c r="R730" i="21" s="1"/>
  <c r="S730" i="21" s="1" a="1"/>
  <c r="S730" i="21" s="1"/>
  <c r="Q730" i="21" a="1"/>
  <c r="Q730" i="21" s="1"/>
  <c r="X735" i="21" a="1"/>
  <c r="X735" i="21" s="1"/>
  <c r="AD748" i="21"/>
  <c r="AF748" i="21" a="1"/>
  <c r="AF748" i="21" s="1"/>
  <c r="AE748" i="21" a="1"/>
  <c r="AE748" i="21" s="1"/>
  <c r="P758" i="21"/>
  <c r="Z758" i="21" s="1"/>
  <c r="M758" i="21"/>
  <c r="X763" i="21" a="1"/>
  <c r="X763" i="21" s="1"/>
  <c r="AF776" i="21" a="1"/>
  <c r="AF776" i="21" s="1"/>
  <c r="AE776" i="21" a="1"/>
  <c r="AE776" i="21" s="1"/>
  <c r="AD776" i="21"/>
  <c r="P786" i="21"/>
  <c r="Z786" i="21" s="1"/>
  <c r="M786" i="21"/>
  <c r="X791" i="21" a="1"/>
  <c r="X791" i="21" s="1"/>
  <c r="AF804" i="21" a="1"/>
  <c r="AF804" i="21" s="1"/>
  <c r="AE804" i="21" a="1"/>
  <c r="AE804" i="21" s="1"/>
  <c r="AD804" i="21"/>
  <c r="P814" i="21"/>
  <c r="Z814" i="21" s="1"/>
  <c r="M814" i="21"/>
  <c r="X819" i="21" a="1"/>
  <c r="X819" i="21" s="1"/>
  <c r="AD832" i="21"/>
  <c r="AF832" i="21" a="1"/>
  <c r="AF832" i="21" s="1"/>
  <c r="AE832" i="21" a="1"/>
  <c r="AE832" i="21" s="1"/>
  <c r="P842" i="21"/>
  <c r="Z842" i="21" s="1"/>
  <c r="M842" i="21"/>
  <c r="X847" i="21" a="1"/>
  <c r="X847" i="21" s="1"/>
  <c r="AF860" i="21" a="1"/>
  <c r="AF860" i="21" s="1"/>
  <c r="AE860" i="21" a="1"/>
  <c r="AE860" i="21" s="1"/>
  <c r="AD860" i="21"/>
  <c r="P870" i="21"/>
  <c r="Z870" i="21" s="1"/>
  <c r="M870" i="21"/>
  <c r="X875" i="21" a="1"/>
  <c r="X875" i="21" s="1"/>
  <c r="AF888" i="21" a="1"/>
  <c r="AF888" i="21" s="1"/>
  <c r="AE888" i="21" a="1"/>
  <c r="AE888" i="21" s="1"/>
  <c r="AD888" i="21"/>
  <c r="P898" i="21"/>
  <c r="Z898" i="21" s="1"/>
  <c r="M898" i="21"/>
  <c r="X903" i="21" a="1"/>
  <c r="X903" i="21" s="1"/>
  <c r="AE916" i="21" a="1"/>
  <c r="AE916" i="21" s="1"/>
  <c r="AD916" i="21"/>
  <c r="AF916" i="21" a="1"/>
  <c r="AF916" i="21" s="1"/>
  <c r="P926" i="21"/>
  <c r="Z926" i="21" s="1"/>
  <c r="M926" i="21"/>
  <c r="X931" i="21" a="1"/>
  <c r="X931" i="21" s="1"/>
  <c r="G945" i="25"/>
  <c r="AF944" i="21" a="1"/>
  <c r="AF944" i="21" s="1"/>
  <c r="AD944" i="21"/>
  <c r="AE944" i="21" a="1"/>
  <c r="AE944" i="21" s="1"/>
  <c r="P954" i="21"/>
  <c r="Z954" i="21" s="1"/>
  <c r="M954" i="21"/>
  <c r="X959" i="21" a="1"/>
  <c r="X959" i="21" s="1"/>
  <c r="AE972" i="21" a="1"/>
  <c r="AE972" i="21" s="1"/>
  <c r="AD972" i="21"/>
  <c r="AF972" i="21" a="1"/>
  <c r="AF972" i="21" s="1"/>
  <c r="P982" i="21"/>
  <c r="Z982" i="21" s="1"/>
  <c r="M982" i="21"/>
  <c r="X987" i="21" a="1"/>
  <c r="X987" i="21" s="1"/>
  <c r="AD1000" i="21"/>
  <c r="AF1000" i="21" a="1"/>
  <c r="AF1000" i="21" s="1"/>
  <c r="AE1000" i="21" a="1"/>
  <c r="AE1000" i="21" s="1"/>
  <c r="G314" i="25"/>
  <c r="AE341" i="21" a="1"/>
  <c r="AE341" i="21" s="1"/>
  <c r="AD341" i="21"/>
  <c r="AF341" i="21" a="1"/>
  <c r="AF341" i="21" s="1"/>
  <c r="AE369" i="21" a="1"/>
  <c r="AE369" i="21" s="1"/>
  <c r="AF369" i="21" a="1"/>
  <c r="AF369" i="21" s="1"/>
  <c r="AD369" i="21"/>
  <c r="Q379" i="21" a="1"/>
  <c r="Q379" i="21" s="1"/>
  <c r="R379" i="21" a="1"/>
  <c r="R379" i="21" s="1"/>
  <c r="S379" i="21" s="1" a="1"/>
  <c r="S379" i="21" s="1"/>
  <c r="X384" i="21" a="1"/>
  <c r="X384" i="21" s="1"/>
  <c r="AD425" i="21"/>
  <c r="AF425" i="21" a="1"/>
  <c r="AF425" i="21" s="1"/>
  <c r="AE425" i="21" a="1"/>
  <c r="AE425" i="21" s="1"/>
  <c r="P435" i="21"/>
  <c r="Z435" i="21" s="1"/>
  <c r="M435" i="21"/>
  <c r="X440" i="21" a="1"/>
  <c r="X440" i="21" s="1"/>
  <c r="G454" i="25"/>
  <c r="P463" i="21"/>
  <c r="Z463" i="21" s="1"/>
  <c r="M463" i="21"/>
  <c r="X468" i="21" a="1"/>
  <c r="X468" i="21" s="1"/>
  <c r="AF509" i="21" a="1"/>
  <c r="AF509" i="21" s="1"/>
  <c r="AD509" i="21"/>
  <c r="AE509" i="21" a="1"/>
  <c r="AE509" i="21" s="1"/>
  <c r="AE537" i="21" a="1"/>
  <c r="AE537" i="21" s="1"/>
  <c r="AF537" i="21" a="1"/>
  <c r="AF537" i="21" s="1"/>
  <c r="AD537" i="21"/>
  <c r="P547" i="21"/>
  <c r="Z547" i="21" s="1"/>
  <c r="M547" i="21"/>
  <c r="X552" i="21" a="1"/>
  <c r="X552" i="21" s="1"/>
  <c r="G566" i="25"/>
  <c r="AE593" i="21" a="1"/>
  <c r="AE593" i="21" s="1"/>
  <c r="AF593" i="21" a="1"/>
  <c r="AF593" i="21" s="1"/>
  <c r="AD593" i="21"/>
  <c r="P603" i="21"/>
  <c r="Z603" i="21" s="1"/>
  <c r="M603" i="21"/>
  <c r="X608" i="21" a="1"/>
  <c r="X608" i="21" s="1"/>
  <c r="AD621" i="21"/>
  <c r="AE621" i="21" a="1"/>
  <c r="AE621" i="21" s="1"/>
  <c r="AF621" i="21" a="1"/>
  <c r="AF621" i="21" s="1"/>
  <c r="G650" i="25"/>
  <c r="X692" i="21" a="1"/>
  <c r="X692" i="21" s="1"/>
  <c r="AD789" i="21"/>
  <c r="AF789" i="21" a="1"/>
  <c r="AF789" i="21" s="1"/>
  <c r="AE789" i="21" a="1"/>
  <c r="AE789" i="21" s="1"/>
  <c r="P799" i="21"/>
  <c r="Z799" i="21" s="1"/>
  <c r="M799" i="21"/>
  <c r="AD845" i="21"/>
  <c r="AF845" i="21" a="1"/>
  <c r="AF845" i="21" s="1"/>
  <c r="AE845" i="21" a="1"/>
  <c r="AE845" i="21" s="1"/>
  <c r="Q855" i="21" a="1"/>
  <c r="Q855" i="21" s="1"/>
  <c r="R855" i="21" a="1"/>
  <c r="R855" i="21" s="1"/>
  <c r="S855" i="21" s="1" a="1"/>
  <c r="S855" i="21" s="1"/>
  <c r="X860" i="21" a="1"/>
  <c r="X860" i="21" s="1"/>
  <c r="AD901" i="21"/>
  <c r="AE901" i="21" a="1"/>
  <c r="AE901" i="21" s="1"/>
  <c r="AF901" i="21" a="1"/>
  <c r="AF901" i="21" s="1"/>
  <c r="AD929" i="21"/>
  <c r="AE929" i="21" a="1"/>
  <c r="AE929" i="21" s="1"/>
  <c r="AF929" i="21" a="1"/>
  <c r="AF929" i="21" s="1"/>
  <c r="P939" i="21"/>
  <c r="Z939" i="21" s="1"/>
  <c r="M939" i="21"/>
  <c r="X944" i="21" a="1"/>
  <c r="X944" i="21" s="1"/>
  <c r="AE957" i="21" a="1"/>
  <c r="AE957" i="21" s="1"/>
  <c r="AF957" i="21" a="1"/>
  <c r="AF957" i="21" s="1"/>
  <c r="AD957" i="21"/>
  <c r="X972" i="21" a="1"/>
  <c r="X972" i="21" s="1"/>
  <c r="AD985" i="21"/>
  <c r="AF985" i="21" a="1"/>
  <c r="AF985" i="21" s="1"/>
  <c r="AE985" i="21" a="1"/>
  <c r="AE985" i="21" s="1"/>
  <c r="P995" i="21"/>
  <c r="Z995" i="21" s="1"/>
  <c r="M995" i="21"/>
  <c r="X1000" i="21" a="1"/>
  <c r="X1000" i="21" s="1"/>
  <c r="G393" i="25"/>
  <c r="P402" i="21"/>
  <c r="Z402" i="21" s="1"/>
  <c r="M402" i="21"/>
  <c r="X407" i="21" a="1"/>
  <c r="X407" i="21" s="1"/>
  <c r="G421" i="25"/>
  <c r="G449" i="25"/>
  <c r="AD448" i="21"/>
  <c r="AF448" i="21" a="1"/>
  <c r="AF448" i="21" s="1"/>
  <c r="AE448" i="21" a="1"/>
  <c r="AE448" i="21" s="1"/>
  <c r="P458" i="21"/>
  <c r="Z458" i="21" s="1"/>
  <c r="M458" i="21"/>
  <c r="AD476" i="21"/>
  <c r="AF476" i="21" a="1"/>
  <c r="AF476" i="21" s="1"/>
  <c r="AE476" i="21" a="1"/>
  <c r="AE476" i="21" s="1"/>
  <c r="P486" i="21"/>
  <c r="Z486" i="21" s="1"/>
  <c r="M486" i="21"/>
  <c r="AD504" i="21"/>
  <c r="AF504" i="21" a="1"/>
  <c r="AF504" i="21" s="1"/>
  <c r="AE504" i="21" a="1"/>
  <c r="AE504" i="21" s="1"/>
  <c r="P514" i="21"/>
  <c r="Z514" i="21" s="1"/>
  <c r="M514" i="21"/>
  <c r="X519" i="21" a="1"/>
  <c r="X519" i="21" s="1"/>
  <c r="R542" i="21" a="1"/>
  <c r="R542" i="21" s="1"/>
  <c r="S542" i="21" s="1" a="1"/>
  <c r="S542" i="21" s="1"/>
  <c r="Q542" i="21" a="1"/>
  <c r="Q542" i="21" s="1"/>
  <c r="P626" i="21"/>
  <c r="Z626" i="21" s="1"/>
  <c r="M626" i="21"/>
  <c r="X631" i="21" a="1"/>
  <c r="X631" i="21" s="1"/>
  <c r="AD644" i="21"/>
  <c r="AF644" i="21" a="1"/>
  <c r="AF644" i="21" s="1"/>
  <c r="AE644" i="21" a="1"/>
  <c r="AE644" i="21" s="1"/>
  <c r="P654" i="21"/>
  <c r="Z654" i="21" s="1"/>
  <c r="M654" i="21"/>
  <c r="X715" i="21" a="1"/>
  <c r="X715" i="21" s="1"/>
  <c r="AD728" i="21"/>
  <c r="AF728" i="21" a="1"/>
  <c r="AF728" i="21" s="1"/>
  <c r="AE728" i="21" a="1"/>
  <c r="AE728" i="21" s="1"/>
  <c r="P738" i="21"/>
  <c r="Z738" i="21" s="1"/>
  <c r="M738" i="21"/>
  <c r="X743" i="21" a="1"/>
  <c r="X743" i="21" s="1"/>
  <c r="AD756" i="21"/>
  <c r="AF756" i="21" a="1"/>
  <c r="AF756" i="21" s="1"/>
  <c r="AE756" i="21" a="1"/>
  <c r="AE756" i="21" s="1"/>
  <c r="X771" i="21" a="1"/>
  <c r="X771" i="21" s="1"/>
  <c r="P794" i="21"/>
  <c r="Z794" i="21" s="1"/>
  <c r="M794" i="21"/>
  <c r="P822" i="21"/>
  <c r="Z822" i="21" s="1"/>
  <c r="M822" i="21"/>
  <c r="X827" i="21" a="1"/>
  <c r="X827" i="21" s="1"/>
  <c r="AD840" i="21"/>
  <c r="AF840" i="21" a="1"/>
  <c r="AF840" i="21" s="1"/>
  <c r="AE840" i="21" a="1"/>
  <c r="AE840" i="21" s="1"/>
  <c r="P850" i="21"/>
  <c r="Z850" i="21" s="1"/>
  <c r="M850" i="21"/>
  <c r="X855" i="21" a="1"/>
  <c r="X855" i="21" s="1"/>
  <c r="P878" i="21"/>
  <c r="Z878" i="21" s="1"/>
  <c r="M878" i="21"/>
  <c r="X883" i="21" a="1"/>
  <c r="X883" i="21" s="1"/>
  <c r="AD896" i="21"/>
  <c r="AF896" i="21" a="1"/>
  <c r="AF896" i="21" s="1"/>
  <c r="AE896" i="21" a="1"/>
  <c r="AE896" i="21" s="1"/>
  <c r="X911" i="21" a="1"/>
  <c r="X911" i="21" s="1"/>
  <c r="AD924" i="21"/>
  <c r="AF924" i="21" a="1"/>
  <c r="AF924" i="21" s="1"/>
  <c r="AE924" i="21" a="1"/>
  <c r="AE924" i="21" s="1"/>
  <c r="P934" i="21"/>
  <c r="Z934" i="21" s="1"/>
  <c r="M934" i="21"/>
  <c r="X939" i="21" a="1"/>
  <c r="X939" i="21" s="1"/>
  <c r="AD980" i="21"/>
  <c r="AE980" i="21" a="1"/>
  <c r="AE980" i="21" s="1"/>
  <c r="AF980" i="21" a="1"/>
  <c r="AF980" i="21" s="1"/>
  <c r="P990" i="21"/>
  <c r="Z990" i="21" s="1"/>
  <c r="M990" i="21"/>
  <c r="X995" i="21" a="1"/>
  <c r="X995" i="21" s="1"/>
  <c r="P313" i="21"/>
  <c r="Z313" i="21" s="1"/>
  <c r="M313" i="21"/>
  <c r="X318" i="21" a="1"/>
  <c r="X318" i="21" s="1"/>
  <c r="G332" i="25"/>
  <c r="AE359" i="21" a="1"/>
  <c r="AE359" i="21" s="1"/>
  <c r="AD359" i="21"/>
  <c r="AF359" i="21" a="1"/>
  <c r="AF359" i="21" s="1"/>
  <c r="P369" i="21"/>
  <c r="Z369" i="21" s="1"/>
  <c r="M369" i="21"/>
  <c r="X374" i="21" a="1"/>
  <c r="X374" i="21" s="1"/>
  <c r="AF415" i="21" a="1"/>
  <c r="AF415" i="21" s="1"/>
  <c r="AD415" i="21"/>
  <c r="AE415" i="21" a="1"/>
  <c r="AE415" i="21" s="1"/>
  <c r="Q425" i="21" a="1"/>
  <c r="Q425" i="21" s="1"/>
  <c r="R425" i="21" a="1"/>
  <c r="R425" i="21" s="1"/>
  <c r="S425" i="21" s="1" a="1"/>
  <c r="S425" i="21" s="1"/>
  <c r="X430" i="21" a="1"/>
  <c r="X430" i="21" s="1"/>
  <c r="G444" i="25"/>
  <c r="X458" i="21" a="1"/>
  <c r="X458" i="21" s="1"/>
  <c r="AD471" i="21"/>
  <c r="AE471" i="21" a="1"/>
  <c r="AE471" i="21" s="1"/>
  <c r="AF471" i="21" a="1"/>
  <c r="AF471" i="21" s="1"/>
  <c r="R481" i="21" a="1"/>
  <c r="R481" i="21" s="1"/>
  <c r="S481" i="21" s="1" a="1"/>
  <c r="S481" i="21" s="1"/>
  <c r="Q481" i="21" a="1"/>
  <c r="Q481" i="21" s="1"/>
  <c r="X486" i="21" a="1"/>
  <c r="X486" i="21" s="1"/>
  <c r="P509" i="21"/>
  <c r="Z509" i="21" s="1"/>
  <c r="M509" i="21"/>
  <c r="X542" i="21" a="1"/>
  <c r="X542" i="21" s="1"/>
  <c r="AD555" i="21"/>
  <c r="AE555" i="21" a="1"/>
  <c r="AE555" i="21" s="1"/>
  <c r="AF555" i="21" a="1"/>
  <c r="AF555" i="21" s="1"/>
  <c r="P565" i="21"/>
  <c r="Z565" i="21" s="1"/>
  <c r="M565" i="21"/>
  <c r="X598" i="21" a="1"/>
  <c r="X598" i="21" s="1"/>
  <c r="AF611" i="21" a="1"/>
  <c r="AF611" i="21" s="1"/>
  <c r="AE611" i="21" a="1"/>
  <c r="AE611" i="21" s="1"/>
  <c r="AD611" i="21"/>
  <c r="P621" i="21"/>
  <c r="Z621" i="21" s="1"/>
  <c r="M621" i="21"/>
  <c r="X626" i="21" a="1"/>
  <c r="X626" i="21" s="1"/>
  <c r="P677" i="21"/>
  <c r="Z677" i="21" s="1"/>
  <c r="M677" i="21"/>
  <c r="X682" i="21" a="1"/>
  <c r="X682" i="21" s="1"/>
  <c r="AF695" i="21" a="1"/>
  <c r="AF695" i="21" s="1"/>
  <c r="AE695" i="21" a="1"/>
  <c r="AE695" i="21" s="1"/>
  <c r="AD695" i="21"/>
  <c r="P705" i="21"/>
  <c r="Z705" i="21" s="1"/>
  <c r="M705" i="21"/>
  <c r="X710" i="21" a="1"/>
  <c r="X710" i="21" s="1"/>
  <c r="G724" i="25"/>
  <c r="P733" i="21"/>
  <c r="Z733" i="21" s="1"/>
  <c r="M733" i="21"/>
  <c r="X738" i="21" a="1"/>
  <c r="X738" i="21" s="1"/>
  <c r="AF751" i="21" a="1"/>
  <c r="AF751" i="21" s="1"/>
  <c r="AE751" i="21" a="1"/>
  <c r="AE751" i="21" s="1"/>
  <c r="AD751" i="21"/>
  <c r="X766" i="21" a="1"/>
  <c r="X766" i="21" s="1"/>
  <c r="AE779" i="21" a="1"/>
  <c r="AE779" i="21" s="1"/>
  <c r="AF779" i="21" a="1"/>
  <c r="AF779" i="21" s="1"/>
  <c r="AD779" i="21"/>
  <c r="P789" i="21"/>
  <c r="Z789" i="21" s="1"/>
  <c r="M789" i="21"/>
  <c r="AD835" i="21"/>
  <c r="AE835" i="21" a="1"/>
  <c r="AE835" i="21" s="1"/>
  <c r="AF835" i="21" a="1"/>
  <c r="AF835" i="21" s="1"/>
  <c r="P845" i="21"/>
  <c r="Z845" i="21" s="1"/>
  <c r="M845" i="21"/>
  <c r="X906" i="21" a="1"/>
  <c r="X906" i="21" s="1"/>
  <c r="X962" i="21" a="1"/>
  <c r="X962" i="21" s="1"/>
  <c r="X990" i="21" a="1"/>
  <c r="X990" i="21" s="1"/>
  <c r="P308" i="21"/>
  <c r="Z308" i="21" s="1"/>
  <c r="M308" i="21"/>
  <c r="X313" i="21" a="1"/>
  <c r="X313" i="21" s="1"/>
  <c r="AE326" i="21" a="1"/>
  <c r="AE326" i="21" s="1"/>
  <c r="AD326" i="21"/>
  <c r="AF326" i="21" a="1"/>
  <c r="AF326" i="21" s="1"/>
  <c r="R336" i="21" a="1"/>
  <c r="R336" i="21" s="1"/>
  <c r="S336" i="21" s="1" a="1"/>
  <c r="S336" i="21" s="1"/>
  <c r="Q336" i="21" a="1"/>
  <c r="Q336" i="21" s="1"/>
  <c r="X341" i="21" a="1"/>
  <c r="X341" i="21" s="1"/>
  <c r="AE354" i="21" a="1"/>
  <c r="AE354" i="21" s="1"/>
  <c r="AF354" i="21" a="1"/>
  <c r="AF354" i="21" s="1"/>
  <c r="AD354" i="21"/>
  <c r="P364" i="21"/>
  <c r="Z364" i="21" s="1"/>
  <c r="M364" i="21"/>
  <c r="X369" i="21" a="1"/>
  <c r="X369" i="21" s="1"/>
  <c r="G383" i="25"/>
  <c r="AF382" i="21" a="1"/>
  <c r="AF382" i="21" s="1"/>
  <c r="AE382" i="21" a="1"/>
  <c r="AE382" i="21" s="1"/>
  <c r="AD382" i="21"/>
  <c r="P392" i="21"/>
  <c r="Z392" i="21" s="1"/>
  <c r="M392" i="21"/>
  <c r="X397" i="21" a="1"/>
  <c r="X397" i="21" s="1"/>
  <c r="AD410" i="21"/>
  <c r="AE410" i="21" a="1"/>
  <c r="AE410" i="21" s="1"/>
  <c r="AF410" i="21" a="1"/>
  <c r="AF410" i="21" s="1"/>
  <c r="R420" i="21" a="1"/>
  <c r="R420" i="21" s="1"/>
  <c r="S420" i="21" s="1" a="1"/>
  <c r="S420" i="21" s="1"/>
  <c r="Q420" i="21" a="1"/>
  <c r="Q420" i="21" s="1"/>
  <c r="X425" i="21" a="1"/>
  <c r="X425" i="21" s="1"/>
  <c r="G439" i="25"/>
  <c r="AF438" i="21" a="1"/>
  <c r="AF438" i="21" s="1"/>
  <c r="AE438" i="21" a="1"/>
  <c r="AE438" i="21" s="1"/>
  <c r="AD438" i="21"/>
  <c r="P448" i="21"/>
  <c r="Z448" i="21" s="1"/>
  <c r="M448" i="21"/>
  <c r="X453" i="21" a="1"/>
  <c r="X453" i="21" s="1"/>
  <c r="AF466" i="21" a="1"/>
  <c r="AF466" i="21" s="1"/>
  <c r="AD466" i="21"/>
  <c r="AE466" i="21" a="1"/>
  <c r="AE466" i="21" s="1"/>
  <c r="P476" i="21"/>
  <c r="Z476" i="21" s="1"/>
  <c r="M476" i="21"/>
  <c r="X481" i="21" a="1"/>
  <c r="X481" i="21" s="1"/>
  <c r="G495" i="25"/>
  <c r="AF494" i="21" a="1"/>
  <c r="AF494" i="21" s="1"/>
  <c r="AD494" i="21"/>
  <c r="AE494" i="21" a="1"/>
  <c r="AE494" i="21" s="1"/>
  <c r="P504" i="21"/>
  <c r="Z504" i="21" s="1"/>
  <c r="M504" i="21"/>
  <c r="X509" i="21" a="1"/>
  <c r="X509" i="21" s="1"/>
  <c r="AE522" i="21" a="1"/>
  <c r="AE522" i="21" s="1"/>
  <c r="AD522" i="21"/>
  <c r="AF522" i="21" a="1"/>
  <c r="AF522" i="21" s="1"/>
  <c r="P532" i="21"/>
  <c r="Z532" i="21" s="1"/>
  <c r="M532" i="21"/>
  <c r="X537" i="21" a="1"/>
  <c r="X537" i="21" s="1"/>
  <c r="AD550" i="21"/>
  <c r="AF550" i="21" a="1"/>
  <c r="AF550" i="21" s="1"/>
  <c r="AE550" i="21" a="1"/>
  <c r="AE550" i="21" s="1"/>
  <c r="P560" i="21"/>
  <c r="Z560" i="21" s="1"/>
  <c r="M560" i="21"/>
  <c r="X565" i="21" a="1"/>
  <c r="X565" i="21" s="1"/>
  <c r="AF578" i="21" a="1"/>
  <c r="AF578" i="21" s="1"/>
  <c r="AE578" i="21" a="1"/>
  <c r="AE578" i="21" s="1"/>
  <c r="AD578" i="21"/>
  <c r="P588" i="21"/>
  <c r="Z588" i="21" s="1"/>
  <c r="M588" i="21"/>
  <c r="X593" i="21" a="1"/>
  <c r="X593" i="21" s="1"/>
  <c r="AF606" i="21" a="1"/>
  <c r="AF606" i="21" s="1"/>
  <c r="AE606" i="21" a="1"/>
  <c r="AE606" i="21" s="1"/>
  <c r="AD606" i="21"/>
  <c r="P616" i="21"/>
  <c r="Z616" i="21" s="1"/>
  <c r="M616" i="21"/>
  <c r="X621" i="21" a="1"/>
  <c r="X621" i="21" s="1"/>
  <c r="AD634" i="21"/>
  <c r="AE634" i="21" a="1"/>
  <c r="AE634" i="21" s="1"/>
  <c r="AF634" i="21" a="1"/>
  <c r="AF634" i="21" s="1"/>
  <c r="P644" i="21"/>
  <c r="Z644" i="21" s="1"/>
  <c r="M644" i="21"/>
  <c r="X649" i="21" a="1"/>
  <c r="X649" i="21" s="1"/>
  <c r="AD662" i="21"/>
  <c r="AF662" i="21" a="1"/>
  <c r="AF662" i="21" s="1"/>
  <c r="AE662" i="21" a="1"/>
  <c r="AE662" i="21" s="1"/>
  <c r="P672" i="21"/>
  <c r="Z672" i="21" s="1"/>
  <c r="M672" i="21"/>
  <c r="X677" i="21" a="1"/>
  <c r="X677" i="21" s="1"/>
  <c r="AD690" i="21"/>
  <c r="AF690" i="21" a="1"/>
  <c r="AF690" i="21" s="1"/>
  <c r="AE690" i="21" a="1"/>
  <c r="AE690" i="21" s="1"/>
  <c r="P700" i="21"/>
  <c r="Z700" i="21" s="1"/>
  <c r="M700" i="21"/>
  <c r="X705" i="21" a="1"/>
  <c r="X705" i="21" s="1"/>
  <c r="AF718" i="21" a="1"/>
  <c r="AF718" i="21" s="1"/>
  <c r="AE718" i="21" a="1"/>
  <c r="AE718" i="21" s="1"/>
  <c r="AD718" i="21"/>
  <c r="P728" i="21"/>
  <c r="Z728" i="21" s="1"/>
  <c r="M728" i="21"/>
  <c r="X733" i="21" a="1"/>
  <c r="X733" i="21" s="1"/>
  <c r="G747" i="25"/>
  <c r="AD746" i="21"/>
  <c r="AF746" i="21" a="1"/>
  <c r="AF746" i="21" s="1"/>
  <c r="AE746" i="21" a="1"/>
  <c r="AE746" i="21" s="1"/>
  <c r="P756" i="21"/>
  <c r="Z756" i="21" s="1"/>
  <c r="M756" i="21"/>
  <c r="X761" i="21" a="1"/>
  <c r="X761" i="21" s="1"/>
  <c r="G775" i="25"/>
  <c r="AF774" i="21" a="1"/>
  <c r="AF774" i="21" s="1"/>
  <c r="AE774" i="21" a="1"/>
  <c r="AE774" i="21" s="1"/>
  <c r="AD774" i="21"/>
  <c r="P784" i="21"/>
  <c r="Z784" i="21" s="1"/>
  <c r="M784" i="21"/>
  <c r="X789" i="21" a="1"/>
  <c r="X789" i="21" s="1"/>
  <c r="AD802" i="21"/>
  <c r="AE802" i="21" a="1"/>
  <c r="AE802" i="21" s="1"/>
  <c r="AF802" i="21" a="1"/>
  <c r="AF802" i="21" s="1"/>
  <c r="P812" i="21"/>
  <c r="Z812" i="21" s="1"/>
  <c r="M812" i="21"/>
  <c r="X817" i="21" a="1"/>
  <c r="X817" i="21" s="1"/>
  <c r="AD830" i="21"/>
  <c r="AF830" i="21" a="1"/>
  <c r="AF830" i="21" s="1"/>
  <c r="AE830" i="21" a="1"/>
  <c r="AE830" i="21" s="1"/>
  <c r="P840" i="21"/>
  <c r="Z840" i="21" s="1"/>
  <c r="M840" i="21"/>
  <c r="X845" i="21" a="1"/>
  <c r="X845" i="21" s="1"/>
  <c r="AF858" i="21" a="1"/>
  <c r="AF858" i="21" s="1"/>
  <c r="AD858" i="21"/>
  <c r="AE858" i="21" a="1"/>
  <c r="AE858" i="21" s="1"/>
  <c r="P868" i="21"/>
  <c r="Z868" i="21" s="1"/>
  <c r="M868" i="21"/>
  <c r="X873" i="21" a="1"/>
  <c r="X873" i="21" s="1"/>
  <c r="G887" i="25"/>
  <c r="AF886" i="21" a="1"/>
  <c r="AF886" i="21" s="1"/>
  <c r="AD886" i="21"/>
  <c r="AE886" i="21" a="1"/>
  <c r="AE886" i="21" s="1"/>
  <c r="P896" i="21"/>
  <c r="Z896" i="21" s="1"/>
  <c r="M896" i="21"/>
  <c r="X901" i="21" a="1"/>
  <c r="X901" i="21" s="1"/>
  <c r="AE914" i="21" a="1"/>
  <c r="AE914" i="21" s="1"/>
  <c r="AF914" i="21" a="1"/>
  <c r="AF914" i="21" s="1"/>
  <c r="AD914" i="21"/>
  <c r="P924" i="21"/>
  <c r="Z924" i="21" s="1"/>
  <c r="M924" i="21"/>
  <c r="X929" i="21" a="1"/>
  <c r="X929" i="21" s="1"/>
  <c r="AD942" i="21"/>
  <c r="AF942" i="21" a="1"/>
  <c r="AF942" i="21" s="1"/>
  <c r="AE942" i="21" a="1"/>
  <c r="AE942" i="21" s="1"/>
  <c r="P952" i="21"/>
  <c r="Z952" i="21" s="1"/>
  <c r="M952" i="21"/>
  <c r="X957" i="21" a="1"/>
  <c r="X957" i="21" s="1"/>
  <c r="AF970" i="21" a="1"/>
  <c r="AF970" i="21" s="1"/>
  <c r="AE970" i="21" a="1"/>
  <c r="AE970" i="21" s="1"/>
  <c r="AD970" i="21"/>
  <c r="P980" i="21"/>
  <c r="Z980" i="21" s="1"/>
  <c r="M980" i="21"/>
  <c r="X985" i="21" a="1"/>
  <c r="X985" i="21" s="1"/>
  <c r="G999" i="25"/>
  <c r="AD998" i="21"/>
  <c r="AF998" i="21" a="1"/>
  <c r="AF998" i="21" s="1"/>
  <c r="AE998" i="21" a="1"/>
  <c r="AE998" i="21" s="1"/>
  <c r="AE313" i="21" a="1"/>
  <c r="AE313" i="21" s="1"/>
  <c r="AF313" i="21" a="1"/>
  <c r="AF313" i="21" s="1"/>
  <c r="AD313" i="21"/>
  <c r="R323" i="21" a="1"/>
  <c r="R323" i="21" s="1"/>
  <c r="S323" i="21" s="1" a="1"/>
  <c r="S323" i="21" s="1"/>
  <c r="Q323" i="21" a="1"/>
  <c r="Q323" i="21" s="1"/>
  <c r="X328" i="21" a="1"/>
  <c r="X328" i="21" s="1"/>
  <c r="G342" i="25"/>
  <c r="P351" i="21"/>
  <c r="Z351" i="21" s="1"/>
  <c r="M351" i="21"/>
  <c r="X356" i="21" a="1"/>
  <c r="X356" i="21" s="1"/>
  <c r="AF397" i="21" a="1"/>
  <c r="AF397" i="21" s="1"/>
  <c r="AD397" i="21"/>
  <c r="AE397" i="21" a="1"/>
  <c r="AE397" i="21" s="1"/>
  <c r="P407" i="21"/>
  <c r="Z407" i="21" s="1"/>
  <c r="M407" i="21"/>
  <c r="X412" i="21" a="1"/>
  <c r="X412" i="21" s="1"/>
  <c r="AD453" i="21"/>
  <c r="AF453" i="21" a="1"/>
  <c r="AF453" i="21" s="1"/>
  <c r="AE453" i="21" a="1"/>
  <c r="AE453" i="21" s="1"/>
  <c r="AF481" i="21" a="1"/>
  <c r="AF481" i="21" s="1"/>
  <c r="AE481" i="21" a="1"/>
  <c r="AE481" i="21" s="1"/>
  <c r="AD481" i="21"/>
  <c r="P491" i="21"/>
  <c r="Z491" i="21" s="1"/>
  <c r="M491" i="21"/>
  <c r="X496" i="21" a="1"/>
  <c r="X496" i="21" s="1"/>
  <c r="G510" i="25"/>
  <c r="P519" i="21"/>
  <c r="Z519" i="21" s="1"/>
  <c r="M519" i="21"/>
  <c r="X524" i="21" a="1"/>
  <c r="X524" i="21" s="1"/>
  <c r="G538" i="25"/>
  <c r="AF565" i="21" a="1"/>
  <c r="AF565" i="21" s="1"/>
  <c r="AE565" i="21" a="1"/>
  <c r="AE565" i="21" s="1"/>
  <c r="AD565" i="21"/>
  <c r="P575" i="21"/>
  <c r="Z575" i="21" s="1"/>
  <c r="M575" i="21"/>
  <c r="X580" i="21" a="1"/>
  <c r="X580" i="21" s="1"/>
  <c r="G594" i="25"/>
  <c r="G622" i="25"/>
  <c r="P631" i="21"/>
  <c r="Z631" i="21" s="1"/>
  <c r="M631" i="21"/>
  <c r="X636" i="21" a="1"/>
  <c r="X636" i="21" s="1"/>
  <c r="AE649" i="21" a="1"/>
  <c r="AE649" i="21" s="1"/>
  <c r="AD649" i="21"/>
  <c r="AF649" i="21" a="1"/>
  <c r="AF649" i="21" s="1"/>
  <c r="Q659" i="21" a="1"/>
  <c r="Q659" i="21" s="1"/>
  <c r="R659" i="21" a="1"/>
  <c r="R659" i="21" s="1"/>
  <c r="S659" i="21" s="1" a="1"/>
  <c r="S659" i="21" s="1"/>
  <c r="X664" i="21" a="1"/>
  <c r="X664" i="21" s="1"/>
  <c r="G678" i="25"/>
  <c r="AF677" i="21" a="1"/>
  <c r="AF677" i="21" s="1"/>
  <c r="AD677" i="21"/>
  <c r="AE677" i="21" a="1"/>
  <c r="AE677" i="21" s="1"/>
  <c r="P687" i="21"/>
  <c r="Z687" i="21" s="1"/>
  <c r="M687" i="21"/>
  <c r="AE705" i="21" a="1"/>
  <c r="AE705" i="21" s="1"/>
  <c r="AD705" i="21"/>
  <c r="AF705" i="21" a="1"/>
  <c r="AF705" i="21" s="1"/>
  <c r="P715" i="21"/>
  <c r="Z715" i="21" s="1"/>
  <c r="M715" i="21"/>
  <c r="X720" i="21" a="1"/>
  <c r="X720" i="21" s="1"/>
  <c r="AF733" i="21" a="1"/>
  <c r="AF733" i="21" s="1"/>
  <c r="AE733" i="21" a="1"/>
  <c r="AE733" i="21" s="1"/>
  <c r="AD733" i="21"/>
  <c r="P743" i="21"/>
  <c r="Z743" i="21" s="1"/>
  <c r="M743" i="21"/>
  <c r="X748" i="21" a="1"/>
  <c r="X748" i="21" s="1"/>
  <c r="AE761" i="21" a="1"/>
  <c r="AE761" i="21" s="1"/>
  <c r="AD761" i="21"/>
  <c r="AF761" i="21" a="1"/>
  <c r="AF761" i="21" s="1"/>
  <c r="P771" i="21"/>
  <c r="Z771" i="21" s="1"/>
  <c r="M771" i="21"/>
  <c r="X776" i="21" a="1"/>
  <c r="X776" i="21" s="1"/>
  <c r="G790" i="25"/>
  <c r="X804" i="21" a="1"/>
  <c r="X804" i="21" s="1"/>
  <c r="AD817" i="21"/>
  <c r="AE817" i="21" a="1"/>
  <c r="AE817" i="21" s="1"/>
  <c r="AF817" i="21" a="1"/>
  <c r="AF817" i="21" s="1"/>
  <c r="P827" i="21"/>
  <c r="Z827" i="21" s="1"/>
  <c r="M827" i="21"/>
  <c r="X832" i="21" a="1"/>
  <c r="X832" i="21" s="1"/>
  <c r="AF873" i="21" a="1"/>
  <c r="AF873" i="21" s="1"/>
  <c r="AD873" i="21"/>
  <c r="AE873" i="21" a="1"/>
  <c r="AE873" i="21" s="1"/>
  <c r="P883" i="21"/>
  <c r="Z883" i="21" s="1"/>
  <c r="M883" i="21"/>
  <c r="X888" i="21" a="1"/>
  <c r="X888" i="21" s="1"/>
  <c r="P911" i="21"/>
  <c r="Z911" i="21" s="1"/>
  <c r="M911" i="21"/>
  <c r="X916" i="21" a="1"/>
  <c r="X916" i="21" s="1"/>
  <c r="P967" i="21"/>
  <c r="Z967" i="21" s="1"/>
  <c r="M967" i="21"/>
  <c r="AD308" i="21"/>
  <c r="AF308" i="21" a="1"/>
  <c r="AF308" i="21" s="1"/>
  <c r="AE308" i="21" a="1"/>
  <c r="AE308" i="21" s="1"/>
  <c r="P318" i="21"/>
  <c r="Z318" i="21" s="1"/>
  <c r="M318" i="21"/>
  <c r="X323" i="21" a="1"/>
  <c r="X323" i="21" s="1"/>
  <c r="AD336" i="21"/>
  <c r="AE336" i="21" a="1"/>
  <c r="AE336" i="21" s="1"/>
  <c r="AF336" i="21" a="1"/>
  <c r="AF336" i="21" s="1"/>
  <c r="P346" i="21"/>
  <c r="Z346" i="21" s="1"/>
  <c r="M346" i="21"/>
  <c r="X351" i="21" a="1"/>
  <c r="X351" i="21" s="1"/>
  <c r="G365" i="25"/>
  <c r="AD364" i="21"/>
  <c r="AE364" i="21" a="1"/>
  <c r="AE364" i="21" s="1"/>
  <c r="AF364" i="21" a="1"/>
  <c r="AF364" i="21" s="1"/>
  <c r="P374" i="21"/>
  <c r="Z374" i="21" s="1"/>
  <c r="M374" i="21"/>
  <c r="X379" i="21" a="1"/>
  <c r="X379" i="21" s="1"/>
  <c r="AD392" i="21"/>
  <c r="AE392" i="21" a="1"/>
  <c r="AE392" i="21" s="1"/>
  <c r="AF392" i="21" a="1"/>
  <c r="AF392" i="21" s="1"/>
  <c r="AD420" i="21"/>
  <c r="AF420" i="21" a="1"/>
  <c r="AF420" i="21" s="1"/>
  <c r="AE420" i="21" a="1"/>
  <c r="AE420" i="21" s="1"/>
  <c r="P430" i="21"/>
  <c r="Z430" i="21" s="1"/>
  <c r="M430" i="21"/>
  <c r="X435" i="21" a="1"/>
  <c r="X435" i="21" s="1"/>
  <c r="X463" i="21" a="1"/>
  <c r="X463" i="21" s="1"/>
  <c r="X491" i="21" a="1"/>
  <c r="X491" i="21" s="1"/>
  <c r="G533" i="25"/>
  <c r="AD532" i="21"/>
  <c r="AF532" i="21" a="1"/>
  <c r="AF532" i="21" s="1"/>
  <c r="AE532" i="21" a="1"/>
  <c r="AE532" i="21" s="1"/>
  <c r="X547" i="21" a="1"/>
  <c r="X547" i="21" s="1"/>
  <c r="AD560" i="21"/>
  <c r="AF560" i="21" a="1"/>
  <c r="AF560" i="21" s="1"/>
  <c r="AE560" i="21" a="1"/>
  <c r="AE560" i="21" s="1"/>
  <c r="P570" i="21"/>
  <c r="Z570" i="21" s="1"/>
  <c r="M570" i="21"/>
  <c r="X575" i="21" a="1"/>
  <c r="X575" i="21" s="1"/>
  <c r="AD588" i="21"/>
  <c r="AE588" i="21" a="1"/>
  <c r="AE588" i="21" s="1"/>
  <c r="AF588" i="21" a="1"/>
  <c r="AF588" i="21" s="1"/>
  <c r="P598" i="21"/>
  <c r="Z598" i="21" s="1"/>
  <c r="M598" i="21"/>
  <c r="X603" i="21" a="1"/>
  <c r="X603" i="21" s="1"/>
  <c r="AD616" i="21"/>
  <c r="AF616" i="21" a="1"/>
  <c r="AF616" i="21" s="1"/>
  <c r="AE616" i="21" a="1"/>
  <c r="AE616" i="21" s="1"/>
  <c r="X659" i="21" a="1"/>
  <c r="X659" i="21" s="1"/>
  <c r="AD672" i="21"/>
  <c r="AF672" i="21" a="1"/>
  <c r="AF672" i="21" s="1"/>
  <c r="AE672" i="21" a="1"/>
  <c r="AE672" i="21" s="1"/>
  <c r="P682" i="21"/>
  <c r="Z682" i="21" s="1"/>
  <c r="M682" i="21"/>
  <c r="X687" i="21" a="1"/>
  <c r="X687" i="21" s="1"/>
  <c r="AD700" i="21"/>
  <c r="AE700" i="21" a="1"/>
  <c r="AE700" i="21" s="1"/>
  <c r="AF700" i="21" a="1"/>
  <c r="AF700" i="21" s="1"/>
  <c r="P710" i="21"/>
  <c r="Z710" i="21" s="1"/>
  <c r="M710" i="21"/>
  <c r="P766" i="21"/>
  <c r="Z766" i="21" s="1"/>
  <c r="M766" i="21"/>
  <c r="AD784" i="21"/>
  <c r="AF784" i="21" a="1"/>
  <c r="AF784" i="21" s="1"/>
  <c r="AE784" i="21" a="1"/>
  <c r="AE784" i="21" s="1"/>
  <c r="X799" i="21" a="1"/>
  <c r="X799" i="21" s="1"/>
  <c r="AD812" i="21"/>
  <c r="AE812" i="21" a="1"/>
  <c r="AE812" i="21" s="1"/>
  <c r="AF812" i="21" a="1"/>
  <c r="AF812" i="21" s="1"/>
  <c r="AD868" i="21"/>
  <c r="AE868" i="21" a="1"/>
  <c r="AE868" i="21" s="1"/>
  <c r="AF868" i="21" a="1"/>
  <c r="AF868" i="21" s="1"/>
  <c r="P906" i="21"/>
  <c r="Z906" i="21" s="1"/>
  <c r="M906" i="21"/>
  <c r="AD952" i="21"/>
  <c r="AE952" i="21" a="1"/>
  <c r="AE952" i="21" s="1"/>
  <c r="AF952" i="21" a="1"/>
  <c r="AF952" i="21" s="1"/>
  <c r="P962" i="21"/>
  <c r="Z962" i="21" s="1"/>
  <c r="M962" i="21"/>
  <c r="X967" i="21" a="1"/>
  <c r="X967" i="21" s="1"/>
  <c r="AE303" i="21" a="1"/>
  <c r="AE303" i="21" s="1"/>
  <c r="AF303" i="21" a="1"/>
  <c r="AF303" i="21" s="1"/>
  <c r="AD303" i="21"/>
  <c r="AD331" i="21"/>
  <c r="AF331" i="21" a="1"/>
  <c r="AF331" i="21" s="1"/>
  <c r="AE331" i="21" a="1"/>
  <c r="AE331" i="21" s="1"/>
  <c r="R341" i="21" a="1"/>
  <c r="R341" i="21" s="1"/>
  <c r="S341" i="21" s="1" a="1"/>
  <c r="S341" i="21" s="1"/>
  <c r="Q341" i="21" a="1"/>
  <c r="Q341" i="21" s="1"/>
  <c r="X346" i="21" a="1"/>
  <c r="X346" i="21" s="1"/>
  <c r="G360" i="25"/>
  <c r="AF387" i="21" a="1"/>
  <c r="AF387" i="21" s="1"/>
  <c r="AD387" i="21"/>
  <c r="AE387" i="21" a="1"/>
  <c r="AE387" i="21" s="1"/>
  <c r="P397" i="21"/>
  <c r="Z397" i="21" s="1"/>
  <c r="M397" i="21"/>
  <c r="X402" i="21" a="1"/>
  <c r="X402" i="21" s="1"/>
  <c r="G416" i="25"/>
  <c r="AE443" i="21" a="1"/>
  <c r="AE443" i="21" s="1"/>
  <c r="AD443" i="21"/>
  <c r="AF443" i="21" a="1"/>
  <c r="AF443" i="21" s="1"/>
  <c r="P453" i="21"/>
  <c r="Z453" i="21" s="1"/>
  <c r="M453" i="21"/>
  <c r="AF499" i="21" a="1"/>
  <c r="AF499" i="21" s="1"/>
  <c r="AE499" i="21" a="1"/>
  <c r="AE499" i="21" s="1"/>
  <c r="AD499" i="21"/>
  <c r="X514" i="21" a="1"/>
  <c r="X514" i="21" s="1"/>
  <c r="AF527" i="21" a="1"/>
  <c r="AF527" i="21" s="1"/>
  <c r="AE527" i="21" a="1"/>
  <c r="AE527" i="21" s="1"/>
  <c r="AD527" i="21"/>
  <c r="P537" i="21"/>
  <c r="Z537" i="21" s="1"/>
  <c r="M537" i="21"/>
  <c r="X570" i="21" a="1"/>
  <c r="X570" i="21" s="1"/>
  <c r="AF583" i="21" a="1"/>
  <c r="AF583" i="21" s="1"/>
  <c r="AD583" i="21"/>
  <c r="AE583" i="21" a="1"/>
  <c r="AE583" i="21" s="1"/>
  <c r="P593" i="21"/>
  <c r="Z593" i="21" s="1"/>
  <c r="M593" i="21"/>
  <c r="AF639" i="21" a="1"/>
  <c r="AF639" i="21" s="1"/>
  <c r="AE639" i="21" a="1"/>
  <c r="AE639" i="21" s="1"/>
  <c r="AD639" i="21"/>
  <c r="P649" i="21"/>
  <c r="Z649" i="21" s="1"/>
  <c r="M649" i="21"/>
  <c r="X654" i="21" a="1"/>
  <c r="X654" i="21" s="1"/>
  <c r="AE667" i="21" a="1"/>
  <c r="AE667" i="21" s="1"/>
  <c r="AF667" i="21" a="1"/>
  <c r="AF667" i="21" s="1"/>
  <c r="AD667" i="21"/>
  <c r="AD723" i="21"/>
  <c r="AE723" i="21" a="1"/>
  <c r="AE723" i="21" s="1"/>
  <c r="AF723" i="21" a="1"/>
  <c r="AF723" i="21" s="1"/>
  <c r="P761" i="21"/>
  <c r="Z761" i="21" s="1"/>
  <c r="M761" i="21"/>
  <c r="X794" i="21" a="1"/>
  <c r="X794" i="21" s="1"/>
  <c r="AF807" i="21" a="1"/>
  <c r="AF807" i="21" s="1"/>
  <c r="AD807" i="21"/>
  <c r="AE807" i="21" a="1"/>
  <c r="AE807" i="21" s="1"/>
  <c r="P817" i="21"/>
  <c r="Z817" i="21" s="1"/>
  <c r="M817" i="21"/>
  <c r="X822" i="21" a="1"/>
  <c r="X822" i="21" s="1"/>
  <c r="G836" i="25"/>
  <c r="X850" i="21" a="1"/>
  <c r="X850" i="21" s="1"/>
  <c r="AD863" i="21"/>
  <c r="AE863" i="21" a="1"/>
  <c r="AE863" i="21" s="1"/>
  <c r="AF863" i="21" a="1"/>
  <c r="AF863" i="21" s="1"/>
  <c r="P873" i="21"/>
  <c r="Z873" i="21" s="1"/>
  <c r="M873" i="21"/>
  <c r="X878" i="21" a="1"/>
  <c r="X878" i="21" s="1"/>
  <c r="AD891" i="21"/>
  <c r="AF891" i="21" a="1"/>
  <c r="AF891" i="21" s="1"/>
  <c r="AE891" i="21" a="1"/>
  <c r="AE891" i="21" s="1"/>
  <c r="P901" i="21"/>
  <c r="Z901" i="21" s="1"/>
  <c r="M901" i="21"/>
  <c r="AF919" i="21" a="1"/>
  <c r="AF919" i="21" s="1"/>
  <c r="AD919" i="21"/>
  <c r="AE919" i="21" a="1"/>
  <c r="AE919" i="21" s="1"/>
  <c r="P929" i="21"/>
  <c r="Z929" i="21" s="1"/>
  <c r="M929" i="21"/>
  <c r="X934" i="21" a="1"/>
  <c r="X934" i="21" s="1"/>
  <c r="AD947" i="21"/>
  <c r="AE947" i="21" a="1"/>
  <c r="AE947" i="21" s="1"/>
  <c r="AF947" i="21" a="1"/>
  <c r="AF947" i="21" s="1"/>
  <c r="P957" i="21"/>
  <c r="Z957" i="21" s="1"/>
  <c r="M957" i="21"/>
  <c r="AD975" i="21"/>
  <c r="AE975" i="21" a="1"/>
  <c r="AE975" i="21" s="1"/>
  <c r="AF975" i="21" a="1"/>
  <c r="AF975" i="21" s="1"/>
  <c r="P985" i="21"/>
  <c r="Z985" i="21" s="1"/>
  <c r="M985" i="21"/>
  <c r="P303" i="21"/>
  <c r="Z303" i="21" s="1"/>
  <c r="M303" i="21"/>
  <c r="X308" i="21" a="1"/>
  <c r="X308" i="21" s="1"/>
  <c r="G322" i="25"/>
  <c r="AD321" i="21"/>
  <c r="AF321" i="21" a="1"/>
  <c r="AF321" i="21" s="1"/>
  <c r="AE321" i="21" a="1"/>
  <c r="AE321" i="21" s="1"/>
  <c r="P331" i="21"/>
  <c r="Z331" i="21" s="1"/>
  <c r="M331" i="21"/>
  <c r="X336" i="21" a="1"/>
  <c r="X336" i="21" s="1"/>
  <c r="AD349" i="21"/>
  <c r="AF349" i="21" a="1"/>
  <c r="AF349" i="21" s="1"/>
  <c r="AE349" i="21" a="1"/>
  <c r="AE349" i="21" s="1"/>
  <c r="P359" i="21"/>
  <c r="Z359" i="21" s="1"/>
  <c r="M359" i="21"/>
  <c r="X364" i="21" a="1"/>
  <c r="X364" i="21" s="1"/>
  <c r="AD377" i="21"/>
  <c r="AE377" i="21" a="1"/>
  <c r="AE377" i="21" s="1"/>
  <c r="AF377" i="21" a="1"/>
  <c r="AF377" i="21" s="1"/>
  <c r="P387" i="21"/>
  <c r="Z387" i="21" s="1"/>
  <c r="M387" i="21"/>
  <c r="X392" i="21" a="1"/>
  <c r="X392" i="21" s="1"/>
  <c r="G406" i="25"/>
  <c r="AD405" i="21"/>
  <c r="AE405" i="21" a="1"/>
  <c r="AE405" i="21" s="1"/>
  <c r="AF405" i="21" a="1"/>
  <c r="AF405" i="21" s="1"/>
  <c r="P415" i="21"/>
  <c r="Z415" i="21" s="1"/>
  <c r="M415" i="21"/>
  <c r="X420" i="21" a="1"/>
  <c r="X420" i="21" s="1"/>
  <c r="G434" i="25"/>
  <c r="AD433" i="21"/>
  <c r="AF433" i="21" a="1"/>
  <c r="AF433" i="21" s="1"/>
  <c r="AE433" i="21" a="1"/>
  <c r="AE433" i="21" s="1"/>
  <c r="P443" i="21"/>
  <c r="Z443" i="21" s="1"/>
  <c r="M443" i="21"/>
  <c r="X448" i="21" a="1"/>
  <c r="X448" i="21" s="1"/>
  <c r="AD461" i="21"/>
  <c r="AF461" i="21" a="1"/>
  <c r="AF461" i="21" s="1"/>
  <c r="AE461" i="21" a="1"/>
  <c r="AE461" i="21" s="1"/>
  <c r="P471" i="21"/>
  <c r="Z471" i="21" s="1"/>
  <c r="M471" i="21"/>
  <c r="X476" i="21" a="1"/>
  <c r="X476" i="21" s="1"/>
  <c r="AD489" i="21"/>
  <c r="AF489" i="21" a="1"/>
  <c r="AF489" i="21" s="1"/>
  <c r="AE489" i="21" a="1"/>
  <c r="AE489" i="21" s="1"/>
  <c r="R499" i="21" a="1"/>
  <c r="R499" i="21" s="1"/>
  <c r="S499" i="21" s="1" a="1"/>
  <c r="S499" i="21" s="1"/>
  <c r="Q499" i="21" a="1"/>
  <c r="Q499" i="21" s="1"/>
  <c r="X504" i="21" a="1"/>
  <c r="X504" i="21" s="1"/>
  <c r="AD517" i="21"/>
  <c r="AF517" i="21" a="1"/>
  <c r="AF517" i="21" s="1"/>
  <c r="AE517" i="21" a="1"/>
  <c r="AE517" i="21" s="1"/>
  <c r="P527" i="21"/>
  <c r="Z527" i="21" s="1"/>
  <c r="M527" i="21"/>
  <c r="X532" i="21" a="1"/>
  <c r="X532" i="21" s="1"/>
  <c r="G546" i="25"/>
  <c r="AD545" i="21"/>
  <c r="AE545" i="21" a="1"/>
  <c r="AE545" i="21" s="1"/>
  <c r="AF545" i="21" a="1"/>
  <c r="AF545" i="21" s="1"/>
  <c r="P555" i="21"/>
  <c r="Z555" i="21" s="1"/>
  <c r="M555" i="21"/>
  <c r="X560" i="21" a="1"/>
  <c r="X560" i="21" s="1"/>
  <c r="AD573" i="21"/>
  <c r="AF573" i="21" a="1"/>
  <c r="AF573" i="21" s="1"/>
  <c r="AE573" i="21" a="1"/>
  <c r="AE573" i="21" s="1"/>
  <c r="P583" i="21"/>
  <c r="Z583" i="21" s="1"/>
  <c r="M583" i="21"/>
  <c r="X588" i="21" a="1"/>
  <c r="X588" i="21" s="1"/>
  <c r="AD601" i="21"/>
  <c r="AE601" i="21" a="1"/>
  <c r="AE601" i="21" s="1"/>
  <c r="AF601" i="21" a="1"/>
  <c r="AF601" i="21" s="1"/>
  <c r="P611" i="21"/>
  <c r="Z611" i="21" s="1"/>
  <c r="M611" i="21"/>
  <c r="X616" i="21" a="1"/>
  <c r="X616" i="21" s="1"/>
  <c r="G630" i="25"/>
  <c r="AD629" i="21"/>
  <c r="AF629" i="21" a="1"/>
  <c r="AF629" i="21" s="1"/>
  <c r="AE629" i="21" a="1"/>
  <c r="AE629" i="21" s="1"/>
  <c r="P639" i="21"/>
  <c r="Z639" i="21" s="1"/>
  <c r="M639" i="21"/>
  <c r="X644" i="21" a="1"/>
  <c r="X644" i="21" s="1"/>
  <c r="AD657" i="21"/>
  <c r="AF657" i="21" a="1"/>
  <c r="AF657" i="21" s="1"/>
  <c r="AE657" i="21" a="1"/>
  <c r="AE657" i="21" s="1"/>
  <c r="P667" i="21"/>
  <c r="Z667" i="21" s="1"/>
  <c r="M667" i="21"/>
  <c r="X672" i="21" a="1"/>
  <c r="X672" i="21" s="1"/>
  <c r="AD685" i="21"/>
  <c r="AF685" i="21" a="1"/>
  <c r="AF685" i="21" s="1"/>
  <c r="AE685" i="21" a="1"/>
  <c r="AE685" i="21" s="1"/>
  <c r="P695" i="21"/>
  <c r="Z695" i="21" s="1"/>
  <c r="M695" i="21"/>
  <c r="X700" i="21" a="1"/>
  <c r="X700" i="21" s="1"/>
  <c r="AD713" i="21"/>
  <c r="AF713" i="21" a="1"/>
  <c r="AF713" i="21" s="1"/>
  <c r="AE713" i="21" a="1"/>
  <c r="AE713" i="21" s="1"/>
  <c r="P723" i="21"/>
  <c r="Z723" i="21" s="1"/>
  <c r="M723" i="21"/>
  <c r="X728" i="21" a="1"/>
  <c r="X728" i="21" s="1"/>
  <c r="G742" i="25"/>
  <c r="AD741" i="21"/>
  <c r="AF741" i="21" a="1"/>
  <c r="AF741" i="21" s="1"/>
  <c r="AE741" i="21" a="1"/>
  <c r="AE741" i="21" s="1"/>
  <c r="P751" i="21"/>
  <c r="Z751" i="21" s="1"/>
  <c r="M751" i="21"/>
  <c r="X756" i="21" a="1"/>
  <c r="X756" i="21" s="1"/>
  <c r="AD769" i="21"/>
  <c r="AE769" i="21" a="1"/>
  <c r="AE769" i="21" s="1"/>
  <c r="AF769" i="21" a="1"/>
  <c r="AF769" i="21" s="1"/>
  <c r="P779" i="21"/>
  <c r="Z779" i="21" s="1"/>
  <c r="M779" i="21"/>
  <c r="X784" i="21" a="1"/>
  <c r="X784" i="21" s="1"/>
  <c r="AD797" i="21"/>
  <c r="AF797" i="21" a="1"/>
  <c r="AF797" i="21" s="1"/>
  <c r="AE797" i="21" a="1"/>
  <c r="AE797" i="21" s="1"/>
  <c r="P807" i="21"/>
  <c r="Z807" i="21" s="1"/>
  <c r="M807" i="21"/>
  <c r="X812" i="21" a="1"/>
  <c r="X812" i="21" s="1"/>
  <c r="AD825" i="21"/>
  <c r="AF825" i="21" a="1"/>
  <c r="AF825" i="21" s="1"/>
  <c r="AE825" i="21" a="1"/>
  <c r="AE825" i="21" s="1"/>
  <c r="P835" i="21"/>
  <c r="Z835" i="21" s="1"/>
  <c r="M835" i="21"/>
  <c r="X840" i="21" a="1"/>
  <c r="X840" i="21" s="1"/>
  <c r="AD853" i="21"/>
  <c r="AE853" i="21" a="1"/>
  <c r="AE853" i="21" s="1"/>
  <c r="AF853" i="21" a="1"/>
  <c r="AF853" i="21" s="1"/>
  <c r="P863" i="21"/>
  <c r="Z863" i="21" s="1"/>
  <c r="M863" i="21"/>
  <c r="X868" i="21" a="1"/>
  <c r="X868" i="21" s="1"/>
  <c r="AD881" i="21"/>
  <c r="AF881" i="21" a="1"/>
  <c r="AF881" i="21" s="1"/>
  <c r="AE881" i="21" a="1"/>
  <c r="AE881" i="21" s="1"/>
  <c r="P891" i="21"/>
  <c r="Z891" i="21" s="1"/>
  <c r="M891" i="21"/>
  <c r="X896" i="21" a="1"/>
  <c r="X896" i="21" s="1"/>
  <c r="AD909" i="21"/>
  <c r="AF909" i="21" a="1"/>
  <c r="AF909" i="21" s="1"/>
  <c r="AE909" i="21" a="1"/>
  <c r="AE909" i="21" s="1"/>
  <c r="P919" i="21"/>
  <c r="Z919" i="21" s="1"/>
  <c r="M919" i="21"/>
  <c r="X924" i="21" a="1"/>
  <c r="X924" i="21" s="1"/>
  <c r="AD937" i="21"/>
  <c r="AF937" i="21" a="1"/>
  <c r="AF937" i="21" s="1"/>
  <c r="AE937" i="21" a="1"/>
  <c r="AE937" i="21" s="1"/>
  <c r="P947" i="21"/>
  <c r="Z947" i="21" s="1"/>
  <c r="M947" i="21"/>
  <c r="X952" i="21" a="1"/>
  <c r="X952" i="21" s="1"/>
  <c r="AD965" i="21"/>
  <c r="AE965" i="21" a="1"/>
  <c r="AE965" i="21" s="1"/>
  <c r="AF965" i="21" a="1"/>
  <c r="AF965" i="21" s="1"/>
  <c r="P975" i="21"/>
  <c r="Z975" i="21" s="1"/>
  <c r="M975" i="21"/>
  <c r="X980" i="21" a="1"/>
  <c r="X980" i="21" s="1"/>
  <c r="G994" i="25"/>
  <c r="AD993" i="21"/>
  <c r="AF993" i="21" a="1"/>
  <c r="AF993" i="21" s="1"/>
  <c r="AE993" i="21" a="1"/>
  <c r="AE993" i="21" s="1"/>
  <c r="P499" i="21"/>
  <c r="Z499" i="21" s="1"/>
  <c r="P370" i="21"/>
  <c r="Z370" i="21" s="1"/>
  <c r="P446" i="21"/>
  <c r="Z446" i="21" s="1"/>
  <c r="P441" i="21"/>
  <c r="Z441" i="21" s="1"/>
  <c r="P550" i="21"/>
  <c r="Z550" i="21" s="1"/>
  <c r="P890" i="21"/>
  <c r="Z890" i="21" s="1"/>
  <c r="P393" i="21"/>
  <c r="Z393" i="21" s="1"/>
  <c r="P837" i="21"/>
  <c r="Z837" i="21" s="1"/>
  <c r="P535" i="21"/>
  <c r="Z535" i="21" s="1"/>
  <c r="P647" i="21"/>
  <c r="Z647" i="21" s="1"/>
  <c r="P855" i="21"/>
  <c r="Z855" i="21" s="1"/>
  <c r="P542" i="21"/>
  <c r="Z542" i="21" s="1"/>
  <c r="P730" i="21"/>
  <c r="Z730" i="21" s="1"/>
  <c r="P444" i="21"/>
  <c r="Z444" i="21" s="1"/>
  <c r="P505" i="21"/>
  <c r="Z505" i="21" s="1"/>
  <c r="P802" i="21"/>
  <c r="Z802" i="21" s="1"/>
  <c r="P696" i="21"/>
  <c r="Z696" i="21" s="1"/>
  <c r="P478" i="21"/>
  <c r="Z478" i="21" s="1"/>
  <c r="P336" i="21"/>
  <c r="Z336" i="21" s="1"/>
  <c r="P425" i="21"/>
  <c r="Z425" i="21" s="1"/>
  <c r="P420" i="21"/>
  <c r="Z420" i="21" s="1"/>
  <c r="P501" i="21"/>
  <c r="Z501" i="21" s="1"/>
  <c r="P567" i="21"/>
  <c r="Z567" i="21" s="1"/>
  <c r="P589" i="21"/>
  <c r="Z589" i="21" s="1"/>
  <c r="P366" i="21"/>
  <c r="Z366" i="21" s="1"/>
  <c r="P379" i="21"/>
  <c r="Z379" i="21" s="1"/>
  <c r="P531" i="21"/>
  <c r="Z531" i="21" s="1"/>
  <c r="P859" i="21"/>
  <c r="Z859" i="21" s="1"/>
  <c r="P429" i="21"/>
  <c r="Z429" i="21" s="1"/>
  <c r="P764" i="21"/>
  <c r="Z764" i="21" s="1"/>
  <c r="P399" i="21"/>
  <c r="Z399" i="21" s="1"/>
  <c r="P323" i="21"/>
  <c r="Z323" i="21" s="1"/>
  <c r="P894" i="21"/>
  <c r="Z894" i="21" s="1"/>
  <c r="P689" i="21"/>
  <c r="Z689" i="21" s="1"/>
  <c r="P481" i="21"/>
  <c r="Z481" i="21" s="1"/>
  <c r="P897" i="21"/>
  <c r="Z897" i="21" s="1"/>
  <c r="P533" i="21"/>
  <c r="Z533" i="21" s="1"/>
  <c r="P450" i="21"/>
  <c r="Z450" i="21" s="1"/>
  <c r="P341" i="21"/>
  <c r="Z341" i="21" s="1"/>
  <c r="P311" i="21"/>
  <c r="Z311" i="21" s="1"/>
  <c r="P339" i="21"/>
  <c r="Z339" i="21" s="1"/>
  <c r="P521" i="21"/>
  <c r="Z521" i="21" s="1"/>
  <c r="P659" i="21"/>
  <c r="Z659" i="21" s="1"/>
  <c r="P844" i="21"/>
  <c r="Z844" i="21" s="1"/>
  <c r="C580" i="25"/>
  <c r="B580" i="25" s="1"/>
  <c r="C1004" i="25"/>
  <c r="B1004" i="25" s="1"/>
  <c r="C911" i="25"/>
  <c r="B911" i="25" s="1"/>
  <c r="C828" i="25"/>
  <c r="B828" i="25" s="1"/>
  <c r="C380" i="25"/>
  <c r="B380" i="25" s="1"/>
  <c r="C600" i="25"/>
  <c r="B600" i="25" s="1"/>
  <c r="C599" i="25"/>
  <c r="B599" i="25" s="1"/>
  <c r="C934" i="25"/>
  <c r="B934" i="25" s="1"/>
  <c r="C906" i="25"/>
  <c r="B906" i="25" s="1"/>
  <c r="C878" i="25"/>
  <c r="B878" i="25" s="1"/>
  <c r="C598" i="25"/>
  <c r="B598" i="25" s="1"/>
  <c r="C542" i="25"/>
  <c r="B542" i="25" s="1"/>
  <c r="C318" i="25"/>
  <c r="B318" i="25" s="1"/>
  <c r="C822" i="25"/>
  <c r="B822" i="25" s="1"/>
  <c r="C793" i="25"/>
  <c r="B793" i="25" s="1"/>
  <c r="C737" i="25"/>
  <c r="B737" i="25" s="1"/>
  <c r="C569" i="25"/>
  <c r="B569" i="25" s="1"/>
  <c r="C401" i="25"/>
  <c r="B401" i="25" s="1"/>
  <c r="C637" i="25"/>
  <c r="B637" i="25" s="1"/>
  <c r="C728" i="25"/>
  <c r="B728" i="25" s="1"/>
  <c r="C532" i="25"/>
  <c r="B532" i="25" s="1"/>
  <c r="C853" i="25"/>
  <c r="B853" i="25" s="1"/>
  <c r="C503" i="25"/>
  <c r="B503" i="25" s="1"/>
  <c r="C867" i="25"/>
  <c r="B867" i="25" s="1"/>
  <c r="C754" i="25"/>
  <c r="B754" i="25" s="1"/>
  <c r="C855" i="25"/>
  <c r="B855" i="25" s="1"/>
  <c r="C770" i="25"/>
  <c r="B770" i="25" s="1"/>
  <c r="C630" i="25"/>
  <c r="B630" i="25" s="1"/>
  <c r="C993" i="25"/>
  <c r="B993" i="25" s="1"/>
  <c r="C881" i="25"/>
  <c r="B881" i="25" s="1"/>
  <c r="C561" i="25"/>
  <c r="B561" i="25" s="1"/>
  <c r="C740" i="25"/>
  <c r="B740" i="25" s="1"/>
  <c r="C703" i="25"/>
  <c r="B703" i="25" s="1"/>
  <c r="C785" i="25"/>
  <c r="B785" i="25" s="1"/>
  <c r="C393" i="25"/>
  <c r="B393" i="25" s="1"/>
  <c r="C951" i="25"/>
  <c r="B951" i="25" s="1"/>
  <c r="C307" i="25"/>
  <c r="B307" i="25" s="1"/>
  <c r="C841" i="25"/>
  <c r="B841" i="25" s="1"/>
  <c r="C830" i="25"/>
  <c r="B830" i="25" s="1"/>
  <c r="C382" i="25"/>
  <c r="B382" i="25" s="1"/>
  <c r="C688" i="25"/>
  <c r="B688" i="25" s="1"/>
  <c r="C548" i="25"/>
  <c r="B548" i="25" s="1"/>
  <c r="C492" i="25"/>
  <c r="B492" i="25" s="1"/>
  <c r="C519" i="25"/>
  <c r="B519" i="25" s="1"/>
  <c r="C491" i="25"/>
  <c r="B491" i="25" s="1"/>
  <c r="C407" i="25"/>
  <c r="B407" i="25" s="1"/>
  <c r="C379" i="25"/>
  <c r="B379" i="25" s="1"/>
  <c r="C434" i="25"/>
  <c r="B434" i="25" s="1"/>
  <c r="C714" i="25"/>
  <c r="B714" i="25" s="1"/>
  <c r="C825" i="25"/>
  <c r="B825" i="25" s="1"/>
  <c r="C545" i="25"/>
  <c r="B545" i="25" s="1"/>
  <c r="C978" i="25"/>
  <c r="B978" i="25" s="1"/>
  <c r="C965" i="25"/>
  <c r="B965" i="25" s="1"/>
  <c r="C367" i="25"/>
  <c r="B367" i="25" s="1"/>
  <c r="C560" i="25"/>
  <c r="B560" i="25" s="1"/>
  <c r="C979" i="25"/>
  <c r="B979" i="25" s="1"/>
  <c r="C895" i="25"/>
  <c r="B895" i="25" s="1"/>
  <c r="C671" i="25"/>
  <c r="B671" i="25" s="1"/>
  <c r="C335" i="25"/>
  <c r="B335" i="25" s="1"/>
  <c r="C745" i="25"/>
  <c r="B745" i="25" s="1"/>
  <c r="C420" i="25"/>
  <c r="B420" i="25" s="1"/>
  <c r="C687" i="25"/>
  <c r="B687" i="25" s="1"/>
  <c r="C659" i="25"/>
  <c r="B659" i="25" s="1"/>
  <c r="C516" i="25"/>
  <c r="B516" i="25" s="1"/>
  <c r="C488" i="25"/>
  <c r="B488" i="25" s="1"/>
  <c r="C644" i="25"/>
  <c r="B644" i="25" s="1"/>
  <c r="C445" i="25"/>
  <c r="B445" i="25" s="1"/>
  <c r="C484" i="25"/>
  <c r="B484" i="25" s="1"/>
  <c r="C962" i="25"/>
  <c r="B962" i="25" s="1"/>
  <c r="C431" i="25"/>
  <c r="B431" i="25" s="1"/>
  <c r="C501" i="25"/>
  <c r="B501" i="25" s="1"/>
  <c r="C765" i="25"/>
  <c r="B765" i="25" s="1"/>
  <c r="C986" i="25"/>
  <c r="B986" i="25" s="1"/>
  <c r="C930" i="25"/>
  <c r="B930" i="25" s="1"/>
  <c r="C650" i="25"/>
  <c r="B650" i="25" s="1"/>
  <c r="C622" i="25"/>
  <c r="B622" i="25" s="1"/>
  <c r="C566" i="25"/>
  <c r="B566" i="25" s="1"/>
  <c r="C538" i="25"/>
  <c r="B538" i="25" s="1"/>
  <c r="C454" i="25"/>
  <c r="B454" i="25" s="1"/>
  <c r="C342" i="25"/>
  <c r="B342" i="25" s="1"/>
  <c r="C804" i="25"/>
  <c r="B804" i="25" s="1"/>
  <c r="C649" i="25"/>
  <c r="B649" i="25" s="1"/>
  <c r="C593" i="25"/>
  <c r="B593" i="25" s="1"/>
  <c r="C509" i="25"/>
  <c r="B509" i="25" s="1"/>
  <c r="C481" i="25"/>
  <c r="B481" i="25" s="1"/>
  <c r="C369" i="25"/>
  <c r="B369" i="25" s="1"/>
  <c r="C987" i="25"/>
  <c r="B987" i="25" s="1"/>
  <c r="C875" i="25"/>
  <c r="B875" i="25" s="1"/>
  <c r="C847" i="25"/>
  <c r="B847" i="25" s="1"/>
  <c r="C763" i="25"/>
  <c r="B763" i="25" s="1"/>
  <c r="C707" i="25"/>
  <c r="B707" i="25" s="1"/>
  <c r="C595" i="25"/>
  <c r="B595" i="25" s="1"/>
  <c r="C567" i="25"/>
  <c r="B567" i="25" s="1"/>
  <c r="C455" i="25"/>
  <c r="B455" i="25" s="1"/>
  <c r="C399" i="25"/>
  <c r="B399" i="25" s="1"/>
  <c r="C1001" i="25"/>
  <c r="B1001" i="25" s="1"/>
  <c r="C956" i="25"/>
  <c r="B956" i="25" s="1"/>
  <c r="C872" i="25"/>
  <c r="B872" i="25" s="1"/>
  <c r="C704" i="25"/>
  <c r="B704" i="25" s="1"/>
  <c r="C871" i="25"/>
  <c r="B871" i="25" s="1"/>
  <c r="C815" i="25"/>
  <c r="B815" i="25" s="1"/>
  <c r="C522" i="25"/>
  <c r="B522" i="25" s="1"/>
  <c r="C928" i="25"/>
  <c r="B928" i="25" s="1"/>
  <c r="C590" i="25"/>
  <c r="B590" i="25" s="1"/>
  <c r="C450" i="25"/>
  <c r="B450" i="25" s="1"/>
  <c r="C338" i="25"/>
  <c r="B338" i="25" s="1"/>
  <c r="C981" i="25"/>
  <c r="B981" i="25" s="1"/>
  <c r="C900" i="25"/>
  <c r="B900" i="25" s="1"/>
  <c r="C846" i="25"/>
  <c r="B846" i="25" s="1"/>
  <c r="C874" i="25"/>
  <c r="B874" i="25" s="1"/>
  <c r="C903" i="25"/>
  <c r="B903" i="25" s="1"/>
  <c r="C610" i="25"/>
  <c r="B610" i="25" s="1"/>
  <c r="C970" i="25"/>
  <c r="B970" i="25" s="1"/>
  <c r="C332" i="25"/>
  <c r="B332" i="25" s="1"/>
  <c r="C611" i="25"/>
  <c r="B611" i="25" s="1"/>
  <c r="C496" i="25"/>
  <c r="B496" i="25" s="1"/>
  <c r="C607" i="25"/>
  <c r="B607" i="25" s="1"/>
  <c r="C914" i="25"/>
  <c r="B914" i="25" s="1"/>
  <c r="C691" i="25"/>
  <c r="B691" i="25" s="1"/>
  <c r="C508" i="25"/>
  <c r="B508" i="25" s="1"/>
  <c r="C702" i="25"/>
  <c r="B702" i="25" s="1"/>
  <c r="C819" i="25"/>
  <c r="B819" i="25" s="1"/>
  <c r="C724" i="25"/>
  <c r="B724" i="25" s="1"/>
  <c r="C398" i="25"/>
  <c r="B398" i="25" s="1"/>
  <c r="C863" i="25"/>
  <c r="B863" i="25" s="1"/>
  <c r="C495" i="25"/>
  <c r="B495" i="25" s="1"/>
  <c r="C954" i="25"/>
  <c r="B954" i="25" s="1"/>
  <c r="C864" i="25"/>
  <c r="B864" i="25" s="1"/>
  <c r="C388" i="25"/>
  <c r="B388" i="25" s="1"/>
  <c r="C360" i="25"/>
  <c r="B360" i="25" s="1"/>
  <c r="C891" i="25"/>
  <c r="B891" i="25" s="1"/>
  <c r="C471" i="25"/>
  <c r="B471" i="25" s="1"/>
  <c r="C666" i="25"/>
  <c r="B666" i="25" s="1"/>
  <c r="C833" i="25"/>
  <c r="B833" i="25" s="1"/>
  <c r="C1000" i="25"/>
  <c r="B1000" i="25" s="1"/>
  <c r="C944" i="25"/>
  <c r="B944" i="25" s="1"/>
  <c r="C776" i="25"/>
  <c r="B776" i="25" s="1"/>
  <c r="C720" i="25"/>
  <c r="B720" i="25" s="1"/>
  <c r="C384" i="25"/>
  <c r="B384" i="25" s="1"/>
  <c r="C356" i="25"/>
  <c r="B356" i="25" s="1"/>
  <c r="C383" i="25"/>
  <c r="B383" i="25" s="1"/>
  <c r="C998" i="25"/>
  <c r="B998" i="25" s="1"/>
  <c r="C942" i="25"/>
  <c r="B942" i="25" s="1"/>
  <c r="C746" i="25"/>
  <c r="B746" i="25" s="1"/>
  <c r="C690" i="25"/>
  <c r="B690" i="25" s="1"/>
  <c r="C466" i="25"/>
  <c r="B466" i="25" s="1"/>
  <c r="C438" i="25"/>
  <c r="B438" i="25" s="1"/>
  <c r="C410" i="25"/>
  <c r="B410" i="25" s="1"/>
  <c r="C354" i="25"/>
  <c r="B354" i="25" s="1"/>
  <c r="C674" i="25"/>
  <c r="B674" i="25" s="1"/>
  <c r="C786" i="25"/>
  <c r="B786" i="25" s="1"/>
  <c r="C898" i="25"/>
  <c r="B898" i="25" s="1"/>
  <c r="C856" i="25"/>
  <c r="B856" i="25" s="1"/>
  <c r="C464" i="25"/>
  <c r="B464" i="25" s="1"/>
  <c r="C995" i="25"/>
  <c r="B995" i="25" s="1"/>
  <c r="C715" i="25"/>
  <c r="B715" i="25" s="1"/>
  <c r="C547" i="25"/>
  <c r="B547" i="25" s="1"/>
  <c r="C940" i="25"/>
  <c r="B940" i="25" s="1"/>
  <c r="C322" i="25"/>
  <c r="B322" i="25" s="1"/>
  <c r="C365" i="25"/>
  <c r="B365" i="25" s="1"/>
  <c r="C798" i="25"/>
  <c r="B798" i="25" s="1"/>
  <c r="C310" i="25"/>
  <c r="B310" i="25" s="1"/>
  <c r="C351" i="25"/>
  <c r="B351" i="25" s="1"/>
  <c r="C387" i="25"/>
  <c r="B387" i="25" s="1"/>
  <c r="C424" i="25"/>
  <c r="B424" i="25" s="1"/>
  <c r="C472" i="25"/>
  <c r="B472" i="25" s="1"/>
  <c r="C476" i="25"/>
  <c r="B476" i="25" s="1"/>
  <c r="C820" i="25"/>
  <c r="B820" i="25" s="1"/>
  <c r="C996" i="25"/>
  <c r="B996" i="25" s="1"/>
  <c r="C554" i="25"/>
  <c r="B554" i="25" s="1"/>
  <c r="C361" i="25"/>
  <c r="B361" i="25" s="1"/>
  <c r="C386" i="25"/>
  <c r="B386" i="25" s="1"/>
  <c r="C460" i="25"/>
  <c r="B460" i="25" s="1"/>
  <c r="C634" i="25"/>
  <c r="B634" i="25" s="1"/>
  <c r="C929" i="25"/>
  <c r="B929" i="25" s="1"/>
  <c r="C368" i="25"/>
  <c r="B368" i="25" s="1"/>
  <c r="C390" i="25"/>
  <c r="B390" i="25" s="1"/>
  <c r="C427" i="25"/>
  <c r="B427" i="25" s="1"/>
  <c r="C497" i="25"/>
  <c r="B497" i="25" s="1"/>
  <c r="C646" i="25"/>
  <c r="B646" i="25" s="1"/>
  <c r="C752" i="25"/>
  <c r="B752" i="25" s="1"/>
  <c r="C925" i="25"/>
  <c r="B925" i="25" s="1"/>
  <c r="C343" i="25"/>
  <c r="B343" i="25" s="1"/>
  <c r="C394" i="25"/>
  <c r="B394" i="25" s="1"/>
  <c r="C405" i="25"/>
  <c r="B405" i="25" s="1"/>
  <c r="C409" i="25"/>
  <c r="B409" i="25" s="1"/>
  <c r="C573" i="25"/>
  <c r="B573" i="25" s="1"/>
  <c r="C638" i="25"/>
  <c r="B638" i="25" s="1"/>
  <c r="C642" i="25"/>
  <c r="B642" i="25" s="1"/>
  <c r="C654" i="25"/>
  <c r="B654" i="25" s="1"/>
  <c r="C735" i="25"/>
  <c r="B735" i="25" s="1"/>
  <c r="C827" i="25"/>
  <c r="B827" i="25" s="1"/>
  <c r="C912" i="25"/>
  <c r="B912" i="25" s="1"/>
  <c r="C321" i="25"/>
  <c r="B321" i="25" s="1"/>
  <c r="C479" i="25"/>
  <c r="B479" i="25" s="1"/>
  <c r="C490" i="25"/>
  <c r="B490" i="25" s="1"/>
  <c r="C527" i="25"/>
  <c r="B527" i="25" s="1"/>
  <c r="C789" i="25"/>
  <c r="B789" i="25" s="1"/>
  <c r="C823" i="25"/>
  <c r="B823" i="25" s="1"/>
  <c r="C859" i="25"/>
  <c r="B859" i="25" s="1"/>
  <c r="C887" i="25"/>
  <c r="B887" i="25" s="1"/>
  <c r="C435" i="25"/>
  <c r="B435" i="25" s="1"/>
  <c r="C468" i="25"/>
  <c r="B468" i="25" s="1"/>
  <c r="C581" i="25"/>
  <c r="B581" i="25" s="1"/>
  <c r="C917" i="25"/>
  <c r="B917" i="25" s="1"/>
  <c r="C966" i="25"/>
  <c r="B966" i="25" s="1"/>
  <c r="C336" i="25"/>
  <c r="B336" i="25" s="1"/>
  <c r="C358" i="25"/>
  <c r="B358" i="25" s="1"/>
  <c r="C376" i="25"/>
  <c r="B376" i="25" s="1"/>
  <c r="C413" i="25"/>
  <c r="B413" i="25" s="1"/>
  <c r="C604" i="25"/>
  <c r="B604" i="25" s="1"/>
  <c r="C391" i="25"/>
  <c r="B391" i="25" s="1"/>
  <c r="C457" i="25"/>
  <c r="B457" i="25" s="1"/>
  <c r="C635" i="25"/>
  <c r="B635" i="25" s="1"/>
  <c r="C971" i="25"/>
  <c r="B971" i="25" s="1"/>
  <c r="C395" i="25"/>
  <c r="B395" i="25" s="1"/>
  <c r="C428" i="25"/>
  <c r="B428" i="25" s="1"/>
  <c r="C524" i="25"/>
  <c r="B524" i="25" s="1"/>
  <c r="C340" i="25"/>
  <c r="B340" i="25" s="1"/>
  <c r="C406" i="25"/>
  <c r="B406" i="25" s="1"/>
  <c r="C421" i="25"/>
  <c r="B421" i="25" s="1"/>
  <c r="C520" i="25"/>
  <c r="B520" i="25" s="1"/>
  <c r="C544" i="25"/>
  <c r="B544" i="25" s="1"/>
  <c r="C597" i="25"/>
  <c r="B597" i="25" s="1"/>
  <c r="C744" i="25"/>
  <c r="B744" i="25" s="1"/>
  <c r="C685" i="25"/>
  <c r="B685" i="25" s="1"/>
  <c r="C334" i="25"/>
  <c r="B334" i="25" s="1"/>
  <c r="C349" i="25"/>
  <c r="B349" i="25" s="1"/>
  <c r="C415" i="25"/>
  <c r="B415" i="25" s="1"/>
  <c r="C378" i="25"/>
  <c r="B378" i="25" s="1"/>
  <c r="C672" i="25"/>
  <c r="B672" i="25" s="1"/>
  <c r="C977" i="25"/>
  <c r="B977" i="25" s="1"/>
  <c r="C973" i="25"/>
  <c r="B973" i="25" s="1"/>
  <c r="C614" i="25"/>
  <c r="B614" i="25" s="1"/>
  <c r="C719" i="25"/>
  <c r="B719" i="25" s="1"/>
  <c r="C582" i="25"/>
  <c r="B582" i="25" s="1"/>
  <c r="C799" i="25"/>
  <c r="B799" i="25" s="1"/>
  <c r="C469" i="25"/>
  <c r="B469" i="25" s="1"/>
  <c r="C311" i="25"/>
  <c r="B311" i="25" s="1"/>
  <c r="C411" i="25"/>
  <c r="B411" i="25" s="1"/>
  <c r="C849" i="25"/>
  <c r="B849" i="25" s="1"/>
  <c r="C459" i="25"/>
  <c r="B459" i="25" s="1"/>
  <c r="C470" i="25"/>
  <c r="B470" i="25" s="1"/>
  <c r="C510" i="25"/>
  <c r="B510" i="25" s="1"/>
  <c r="C705" i="25"/>
  <c r="B705" i="25" s="1"/>
  <c r="C632" i="25"/>
  <c r="B632" i="25" s="1"/>
  <c r="C771" i="25"/>
  <c r="B771" i="25" s="1"/>
  <c r="C877" i="25"/>
  <c r="B877" i="25" s="1"/>
  <c r="C680" i="25"/>
  <c r="B680" i="25" s="1"/>
  <c r="C345" i="25"/>
  <c r="B345" i="25" s="1"/>
  <c r="C583" i="25"/>
  <c r="B583" i="25" s="1"/>
  <c r="C861" i="25"/>
  <c r="B861" i="25" s="1"/>
  <c r="C452" i="25"/>
  <c r="B452" i="25" s="1"/>
  <c r="C576" i="25"/>
  <c r="B576" i="25" s="1"/>
  <c r="C772" i="25"/>
  <c r="B772" i="25" s="1"/>
  <c r="C961" i="25"/>
  <c r="B961" i="25" s="1"/>
  <c r="C339" i="25"/>
  <c r="B339" i="25" s="1"/>
  <c r="C355" i="25"/>
  <c r="B355" i="25" s="1"/>
  <c r="C359" i="25"/>
  <c r="B359" i="25" s="1"/>
  <c r="C848" i="25"/>
  <c r="B848" i="25" s="1"/>
  <c r="C326" i="25"/>
  <c r="B326" i="25" s="1"/>
  <c r="C408" i="25"/>
  <c r="B408" i="25" s="1"/>
  <c r="C530" i="25"/>
  <c r="B530" i="25" s="1"/>
  <c r="C568" i="25"/>
  <c r="B568" i="25" s="1"/>
  <c r="C721" i="25"/>
  <c r="B721" i="25" s="1"/>
  <c r="C907" i="25"/>
  <c r="B907" i="25" s="1"/>
  <c r="C988" i="25"/>
  <c r="B988" i="25" s="1"/>
  <c r="C696" i="25"/>
  <c r="B696" i="25" s="1"/>
  <c r="C675" i="25"/>
  <c r="B675" i="25" s="1"/>
  <c r="C425" i="25"/>
  <c r="B425" i="25" s="1"/>
  <c r="C499" i="25"/>
  <c r="B499" i="25" s="1"/>
  <c r="C556" i="25"/>
  <c r="B556" i="25" s="1"/>
  <c r="C437" i="25"/>
  <c r="B437" i="25" s="1"/>
  <c r="C549" i="25"/>
  <c r="B549" i="25" s="1"/>
  <c r="C364" i="25"/>
  <c r="B364" i="25" s="1"/>
  <c r="C371" i="25"/>
  <c r="B371" i="25" s="1"/>
  <c r="C441" i="25"/>
  <c r="B441" i="25" s="1"/>
  <c r="C489" i="25"/>
  <c r="B489" i="25" s="1"/>
  <c r="C661" i="25"/>
  <c r="B661" i="25" s="1"/>
  <c r="C447" i="25"/>
  <c r="B447" i="25" s="1"/>
  <c r="C901" i="25"/>
  <c r="B901" i="25" s="1"/>
  <c r="C513" i="25"/>
  <c r="B513" i="25" s="1"/>
  <c r="C711" i="25"/>
  <c r="B711" i="25" s="1"/>
  <c r="C980" i="25"/>
  <c r="B980" i="25" s="1"/>
  <c r="C609" i="25"/>
  <c r="B609" i="25" s="1"/>
  <c r="C564" i="25"/>
  <c r="B564" i="25" s="1"/>
  <c r="C357" i="25"/>
  <c r="B357" i="25" s="1"/>
  <c r="C653" i="25"/>
  <c r="B653" i="25" s="1"/>
  <c r="C677" i="25"/>
  <c r="B677" i="25" s="1"/>
  <c r="C348" i="25"/>
  <c r="B348" i="25" s="1"/>
  <c r="C679" i="25"/>
  <c r="B679" i="25" s="1"/>
  <c r="C465" i="25"/>
  <c r="B465" i="25" s="1"/>
  <c r="C352" i="25"/>
  <c r="B352" i="25" s="1"/>
  <c r="C418" i="25"/>
  <c r="B418" i="25" s="1"/>
  <c r="C462" i="25"/>
  <c r="B462" i="25" s="1"/>
  <c r="C317" i="25"/>
  <c r="B317" i="25" s="1"/>
  <c r="C324" i="25"/>
  <c r="B324" i="25" s="1"/>
  <c r="C467" i="25"/>
  <c r="B467" i="25" s="1"/>
  <c r="C482" i="25"/>
  <c r="B482" i="25" s="1"/>
  <c r="C507" i="25"/>
  <c r="B507" i="25" s="1"/>
  <c r="C802" i="25"/>
  <c r="B802" i="25" s="1"/>
  <c r="C665" i="25"/>
  <c r="B665" i="25" s="1"/>
  <c r="C767" i="25"/>
  <c r="B767" i="25" s="1"/>
  <c r="C456" i="25"/>
  <c r="B456" i="25" s="1"/>
  <c r="C617" i="25"/>
  <c r="B617" i="25" s="1"/>
  <c r="C639" i="25"/>
  <c r="B639" i="25" s="1"/>
  <c r="C747" i="25"/>
  <c r="B747" i="25" s="1"/>
  <c r="C868" i="25"/>
  <c r="B868" i="25" s="1"/>
  <c r="C952" i="25"/>
  <c r="B952" i="25" s="1"/>
  <c r="C803" i="25"/>
  <c r="B803" i="25" s="1"/>
  <c r="C486" i="25"/>
  <c r="B486" i="25" s="1"/>
  <c r="C625" i="25"/>
  <c r="B625" i="25" s="1"/>
  <c r="C716" i="25"/>
  <c r="B716" i="25" s="1"/>
  <c r="C429" i="25"/>
  <c r="B429" i="25" s="1"/>
  <c r="C487" i="25"/>
  <c r="B487" i="25" s="1"/>
  <c r="C633" i="25"/>
  <c r="B633" i="25" s="1"/>
  <c r="C700" i="25"/>
  <c r="B700" i="25" s="1"/>
  <c r="C926" i="25"/>
  <c r="B926" i="25" s="1"/>
  <c r="C350" i="25"/>
  <c r="B350" i="25" s="1"/>
  <c r="C362" i="25"/>
  <c r="B362" i="25" s="1"/>
  <c r="C448" i="25"/>
  <c r="B448" i="25" s="1"/>
  <c r="C461" i="25"/>
  <c r="B461" i="25" s="1"/>
  <c r="C474" i="25"/>
  <c r="B474" i="25" s="1"/>
  <c r="C577" i="25"/>
  <c r="B577" i="25" s="1"/>
  <c r="C601" i="25"/>
  <c r="B601" i="25" s="1"/>
  <c r="C922" i="25"/>
  <c r="B922" i="25" s="1"/>
  <c r="C451" i="25"/>
  <c r="B451" i="25" s="1"/>
  <c r="C375" i="25"/>
  <c r="B375" i="25" s="1"/>
  <c r="C588" i="25"/>
  <c r="B588" i="25" s="1"/>
  <c r="C749" i="25"/>
  <c r="B749" i="25" s="1"/>
  <c r="C831" i="25"/>
  <c r="B831" i="25" s="1"/>
  <c r="C994" i="25"/>
  <c r="B994" i="25" s="1"/>
  <c r="C729" i="25"/>
  <c r="B729" i="25" s="1"/>
  <c r="C315" i="25"/>
  <c r="B315" i="25" s="1"/>
  <c r="C570" i="25"/>
  <c r="B570" i="25" s="1"/>
  <c r="C741" i="25"/>
  <c r="B741" i="25" s="1"/>
  <c r="C854" i="25"/>
  <c r="B854" i="25" s="1"/>
  <c r="C816" i="25"/>
  <c r="B816" i="25" s="1"/>
  <c r="C656" i="25"/>
  <c r="B656" i="25" s="1"/>
  <c r="C858" i="25"/>
  <c r="B858" i="25" s="1"/>
  <c r="C910" i="25"/>
  <c r="B910" i="25" s="1"/>
  <c r="C894" i="25"/>
  <c r="B894" i="25" s="1"/>
  <c r="C982" i="25"/>
  <c r="B982" i="25" s="1"/>
  <c r="C414" i="25"/>
  <c r="B414" i="25" s="1"/>
  <c r="C882" i="25"/>
  <c r="B882" i="25" s="1"/>
  <c r="C312" i="25"/>
  <c r="B312" i="25" s="1"/>
  <c r="C433" i="25"/>
  <c r="B433" i="25" s="1"/>
  <c r="C518" i="25"/>
  <c r="B518" i="25" s="1"/>
  <c r="C536" i="25"/>
  <c r="B536" i="25" s="1"/>
  <c r="C686" i="25"/>
  <c r="B686" i="25" s="1"/>
  <c r="C693" i="25"/>
  <c r="B693" i="25" s="1"/>
  <c r="C718" i="25"/>
  <c r="B718" i="25" s="1"/>
  <c r="C730" i="25"/>
  <c r="B730" i="25" s="1"/>
  <c r="C757" i="25"/>
  <c r="B757" i="25" s="1"/>
  <c r="C924" i="25"/>
  <c r="B924" i="25" s="1"/>
  <c r="C943" i="25"/>
  <c r="B943" i="25" s="1"/>
  <c r="C681" i="25"/>
  <c r="B681" i="25" s="1"/>
  <c r="C764" i="25"/>
  <c r="B764" i="25" s="1"/>
  <c r="C879" i="25"/>
  <c r="B879" i="25" s="1"/>
  <c r="C712" i="25"/>
  <c r="B712" i="25" s="1"/>
  <c r="C947" i="25"/>
  <c r="B947" i="25" s="1"/>
  <c r="C732" i="25"/>
  <c r="B732" i="25" s="1"/>
  <c r="C784" i="25"/>
  <c r="B784" i="25" s="1"/>
  <c r="C945" i="25"/>
  <c r="B945" i="25" s="1"/>
  <c r="C896" i="25"/>
  <c r="B896" i="25" s="1"/>
  <c r="C968" i="25"/>
  <c r="B968" i="25" s="1"/>
  <c r="C558" i="25"/>
  <c r="B558" i="25" s="1"/>
  <c r="C584" i="25"/>
  <c r="B584" i="25" s="1"/>
  <c r="C755" i="25"/>
  <c r="B755" i="25" s="1"/>
  <c r="C766" i="25"/>
  <c r="B766" i="25" s="1"/>
  <c r="C904" i="25"/>
  <c r="B904" i="25" s="1"/>
  <c r="C591" i="25"/>
  <c r="B591" i="25" s="1"/>
  <c r="C631" i="25"/>
  <c r="B631" i="25" s="1"/>
  <c r="C641" i="25"/>
  <c r="B641" i="25" s="1"/>
  <c r="C676" i="25"/>
  <c r="B676" i="25" s="1"/>
  <c r="C683" i="25"/>
  <c r="B683" i="25" s="1"/>
  <c r="C701" i="25"/>
  <c r="B701" i="25" s="1"/>
  <c r="C781" i="25"/>
  <c r="B781" i="25" s="1"/>
  <c r="C840" i="25"/>
  <c r="B840" i="25" s="1"/>
  <c r="C866" i="25"/>
  <c r="B866" i="25" s="1"/>
  <c r="C889" i="25"/>
  <c r="B889" i="25" s="1"/>
  <c r="C915" i="25"/>
  <c r="B915" i="25" s="1"/>
  <c r="C949" i="25"/>
  <c r="B949" i="25" s="1"/>
  <c r="C826" i="25"/>
  <c r="B826" i="25" s="1"/>
  <c r="C938" i="25"/>
  <c r="B938" i="25" s="1"/>
  <c r="C991" i="25"/>
  <c r="B991" i="25" s="1"/>
  <c r="C647" i="25"/>
  <c r="B647" i="25" s="1"/>
  <c r="C698" i="25"/>
  <c r="B698" i="25" s="1"/>
  <c r="C805" i="25"/>
  <c r="B805" i="25" s="1"/>
  <c r="C663" i="25"/>
  <c r="B663" i="25" s="1"/>
  <c r="C812" i="25"/>
  <c r="B812" i="25" s="1"/>
  <c r="C526" i="25"/>
  <c r="B526" i="25" s="1"/>
  <c r="C535" i="25"/>
  <c r="B535" i="25" s="1"/>
  <c r="C660" i="25"/>
  <c r="B660" i="25" s="1"/>
  <c r="C727" i="25"/>
  <c r="B727" i="25" s="1"/>
  <c r="C751" i="25"/>
  <c r="B751" i="25" s="1"/>
  <c r="C791" i="25"/>
  <c r="B791" i="25" s="1"/>
  <c r="C605" i="25"/>
  <c r="B605" i="25" s="1"/>
  <c r="C742" i="25"/>
  <c r="B742" i="25" s="1"/>
  <c r="C824" i="25"/>
  <c r="B824" i="25" s="1"/>
  <c r="C921" i="25"/>
  <c r="B921" i="25" s="1"/>
  <c r="C563" i="25"/>
  <c r="B563" i="25" s="1"/>
  <c r="C756" i="25"/>
  <c r="B756" i="25" s="1"/>
  <c r="C865" i="25"/>
  <c r="B865" i="25" s="1"/>
  <c r="C893" i="25"/>
  <c r="B893" i="25" s="1"/>
  <c r="C627" i="25"/>
  <c r="B627" i="25" s="1"/>
  <c r="C783" i="25"/>
  <c r="B783" i="25" s="1"/>
  <c r="C800" i="25"/>
  <c r="B800" i="25" s="1"/>
  <c r="C814" i="25"/>
  <c r="B814" i="25" s="1"/>
  <c r="C932" i="25"/>
  <c r="B932" i="25" s="1"/>
  <c r="C953" i="25"/>
  <c r="B953" i="25" s="1"/>
  <c r="C862" i="25"/>
  <c r="B862" i="25" s="1"/>
  <c r="C967" i="25"/>
  <c r="B967" i="25" s="1"/>
  <c r="C999" i="25"/>
  <c r="B999" i="25" s="1"/>
  <c r="C722" i="25"/>
  <c r="B722" i="25" s="1"/>
  <c r="C725" i="25"/>
  <c r="B725" i="25" s="1"/>
  <c r="C761" i="25"/>
  <c r="B761" i="25" s="1"/>
  <c r="C810" i="25"/>
  <c r="B810" i="25" s="1"/>
  <c r="C813" i="25"/>
  <c r="B813" i="25" s="1"/>
  <c r="I13" i="21"/>
  <c r="AA13" i="21" s="1"/>
  <c r="I14" i="21"/>
  <c r="AA14" i="21" s="1"/>
  <c r="I15" i="21"/>
  <c r="AA15" i="21" s="1"/>
  <c r="I19" i="21"/>
  <c r="AA19" i="21" s="1"/>
  <c r="I21" i="21"/>
  <c r="AA21" i="21" s="1"/>
  <c r="I24" i="21"/>
  <c r="AA24" i="21" s="1"/>
  <c r="I25" i="21"/>
  <c r="AA25" i="21" s="1"/>
  <c r="I33" i="21"/>
  <c r="AA33" i="21" s="1"/>
  <c r="I34" i="21"/>
  <c r="AA34" i="21" s="1"/>
  <c r="I44" i="21"/>
  <c r="AA44" i="21" s="1"/>
  <c r="I45" i="21"/>
  <c r="AA45" i="21" s="1"/>
  <c r="I49" i="21"/>
  <c r="AA49" i="21" s="1"/>
  <c r="I55" i="21"/>
  <c r="AA55" i="21" s="1"/>
  <c r="I57" i="21"/>
  <c r="AA57" i="21" s="1"/>
  <c r="I58" i="21"/>
  <c r="AA58" i="21" s="1"/>
  <c r="I61" i="21"/>
  <c r="AA61" i="21" s="1"/>
  <c r="I63" i="21"/>
  <c r="AA63" i="21" s="1"/>
  <c r="I72" i="21"/>
  <c r="AA72" i="21" s="1"/>
  <c r="I73" i="21"/>
  <c r="AA73" i="21" s="1"/>
  <c r="I78" i="21"/>
  <c r="AA78" i="21" s="1"/>
  <c r="I83" i="21"/>
  <c r="AA83" i="21" s="1"/>
  <c r="I85" i="21"/>
  <c r="AA85" i="21" s="1"/>
  <c r="I86" i="21"/>
  <c r="AA86" i="21" s="1"/>
  <c r="I89" i="21"/>
  <c r="AA89" i="21" s="1"/>
  <c r="I90" i="21"/>
  <c r="AA90" i="21" s="1"/>
  <c r="I100" i="21"/>
  <c r="AA100" i="21" s="1"/>
  <c r="I101" i="21"/>
  <c r="AA101" i="21" s="1"/>
  <c r="I102" i="21"/>
  <c r="AA102" i="21" s="1"/>
  <c r="I107" i="21"/>
  <c r="AA107" i="21" s="1"/>
  <c r="I108" i="21"/>
  <c r="AA108" i="21" s="1"/>
  <c r="I109" i="21"/>
  <c r="AA109" i="21" s="1"/>
  <c r="I111" i="21"/>
  <c r="AA111" i="21" s="1"/>
  <c r="I112" i="21"/>
  <c r="AA112" i="21" s="1"/>
  <c r="I113" i="21"/>
  <c r="AA113" i="21" s="1"/>
  <c r="I117" i="21"/>
  <c r="AA117" i="21" s="1"/>
  <c r="I119" i="21"/>
  <c r="AA119" i="21" s="1"/>
  <c r="I124" i="21"/>
  <c r="AA124" i="21" s="1"/>
  <c r="I128" i="21"/>
  <c r="AA128" i="21" s="1"/>
  <c r="I130" i="21"/>
  <c r="AA130" i="21" s="1"/>
  <c r="I131" i="21"/>
  <c r="AA131" i="21" s="1"/>
  <c r="I135" i="21"/>
  <c r="AA135" i="21" s="1"/>
  <c r="I136" i="21"/>
  <c r="AA136" i="21" s="1"/>
  <c r="I137" i="21"/>
  <c r="AA137" i="21" s="1"/>
  <c r="I139" i="21"/>
  <c r="AA139" i="21" s="1"/>
  <c r="I141" i="21"/>
  <c r="AA141" i="21" s="1"/>
  <c r="I143" i="21"/>
  <c r="AA143" i="21" s="1"/>
  <c r="I145" i="21"/>
  <c r="AA145" i="21" s="1"/>
  <c r="I152" i="21"/>
  <c r="AA152" i="21" s="1"/>
  <c r="I156" i="21"/>
  <c r="AA156" i="21" s="1"/>
  <c r="I158" i="21"/>
  <c r="AA158" i="21" s="1"/>
  <c r="I159" i="21"/>
  <c r="AA159" i="21" s="1"/>
  <c r="I160" i="21"/>
  <c r="AA160" i="21" s="1"/>
  <c r="I164" i="21"/>
  <c r="AA164" i="21" s="1"/>
  <c r="I165" i="21"/>
  <c r="AA165" i="21" s="1"/>
  <c r="I167" i="21"/>
  <c r="AA167" i="21" s="1"/>
  <c r="I170" i="21"/>
  <c r="AA170" i="21" s="1"/>
  <c r="I172" i="21"/>
  <c r="AA172" i="21" s="1"/>
  <c r="I173" i="21"/>
  <c r="AA173" i="21" s="1"/>
  <c r="I174" i="21"/>
  <c r="AA174" i="21" s="1"/>
  <c r="I175" i="21"/>
  <c r="AA175" i="21" s="1"/>
  <c r="I184" i="21"/>
  <c r="AA184" i="21" s="1"/>
  <c r="I187" i="21"/>
  <c r="AA187" i="21" s="1"/>
  <c r="I188" i="21"/>
  <c r="AA188" i="21" s="1"/>
  <c r="I192" i="21"/>
  <c r="AA192" i="21" s="1"/>
  <c r="I193" i="21"/>
  <c r="AA193" i="21" s="1"/>
  <c r="I195" i="21"/>
  <c r="AA195" i="21" s="1"/>
  <c r="I200" i="21"/>
  <c r="AA200" i="21" s="1"/>
  <c r="I201" i="21"/>
  <c r="AA201" i="21" s="1"/>
  <c r="I212" i="21"/>
  <c r="AA212" i="21" s="1"/>
  <c r="I215" i="21"/>
  <c r="AA215" i="21" s="1"/>
  <c r="I216" i="21"/>
  <c r="AA216" i="21" s="1"/>
  <c r="I217" i="21"/>
  <c r="AA217" i="21" s="1"/>
  <c r="I221" i="21"/>
  <c r="AA221" i="21" s="1"/>
  <c r="I223" i="21"/>
  <c r="AA223" i="21" s="1"/>
  <c r="I229" i="21"/>
  <c r="AA229" i="21" s="1"/>
  <c r="I239" i="21"/>
  <c r="AA239" i="21" s="1"/>
  <c r="I240" i="21"/>
  <c r="AA240" i="21" s="1"/>
  <c r="I244" i="21"/>
  <c r="AA244" i="21" s="1"/>
  <c r="I245" i="21"/>
  <c r="AA245" i="21" s="1"/>
  <c r="I246" i="21"/>
  <c r="AA246" i="21" s="1"/>
  <c r="I251" i="21"/>
  <c r="AA251" i="21" s="1"/>
  <c r="I253" i="21"/>
  <c r="AA253" i="21" s="1"/>
  <c r="I255" i="21"/>
  <c r="AA255" i="21" s="1"/>
  <c r="I257" i="21"/>
  <c r="AA257" i="21" s="1"/>
  <c r="I267" i="21"/>
  <c r="AA267" i="21" s="1"/>
  <c r="I268" i="21"/>
  <c r="AA268" i="21" s="1"/>
  <c r="I273" i="21"/>
  <c r="AA273" i="21" s="1"/>
  <c r="I274" i="21"/>
  <c r="AA274" i="21" s="1"/>
  <c r="I275" i="21"/>
  <c r="AA275" i="21" s="1"/>
  <c r="I279" i="21"/>
  <c r="AA279" i="21" s="1"/>
  <c r="I280" i="21"/>
  <c r="AA280" i="21" s="1"/>
  <c r="I281" i="21"/>
  <c r="AA281" i="21" s="1"/>
  <c r="I282" i="21"/>
  <c r="AA282" i="21" s="1"/>
  <c r="I284" i="21"/>
  <c r="AA284" i="21" s="1"/>
  <c r="I285" i="21"/>
  <c r="AA285" i="21" s="1"/>
  <c r="I295" i="21"/>
  <c r="AA295" i="21" s="1"/>
  <c r="I296" i="21"/>
  <c r="AA296" i="21" s="1"/>
  <c r="I301" i="21"/>
  <c r="AA301" i="21" s="1"/>
  <c r="I302" i="21"/>
  <c r="AA302" i="21" s="1"/>
  <c r="I10" i="21"/>
  <c r="AA10" i="21" s="1"/>
  <c r="I8" i="21"/>
  <c r="G4" i="21"/>
  <c r="H4" i="21"/>
  <c r="I4" i="21"/>
  <c r="J4" i="21"/>
  <c r="K4" i="21"/>
  <c r="G5" i="21"/>
  <c r="H5" i="21"/>
  <c r="I5" i="21"/>
  <c r="J5" i="21"/>
  <c r="K5" i="21"/>
  <c r="G6" i="21"/>
  <c r="H6" i="21"/>
  <c r="I6" i="21"/>
  <c r="J6" i="21"/>
  <c r="K6" i="21"/>
  <c r="G7" i="21"/>
  <c r="H7" i="21"/>
  <c r="J7" i="21"/>
  <c r="K7" i="21"/>
  <c r="G8" i="21"/>
  <c r="H8" i="21"/>
  <c r="J8" i="21"/>
  <c r="K8" i="21"/>
  <c r="G9" i="21"/>
  <c r="H9" i="21"/>
  <c r="I9" i="21"/>
  <c r="J9" i="21"/>
  <c r="K9" i="21"/>
  <c r="G10" i="21"/>
  <c r="H10" i="21"/>
  <c r="J10" i="21"/>
  <c r="K10" i="21"/>
  <c r="G11" i="21"/>
  <c r="H11" i="21"/>
  <c r="J11" i="21"/>
  <c r="K11" i="21"/>
  <c r="G12" i="21"/>
  <c r="H12" i="21"/>
  <c r="J12" i="21"/>
  <c r="K12" i="21"/>
  <c r="G13" i="21"/>
  <c r="H13" i="21"/>
  <c r="J13" i="21"/>
  <c r="K13" i="21"/>
  <c r="G14" i="21"/>
  <c r="H14" i="21"/>
  <c r="J14" i="21"/>
  <c r="K14" i="21"/>
  <c r="G15" i="21"/>
  <c r="H15" i="21"/>
  <c r="J15" i="21"/>
  <c r="K15" i="21"/>
  <c r="G16" i="21"/>
  <c r="H16" i="21"/>
  <c r="J16" i="21"/>
  <c r="K16" i="21"/>
  <c r="G17" i="21"/>
  <c r="H17" i="21"/>
  <c r="J17" i="21"/>
  <c r="K17" i="21"/>
  <c r="G18" i="21"/>
  <c r="H18" i="21"/>
  <c r="I18" i="21"/>
  <c r="AA18" i="21" s="1"/>
  <c r="J18" i="21"/>
  <c r="K18" i="21"/>
  <c r="G19" i="21"/>
  <c r="H19" i="21"/>
  <c r="J19" i="21"/>
  <c r="K19" i="21"/>
  <c r="G20" i="21"/>
  <c r="H20" i="21"/>
  <c r="J20" i="21"/>
  <c r="K20" i="21"/>
  <c r="G21" i="21"/>
  <c r="H21" i="21"/>
  <c r="J21" i="21"/>
  <c r="K21" i="21"/>
  <c r="G22" i="21"/>
  <c r="H22" i="21"/>
  <c r="J22" i="21"/>
  <c r="K22" i="21"/>
  <c r="G23" i="21"/>
  <c r="H23" i="21"/>
  <c r="J23" i="21"/>
  <c r="K23" i="21"/>
  <c r="G24" i="21"/>
  <c r="H24" i="21"/>
  <c r="J24" i="21"/>
  <c r="K24" i="21"/>
  <c r="G25" i="21"/>
  <c r="H25" i="21"/>
  <c r="J25" i="21"/>
  <c r="K25" i="21"/>
  <c r="G26" i="21"/>
  <c r="H26" i="21"/>
  <c r="J26" i="21"/>
  <c r="K26" i="21"/>
  <c r="G27" i="21"/>
  <c r="H27" i="21"/>
  <c r="J27" i="21"/>
  <c r="K27" i="21"/>
  <c r="G28" i="21"/>
  <c r="H28" i="21"/>
  <c r="J28" i="21"/>
  <c r="K28" i="21"/>
  <c r="G29" i="21"/>
  <c r="H29" i="21"/>
  <c r="J29" i="21"/>
  <c r="K29" i="21"/>
  <c r="G30" i="21"/>
  <c r="H30" i="21"/>
  <c r="J30" i="21"/>
  <c r="K30" i="21"/>
  <c r="G31" i="21"/>
  <c r="H31" i="21"/>
  <c r="J31" i="21"/>
  <c r="K31" i="21"/>
  <c r="G32" i="21"/>
  <c r="H32" i="21"/>
  <c r="J32" i="21"/>
  <c r="K32" i="21"/>
  <c r="G33" i="21"/>
  <c r="H33" i="21"/>
  <c r="J33" i="21"/>
  <c r="K33" i="21"/>
  <c r="G34" i="21"/>
  <c r="H34" i="21"/>
  <c r="J34" i="21"/>
  <c r="K34" i="21"/>
  <c r="G35" i="21"/>
  <c r="H35" i="21"/>
  <c r="J35" i="21"/>
  <c r="K35" i="21"/>
  <c r="G36" i="21"/>
  <c r="H36" i="21"/>
  <c r="I36" i="21"/>
  <c r="AA36" i="21" s="1"/>
  <c r="J36" i="21"/>
  <c r="K36" i="21"/>
  <c r="G37" i="21"/>
  <c r="H37" i="21"/>
  <c r="I37" i="21"/>
  <c r="AA37" i="21" s="1"/>
  <c r="J37" i="21"/>
  <c r="K37" i="21"/>
  <c r="G38" i="21"/>
  <c r="H38" i="21"/>
  <c r="I38" i="21"/>
  <c r="AA38" i="21" s="1"/>
  <c r="J38" i="21"/>
  <c r="K38" i="21"/>
  <c r="G39" i="21"/>
  <c r="H39" i="21"/>
  <c r="I39" i="21"/>
  <c r="AA39" i="21" s="1"/>
  <c r="J39" i="21"/>
  <c r="K39" i="21"/>
  <c r="G40" i="21"/>
  <c r="H40" i="21"/>
  <c r="I40" i="21"/>
  <c r="AA40" i="21" s="1"/>
  <c r="J40" i="21"/>
  <c r="K40" i="21"/>
  <c r="G41" i="21"/>
  <c r="H41" i="21"/>
  <c r="I41" i="21"/>
  <c r="AA41" i="21" s="1"/>
  <c r="J41" i="21"/>
  <c r="K41" i="21"/>
  <c r="G42" i="21"/>
  <c r="H42" i="21"/>
  <c r="I42" i="21"/>
  <c r="AA42" i="21" s="1"/>
  <c r="J42" i="21"/>
  <c r="K42" i="21"/>
  <c r="G43" i="21"/>
  <c r="H43" i="21"/>
  <c r="I43" i="21"/>
  <c r="AA43" i="21" s="1"/>
  <c r="J43" i="21"/>
  <c r="K43" i="21"/>
  <c r="G44" i="21"/>
  <c r="H44" i="21"/>
  <c r="J44" i="21"/>
  <c r="K44" i="21"/>
  <c r="G45" i="21"/>
  <c r="H45" i="21"/>
  <c r="J45" i="21"/>
  <c r="K45" i="21"/>
  <c r="G46" i="21"/>
  <c r="H46" i="21"/>
  <c r="I46" i="21"/>
  <c r="AA46" i="21" s="1"/>
  <c r="J46" i="21"/>
  <c r="K46" i="21"/>
  <c r="G47" i="21"/>
  <c r="H47" i="21"/>
  <c r="I47" i="21"/>
  <c r="AA47" i="21" s="1"/>
  <c r="J47" i="21"/>
  <c r="K47" i="21"/>
  <c r="G48" i="21"/>
  <c r="H48" i="21"/>
  <c r="I48" i="21"/>
  <c r="AA48" i="21" s="1"/>
  <c r="J48" i="21"/>
  <c r="K48" i="21"/>
  <c r="G49" i="21"/>
  <c r="H49" i="21"/>
  <c r="J49" i="21"/>
  <c r="K49" i="21"/>
  <c r="G50" i="21"/>
  <c r="H50" i="21"/>
  <c r="J50" i="21"/>
  <c r="K50" i="21"/>
  <c r="G51" i="21"/>
  <c r="H51" i="21"/>
  <c r="J51" i="21"/>
  <c r="K51" i="21"/>
  <c r="G52" i="21"/>
  <c r="H52" i="21"/>
  <c r="J52" i="21"/>
  <c r="K52" i="21"/>
  <c r="G53" i="21"/>
  <c r="H53" i="21"/>
  <c r="I53" i="21"/>
  <c r="AA53" i="21" s="1"/>
  <c r="J53" i="21"/>
  <c r="K53" i="21"/>
  <c r="G54" i="21"/>
  <c r="H54" i="21"/>
  <c r="I54" i="21"/>
  <c r="AA54" i="21" s="1"/>
  <c r="J54" i="21"/>
  <c r="K54" i="21"/>
  <c r="G55" i="21"/>
  <c r="H55" i="21"/>
  <c r="J55" i="21"/>
  <c r="K55" i="21"/>
  <c r="G56" i="21"/>
  <c r="H56" i="21"/>
  <c r="J56" i="21"/>
  <c r="K56" i="21"/>
  <c r="G57" i="21"/>
  <c r="H57" i="21"/>
  <c r="J57" i="21"/>
  <c r="K57" i="21"/>
  <c r="G58" i="21"/>
  <c r="H58" i="21"/>
  <c r="J58" i="21"/>
  <c r="K58" i="21"/>
  <c r="G59" i="21"/>
  <c r="H59" i="21"/>
  <c r="J59" i="21"/>
  <c r="K59" i="21"/>
  <c r="G60" i="21"/>
  <c r="H60" i="21"/>
  <c r="I60" i="21"/>
  <c r="AA60" i="21" s="1"/>
  <c r="J60" i="21"/>
  <c r="K60" i="21"/>
  <c r="G61" i="21"/>
  <c r="H61" i="21"/>
  <c r="J61" i="21"/>
  <c r="K61" i="21"/>
  <c r="G62" i="21"/>
  <c r="H62" i="21"/>
  <c r="J62" i="21"/>
  <c r="K62" i="21"/>
  <c r="G63" i="21"/>
  <c r="H63" i="21"/>
  <c r="J63" i="21"/>
  <c r="K63" i="21"/>
  <c r="G64" i="21"/>
  <c r="H64" i="21"/>
  <c r="I64" i="21"/>
  <c r="AA64" i="21" s="1"/>
  <c r="J64" i="21"/>
  <c r="K64" i="21"/>
  <c r="G65" i="21"/>
  <c r="H65" i="21"/>
  <c r="I65" i="21"/>
  <c r="AA65" i="21" s="1"/>
  <c r="J65" i="21"/>
  <c r="K65" i="21"/>
  <c r="G66" i="21"/>
  <c r="H66" i="21"/>
  <c r="I66" i="21"/>
  <c r="AA66" i="21" s="1"/>
  <c r="J66" i="21"/>
  <c r="K66" i="21"/>
  <c r="G67" i="21"/>
  <c r="H67" i="21"/>
  <c r="I67" i="21"/>
  <c r="AA67" i="21" s="1"/>
  <c r="J67" i="21"/>
  <c r="K67" i="21"/>
  <c r="G68" i="21"/>
  <c r="H68" i="21"/>
  <c r="I68" i="21"/>
  <c r="AA68" i="21" s="1"/>
  <c r="J68" i="21"/>
  <c r="K68" i="21"/>
  <c r="G69" i="21"/>
  <c r="H69" i="21"/>
  <c r="I69" i="21"/>
  <c r="AA69" i="21" s="1"/>
  <c r="J69" i="21"/>
  <c r="K69" i="21"/>
  <c r="G70" i="21"/>
  <c r="H70" i="21"/>
  <c r="I70" i="21"/>
  <c r="AA70" i="21" s="1"/>
  <c r="J70" i="21"/>
  <c r="K70" i="21"/>
  <c r="G71" i="21"/>
  <c r="H71" i="21"/>
  <c r="I71" i="21"/>
  <c r="AA71" i="21" s="1"/>
  <c r="J71" i="21"/>
  <c r="K71" i="21"/>
  <c r="G72" i="21"/>
  <c r="H72" i="21"/>
  <c r="J72" i="21"/>
  <c r="K72" i="21"/>
  <c r="G73" i="21"/>
  <c r="H73" i="21"/>
  <c r="J73" i="21"/>
  <c r="K73" i="21"/>
  <c r="G74" i="21"/>
  <c r="H74" i="21"/>
  <c r="I74" i="21"/>
  <c r="AA74" i="21" s="1"/>
  <c r="J74" i="21"/>
  <c r="K74" i="21"/>
  <c r="G75" i="21"/>
  <c r="H75" i="21"/>
  <c r="I75" i="21"/>
  <c r="AA75" i="21" s="1"/>
  <c r="J75" i="21"/>
  <c r="K75" i="21"/>
  <c r="G76" i="21"/>
  <c r="H76" i="21"/>
  <c r="I76" i="21"/>
  <c r="AA76" i="21" s="1"/>
  <c r="J76" i="21"/>
  <c r="K76" i="21"/>
  <c r="G77" i="21"/>
  <c r="H77" i="21"/>
  <c r="I77" i="21"/>
  <c r="AA77" i="21" s="1"/>
  <c r="J77" i="21"/>
  <c r="K77" i="21"/>
  <c r="G78" i="21"/>
  <c r="H78" i="21"/>
  <c r="J78" i="21"/>
  <c r="K78" i="21"/>
  <c r="G79" i="21"/>
  <c r="H79" i="21"/>
  <c r="J79" i="21"/>
  <c r="K79" i="21"/>
  <c r="G80" i="21"/>
  <c r="H80" i="21"/>
  <c r="J80" i="21"/>
  <c r="K80" i="21"/>
  <c r="G81" i="21"/>
  <c r="H81" i="21"/>
  <c r="I81" i="21"/>
  <c r="AA81" i="21" s="1"/>
  <c r="J81" i="21"/>
  <c r="K81" i="21"/>
  <c r="G82" i="21"/>
  <c r="H82" i="21"/>
  <c r="I82" i="21"/>
  <c r="AA82" i="21" s="1"/>
  <c r="J82" i="21"/>
  <c r="K82" i="21"/>
  <c r="G83" i="21"/>
  <c r="H83" i="21"/>
  <c r="J83" i="21"/>
  <c r="K83" i="21"/>
  <c r="G84" i="21"/>
  <c r="H84" i="21"/>
  <c r="J84" i="21"/>
  <c r="K84" i="21"/>
  <c r="G85" i="21"/>
  <c r="H85" i="21"/>
  <c r="J85" i="21"/>
  <c r="K85" i="21"/>
  <c r="G86" i="21"/>
  <c r="H86" i="21"/>
  <c r="J86" i="21"/>
  <c r="K86" i="21"/>
  <c r="G87" i="21"/>
  <c r="H87" i="21"/>
  <c r="J87" i="21"/>
  <c r="K87" i="21"/>
  <c r="G88" i="21"/>
  <c r="H88" i="21"/>
  <c r="J88" i="21"/>
  <c r="K88" i="21"/>
  <c r="G89" i="21"/>
  <c r="H89" i="21"/>
  <c r="J89" i="21"/>
  <c r="K89" i="21"/>
  <c r="G90" i="21"/>
  <c r="H90" i="21"/>
  <c r="J90" i="21"/>
  <c r="K90" i="21"/>
  <c r="G91" i="21"/>
  <c r="H91" i="21"/>
  <c r="J91" i="21"/>
  <c r="K91" i="21"/>
  <c r="G92" i="21"/>
  <c r="H92" i="21"/>
  <c r="I92" i="21"/>
  <c r="AA92" i="21" s="1"/>
  <c r="J92" i="21"/>
  <c r="K92" i="21"/>
  <c r="G93" i="21"/>
  <c r="H93" i="21"/>
  <c r="I93" i="21"/>
  <c r="AA93" i="21" s="1"/>
  <c r="J93" i="21"/>
  <c r="K93" i="21"/>
  <c r="G94" i="21"/>
  <c r="H94" i="21"/>
  <c r="I94" i="21"/>
  <c r="AA94" i="21" s="1"/>
  <c r="J94" i="21"/>
  <c r="K94" i="21"/>
  <c r="G95" i="21"/>
  <c r="H95" i="21"/>
  <c r="I95" i="21"/>
  <c r="AA95" i="21" s="1"/>
  <c r="J95" i="21"/>
  <c r="K95" i="21"/>
  <c r="G96" i="21"/>
  <c r="H96" i="21"/>
  <c r="I96" i="21"/>
  <c r="AA96" i="21" s="1"/>
  <c r="J96" i="21"/>
  <c r="K96" i="21"/>
  <c r="G97" i="21"/>
  <c r="H97" i="21"/>
  <c r="I97" i="21"/>
  <c r="AA97" i="21" s="1"/>
  <c r="J97" i="21"/>
  <c r="K97" i="21"/>
  <c r="G98" i="21"/>
  <c r="H98" i="21"/>
  <c r="I98" i="21"/>
  <c r="AA98" i="21" s="1"/>
  <c r="J98" i="21"/>
  <c r="K98" i="21"/>
  <c r="G99" i="21"/>
  <c r="H99" i="21"/>
  <c r="I99" i="21"/>
  <c r="AA99" i="21" s="1"/>
  <c r="J99" i="21"/>
  <c r="K99" i="21"/>
  <c r="G100" i="21"/>
  <c r="H100" i="21"/>
  <c r="J100" i="21"/>
  <c r="K100" i="21"/>
  <c r="G101" i="21"/>
  <c r="H101" i="21"/>
  <c r="J101" i="21"/>
  <c r="K101" i="21"/>
  <c r="G102" i="21"/>
  <c r="H102" i="21"/>
  <c r="J102" i="21"/>
  <c r="K102" i="21"/>
  <c r="G103" i="21"/>
  <c r="H103" i="21"/>
  <c r="I103" i="21"/>
  <c r="AA103" i="21" s="1"/>
  <c r="J103" i="21"/>
  <c r="K103" i="21"/>
  <c r="G104" i="21"/>
  <c r="H104" i="21"/>
  <c r="I104" i="21"/>
  <c r="AA104" i="21" s="1"/>
  <c r="J104" i="21"/>
  <c r="K104" i="21"/>
  <c r="G105" i="21"/>
  <c r="H105" i="21"/>
  <c r="I105" i="21"/>
  <c r="AA105" i="21" s="1"/>
  <c r="J105" i="21"/>
  <c r="K105" i="21"/>
  <c r="G106" i="21"/>
  <c r="H106" i="21"/>
  <c r="I106" i="21"/>
  <c r="AA106" i="21" s="1"/>
  <c r="J106" i="21"/>
  <c r="K106" i="21"/>
  <c r="G107" i="21"/>
  <c r="H107" i="21"/>
  <c r="J107" i="21"/>
  <c r="K107" i="21"/>
  <c r="G108" i="21"/>
  <c r="H108" i="21"/>
  <c r="J108" i="21"/>
  <c r="K108" i="21"/>
  <c r="G109" i="21"/>
  <c r="H109" i="21"/>
  <c r="J109" i="21"/>
  <c r="K109" i="21"/>
  <c r="G110" i="21"/>
  <c r="H110" i="21"/>
  <c r="I110" i="21"/>
  <c r="AA110" i="21" s="1"/>
  <c r="J110" i="21"/>
  <c r="K110" i="21"/>
  <c r="G111" i="21"/>
  <c r="H111" i="21"/>
  <c r="J111" i="21"/>
  <c r="K111" i="21"/>
  <c r="G112" i="21"/>
  <c r="H112" i="21"/>
  <c r="J112" i="21"/>
  <c r="K112" i="21"/>
  <c r="G113" i="21"/>
  <c r="H113" i="21"/>
  <c r="J113" i="21"/>
  <c r="K113" i="21"/>
  <c r="G114" i="21"/>
  <c r="H114" i="21"/>
  <c r="J114" i="21"/>
  <c r="K114" i="21"/>
  <c r="G115" i="21"/>
  <c r="H115" i="21"/>
  <c r="J115" i="21"/>
  <c r="K115" i="21"/>
  <c r="G116" i="21"/>
  <c r="H116" i="21"/>
  <c r="J116" i="21"/>
  <c r="K116" i="21"/>
  <c r="G117" i="21"/>
  <c r="H117" i="21"/>
  <c r="J117" i="21"/>
  <c r="K117" i="21"/>
  <c r="G118" i="21"/>
  <c r="H118" i="21"/>
  <c r="J118" i="21"/>
  <c r="K118" i="21"/>
  <c r="G119" i="21"/>
  <c r="H119" i="21"/>
  <c r="J119" i="21"/>
  <c r="K119" i="21"/>
  <c r="G120" i="21"/>
  <c r="H120" i="21"/>
  <c r="I120" i="21"/>
  <c r="AA120" i="21" s="1"/>
  <c r="J120" i="21"/>
  <c r="K120" i="21"/>
  <c r="G121" i="21"/>
  <c r="H121" i="21"/>
  <c r="I121" i="21"/>
  <c r="AA121" i="21" s="1"/>
  <c r="J121" i="21"/>
  <c r="K121" i="21"/>
  <c r="G122" i="21"/>
  <c r="H122" i="21"/>
  <c r="I122" i="21"/>
  <c r="AA122" i="21" s="1"/>
  <c r="J122" i="21"/>
  <c r="K122" i="21"/>
  <c r="G123" i="21"/>
  <c r="H123" i="21"/>
  <c r="I123" i="21"/>
  <c r="AA123" i="21" s="1"/>
  <c r="J123" i="21"/>
  <c r="K123" i="21"/>
  <c r="G124" i="21"/>
  <c r="H124" i="21"/>
  <c r="J124" i="21"/>
  <c r="K124" i="21"/>
  <c r="G125" i="21"/>
  <c r="H125" i="21"/>
  <c r="I125" i="21"/>
  <c r="AA125" i="21" s="1"/>
  <c r="J125" i="21"/>
  <c r="K125" i="21"/>
  <c r="G126" i="21"/>
  <c r="H126" i="21"/>
  <c r="I126" i="21"/>
  <c r="AA126" i="21" s="1"/>
  <c r="J126" i="21"/>
  <c r="K126" i="21"/>
  <c r="G127" i="21"/>
  <c r="H127" i="21"/>
  <c r="I127" i="21"/>
  <c r="AA127" i="21" s="1"/>
  <c r="J127" i="21"/>
  <c r="K127" i="21"/>
  <c r="G128" i="21"/>
  <c r="H128" i="21"/>
  <c r="J128" i="21"/>
  <c r="K128" i="21"/>
  <c r="G129" i="21"/>
  <c r="H129" i="21"/>
  <c r="I129" i="21"/>
  <c r="AA129" i="21" s="1"/>
  <c r="J129" i="21"/>
  <c r="K129" i="21"/>
  <c r="G130" i="21"/>
  <c r="H130" i="21"/>
  <c r="J130" i="21"/>
  <c r="K130" i="21"/>
  <c r="G131" i="21"/>
  <c r="H131" i="21"/>
  <c r="J131" i="21"/>
  <c r="K131" i="21"/>
  <c r="G132" i="21"/>
  <c r="H132" i="21"/>
  <c r="I132" i="21"/>
  <c r="AA132" i="21" s="1"/>
  <c r="J132" i="21"/>
  <c r="K132" i="21"/>
  <c r="G133" i="21"/>
  <c r="H133" i="21"/>
  <c r="I133" i="21"/>
  <c r="AA133" i="21" s="1"/>
  <c r="J133" i="21"/>
  <c r="K133" i="21"/>
  <c r="G134" i="21"/>
  <c r="H134" i="21"/>
  <c r="I134" i="21"/>
  <c r="AA134" i="21" s="1"/>
  <c r="J134" i="21"/>
  <c r="K134" i="21"/>
  <c r="G135" i="21"/>
  <c r="H135" i="21"/>
  <c r="J135" i="21"/>
  <c r="K135" i="21"/>
  <c r="G136" i="21"/>
  <c r="H136" i="21"/>
  <c r="J136" i="21"/>
  <c r="K136" i="21"/>
  <c r="G137" i="21"/>
  <c r="H137" i="21"/>
  <c r="J137" i="21"/>
  <c r="K137" i="21"/>
  <c r="G138" i="21"/>
  <c r="H138" i="21"/>
  <c r="J138" i="21"/>
  <c r="K138" i="21"/>
  <c r="G139" i="21"/>
  <c r="H139" i="21"/>
  <c r="J139" i="21"/>
  <c r="K139" i="21"/>
  <c r="G140" i="21"/>
  <c r="H140" i="21"/>
  <c r="I140" i="21"/>
  <c r="AA140" i="21" s="1"/>
  <c r="J140" i="21"/>
  <c r="K140" i="21"/>
  <c r="G141" i="21"/>
  <c r="H141" i="21"/>
  <c r="J141" i="21"/>
  <c r="K141" i="21"/>
  <c r="G142" i="21"/>
  <c r="H142" i="21"/>
  <c r="J142" i="21"/>
  <c r="K142" i="21"/>
  <c r="G143" i="21"/>
  <c r="H143" i="21"/>
  <c r="J143" i="21"/>
  <c r="K143" i="21"/>
  <c r="G144" i="21"/>
  <c r="H144" i="21"/>
  <c r="J144" i="21"/>
  <c r="K144" i="21"/>
  <c r="G145" i="21"/>
  <c r="H145" i="21"/>
  <c r="J145" i="21"/>
  <c r="K145" i="21"/>
  <c r="G146" i="21"/>
  <c r="H146" i="21"/>
  <c r="I146" i="21"/>
  <c r="AA146" i="21" s="1"/>
  <c r="J146" i="21"/>
  <c r="K146" i="21"/>
  <c r="G147" i="21"/>
  <c r="H147" i="21"/>
  <c r="J147" i="21"/>
  <c r="K147" i="21"/>
  <c r="G148" i="21"/>
  <c r="H148" i="21"/>
  <c r="I148" i="21"/>
  <c r="AA148" i="21" s="1"/>
  <c r="J148" i="21"/>
  <c r="K148" i="21"/>
  <c r="G149" i="21"/>
  <c r="H149" i="21"/>
  <c r="I149" i="21"/>
  <c r="AA149" i="21" s="1"/>
  <c r="J149" i="21"/>
  <c r="K149" i="21"/>
  <c r="G150" i="21"/>
  <c r="H150" i="21"/>
  <c r="I150" i="21"/>
  <c r="AA150" i="21" s="1"/>
  <c r="J150" i="21"/>
  <c r="K150" i="21"/>
  <c r="G151" i="21"/>
  <c r="H151" i="21"/>
  <c r="I151" i="21"/>
  <c r="AA151" i="21" s="1"/>
  <c r="J151" i="21"/>
  <c r="K151" i="21"/>
  <c r="G152" i="21"/>
  <c r="H152" i="21"/>
  <c r="J152" i="21"/>
  <c r="K152" i="21"/>
  <c r="G153" i="21"/>
  <c r="H153" i="21"/>
  <c r="I153" i="21"/>
  <c r="AA153" i="21" s="1"/>
  <c r="J153" i="21"/>
  <c r="K153" i="21"/>
  <c r="G154" i="21"/>
  <c r="H154" i="21"/>
  <c r="I154" i="21"/>
  <c r="AA154" i="21" s="1"/>
  <c r="J154" i="21"/>
  <c r="K154" i="21"/>
  <c r="G155" i="21"/>
  <c r="H155" i="21"/>
  <c r="I155" i="21"/>
  <c r="AA155" i="21" s="1"/>
  <c r="J155" i="21"/>
  <c r="K155" i="21"/>
  <c r="G156" i="21"/>
  <c r="H156" i="21"/>
  <c r="J156" i="21"/>
  <c r="K156" i="21"/>
  <c r="G157" i="21"/>
  <c r="H157" i="21"/>
  <c r="I157" i="21"/>
  <c r="AA157" i="21" s="1"/>
  <c r="J157" i="21"/>
  <c r="K157" i="21"/>
  <c r="G158" i="21"/>
  <c r="H158" i="21"/>
  <c r="J158" i="21"/>
  <c r="K158" i="21"/>
  <c r="G159" i="21"/>
  <c r="H159" i="21"/>
  <c r="J159" i="21"/>
  <c r="K159" i="21"/>
  <c r="G160" i="21"/>
  <c r="H160" i="21"/>
  <c r="J160" i="21"/>
  <c r="K160" i="21"/>
  <c r="G161" i="21"/>
  <c r="H161" i="21"/>
  <c r="I161" i="21"/>
  <c r="AA161" i="21" s="1"/>
  <c r="J161" i="21"/>
  <c r="K161" i="21"/>
  <c r="G162" i="21"/>
  <c r="H162" i="21"/>
  <c r="I162" i="21"/>
  <c r="AA162" i="21" s="1"/>
  <c r="J162" i="21"/>
  <c r="K162" i="21"/>
  <c r="G163" i="21"/>
  <c r="H163" i="21"/>
  <c r="I163" i="21"/>
  <c r="AA163" i="21" s="1"/>
  <c r="J163" i="21"/>
  <c r="K163" i="21"/>
  <c r="G164" i="21"/>
  <c r="H164" i="21"/>
  <c r="J164" i="21"/>
  <c r="K164" i="21"/>
  <c r="G165" i="21"/>
  <c r="H165" i="21"/>
  <c r="J165" i="21"/>
  <c r="K165" i="21"/>
  <c r="G166" i="21"/>
  <c r="H166" i="21"/>
  <c r="J166" i="21"/>
  <c r="K166" i="21"/>
  <c r="G167" i="21"/>
  <c r="H167" i="21"/>
  <c r="J167" i="21"/>
  <c r="K167" i="21"/>
  <c r="G168" i="21"/>
  <c r="H168" i="21"/>
  <c r="I168" i="21"/>
  <c r="AA168" i="21" s="1"/>
  <c r="J168" i="21"/>
  <c r="K168" i="21"/>
  <c r="G169" i="21"/>
  <c r="H169" i="21"/>
  <c r="I169" i="21"/>
  <c r="AA169" i="21" s="1"/>
  <c r="J169" i="21"/>
  <c r="K169" i="21"/>
  <c r="G170" i="21"/>
  <c r="H170" i="21"/>
  <c r="J170" i="21"/>
  <c r="K170" i="21"/>
  <c r="G171" i="21"/>
  <c r="H171" i="21"/>
  <c r="J171" i="21"/>
  <c r="K171" i="21"/>
  <c r="G172" i="21"/>
  <c r="H172" i="21"/>
  <c r="J172" i="21"/>
  <c r="K172" i="21"/>
  <c r="G173" i="21"/>
  <c r="H173" i="21"/>
  <c r="J173" i="21"/>
  <c r="K173" i="21"/>
  <c r="G174" i="21"/>
  <c r="H174" i="21"/>
  <c r="J174" i="21"/>
  <c r="K174" i="21"/>
  <c r="G175" i="21"/>
  <c r="H175" i="21"/>
  <c r="J175" i="21"/>
  <c r="K175" i="21"/>
  <c r="G176" i="21"/>
  <c r="H176" i="21"/>
  <c r="I176" i="21"/>
  <c r="AA176" i="21" s="1"/>
  <c r="J176" i="21"/>
  <c r="K176" i="21"/>
  <c r="G177" i="21"/>
  <c r="H177" i="21"/>
  <c r="I177" i="21"/>
  <c r="AA177" i="21" s="1"/>
  <c r="J177" i="21"/>
  <c r="K177" i="21"/>
  <c r="G178" i="21"/>
  <c r="H178" i="21"/>
  <c r="I178" i="21"/>
  <c r="AA178" i="21" s="1"/>
  <c r="J178" i="21"/>
  <c r="K178" i="21"/>
  <c r="G179" i="21"/>
  <c r="H179" i="21"/>
  <c r="I179" i="21"/>
  <c r="AA179" i="21" s="1"/>
  <c r="J179" i="21"/>
  <c r="K179" i="21"/>
  <c r="G180" i="21"/>
  <c r="H180" i="21"/>
  <c r="I180" i="21"/>
  <c r="AA180" i="21" s="1"/>
  <c r="J180" i="21"/>
  <c r="K180" i="21"/>
  <c r="G181" i="21"/>
  <c r="H181" i="21"/>
  <c r="I181" i="21"/>
  <c r="AA181" i="21" s="1"/>
  <c r="J181" i="21"/>
  <c r="K181" i="21"/>
  <c r="G182" i="21"/>
  <c r="H182" i="21"/>
  <c r="I182" i="21"/>
  <c r="AA182" i="21" s="1"/>
  <c r="J182" i="21"/>
  <c r="K182" i="21"/>
  <c r="G183" i="21"/>
  <c r="H183" i="21"/>
  <c r="I183" i="21"/>
  <c r="AA183" i="21" s="1"/>
  <c r="J183" i="21"/>
  <c r="K183" i="21"/>
  <c r="G184" i="21"/>
  <c r="H184" i="21"/>
  <c r="J184" i="21"/>
  <c r="K184" i="21"/>
  <c r="G185" i="21"/>
  <c r="H185" i="21"/>
  <c r="I185" i="21"/>
  <c r="AA185" i="21" s="1"/>
  <c r="J185" i="21"/>
  <c r="K185" i="21"/>
  <c r="G186" i="21"/>
  <c r="H186" i="21"/>
  <c r="I186" i="21"/>
  <c r="AA186" i="21" s="1"/>
  <c r="J186" i="21"/>
  <c r="K186" i="21"/>
  <c r="G187" i="21"/>
  <c r="H187" i="21"/>
  <c r="J187" i="21"/>
  <c r="K187" i="21"/>
  <c r="G188" i="21"/>
  <c r="H188" i="21"/>
  <c r="J188" i="21"/>
  <c r="K188" i="21"/>
  <c r="G189" i="21"/>
  <c r="H189" i="21"/>
  <c r="I189" i="21"/>
  <c r="AA189" i="21" s="1"/>
  <c r="J189" i="21"/>
  <c r="K189" i="21"/>
  <c r="G190" i="21"/>
  <c r="H190" i="21"/>
  <c r="I190" i="21"/>
  <c r="AA190" i="21" s="1"/>
  <c r="J190" i="21"/>
  <c r="K190" i="21"/>
  <c r="G191" i="21"/>
  <c r="H191" i="21"/>
  <c r="I191" i="21"/>
  <c r="AA191" i="21" s="1"/>
  <c r="J191" i="21"/>
  <c r="K191" i="21"/>
  <c r="G192" i="21"/>
  <c r="H192" i="21"/>
  <c r="J192" i="21"/>
  <c r="K192" i="21"/>
  <c r="G193" i="21"/>
  <c r="H193" i="21"/>
  <c r="J193" i="21"/>
  <c r="K193" i="21"/>
  <c r="G194" i="21"/>
  <c r="H194" i="21"/>
  <c r="J194" i="21"/>
  <c r="K194" i="21"/>
  <c r="G195" i="21"/>
  <c r="H195" i="21"/>
  <c r="J195" i="21"/>
  <c r="K195" i="21"/>
  <c r="G196" i="21"/>
  <c r="H196" i="21"/>
  <c r="J196" i="21"/>
  <c r="K196" i="21"/>
  <c r="G197" i="21"/>
  <c r="H197" i="21"/>
  <c r="I197" i="21"/>
  <c r="AA197" i="21" s="1"/>
  <c r="J197" i="21"/>
  <c r="K197" i="21"/>
  <c r="G198" i="21"/>
  <c r="H198" i="21"/>
  <c r="J198" i="21"/>
  <c r="K198" i="21"/>
  <c r="G199" i="21"/>
  <c r="H199" i="21"/>
  <c r="J199" i="21"/>
  <c r="K199" i="21"/>
  <c r="G200" i="21"/>
  <c r="H200" i="21"/>
  <c r="J200" i="21"/>
  <c r="K200" i="21"/>
  <c r="G201" i="21"/>
  <c r="H201" i="21"/>
  <c r="J201" i="21"/>
  <c r="K201" i="21"/>
  <c r="G202" i="21"/>
  <c r="H202" i="21"/>
  <c r="J202" i="21"/>
  <c r="K202" i="21"/>
  <c r="G203" i="21"/>
  <c r="H203" i="21"/>
  <c r="J203" i="21"/>
  <c r="K203" i="21"/>
  <c r="G204" i="21"/>
  <c r="H204" i="21"/>
  <c r="I204" i="21"/>
  <c r="AA204" i="21" s="1"/>
  <c r="J204" i="21"/>
  <c r="K204" i="21"/>
  <c r="G205" i="21"/>
  <c r="H205" i="21"/>
  <c r="I205" i="21"/>
  <c r="AA205" i="21" s="1"/>
  <c r="J205" i="21"/>
  <c r="K205" i="21"/>
  <c r="G206" i="21"/>
  <c r="H206" i="21"/>
  <c r="I206" i="21"/>
  <c r="AA206" i="21" s="1"/>
  <c r="J206" i="21"/>
  <c r="K206" i="21"/>
  <c r="G207" i="21"/>
  <c r="H207" i="21"/>
  <c r="I207" i="21"/>
  <c r="AA207" i="21" s="1"/>
  <c r="J207" i="21"/>
  <c r="K207" i="21"/>
  <c r="G208" i="21"/>
  <c r="H208" i="21"/>
  <c r="I208" i="21"/>
  <c r="AA208" i="21" s="1"/>
  <c r="J208" i="21"/>
  <c r="K208" i="21"/>
  <c r="G209" i="21"/>
  <c r="H209" i="21"/>
  <c r="I209" i="21"/>
  <c r="AA209" i="21" s="1"/>
  <c r="J209" i="21"/>
  <c r="K209" i="21"/>
  <c r="G210" i="21"/>
  <c r="H210" i="21"/>
  <c r="I210" i="21"/>
  <c r="AA210" i="21" s="1"/>
  <c r="J210" i="21"/>
  <c r="K210" i="21"/>
  <c r="G211" i="21"/>
  <c r="H211" i="21"/>
  <c r="I211" i="21"/>
  <c r="AA211" i="21" s="1"/>
  <c r="J211" i="21"/>
  <c r="K211" i="21"/>
  <c r="G212" i="21"/>
  <c r="H212" i="21"/>
  <c r="J212" i="21"/>
  <c r="K212" i="21"/>
  <c r="G213" i="21"/>
  <c r="H213" i="21"/>
  <c r="I213" i="21"/>
  <c r="AA213" i="21" s="1"/>
  <c r="J213" i="21"/>
  <c r="K213" i="21"/>
  <c r="G214" i="21"/>
  <c r="H214" i="21"/>
  <c r="I214" i="21"/>
  <c r="AA214" i="21" s="1"/>
  <c r="J214" i="21"/>
  <c r="K214" i="21"/>
  <c r="G215" i="21"/>
  <c r="H215" i="21"/>
  <c r="J215" i="21"/>
  <c r="K215" i="21"/>
  <c r="G216" i="21"/>
  <c r="H216" i="21"/>
  <c r="J216" i="21"/>
  <c r="K216" i="21"/>
  <c r="G217" i="21"/>
  <c r="H217" i="21"/>
  <c r="J217" i="21"/>
  <c r="K217" i="21"/>
  <c r="G218" i="21"/>
  <c r="H218" i="21"/>
  <c r="I218" i="21"/>
  <c r="AA218" i="21" s="1"/>
  <c r="J218" i="21"/>
  <c r="K218" i="21"/>
  <c r="G219" i="21"/>
  <c r="H219" i="21"/>
  <c r="I219" i="21"/>
  <c r="AA219" i="21" s="1"/>
  <c r="J219" i="21"/>
  <c r="K219" i="21"/>
  <c r="G220" i="21"/>
  <c r="H220" i="21"/>
  <c r="I220" i="21"/>
  <c r="AA220" i="21" s="1"/>
  <c r="J220" i="21"/>
  <c r="K220" i="21"/>
  <c r="G221" i="21"/>
  <c r="H221" i="21"/>
  <c r="J221" i="21"/>
  <c r="K221" i="21"/>
  <c r="G222" i="21"/>
  <c r="H222" i="21"/>
  <c r="J222" i="21"/>
  <c r="K222" i="21"/>
  <c r="G223" i="21"/>
  <c r="H223" i="21"/>
  <c r="J223" i="21"/>
  <c r="K223" i="21"/>
  <c r="G224" i="21"/>
  <c r="H224" i="21"/>
  <c r="J224" i="21"/>
  <c r="K224" i="21"/>
  <c r="G225" i="21"/>
  <c r="H225" i="21"/>
  <c r="I225" i="21"/>
  <c r="AA225" i="21" s="1"/>
  <c r="J225" i="21"/>
  <c r="K225" i="21"/>
  <c r="G226" i="21"/>
  <c r="H226" i="21"/>
  <c r="I226" i="21"/>
  <c r="AA226" i="21" s="1"/>
  <c r="J226" i="21"/>
  <c r="K226" i="21"/>
  <c r="G227" i="21"/>
  <c r="H227" i="21"/>
  <c r="J227" i="21"/>
  <c r="K227" i="21"/>
  <c r="G228" i="21"/>
  <c r="H228" i="21"/>
  <c r="J228" i="21"/>
  <c r="K228" i="21"/>
  <c r="G229" i="21"/>
  <c r="H229" i="21"/>
  <c r="J229" i="21"/>
  <c r="K229" i="21"/>
  <c r="G230" i="21"/>
  <c r="H230" i="21"/>
  <c r="J230" i="21"/>
  <c r="K230" i="21"/>
  <c r="G231" i="21"/>
  <c r="H231" i="21"/>
  <c r="J231" i="21"/>
  <c r="K231" i="21"/>
  <c r="G232" i="21"/>
  <c r="H232" i="21"/>
  <c r="I232" i="21"/>
  <c r="AA232" i="21" s="1"/>
  <c r="J232" i="21"/>
  <c r="K232" i="21"/>
  <c r="G233" i="21"/>
  <c r="H233" i="21"/>
  <c r="I233" i="21"/>
  <c r="AA233" i="21" s="1"/>
  <c r="J233" i="21"/>
  <c r="K233" i="21"/>
  <c r="G234" i="21"/>
  <c r="H234" i="21"/>
  <c r="I234" i="21"/>
  <c r="AA234" i="21" s="1"/>
  <c r="J234" i="21"/>
  <c r="K234" i="21"/>
  <c r="G235" i="21"/>
  <c r="H235" i="21"/>
  <c r="I235" i="21"/>
  <c r="AA235" i="21" s="1"/>
  <c r="J235" i="21"/>
  <c r="K235" i="21"/>
  <c r="G236" i="21"/>
  <c r="H236" i="21"/>
  <c r="I236" i="21"/>
  <c r="AA236" i="21" s="1"/>
  <c r="J236" i="21"/>
  <c r="K236" i="21"/>
  <c r="G237" i="21"/>
  <c r="H237" i="21"/>
  <c r="I237" i="21"/>
  <c r="AA237" i="21" s="1"/>
  <c r="J237" i="21"/>
  <c r="K237" i="21"/>
  <c r="G238" i="21"/>
  <c r="H238" i="21"/>
  <c r="I238" i="21"/>
  <c r="AA238" i="21" s="1"/>
  <c r="J238" i="21"/>
  <c r="K238" i="21"/>
  <c r="G239" i="21"/>
  <c r="H239" i="21"/>
  <c r="J239" i="21"/>
  <c r="K239" i="21"/>
  <c r="G240" i="21"/>
  <c r="H240" i="21"/>
  <c r="J240" i="21"/>
  <c r="K240" i="21"/>
  <c r="G241" i="21"/>
  <c r="H241" i="21"/>
  <c r="I241" i="21"/>
  <c r="AA241" i="21" s="1"/>
  <c r="J241" i="21"/>
  <c r="K241" i="21"/>
  <c r="G242" i="21"/>
  <c r="H242" i="21"/>
  <c r="I242" i="21"/>
  <c r="AA242" i="21" s="1"/>
  <c r="J242" i="21"/>
  <c r="K242" i="21"/>
  <c r="G243" i="21"/>
  <c r="H243" i="21"/>
  <c r="I243" i="21"/>
  <c r="AA243" i="21" s="1"/>
  <c r="J243" i="21"/>
  <c r="K243" i="21"/>
  <c r="G244" i="21"/>
  <c r="H244" i="21"/>
  <c r="J244" i="21"/>
  <c r="K244" i="21"/>
  <c r="G245" i="21"/>
  <c r="H245" i="21"/>
  <c r="J245" i="21"/>
  <c r="K245" i="21"/>
  <c r="G246" i="21"/>
  <c r="H246" i="21"/>
  <c r="J246" i="21"/>
  <c r="K246" i="21"/>
  <c r="G247" i="21"/>
  <c r="H247" i="21"/>
  <c r="I247" i="21"/>
  <c r="AA247" i="21" s="1"/>
  <c r="J247" i="21"/>
  <c r="K247" i="21"/>
  <c r="G248" i="21"/>
  <c r="H248" i="21"/>
  <c r="I248" i="21"/>
  <c r="AA248" i="21" s="1"/>
  <c r="J248" i="21"/>
  <c r="K248" i="21"/>
  <c r="G249" i="21"/>
  <c r="H249" i="21"/>
  <c r="I249" i="21"/>
  <c r="AA249" i="21" s="1"/>
  <c r="J249" i="21"/>
  <c r="K249" i="21"/>
  <c r="G250" i="21"/>
  <c r="H250" i="21"/>
  <c r="J250" i="21"/>
  <c r="K250" i="21"/>
  <c r="G251" i="21"/>
  <c r="H251" i="21"/>
  <c r="J251" i="21"/>
  <c r="K251" i="21"/>
  <c r="G252" i="21"/>
  <c r="H252" i="21"/>
  <c r="J252" i="21"/>
  <c r="K252" i="21"/>
  <c r="G253" i="21"/>
  <c r="H253" i="21"/>
  <c r="J253" i="21"/>
  <c r="K253" i="21"/>
  <c r="G254" i="21"/>
  <c r="H254" i="21"/>
  <c r="I254" i="21"/>
  <c r="AA254" i="21" s="1"/>
  <c r="J254" i="21"/>
  <c r="K254" i="21"/>
  <c r="G255" i="21"/>
  <c r="H255" i="21"/>
  <c r="J255" i="21"/>
  <c r="K255" i="21"/>
  <c r="G256" i="21"/>
  <c r="H256" i="21"/>
  <c r="J256" i="21"/>
  <c r="K256" i="21"/>
  <c r="G257" i="21"/>
  <c r="H257" i="21"/>
  <c r="J257" i="21"/>
  <c r="K257" i="21"/>
  <c r="G258" i="21"/>
  <c r="H258" i="21"/>
  <c r="J258" i="21"/>
  <c r="K258" i="21"/>
  <c r="G259" i="21"/>
  <c r="H259" i="21"/>
  <c r="J259" i="21"/>
  <c r="K259" i="21"/>
  <c r="G260" i="21"/>
  <c r="H260" i="21"/>
  <c r="I260" i="21"/>
  <c r="AA260" i="21" s="1"/>
  <c r="J260" i="21"/>
  <c r="K260" i="21"/>
  <c r="G261" i="21"/>
  <c r="H261" i="21"/>
  <c r="I261" i="21"/>
  <c r="AA261" i="21" s="1"/>
  <c r="J261" i="21"/>
  <c r="K261" i="21"/>
  <c r="G262" i="21"/>
  <c r="H262" i="21"/>
  <c r="I262" i="21"/>
  <c r="AA262" i="21" s="1"/>
  <c r="J262" i="21"/>
  <c r="K262" i="21"/>
  <c r="G263" i="21"/>
  <c r="H263" i="21"/>
  <c r="I263" i="21"/>
  <c r="AA263" i="21" s="1"/>
  <c r="J263" i="21"/>
  <c r="K263" i="21"/>
  <c r="G264" i="21"/>
  <c r="H264" i="21"/>
  <c r="I264" i="21"/>
  <c r="AA264" i="21" s="1"/>
  <c r="J264" i="21"/>
  <c r="K264" i="21"/>
  <c r="G265" i="21"/>
  <c r="H265" i="21"/>
  <c r="I265" i="21"/>
  <c r="AA265" i="21" s="1"/>
  <c r="J265" i="21"/>
  <c r="K265" i="21"/>
  <c r="G266" i="21"/>
  <c r="H266" i="21"/>
  <c r="I266" i="21"/>
  <c r="AA266" i="21" s="1"/>
  <c r="J266" i="21"/>
  <c r="K266" i="21"/>
  <c r="G267" i="21"/>
  <c r="H267" i="21"/>
  <c r="J267" i="21"/>
  <c r="K267" i="21"/>
  <c r="G268" i="21"/>
  <c r="H268" i="21"/>
  <c r="J268" i="21"/>
  <c r="K268" i="21"/>
  <c r="G269" i="21"/>
  <c r="H269" i="21"/>
  <c r="I269" i="21"/>
  <c r="AA269" i="21" s="1"/>
  <c r="J269" i="21"/>
  <c r="K269" i="21"/>
  <c r="G270" i="21"/>
  <c r="H270" i="21"/>
  <c r="I270" i="21"/>
  <c r="AA270" i="21" s="1"/>
  <c r="J270" i="21"/>
  <c r="K270" i="21"/>
  <c r="G271" i="21"/>
  <c r="H271" i="21"/>
  <c r="I271" i="21"/>
  <c r="AA271" i="21" s="1"/>
  <c r="J271" i="21"/>
  <c r="K271" i="21"/>
  <c r="G272" i="21"/>
  <c r="H272" i="21"/>
  <c r="I272" i="21"/>
  <c r="AA272" i="21" s="1"/>
  <c r="J272" i="21"/>
  <c r="K272" i="21"/>
  <c r="G273" i="21"/>
  <c r="H273" i="21"/>
  <c r="J273" i="21"/>
  <c r="K273" i="21"/>
  <c r="G274" i="21"/>
  <c r="H274" i="21"/>
  <c r="J274" i="21"/>
  <c r="K274" i="21"/>
  <c r="G275" i="21"/>
  <c r="H275" i="21"/>
  <c r="J275" i="21"/>
  <c r="K275" i="21"/>
  <c r="G276" i="21"/>
  <c r="H276" i="21"/>
  <c r="I276" i="21"/>
  <c r="AA276" i="21" s="1"/>
  <c r="J276" i="21"/>
  <c r="K276" i="21"/>
  <c r="G277" i="21"/>
  <c r="H277" i="21"/>
  <c r="I277" i="21"/>
  <c r="AA277" i="21" s="1"/>
  <c r="J277" i="21"/>
  <c r="K277" i="21"/>
  <c r="G278" i="21"/>
  <c r="H278" i="21"/>
  <c r="J278" i="21"/>
  <c r="K278" i="21"/>
  <c r="G279" i="21"/>
  <c r="H279" i="21"/>
  <c r="J279" i="21"/>
  <c r="K279" i="21"/>
  <c r="G280" i="21"/>
  <c r="H280" i="21"/>
  <c r="J280" i="21"/>
  <c r="K280" i="21"/>
  <c r="G281" i="21"/>
  <c r="H281" i="21"/>
  <c r="J281" i="21"/>
  <c r="K281" i="21"/>
  <c r="G282" i="21"/>
  <c r="H282" i="21"/>
  <c r="J282" i="21"/>
  <c r="K282" i="21"/>
  <c r="G283" i="21"/>
  <c r="H283" i="21"/>
  <c r="J283" i="21"/>
  <c r="K283" i="21"/>
  <c r="G284" i="21"/>
  <c r="H284" i="21"/>
  <c r="J284" i="21"/>
  <c r="K284" i="21"/>
  <c r="G285" i="21"/>
  <c r="H285" i="21"/>
  <c r="J285" i="21"/>
  <c r="K285" i="21"/>
  <c r="G286" i="21"/>
  <c r="H286" i="21"/>
  <c r="J286" i="21"/>
  <c r="K286" i="21"/>
  <c r="G287" i="21"/>
  <c r="H287" i="21"/>
  <c r="J287" i="21"/>
  <c r="K287" i="21"/>
  <c r="G288" i="21"/>
  <c r="H288" i="21"/>
  <c r="I288" i="21"/>
  <c r="AA288" i="21" s="1"/>
  <c r="J288" i="21"/>
  <c r="K288" i="21"/>
  <c r="G289" i="21"/>
  <c r="H289" i="21"/>
  <c r="I289" i="21"/>
  <c r="AA289" i="21" s="1"/>
  <c r="J289" i="21"/>
  <c r="K289" i="21"/>
  <c r="G290" i="21"/>
  <c r="H290" i="21"/>
  <c r="I290" i="21"/>
  <c r="AA290" i="21" s="1"/>
  <c r="J290" i="21"/>
  <c r="K290" i="21"/>
  <c r="G291" i="21"/>
  <c r="H291" i="21"/>
  <c r="I291" i="21"/>
  <c r="AA291" i="21" s="1"/>
  <c r="J291" i="21"/>
  <c r="K291" i="21"/>
  <c r="G292" i="21"/>
  <c r="H292" i="21"/>
  <c r="I292" i="21"/>
  <c r="AA292" i="21" s="1"/>
  <c r="J292" i="21"/>
  <c r="K292" i="21"/>
  <c r="G293" i="21"/>
  <c r="H293" i="21"/>
  <c r="I293" i="21"/>
  <c r="AA293" i="21" s="1"/>
  <c r="J293" i="21"/>
  <c r="K293" i="21"/>
  <c r="G294" i="21"/>
  <c r="H294" i="21"/>
  <c r="I294" i="21"/>
  <c r="AA294" i="21" s="1"/>
  <c r="J294" i="21"/>
  <c r="K294" i="21"/>
  <c r="G295" i="21"/>
  <c r="H295" i="21"/>
  <c r="J295" i="21"/>
  <c r="K295" i="21"/>
  <c r="G296" i="21"/>
  <c r="H296" i="21"/>
  <c r="J296" i="21"/>
  <c r="K296" i="21"/>
  <c r="G297" i="21"/>
  <c r="H297" i="21"/>
  <c r="I297" i="21"/>
  <c r="AA297" i="21" s="1"/>
  <c r="J297" i="21"/>
  <c r="K297" i="21"/>
  <c r="G298" i="21"/>
  <c r="H298" i="21"/>
  <c r="I298" i="21"/>
  <c r="AA298" i="21" s="1"/>
  <c r="J298" i="21"/>
  <c r="K298" i="21"/>
  <c r="G299" i="21"/>
  <c r="H299" i="21"/>
  <c r="I299" i="21"/>
  <c r="AA299" i="21" s="1"/>
  <c r="J299" i="21"/>
  <c r="K299" i="21"/>
  <c r="G300" i="21"/>
  <c r="H300" i="21"/>
  <c r="I300" i="21"/>
  <c r="AA300" i="21" s="1"/>
  <c r="J300" i="21"/>
  <c r="K300" i="21"/>
  <c r="G301" i="21"/>
  <c r="H301" i="21"/>
  <c r="J301" i="21"/>
  <c r="K301" i="21"/>
  <c r="G302" i="21"/>
  <c r="H302" i="21"/>
  <c r="J302" i="21"/>
  <c r="K302" i="21"/>
  <c r="K3" i="21"/>
  <c r="J3" i="21"/>
  <c r="I3" i="21"/>
  <c r="H3" i="21"/>
  <c r="G3" i="21"/>
  <c r="F4" i="21"/>
  <c r="F5" i="21"/>
  <c r="F6"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F139" i="21"/>
  <c r="F140" i="21"/>
  <c r="F141" i="21"/>
  <c r="F142" i="21"/>
  <c r="F143" i="21"/>
  <c r="F144" i="21"/>
  <c r="F145" i="21"/>
  <c r="F146" i="21"/>
  <c r="F147" i="21"/>
  <c r="F148" i="21"/>
  <c r="F149" i="21"/>
  <c r="F150" i="21"/>
  <c r="F151" i="21"/>
  <c r="F152" i="21"/>
  <c r="F153" i="21"/>
  <c r="F154" i="21"/>
  <c r="F155"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274" i="21"/>
  <c r="F275" i="21"/>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 i="21"/>
  <c r="E4" i="21"/>
  <c r="E5" i="21"/>
  <c r="E6" i="21"/>
  <c r="E7" i="21"/>
  <c r="E8" i="21"/>
  <c r="E9" i="21"/>
  <c r="E10" i="21"/>
  <c r="E11" i="21"/>
  <c r="E12"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E38" i="21"/>
  <c r="E39" i="21"/>
  <c r="E40" i="21"/>
  <c r="E41" i="21"/>
  <c r="E42" i="21"/>
  <c r="E43" i="21"/>
  <c r="E44" i="21"/>
  <c r="E45" i="21"/>
  <c r="E46" i="21"/>
  <c r="E47" i="21"/>
  <c r="E48" i="21"/>
  <c r="E49" i="21"/>
  <c r="E50" i="21"/>
  <c r="E51" i="21"/>
  <c r="E52" i="21"/>
  <c r="E53" i="21"/>
  <c r="E54" i="21"/>
  <c r="E55" i="21"/>
  <c r="E56" i="21"/>
  <c r="E57" i="21"/>
  <c r="E58" i="21"/>
  <c r="E59" i="21"/>
  <c r="E60" i="21"/>
  <c r="E61" i="21"/>
  <c r="E62" i="21"/>
  <c r="E63" i="21"/>
  <c r="E64" i="21"/>
  <c r="E65" i="21"/>
  <c r="E66" i="21"/>
  <c r="E67" i="21"/>
  <c r="E68" i="21"/>
  <c r="E69" i="21"/>
  <c r="E70" i="21"/>
  <c r="E71" i="21"/>
  <c r="E72" i="21"/>
  <c r="E73" i="21"/>
  <c r="E74" i="21"/>
  <c r="E75" i="21"/>
  <c r="E76" i="21"/>
  <c r="E77" i="21"/>
  <c r="E78" i="21"/>
  <c r="E79" i="21"/>
  <c r="E80" i="21"/>
  <c r="E81" i="21"/>
  <c r="E82" i="21"/>
  <c r="E83" i="21"/>
  <c r="E84" i="21"/>
  <c r="E85" i="21"/>
  <c r="E86" i="21"/>
  <c r="E87" i="21"/>
  <c r="E88" i="21"/>
  <c r="E89" i="21"/>
  <c r="E90" i="21"/>
  <c r="E91" i="21"/>
  <c r="E92" i="21"/>
  <c r="E93" i="21"/>
  <c r="E94" i="21"/>
  <c r="E95" i="21"/>
  <c r="E96" i="21"/>
  <c r="E97" i="21"/>
  <c r="E98" i="21"/>
  <c r="E99" i="21"/>
  <c r="E100" i="21"/>
  <c r="E101" i="21"/>
  <c r="E102" i="21"/>
  <c r="E103" i="21"/>
  <c r="E104" i="21"/>
  <c r="E105" i="21"/>
  <c r="E106" i="21"/>
  <c r="E107" i="21"/>
  <c r="E108" i="21"/>
  <c r="E109" i="21"/>
  <c r="E110" i="21"/>
  <c r="E111" i="21"/>
  <c r="E112" i="21"/>
  <c r="E113" i="21"/>
  <c r="E114" i="21"/>
  <c r="E115" i="21"/>
  <c r="E116" i="21"/>
  <c r="E117" i="21"/>
  <c r="E118" i="21"/>
  <c r="E119" i="21"/>
  <c r="E120" i="21"/>
  <c r="E121" i="21"/>
  <c r="E122" i="21"/>
  <c r="E123" i="21"/>
  <c r="E124" i="21"/>
  <c r="E125" i="21"/>
  <c r="E126" i="21"/>
  <c r="E127" i="21"/>
  <c r="E128" i="21"/>
  <c r="E129" i="21"/>
  <c r="E130" i="21"/>
  <c r="E131" i="21"/>
  <c r="E132" i="21"/>
  <c r="E133" i="21"/>
  <c r="E134" i="21"/>
  <c r="E135" i="21"/>
  <c r="E136" i="21"/>
  <c r="E137" i="21"/>
  <c r="E138" i="21"/>
  <c r="E139" i="21"/>
  <c r="E140" i="21"/>
  <c r="E141" i="21"/>
  <c r="E142" i="21"/>
  <c r="E143" i="21"/>
  <c r="E144" i="21"/>
  <c r="E145" i="21"/>
  <c r="E146" i="21"/>
  <c r="E147" i="21"/>
  <c r="E148" i="21"/>
  <c r="E149" i="21"/>
  <c r="E150" i="21"/>
  <c r="E151" i="21"/>
  <c r="E152" i="21"/>
  <c r="E153" i="21"/>
  <c r="E154" i="21"/>
  <c r="E155" i="21"/>
  <c r="E156" i="21"/>
  <c r="E157" i="21"/>
  <c r="E158" i="21"/>
  <c r="E159" i="21"/>
  <c r="E160" i="21"/>
  <c r="E161" i="21"/>
  <c r="E162" i="21"/>
  <c r="E163" i="21"/>
  <c r="E164" i="21"/>
  <c r="E165" i="21"/>
  <c r="E166" i="21"/>
  <c r="E167" i="21"/>
  <c r="E168" i="21"/>
  <c r="E169" i="21"/>
  <c r="E170" i="21"/>
  <c r="E171" i="21"/>
  <c r="E172" i="21"/>
  <c r="E173" i="21"/>
  <c r="E174" i="21"/>
  <c r="E175" i="21"/>
  <c r="E176" i="21"/>
  <c r="E177" i="21"/>
  <c r="E178" i="21"/>
  <c r="E179" i="21"/>
  <c r="E180" i="21"/>
  <c r="E181" i="21"/>
  <c r="E182" i="21"/>
  <c r="E183" i="21"/>
  <c r="E184" i="21"/>
  <c r="E185" i="21"/>
  <c r="E186" i="21"/>
  <c r="E187" i="21"/>
  <c r="E188" i="21"/>
  <c r="E189" i="21"/>
  <c r="E190" i="21"/>
  <c r="E191" i="21"/>
  <c r="E192" i="21"/>
  <c r="E193" i="21"/>
  <c r="E194" i="21"/>
  <c r="E195" i="21"/>
  <c r="E196" i="21"/>
  <c r="E197" i="21"/>
  <c r="E198" i="21"/>
  <c r="E199" i="21"/>
  <c r="E200" i="21"/>
  <c r="E201" i="21"/>
  <c r="E202" i="21"/>
  <c r="E203" i="21"/>
  <c r="E204" i="21"/>
  <c r="E205" i="21"/>
  <c r="E206" i="21"/>
  <c r="E207" i="21"/>
  <c r="E208" i="21"/>
  <c r="E209" i="21"/>
  <c r="E210" i="21"/>
  <c r="E211" i="21"/>
  <c r="E212" i="21"/>
  <c r="E213" i="21"/>
  <c r="E214" i="21"/>
  <c r="E215" i="21"/>
  <c r="E216" i="21"/>
  <c r="E217" i="21"/>
  <c r="E218" i="21"/>
  <c r="E219" i="21"/>
  <c r="E220" i="21"/>
  <c r="E221" i="21"/>
  <c r="E222" i="21"/>
  <c r="E223" i="21"/>
  <c r="E224" i="21"/>
  <c r="E225" i="21"/>
  <c r="E226" i="21"/>
  <c r="E227" i="21"/>
  <c r="E228" i="21"/>
  <c r="E229" i="21"/>
  <c r="E230" i="21"/>
  <c r="E231" i="21"/>
  <c r="E232" i="21"/>
  <c r="E233" i="21"/>
  <c r="E234" i="21"/>
  <c r="E235" i="21"/>
  <c r="E236" i="21"/>
  <c r="E237" i="21"/>
  <c r="E238" i="21"/>
  <c r="E239" i="21"/>
  <c r="E240" i="21"/>
  <c r="E241" i="21"/>
  <c r="E242" i="21"/>
  <c r="E243" i="21"/>
  <c r="E244" i="21"/>
  <c r="E245" i="21"/>
  <c r="E246" i="21"/>
  <c r="E247" i="21"/>
  <c r="E248" i="21"/>
  <c r="E249" i="21"/>
  <c r="E250" i="21"/>
  <c r="E251" i="21"/>
  <c r="E252" i="21"/>
  <c r="E253" i="21"/>
  <c r="E254" i="21"/>
  <c r="E255" i="21"/>
  <c r="E256" i="21"/>
  <c r="E257" i="21"/>
  <c r="E258" i="21"/>
  <c r="E259" i="21"/>
  <c r="E260" i="21"/>
  <c r="E261" i="21"/>
  <c r="E262" i="21"/>
  <c r="E263" i="21"/>
  <c r="E264" i="21"/>
  <c r="E265" i="21"/>
  <c r="E266" i="21"/>
  <c r="E267" i="21"/>
  <c r="E268" i="21"/>
  <c r="E269" i="21"/>
  <c r="E270" i="21"/>
  <c r="E271" i="21"/>
  <c r="E272" i="21"/>
  <c r="E273" i="21"/>
  <c r="E274" i="21"/>
  <c r="E275" i="21"/>
  <c r="E276" i="21"/>
  <c r="E277" i="21"/>
  <c r="E278" i="21"/>
  <c r="E279" i="21"/>
  <c r="E280" i="21"/>
  <c r="E281" i="21"/>
  <c r="E282" i="21"/>
  <c r="E283" i="21"/>
  <c r="E284" i="21"/>
  <c r="E285" i="21"/>
  <c r="E286" i="21"/>
  <c r="E287" i="21"/>
  <c r="E288" i="21"/>
  <c r="E289" i="21"/>
  <c r="E290" i="21"/>
  <c r="E291" i="21"/>
  <c r="E292" i="21"/>
  <c r="E293" i="21"/>
  <c r="E294" i="21"/>
  <c r="E295" i="21"/>
  <c r="E296" i="21"/>
  <c r="E297" i="21"/>
  <c r="E298" i="21"/>
  <c r="E299" i="21"/>
  <c r="E300" i="21"/>
  <c r="E301" i="21"/>
  <c r="E302" i="21"/>
  <c r="E3" i="21"/>
  <c r="C4" i="21"/>
  <c r="D4" i="21"/>
  <c r="C5" i="21"/>
  <c r="D5" i="21"/>
  <c r="C6" i="21"/>
  <c r="D6" i="21"/>
  <c r="C7" i="21"/>
  <c r="D7" i="21"/>
  <c r="C8" i="21"/>
  <c r="D8" i="21"/>
  <c r="C9" i="21"/>
  <c r="D9" i="21"/>
  <c r="C10" i="21"/>
  <c r="D10" i="21"/>
  <c r="N10" i="21" s="1"/>
  <c r="Y10" i="21" s="1"/>
  <c r="C11" i="21"/>
  <c r="D11" i="21"/>
  <c r="N11" i="21" s="1"/>
  <c r="Y11" i="21" s="1"/>
  <c r="C12" i="21"/>
  <c r="M12" i="21" s="1"/>
  <c r="D12" i="21"/>
  <c r="N12" i="21" s="1"/>
  <c r="Y12" i="21" s="1"/>
  <c r="C13" i="21"/>
  <c r="D13" i="21"/>
  <c r="N13" i="21" s="1"/>
  <c r="Y13" i="21" s="1"/>
  <c r="C14" i="21"/>
  <c r="D14" i="21"/>
  <c r="N14" i="21" s="1"/>
  <c r="Y14" i="21" s="1"/>
  <c r="C15" i="21"/>
  <c r="D15" i="21"/>
  <c r="N15" i="21" s="1"/>
  <c r="Y15" i="21" s="1"/>
  <c r="C16" i="21"/>
  <c r="D16" i="21"/>
  <c r="N16" i="21" s="1"/>
  <c r="Y16" i="21" s="1"/>
  <c r="C17" i="21"/>
  <c r="D17" i="21"/>
  <c r="N17" i="21" s="1"/>
  <c r="Y17" i="21" s="1"/>
  <c r="C18" i="21"/>
  <c r="D18" i="21"/>
  <c r="N18" i="21" s="1"/>
  <c r="Y18" i="21" s="1"/>
  <c r="C19" i="21"/>
  <c r="D19" i="21"/>
  <c r="N19" i="21" s="1"/>
  <c r="Y19" i="21" s="1"/>
  <c r="C20" i="21"/>
  <c r="D20" i="21"/>
  <c r="N20" i="21" s="1"/>
  <c r="Y20" i="21" s="1"/>
  <c r="C21" i="21"/>
  <c r="D21" i="21"/>
  <c r="N21" i="21" s="1"/>
  <c r="Y21" i="21" s="1"/>
  <c r="C22" i="21"/>
  <c r="D22" i="21"/>
  <c r="N22" i="21" s="1"/>
  <c r="Y22" i="21" s="1"/>
  <c r="C23" i="21"/>
  <c r="D23" i="21"/>
  <c r="N23" i="21" s="1"/>
  <c r="Y23" i="21" s="1"/>
  <c r="C24" i="21"/>
  <c r="D24" i="21"/>
  <c r="N24" i="21" s="1"/>
  <c r="Y24" i="21" s="1"/>
  <c r="C25" i="21"/>
  <c r="D25" i="21"/>
  <c r="N25" i="21" s="1"/>
  <c r="Y25" i="21" s="1"/>
  <c r="C26" i="21"/>
  <c r="D26" i="21"/>
  <c r="N26" i="21" s="1"/>
  <c r="Y26" i="21" s="1"/>
  <c r="C27" i="21"/>
  <c r="D27" i="21"/>
  <c r="N27" i="21" s="1"/>
  <c r="Y27" i="21" s="1"/>
  <c r="C28" i="21"/>
  <c r="D28" i="21"/>
  <c r="N28" i="21" s="1"/>
  <c r="Y28" i="21" s="1"/>
  <c r="C29" i="21"/>
  <c r="D29" i="21"/>
  <c r="N29" i="21" s="1"/>
  <c r="Y29" i="21" s="1"/>
  <c r="C30" i="21"/>
  <c r="D30" i="21"/>
  <c r="N30" i="21" s="1"/>
  <c r="Y30" i="21" s="1"/>
  <c r="C31" i="21"/>
  <c r="D31" i="21"/>
  <c r="N31" i="21" s="1"/>
  <c r="Y31" i="21" s="1"/>
  <c r="C32" i="21"/>
  <c r="D32" i="21"/>
  <c r="N32" i="21" s="1"/>
  <c r="Y32" i="21" s="1"/>
  <c r="C33" i="21"/>
  <c r="D33" i="21"/>
  <c r="N33" i="21" s="1"/>
  <c r="Y33" i="21" s="1"/>
  <c r="C34" i="21"/>
  <c r="D34" i="21"/>
  <c r="N34" i="21" s="1"/>
  <c r="Y34" i="21" s="1"/>
  <c r="C35" i="21"/>
  <c r="D35" i="21"/>
  <c r="N35" i="21" s="1"/>
  <c r="Y35" i="21" s="1"/>
  <c r="C36" i="21"/>
  <c r="D36" i="21"/>
  <c r="N36" i="21" s="1"/>
  <c r="Y36" i="21" s="1"/>
  <c r="C37" i="21"/>
  <c r="D37" i="21"/>
  <c r="N37" i="21" s="1"/>
  <c r="Y37" i="21" s="1"/>
  <c r="C38" i="21"/>
  <c r="D38" i="21"/>
  <c r="N38" i="21" s="1"/>
  <c r="Y38" i="21" s="1"/>
  <c r="C39" i="21"/>
  <c r="D39" i="21"/>
  <c r="N39" i="21" s="1"/>
  <c r="Y39" i="21" s="1"/>
  <c r="C40" i="21"/>
  <c r="D40" i="21"/>
  <c r="N40" i="21" s="1"/>
  <c r="Y40" i="21" s="1"/>
  <c r="C41" i="21"/>
  <c r="M41" i="21" s="1"/>
  <c r="D41" i="21"/>
  <c r="N41" i="21" s="1"/>
  <c r="Y41" i="21" s="1"/>
  <c r="C42" i="21"/>
  <c r="D42" i="21"/>
  <c r="N42" i="21" s="1"/>
  <c r="Y42" i="21" s="1"/>
  <c r="C43" i="21"/>
  <c r="M43" i="21" s="1"/>
  <c r="D43" i="21"/>
  <c r="N43" i="21" s="1"/>
  <c r="Y43" i="21" s="1"/>
  <c r="C44" i="21"/>
  <c r="D44" i="21"/>
  <c r="N44" i="21" s="1"/>
  <c r="Y44" i="21" s="1"/>
  <c r="C45" i="21"/>
  <c r="D45" i="21"/>
  <c r="N45" i="21" s="1"/>
  <c r="Y45" i="21" s="1"/>
  <c r="C46" i="21"/>
  <c r="D46" i="21"/>
  <c r="N46" i="21" s="1"/>
  <c r="Y46" i="21" s="1"/>
  <c r="C47" i="21"/>
  <c r="D47" i="21"/>
  <c r="N47" i="21" s="1"/>
  <c r="Y47" i="21" s="1"/>
  <c r="C48" i="21"/>
  <c r="D48" i="21"/>
  <c r="N48" i="21" s="1"/>
  <c r="Y48" i="21" s="1"/>
  <c r="C49" i="21"/>
  <c r="D49" i="21"/>
  <c r="N49" i="21" s="1"/>
  <c r="Y49" i="21" s="1"/>
  <c r="C50" i="21"/>
  <c r="D50" i="21"/>
  <c r="N50" i="21" s="1"/>
  <c r="Y50" i="21" s="1"/>
  <c r="C51" i="21"/>
  <c r="M51" i="21" s="1"/>
  <c r="D51" i="21"/>
  <c r="N51" i="21" s="1"/>
  <c r="Y51" i="21" s="1"/>
  <c r="C52" i="21"/>
  <c r="M52" i="21" s="1"/>
  <c r="D52" i="21"/>
  <c r="N52" i="21" s="1"/>
  <c r="Y52" i="21" s="1"/>
  <c r="C53" i="21"/>
  <c r="M53" i="21" s="1"/>
  <c r="D53" i="21"/>
  <c r="N53" i="21" s="1"/>
  <c r="Y53" i="21" s="1"/>
  <c r="C54" i="21"/>
  <c r="D54" i="21"/>
  <c r="N54" i="21" s="1"/>
  <c r="Y54" i="21" s="1"/>
  <c r="C55" i="21"/>
  <c r="D55" i="21"/>
  <c r="N55" i="21" s="1"/>
  <c r="Y55" i="21" s="1"/>
  <c r="C56" i="21"/>
  <c r="D56" i="21"/>
  <c r="N56" i="21" s="1"/>
  <c r="Y56" i="21" s="1"/>
  <c r="C57" i="21"/>
  <c r="D57" i="21"/>
  <c r="N57" i="21" s="1"/>
  <c r="Y57" i="21" s="1"/>
  <c r="C58" i="21"/>
  <c r="D58" i="21"/>
  <c r="N58" i="21" s="1"/>
  <c r="Y58" i="21" s="1"/>
  <c r="C59" i="21"/>
  <c r="D59" i="21"/>
  <c r="N59" i="21" s="1"/>
  <c r="Y59" i="21" s="1"/>
  <c r="C60" i="21"/>
  <c r="D60" i="21"/>
  <c r="N60" i="21" s="1"/>
  <c r="Y60" i="21" s="1"/>
  <c r="C61" i="21"/>
  <c r="D61" i="21"/>
  <c r="N61" i="21" s="1"/>
  <c r="Y61" i="21" s="1"/>
  <c r="C62" i="21"/>
  <c r="D62" i="21"/>
  <c r="N62" i="21" s="1"/>
  <c r="Y62" i="21" s="1"/>
  <c r="C63" i="21"/>
  <c r="D63" i="21"/>
  <c r="N63" i="21" s="1"/>
  <c r="Y63" i="21" s="1"/>
  <c r="C64" i="21"/>
  <c r="D64" i="21"/>
  <c r="N64" i="21" s="1"/>
  <c r="Y64" i="21" s="1"/>
  <c r="C65" i="21"/>
  <c r="D65" i="21"/>
  <c r="N65" i="21" s="1"/>
  <c r="Y65" i="21" s="1"/>
  <c r="C66" i="21"/>
  <c r="D66" i="21"/>
  <c r="N66" i="21" s="1"/>
  <c r="Y66" i="21" s="1"/>
  <c r="C67" i="21"/>
  <c r="D67" i="21"/>
  <c r="N67" i="21" s="1"/>
  <c r="Y67" i="21" s="1"/>
  <c r="C68" i="21"/>
  <c r="M68" i="21" s="1"/>
  <c r="D68" i="21"/>
  <c r="N68" i="21" s="1"/>
  <c r="Y68" i="21" s="1"/>
  <c r="C69" i="21"/>
  <c r="D69" i="21"/>
  <c r="N69" i="21" s="1"/>
  <c r="Y69" i="21" s="1"/>
  <c r="C70" i="21"/>
  <c r="D70" i="21"/>
  <c r="N70" i="21" s="1"/>
  <c r="Y70" i="21" s="1"/>
  <c r="C71" i="21"/>
  <c r="D71" i="21"/>
  <c r="N71" i="21" s="1"/>
  <c r="Y71" i="21" s="1"/>
  <c r="C72" i="21"/>
  <c r="M72" i="21" s="1"/>
  <c r="D72" i="21"/>
  <c r="N72" i="21" s="1"/>
  <c r="Y72" i="21" s="1"/>
  <c r="C73" i="21"/>
  <c r="M73" i="21" s="1"/>
  <c r="D73" i="21"/>
  <c r="N73" i="21" s="1"/>
  <c r="Y73" i="21" s="1"/>
  <c r="C74" i="21"/>
  <c r="D74" i="21"/>
  <c r="N74" i="21" s="1"/>
  <c r="Y74" i="21" s="1"/>
  <c r="C75" i="21"/>
  <c r="D75" i="21"/>
  <c r="N75" i="21" s="1"/>
  <c r="Y75" i="21" s="1"/>
  <c r="C76" i="21"/>
  <c r="D76" i="21"/>
  <c r="N76" i="21" s="1"/>
  <c r="Y76" i="21" s="1"/>
  <c r="C77" i="21"/>
  <c r="D77" i="21"/>
  <c r="N77" i="21" s="1"/>
  <c r="Y77" i="21" s="1"/>
  <c r="C78" i="21"/>
  <c r="D78" i="21"/>
  <c r="N78" i="21" s="1"/>
  <c r="Y78" i="21" s="1"/>
  <c r="C79" i="21"/>
  <c r="D79" i="21"/>
  <c r="N79" i="21" s="1"/>
  <c r="Y79" i="21" s="1"/>
  <c r="C80" i="21"/>
  <c r="D80" i="21"/>
  <c r="N80" i="21" s="1"/>
  <c r="Y80" i="21" s="1"/>
  <c r="C81" i="21"/>
  <c r="D81" i="21"/>
  <c r="N81" i="21" s="1"/>
  <c r="Y81" i="21" s="1"/>
  <c r="C82" i="21"/>
  <c r="D82" i="21"/>
  <c r="N82" i="21" s="1"/>
  <c r="Y82" i="21" s="1"/>
  <c r="C83" i="21"/>
  <c r="D83" i="21"/>
  <c r="N83" i="21" s="1"/>
  <c r="Y83" i="21" s="1"/>
  <c r="C84" i="21"/>
  <c r="D84" i="21"/>
  <c r="N84" i="21" s="1"/>
  <c r="Y84" i="21" s="1"/>
  <c r="C85" i="21"/>
  <c r="D85" i="21"/>
  <c r="N85" i="21" s="1"/>
  <c r="Y85" i="21" s="1"/>
  <c r="C86" i="21"/>
  <c r="D86" i="21"/>
  <c r="N86" i="21" s="1"/>
  <c r="Y86" i="21" s="1"/>
  <c r="C87" i="21"/>
  <c r="D87" i="21"/>
  <c r="N87" i="21" s="1"/>
  <c r="Y87" i="21" s="1"/>
  <c r="C88" i="21"/>
  <c r="D88" i="21"/>
  <c r="N88" i="21" s="1"/>
  <c r="Y88" i="21" s="1"/>
  <c r="C89" i="21"/>
  <c r="D89" i="21"/>
  <c r="N89" i="21" s="1"/>
  <c r="Y89" i="21" s="1"/>
  <c r="C90" i="21"/>
  <c r="D90" i="21"/>
  <c r="N90" i="21" s="1"/>
  <c r="Y90" i="21" s="1"/>
  <c r="C91" i="21"/>
  <c r="D91" i="21"/>
  <c r="N91" i="21" s="1"/>
  <c r="Y91" i="21" s="1"/>
  <c r="C92" i="21"/>
  <c r="D92" i="21"/>
  <c r="N92" i="21" s="1"/>
  <c r="Y92" i="21" s="1"/>
  <c r="C93" i="21"/>
  <c r="D93" i="21"/>
  <c r="N93" i="21" s="1"/>
  <c r="Y93" i="21" s="1"/>
  <c r="C94" i="21"/>
  <c r="D94" i="21"/>
  <c r="N94" i="21" s="1"/>
  <c r="Y94" i="21" s="1"/>
  <c r="C95" i="21"/>
  <c r="D95" i="21"/>
  <c r="N95" i="21" s="1"/>
  <c r="Y95" i="21" s="1"/>
  <c r="C96" i="21"/>
  <c r="D96" i="21"/>
  <c r="N96" i="21" s="1"/>
  <c r="Y96" i="21" s="1"/>
  <c r="C97" i="21"/>
  <c r="D97" i="21"/>
  <c r="N97" i="21" s="1"/>
  <c r="Y97" i="21" s="1"/>
  <c r="C98" i="21"/>
  <c r="D98" i="21"/>
  <c r="N98" i="21" s="1"/>
  <c r="Y98" i="21" s="1"/>
  <c r="C99" i="21"/>
  <c r="D99" i="21"/>
  <c r="N99" i="21" s="1"/>
  <c r="Y99" i="21" s="1"/>
  <c r="C100" i="21"/>
  <c r="D100" i="21"/>
  <c r="N100" i="21" s="1"/>
  <c r="Y100" i="21" s="1"/>
  <c r="C101" i="21"/>
  <c r="D101" i="21"/>
  <c r="N101" i="21" s="1"/>
  <c r="Y101" i="21" s="1"/>
  <c r="C102" i="21"/>
  <c r="D102" i="21"/>
  <c r="N102" i="21" s="1"/>
  <c r="Y102" i="21" s="1"/>
  <c r="C103" i="21"/>
  <c r="D103" i="21"/>
  <c r="N103" i="21" s="1"/>
  <c r="Y103" i="21" s="1"/>
  <c r="C104" i="21"/>
  <c r="D104" i="21"/>
  <c r="N104" i="21" s="1"/>
  <c r="Y104" i="21" s="1"/>
  <c r="C105" i="21"/>
  <c r="D105" i="21"/>
  <c r="N105" i="21" s="1"/>
  <c r="Y105" i="21" s="1"/>
  <c r="C106" i="21"/>
  <c r="D106" i="21"/>
  <c r="N106" i="21" s="1"/>
  <c r="Y106" i="21" s="1"/>
  <c r="C107" i="21"/>
  <c r="D107" i="21"/>
  <c r="N107" i="21" s="1"/>
  <c r="Y107" i="21" s="1"/>
  <c r="C108" i="21"/>
  <c r="D108" i="21"/>
  <c r="N108" i="21" s="1"/>
  <c r="Y108" i="21" s="1"/>
  <c r="C109" i="21"/>
  <c r="D109" i="21"/>
  <c r="N109" i="21" s="1"/>
  <c r="Y109" i="21" s="1"/>
  <c r="C110" i="21"/>
  <c r="D110" i="21"/>
  <c r="N110" i="21" s="1"/>
  <c r="Y110" i="21" s="1"/>
  <c r="C111" i="21"/>
  <c r="M111" i="21" s="1"/>
  <c r="D111" i="21"/>
  <c r="N111" i="21" s="1"/>
  <c r="Y111" i="21" s="1"/>
  <c r="C112" i="21"/>
  <c r="M112" i="21" s="1"/>
  <c r="D112" i="21"/>
  <c r="N112" i="21" s="1"/>
  <c r="Y112" i="21" s="1"/>
  <c r="C113" i="21"/>
  <c r="D113" i="21"/>
  <c r="N113" i="21" s="1"/>
  <c r="Y113" i="21" s="1"/>
  <c r="C114" i="21"/>
  <c r="M114" i="21" s="1"/>
  <c r="D114" i="21"/>
  <c r="N114" i="21" s="1"/>
  <c r="Y114" i="21" s="1"/>
  <c r="C115" i="21"/>
  <c r="D115" i="21"/>
  <c r="N115" i="21" s="1"/>
  <c r="Y115" i="21" s="1"/>
  <c r="C116" i="21"/>
  <c r="D116" i="21"/>
  <c r="N116" i="21" s="1"/>
  <c r="Y116" i="21" s="1"/>
  <c r="C117" i="21"/>
  <c r="D117" i="21"/>
  <c r="N117" i="21" s="1"/>
  <c r="Y117" i="21" s="1"/>
  <c r="C118" i="21"/>
  <c r="D118" i="21"/>
  <c r="N118" i="21" s="1"/>
  <c r="Y118" i="21" s="1"/>
  <c r="C119" i="21"/>
  <c r="D119" i="21"/>
  <c r="N119" i="21" s="1"/>
  <c r="Y119" i="21" s="1"/>
  <c r="C120" i="21"/>
  <c r="D120" i="21"/>
  <c r="N120" i="21" s="1"/>
  <c r="Y120" i="21" s="1"/>
  <c r="C121" i="21"/>
  <c r="M121" i="21" s="1"/>
  <c r="D121" i="21"/>
  <c r="N121" i="21" s="1"/>
  <c r="Y121" i="21" s="1"/>
  <c r="C122" i="21"/>
  <c r="D122" i="21"/>
  <c r="N122" i="21" s="1"/>
  <c r="Y122" i="21" s="1"/>
  <c r="C123" i="21"/>
  <c r="D123" i="21"/>
  <c r="N123" i="21" s="1"/>
  <c r="Y123" i="21" s="1"/>
  <c r="C124" i="21"/>
  <c r="M124" i="21" s="1"/>
  <c r="D124" i="21"/>
  <c r="N124" i="21" s="1"/>
  <c r="Y124" i="21" s="1"/>
  <c r="C125" i="21"/>
  <c r="M125" i="21" s="1"/>
  <c r="D125" i="21"/>
  <c r="N125" i="21" s="1"/>
  <c r="Y125" i="21" s="1"/>
  <c r="C126" i="21"/>
  <c r="D126" i="21"/>
  <c r="N126" i="21" s="1"/>
  <c r="Y126" i="21" s="1"/>
  <c r="C127" i="21"/>
  <c r="D127" i="21"/>
  <c r="N127" i="21" s="1"/>
  <c r="Y127" i="21" s="1"/>
  <c r="C128" i="21"/>
  <c r="D128" i="21"/>
  <c r="N128" i="21" s="1"/>
  <c r="Y128" i="21" s="1"/>
  <c r="C129" i="21"/>
  <c r="M129" i="21" s="1"/>
  <c r="D129" i="21"/>
  <c r="N129" i="21" s="1"/>
  <c r="Y129" i="21" s="1"/>
  <c r="C130" i="21"/>
  <c r="D130" i="21"/>
  <c r="N130" i="21" s="1"/>
  <c r="Y130" i="21" s="1"/>
  <c r="C131" i="21"/>
  <c r="D131" i="21"/>
  <c r="N131" i="21" s="1"/>
  <c r="Y131" i="21" s="1"/>
  <c r="C132" i="21"/>
  <c r="D132" i="21"/>
  <c r="N132" i="21" s="1"/>
  <c r="Y132" i="21" s="1"/>
  <c r="C133" i="21"/>
  <c r="D133" i="21"/>
  <c r="N133" i="21" s="1"/>
  <c r="Y133" i="21" s="1"/>
  <c r="C134" i="21"/>
  <c r="D134" i="21"/>
  <c r="N134" i="21" s="1"/>
  <c r="Y134" i="21" s="1"/>
  <c r="C135" i="21"/>
  <c r="D135" i="21"/>
  <c r="N135" i="21" s="1"/>
  <c r="Y135" i="21" s="1"/>
  <c r="C136" i="21"/>
  <c r="D136" i="21"/>
  <c r="N136" i="21" s="1"/>
  <c r="Y136" i="21" s="1"/>
  <c r="C137" i="21"/>
  <c r="D137" i="21"/>
  <c r="N137" i="21" s="1"/>
  <c r="Y137" i="21" s="1"/>
  <c r="C138" i="21"/>
  <c r="D138" i="21"/>
  <c r="N138" i="21" s="1"/>
  <c r="Y138" i="21" s="1"/>
  <c r="C139" i="21"/>
  <c r="D139" i="21"/>
  <c r="N139" i="21" s="1"/>
  <c r="Y139" i="21" s="1"/>
  <c r="C140" i="21"/>
  <c r="M140" i="21" s="1"/>
  <c r="D140" i="21"/>
  <c r="N140" i="21" s="1"/>
  <c r="Y140" i="21" s="1"/>
  <c r="C141" i="21"/>
  <c r="M141" i="21" s="1"/>
  <c r="D141" i="21"/>
  <c r="N141" i="21" s="1"/>
  <c r="Y141" i="21" s="1"/>
  <c r="C142" i="21"/>
  <c r="D142" i="21"/>
  <c r="N142" i="21" s="1"/>
  <c r="Y142" i="21" s="1"/>
  <c r="C143" i="21"/>
  <c r="D143" i="21"/>
  <c r="N143" i="21" s="1"/>
  <c r="Y143" i="21" s="1"/>
  <c r="C144" i="21"/>
  <c r="D144" i="21"/>
  <c r="N144" i="21" s="1"/>
  <c r="Y144" i="21" s="1"/>
  <c r="C145" i="21"/>
  <c r="D145" i="21"/>
  <c r="N145" i="21" s="1"/>
  <c r="Y145" i="21" s="1"/>
  <c r="C146" i="21"/>
  <c r="D146" i="21"/>
  <c r="N146" i="21" s="1"/>
  <c r="Y146" i="21" s="1"/>
  <c r="C147" i="21"/>
  <c r="D147" i="21"/>
  <c r="N147" i="21" s="1"/>
  <c r="Y147" i="21" s="1"/>
  <c r="C148" i="21"/>
  <c r="D148" i="21"/>
  <c r="N148" i="21" s="1"/>
  <c r="Y148" i="21" s="1"/>
  <c r="C149" i="21"/>
  <c r="D149" i="21"/>
  <c r="N149" i="21" s="1"/>
  <c r="Y149" i="21" s="1"/>
  <c r="C150" i="21"/>
  <c r="D150" i="21"/>
  <c r="N150" i="21" s="1"/>
  <c r="Y150" i="21" s="1"/>
  <c r="C151" i="21"/>
  <c r="D151" i="21"/>
  <c r="N151" i="21" s="1"/>
  <c r="Y151" i="21" s="1"/>
  <c r="C152" i="21"/>
  <c r="D152" i="21"/>
  <c r="N152" i="21" s="1"/>
  <c r="Y152" i="21" s="1"/>
  <c r="C153" i="21"/>
  <c r="D153" i="21"/>
  <c r="N153" i="21" s="1"/>
  <c r="Y153" i="21" s="1"/>
  <c r="C154" i="21"/>
  <c r="D154" i="21"/>
  <c r="N154" i="21" s="1"/>
  <c r="Y154" i="21" s="1"/>
  <c r="C155" i="21"/>
  <c r="D155" i="21"/>
  <c r="N155" i="21" s="1"/>
  <c r="Y155" i="21" s="1"/>
  <c r="C156" i="21"/>
  <c r="M156" i="21" s="1"/>
  <c r="D156" i="21"/>
  <c r="N156" i="21" s="1"/>
  <c r="Y156" i="21" s="1"/>
  <c r="C157" i="21"/>
  <c r="M157" i="21" s="1"/>
  <c r="D157" i="21"/>
  <c r="N157" i="21" s="1"/>
  <c r="Y157" i="21" s="1"/>
  <c r="C158" i="21"/>
  <c r="D158" i="21"/>
  <c r="N158" i="21" s="1"/>
  <c r="Y158" i="21" s="1"/>
  <c r="C159" i="21"/>
  <c r="D159" i="21"/>
  <c r="N159" i="21" s="1"/>
  <c r="Y159" i="21" s="1"/>
  <c r="C160" i="21"/>
  <c r="D160" i="21"/>
  <c r="N160" i="21" s="1"/>
  <c r="Y160" i="21" s="1"/>
  <c r="C161" i="21"/>
  <c r="D161" i="21"/>
  <c r="N161" i="21" s="1"/>
  <c r="Y161" i="21" s="1"/>
  <c r="C162" i="21"/>
  <c r="D162" i="21"/>
  <c r="N162" i="21" s="1"/>
  <c r="Y162" i="21" s="1"/>
  <c r="C163" i="21"/>
  <c r="D163" i="21"/>
  <c r="N163" i="21" s="1"/>
  <c r="Y163" i="21" s="1"/>
  <c r="C164" i="21"/>
  <c r="D164" i="21"/>
  <c r="N164" i="21" s="1"/>
  <c r="Y164" i="21" s="1"/>
  <c r="C165" i="21"/>
  <c r="D165" i="21"/>
  <c r="N165" i="21" s="1"/>
  <c r="Y165" i="21" s="1"/>
  <c r="C166" i="21"/>
  <c r="D166" i="21"/>
  <c r="N166" i="21" s="1"/>
  <c r="Y166" i="21" s="1"/>
  <c r="C167" i="21"/>
  <c r="D167" i="21"/>
  <c r="N167" i="21" s="1"/>
  <c r="Y167" i="21" s="1"/>
  <c r="C168" i="21"/>
  <c r="D168" i="21"/>
  <c r="N168" i="21" s="1"/>
  <c r="Y168" i="21" s="1"/>
  <c r="C169" i="21"/>
  <c r="D169" i="21"/>
  <c r="N169" i="21" s="1"/>
  <c r="Y169" i="21" s="1"/>
  <c r="C170" i="21"/>
  <c r="D170" i="21"/>
  <c r="N170" i="21" s="1"/>
  <c r="Y170" i="21" s="1"/>
  <c r="C171" i="21"/>
  <c r="D171" i="21"/>
  <c r="N171" i="21" s="1"/>
  <c r="Y171" i="21" s="1"/>
  <c r="C172" i="21"/>
  <c r="D172" i="21"/>
  <c r="N172" i="21" s="1"/>
  <c r="Y172" i="21" s="1"/>
  <c r="C173" i="21"/>
  <c r="D173" i="21"/>
  <c r="N173" i="21" s="1"/>
  <c r="Y173" i="21" s="1"/>
  <c r="C174" i="21"/>
  <c r="D174" i="21"/>
  <c r="N174" i="21" s="1"/>
  <c r="Y174" i="21" s="1"/>
  <c r="C175" i="21"/>
  <c r="D175" i="21"/>
  <c r="N175" i="21" s="1"/>
  <c r="Y175" i="21" s="1"/>
  <c r="C176" i="21"/>
  <c r="D176" i="21"/>
  <c r="N176" i="21" s="1"/>
  <c r="Y176" i="21" s="1"/>
  <c r="C177" i="21"/>
  <c r="D177" i="21"/>
  <c r="N177" i="21" s="1"/>
  <c r="Y177" i="21" s="1"/>
  <c r="C178" i="21"/>
  <c r="D178" i="21"/>
  <c r="N178" i="21" s="1"/>
  <c r="Y178" i="21" s="1"/>
  <c r="C179" i="21"/>
  <c r="D179" i="21"/>
  <c r="N179" i="21" s="1"/>
  <c r="Y179" i="21" s="1"/>
  <c r="C180" i="21"/>
  <c r="D180" i="21"/>
  <c r="N180" i="21" s="1"/>
  <c r="Y180" i="21" s="1"/>
  <c r="C181" i="21"/>
  <c r="D181" i="21"/>
  <c r="N181" i="21" s="1"/>
  <c r="Y181" i="21" s="1"/>
  <c r="C182" i="21"/>
  <c r="D182" i="21"/>
  <c r="N182" i="21" s="1"/>
  <c r="Y182" i="21" s="1"/>
  <c r="C183" i="21"/>
  <c r="D183" i="21"/>
  <c r="N183" i="21" s="1"/>
  <c r="Y183" i="21" s="1"/>
  <c r="C184" i="21"/>
  <c r="D184" i="21"/>
  <c r="N184" i="21" s="1"/>
  <c r="Y184" i="21" s="1"/>
  <c r="C185" i="21"/>
  <c r="D185" i="21"/>
  <c r="N185" i="21" s="1"/>
  <c r="Y185" i="21" s="1"/>
  <c r="C186" i="21"/>
  <c r="D186" i="21"/>
  <c r="N186" i="21" s="1"/>
  <c r="Y186" i="21" s="1"/>
  <c r="C187" i="21"/>
  <c r="D187" i="21"/>
  <c r="N187" i="21" s="1"/>
  <c r="Y187" i="21" s="1"/>
  <c r="C188" i="21"/>
  <c r="D188" i="21"/>
  <c r="N188" i="21" s="1"/>
  <c r="Y188" i="21" s="1"/>
  <c r="C189" i="21"/>
  <c r="D189" i="21"/>
  <c r="N189" i="21" s="1"/>
  <c r="Y189" i="21" s="1"/>
  <c r="C190" i="21"/>
  <c r="D190" i="21"/>
  <c r="N190" i="21" s="1"/>
  <c r="Y190" i="21" s="1"/>
  <c r="C191" i="21"/>
  <c r="M191" i="21" s="1"/>
  <c r="D191" i="21"/>
  <c r="N191" i="21" s="1"/>
  <c r="Y191" i="21" s="1"/>
  <c r="C192" i="21"/>
  <c r="D192" i="21"/>
  <c r="N192" i="21" s="1"/>
  <c r="Y192" i="21" s="1"/>
  <c r="C193" i="21"/>
  <c r="D193" i="21"/>
  <c r="N193" i="21" s="1"/>
  <c r="Y193" i="21" s="1"/>
  <c r="C194" i="21"/>
  <c r="D194" i="21"/>
  <c r="N194" i="21" s="1"/>
  <c r="Y194" i="21" s="1"/>
  <c r="C195" i="21"/>
  <c r="D195" i="21"/>
  <c r="N195" i="21" s="1"/>
  <c r="Y195" i="21" s="1"/>
  <c r="C196" i="21"/>
  <c r="D196" i="21"/>
  <c r="N196" i="21" s="1"/>
  <c r="Y196" i="21" s="1"/>
  <c r="C197" i="21"/>
  <c r="D197" i="21"/>
  <c r="N197" i="21" s="1"/>
  <c r="Y197" i="21" s="1"/>
  <c r="C198" i="21"/>
  <c r="D198" i="21"/>
  <c r="N198" i="21" s="1"/>
  <c r="Y198" i="21" s="1"/>
  <c r="C199" i="21"/>
  <c r="D199" i="21"/>
  <c r="N199" i="21" s="1"/>
  <c r="Y199" i="21" s="1"/>
  <c r="C200" i="21"/>
  <c r="D200" i="21"/>
  <c r="N200" i="21" s="1"/>
  <c r="Y200" i="21" s="1"/>
  <c r="C201" i="21"/>
  <c r="D201" i="21"/>
  <c r="N201" i="21" s="1"/>
  <c r="Y201" i="21" s="1"/>
  <c r="C202" i="21"/>
  <c r="D202" i="21"/>
  <c r="N202" i="21" s="1"/>
  <c r="Y202" i="21" s="1"/>
  <c r="C203" i="21"/>
  <c r="D203" i="21"/>
  <c r="N203" i="21" s="1"/>
  <c r="Y203" i="21" s="1"/>
  <c r="C204" i="21"/>
  <c r="D204" i="21"/>
  <c r="N204" i="21" s="1"/>
  <c r="Y204" i="21" s="1"/>
  <c r="C205" i="21"/>
  <c r="D205" i="21"/>
  <c r="N205" i="21" s="1"/>
  <c r="Y205" i="21" s="1"/>
  <c r="C206" i="21"/>
  <c r="D206" i="21"/>
  <c r="N206" i="21" s="1"/>
  <c r="Y206" i="21" s="1"/>
  <c r="C207" i="21"/>
  <c r="D207" i="21"/>
  <c r="N207" i="21" s="1"/>
  <c r="Y207" i="21" s="1"/>
  <c r="C208" i="21"/>
  <c r="D208" i="21"/>
  <c r="N208" i="21" s="1"/>
  <c r="Y208" i="21" s="1"/>
  <c r="C209" i="21"/>
  <c r="D209" i="21"/>
  <c r="N209" i="21" s="1"/>
  <c r="Y209" i="21" s="1"/>
  <c r="C210" i="21"/>
  <c r="D210" i="21"/>
  <c r="N210" i="21" s="1"/>
  <c r="Y210" i="21" s="1"/>
  <c r="C211" i="21"/>
  <c r="D211" i="21"/>
  <c r="N211" i="21" s="1"/>
  <c r="Y211" i="21" s="1"/>
  <c r="C212" i="21"/>
  <c r="M212" i="21" s="1"/>
  <c r="D212" i="21"/>
  <c r="N212" i="21" s="1"/>
  <c r="Y212" i="21" s="1"/>
  <c r="C213" i="21"/>
  <c r="M213" i="21" s="1"/>
  <c r="D213" i="21"/>
  <c r="N213" i="21" s="1"/>
  <c r="Y213" i="21" s="1"/>
  <c r="C214" i="21"/>
  <c r="D214" i="21"/>
  <c r="N214" i="21" s="1"/>
  <c r="Y214" i="21" s="1"/>
  <c r="C215" i="21"/>
  <c r="D215" i="21"/>
  <c r="N215" i="21" s="1"/>
  <c r="Y215" i="21" s="1"/>
  <c r="C216" i="21"/>
  <c r="D216" i="21"/>
  <c r="N216" i="21" s="1"/>
  <c r="Y216" i="21" s="1"/>
  <c r="C217" i="21"/>
  <c r="D217" i="21"/>
  <c r="N217" i="21" s="1"/>
  <c r="Y217" i="21" s="1"/>
  <c r="C218" i="21"/>
  <c r="D218" i="21"/>
  <c r="N218" i="21" s="1"/>
  <c r="Y218" i="21" s="1"/>
  <c r="C219" i="21"/>
  <c r="D219" i="21"/>
  <c r="N219" i="21" s="1"/>
  <c r="Y219" i="21" s="1"/>
  <c r="C220" i="21"/>
  <c r="D220" i="21"/>
  <c r="N220" i="21" s="1"/>
  <c r="Y220" i="21" s="1"/>
  <c r="C221" i="21"/>
  <c r="D221" i="21"/>
  <c r="N221" i="21" s="1"/>
  <c r="Y221" i="21" s="1"/>
  <c r="C222" i="21"/>
  <c r="D222" i="21"/>
  <c r="N222" i="21" s="1"/>
  <c r="Y222" i="21" s="1"/>
  <c r="C223" i="21"/>
  <c r="M223" i="21" s="1"/>
  <c r="D223" i="21"/>
  <c r="N223" i="21" s="1"/>
  <c r="Y223" i="21" s="1"/>
  <c r="C224" i="21"/>
  <c r="D224" i="21"/>
  <c r="N224" i="21" s="1"/>
  <c r="Y224" i="21" s="1"/>
  <c r="C225" i="21"/>
  <c r="D225" i="21"/>
  <c r="N225" i="21" s="1"/>
  <c r="Y225" i="21" s="1"/>
  <c r="C226" i="21"/>
  <c r="D226" i="21"/>
  <c r="N226" i="21" s="1"/>
  <c r="Y226" i="21" s="1"/>
  <c r="C227" i="21"/>
  <c r="D227" i="21"/>
  <c r="N227" i="21" s="1"/>
  <c r="Y227" i="21" s="1"/>
  <c r="C228" i="21"/>
  <c r="D228" i="21"/>
  <c r="N228" i="21" s="1"/>
  <c r="Y228" i="21" s="1"/>
  <c r="C229" i="21"/>
  <c r="D229" i="21"/>
  <c r="N229" i="21" s="1"/>
  <c r="Y229" i="21" s="1"/>
  <c r="C230" i="21"/>
  <c r="D230" i="21"/>
  <c r="N230" i="21" s="1"/>
  <c r="Y230" i="21" s="1"/>
  <c r="C231" i="21"/>
  <c r="D231" i="21"/>
  <c r="N231" i="21" s="1"/>
  <c r="Y231" i="21" s="1"/>
  <c r="C232" i="21"/>
  <c r="D232" i="21"/>
  <c r="N232" i="21" s="1"/>
  <c r="Y232" i="21" s="1"/>
  <c r="C233" i="21"/>
  <c r="D233" i="21"/>
  <c r="N233" i="21" s="1"/>
  <c r="Y233" i="21" s="1"/>
  <c r="C234" i="21"/>
  <c r="D234" i="21"/>
  <c r="N234" i="21" s="1"/>
  <c r="Y234" i="21" s="1"/>
  <c r="C235" i="21"/>
  <c r="D235" i="21"/>
  <c r="N235" i="21" s="1"/>
  <c r="Y235" i="21" s="1"/>
  <c r="C236" i="21"/>
  <c r="D236" i="21"/>
  <c r="N236" i="21" s="1"/>
  <c r="Y236" i="21" s="1"/>
  <c r="C237" i="21"/>
  <c r="D237" i="21"/>
  <c r="N237" i="21" s="1"/>
  <c r="Y237" i="21" s="1"/>
  <c r="C238" i="21"/>
  <c r="D238" i="21"/>
  <c r="N238" i="21" s="1"/>
  <c r="Y238" i="21" s="1"/>
  <c r="C239" i="21"/>
  <c r="M239" i="21" s="1"/>
  <c r="D239" i="21"/>
  <c r="N239" i="21" s="1"/>
  <c r="Y239" i="21" s="1"/>
  <c r="C240" i="21"/>
  <c r="M240" i="21" s="1"/>
  <c r="D240" i="21"/>
  <c r="N240" i="21" s="1"/>
  <c r="Y240" i="21" s="1"/>
  <c r="C241" i="21"/>
  <c r="M241" i="21" s="1"/>
  <c r="D241" i="21"/>
  <c r="N241" i="21" s="1"/>
  <c r="Y241" i="21" s="1"/>
  <c r="C242" i="21"/>
  <c r="D242" i="21"/>
  <c r="N242" i="21" s="1"/>
  <c r="Y242" i="21" s="1"/>
  <c r="C243" i="21"/>
  <c r="D243" i="21"/>
  <c r="N243" i="21" s="1"/>
  <c r="Y243" i="21" s="1"/>
  <c r="C244" i="21"/>
  <c r="D244" i="21"/>
  <c r="N244" i="21" s="1"/>
  <c r="Y244" i="21" s="1"/>
  <c r="C245" i="21"/>
  <c r="D245" i="21"/>
  <c r="N245" i="21" s="1"/>
  <c r="Y245" i="21" s="1"/>
  <c r="C246" i="21"/>
  <c r="D246" i="21"/>
  <c r="N246" i="21" s="1"/>
  <c r="Y246" i="21" s="1"/>
  <c r="C247" i="21"/>
  <c r="M247" i="21" s="1"/>
  <c r="D247" i="21"/>
  <c r="N247" i="21" s="1"/>
  <c r="Y247" i="21" s="1"/>
  <c r="C248" i="21"/>
  <c r="M248" i="21" s="1"/>
  <c r="D248" i="21"/>
  <c r="N248" i="21" s="1"/>
  <c r="Y248" i="21" s="1"/>
  <c r="C249" i="21"/>
  <c r="D249" i="21"/>
  <c r="N249" i="21" s="1"/>
  <c r="Y249" i="21" s="1"/>
  <c r="C250" i="21"/>
  <c r="D250" i="21"/>
  <c r="N250" i="21" s="1"/>
  <c r="Y250" i="21" s="1"/>
  <c r="C251" i="21"/>
  <c r="D251" i="21"/>
  <c r="N251" i="21" s="1"/>
  <c r="Y251" i="21" s="1"/>
  <c r="C252" i="21"/>
  <c r="D252" i="21"/>
  <c r="N252" i="21" s="1"/>
  <c r="Y252" i="21" s="1"/>
  <c r="C253" i="21"/>
  <c r="D253" i="21"/>
  <c r="N253" i="21" s="1"/>
  <c r="Y253" i="21" s="1"/>
  <c r="C254" i="21"/>
  <c r="D254" i="21"/>
  <c r="N254" i="21" s="1"/>
  <c r="Y254" i="21" s="1"/>
  <c r="C255" i="21"/>
  <c r="D255" i="21"/>
  <c r="N255" i="21" s="1"/>
  <c r="Y255" i="21" s="1"/>
  <c r="C256" i="21"/>
  <c r="D256" i="21"/>
  <c r="N256" i="21" s="1"/>
  <c r="Y256" i="21" s="1"/>
  <c r="C257" i="21"/>
  <c r="D257" i="21"/>
  <c r="N257" i="21" s="1"/>
  <c r="Y257" i="21" s="1"/>
  <c r="C258" i="21"/>
  <c r="D258" i="21"/>
  <c r="N258" i="21" s="1"/>
  <c r="Y258" i="21" s="1"/>
  <c r="C259" i="21"/>
  <c r="D259" i="21"/>
  <c r="N259" i="21" s="1"/>
  <c r="Y259" i="21" s="1"/>
  <c r="C260" i="21"/>
  <c r="D260" i="21"/>
  <c r="N260" i="21" s="1"/>
  <c r="Y260" i="21" s="1"/>
  <c r="C261" i="21"/>
  <c r="D261" i="21"/>
  <c r="N261" i="21" s="1"/>
  <c r="Y261" i="21" s="1"/>
  <c r="C262" i="21"/>
  <c r="D262" i="21"/>
  <c r="N262" i="21" s="1"/>
  <c r="Y262" i="21" s="1"/>
  <c r="C263" i="21"/>
  <c r="D263" i="21"/>
  <c r="N263" i="21" s="1"/>
  <c r="Y263" i="21" s="1"/>
  <c r="C264" i="21"/>
  <c r="D264" i="21"/>
  <c r="N264" i="21" s="1"/>
  <c r="Y264" i="21" s="1"/>
  <c r="C265" i="21"/>
  <c r="M265" i="21" s="1"/>
  <c r="D265" i="21"/>
  <c r="N265" i="21" s="1"/>
  <c r="Y265" i="21" s="1"/>
  <c r="C266" i="21"/>
  <c r="M266" i="21" s="1"/>
  <c r="D266" i="21"/>
  <c r="N266" i="21" s="1"/>
  <c r="Y266" i="21" s="1"/>
  <c r="C267" i="21"/>
  <c r="M267" i="21" s="1"/>
  <c r="D267" i="21"/>
  <c r="N267" i="21" s="1"/>
  <c r="Y267" i="21" s="1"/>
  <c r="C268" i="21"/>
  <c r="D268" i="21"/>
  <c r="N268" i="21" s="1"/>
  <c r="Y268" i="21" s="1"/>
  <c r="C269" i="21"/>
  <c r="M269" i="21" s="1"/>
  <c r="D269" i="21"/>
  <c r="N269" i="21" s="1"/>
  <c r="Y269" i="21" s="1"/>
  <c r="C270" i="21"/>
  <c r="D270" i="21"/>
  <c r="N270" i="21" s="1"/>
  <c r="Y270" i="21" s="1"/>
  <c r="C271" i="21"/>
  <c r="D271" i="21"/>
  <c r="N271" i="21" s="1"/>
  <c r="Y271" i="21" s="1"/>
  <c r="C272" i="21"/>
  <c r="D272" i="21"/>
  <c r="N272" i="21" s="1"/>
  <c r="Y272" i="21" s="1"/>
  <c r="C273" i="21"/>
  <c r="D273" i="21"/>
  <c r="N273" i="21" s="1"/>
  <c r="Y273" i="21" s="1"/>
  <c r="C274" i="21"/>
  <c r="D274" i="21"/>
  <c r="N274" i="21" s="1"/>
  <c r="Y274" i="21" s="1"/>
  <c r="C275" i="21"/>
  <c r="D275" i="21"/>
  <c r="N275" i="21" s="1"/>
  <c r="Y275" i="21" s="1"/>
  <c r="C276" i="21"/>
  <c r="D276" i="21"/>
  <c r="N276" i="21" s="1"/>
  <c r="Y276" i="21" s="1"/>
  <c r="C277" i="21"/>
  <c r="D277" i="21"/>
  <c r="N277" i="21" s="1"/>
  <c r="Y277" i="21" s="1"/>
  <c r="C278" i="21"/>
  <c r="D278" i="21"/>
  <c r="N278" i="21" s="1"/>
  <c r="Y278" i="21" s="1"/>
  <c r="C279" i="21"/>
  <c r="D279" i="21"/>
  <c r="N279" i="21" s="1"/>
  <c r="Y279" i="21" s="1"/>
  <c r="C280" i="21"/>
  <c r="D280" i="21"/>
  <c r="N280" i="21" s="1"/>
  <c r="Y280" i="21" s="1"/>
  <c r="C281" i="21"/>
  <c r="D281" i="21"/>
  <c r="N281" i="21" s="1"/>
  <c r="Y281" i="21" s="1"/>
  <c r="C282" i="21"/>
  <c r="D282" i="21"/>
  <c r="N282" i="21" s="1"/>
  <c r="Y282" i="21" s="1"/>
  <c r="C283" i="21"/>
  <c r="D283" i="21"/>
  <c r="N283" i="21" s="1"/>
  <c r="Y283" i="21" s="1"/>
  <c r="C284" i="21"/>
  <c r="D284" i="21"/>
  <c r="N284" i="21" s="1"/>
  <c r="Y284" i="21" s="1"/>
  <c r="C285" i="21"/>
  <c r="D285" i="21"/>
  <c r="N285" i="21" s="1"/>
  <c r="Y285" i="21" s="1"/>
  <c r="C286" i="21"/>
  <c r="D286" i="21"/>
  <c r="N286" i="21" s="1"/>
  <c r="Y286" i="21" s="1"/>
  <c r="C287" i="21"/>
  <c r="D287" i="21"/>
  <c r="N287" i="21" s="1"/>
  <c r="Y287" i="21" s="1"/>
  <c r="C288" i="21"/>
  <c r="D288" i="21"/>
  <c r="N288" i="21" s="1"/>
  <c r="Y288" i="21" s="1"/>
  <c r="C289" i="21"/>
  <c r="D289" i="21"/>
  <c r="N289" i="21" s="1"/>
  <c r="Y289" i="21" s="1"/>
  <c r="C290" i="21"/>
  <c r="D290" i="21"/>
  <c r="N290" i="21" s="1"/>
  <c r="Y290" i="21" s="1"/>
  <c r="C291" i="21"/>
  <c r="D291" i="21"/>
  <c r="N291" i="21" s="1"/>
  <c r="Y291" i="21" s="1"/>
  <c r="C292" i="21"/>
  <c r="D292" i="21"/>
  <c r="N292" i="21" s="1"/>
  <c r="Y292" i="21" s="1"/>
  <c r="C293" i="21"/>
  <c r="D293" i="21"/>
  <c r="N293" i="21" s="1"/>
  <c r="Y293" i="21" s="1"/>
  <c r="C294" i="21"/>
  <c r="D294" i="21"/>
  <c r="N294" i="21" s="1"/>
  <c r="Y294" i="21" s="1"/>
  <c r="C295" i="21"/>
  <c r="D295" i="21"/>
  <c r="N295" i="21" s="1"/>
  <c r="Y295" i="21" s="1"/>
  <c r="C296" i="21"/>
  <c r="M296" i="21" s="1"/>
  <c r="D296" i="21"/>
  <c r="N296" i="21" s="1"/>
  <c r="Y296" i="21" s="1"/>
  <c r="C297" i="21"/>
  <c r="M297" i="21" s="1"/>
  <c r="D297" i="21"/>
  <c r="N297" i="21" s="1"/>
  <c r="Y297" i="21" s="1"/>
  <c r="C298" i="21"/>
  <c r="D298" i="21"/>
  <c r="N298" i="21" s="1"/>
  <c r="Y298" i="21" s="1"/>
  <c r="C299" i="21"/>
  <c r="M299" i="21" s="1"/>
  <c r="D299" i="21"/>
  <c r="N299" i="21" s="1"/>
  <c r="Y299" i="21" s="1"/>
  <c r="C300" i="21"/>
  <c r="M300" i="21" s="1"/>
  <c r="D300" i="21"/>
  <c r="N300" i="21" s="1"/>
  <c r="Y300" i="21" s="1"/>
  <c r="C301" i="21"/>
  <c r="D301" i="21"/>
  <c r="N301" i="21" s="1"/>
  <c r="Y301" i="21" s="1"/>
  <c r="C302" i="21"/>
  <c r="D302" i="21"/>
  <c r="N302" i="21" s="1"/>
  <c r="Y302" i="21" s="1"/>
  <c r="D3" i="21"/>
  <c r="C3" i="21"/>
  <c r="B4" i="21"/>
  <c r="B5" i="21"/>
  <c r="B6" i="21"/>
  <c r="B7" i="21"/>
  <c r="B8" i="21"/>
  <c r="B9" i="21"/>
  <c r="B10" i="21"/>
  <c r="B11" i="21"/>
  <c r="B12" i="21"/>
  <c r="B13" i="21"/>
  <c r="B14" i="21"/>
  <c r="B15" i="21"/>
  <c r="B16" i="21"/>
  <c r="B17" i="21"/>
  <c r="B18" i="21"/>
  <c r="B19" i="21"/>
  <c r="B20" i="21"/>
  <c r="B21" i="21"/>
  <c r="B22" i="21"/>
  <c r="B23" i="21"/>
  <c r="B24" i="21"/>
  <c r="B25" i="21"/>
  <c r="B26" i="21"/>
  <c r="B27" i="21"/>
  <c r="B28" i="21"/>
  <c r="B29" i="21"/>
  <c r="B30" i="21"/>
  <c r="B31" i="21"/>
  <c r="B32" i="21"/>
  <c r="B33" i="21"/>
  <c r="B34" i="21"/>
  <c r="B35" i="21"/>
  <c r="B36" i="21"/>
  <c r="B37" i="21"/>
  <c r="B38" i="21"/>
  <c r="B39" i="21"/>
  <c r="B40" i="21"/>
  <c r="B41" i="21"/>
  <c r="B42" i="21"/>
  <c r="B43" i="21"/>
  <c r="B44" i="21"/>
  <c r="B45" i="21"/>
  <c r="B46" i="21"/>
  <c r="B47" i="21"/>
  <c r="B48" i="21"/>
  <c r="B49" i="21"/>
  <c r="B50" i="21"/>
  <c r="B51" i="21"/>
  <c r="B52" i="21"/>
  <c r="B53" i="21"/>
  <c r="B54" i="21"/>
  <c r="B55" i="21"/>
  <c r="B56" i="21"/>
  <c r="B57" i="21"/>
  <c r="B58" i="21"/>
  <c r="B59" i="21"/>
  <c r="B60" i="21"/>
  <c r="B61" i="21"/>
  <c r="B62" i="21"/>
  <c r="B63" i="21"/>
  <c r="B64" i="21"/>
  <c r="B65" i="21"/>
  <c r="B66" i="21"/>
  <c r="B67" i="21"/>
  <c r="B68" i="21"/>
  <c r="B69" i="21"/>
  <c r="B70" i="21"/>
  <c r="B71" i="21"/>
  <c r="B72" i="21"/>
  <c r="B73" i="21"/>
  <c r="B74" i="21"/>
  <c r="B75" i="21"/>
  <c r="B76" i="21"/>
  <c r="B77" i="21"/>
  <c r="B78" i="21"/>
  <c r="B79" i="21"/>
  <c r="B80" i="21"/>
  <c r="B81" i="21"/>
  <c r="B82" i="21"/>
  <c r="B83" i="21"/>
  <c r="B84" i="21"/>
  <c r="B85" i="21"/>
  <c r="B86" i="21"/>
  <c r="B87" i="21"/>
  <c r="B88" i="21"/>
  <c r="B89" i="21"/>
  <c r="B90" i="21"/>
  <c r="B91" i="21"/>
  <c r="B92" i="21"/>
  <c r="B93" i="21"/>
  <c r="B94" i="21"/>
  <c r="B95" i="21"/>
  <c r="B96" i="21"/>
  <c r="B97" i="21"/>
  <c r="B98" i="21"/>
  <c r="B99" i="21"/>
  <c r="B100" i="21"/>
  <c r="B101" i="21"/>
  <c r="B102" i="21"/>
  <c r="B103" i="21"/>
  <c r="B104" i="21"/>
  <c r="B105" i="21"/>
  <c r="B106" i="21"/>
  <c r="B107" i="21"/>
  <c r="B108" i="21"/>
  <c r="B109" i="21"/>
  <c r="B110" i="21"/>
  <c r="B111" i="21"/>
  <c r="B112" i="21"/>
  <c r="B113" i="21"/>
  <c r="B114" i="21"/>
  <c r="B115" i="21"/>
  <c r="B116" i="21"/>
  <c r="B117" i="21"/>
  <c r="B118" i="21"/>
  <c r="B119" i="21"/>
  <c r="B120" i="21"/>
  <c r="B121" i="21"/>
  <c r="B122" i="21"/>
  <c r="B123" i="21"/>
  <c r="B124" i="21"/>
  <c r="B125" i="21"/>
  <c r="B126" i="21"/>
  <c r="B127" i="21"/>
  <c r="B128" i="21"/>
  <c r="B129" i="21"/>
  <c r="B130" i="21"/>
  <c r="B131" i="21"/>
  <c r="B132" i="21"/>
  <c r="B133" i="21"/>
  <c r="B134" i="21"/>
  <c r="B135" i="21"/>
  <c r="B136" i="21"/>
  <c r="B137" i="21"/>
  <c r="B138" i="21"/>
  <c r="B139" i="21"/>
  <c r="B140" i="21"/>
  <c r="B141" i="21"/>
  <c r="B142" i="21"/>
  <c r="B143" i="21"/>
  <c r="B144" i="21"/>
  <c r="B145" i="21"/>
  <c r="B146" i="21"/>
  <c r="B147" i="21"/>
  <c r="B148" i="21"/>
  <c r="B149" i="21"/>
  <c r="B150" i="21"/>
  <c r="B151" i="21"/>
  <c r="B152" i="21"/>
  <c r="B153" i="21"/>
  <c r="B154" i="21"/>
  <c r="B155" i="21"/>
  <c r="B156" i="21"/>
  <c r="B157" i="21"/>
  <c r="B158" i="21"/>
  <c r="B159" i="21"/>
  <c r="B160" i="21"/>
  <c r="B161" i="21"/>
  <c r="B162" i="21"/>
  <c r="B163" i="21"/>
  <c r="B164" i="21"/>
  <c r="B165" i="21"/>
  <c r="B166" i="21"/>
  <c r="B167" i="21"/>
  <c r="B168" i="21"/>
  <c r="B169" i="21"/>
  <c r="B170" i="21"/>
  <c r="B171" i="21"/>
  <c r="B172" i="21"/>
  <c r="B173" i="21"/>
  <c r="B174" i="21"/>
  <c r="B175" i="21"/>
  <c r="B176" i="21"/>
  <c r="B177" i="21"/>
  <c r="B178" i="21"/>
  <c r="B179" i="21"/>
  <c r="B180" i="21"/>
  <c r="B181" i="21"/>
  <c r="B182" i="21"/>
  <c r="B183" i="21"/>
  <c r="B184" i="21"/>
  <c r="B185" i="21"/>
  <c r="B186" i="21"/>
  <c r="B187" i="21"/>
  <c r="B188" i="21"/>
  <c r="B189" i="21"/>
  <c r="B190" i="21"/>
  <c r="B191" i="21"/>
  <c r="B192" i="21"/>
  <c r="B193" i="21"/>
  <c r="B194" i="21"/>
  <c r="B195" i="21"/>
  <c r="B196" i="21"/>
  <c r="B197" i="21"/>
  <c r="B198" i="21"/>
  <c r="B199" i="21"/>
  <c r="B200" i="21"/>
  <c r="B201" i="21"/>
  <c r="B202" i="21"/>
  <c r="B203" i="21"/>
  <c r="B204" i="21"/>
  <c r="B205" i="21"/>
  <c r="B206" i="21"/>
  <c r="B207" i="21"/>
  <c r="B208" i="21"/>
  <c r="B209" i="21"/>
  <c r="B210" i="21"/>
  <c r="B211" i="21"/>
  <c r="B212" i="21"/>
  <c r="B213" i="21"/>
  <c r="B214" i="21"/>
  <c r="B215" i="21"/>
  <c r="B216" i="21"/>
  <c r="B217" i="21"/>
  <c r="B218" i="21"/>
  <c r="B219" i="21"/>
  <c r="B220" i="21"/>
  <c r="B221" i="21"/>
  <c r="B222" i="21"/>
  <c r="B223" i="21"/>
  <c r="B224" i="21"/>
  <c r="B225" i="21"/>
  <c r="B226" i="21"/>
  <c r="B227" i="21"/>
  <c r="B228" i="21"/>
  <c r="B229" i="21"/>
  <c r="B230" i="21"/>
  <c r="B231" i="21"/>
  <c r="B232" i="21"/>
  <c r="B233" i="21"/>
  <c r="B234" i="21"/>
  <c r="B235" i="21"/>
  <c r="B236" i="21"/>
  <c r="B237" i="21"/>
  <c r="B238" i="21"/>
  <c r="B239" i="21"/>
  <c r="B240" i="21"/>
  <c r="B241" i="21"/>
  <c r="B242" i="21"/>
  <c r="B243" i="21"/>
  <c r="B244" i="21"/>
  <c r="B245" i="21"/>
  <c r="B246" i="21"/>
  <c r="B247" i="21"/>
  <c r="B248" i="21"/>
  <c r="B249" i="21"/>
  <c r="B250" i="21"/>
  <c r="B251" i="21"/>
  <c r="B252" i="21"/>
  <c r="B253" i="21"/>
  <c r="B254" i="21"/>
  <c r="B255" i="21"/>
  <c r="B256" i="21"/>
  <c r="B257" i="21"/>
  <c r="B258" i="21"/>
  <c r="B259" i="21"/>
  <c r="B260" i="21"/>
  <c r="B261" i="21"/>
  <c r="B262" i="21"/>
  <c r="B263" i="21"/>
  <c r="B264" i="21"/>
  <c r="B265" i="21"/>
  <c r="B266" i="21"/>
  <c r="B267" i="21"/>
  <c r="B268" i="21"/>
  <c r="B269" i="21"/>
  <c r="B270" i="21"/>
  <c r="B271" i="21"/>
  <c r="B272" i="21"/>
  <c r="B273" i="21"/>
  <c r="B274" i="21"/>
  <c r="B275" i="21"/>
  <c r="B276" i="21"/>
  <c r="B277" i="21"/>
  <c r="B278" i="21"/>
  <c r="B279" i="21"/>
  <c r="B280" i="21"/>
  <c r="B281" i="21"/>
  <c r="B282" i="21"/>
  <c r="B283" i="21"/>
  <c r="B284" i="21"/>
  <c r="B285" i="21"/>
  <c r="B286" i="21"/>
  <c r="B287" i="21"/>
  <c r="B288" i="21"/>
  <c r="B289" i="21"/>
  <c r="B290" i="21"/>
  <c r="B291" i="21"/>
  <c r="B292" i="21"/>
  <c r="B293" i="21"/>
  <c r="B294" i="21"/>
  <c r="B295" i="21"/>
  <c r="B296" i="21"/>
  <c r="B297" i="21"/>
  <c r="B298" i="21"/>
  <c r="B299" i="21"/>
  <c r="B300" i="21"/>
  <c r="B301" i="21"/>
  <c r="B302" i="21"/>
  <c r="B3" i="21"/>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7" i="25"/>
  <c r="D8" i="25"/>
  <c r="D9" i="25"/>
  <c r="K9" i="25" s="1"/>
  <c r="D10" i="25"/>
  <c r="D11" i="25"/>
  <c r="K11" i="25" s="1"/>
  <c r="D12" i="25"/>
  <c r="K12" i="25" s="1"/>
  <c r="D13" i="25"/>
  <c r="D14" i="25"/>
  <c r="D15" i="25"/>
  <c r="D16" i="25"/>
  <c r="D17" i="25"/>
  <c r="D18" i="25"/>
  <c r="D19" i="25"/>
  <c r="D20" i="25"/>
  <c r="D21" i="25"/>
  <c r="D22" i="25"/>
  <c r="D23" i="25"/>
  <c r="D24" i="25"/>
  <c r="D25" i="25"/>
  <c r="D26" i="25"/>
  <c r="D27" i="25"/>
  <c r="D28" i="25"/>
  <c r="D29" i="25"/>
  <c r="D30" i="25"/>
  <c r="D31" i="25"/>
  <c r="D32" i="25"/>
  <c r="D33" i="25"/>
  <c r="D34" i="25"/>
  <c r="D35" i="25"/>
  <c r="D36" i="25"/>
  <c r="D37" i="25"/>
  <c r="D38" i="25"/>
  <c r="D39" i="25"/>
  <c r="D40" i="25"/>
  <c r="D41" i="25"/>
  <c r="D42" i="25"/>
  <c r="D43" i="25"/>
  <c r="D44" i="25"/>
  <c r="D45" i="25"/>
  <c r="D46" i="25"/>
  <c r="D47" i="25"/>
  <c r="D48" i="25"/>
  <c r="D49" i="25"/>
  <c r="D50" i="25"/>
  <c r="D51" i="25"/>
  <c r="D52" i="25"/>
  <c r="D53" i="25"/>
  <c r="D54" i="25"/>
  <c r="D55" i="25"/>
  <c r="D56" i="25"/>
  <c r="D57" i="25"/>
  <c r="D58" i="25"/>
  <c r="D59" i="25"/>
  <c r="D60" i="25"/>
  <c r="D61" i="25"/>
  <c r="D62" i="25"/>
  <c r="D63" i="25"/>
  <c r="D64" i="25"/>
  <c r="D65" i="25"/>
  <c r="D66" i="25"/>
  <c r="D67" i="25"/>
  <c r="D68" i="25"/>
  <c r="D69" i="25"/>
  <c r="D70" i="25"/>
  <c r="D71" i="25"/>
  <c r="D72" i="25"/>
  <c r="D73" i="25"/>
  <c r="D74" i="25"/>
  <c r="D75" i="25"/>
  <c r="D76" i="25"/>
  <c r="D77" i="25"/>
  <c r="D78" i="25"/>
  <c r="D79" i="25"/>
  <c r="D80" i="25"/>
  <c r="D81" i="25"/>
  <c r="D82" i="25"/>
  <c r="D83" i="25"/>
  <c r="D84" i="25"/>
  <c r="D85" i="25"/>
  <c r="D86" i="25"/>
  <c r="D87" i="25"/>
  <c r="D88" i="25"/>
  <c r="D89" i="25"/>
  <c r="D90" i="25"/>
  <c r="D91" i="25"/>
  <c r="D92" i="25"/>
  <c r="D93" i="25"/>
  <c r="D94" i="25"/>
  <c r="D95" i="25"/>
  <c r="D96" i="25"/>
  <c r="D97" i="25"/>
  <c r="D98" i="25"/>
  <c r="D99" i="25"/>
  <c r="D100" i="25"/>
  <c r="D101" i="25"/>
  <c r="D102" i="25"/>
  <c r="D103" i="25"/>
  <c r="D104" i="25"/>
  <c r="D105" i="25"/>
  <c r="D106" i="25"/>
  <c r="D107" i="25"/>
  <c r="D108" i="25"/>
  <c r="D109" i="25"/>
  <c r="D110" i="25"/>
  <c r="D111" i="25"/>
  <c r="D112" i="25"/>
  <c r="D113" i="25"/>
  <c r="D114" i="25"/>
  <c r="D115" i="25"/>
  <c r="D116" i="25"/>
  <c r="D117" i="25"/>
  <c r="D118" i="25"/>
  <c r="D119" i="25"/>
  <c r="D120" i="25"/>
  <c r="D121" i="25"/>
  <c r="D122" i="25"/>
  <c r="D123" i="25"/>
  <c r="D124" i="25"/>
  <c r="D125" i="25"/>
  <c r="D126" i="25"/>
  <c r="D127" i="25"/>
  <c r="D128" i="25"/>
  <c r="D129" i="25"/>
  <c r="D130" i="25"/>
  <c r="D131" i="25"/>
  <c r="D132" i="25"/>
  <c r="D133" i="25"/>
  <c r="D134" i="25"/>
  <c r="D135" i="25"/>
  <c r="D136" i="25"/>
  <c r="D137" i="25"/>
  <c r="D138" i="25"/>
  <c r="D139" i="25"/>
  <c r="D140" i="25"/>
  <c r="D141" i="25"/>
  <c r="D142" i="25"/>
  <c r="D143" i="25"/>
  <c r="D144" i="25"/>
  <c r="D145" i="25"/>
  <c r="D146" i="25"/>
  <c r="D147" i="25"/>
  <c r="D148" i="25"/>
  <c r="D149" i="25"/>
  <c r="D150" i="25"/>
  <c r="D151" i="25"/>
  <c r="D152" i="25"/>
  <c r="D153" i="25"/>
  <c r="D154" i="25"/>
  <c r="D155" i="25"/>
  <c r="D156" i="25"/>
  <c r="D157" i="25"/>
  <c r="D158" i="25"/>
  <c r="D159" i="25"/>
  <c r="D160" i="25"/>
  <c r="D161" i="25"/>
  <c r="D162" i="25"/>
  <c r="D163" i="25"/>
  <c r="D164" i="25"/>
  <c r="D165" i="25"/>
  <c r="D166" i="25"/>
  <c r="D167" i="25"/>
  <c r="D168" i="25"/>
  <c r="D169" i="25"/>
  <c r="D170" i="25"/>
  <c r="D171" i="25"/>
  <c r="D172" i="25"/>
  <c r="D173" i="25"/>
  <c r="D174" i="25"/>
  <c r="D175" i="25"/>
  <c r="D176" i="25"/>
  <c r="D177" i="25"/>
  <c r="D178" i="25"/>
  <c r="D179" i="25"/>
  <c r="D180" i="25"/>
  <c r="D181" i="25"/>
  <c r="D182" i="25"/>
  <c r="D183" i="25"/>
  <c r="D184" i="25"/>
  <c r="D185" i="25"/>
  <c r="D186" i="25"/>
  <c r="D187" i="25"/>
  <c r="D188" i="25"/>
  <c r="D189" i="25"/>
  <c r="D190" i="25"/>
  <c r="D191" i="25"/>
  <c r="D192" i="25"/>
  <c r="D193" i="25"/>
  <c r="D194" i="25"/>
  <c r="D195" i="25"/>
  <c r="D196" i="25"/>
  <c r="D197" i="25"/>
  <c r="D198" i="25"/>
  <c r="D199" i="25"/>
  <c r="D200" i="25"/>
  <c r="D201" i="25"/>
  <c r="D202" i="25"/>
  <c r="D203" i="25"/>
  <c r="D204" i="25"/>
  <c r="D205" i="25"/>
  <c r="D206" i="25"/>
  <c r="D207" i="25"/>
  <c r="D208" i="25"/>
  <c r="D209" i="25"/>
  <c r="D210" i="25"/>
  <c r="D211" i="25"/>
  <c r="D212" i="25"/>
  <c r="D213" i="25"/>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D273" i="25"/>
  <c r="D274" i="25"/>
  <c r="D275" i="25"/>
  <c r="D276" i="25"/>
  <c r="D277" i="25"/>
  <c r="D278" i="25"/>
  <c r="D279" i="25"/>
  <c r="D280" i="25"/>
  <c r="D281" i="25"/>
  <c r="D282" i="25"/>
  <c r="D283" i="25"/>
  <c r="D284" i="25"/>
  <c r="D285" i="25"/>
  <c r="D286" i="25"/>
  <c r="D287" i="25"/>
  <c r="D288" i="25"/>
  <c r="D289" i="25"/>
  <c r="D290" i="25"/>
  <c r="D291" i="25"/>
  <c r="D292" i="25"/>
  <c r="D293" i="25"/>
  <c r="D294" i="25"/>
  <c r="D295" i="25"/>
  <c r="D296" i="25"/>
  <c r="D297" i="25"/>
  <c r="D298" i="25"/>
  <c r="D299" i="25"/>
  <c r="D300" i="25"/>
  <c r="D301" i="25"/>
  <c r="D302" i="25"/>
  <c r="D303" i="25"/>
  <c r="D304" i="25"/>
  <c r="D305" i="25"/>
  <c r="D306" i="25"/>
  <c r="D7" i="25"/>
  <c r="C8" i="25"/>
  <c r="B8" i="25" s="1"/>
  <c r="C9" i="25"/>
  <c r="B9" i="25" s="1"/>
  <c r="C11" i="25"/>
  <c r="B11" i="25" s="1"/>
  <c r="C12" i="25"/>
  <c r="B12" i="25" s="1"/>
  <c r="C21" i="25"/>
  <c r="B21" i="25" s="1"/>
  <c r="C32" i="25"/>
  <c r="B32" i="25" s="1"/>
  <c r="C33" i="25"/>
  <c r="B33" i="25" s="1"/>
  <c r="C37" i="25"/>
  <c r="B37" i="25" s="1"/>
  <c r="C38" i="25"/>
  <c r="B38" i="25" s="1"/>
  <c r="C48" i="25"/>
  <c r="B48" i="25" s="1"/>
  <c r="C49" i="25"/>
  <c r="B49" i="25" s="1"/>
  <c r="C59" i="25"/>
  <c r="B59" i="25" s="1"/>
  <c r="C64" i="25"/>
  <c r="B64" i="25" s="1"/>
  <c r="C65" i="25"/>
  <c r="B65" i="25" s="1"/>
  <c r="C66" i="25"/>
  <c r="B66" i="25" s="1"/>
  <c r="C76" i="25"/>
  <c r="B76" i="25" s="1"/>
  <c r="C77" i="25"/>
  <c r="B77" i="25" s="1"/>
  <c r="C89" i="25"/>
  <c r="B89" i="25" s="1"/>
  <c r="C90" i="25"/>
  <c r="B90" i="25" s="1"/>
  <c r="C91" i="25"/>
  <c r="B91" i="25" s="1"/>
  <c r="C92" i="25"/>
  <c r="B92" i="25" s="1"/>
  <c r="C93" i="25"/>
  <c r="B93" i="25" s="1"/>
  <c r="C101" i="25"/>
  <c r="B101" i="25" s="1"/>
  <c r="C102" i="25"/>
  <c r="B102" i="25" s="1"/>
  <c r="C103" i="25"/>
  <c r="B103" i="25" s="1"/>
  <c r="C106" i="25"/>
  <c r="B106" i="25" s="1"/>
  <c r="C116" i="25"/>
  <c r="B116" i="25" s="1"/>
  <c r="C117" i="25"/>
  <c r="B117" i="25" s="1"/>
  <c r="C122" i="25"/>
  <c r="B122" i="25" s="1"/>
  <c r="C132" i="25"/>
  <c r="B132" i="25" s="1"/>
  <c r="C144" i="25"/>
  <c r="B144" i="25" s="1"/>
  <c r="C145" i="25"/>
  <c r="B145" i="25" s="1"/>
  <c r="C146" i="25"/>
  <c r="B146" i="25" s="1"/>
  <c r="C147" i="25"/>
  <c r="B147" i="25" s="1"/>
  <c r="C148" i="25"/>
  <c r="B148" i="25" s="1"/>
  <c r="C149" i="25"/>
  <c r="B149" i="25" s="1"/>
  <c r="C160" i="25"/>
  <c r="B160" i="25" s="1"/>
  <c r="C161" i="25"/>
  <c r="B161" i="25" s="1"/>
  <c r="C162" i="25"/>
  <c r="B162" i="25" s="1"/>
  <c r="C164" i="25"/>
  <c r="B164" i="25" s="1"/>
  <c r="C175" i="25"/>
  <c r="B175" i="25" s="1"/>
  <c r="C177" i="25"/>
  <c r="B177" i="25" s="1"/>
  <c r="C189" i="25"/>
  <c r="B189" i="25" s="1"/>
  <c r="C201" i="25"/>
  <c r="B201" i="25" s="1"/>
  <c r="C205" i="25"/>
  <c r="B205" i="25" s="1"/>
  <c r="C206" i="25"/>
  <c r="B206" i="25" s="1"/>
  <c r="C213" i="25"/>
  <c r="B213" i="25" s="1"/>
  <c r="C214" i="25"/>
  <c r="B214" i="25" s="1"/>
  <c r="C215" i="25"/>
  <c r="B215" i="25" s="1"/>
  <c r="C216" i="25"/>
  <c r="B216" i="25" s="1"/>
  <c r="C217" i="25"/>
  <c r="B217" i="25" s="1"/>
  <c r="C218" i="25"/>
  <c r="B218" i="25" s="1"/>
  <c r="C228" i="25"/>
  <c r="B228" i="25" s="1"/>
  <c r="C229" i="25"/>
  <c r="B229" i="25" s="1"/>
  <c r="C241" i="25"/>
  <c r="B241" i="25" s="1"/>
  <c r="C244" i="25"/>
  <c r="B244" i="25" s="1"/>
  <c r="C245" i="25"/>
  <c r="B245" i="25" s="1"/>
  <c r="C246" i="25"/>
  <c r="B246" i="25" s="1"/>
  <c r="C247" i="25"/>
  <c r="B247" i="25" s="1"/>
  <c r="C256" i="25"/>
  <c r="B256" i="25" s="1"/>
  <c r="C257" i="25"/>
  <c r="B257" i="25" s="1"/>
  <c r="C258" i="25"/>
  <c r="B258" i="25" s="1"/>
  <c r="C259" i="25"/>
  <c r="B259" i="25" s="1"/>
  <c r="C260" i="25"/>
  <c r="B260" i="25" s="1"/>
  <c r="C285" i="25"/>
  <c r="B285" i="25" s="1"/>
  <c r="C286" i="25"/>
  <c r="B286" i="25" s="1"/>
  <c r="C287" i="25"/>
  <c r="B287" i="25" s="1"/>
  <c r="C288" i="25"/>
  <c r="B288" i="25" s="1"/>
  <c r="C290" i="25"/>
  <c r="B290" i="25" s="1"/>
  <c r="C293" i="25"/>
  <c r="B293" i="25" s="1"/>
  <c r="C300" i="25"/>
  <c r="B300" i="25" s="1"/>
  <c r="C301" i="25"/>
  <c r="B301" i="25" s="1"/>
  <c r="C302" i="25"/>
  <c r="B302" i="25" s="1"/>
  <c r="C303" i="25"/>
  <c r="B303" i="25" s="1"/>
  <c r="K2" i="25"/>
  <c r="K1" i="25"/>
  <c r="C13" i="25"/>
  <c r="B13" i="25" s="1"/>
  <c r="C14" i="25"/>
  <c r="B14" i="25" s="1"/>
  <c r="C16" i="25"/>
  <c r="B16" i="25" s="1"/>
  <c r="C31" i="25"/>
  <c r="B31" i="25" s="1"/>
  <c r="C34" i="25"/>
  <c r="B34" i="25" s="1"/>
  <c r="C35" i="25"/>
  <c r="B35" i="25" s="1"/>
  <c r="C36" i="25"/>
  <c r="B36" i="25" s="1"/>
  <c r="C41" i="25"/>
  <c r="B41" i="25" s="1"/>
  <c r="C42" i="25"/>
  <c r="B42" i="25" s="1"/>
  <c r="C43" i="25"/>
  <c r="B43" i="25" s="1"/>
  <c r="C44" i="25"/>
  <c r="B44" i="25" s="1"/>
  <c r="C45" i="25"/>
  <c r="B45" i="25" s="1"/>
  <c r="C46" i="25"/>
  <c r="B46" i="25" s="1"/>
  <c r="C47" i="25"/>
  <c r="B47" i="25" s="1"/>
  <c r="C60" i="25"/>
  <c r="B60" i="25" s="1"/>
  <c r="C61" i="25"/>
  <c r="B61" i="25" s="1"/>
  <c r="C62" i="25"/>
  <c r="B62" i="25" s="1"/>
  <c r="C63" i="25"/>
  <c r="B63" i="25" s="1"/>
  <c r="C87" i="25"/>
  <c r="B87" i="25" s="1"/>
  <c r="C88" i="25"/>
  <c r="B88" i="25" s="1"/>
  <c r="C94" i="25"/>
  <c r="B94" i="25" s="1"/>
  <c r="C95" i="25"/>
  <c r="B95" i="25" s="1"/>
  <c r="C99" i="25"/>
  <c r="B99" i="25" s="1"/>
  <c r="C104" i="25"/>
  <c r="B104" i="25" s="1"/>
  <c r="C105" i="25"/>
  <c r="B105" i="25" s="1"/>
  <c r="C115" i="25"/>
  <c r="B115" i="25" s="1"/>
  <c r="C118" i="25"/>
  <c r="B118" i="25" s="1"/>
  <c r="C119" i="25"/>
  <c r="B119" i="25" s="1"/>
  <c r="C120" i="25"/>
  <c r="B120" i="25" s="1"/>
  <c r="C121" i="25"/>
  <c r="B121" i="25" s="1"/>
  <c r="C125" i="25"/>
  <c r="B125" i="25" s="1"/>
  <c r="C128" i="25"/>
  <c r="B128" i="25" s="1"/>
  <c r="C130" i="25"/>
  <c r="B130" i="25" s="1"/>
  <c r="C133" i="25"/>
  <c r="B133" i="25" s="1"/>
  <c r="C134" i="25"/>
  <c r="B134" i="25" s="1"/>
  <c r="C143" i="25"/>
  <c r="B143" i="25" s="1"/>
  <c r="C150" i="25"/>
  <c r="B150" i="25" s="1"/>
  <c r="C152" i="25"/>
  <c r="B152" i="25" s="1"/>
  <c r="C163" i="25"/>
  <c r="B163" i="25" s="1"/>
  <c r="C171" i="25"/>
  <c r="B171" i="25" s="1"/>
  <c r="C172" i="25"/>
  <c r="B172" i="25" s="1"/>
  <c r="C173" i="25"/>
  <c r="B173" i="25" s="1"/>
  <c r="C174" i="25"/>
  <c r="B174" i="25" s="1"/>
  <c r="C176" i="25"/>
  <c r="B176" i="25" s="1"/>
  <c r="C178" i="25"/>
  <c r="B178" i="25" s="1"/>
  <c r="C181" i="25"/>
  <c r="B181" i="25" s="1"/>
  <c r="C186" i="25"/>
  <c r="B186" i="25" s="1"/>
  <c r="C188" i="25"/>
  <c r="B188" i="25" s="1"/>
  <c r="C190" i="25"/>
  <c r="B190" i="25" s="1"/>
  <c r="C191" i="25"/>
  <c r="B191" i="25" s="1"/>
  <c r="C199" i="25"/>
  <c r="B199" i="25" s="1"/>
  <c r="C200" i="25"/>
  <c r="B200" i="25" s="1"/>
  <c r="C202" i="25"/>
  <c r="B202" i="25" s="1"/>
  <c r="C203" i="25"/>
  <c r="B203" i="25" s="1"/>
  <c r="C204" i="25"/>
  <c r="B204" i="25" s="1"/>
  <c r="C208" i="25"/>
  <c r="B208" i="25" s="1"/>
  <c r="C209" i="25"/>
  <c r="B209" i="25" s="1"/>
  <c r="C210" i="25"/>
  <c r="B210" i="25" s="1"/>
  <c r="C211" i="25"/>
  <c r="B211" i="25" s="1"/>
  <c r="C227" i="25"/>
  <c r="B227" i="25" s="1"/>
  <c r="C230" i="25"/>
  <c r="B230" i="25" s="1"/>
  <c r="C231" i="25"/>
  <c r="B231" i="25" s="1"/>
  <c r="C232" i="25"/>
  <c r="B232" i="25" s="1"/>
  <c r="C233" i="25"/>
  <c r="B233" i="25" s="1"/>
  <c r="C239" i="25"/>
  <c r="B239" i="25" s="1"/>
  <c r="C249" i="25"/>
  <c r="B249" i="25" s="1"/>
  <c r="C255" i="25"/>
  <c r="B255" i="25" s="1"/>
  <c r="C261" i="25"/>
  <c r="B261" i="25" s="1"/>
  <c r="C262" i="25"/>
  <c r="B262" i="25" s="1"/>
  <c r="C263" i="25"/>
  <c r="B263" i="25" s="1"/>
  <c r="C264" i="25"/>
  <c r="B264" i="25" s="1"/>
  <c r="C265" i="25"/>
  <c r="B265" i="25" s="1"/>
  <c r="C272" i="25"/>
  <c r="B272" i="25" s="1"/>
  <c r="C273" i="25"/>
  <c r="B273" i="25" s="1"/>
  <c r="C274" i="25"/>
  <c r="B274" i="25" s="1"/>
  <c r="C275" i="25"/>
  <c r="B275" i="25" s="1"/>
  <c r="C277" i="25"/>
  <c r="B277" i="25" s="1"/>
  <c r="C283" i="25"/>
  <c r="B283" i="25" s="1"/>
  <c r="C284" i="25"/>
  <c r="B284" i="25" s="1"/>
  <c r="C289" i="25"/>
  <c r="B289" i="25" s="1"/>
  <c r="C291" i="25"/>
  <c r="B291" i="25" s="1"/>
  <c r="C298" i="25"/>
  <c r="B298" i="25" s="1"/>
  <c r="C304" i="25"/>
  <c r="B304" i="25" s="1"/>
  <c r="C305" i="25"/>
  <c r="B305" i="25" s="1"/>
  <c r="A7" i="25"/>
  <c r="K7" i="25" s="1"/>
  <c r="A2" i="25"/>
  <c r="A3" i="25"/>
  <c r="A4" i="25"/>
  <c r="A1" i="25"/>
  <c r="A4" i="21"/>
  <c r="A5" i="21"/>
  <c r="A6" i="21"/>
  <c r="A7" i="21"/>
  <c r="A8" i="21"/>
  <c r="A9"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66" i="21"/>
  <c r="A67" i="21"/>
  <c r="A68" i="21"/>
  <c r="A69" i="21"/>
  <c r="A70" i="21"/>
  <c r="A71" i="21"/>
  <c r="A72" i="21"/>
  <c r="A73" i="21"/>
  <c r="A74" i="21"/>
  <c r="A75" i="21"/>
  <c r="A76" i="21"/>
  <c r="A77" i="21"/>
  <c r="A78" i="21"/>
  <c r="A79" i="21"/>
  <c r="A80" i="21"/>
  <c r="A81" i="21"/>
  <c r="A82" i="21"/>
  <c r="A83" i="21"/>
  <c r="A84" i="21"/>
  <c r="A85" i="21"/>
  <c r="A86" i="21"/>
  <c r="A87"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4" i="21"/>
  <c r="A115" i="21"/>
  <c r="A116" i="21"/>
  <c r="A117" i="21"/>
  <c r="A118" i="21"/>
  <c r="A119" i="21"/>
  <c r="A120" i="21"/>
  <c r="A121" i="21"/>
  <c r="A122" i="21"/>
  <c r="A123" i="21"/>
  <c r="A124" i="21"/>
  <c r="A125" i="21"/>
  <c r="A126" i="21"/>
  <c r="A127" i="21"/>
  <c r="A128" i="21"/>
  <c r="A129" i="21"/>
  <c r="A130" i="21"/>
  <c r="A131" i="21"/>
  <c r="A132" i="21"/>
  <c r="A133" i="21"/>
  <c r="A134" i="21"/>
  <c r="A135" i="21"/>
  <c r="A136" i="21"/>
  <c r="A137" i="21"/>
  <c r="A138" i="21"/>
  <c r="A139" i="21"/>
  <c r="A140" i="21"/>
  <c r="A141" i="21"/>
  <c r="A142" i="21"/>
  <c r="A143" i="21"/>
  <c r="A144" i="21"/>
  <c r="A145" i="21"/>
  <c r="A146" i="21"/>
  <c r="A147" i="21"/>
  <c r="A148" i="21"/>
  <c r="A149" i="21"/>
  <c r="A150" i="21"/>
  <c r="A151" i="21"/>
  <c r="A152" i="21"/>
  <c r="A153" i="21"/>
  <c r="A154" i="21"/>
  <c r="A155" i="21"/>
  <c r="A156" i="21"/>
  <c r="A157" i="21"/>
  <c r="A158" i="21"/>
  <c r="A159" i="21"/>
  <c r="A160" i="21"/>
  <c r="A161" i="21"/>
  <c r="A162" i="21"/>
  <c r="A163" i="21"/>
  <c r="A164" i="21"/>
  <c r="A165" i="21"/>
  <c r="A166" i="21"/>
  <c r="A167" i="21"/>
  <c r="A168" i="21"/>
  <c r="A169" i="21"/>
  <c r="A170" i="21"/>
  <c r="A171" i="21"/>
  <c r="A172" i="21"/>
  <c r="A173" i="21"/>
  <c r="A174" i="21"/>
  <c r="A175" i="21"/>
  <c r="A176" i="21"/>
  <c r="A177" i="21"/>
  <c r="A178" i="21"/>
  <c r="A179" i="21"/>
  <c r="A180" i="21"/>
  <c r="A181" i="21"/>
  <c r="A182" i="21"/>
  <c r="A183" i="21"/>
  <c r="A184" i="21"/>
  <c r="A185" i="21"/>
  <c r="A186" i="21"/>
  <c r="A187" i="21"/>
  <c r="A188" i="21"/>
  <c r="A189" i="21"/>
  <c r="A190" i="21"/>
  <c r="A191" i="21"/>
  <c r="A192" i="21"/>
  <c r="A193" i="21"/>
  <c r="A194" i="21"/>
  <c r="A195" i="21"/>
  <c r="A196" i="21"/>
  <c r="A197" i="21"/>
  <c r="A198" i="21"/>
  <c r="A199" i="21"/>
  <c r="A200" i="21"/>
  <c r="A201" i="21"/>
  <c r="A202" i="21"/>
  <c r="A203" i="21"/>
  <c r="A204" i="21"/>
  <c r="A205" i="21"/>
  <c r="A206" i="21"/>
  <c r="A207" i="21"/>
  <c r="A208" i="21"/>
  <c r="A209" i="21"/>
  <c r="A210" i="21"/>
  <c r="A211" i="21"/>
  <c r="A212" i="21"/>
  <c r="A213" i="21"/>
  <c r="A214" i="21"/>
  <c r="A215" i="21"/>
  <c r="A216" i="21"/>
  <c r="A217" i="21"/>
  <c r="A218" i="21"/>
  <c r="A219" i="21"/>
  <c r="A220" i="21"/>
  <c r="A221" i="21"/>
  <c r="A222" i="21"/>
  <c r="A223" i="21"/>
  <c r="A224" i="21"/>
  <c r="A225" i="21"/>
  <c r="A226" i="21"/>
  <c r="A227" i="21"/>
  <c r="A228" i="21"/>
  <c r="A229" i="21"/>
  <c r="A230" i="21"/>
  <c r="A231" i="21"/>
  <c r="A232" i="21"/>
  <c r="A233" i="21"/>
  <c r="A234" i="21"/>
  <c r="A235" i="21"/>
  <c r="A236" i="21"/>
  <c r="A237" i="21"/>
  <c r="A238" i="21"/>
  <c r="A239" i="21"/>
  <c r="A240" i="21"/>
  <c r="A241" i="21"/>
  <c r="A242" i="21"/>
  <c r="A243" i="21"/>
  <c r="A244" i="21"/>
  <c r="A245" i="21"/>
  <c r="A246" i="21"/>
  <c r="A247" i="21"/>
  <c r="A248" i="21"/>
  <c r="A249" i="21"/>
  <c r="A250" i="21"/>
  <c r="A251" i="21"/>
  <c r="A252" i="21"/>
  <c r="A253" i="21"/>
  <c r="A254" i="21"/>
  <c r="A255" i="21"/>
  <c r="A256" i="21"/>
  <c r="A257" i="21"/>
  <c r="A258" i="21"/>
  <c r="A259" i="21"/>
  <c r="A260" i="21"/>
  <c r="A261" i="21"/>
  <c r="A262" i="21"/>
  <c r="A263" i="21"/>
  <c r="A264" i="21"/>
  <c r="A265" i="21"/>
  <c r="A266" i="21"/>
  <c r="A267" i="21"/>
  <c r="A268" i="21"/>
  <c r="A269" i="21"/>
  <c r="A270" i="21"/>
  <c r="A271" i="21"/>
  <c r="A272" i="21"/>
  <c r="A273" i="21"/>
  <c r="A274" i="21"/>
  <c r="A275" i="21"/>
  <c r="A276" i="21"/>
  <c r="A277" i="21"/>
  <c r="A278" i="21"/>
  <c r="A279" i="21"/>
  <c r="A280" i="21"/>
  <c r="A281" i="21"/>
  <c r="A282" i="21"/>
  <c r="A283" i="21"/>
  <c r="A284" i="21"/>
  <c r="A285" i="21"/>
  <c r="A286" i="21"/>
  <c r="A287" i="21"/>
  <c r="A288" i="21"/>
  <c r="A289" i="21"/>
  <c r="A290" i="21"/>
  <c r="A291" i="21"/>
  <c r="A292" i="21"/>
  <c r="A293" i="21"/>
  <c r="A294" i="21"/>
  <c r="A295" i="21"/>
  <c r="A296" i="21"/>
  <c r="A297" i="21"/>
  <c r="A298" i="21"/>
  <c r="A299" i="21"/>
  <c r="A300" i="21"/>
  <c r="A301" i="21"/>
  <c r="A302" i="21"/>
  <c r="A3" i="21"/>
  <c r="AV169" i="21" l="1" a="1"/>
  <c r="AV169" i="21" s="1"/>
  <c r="AX169" i="21" a="1"/>
  <c r="AX169" i="21" s="1"/>
  <c r="AS169" i="21" a="1"/>
  <c r="AS169" i="21" s="1"/>
  <c r="AL169" i="21" a="1"/>
  <c r="AL169" i="21" s="1"/>
  <c r="AI169" i="21" a="1"/>
  <c r="AI169" i="21" s="1"/>
  <c r="AP169" i="21" a="1"/>
  <c r="AP169" i="21" s="1"/>
  <c r="AX84" i="21" a="1"/>
  <c r="AX84" i="21" s="1"/>
  <c r="AS84" i="21" a="1"/>
  <c r="AS84" i="21" s="1"/>
  <c r="AV84" i="21" a="1"/>
  <c r="AV84" i="21" s="1"/>
  <c r="AI84" i="21" a="1"/>
  <c r="AI84" i="21" s="1"/>
  <c r="AP84" i="21" a="1"/>
  <c r="AP84" i="21" s="1"/>
  <c r="AL84" i="21" a="1"/>
  <c r="AL84" i="21" s="1"/>
  <c r="AV139" i="21" a="1"/>
  <c r="AV139" i="21" s="1"/>
  <c r="AP139" i="21" a="1"/>
  <c r="AP139" i="21" s="1"/>
  <c r="AX139" i="21" a="1"/>
  <c r="AX139" i="21" s="1"/>
  <c r="AI139" i="21" a="1"/>
  <c r="AI139" i="21" s="1"/>
  <c r="AL139" i="21" a="1"/>
  <c r="AL139" i="21" s="1"/>
  <c r="AS139" i="21" a="1"/>
  <c r="AS139" i="21" s="1"/>
  <c r="AX26" i="21" a="1"/>
  <c r="AX26" i="21" s="1"/>
  <c r="AV26" i="21" a="1"/>
  <c r="AV26" i="21" s="1"/>
  <c r="AP26" i="21" a="1"/>
  <c r="AP26" i="21" s="1"/>
  <c r="AI26" i="21" a="1"/>
  <c r="AI26" i="21" s="1"/>
  <c r="AL26" i="21" a="1"/>
  <c r="AL26" i="21" s="1"/>
  <c r="AS26" i="21" a="1"/>
  <c r="AS26" i="21" s="1"/>
  <c r="AX25" i="21" a="1"/>
  <c r="AX25" i="21" s="1"/>
  <c r="AV25" i="21" a="1"/>
  <c r="AV25" i="21" s="1"/>
  <c r="AP25" i="21" a="1"/>
  <c r="AP25" i="21" s="1"/>
  <c r="AS25" i="21" a="1"/>
  <c r="AS25" i="21" s="1"/>
  <c r="AI25" i="21" a="1"/>
  <c r="AI25" i="21" s="1"/>
  <c r="AL25" i="21" a="1"/>
  <c r="AL25" i="21" s="1"/>
  <c r="AX220" i="21" a="1"/>
  <c r="AX220" i="21" s="1"/>
  <c r="AV220" i="21" a="1"/>
  <c r="AV220" i="21" s="1"/>
  <c r="AP220" i="21" a="1"/>
  <c r="AP220" i="21" s="1"/>
  <c r="AL220" i="21" a="1"/>
  <c r="AL220" i="21" s="1"/>
  <c r="AS220" i="21" a="1"/>
  <c r="AS220" i="21" s="1"/>
  <c r="AI220" i="21" a="1"/>
  <c r="AI220" i="21" s="1"/>
  <c r="AV163" i="21" a="1"/>
  <c r="AV163" i="21" s="1"/>
  <c r="AX163" i="21" a="1"/>
  <c r="AX163" i="21" s="1"/>
  <c r="AS163" i="21" a="1"/>
  <c r="AS163" i="21" s="1"/>
  <c r="AP163" i="21" a="1"/>
  <c r="AP163" i="21" s="1"/>
  <c r="AL163" i="21" a="1"/>
  <c r="AL163" i="21" s="1"/>
  <c r="AI163" i="21" a="1"/>
  <c r="AI163" i="21" s="1"/>
  <c r="AX106" i="21" a="1"/>
  <c r="AX106" i="21" s="1"/>
  <c r="AV106" i="21" a="1"/>
  <c r="AV106" i="21" s="1"/>
  <c r="AS106" i="21" a="1"/>
  <c r="AS106" i="21" s="1"/>
  <c r="AP106" i="21" a="1"/>
  <c r="AP106" i="21" s="1"/>
  <c r="AI106" i="21" a="1"/>
  <c r="AI106" i="21" s="1"/>
  <c r="AL106" i="21" a="1"/>
  <c r="AL106" i="21" s="1"/>
  <c r="AX279" i="21" a="1"/>
  <c r="AX279" i="21" s="1"/>
  <c r="AV279" i="21" a="1"/>
  <c r="AV279" i="21" s="1"/>
  <c r="AS279" i="21" a="1"/>
  <c r="AS279" i="21" s="1"/>
  <c r="AP279" i="21" a="1"/>
  <c r="AP279" i="21" s="1"/>
  <c r="AL279" i="21" a="1"/>
  <c r="AL279" i="21" s="1"/>
  <c r="AI279" i="21" a="1"/>
  <c r="AI279" i="21" s="1"/>
  <c r="AX250" i="21" a="1"/>
  <c r="AX250" i="21" s="1"/>
  <c r="AP250" i="21" a="1"/>
  <c r="AP250" i="21" s="1"/>
  <c r="AL250" i="21" a="1"/>
  <c r="AL250" i="21" s="1"/>
  <c r="AS250" i="21" a="1"/>
  <c r="AS250" i="21" s="1"/>
  <c r="AV250" i="21" a="1"/>
  <c r="AV250" i="21" s="1"/>
  <c r="AI250" i="21" a="1"/>
  <c r="AI250" i="21" s="1"/>
  <c r="AX194" i="21" a="1"/>
  <c r="AX194" i="21" s="1"/>
  <c r="AS194" i="21" a="1"/>
  <c r="AS194" i="21" s="1"/>
  <c r="AV194" i="21" a="1"/>
  <c r="AV194" i="21" s="1"/>
  <c r="AL194" i="21" a="1"/>
  <c r="AL194" i="21" s="1"/>
  <c r="AI194" i="21" a="1"/>
  <c r="AI194" i="21" s="1"/>
  <c r="AP194" i="21" a="1"/>
  <c r="AP194" i="21" s="1"/>
  <c r="AX82" i="21" a="1"/>
  <c r="AX82" i="21" s="1"/>
  <c r="AV82" i="21" a="1"/>
  <c r="AV82" i="21" s="1"/>
  <c r="AS82" i="21" a="1"/>
  <c r="AS82" i="21" s="1"/>
  <c r="AP82" i="21" a="1"/>
  <c r="AP82" i="21" s="1"/>
  <c r="AL82" i="21" a="1"/>
  <c r="AL82" i="21" s="1"/>
  <c r="AI82" i="21" a="1"/>
  <c r="AI82" i="21" s="1"/>
  <c r="AV164" i="21" a="1"/>
  <c r="AV164" i="21" s="1"/>
  <c r="AX164" i="21" a="1"/>
  <c r="AX164" i="21" s="1"/>
  <c r="AS164" i="21" a="1"/>
  <c r="AS164" i="21" s="1"/>
  <c r="AP164" i="21" a="1"/>
  <c r="AP164" i="21" s="1"/>
  <c r="AL164" i="21" a="1"/>
  <c r="AL164" i="21" s="1"/>
  <c r="AI164" i="21" a="1"/>
  <c r="AI164" i="21" s="1"/>
  <c r="AX78" i="21" a="1"/>
  <c r="AX78" i="21" s="1"/>
  <c r="AV78" i="21" a="1"/>
  <c r="AV78" i="21" s="1"/>
  <c r="AS78" i="21" a="1"/>
  <c r="AS78" i="21" s="1"/>
  <c r="AP78" i="21" a="1"/>
  <c r="AP78" i="21" s="1"/>
  <c r="AL78" i="21" a="1"/>
  <c r="AL78" i="21" s="1"/>
  <c r="AI78" i="21" a="1"/>
  <c r="AI78" i="21" s="1"/>
  <c r="AX301" i="21" a="1"/>
  <c r="AX301" i="21" s="1"/>
  <c r="AS301" i="21" a="1"/>
  <c r="AS301" i="21" s="1"/>
  <c r="AP301" i="21" a="1"/>
  <c r="AP301" i="21" s="1"/>
  <c r="AL301" i="21" a="1"/>
  <c r="AL301" i="21" s="1"/>
  <c r="AV301" i="21" a="1"/>
  <c r="AV301" i="21" s="1"/>
  <c r="AI301" i="21" a="1"/>
  <c r="AI301" i="21" s="1"/>
  <c r="AV189" i="21" a="1"/>
  <c r="AV189" i="21" s="1"/>
  <c r="AX189" i="21" a="1"/>
  <c r="AX189" i="21" s="1"/>
  <c r="AI189" i="21" a="1"/>
  <c r="AI189" i="21" s="1"/>
  <c r="AP189" i="21" a="1"/>
  <c r="AP189" i="21" s="1"/>
  <c r="AL189" i="21" a="1"/>
  <c r="AL189" i="21" s="1"/>
  <c r="AS189" i="21" a="1"/>
  <c r="AS189" i="21" s="1"/>
  <c r="AX21" i="21" a="1"/>
  <c r="AX21" i="21" s="1"/>
  <c r="AV21" i="21" a="1"/>
  <c r="AV21" i="21" s="1"/>
  <c r="AL21" i="21" a="1"/>
  <c r="AL21" i="21" s="1"/>
  <c r="AI21" i="21" a="1"/>
  <c r="AI21" i="21" s="1"/>
  <c r="AP21" i="21" a="1"/>
  <c r="AP21" i="21" s="1"/>
  <c r="AS21" i="21" a="1"/>
  <c r="AS21" i="21" s="1"/>
  <c r="AX272" i="21" a="1"/>
  <c r="AX272" i="21" s="1"/>
  <c r="AV272" i="21" a="1"/>
  <c r="AV272" i="21" s="1"/>
  <c r="AP272" i="21" a="1"/>
  <c r="AP272" i="21" s="1"/>
  <c r="AS272" i="21" a="1"/>
  <c r="AS272" i="21" s="1"/>
  <c r="AL272" i="21" a="1"/>
  <c r="AL272" i="21" s="1"/>
  <c r="AI272" i="21" a="1"/>
  <c r="AI272" i="21" s="1"/>
  <c r="AX20" i="21" a="1"/>
  <c r="AX20" i="21" s="1"/>
  <c r="AV20" i="21" a="1"/>
  <c r="AV20" i="21" s="1"/>
  <c r="AL20" i="21" a="1"/>
  <c r="AL20" i="21" s="1"/>
  <c r="AI20" i="21" a="1"/>
  <c r="AI20" i="21" s="1"/>
  <c r="AP20" i="21" a="1"/>
  <c r="AP20" i="21" s="1"/>
  <c r="AS20" i="21" a="1"/>
  <c r="AS20" i="21" s="1"/>
  <c r="AX271" i="21" a="1"/>
  <c r="AX271" i="21" s="1"/>
  <c r="AV271" i="21" a="1"/>
  <c r="AV271" i="21" s="1"/>
  <c r="AP271" i="21" a="1"/>
  <c r="AP271" i="21" s="1"/>
  <c r="AL271" i="21" a="1"/>
  <c r="AL271" i="21" s="1"/>
  <c r="AS271" i="21" a="1"/>
  <c r="AS271" i="21" s="1"/>
  <c r="AI271" i="21" a="1"/>
  <c r="AI271" i="21" s="1"/>
  <c r="AV215" i="21" a="1"/>
  <c r="AV215" i="21" s="1"/>
  <c r="AX215" i="21" a="1"/>
  <c r="AX215" i="21" s="1"/>
  <c r="AP215" i="21" a="1"/>
  <c r="AP215" i="21" s="1"/>
  <c r="AS215" i="21" a="1"/>
  <c r="AS215" i="21" s="1"/>
  <c r="AL215" i="21" a="1"/>
  <c r="AL215" i="21" s="1"/>
  <c r="AI215" i="21" a="1"/>
  <c r="AI215" i="21" s="1"/>
  <c r="AX187" i="21" a="1"/>
  <c r="AX187" i="21" s="1"/>
  <c r="AV187" i="21" a="1"/>
  <c r="AV187" i="21" s="1"/>
  <c r="AP187" i="21" a="1"/>
  <c r="AP187" i="21" s="1"/>
  <c r="AS187" i="21" a="1"/>
  <c r="AS187" i="21" s="1"/>
  <c r="AI187" i="21" a="1"/>
  <c r="AI187" i="21" s="1"/>
  <c r="AL187" i="21" a="1"/>
  <c r="AL187" i="21" s="1"/>
  <c r="AV131" i="21" a="1"/>
  <c r="AV131" i="21" s="1"/>
  <c r="AP131" i="21" a="1"/>
  <c r="AP131" i="21" s="1"/>
  <c r="AX131" i="21" a="1"/>
  <c r="AX131" i="21" s="1"/>
  <c r="AL131" i="21" a="1"/>
  <c r="AL131" i="21" s="1"/>
  <c r="AS131" i="21" a="1"/>
  <c r="AS131" i="21" s="1"/>
  <c r="AI131" i="21" a="1"/>
  <c r="AI131" i="21" s="1"/>
  <c r="AX75" i="21" a="1"/>
  <c r="AX75" i="21" s="1"/>
  <c r="AP75" i="21" a="1"/>
  <c r="AP75" i="21" s="1"/>
  <c r="AV75" i="21" a="1"/>
  <c r="AV75" i="21" s="1"/>
  <c r="AL75" i="21" a="1"/>
  <c r="AL75" i="21" s="1"/>
  <c r="AS75" i="21" a="1"/>
  <c r="AS75" i="21" s="1"/>
  <c r="AI75" i="21" a="1"/>
  <c r="AI75" i="21" s="1"/>
  <c r="AV19" i="21" a="1"/>
  <c r="AV19" i="21" s="1"/>
  <c r="AP19" i="21" a="1"/>
  <c r="AP19" i="21" s="1"/>
  <c r="AX19" i="21" a="1"/>
  <c r="AX19" i="21" s="1"/>
  <c r="AL19" i="21" a="1"/>
  <c r="AL19" i="21" s="1"/>
  <c r="AI19" i="21" a="1"/>
  <c r="AI19" i="21" s="1"/>
  <c r="AS19" i="21" a="1"/>
  <c r="AS19" i="21" s="1"/>
  <c r="AV242" i="21" a="1"/>
  <c r="AV242" i="21" s="1"/>
  <c r="AS242" i="21" a="1"/>
  <c r="AS242" i="21" s="1"/>
  <c r="AX242" i="21" a="1"/>
  <c r="AX242" i="21" s="1"/>
  <c r="AP242" i="21" a="1"/>
  <c r="AP242" i="21" s="1"/>
  <c r="AL242" i="21" a="1"/>
  <c r="AL242" i="21" s="1"/>
  <c r="AI242" i="21" a="1"/>
  <c r="AI242" i="21" s="1"/>
  <c r="AV214" i="21" a="1"/>
  <c r="AV214" i="21" s="1"/>
  <c r="AX214" i="21" a="1"/>
  <c r="AX214" i="21" s="1"/>
  <c r="AP214" i="21" a="1"/>
  <c r="AP214" i="21" s="1"/>
  <c r="AS214" i="21" a="1"/>
  <c r="AS214" i="21" s="1"/>
  <c r="AL214" i="21" a="1"/>
  <c r="AL214" i="21" s="1"/>
  <c r="AI214" i="21" a="1"/>
  <c r="AI214" i="21" s="1"/>
  <c r="AS158" i="21" a="1"/>
  <c r="AS158" i="21" s="1"/>
  <c r="AP158" i="21" a="1"/>
  <c r="AP158" i="21" s="1"/>
  <c r="AX158" i="21" a="1"/>
  <c r="AX158" i="21" s="1"/>
  <c r="AL158" i="21" a="1"/>
  <c r="AL158" i="21" s="1"/>
  <c r="AI158" i="21" a="1"/>
  <c r="AI158" i="21" s="1"/>
  <c r="AV158" i="21" a="1"/>
  <c r="AV158" i="21" s="1"/>
  <c r="AX102" i="21" a="1"/>
  <c r="AX102" i="21" s="1"/>
  <c r="AV102" i="21" a="1"/>
  <c r="AV102" i="21" s="1"/>
  <c r="AS102" i="21" a="1"/>
  <c r="AS102" i="21" s="1"/>
  <c r="AL102" i="21" a="1"/>
  <c r="AL102" i="21" s="1"/>
  <c r="AI102" i="21" a="1"/>
  <c r="AI102" i="21" s="1"/>
  <c r="AP102" i="21" a="1"/>
  <c r="AP102" i="21" s="1"/>
  <c r="AV18" i="21" a="1"/>
  <c r="AV18" i="21" s="1"/>
  <c r="AS18" i="21" a="1"/>
  <c r="AS18" i="21" s="1"/>
  <c r="AX18" i="21" a="1"/>
  <c r="AX18" i="21" s="1"/>
  <c r="AP18" i="21" a="1"/>
  <c r="AP18" i="21" s="1"/>
  <c r="AL18" i="21" a="1"/>
  <c r="AL18" i="21" s="1"/>
  <c r="AI18" i="21" a="1"/>
  <c r="AI18" i="21" s="1"/>
  <c r="AX297" i="21" a="1"/>
  <c r="AX297" i="21" s="1"/>
  <c r="AV297" i="21" a="1"/>
  <c r="AV297" i="21" s="1"/>
  <c r="AS297" i="21" a="1"/>
  <c r="AS297" i="21" s="1"/>
  <c r="AP297" i="21" a="1"/>
  <c r="AP297" i="21" s="1"/>
  <c r="AI297" i="21" a="1"/>
  <c r="AI297" i="21" s="1"/>
  <c r="AL297" i="21" a="1"/>
  <c r="AL297" i="21" s="1"/>
  <c r="AX213" i="21" a="1"/>
  <c r="AX213" i="21" s="1"/>
  <c r="AP213" i="21" a="1"/>
  <c r="AP213" i="21" s="1"/>
  <c r="AV213" i="21" a="1"/>
  <c r="AV213" i="21" s="1"/>
  <c r="AS213" i="21" a="1"/>
  <c r="AS213" i="21" s="1"/>
  <c r="AL213" i="21" a="1"/>
  <c r="AL213" i="21" s="1"/>
  <c r="AI213" i="21" a="1"/>
  <c r="AI213" i="21" s="1"/>
  <c r="AX129" i="21" a="1"/>
  <c r="AX129" i="21" s="1"/>
  <c r="AV129" i="21" a="1"/>
  <c r="AV129" i="21" s="1"/>
  <c r="AS129" i="21" a="1"/>
  <c r="AS129" i="21" s="1"/>
  <c r="AI129" i="21" a="1"/>
  <c r="AI129" i="21" s="1"/>
  <c r="AL129" i="21" a="1"/>
  <c r="AL129" i="21" s="1"/>
  <c r="AP129" i="21" a="1"/>
  <c r="AP129" i="21" s="1"/>
  <c r="AX45" i="21" a="1"/>
  <c r="AX45" i="21" s="1"/>
  <c r="AV45" i="21" a="1"/>
  <c r="AV45" i="21" s="1"/>
  <c r="AP45" i="21" a="1"/>
  <c r="AP45" i="21" s="1"/>
  <c r="AL45" i="21" a="1"/>
  <c r="AL45" i="21" s="1"/>
  <c r="AI45" i="21" a="1"/>
  <c r="AI45" i="21" s="1"/>
  <c r="AS45" i="21" a="1"/>
  <c r="AS45" i="21" s="1"/>
  <c r="AX296" i="21" a="1"/>
  <c r="AX296" i="21" s="1"/>
  <c r="AV296" i="21" a="1"/>
  <c r="AV296" i="21" s="1"/>
  <c r="AS296" i="21" a="1"/>
  <c r="AS296" i="21" s="1"/>
  <c r="AL296" i="21" a="1"/>
  <c r="AL296" i="21" s="1"/>
  <c r="AI296" i="21" a="1"/>
  <c r="AI296" i="21" s="1"/>
  <c r="AP296" i="21" a="1"/>
  <c r="AP296" i="21" s="1"/>
  <c r="AS268" i="21" a="1"/>
  <c r="AS268" i="21" s="1"/>
  <c r="AP268" i="21" a="1"/>
  <c r="AP268" i="21" s="1"/>
  <c r="AV268" i="21" a="1"/>
  <c r="AV268" i="21" s="1"/>
  <c r="AL268" i="21" a="1"/>
  <c r="AL268" i="21" s="1"/>
  <c r="AI268" i="21" a="1"/>
  <c r="AI268" i="21" s="1"/>
  <c r="AX268" i="21" a="1"/>
  <c r="AX268" i="21" s="1"/>
  <c r="AX240" i="21" a="1"/>
  <c r="AX240" i="21" s="1"/>
  <c r="AS240" i="21" a="1"/>
  <c r="AS240" i="21" s="1"/>
  <c r="AL240" i="21" a="1"/>
  <c r="AL240" i="21" s="1"/>
  <c r="AV240" i="21" a="1"/>
  <c r="AV240" i="21" s="1"/>
  <c r="AP240" i="21" a="1"/>
  <c r="AP240" i="21" s="1"/>
  <c r="AI240" i="21" a="1"/>
  <c r="AI240" i="21" s="1"/>
  <c r="AX212" i="21" a="1"/>
  <c r="AX212" i="21" s="1"/>
  <c r="AP212" i="21" a="1"/>
  <c r="AP212" i="21" s="1"/>
  <c r="AV212" i="21" a="1"/>
  <c r="AV212" i="21" s="1"/>
  <c r="AS212" i="21" a="1"/>
  <c r="AS212" i="21" s="1"/>
  <c r="AL212" i="21" a="1"/>
  <c r="AL212" i="21" s="1"/>
  <c r="AI212" i="21" a="1"/>
  <c r="AI212" i="21" s="1"/>
  <c r="AS184" i="21" a="1"/>
  <c r="AS184" i="21" s="1"/>
  <c r="AP184" i="21" a="1"/>
  <c r="AP184" i="21" s="1"/>
  <c r="AV184" i="21" a="1"/>
  <c r="AV184" i="21" s="1"/>
  <c r="AX184" i="21" a="1"/>
  <c r="AX184" i="21" s="1"/>
  <c r="AL184" i="21" a="1"/>
  <c r="AL184" i="21" s="1"/>
  <c r="AI184" i="21" a="1"/>
  <c r="AI184" i="21" s="1"/>
  <c r="AX156" i="21" a="1"/>
  <c r="AX156" i="21" s="1"/>
  <c r="AS156" i="21" a="1"/>
  <c r="AS156" i="21" s="1"/>
  <c r="AI156" i="21" a="1"/>
  <c r="AI156" i="21" s="1"/>
  <c r="AP156" i="21" a="1"/>
  <c r="AP156" i="21" s="1"/>
  <c r="AV156" i="21" a="1"/>
  <c r="AV156" i="21" s="1"/>
  <c r="AL156" i="21" a="1"/>
  <c r="AL156" i="21" s="1"/>
  <c r="AX128" i="21" a="1"/>
  <c r="AX128" i="21" s="1"/>
  <c r="AV128" i="21" a="1"/>
  <c r="AV128" i="21" s="1"/>
  <c r="AP128" i="21" a="1"/>
  <c r="AP128" i="21" s="1"/>
  <c r="AS128" i="21" a="1"/>
  <c r="AS128" i="21" s="1"/>
  <c r="AL128" i="21" a="1"/>
  <c r="AL128" i="21" s="1"/>
  <c r="AI128" i="21" a="1"/>
  <c r="AI128" i="21" s="1"/>
  <c r="AX100" i="21" a="1"/>
  <c r="AX100" i="21" s="1"/>
  <c r="AV100" i="21" a="1"/>
  <c r="AV100" i="21" s="1"/>
  <c r="AP100" i="21" a="1"/>
  <c r="AP100" i="21" s="1"/>
  <c r="AS100" i="21" a="1"/>
  <c r="AS100" i="21" s="1"/>
  <c r="AL100" i="21" a="1"/>
  <c r="AL100" i="21" s="1"/>
  <c r="AI100" i="21" a="1"/>
  <c r="AI100" i="21" s="1"/>
  <c r="AV72" i="21" a="1"/>
  <c r="AV72" i="21" s="1"/>
  <c r="AS72" i="21" a="1"/>
  <c r="AS72" i="21" s="1"/>
  <c r="AP72" i="21" a="1"/>
  <c r="AP72" i="21" s="1"/>
  <c r="AL72" i="21" a="1"/>
  <c r="AL72" i="21" s="1"/>
  <c r="AX72" i="21" a="1"/>
  <c r="AX72" i="21" s="1"/>
  <c r="AI72" i="21" a="1"/>
  <c r="AI72" i="21" s="1"/>
  <c r="AX44" i="21" a="1"/>
  <c r="AX44" i="21" s="1"/>
  <c r="AV44" i="21" a="1"/>
  <c r="AV44" i="21" s="1"/>
  <c r="AP44" i="21" a="1"/>
  <c r="AP44" i="21" s="1"/>
  <c r="AL44" i="21" a="1"/>
  <c r="AL44" i="21" s="1"/>
  <c r="AI44" i="21" a="1"/>
  <c r="AI44" i="21" s="1"/>
  <c r="AS44" i="21" a="1"/>
  <c r="AS44" i="21" s="1"/>
  <c r="AX16" i="21" a="1"/>
  <c r="AX16" i="21" s="1"/>
  <c r="AV16" i="21" a="1"/>
  <c r="AV16" i="21" s="1"/>
  <c r="AP16" i="21" a="1"/>
  <c r="AP16" i="21" s="1"/>
  <c r="AS16" i="21" a="1"/>
  <c r="AS16" i="21" s="1"/>
  <c r="AI16" i="21" a="1"/>
  <c r="AI16" i="21" s="1"/>
  <c r="AL16" i="21" a="1"/>
  <c r="AL16" i="21" s="1"/>
  <c r="AX57" i="21" a="1"/>
  <c r="AX57" i="21" s="1"/>
  <c r="AV57" i="21" a="1"/>
  <c r="AV57" i="21" s="1"/>
  <c r="AS57" i="21" a="1"/>
  <c r="AS57" i="21" s="1"/>
  <c r="AP57" i="21" a="1"/>
  <c r="AP57" i="21" s="1"/>
  <c r="AL57" i="21" a="1"/>
  <c r="AL57" i="21" s="1"/>
  <c r="AI57" i="21" a="1"/>
  <c r="AI57" i="21" s="1"/>
  <c r="AX56" i="21" a="1"/>
  <c r="AX56" i="21" s="1"/>
  <c r="AS56" i="21" a="1"/>
  <c r="AS56" i="21" s="1"/>
  <c r="AP56" i="21" a="1"/>
  <c r="AP56" i="21" s="1"/>
  <c r="AL56" i="21" a="1"/>
  <c r="AL56" i="21" s="1"/>
  <c r="AI56" i="21" a="1"/>
  <c r="AI56" i="21" s="1"/>
  <c r="AV56" i="21" a="1"/>
  <c r="AV56" i="21" s="1"/>
  <c r="AV278" i="21" a="1"/>
  <c r="AV278" i="21" s="1"/>
  <c r="AX278" i="21" a="1"/>
  <c r="AX278" i="21" s="1"/>
  <c r="AP278" i="21" a="1"/>
  <c r="AP278" i="21" s="1"/>
  <c r="AS278" i="21" a="1"/>
  <c r="AS278" i="21" s="1"/>
  <c r="AL278" i="21" a="1"/>
  <c r="AL278" i="21" s="1"/>
  <c r="AI278" i="21" a="1"/>
  <c r="AI278" i="21" s="1"/>
  <c r="AV162" i="21" a="1"/>
  <c r="AV162" i="21" s="1"/>
  <c r="AX162" i="21" a="1"/>
  <c r="AX162" i="21" s="1"/>
  <c r="AP162" i="21" a="1"/>
  <c r="AP162" i="21" s="1"/>
  <c r="AI162" i="21" a="1"/>
  <c r="AI162" i="21" s="1"/>
  <c r="AS162" i="21" a="1"/>
  <c r="AS162" i="21" s="1"/>
  <c r="AL162" i="21" a="1"/>
  <c r="AL162" i="21" s="1"/>
  <c r="AX77" i="21" a="1"/>
  <c r="AX77" i="21" s="1"/>
  <c r="AV77" i="21" a="1"/>
  <c r="AV77" i="21" s="1"/>
  <c r="AP77" i="21" a="1"/>
  <c r="AP77" i="21" s="1"/>
  <c r="AL77" i="21" a="1"/>
  <c r="AL77" i="21" s="1"/>
  <c r="AI77" i="21" a="1"/>
  <c r="AI77" i="21" s="1"/>
  <c r="AS77" i="21" a="1"/>
  <c r="AS77" i="21" s="1"/>
  <c r="AX188" i="21" a="1"/>
  <c r="AX188" i="21" s="1"/>
  <c r="AV188" i="21" a="1"/>
  <c r="AV188" i="21" s="1"/>
  <c r="AS188" i="21" a="1"/>
  <c r="AS188" i="21" s="1"/>
  <c r="AI188" i="21" a="1"/>
  <c r="AI188" i="21" s="1"/>
  <c r="AP188" i="21" a="1"/>
  <c r="AP188" i="21" s="1"/>
  <c r="AL188" i="21" a="1"/>
  <c r="AL188" i="21" s="1"/>
  <c r="AX299" i="21" a="1"/>
  <c r="AX299" i="21" s="1"/>
  <c r="AV299" i="21" a="1"/>
  <c r="AV299" i="21" s="1"/>
  <c r="AS299" i="21" a="1"/>
  <c r="AS299" i="21" s="1"/>
  <c r="AP299" i="21" a="1"/>
  <c r="AP299" i="21" s="1"/>
  <c r="AL299" i="21" a="1"/>
  <c r="AL299" i="21" s="1"/>
  <c r="AI299" i="21" a="1"/>
  <c r="AI299" i="21" s="1"/>
  <c r="AX159" i="21" a="1"/>
  <c r="AX159" i="21" s="1"/>
  <c r="AV159" i="21" a="1"/>
  <c r="AV159" i="21" s="1"/>
  <c r="AP159" i="21" a="1"/>
  <c r="AP159" i="21" s="1"/>
  <c r="AS159" i="21" a="1"/>
  <c r="AS159" i="21" s="1"/>
  <c r="AI159" i="21" a="1"/>
  <c r="AI159" i="21" s="1"/>
  <c r="AL159" i="21" a="1"/>
  <c r="AL159" i="21" s="1"/>
  <c r="AX47" i="21" a="1"/>
  <c r="AX47" i="21" s="1"/>
  <c r="AV47" i="21" a="1"/>
  <c r="AV47" i="21" s="1"/>
  <c r="AP47" i="21" a="1"/>
  <c r="AP47" i="21" s="1"/>
  <c r="AL47" i="21" a="1"/>
  <c r="AL47" i="21" s="1"/>
  <c r="AS47" i="21" a="1"/>
  <c r="AS47" i="21" s="1"/>
  <c r="AI47" i="21" a="1"/>
  <c r="AI47" i="21" s="1"/>
  <c r="AX298" i="21" a="1"/>
  <c r="AX298" i="21" s="1"/>
  <c r="AS298" i="21" a="1"/>
  <c r="AS298" i="21" s="1"/>
  <c r="AP298" i="21" a="1"/>
  <c r="AP298" i="21" s="1"/>
  <c r="AV298" i="21" a="1"/>
  <c r="AV298" i="21" s="1"/>
  <c r="AI298" i="21" a="1"/>
  <c r="AI298" i="21" s="1"/>
  <c r="AL298" i="21" a="1"/>
  <c r="AL298" i="21" s="1"/>
  <c r="AX46" i="21" a="1"/>
  <c r="AX46" i="21" s="1"/>
  <c r="AV46" i="21" a="1"/>
  <c r="AV46" i="21" s="1"/>
  <c r="AP46" i="21" a="1"/>
  <c r="AP46" i="21" s="1"/>
  <c r="AL46" i="21" a="1"/>
  <c r="AL46" i="21" s="1"/>
  <c r="AI46" i="21" a="1"/>
  <c r="AI46" i="21" s="1"/>
  <c r="AS46" i="21" a="1"/>
  <c r="AS46" i="21" s="1"/>
  <c r="AX185" i="21" a="1"/>
  <c r="AX185" i="21" s="1"/>
  <c r="AV185" i="21" a="1"/>
  <c r="AV185" i="21" s="1"/>
  <c r="AS185" i="21" a="1"/>
  <c r="AS185" i="21" s="1"/>
  <c r="AP185" i="21" a="1"/>
  <c r="AP185" i="21" s="1"/>
  <c r="AI185" i="21" a="1"/>
  <c r="AI185" i="21" s="1"/>
  <c r="AL185" i="21" a="1"/>
  <c r="AL185" i="21" s="1"/>
  <c r="AV73" i="21" a="1"/>
  <c r="AV73" i="21" s="1"/>
  <c r="AS73" i="21" a="1"/>
  <c r="AS73" i="21" s="1"/>
  <c r="AP73" i="21" a="1"/>
  <c r="AP73" i="21" s="1"/>
  <c r="AL73" i="21" a="1"/>
  <c r="AL73" i="21" s="1"/>
  <c r="AX73" i="21" a="1"/>
  <c r="AX73" i="21" s="1"/>
  <c r="AI73" i="21" a="1"/>
  <c r="AI73" i="21" s="1"/>
  <c r="AX295" i="21" a="1"/>
  <c r="AX295" i="21" s="1"/>
  <c r="AV295" i="21" a="1"/>
  <c r="AV295" i="21" s="1"/>
  <c r="AL295" i="21" a="1"/>
  <c r="AL295" i="21" s="1"/>
  <c r="AS295" i="21" a="1"/>
  <c r="AS295" i="21" s="1"/>
  <c r="AP295" i="21" a="1"/>
  <c r="AP295" i="21" s="1"/>
  <c r="AI295" i="21" a="1"/>
  <c r="AI295" i="21" s="1"/>
  <c r="AX267" i="21" a="1"/>
  <c r="AX267" i="21" s="1"/>
  <c r="AP267" i="21" a="1"/>
  <c r="AP267" i="21" s="1"/>
  <c r="AV267" i="21" a="1"/>
  <c r="AV267" i="21" s="1"/>
  <c r="AS267" i="21" a="1"/>
  <c r="AS267" i="21" s="1"/>
  <c r="AL267" i="21" a="1"/>
  <c r="AL267" i="21" s="1"/>
  <c r="AI267" i="21" a="1"/>
  <c r="AI267" i="21" s="1"/>
  <c r="AX239" i="21" a="1"/>
  <c r="AX239" i="21" s="1"/>
  <c r="AV239" i="21" a="1"/>
  <c r="AV239" i="21" s="1"/>
  <c r="AS239" i="21" a="1"/>
  <c r="AS239" i="21" s="1"/>
  <c r="AL239" i="21" a="1"/>
  <c r="AL239" i="21" s="1"/>
  <c r="AP239" i="21" a="1"/>
  <c r="AP239" i="21" s="1"/>
  <c r="AI239" i="21" a="1"/>
  <c r="AI239" i="21" s="1"/>
  <c r="AX211" i="21" a="1"/>
  <c r="AX211" i="21" s="1"/>
  <c r="AV211" i="21" a="1"/>
  <c r="AV211" i="21" s="1"/>
  <c r="AS211" i="21" a="1"/>
  <c r="AS211" i="21" s="1"/>
  <c r="AL211" i="21" a="1"/>
  <c r="AL211" i="21" s="1"/>
  <c r="AP211" i="21" a="1"/>
  <c r="AP211" i="21" s="1"/>
  <c r="AI211" i="21" a="1"/>
  <c r="AI211" i="21" s="1"/>
  <c r="AX183" i="21" a="1"/>
  <c r="AX183" i="21" s="1"/>
  <c r="AV183" i="21" a="1"/>
  <c r="AV183" i="21" s="1"/>
  <c r="AS183" i="21" a="1"/>
  <c r="AS183" i="21" s="1"/>
  <c r="AL183" i="21" a="1"/>
  <c r="AL183" i="21" s="1"/>
  <c r="AP183" i="21" a="1"/>
  <c r="AP183" i="21" s="1"/>
  <c r="AI183" i="21" a="1"/>
  <c r="AI183" i="21" s="1"/>
  <c r="AX155" i="21" a="1"/>
  <c r="AX155" i="21" s="1"/>
  <c r="AS155" i="21" a="1"/>
  <c r="AS155" i="21" s="1"/>
  <c r="AI155" i="21" a="1"/>
  <c r="AI155" i="21" s="1"/>
  <c r="AL155" i="21" a="1"/>
  <c r="AL155" i="21" s="1"/>
  <c r="AV155" i="21" a="1"/>
  <c r="AV155" i="21" s="1"/>
  <c r="AP155" i="21" a="1"/>
  <c r="AP155" i="21" s="1"/>
  <c r="AX127" i="21" a="1"/>
  <c r="AX127" i="21" s="1"/>
  <c r="AP127" i="21" a="1"/>
  <c r="AP127" i="21" s="1"/>
  <c r="AS127" i="21" a="1"/>
  <c r="AS127" i="21" s="1"/>
  <c r="AV127" i="21" a="1"/>
  <c r="AV127" i="21" s="1"/>
  <c r="AL127" i="21" a="1"/>
  <c r="AL127" i="21" s="1"/>
  <c r="AI127" i="21" a="1"/>
  <c r="AI127" i="21" s="1"/>
  <c r="AX99" i="21" a="1"/>
  <c r="AX99" i="21" s="1"/>
  <c r="AP99" i="21" a="1"/>
  <c r="AP99" i="21" s="1"/>
  <c r="AV99" i="21" a="1"/>
  <c r="AV99" i="21" s="1"/>
  <c r="AS99" i="21" a="1"/>
  <c r="AS99" i="21" s="1"/>
  <c r="AL99" i="21" a="1"/>
  <c r="AL99" i="21" s="1"/>
  <c r="AI99" i="21" a="1"/>
  <c r="AI99" i="21" s="1"/>
  <c r="AX71" i="21" a="1"/>
  <c r="AX71" i="21" s="1"/>
  <c r="AV71" i="21" a="1"/>
  <c r="AV71" i="21" s="1"/>
  <c r="AS71" i="21" a="1"/>
  <c r="AS71" i="21" s="1"/>
  <c r="AI71" i="21" a="1"/>
  <c r="AI71" i="21" s="1"/>
  <c r="AL71" i="21" a="1"/>
  <c r="AL71" i="21" s="1"/>
  <c r="AP71" i="21" a="1"/>
  <c r="AP71" i="21" s="1"/>
  <c r="AS43" i="21" a="1"/>
  <c r="AS43" i="21" s="1"/>
  <c r="AP43" i="21" a="1"/>
  <c r="AP43" i="21" s="1"/>
  <c r="AV43" i="21" a="1"/>
  <c r="AV43" i="21" s="1"/>
  <c r="AL43" i="21" a="1"/>
  <c r="AL43" i="21" s="1"/>
  <c r="AX43" i="21" a="1"/>
  <c r="AX43" i="21" s="1"/>
  <c r="AI43" i="21" a="1"/>
  <c r="AI43" i="21" s="1"/>
  <c r="AX15" i="21" a="1"/>
  <c r="AX15" i="21" s="1"/>
  <c r="AV15" i="21" a="1"/>
  <c r="AV15" i="21" s="1"/>
  <c r="AP15" i="21" a="1"/>
  <c r="AP15" i="21" s="1"/>
  <c r="AL15" i="21" a="1"/>
  <c r="AL15" i="21" s="1"/>
  <c r="AS15" i="21" a="1"/>
  <c r="AS15" i="21" s="1"/>
  <c r="AI15" i="21" a="1"/>
  <c r="AI15" i="21" s="1"/>
  <c r="AX197" i="21" a="1"/>
  <c r="AX197" i="21" s="1"/>
  <c r="AV197" i="21" a="1"/>
  <c r="AV197" i="21" s="1"/>
  <c r="AP197" i="21" a="1"/>
  <c r="AP197" i="21" s="1"/>
  <c r="AL197" i="21" a="1"/>
  <c r="AL197" i="21" s="1"/>
  <c r="AS197" i="21" a="1"/>
  <c r="AS197" i="21" s="1"/>
  <c r="AI197" i="21" a="1"/>
  <c r="AI197" i="21" s="1"/>
  <c r="AX29" i="21" a="1"/>
  <c r="AX29" i="21" s="1"/>
  <c r="AP29" i="21" a="1"/>
  <c r="AP29" i="21" s="1"/>
  <c r="AL29" i="21" a="1"/>
  <c r="AL29" i="21" s="1"/>
  <c r="AV29" i="21" a="1"/>
  <c r="AV29" i="21" s="1"/>
  <c r="AI29" i="21" a="1"/>
  <c r="AI29" i="21" s="1"/>
  <c r="AS29" i="21" a="1"/>
  <c r="AS29" i="21" s="1"/>
  <c r="AX252" i="21" a="1"/>
  <c r="AX252" i="21" s="1"/>
  <c r="AV252" i="21" a="1"/>
  <c r="AV252" i="21" s="1"/>
  <c r="AS252" i="21" a="1"/>
  <c r="AS252" i="21" s="1"/>
  <c r="AL252" i="21" a="1"/>
  <c r="AL252" i="21" s="1"/>
  <c r="AP252" i="21" a="1"/>
  <c r="AP252" i="21" s="1"/>
  <c r="AI252" i="21" a="1"/>
  <c r="AI252" i="21" s="1"/>
  <c r="AX168" i="21" a="1"/>
  <c r="AX168" i="21" s="1"/>
  <c r="AV168" i="21" a="1"/>
  <c r="AV168" i="21" s="1"/>
  <c r="AI168" i="21" a="1"/>
  <c r="AI168" i="21" s="1"/>
  <c r="AL168" i="21" a="1"/>
  <c r="AL168" i="21" s="1"/>
  <c r="AS168" i="21" a="1"/>
  <c r="AS168" i="21" s="1"/>
  <c r="AP168" i="21" a="1"/>
  <c r="AP168" i="21" s="1"/>
  <c r="AX195" i="21" a="1"/>
  <c r="AX195" i="21" s="1"/>
  <c r="AV195" i="21" a="1"/>
  <c r="AV195" i="21" s="1"/>
  <c r="AP195" i="21" a="1"/>
  <c r="AP195" i="21" s="1"/>
  <c r="AL195" i="21" a="1"/>
  <c r="AL195" i="21" s="1"/>
  <c r="AS195" i="21" a="1"/>
  <c r="AS195" i="21" s="1"/>
  <c r="AI195" i="21" a="1"/>
  <c r="AI195" i="21" s="1"/>
  <c r="AX83" i="21" a="1"/>
  <c r="AX83" i="21" s="1"/>
  <c r="AV83" i="21" a="1"/>
  <c r="AV83" i="21" s="1"/>
  <c r="AI83" i="21" a="1"/>
  <c r="AI83" i="21" s="1"/>
  <c r="AS83" i="21" a="1"/>
  <c r="AS83" i="21" s="1"/>
  <c r="AL83" i="21" a="1"/>
  <c r="AL83" i="21" s="1"/>
  <c r="AP83" i="21" a="1"/>
  <c r="AP83" i="21" s="1"/>
  <c r="AX222" i="21" a="1"/>
  <c r="AX222" i="21" s="1"/>
  <c r="AS222" i="21" a="1"/>
  <c r="AS222" i="21" s="1"/>
  <c r="AI222" i="21" a="1"/>
  <c r="AI222" i="21" s="1"/>
  <c r="AV222" i="21" a="1"/>
  <c r="AV222" i="21" s="1"/>
  <c r="AP222" i="21" a="1"/>
  <c r="AP222" i="21" s="1"/>
  <c r="AL222" i="21" a="1"/>
  <c r="AL222" i="21" s="1"/>
  <c r="AV54" i="21" a="1"/>
  <c r="AV54" i="21" s="1"/>
  <c r="AX54" i="21" a="1"/>
  <c r="AX54" i="21" s="1"/>
  <c r="AP54" i="21" a="1"/>
  <c r="AP54" i="21" s="1"/>
  <c r="AS54" i="21" a="1"/>
  <c r="AS54" i="21" s="1"/>
  <c r="AI54" i="21" a="1"/>
  <c r="AI54" i="21" s="1"/>
  <c r="AL54" i="21" a="1"/>
  <c r="AL54" i="21" s="1"/>
  <c r="AV249" i="21" a="1"/>
  <c r="AV249" i="21" s="1"/>
  <c r="AP249" i="21" a="1"/>
  <c r="AP249" i="21" s="1"/>
  <c r="AX249" i="21" a="1"/>
  <c r="AX249" i="21" s="1"/>
  <c r="AS249" i="21" a="1"/>
  <c r="AS249" i="21" s="1"/>
  <c r="AI249" i="21" a="1"/>
  <c r="AI249" i="21" s="1"/>
  <c r="AL249" i="21" a="1"/>
  <c r="AL249" i="21" s="1"/>
  <c r="AX193" i="21" a="1"/>
  <c r="AX193" i="21" s="1"/>
  <c r="AV193" i="21" a="1"/>
  <c r="AV193" i="21" s="1"/>
  <c r="AS193" i="21" a="1"/>
  <c r="AS193" i="21" s="1"/>
  <c r="AL193" i="21" a="1"/>
  <c r="AL193" i="21" s="1"/>
  <c r="AI193" i="21" a="1"/>
  <c r="AI193" i="21" s="1"/>
  <c r="AP193" i="21" a="1"/>
  <c r="AP193" i="21" s="1"/>
  <c r="AX165" i="21" a="1"/>
  <c r="AX165" i="21" s="1"/>
  <c r="AP165" i="21" a="1"/>
  <c r="AP165" i="21" s="1"/>
  <c r="AS165" i="21" a="1"/>
  <c r="AS165" i="21" s="1"/>
  <c r="AV165" i="21" a="1"/>
  <c r="AV165" i="21" s="1"/>
  <c r="AL165" i="21" a="1"/>
  <c r="AL165" i="21" s="1"/>
  <c r="AI165" i="21" a="1"/>
  <c r="AI165" i="21" s="1"/>
  <c r="AX53" i="21" a="1"/>
  <c r="AX53" i="21" s="1"/>
  <c r="AV53" i="21" a="1"/>
  <c r="AV53" i="21" s="1"/>
  <c r="AP53" i="21" a="1"/>
  <c r="AP53" i="21" s="1"/>
  <c r="AS53" i="21" a="1"/>
  <c r="AS53" i="21" s="1"/>
  <c r="AI53" i="21" a="1"/>
  <c r="AI53" i="21" s="1"/>
  <c r="AL53" i="21" a="1"/>
  <c r="AL53" i="21" s="1"/>
  <c r="AV108" i="21" a="1"/>
  <c r="AV108" i="21" s="1"/>
  <c r="AS108" i="21" a="1"/>
  <c r="AS108" i="21" s="1"/>
  <c r="AX108" i="21" a="1"/>
  <c r="AX108" i="21" s="1"/>
  <c r="AP108" i="21" a="1"/>
  <c r="AP108" i="21" s="1"/>
  <c r="AI108" i="21" a="1"/>
  <c r="AI108" i="21" s="1"/>
  <c r="AL108" i="21" a="1"/>
  <c r="AL108" i="21" s="1"/>
  <c r="AX275" i="21" a="1"/>
  <c r="AX275" i="21" s="1"/>
  <c r="AV275" i="21" a="1"/>
  <c r="AV275" i="21" s="1"/>
  <c r="AP275" i="21" a="1"/>
  <c r="AP275" i="21" s="1"/>
  <c r="AL275" i="21" a="1"/>
  <c r="AL275" i="21" s="1"/>
  <c r="AS275" i="21" a="1"/>
  <c r="AS275" i="21" s="1"/>
  <c r="AI275" i="21" a="1"/>
  <c r="AI275" i="21" s="1"/>
  <c r="AX219" i="21" a="1"/>
  <c r="AX219" i="21" s="1"/>
  <c r="AP219" i="21" a="1"/>
  <c r="AP219" i="21" s="1"/>
  <c r="AS219" i="21" a="1"/>
  <c r="AS219" i="21" s="1"/>
  <c r="AI219" i="21" a="1"/>
  <c r="AI219" i="21" s="1"/>
  <c r="AL219" i="21" a="1"/>
  <c r="AL219" i="21" s="1"/>
  <c r="AV219" i="21" a="1"/>
  <c r="AV219" i="21" s="1"/>
  <c r="AV79" i="21" a="1"/>
  <c r="AV79" i="21" s="1"/>
  <c r="AX79" i="21" a="1"/>
  <c r="AX79" i="21" s="1"/>
  <c r="AP79" i="21" a="1"/>
  <c r="AP79" i="21" s="1"/>
  <c r="AI79" i="21" a="1"/>
  <c r="AI79" i="21" s="1"/>
  <c r="AL79" i="21" a="1"/>
  <c r="AL79" i="21" s="1"/>
  <c r="AS79" i="21" a="1"/>
  <c r="AS79" i="21" s="1"/>
  <c r="AX302" i="21" a="1"/>
  <c r="AX302" i="21" s="1"/>
  <c r="AS302" i="21" a="1"/>
  <c r="AS302" i="21" s="1"/>
  <c r="AV302" i="21" a="1"/>
  <c r="AV302" i="21" s="1"/>
  <c r="AP302" i="21" a="1"/>
  <c r="AP302" i="21" s="1"/>
  <c r="AL302" i="21" a="1"/>
  <c r="AL302" i="21" s="1"/>
  <c r="AI302" i="21" a="1"/>
  <c r="AI302" i="21" s="1"/>
  <c r="AX218" i="21" a="1"/>
  <c r="AX218" i="21" s="1"/>
  <c r="AV218" i="21" a="1"/>
  <c r="AV218" i="21" s="1"/>
  <c r="AP218" i="21" a="1"/>
  <c r="AP218" i="21" s="1"/>
  <c r="AL218" i="21" a="1"/>
  <c r="AL218" i="21" s="1"/>
  <c r="AI218" i="21" a="1"/>
  <c r="AI218" i="21" s="1"/>
  <c r="AS218" i="21" a="1"/>
  <c r="AS218" i="21" s="1"/>
  <c r="AX22" i="21" a="1"/>
  <c r="AX22" i="21" s="1"/>
  <c r="AV22" i="21" a="1"/>
  <c r="AV22" i="21" s="1"/>
  <c r="AL22" i="21" a="1"/>
  <c r="AL22" i="21" s="1"/>
  <c r="AP22" i="21" a="1"/>
  <c r="AP22" i="21" s="1"/>
  <c r="AI22" i="21" a="1"/>
  <c r="AI22" i="21" s="1"/>
  <c r="AS22" i="21" a="1"/>
  <c r="AS22" i="21" s="1"/>
  <c r="AX245" i="21" a="1"/>
  <c r="AX245" i="21" s="1"/>
  <c r="AS245" i="21" a="1"/>
  <c r="AS245" i="21" s="1"/>
  <c r="AP245" i="21" a="1"/>
  <c r="AP245" i="21" s="1"/>
  <c r="AI245" i="21" a="1"/>
  <c r="AI245" i="21" s="1"/>
  <c r="AL245" i="21" a="1"/>
  <c r="AL245" i="21" s="1"/>
  <c r="AV245" i="21" a="1"/>
  <c r="AV245" i="21" s="1"/>
  <c r="AS105" i="21" a="1"/>
  <c r="AS105" i="21" s="1"/>
  <c r="AX105" i="21" a="1"/>
  <c r="AX105" i="21" s="1"/>
  <c r="AL105" i="21" a="1"/>
  <c r="AL105" i="21" s="1"/>
  <c r="AP105" i="21" a="1"/>
  <c r="AP105" i="21" s="1"/>
  <c r="AV105" i="21" a="1"/>
  <c r="AV105" i="21" s="1"/>
  <c r="AI105" i="21" a="1"/>
  <c r="AI105" i="21" s="1"/>
  <c r="AV216" i="21" a="1"/>
  <c r="AV216" i="21" s="1"/>
  <c r="AP216" i="21" a="1"/>
  <c r="AP216" i="21" s="1"/>
  <c r="AL216" i="21" a="1"/>
  <c r="AL216" i="21" s="1"/>
  <c r="AI216" i="21" a="1"/>
  <c r="AI216" i="21" s="1"/>
  <c r="AS216" i="21" a="1"/>
  <c r="AS216" i="21" s="1"/>
  <c r="AX216" i="21" a="1"/>
  <c r="AX216" i="21" s="1"/>
  <c r="AX243" i="21" a="1"/>
  <c r="AX243" i="21" s="1"/>
  <c r="AS243" i="21" a="1"/>
  <c r="AS243" i="21" s="1"/>
  <c r="AP243" i="21" a="1"/>
  <c r="AP243" i="21" s="1"/>
  <c r="AL243" i="21" a="1"/>
  <c r="AL243" i="21" s="1"/>
  <c r="AV243" i="21" a="1"/>
  <c r="AV243" i="21" s="1"/>
  <c r="AI243" i="21" a="1"/>
  <c r="AI243" i="21" s="1"/>
  <c r="AX103" i="21" a="1"/>
  <c r="AX103" i="21" s="1"/>
  <c r="AS103" i="21" a="1"/>
  <c r="AS103" i="21" s="1"/>
  <c r="AP103" i="21" a="1"/>
  <c r="AP103" i="21" s="1"/>
  <c r="AL103" i="21" a="1"/>
  <c r="AL103" i="21" s="1"/>
  <c r="AI103" i="21" a="1"/>
  <c r="AI103" i="21" s="1"/>
  <c r="AV103" i="21" a="1"/>
  <c r="AV103" i="21" s="1"/>
  <c r="AX270" i="21" a="1"/>
  <c r="AX270" i="21" s="1"/>
  <c r="AP270" i="21" a="1"/>
  <c r="AP270" i="21" s="1"/>
  <c r="AV270" i="21" a="1"/>
  <c r="AV270" i="21" s="1"/>
  <c r="AS270" i="21" a="1"/>
  <c r="AS270" i="21" s="1"/>
  <c r="AI270" i="21" a="1"/>
  <c r="AI270" i="21" s="1"/>
  <c r="AL270" i="21" a="1"/>
  <c r="AL270" i="21" s="1"/>
  <c r="AX186" i="21" a="1"/>
  <c r="AX186" i="21" s="1"/>
  <c r="AV186" i="21" a="1"/>
  <c r="AV186" i="21" s="1"/>
  <c r="AP186" i="21" a="1"/>
  <c r="AP186" i="21" s="1"/>
  <c r="AI186" i="21" a="1"/>
  <c r="AI186" i="21" s="1"/>
  <c r="AL186" i="21" a="1"/>
  <c r="AL186" i="21" s="1"/>
  <c r="AS186" i="21" a="1"/>
  <c r="AS186" i="21" s="1"/>
  <c r="AX130" i="21" a="1"/>
  <c r="AX130" i="21" s="1"/>
  <c r="AV130" i="21" a="1"/>
  <c r="AV130" i="21" s="1"/>
  <c r="AS130" i="21" a="1"/>
  <c r="AS130" i="21" s="1"/>
  <c r="AP130" i="21" a="1"/>
  <c r="AP130" i="21" s="1"/>
  <c r="AL130" i="21" a="1"/>
  <c r="AL130" i="21" s="1"/>
  <c r="AI130" i="21" a="1"/>
  <c r="AI130" i="21" s="1"/>
  <c r="AV74" i="21" a="1"/>
  <c r="AV74" i="21" s="1"/>
  <c r="AX74" i="21" a="1"/>
  <c r="AX74" i="21" s="1"/>
  <c r="AP74" i="21" a="1"/>
  <c r="AP74" i="21" s="1"/>
  <c r="AL74" i="21" a="1"/>
  <c r="AL74" i="21" s="1"/>
  <c r="AS74" i="21" a="1"/>
  <c r="AS74" i="21" s="1"/>
  <c r="AI74" i="21" a="1"/>
  <c r="AI74" i="21" s="1"/>
  <c r="AS269" i="21" a="1"/>
  <c r="AS269" i="21" s="1"/>
  <c r="AV269" i="21" a="1"/>
  <c r="AV269" i="21" s="1"/>
  <c r="AX269" i="21" a="1"/>
  <c r="AX269" i="21" s="1"/>
  <c r="AI269" i="21" a="1"/>
  <c r="AI269" i="21" s="1"/>
  <c r="AP269" i="21" a="1"/>
  <c r="AP269" i="21" s="1"/>
  <c r="AL269" i="21" a="1"/>
  <c r="AL269" i="21" s="1"/>
  <c r="AX241" i="21" a="1"/>
  <c r="AX241" i="21" s="1"/>
  <c r="AV241" i="21" a="1"/>
  <c r="AV241" i="21" s="1"/>
  <c r="AS241" i="21" a="1"/>
  <c r="AS241" i="21" s="1"/>
  <c r="AP241" i="21" a="1"/>
  <c r="AP241" i="21" s="1"/>
  <c r="AL241" i="21" a="1"/>
  <c r="AL241" i="21" s="1"/>
  <c r="AI241" i="21" a="1"/>
  <c r="AI241" i="21" s="1"/>
  <c r="AX157" i="21" a="1"/>
  <c r="AX157" i="21" s="1"/>
  <c r="AV157" i="21" a="1"/>
  <c r="AV157" i="21" s="1"/>
  <c r="AS157" i="21" a="1"/>
  <c r="AS157" i="21" s="1"/>
  <c r="AI157" i="21" a="1"/>
  <c r="AI157" i="21" s="1"/>
  <c r="AP157" i="21" a="1"/>
  <c r="AP157" i="21" s="1"/>
  <c r="AL157" i="21" a="1"/>
  <c r="AL157" i="21" s="1"/>
  <c r="AX101" i="21" a="1"/>
  <c r="AX101" i="21" s="1"/>
  <c r="AP101" i="21" a="1"/>
  <c r="AP101" i="21" s="1"/>
  <c r="AI101" i="21" a="1"/>
  <c r="AI101" i="21" s="1"/>
  <c r="AV101" i="21" a="1"/>
  <c r="AV101" i="21" s="1"/>
  <c r="AL101" i="21" a="1"/>
  <c r="AL101" i="21" s="1"/>
  <c r="AS101" i="21" a="1"/>
  <c r="AS101" i="21" s="1"/>
  <c r="AX17" i="21" a="1"/>
  <c r="AX17" i="21" s="1"/>
  <c r="AV17" i="21" a="1"/>
  <c r="AV17" i="21" s="1"/>
  <c r="AP17" i="21" a="1"/>
  <c r="AP17" i="21" s="1"/>
  <c r="AL17" i="21" a="1"/>
  <c r="AL17" i="21" s="1"/>
  <c r="AS17" i="21" a="1"/>
  <c r="AS17" i="21" s="1"/>
  <c r="AI17" i="21" a="1"/>
  <c r="AI17" i="21" s="1"/>
  <c r="AV294" i="21" a="1"/>
  <c r="AV294" i="21" s="1"/>
  <c r="AX294" i="21" a="1"/>
  <c r="AX294" i="21" s="1"/>
  <c r="AP294" i="21" a="1"/>
  <c r="AP294" i="21" s="1"/>
  <c r="AL294" i="21" a="1"/>
  <c r="AL294" i="21" s="1"/>
  <c r="AI294" i="21" a="1"/>
  <c r="AI294" i="21" s="1"/>
  <c r="AS294" i="21" a="1"/>
  <c r="AS294" i="21" s="1"/>
  <c r="AP266" i="21" a="1"/>
  <c r="AP266" i="21" s="1"/>
  <c r="AV266" i="21" a="1"/>
  <c r="AV266" i="21" s="1"/>
  <c r="AS266" i="21" a="1"/>
  <c r="AS266" i="21" s="1"/>
  <c r="AL266" i="21" a="1"/>
  <c r="AL266" i="21" s="1"/>
  <c r="AI266" i="21" a="1"/>
  <c r="AI266" i="21" s="1"/>
  <c r="AX266" i="21" a="1"/>
  <c r="AX266" i="21" s="1"/>
  <c r="AX238" i="21" a="1"/>
  <c r="AX238" i="21" s="1"/>
  <c r="AS238" i="21" a="1"/>
  <c r="AS238" i="21" s="1"/>
  <c r="AV238" i="21" a="1"/>
  <c r="AV238" i="21" s="1"/>
  <c r="AI238" i="21" a="1"/>
  <c r="AI238" i="21" s="1"/>
  <c r="AL238" i="21" a="1"/>
  <c r="AL238" i="21" s="1"/>
  <c r="AP238" i="21" a="1"/>
  <c r="AP238" i="21" s="1"/>
  <c r="AV210" i="21" a="1"/>
  <c r="AV210" i="21" s="1"/>
  <c r="AS210" i="21" a="1"/>
  <c r="AS210" i="21" s="1"/>
  <c r="AL210" i="21" a="1"/>
  <c r="AL210" i="21" s="1"/>
  <c r="AP210" i="21" a="1"/>
  <c r="AP210" i="21" s="1"/>
  <c r="AI210" i="21" a="1"/>
  <c r="AI210" i="21" s="1"/>
  <c r="AX210" i="21" a="1"/>
  <c r="AX210" i="21" s="1"/>
  <c r="AX182" i="21" a="1"/>
  <c r="AX182" i="21" s="1"/>
  <c r="AV182" i="21" a="1"/>
  <c r="AV182" i="21" s="1"/>
  <c r="AP182" i="21" a="1"/>
  <c r="AP182" i="21" s="1"/>
  <c r="AS182" i="21" a="1"/>
  <c r="AS182" i="21" s="1"/>
  <c r="AI182" i="21" a="1"/>
  <c r="AI182" i="21" s="1"/>
  <c r="AL182" i="21" a="1"/>
  <c r="AL182" i="21" s="1"/>
  <c r="AX154" i="21" a="1"/>
  <c r="AX154" i="21" s="1"/>
  <c r="AS154" i="21" a="1"/>
  <c r="AS154" i="21" s="1"/>
  <c r="AL154" i="21" a="1"/>
  <c r="AL154" i="21" s="1"/>
  <c r="AP154" i="21" a="1"/>
  <c r="AP154" i="21" s="1"/>
  <c r="AI154" i="21" a="1"/>
  <c r="AI154" i="21" s="1"/>
  <c r="AV154" i="21" a="1"/>
  <c r="AV154" i="21" s="1"/>
  <c r="AX126" i="21" a="1"/>
  <c r="AX126" i="21" s="1"/>
  <c r="AV126" i="21" a="1"/>
  <c r="AV126" i="21" s="1"/>
  <c r="AS126" i="21" a="1"/>
  <c r="AS126" i="21" s="1"/>
  <c r="AP126" i="21" a="1"/>
  <c r="AP126" i="21" s="1"/>
  <c r="AI126" i="21" a="1"/>
  <c r="AI126" i="21" s="1"/>
  <c r="AL126" i="21" a="1"/>
  <c r="AL126" i="21" s="1"/>
  <c r="AV98" i="21" a="1"/>
  <c r="AV98" i="21" s="1"/>
  <c r="AP98" i="21" a="1"/>
  <c r="AP98" i="21" s="1"/>
  <c r="AX98" i="21" a="1"/>
  <c r="AX98" i="21" s="1"/>
  <c r="AL98" i="21" a="1"/>
  <c r="AL98" i="21" s="1"/>
  <c r="AS98" i="21" a="1"/>
  <c r="AS98" i="21" s="1"/>
  <c r="AI98" i="21" a="1"/>
  <c r="AI98" i="21" s="1"/>
  <c r="AX70" i="21" a="1"/>
  <c r="AX70" i="21" s="1"/>
  <c r="AV70" i="21" a="1"/>
  <c r="AV70" i="21" s="1"/>
  <c r="AP70" i="21" a="1"/>
  <c r="AP70" i="21" s="1"/>
  <c r="AS70" i="21" a="1"/>
  <c r="AS70" i="21" s="1"/>
  <c r="AL70" i="21" a="1"/>
  <c r="AL70" i="21" s="1"/>
  <c r="AI70" i="21" a="1"/>
  <c r="AI70" i="21" s="1"/>
  <c r="AX42" i="21" a="1"/>
  <c r="AX42" i="21" s="1"/>
  <c r="AS42" i="21" a="1"/>
  <c r="AS42" i="21" s="1"/>
  <c r="AP42" i="21" a="1"/>
  <c r="AP42" i="21" s="1"/>
  <c r="AL42" i="21" a="1"/>
  <c r="AL42" i="21" s="1"/>
  <c r="AV42" i="21" a="1"/>
  <c r="AV42" i="21" s="1"/>
  <c r="AI42" i="21" a="1"/>
  <c r="AI42" i="21" s="1"/>
  <c r="AV14" i="21" a="1"/>
  <c r="AV14" i="21" s="1"/>
  <c r="AX14" i="21" a="1"/>
  <c r="AX14" i="21" s="1"/>
  <c r="AP14" i="21" a="1"/>
  <c r="AP14" i="21" s="1"/>
  <c r="AL14" i="21" a="1"/>
  <c r="AL14" i="21" s="1"/>
  <c r="AS14" i="21" a="1"/>
  <c r="AS14" i="21" s="1"/>
  <c r="AI14" i="21" a="1"/>
  <c r="AI14" i="21" s="1"/>
  <c r="AX281" i="21" a="1"/>
  <c r="AX281" i="21" s="1"/>
  <c r="AV281" i="21" a="1"/>
  <c r="AV281" i="21" s="1"/>
  <c r="AP281" i="21" a="1"/>
  <c r="AP281" i="21" s="1"/>
  <c r="AI281" i="21" a="1"/>
  <c r="AI281" i="21" s="1"/>
  <c r="AS281" i="21" a="1"/>
  <c r="AS281" i="21" s="1"/>
  <c r="AL281" i="21" a="1"/>
  <c r="AL281" i="21" s="1"/>
  <c r="AX141" i="21" a="1"/>
  <c r="AX141" i="21" s="1"/>
  <c r="AV141" i="21" a="1"/>
  <c r="AV141" i="21" s="1"/>
  <c r="AP141" i="21" a="1"/>
  <c r="AP141" i="21" s="1"/>
  <c r="AI141" i="21" a="1"/>
  <c r="AI141" i="21" s="1"/>
  <c r="AL141" i="21" a="1"/>
  <c r="AL141" i="21" s="1"/>
  <c r="AS141" i="21" a="1"/>
  <c r="AS141" i="21" s="1"/>
  <c r="AX112" i="21" a="1"/>
  <c r="AX112" i="21" s="1"/>
  <c r="AV112" i="21" a="1"/>
  <c r="AV112" i="21" s="1"/>
  <c r="AP112" i="21" a="1"/>
  <c r="AP112" i="21" s="1"/>
  <c r="AS112" i="21" a="1"/>
  <c r="AS112" i="21" s="1"/>
  <c r="AL112" i="21" a="1"/>
  <c r="AL112" i="21" s="1"/>
  <c r="AI112" i="21" a="1"/>
  <c r="AI112" i="21" s="1"/>
  <c r="AX110" i="21" a="1"/>
  <c r="AX110" i="21" s="1"/>
  <c r="AP110" i="21" a="1"/>
  <c r="AP110" i="21" s="1"/>
  <c r="AI110" i="21" a="1"/>
  <c r="AI110" i="21" s="1"/>
  <c r="AL110" i="21" a="1"/>
  <c r="AL110" i="21" s="1"/>
  <c r="AV110" i="21" a="1"/>
  <c r="AV110" i="21" s="1"/>
  <c r="AS110" i="21" a="1"/>
  <c r="AS110" i="21" s="1"/>
  <c r="AX109" i="21" a="1"/>
  <c r="AX109" i="21" s="1"/>
  <c r="AS109" i="21" a="1"/>
  <c r="AS109" i="21" s="1"/>
  <c r="AV109" i="21" a="1"/>
  <c r="AV109" i="21" s="1"/>
  <c r="AP109" i="21" a="1"/>
  <c r="AP109" i="21" s="1"/>
  <c r="AI109" i="21" a="1"/>
  <c r="AI109" i="21" s="1"/>
  <c r="AL109" i="21" a="1"/>
  <c r="AL109" i="21" s="1"/>
  <c r="AV192" i="21" a="1"/>
  <c r="AV192" i="21" s="1"/>
  <c r="AX192" i="21" a="1"/>
  <c r="AX192" i="21" s="1"/>
  <c r="AS192" i="21" a="1"/>
  <c r="AS192" i="21" s="1"/>
  <c r="AL192" i="21" a="1"/>
  <c r="AL192" i="21" s="1"/>
  <c r="AI192" i="21" a="1"/>
  <c r="AI192" i="21" s="1"/>
  <c r="AP192" i="21" a="1"/>
  <c r="AP192" i="21" s="1"/>
  <c r="AV247" i="21" a="1"/>
  <c r="AV247" i="21" s="1"/>
  <c r="AX247" i="21" a="1"/>
  <c r="AX247" i="21" s="1"/>
  <c r="AP247" i="21" a="1"/>
  <c r="AP247" i="21" s="1"/>
  <c r="AS247" i="21" a="1"/>
  <c r="AS247" i="21" s="1"/>
  <c r="AI247" i="21" a="1"/>
  <c r="AI247" i="21" s="1"/>
  <c r="AL247" i="21" a="1"/>
  <c r="AL247" i="21" s="1"/>
  <c r="AV191" i="21" a="1"/>
  <c r="AV191" i="21" s="1"/>
  <c r="AX191" i="21" a="1"/>
  <c r="AX191" i="21" s="1"/>
  <c r="AS191" i="21" a="1"/>
  <c r="AS191" i="21" s="1"/>
  <c r="AL191" i="21" a="1"/>
  <c r="AL191" i="21" s="1"/>
  <c r="AI191" i="21" a="1"/>
  <c r="AI191" i="21" s="1"/>
  <c r="AP191" i="21" a="1"/>
  <c r="AP191" i="21" s="1"/>
  <c r="AS23" i="21" a="1"/>
  <c r="AS23" i="21" s="1"/>
  <c r="AX23" i="21" a="1"/>
  <c r="AX23" i="21" s="1"/>
  <c r="AV23" i="21" a="1"/>
  <c r="AV23" i="21" s="1"/>
  <c r="AL23" i="21" a="1"/>
  <c r="AL23" i="21" s="1"/>
  <c r="AP23" i="21" a="1"/>
  <c r="AP23" i="21" s="1"/>
  <c r="AI23" i="21" a="1"/>
  <c r="AI23" i="21" s="1"/>
  <c r="AV50" i="21" a="1"/>
  <c r="AV50" i="21" s="1"/>
  <c r="AX50" i="21" a="1"/>
  <c r="AX50" i="21" s="1"/>
  <c r="AS50" i="21" a="1"/>
  <c r="AS50" i="21" s="1"/>
  <c r="AI50" i="21" a="1"/>
  <c r="AI50" i="21" s="1"/>
  <c r="AP50" i="21" a="1"/>
  <c r="AP50" i="21" s="1"/>
  <c r="AL50" i="21" a="1"/>
  <c r="AL50" i="21" s="1"/>
  <c r="AX300" i="21" a="1"/>
  <c r="AX300" i="21" s="1"/>
  <c r="AS300" i="21" a="1"/>
  <c r="AS300" i="21" s="1"/>
  <c r="AP300" i="21" a="1"/>
  <c r="AP300" i="21" s="1"/>
  <c r="AV300" i="21" a="1"/>
  <c r="AV300" i="21" s="1"/>
  <c r="AI300" i="21" a="1"/>
  <c r="AI300" i="21" s="1"/>
  <c r="AL300" i="21" a="1"/>
  <c r="AL300" i="21" s="1"/>
  <c r="AX48" i="21" a="1"/>
  <c r="AX48" i="21" s="1"/>
  <c r="AP48" i="21" a="1"/>
  <c r="AP48" i="21" s="1"/>
  <c r="AV48" i="21" a="1"/>
  <c r="AV48" i="21" s="1"/>
  <c r="AS48" i="21" a="1"/>
  <c r="AS48" i="21" s="1"/>
  <c r="AL48" i="21" a="1"/>
  <c r="AL48" i="21" s="1"/>
  <c r="AI48" i="21" a="1"/>
  <c r="AI48" i="21" s="1"/>
  <c r="AX265" i="21" a="1"/>
  <c r="AX265" i="21" s="1"/>
  <c r="AV265" i="21" a="1"/>
  <c r="AV265" i="21" s="1"/>
  <c r="AP265" i="21" a="1"/>
  <c r="AP265" i="21" s="1"/>
  <c r="AI265" i="21" a="1"/>
  <c r="AI265" i="21" s="1"/>
  <c r="AS265" i="21" a="1"/>
  <c r="AS265" i="21" s="1"/>
  <c r="AL265" i="21" a="1"/>
  <c r="AL265" i="21" s="1"/>
  <c r="AV125" i="21" a="1"/>
  <c r="AV125" i="21" s="1"/>
  <c r="AX125" i="21" a="1"/>
  <c r="AX125" i="21" s="1"/>
  <c r="AP125" i="21" a="1"/>
  <c r="AP125" i="21" s="1"/>
  <c r="AI125" i="21" a="1"/>
  <c r="AI125" i="21" s="1"/>
  <c r="AL125" i="21" a="1"/>
  <c r="AL125" i="21" s="1"/>
  <c r="AS125" i="21" a="1"/>
  <c r="AS125" i="21" s="1"/>
  <c r="AV264" i="21" a="1"/>
  <c r="AV264" i="21" s="1"/>
  <c r="AP264" i="21" a="1"/>
  <c r="AP264" i="21" s="1"/>
  <c r="AX264" i="21" a="1"/>
  <c r="AX264" i="21" s="1"/>
  <c r="AI264" i="21" a="1"/>
  <c r="AI264" i="21" s="1"/>
  <c r="AL264" i="21" a="1"/>
  <c r="AL264" i="21" s="1"/>
  <c r="AS264" i="21" a="1"/>
  <c r="AS264" i="21" s="1"/>
  <c r="AX96" i="21" a="1"/>
  <c r="AX96" i="21" s="1"/>
  <c r="AP96" i="21" a="1"/>
  <c r="AP96" i="21" s="1"/>
  <c r="AV96" i="21" a="1"/>
  <c r="AV96" i="21" s="1"/>
  <c r="AL96" i="21" a="1"/>
  <c r="AL96" i="21" s="1"/>
  <c r="AI96" i="21" a="1"/>
  <c r="AI96" i="21" s="1"/>
  <c r="AS96" i="21" a="1"/>
  <c r="AS96" i="21" s="1"/>
  <c r="AX291" i="21" a="1"/>
  <c r="AX291" i="21" s="1"/>
  <c r="AV291" i="21" a="1"/>
  <c r="AV291" i="21" s="1"/>
  <c r="AL291" i="21" a="1"/>
  <c r="AL291" i="21" s="1"/>
  <c r="AI291" i="21" a="1"/>
  <c r="AI291" i="21" s="1"/>
  <c r="AS291" i="21" a="1"/>
  <c r="AS291" i="21" s="1"/>
  <c r="AP291" i="21" a="1"/>
  <c r="AP291" i="21" s="1"/>
  <c r="AX206" i="21" a="1"/>
  <c r="AX206" i="21" s="1"/>
  <c r="AP206" i="21" a="1"/>
  <c r="AP206" i="21" s="1"/>
  <c r="AI206" i="21" a="1"/>
  <c r="AI206" i="21" s="1"/>
  <c r="AV206" i="21" a="1"/>
  <c r="AV206" i="21" s="1"/>
  <c r="AS206" i="21" a="1"/>
  <c r="AS206" i="21" s="1"/>
  <c r="AL206" i="21" a="1"/>
  <c r="AL206" i="21" s="1"/>
  <c r="AX66" i="21" a="1"/>
  <c r="AX66" i="21" s="1"/>
  <c r="AV66" i="21" a="1"/>
  <c r="AV66" i="21" s="1"/>
  <c r="AP66" i="21" a="1"/>
  <c r="AP66" i="21" s="1"/>
  <c r="AI66" i="21" a="1"/>
  <c r="AI66" i="21" s="1"/>
  <c r="AS66" i="21" a="1"/>
  <c r="AS66" i="21" s="1"/>
  <c r="AL66" i="21" a="1"/>
  <c r="AL66" i="21" s="1"/>
  <c r="AX13" i="21" a="1"/>
  <c r="AX13" i="21" s="1"/>
  <c r="AV13" i="21" a="1"/>
  <c r="AV13" i="21" s="1"/>
  <c r="AS13" i="21" a="1"/>
  <c r="AS13" i="21" s="1"/>
  <c r="AP13" i="21" a="1"/>
  <c r="AP13" i="21" s="1"/>
  <c r="AL13" i="21" a="1"/>
  <c r="AL13" i="21" s="1"/>
  <c r="AI13" i="21" a="1"/>
  <c r="AI13" i="21" s="1"/>
  <c r="AX152" i="21" a="1"/>
  <c r="AX152" i="21" s="1"/>
  <c r="AV152" i="21" a="1"/>
  <c r="AV152" i="21" s="1"/>
  <c r="AP152" i="21" a="1"/>
  <c r="AP152" i="21" s="1"/>
  <c r="AS152" i="21" a="1"/>
  <c r="AS152" i="21" s="1"/>
  <c r="AL152" i="21" a="1"/>
  <c r="AL152" i="21" s="1"/>
  <c r="AI152" i="21" a="1"/>
  <c r="AI152" i="21" s="1"/>
  <c r="AX151" i="21" a="1"/>
  <c r="AX151" i="21" s="1"/>
  <c r="AV151" i="21" a="1"/>
  <c r="AV151" i="21" s="1"/>
  <c r="AP151" i="21" a="1"/>
  <c r="AP151" i="21" s="1"/>
  <c r="AS151" i="21" a="1"/>
  <c r="AS151" i="21" s="1"/>
  <c r="AI151" i="21" a="1"/>
  <c r="AI151" i="21" s="1"/>
  <c r="AL151" i="21" a="1"/>
  <c r="AL151" i="21" s="1"/>
  <c r="AX290" i="21" a="1"/>
  <c r="AX290" i="21" s="1"/>
  <c r="AV290" i="21" a="1"/>
  <c r="AV290" i="21" s="1"/>
  <c r="AL290" i="21" a="1"/>
  <c r="AL290" i="21" s="1"/>
  <c r="AS290" i="21" a="1"/>
  <c r="AS290" i="21" s="1"/>
  <c r="AP290" i="21" a="1"/>
  <c r="AP290" i="21" s="1"/>
  <c r="AI290" i="21" a="1"/>
  <c r="AI290" i="21" s="1"/>
  <c r="AX262" i="21" a="1"/>
  <c r="AX262" i="21" s="1"/>
  <c r="AV262" i="21" a="1"/>
  <c r="AV262" i="21" s="1"/>
  <c r="AS262" i="21" a="1"/>
  <c r="AS262" i="21" s="1"/>
  <c r="AL262" i="21" a="1"/>
  <c r="AL262" i="21" s="1"/>
  <c r="AP262" i="21" a="1"/>
  <c r="AP262" i="21" s="1"/>
  <c r="AI262" i="21" a="1"/>
  <c r="AI262" i="21" s="1"/>
  <c r="AV234" i="21" a="1"/>
  <c r="AV234" i="21" s="1"/>
  <c r="AX234" i="21" a="1"/>
  <c r="AX234" i="21" s="1"/>
  <c r="AP234" i="21" a="1"/>
  <c r="AP234" i="21" s="1"/>
  <c r="AL234" i="21" a="1"/>
  <c r="AL234" i="21" s="1"/>
  <c r="AS234" i="21" a="1"/>
  <c r="AS234" i="21" s="1"/>
  <c r="AI234" i="21" a="1"/>
  <c r="AI234" i="21" s="1"/>
  <c r="AS178" i="21" a="1"/>
  <c r="AS178" i="21" s="1"/>
  <c r="AP178" i="21" a="1"/>
  <c r="AP178" i="21" s="1"/>
  <c r="AV178" i="21" a="1"/>
  <c r="AV178" i="21" s="1"/>
  <c r="AX178" i="21" a="1"/>
  <c r="AX178" i="21" s="1"/>
  <c r="AI178" i="21" a="1"/>
  <c r="AI178" i="21" s="1"/>
  <c r="AL178" i="21" a="1"/>
  <c r="AL178" i="21" s="1"/>
  <c r="AX150" i="21" a="1"/>
  <c r="AX150" i="21" s="1"/>
  <c r="AS150" i="21" a="1"/>
  <c r="AS150" i="21" s="1"/>
  <c r="AV150" i="21" a="1"/>
  <c r="AV150" i="21" s="1"/>
  <c r="AP150" i="21" a="1"/>
  <c r="AP150" i="21" s="1"/>
  <c r="AL150" i="21" a="1"/>
  <c r="AL150" i="21" s="1"/>
  <c r="AI150" i="21" a="1"/>
  <c r="AI150" i="21" s="1"/>
  <c r="AX122" i="21" a="1"/>
  <c r="AX122" i="21" s="1"/>
  <c r="AV122" i="21" a="1"/>
  <c r="AV122" i="21" s="1"/>
  <c r="AP122" i="21" a="1"/>
  <c r="AP122" i="21" s="1"/>
  <c r="AS122" i="21" a="1"/>
  <c r="AS122" i="21" s="1"/>
  <c r="AI122" i="21" a="1"/>
  <c r="AI122" i="21" s="1"/>
  <c r="AL122" i="21" a="1"/>
  <c r="AL122" i="21" s="1"/>
  <c r="AV94" i="21" a="1"/>
  <c r="AV94" i="21" s="1"/>
  <c r="AX94" i="21" a="1"/>
  <c r="AX94" i="21" s="1"/>
  <c r="AP94" i="21" a="1"/>
  <c r="AP94" i="21" s="1"/>
  <c r="AI94" i="21" a="1"/>
  <c r="AI94" i="21" s="1"/>
  <c r="AS94" i="21" a="1"/>
  <c r="AS94" i="21" s="1"/>
  <c r="AL94" i="21" a="1"/>
  <c r="AL94" i="21" s="1"/>
  <c r="AV38" i="21" a="1"/>
  <c r="AV38" i="21" s="1"/>
  <c r="AX38" i="21" a="1"/>
  <c r="AX38" i="21" s="1"/>
  <c r="AP38" i="21" a="1"/>
  <c r="AP38" i="21" s="1"/>
  <c r="AS38" i="21" a="1"/>
  <c r="AS38" i="21" s="1"/>
  <c r="AL38" i="21" a="1"/>
  <c r="AL38" i="21" s="1"/>
  <c r="AI38" i="21" a="1"/>
  <c r="AI38" i="21" s="1"/>
  <c r="AX10" i="21" a="1"/>
  <c r="AX10" i="21" s="1"/>
  <c r="AP10" i="21" a="1"/>
  <c r="AP10" i="21" s="1"/>
  <c r="AV10" i="21" a="1"/>
  <c r="AV10" i="21" s="1"/>
  <c r="AS10" i="21" a="1"/>
  <c r="AS10" i="21" s="1"/>
  <c r="AL10" i="21" a="1"/>
  <c r="AL10" i="21" s="1"/>
  <c r="AI10" i="21" a="1"/>
  <c r="AI10" i="21" s="1"/>
  <c r="AX289" i="21" a="1"/>
  <c r="AX289" i="21" s="1"/>
  <c r="AV289" i="21" a="1"/>
  <c r="AV289" i="21" s="1"/>
  <c r="AP289" i="21" a="1"/>
  <c r="AP289" i="21" s="1"/>
  <c r="AS289" i="21" a="1"/>
  <c r="AS289" i="21" s="1"/>
  <c r="AL289" i="21" a="1"/>
  <c r="AL289" i="21" s="1"/>
  <c r="AI289" i="21" a="1"/>
  <c r="AI289" i="21" s="1"/>
  <c r="AX261" i="21" a="1"/>
  <c r="AX261" i="21" s="1"/>
  <c r="AV261" i="21" a="1"/>
  <c r="AV261" i="21" s="1"/>
  <c r="AS261" i="21" a="1"/>
  <c r="AS261" i="21" s="1"/>
  <c r="AI261" i="21" a="1"/>
  <c r="AI261" i="21" s="1"/>
  <c r="AL261" i="21" a="1"/>
  <c r="AL261" i="21" s="1"/>
  <c r="AP261" i="21" a="1"/>
  <c r="AP261" i="21" s="1"/>
  <c r="AX233" i="21" a="1"/>
  <c r="AX233" i="21" s="1"/>
  <c r="AV233" i="21" a="1"/>
  <c r="AV233" i="21" s="1"/>
  <c r="AP233" i="21" a="1"/>
  <c r="AP233" i="21" s="1"/>
  <c r="AL233" i="21" a="1"/>
  <c r="AL233" i="21" s="1"/>
  <c r="AS233" i="21" a="1"/>
  <c r="AS233" i="21" s="1"/>
  <c r="AI233" i="21" a="1"/>
  <c r="AI233" i="21" s="1"/>
  <c r="AX205" i="21" a="1"/>
  <c r="AX205" i="21" s="1"/>
  <c r="AP205" i="21" a="1"/>
  <c r="AP205" i="21" s="1"/>
  <c r="AS205" i="21" a="1"/>
  <c r="AS205" i="21" s="1"/>
  <c r="AV205" i="21" a="1"/>
  <c r="AV205" i="21" s="1"/>
  <c r="AI205" i="21" a="1"/>
  <c r="AI205" i="21" s="1"/>
  <c r="AL205" i="21" a="1"/>
  <c r="AL205" i="21" s="1"/>
  <c r="AX177" i="21" a="1"/>
  <c r="AX177" i="21" s="1"/>
  <c r="AV177" i="21" a="1"/>
  <c r="AV177" i="21" s="1"/>
  <c r="AS177" i="21" a="1"/>
  <c r="AS177" i="21" s="1"/>
  <c r="AP177" i="21" a="1"/>
  <c r="AP177" i="21" s="1"/>
  <c r="AL177" i="21" a="1"/>
  <c r="AL177" i="21" s="1"/>
  <c r="AI177" i="21" a="1"/>
  <c r="AI177" i="21" s="1"/>
  <c r="AX149" i="21" a="1"/>
  <c r="AX149" i="21" s="1"/>
  <c r="AS149" i="21" a="1"/>
  <c r="AS149" i="21" s="1"/>
  <c r="AP149" i="21" a="1"/>
  <c r="AP149" i="21" s="1"/>
  <c r="AL149" i="21" a="1"/>
  <c r="AL149" i="21" s="1"/>
  <c r="AI149" i="21" a="1"/>
  <c r="AI149" i="21" s="1"/>
  <c r="AV149" i="21" a="1"/>
  <c r="AV149" i="21" s="1"/>
  <c r="AX121" i="21" a="1"/>
  <c r="AX121" i="21" s="1"/>
  <c r="AV121" i="21" a="1"/>
  <c r="AV121" i="21" s="1"/>
  <c r="AS121" i="21" a="1"/>
  <c r="AS121" i="21" s="1"/>
  <c r="AP121" i="21" a="1"/>
  <c r="AP121" i="21" s="1"/>
  <c r="AI121" i="21" a="1"/>
  <c r="AI121" i="21" s="1"/>
  <c r="AL121" i="21" a="1"/>
  <c r="AL121" i="21" s="1"/>
  <c r="AX93" i="21" a="1"/>
  <c r="AX93" i="21" s="1"/>
  <c r="AP93" i="21" a="1"/>
  <c r="AP93" i="21" s="1"/>
  <c r="AV93" i="21" a="1"/>
  <c r="AV93" i="21" s="1"/>
  <c r="AS93" i="21" a="1"/>
  <c r="AS93" i="21" s="1"/>
  <c r="AL93" i="21" a="1"/>
  <c r="AL93" i="21" s="1"/>
  <c r="AI93" i="21" a="1"/>
  <c r="AI93" i="21" s="1"/>
  <c r="AS65" i="21" a="1"/>
  <c r="AS65" i="21" s="1"/>
  <c r="AI65" i="21" a="1"/>
  <c r="AI65" i="21" s="1"/>
  <c r="AV65" i="21" a="1"/>
  <c r="AV65" i="21" s="1"/>
  <c r="AX65" i="21" a="1"/>
  <c r="AX65" i="21" s="1"/>
  <c r="AP65" i="21" a="1"/>
  <c r="AP65" i="21" s="1"/>
  <c r="AL65" i="21" a="1"/>
  <c r="AL65" i="21" s="1"/>
  <c r="AX37" i="21" a="1"/>
  <c r="AX37" i="21" s="1"/>
  <c r="AV37" i="21" a="1"/>
  <c r="AV37" i="21" s="1"/>
  <c r="AS37" i="21" a="1"/>
  <c r="AS37" i="21" s="1"/>
  <c r="AP37" i="21" a="1"/>
  <c r="AP37" i="21" s="1"/>
  <c r="AL37" i="21" a="1"/>
  <c r="AL37" i="21" s="1"/>
  <c r="AI37" i="21" a="1"/>
  <c r="AI37" i="21" s="1"/>
  <c r="AV9" i="21" a="1"/>
  <c r="AV9" i="21" s="1"/>
  <c r="AP9" i="21" a="1"/>
  <c r="AP9" i="21" s="1"/>
  <c r="AS9" i="21" a="1"/>
  <c r="AS9" i="21" s="1"/>
  <c r="AL9" i="21" a="1"/>
  <c r="AL9" i="21" s="1"/>
  <c r="AI9" i="21" a="1"/>
  <c r="AI9" i="21" s="1"/>
  <c r="AX253" i="21" a="1"/>
  <c r="AX253" i="21" s="1"/>
  <c r="AV253" i="21" a="1"/>
  <c r="AV253" i="21" s="1"/>
  <c r="AS253" i="21" a="1"/>
  <c r="AS253" i="21" s="1"/>
  <c r="AI253" i="21" a="1"/>
  <c r="AI253" i="21" s="1"/>
  <c r="AL253" i="21" a="1"/>
  <c r="AL253" i="21" s="1"/>
  <c r="AP253" i="21" a="1"/>
  <c r="AP253" i="21" s="1"/>
  <c r="AV113" i="21" a="1"/>
  <c r="AV113" i="21" s="1"/>
  <c r="AP113" i="21" a="1"/>
  <c r="AP113" i="21" s="1"/>
  <c r="AX113" i="21" a="1"/>
  <c r="AX113" i="21" s="1"/>
  <c r="AS113" i="21" a="1"/>
  <c r="AS113" i="21" s="1"/>
  <c r="AL113" i="21" a="1"/>
  <c r="AL113" i="21" s="1"/>
  <c r="AI113" i="21" a="1"/>
  <c r="AI113" i="21" s="1"/>
  <c r="AV140" i="21" a="1"/>
  <c r="AV140" i="21" s="1"/>
  <c r="AP140" i="21" a="1"/>
  <c r="AP140" i="21" s="1"/>
  <c r="AS140" i="21" a="1"/>
  <c r="AS140" i="21" s="1"/>
  <c r="AI140" i="21" a="1"/>
  <c r="AI140" i="21" s="1"/>
  <c r="AX140" i="21" a="1"/>
  <c r="AX140" i="21" s="1"/>
  <c r="AL140" i="21" a="1"/>
  <c r="AL140" i="21" s="1"/>
  <c r="AX167" i="21" a="1"/>
  <c r="AX167" i="21" s="1"/>
  <c r="AV167" i="21" a="1"/>
  <c r="AV167" i="21" s="1"/>
  <c r="AS167" i="21" a="1"/>
  <c r="AS167" i="21" s="1"/>
  <c r="AL167" i="21" a="1"/>
  <c r="AL167" i="21" s="1"/>
  <c r="AP167" i="21" a="1"/>
  <c r="AP167" i="21" s="1"/>
  <c r="AI167" i="21" a="1"/>
  <c r="AI167" i="21" s="1"/>
  <c r="AX27" i="21" a="1"/>
  <c r="AX27" i="21" s="1"/>
  <c r="AS27" i="21" a="1"/>
  <c r="AS27" i="21" s="1"/>
  <c r="AL27" i="21" a="1"/>
  <c r="AL27" i="21" s="1"/>
  <c r="AI27" i="21" a="1"/>
  <c r="AI27" i="21" s="1"/>
  <c r="AP27" i="21" a="1"/>
  <c r="AP27" i="21" s="1"/>
  <c r="AV27" i="21" a="1"/>
  <c r="AV27" i="21" s="1"/>
  <c r="AX166" i="21" a="1"/>
  <c r="AX166" i="21" s="1"/>
  <c r="AV166" i="21" a="1"/>
  <c r="AV166" i="21" s="1"/>
  <c r="AS166" i="21" a="1"/>
  <c r="AS166" i="21" s="1"/>
  <c r="AL166" i="21" a="1"/>
  <c r="AL166" i="21" s="1"/>
  <c r="AP166" i="21" a="1"/>
  <c r="AP166" i="21" s="1"/>
  <c r="AI166" i="21" a="1"/>
  <c r="AI166" i="21" s="1"/>
  <c r="AX81" i="21" a="1"/>
  <c r="AX81" i="21" s="1"/>
  <c r="AV81" i="21" a="1"/>
  <c r="AV81" i="21" s="1"/>
  <c r="AS81" i="21" a="1"/>
  <c r="AS81" i="21" s="1"/>
  <c r="AP81" i="21" a="1"/>
  <c r="AP81" i="21" s="1"/>
  <c r="AI81" i="21" a="1"/>
  <c r="AI81" i="21" s="1"/>
  <c r="AL81" i="21" a="1"/>
  <c r="AL81" i="21" s="1"/>
  <c r="AX276" i="21" a="1"/>
  <c r="AX276" i="21" s="1"/>
  <c r="AS276" i="21" a="1"/>
  <c r="AS276" i="21" s="1"/>
  <c r="AV276" i="21" a="1"/>
  <c r="AV276" i="21" s="1"/>
  <c r="AP276" i="21" a="1"/>
  <c r="AP276" i="21" s="1"/>
  <c r="AL276" i="21" a="1"/>
  <c r="AL276" i="21" s="1"/>
  <c r="AI276" i="21" a="1"/>
  <c r="AI276" i="21" s="1"/>
  <c r="AX52" i="21" a="1"/>
  <c r="AX52" i="21" s="1"/>
  <c r="AV52" i="21" a="1"/>
  <c r="AV52" i="21" s="1"/>
  <c r="AP52" i="21" a="1"/>
  <c r="AP52" i="21" s="1"/>
  <c r="AL52" i="21" a="1"/>
  <c r="AL52" i="21" s="1"/>
  <c r="AI52" i="21" a="1"/>
  <c r="AI52" i="21" s="1"/>
  <c r="AS52" i="21" a="1"/>
  <c r="AS52" i="21" s="1"/>
  <c r="AX107" i="21" a="1"/>
  <c r="AX107" i="21" s="1"/>
  <c r="AV107" i="21" a="1"/>
  <c r="AV107" i="21" s="1"/>
  <c r="AS107" i="21" a="1"/>
  <c r="AS107" i="21" s="1"/>
  <c r="AP107" i="21" a="1"/>
  <c r="AP107" i="21" s="1"/>
  <c r="AI107" i="21" a="1"/>
  <c r="AI107" i="21" s="1"/>
  <c r="AL107" i="21" a="1"/>
  <c r="AL107" i="21" s="1"/>
  <c r="AX273" i="21" a="1"/>
  <c r="AX273" i="21" s="1"/>
  <c r="AV273" i="21" a="1"/>
  <c r="AV273" i="21" s="1"/>
  <c r="AL273" i="21" a="1"/>
  <c r="AL273" i="21" s="1"/>
  <c r="AS273" i="21" a="1"/>
  <c r="AS273" i="21" s="1"/>
  <c r="AP273" i="21" a="1"/>
  <c r="AP273" i="21" s="1"/>
  <c r="AI273" i="21" a="1"/>
  <c r="AI273" i="21" s="1"/>
  <c r="AS133" i="21" a="1"/>
  <c r="AS133" i="21" s="1"/>
  <c r="AV133" i="21" a="1"/>
  <c r="AV133" i="21" s="1"/>
  <c r="AX133" i="21" a="1"/>
  <c r="AX133" i="21" s="1"/>
  <c r="AL133" i="21" a="1"/>
  <c r="AL133" i="21" s="1"/>
  <c r="AP133" i="21" a="1"/>
  <c r="AP133" i="21" s="1"/>
  <c r="AI133" i="21" a="1"/>
  <c r="AI133" i="21" s="1"/>
  <c r="AX160" i="21" a="1"/>
  <c r="AX160" i="21" s="1"/>
  <c r="AV160" i="21" a="1"/>
  <c r="AV160" i="21" s="1"/>
  <c r="AP160" i="21" a="1"/>
  <c r="AP160" i="21" s="1"/>
  <c r="AS160" i="21" a="1"/>
  <c r="AS160" i="21" s="1"/>
  <c r="AL160" i="21" a="1"/>
  <c r="AL160" i="21" s="1"/>
  <c r="AI160" i="21" a="1"/>
  <c r="AI160" i="21" s="1"/>
  <c r="AX237" i="21" a="1"/>
  <c r="AX237" i="21" s="1"/>
  <c r="AV237" i="21" a="1"/>
  <c r="AV237" i="21" s="1"/>
  <c r="AP237" i="21" a="1"/>
  <c r="AP237" i="21" s="1"/>
  <c r="AI237" i="21" a="1"/>
  <c r="AI237" i="21" s="1"/>
  <c r="AL237" i="21" a="1"/>
  <c r="AL237" i="21" s="1"/>
  <c r="AS237" i="21" a="1"/>
  <c r="AS237" i="21" s="1"/>
  <c r="AV69" i="21" a="1"/>
  <c r="AV69" i="21" s="1"/>
  <c r="AS69" i="21" a="1"/>
  <c r="AS69" i="21" s="1"/>
  <c r="AP69" i="21" a="1"/>
  <c r="AP69" i="21" s="1"/>
  <c r="AL69" i="21" a="1"/>
  <c r="AL69" i="21" s="1"/>
  <c r="AX69" i="21" a="1"/>
  <c r="AX69" i="21" s="1"/>
  <c r="AI69" i="21" a="1"/>
  <c r="AI69" i="21" s="1"/>
  <c r="AX208" i="21" a="1"/>
  <c r="AX208" i="21" s="1"/>
  <c r="AV208" i="21" a="1"/>
  <c r="AV208" i="21" s="1"/>
  <c r="AS208" i="21" a="1"/>
  <c r="AS208" i="21" s="1"/>
  <c r="AL208" i="21" a="1"/>
  <c r="AL208" i="21" s="1"/>
  <c r="AI208" i="21" a="1"/>
  <c r="AI208" i="21" s="1"/>
  <c r="AP208" i="21" a="1"/>
  <c r="AP208" i="21" s="1"/>
  <c r="AX12" i="21" a="1"/>
  <c r="AX12" i="21" s="1"/>
  <c r="AS12" i="21" a="1"/>
  <c r="AS12" i="21" s="1"/>
  <c r="AP12" i="21" a="1"/>
  <c r="AP12" i="21" s="1"/>
  <c r="AV12" i="21" a="1"/>
  <c r="AV12" i="21" s="1"/>
  <c r="AL12" i="21" a="1"/>
  <c r="AL12" i="21" s="1"/>
  <c r="AI12" i="21" a="1"/>
  <c r="AI12" i="21" s="1"/>
  <c r="AX288" i="21" a="1"/>
  <c r="AX288" i="21" s="1"/>
  <c r="AV288" i="21" a="1"/>
  <c r="AV288" i="21" s="1"/>
  <c r="AP288" i="21" a="1"/>
  <c r="AP288" i="21" s="1"/>
  <c r="AS288" i="21" a="1"/>
  <c r="AS288" i="21" s="1"/>
  <c r="AI288" i="21" a="1"/>
  <c r="AI288" i="21" s="1"/>
  <c r="AL288" i="21" a="1"/>
  <c r="AL288" i="21" s="1"/>
  <c r="AX176" i="21" a="1"/>
  <c r="AX176" i="21" s="1"/>
  <c r="AV176" i="21" a="1"/>
  <c r="AV176" i="21" s="1"/>
  <c r="AP176" i="21" a="1"/>
  <c r="AP176" i="21" s="1"/>
  <c r="AS176" i="21" a="1"/>
  <c r="AS176" i="21" s="1"/>
  <c r="AL176" i="21" a="1"/>
  <c r="AL176" i="21" s="1"/>
  <c r="AI176" i="21" a="1"/>
  <c r="AI176" i="21" s="1"/>
  <c r="AX36" i="21" a="1"/>
  <c r="AX36" i="21" s="1"/>
  <c r="AV36" i="21" a="1"/>
  <c r="AV36" i="21" s="1"/>
  <c r="AS36" i="21" a="1"/>
  <c r="AS36" i="21" s="1"/>
  <c r="AI36" i="21" a="1"/>
  <c r="AI36" i="21" s="1"/>
  <c r="AP36" i="21" a="1"/>
  <c r="AP36" i="21" s="1"/>
  <c r="AL36" i="21" a="1"/>
  <c r="AL36" i="21" s="1"/>
  <c r="AX147" i="21" a="1"/>
  <c r="AX147" i="21" s="1"/>
  <c r="AS147" i="21" a="1"/>
  <c r="AS147" i="21" s="1"/>
  <c r="AP147" i="21" a="1"/>
  <c r="AP147" i="21" s="1"/>
  <c r="AV147" i="21" a="1"/>
  <c r="AV147" i="21" s="1"/>
  <c r="AI147" i="21" a="1"/>
  <c r="AI147" i="21" s="1"/>
  <c r="AL147" i="21" a="1"/>
  <c r="AL147" i="21" s="1"/>
  <c r="AX7" i="21" a="1"/>
  <c r="AX7" i="21" s="1"/>
  <c r="AV7" i="21" a="1"/>
  <c r="AV7" i="21" s="1"/>
  <c r="AP7" i="21" a="1"/>
  <c r="AP7" i="21" s="1"/>
  <c r="AL7" i="21" a="1"/>
  <c r="AL7" i="21" s="1"/>
  <c r="AI7" i="21" a="1"/>
  <c r="AI7" i="21" s="1"/>
  <c r="AX111" i="21" a="1"/>
  <c r="AX111" i="21" s="1"/>
  <c r="AP111" i="21" a="1"/>
  <c r="AP111" i="21" s="1"/>
  <c r="AV111" i="21" a="1"/>
  <c r="AV111" i="21" s="1"/>
  <c r="AS111" i="21" a="1"/>
  <c r="AS111" i="21" s="1"/>
  <c r="AI111" i="21" a="1"/>
  <c r="AI111" i="21" s="1"/>
  <c r="AL111" i="21" a="1"/>
  <c r="AL111" i="21" s="1"/>
  <c r="AX221" i="21" a="1"/>
  <c r="AX221" i="21" s="1"/>
  <c r="AS221" i="21" a="1"/>
  <c r="AS221" i="21" s="1"/>
  <c r="AI221" i="21" a="1"/>
  <c r="AI221" i="21" s="1"/>
  <c r="AL221" i="21" a="1"/>
  <c r="AL221" i="21" s="1"/>
  <c r="AV221" i="21" a="1"/>
  <c r="AV221" i="21" s="1"/>
  <c r="AP221" i="21" a="1"/>
  <c r="AP221" i="21" s="1"/>
  <c r="AV24" i="21" a="1"/>
  <c r="AV24" i="21" s="1"/>
  <c r="AP24" i="21" a="1"/>
  <c r="AP24" i="21" s="1"/>
  <c r="AS24" i="21" a="1"/>
  <c r="AS24" i="21" s="1"/>
  <c r="AX24" i="21" a="1"/>
  <c r="AX24" i="21" s="1"/>
  <c r="AL24" i="21" a="1"/>
  <c r="AL24" i="21" s="1"/>
  <c r="AI24" i="21" a="1"/>
  <c r="AI24" i="21" s="1"/>
  <c r="AP246" i="21" a="1"/>
  <c r="AP246" i="21" s="1"/>
  <c r="AV246" i="21" a="1"/>
  <c r="AV246" i="21" s="1"/>
  <c r="AX246" i="21" a="1"/>
  <c r="AX246" i="21" s="1"/>
  <c r="AS246" i="21" a="1"/>
  <c r="AS246" i="21" s="1"/>
  <c r="AI246" i="21" a="1"/>
  <c r="AI246" i="21" s="1"/>
  <c r="AL246" i="21" a="1"/>
  <c r="AL246" i="21" s="1"/>
  <c r="AX76" i="21" a="1"/>
  <c r="AX76" i="21" s="1"/>
  <c r="AP76" i="21" a="1"/>
  <c r="AP76" i="21" s="1"/>
  <c r="AV76" i="21" a="1"/>
  <c r="AV76" i="21" s="1"/>
  <c r="AS76" i="21" a="1"/>
  <c r="AS76" i="21" s="1"/>
  <c r="AL76" i="21" a="1"/>
  <c r="AL76" i="21" s="1"/>
  <c r="AI76" i="21" a="1"/>
  <c r="AI76" i="21" s="1"/>
  <c r="AX181" i="21" a="1"/>
  <c r="AX181" i="21" s="1"/>
  <c r="AV181" i="21" a="1"/>
  <c r="AV181" i="21" s="1"/>
  <c r="AP181" i="21" a="1"/>
  <c r="AP181" i="21" s="1"/>
  <c r="AS181" i="21" a="1"/>
  <c r="AS181" i="21" s="1"/>
  <c r="AL181" i="21" a="1"/>
  <c r="AL181" i="21" s="1"/>
  <c r="AI181" i="21" a="1"/>
  <c r="AI181" i="21" s="1"/>
  <c r="AX39" i="21" a="1"/>
  <c r="AX39" i="21" s="1"/>
  <c r="AV39" i="21" a="1"/>
  <c r="AV39" i="21" s="1"/>
  <c r="AP39" i="21" a="1"/>
  <c r="AP39" i="21" s="1"/>
  <c r="AS39" i="21" a="1"/>
  <c r="AS39" i="21" s="1"/>
  <c r="AL39" i="21" a="1"/>
  <c r="AL39" i="21" s="1"/>
  <c r="AI39" i="21" a="1"/>
  <c r="AI39" i="21" s="1"/>
  <c r="AV232" i="21" a="1"/>
  <c r="AV232" i="21" s="1"/>
  <c r="AX232" i="21" a="1"/>
  <c r="AX232" i="21" s="1"/>
  <c r="AP232" i="21" a="1"/>
  <c r="AP232" i="21" s="1"/>
  <c r="AS232" i="21" a="1"/>
  <c r="AS232" i="21" s="1"/>
  <c r="AI232" i="21" a="1"/>
  <c r="AI232" i="21" s="1"/>
  <c r="AL232" i="21" a="1"/>
  <c r="AL232" i="21" s="1"/>
  <c r="AV119" i="21" a="1"/>
  <c r="AV119" i="21" s="1"/>
  <c r="AP119" i="21" a="1"/>
  <c r="AP119" i="21" s="1"/>
  <c r="AX119" i="21" a="1"/>
  <c r="AX119" i="21" s="1"/>
  <c r="AS119" i="21" a="1"/>
  <c r="AS119" i="21" s="1"/>
  <c r="AL119" i="21" a="1"/>
  <c r="AL119" i="21" s="1"/>
  <c r="AI119" i="21" a="1"/>
  <c r="AI119" i="21" s="1"/>
  <c r="AX286" i="21" a="1"/>
  <c r="AX286" i="21" s="1"/>
  <c r="AV286" i="21" a="1"/>
  <c r="AV286" i="21" s="1"/>
  <c r="AS286" i="21" a="1"/>
  <c r="AS286" i="21" s="1"/>
  <c r="AI286" i="21" a="1"/>
  <c r="AI286" i="21" s="1"/>
  <c r="AP286" i="21" a="1"/>
  <c r="AP286" i="21" s="1"/>
  <c r="AL286" i="21" a="1"/>
  <c r="AL286" i="21" s="1"/>
  <c r="AV258" i="21" a="1"/>
  <c r="AV258" i="21" s="1"/>
  <c r="AX258" i="21" a="1"/>
  <c r="AX258" i="21" s="1"/>
  <c r="AP258" i="21" a="1"/>
  <c r="AP258" i="21" s="1"/>
  <c r="AL258" i="21" a="1"/>
  <c r="AL258" i="21" s="1"/>
  <c r="AS258" i="21" a="1"/>
  <c r="AS258" i="21" s="1"/>
  <c r="AI258" i="21" a="1"/>
  <c r="AI258" i="21" s="1"/>
  <c r="AX230" i="21" a="1"/>
  <c r="AX230" i="21" s="1"/>
  <c r="AV230" i="21" a="1"/>
  <c r="AV230" i="21" s="1"/>
  <c r="AP230" i="21" a="1"/>
  <c r="AP230" i="21" s="1"/>
  <c r="AS230" i="21" a="1"/>
  <c r="AS230" i="21" s="1"/>
  <c r="AL230" i="21" a="1"/>
  <c r="AL230" i="21" s="1"/>
  <c r="AI230" i="21" a="1"/>
  <c r="AI230" i="21" s="1"/>
  <c r="AS202" i="21" a="1"/>
  <c r="AS202" i="21" s="1"/>
  <c r="AV202" i="21" a="1"/>
  <c r="AV202" i="21" s="1"/>
  <c r="AX202" i="21" a="1"/>
  <c r="AX202" i="21" s="1"/>
  <c r="AL202" i="21" a="1"/>
  <c r="AL202" i="21" s="1"/>
  <c r="AI202" i="21" a="1"/>
  <c r="AI202" i="21" s="1"/>
  <c r="AP202" i="21" a="1"/>
  <c r="AP202" i="21" s="1"/>
  <c r="AX174" i="21" a="1"/>
  <c r="AX174" i="21" s="1"/>
  <c r="AP174" i="21" a="1"/>
  <c r="AP174" i="21" s="1"/>
  <c r="AL174" i="21" a="1"/>
  <c r="AL174" i="21" s="1"/>
  <c r="AI174" i="21" a="1"/>
  <c r="AI174" i="21" s="1"/>
  <c r="AV174" i="21" a="1"/>
  <c r="AV174" i="21" s="1"/>
  <c r="AS174" i="21" a="1"/>
  <c r="AS174" i="21" s="1"/>
  <c r="AX146" i="21" a="1"/>
  <c r="AX146" i="21" s="1"/>
  <c r="AV146" i="21" a="1"/>
  <c r="AV146" i="21" s="1"/>
  <c r="AP146" i="21" a="1"/>
  <c r="AP146" i="21" s="1"/>
  <c r="AS146" i="21" a="1"/>
  <c r="AS146" i="21" s="1"/>
  <c r="AI146" i="21" a="1"/>
  <c r="AI146" i="21" s="1"/>
  <c r="AL146" i="21" a="1"/>
  <c r="AL146" i="21" s="1"/>
  <c r="AV118" i="21" a="1"/>
  <c r="AV118" i="21" s="1"/>
  <c r="AS118" i="21" a="1"/>
  <c r="AS118" i="21" s="1"/>
  <c r="AL118" i="21" a="1"/>
  <c r="AL118" i="21" s="1"/>
  <c r="AX118" i="21" a="1"/>
  <c r="AX118" i="21" s="1"/>
  <c r="AP118" i="21" a="1"/>
  <c r="AP118" i="21" s="1"/>
  <c r="AI118" i="21" a="1"/>
  <c r="AI118" i="21" s="1"/>
  <c r="AX90" i="21" a="1"/>
  <c r="AX90" i="21" s="1"/>
  <c r="AV90" i="21" a="1"/>
  <c r="AV90" i="21" s="1"/>
  <c r="AS90" i="21" a="1"/>
  <c r="AS90" i="21" s="1"/>
  <c r="AL90" i="21" a="1"/>
  <c r="AL90" i="21" s="1"/>
  <c r="AI90" i="21" a="1"/>
  <c r="AI90" i="21" s="1"/>
  <c r="AP90" i="21" a="1"/>
  <c r="AP90" i="21" s="1"/>
  <c r="AV62" i="21" a="1"/>
  <c r="AV62" i="21" s="1"/>
  <c r="AP62" i="21" a="1"/>
  <c r="AP62" i="21" s="1"/>
  <c r="AI62" i="21" a="1"/>
  <c r="AI62" i="21" s="1"/>
  <c r="AX62" i="21" a="1"/>
  <c r="AX62" i="21" s="1"/>
  <c r="AL62" i="21" a="1"/>
  <c r="AL62" i="21" s="1"/>
  <c r="AS62" i="21" a="1"/>
  <c r="AS62" i="21" s="1"/>
  <c r="AX34" i="21" a="1"/>
  <c r="AX34" i="21" s="1"/>
  <c r="AV34" i="21" a="1"/>
  <c r="AV34" i="21" s="1"/>
  <c r="AP34" i="21" a="1"/>
  <c r="AP34" i="21" s="1"/>
  <c r="AS34" i="21" a="1"/>
  <c r="AS34" i="21" s="1"/>
  <c r="AI34" i="21" a="1"/>
  <c r="AI34" i="21" s="1"/>
  <c r="AL34" i="21" a="1"/>
  <c r="AL34" i="21" s="1"/>
  <c r="AX6" i="21" a="1"/>
  <c r="AX6" i="21" s="1"/>
  <c r="AV6" i="21" a="1"/>
  <c r="AV6" i="21" s="1"/>
  <c r="AS6" i="21" a="1"/>
  <c r="AS6" i="21" s="1"/>
  <c r="AL6" i="21" a="1"/>
  <c r="AL6" i="21" s="1"/>
  <c r="AI6" i="21" a="1"/>
  <c r="AI6" i="21" s="1"/>
  <c r="AX225" i="21" a="1"/>
  <c r="AX225" i="21" s="1"/>
  <c r="AV225" i="21" a="1"/>
  <c r="AV225" i="21" s="1"/>
  <c r="AP225" i="21" a="1"/>
  <c r="AP225" i="21" s="1"/>
  <c r="AL225" i="21" a="1"/>
  <c r="AL225" i="21" s="1"/>
  <c r="AI225" i="21" a="1"/>
  <c r="AI225" i="21" s="1"/>
  <c r="AS225" i="21" a="1"/>
  <c r="AS225" i="21" s="1"/>
  <c r="AX85" i="21" a="1"/>
  <c r="AX85" i="21" s="1"/>
  <c r="AV85" i="21" a="1"/>
  <c r="AV85" i="21" s="1"/>
  <c r="AP85" i="21" a="1"/>
  <c r="AP85" i="21" s="1"/>
  <c r="AS85" i="21" a="1"/>
  <c r="AS85" i="21" s="1"/>
  <c r="AI85" i="21" a="1"/>
  <c r="AI85" i="21" s="1"/>
  <c r="AL85" i="21" a="1"/>
  <c r="AL85" i="21" s="1"/>
  <c r="AX280" i="21" a="1"/>
  <c r="AX280" i="21" s="1"/>
  <c r="AV280" i="21" a="1"/>
  <c r="AV280" i="21" s="1"/>
  <c r="AS280" i="21" a="1"/>
  <c r="AS280" i="21" s="1"/>
  <c r="AI280" i="21" a="1"/>
  <c r="AI280" i="21" s="1"/>
  <c r="AL280" i="21" a="1"/>
  <c r="AL280" i="21" s="1"/>
  <c r="AP280" i="21" a="1"/>
  <c r="AP280" i="21" s="1"/>
  <c r="AS224" i="21" a="1"/>
  <c r="AS224" i="21" s="1"/>
  <c r="AV224" i="21" a="1"/>
  <c r="AV224" i="21" s="1"/>
  <c r="AP224" i="21" a="1"/>
  <c r="AP224" i="21" s="1"/>
  <c r="AI224" i="21" a="1"/>
  <c r="AI224" i="21" s="1"/>
  <c r="AX224" i="21" a="1"/>
  <c r="AX224" i="21" s="1"/>
  <c r="AL224" i="21" a="1"/>
  <c r="AL224" i="21" s="1"/>
  <c r="AX251" i="21" a="1"/>
  <c r="AX251" i="21" s="1"/>
  <c r="AP251" i="21" a="1"/>
  <c r="AP251" i="21" s="1"/>
  <c r="AS251" i="21" a="1"/>
  <c r="AS251" i="21" s="1"/>
  <c r="AV251" i="21" a="1"/>
  <c r="AV251" i="21" s="1"/>
  <c r="AI251" i="21" a="1"/>
  <c r="AI251" i="21" s="1"/>
  <c r="AL251" i="21" a="1"/>
  <c r="AL251" i="21" s="1"/>
  <c r="AX138" i="21" a="1"/>
  <c r="AX138" i="21" s="1"/>
  <c r="AV138" i="21" a="1"/>
  <c r="AV138" i="21" s="1"/>
  <c r="AP138" i="21" a="1"/>
  <c r="AP138" i="21" s="1"/>
  <c r="AL138" i="21" a="1"/>
  <c r="AL138" i="21" s="1"/>
  <c r="AS138" i="21" a="1"/>
  <c r="AS138" i="21" s="1"/>
  <c r="AI138" i="21" a="1"/>
  <c r="AI138" i="21" s="1"/>
  <c r="AX277" i="21" a="1"/>
  <c r="AX277" i="21" s="1"/>
  <c r="AV277" i="21" a="1"/>
  <c r="AV277" i="21" s="1"/>
  <c r="AP277" i="21" a="1"/>
  <c r="AP277" i="21" s="1"/>
  <c r="AS277" i="21" a="1"/>
  <c r="AS277" i="21" s="1"/>
  <c r="AI277" i="21" a="1"/>
  <c r="AI277" i="21" s="1"/>
  <c r="AL277" i="21" a="1"/>
  <c r="AL277" i="21" s="1"/>
  <c r="AX137" i="21" a="1"/>
  <c r="AX137" i="21" s="1"/>
  <c r="AV137" i="21" a="1"/>
  <c r="AV137" i="21" s="1"/>
  <c r="AP137" i="21" a="1"/>
  <c r="AP137" i="21" s="1"/>
  <c r="AL137" i="21" a="1"/>
  <c r="AL137" i="21" s="1"/>
  <c r="AI137" i="21" a="1"/>
  <c r="AI137" i="21" s="1"/>
  <c r="AS137" i="21" a="1"/>
  <c r="AS137" i="21" s="1"/>
  <c r="AX80" i="21" a="1"/>
  <c r="AX80" i="21" s="1"/>
  <c r="AV80" i="21" a="1"/>
  <c r="AV80" i="21" s="1"/>
  <c r="AP80" i="21" a="1"/>
  <c r="AP80" i="21" s="1"/>
  <c r="AI80" i="21" a="1"/>
  <c r="AI80" i="21" s="1"/>
  <c r="AL80" i="21" a="1"/>
  <c r="AL80" i="21" s="1"/>
  <c r="AS80" i="21" a="1"/>
  <c r="AS80" i="21" s="1"/>
  <c r="AS135" i="21" a="1"/>
  <c r="AS135" i="21" s="1"/>
  <c r="AV135" i="21" a="1"/>
  <c r="AV135" i="21" s="1"/>
  <c r="AX135" i="21" a="1"/>
  <c r="AX135" i="21" s="1"/>
  <c r="AL135" i="21" a="1"/>
  <c r="AL135" i="21" s="1"/>
  <c r="AP135" i="21" a="1"/>
  <c r="AP135" i="21" s="1"/>
  <c r="AI135" i="21" a="1"/>
  <c r="AI135" i="21" s="1"/>
  <c r="AS134" i="21" a="1"/>
  <c r="AS134" i="21" s="1"/>
  <c r="AX134" i="21" a="1"/>
  <c r="AX134" i="21" s="1"/>
  <c r="AL134" i="21" a="1"/>
  <c r="AL134" i="21" s="1"/>
  <c r="AP134" i="21" a="1"/>
  <c r="AP134" i="21" s="1"/>
  <c r="AV134" i="21" a="1"/>
  <c r="AV134" i="21" s="1"/>
  <c r="AI134" i="21" a="1"/>
  <c r="AI134" i="21" s="1"/>
  <c r="AV217" i="21" a="1"/>
  <c r="AV217" i="21" s="1"/>
  <c r="AX217" i="21" a="1"/>
  <c r="AX217" i="21" s="1"/>
  <c r="AP217" i="21" a="1"/>
  <c r="AP217" i="21" s="1"/>
  <c r="AL217" i="21" a="1"/>
  <c r="AL217" i="21" s="1"/>
  <c r="AI217" i="21" a="1"/>
  <c r="AI217" i="21" s="1"/>
  <c r="AS217" i="21" a="1"/>
  <c r="AS217" i="21" s="1"/>
  <c r="AX49" i="21" a="1"/>
  <c r="AX49" i="21" s="1"/>
  <c r="AS49" i="21" a="1"/>
  <c r="AS49" i="21" s="1"/>
  <c r="AV49" i="21" a="1"/>
  <c r="AV49" i="21" s="1"/>
  <c r="AI49" i="21" a="1"/>
  <c r="AI49" i="21" s="1"/>
  <c r="AP49" i="21" a="1"/>
  <c r="AP49" i="21" s="1"/>
  <c r="AL49" i="21" a="1"/>
  <c r="AL49" i="21" s="1"/>
  <c r="AS132" i="21" a="1"/>
  <c r="AS132" i="21" s="1"/>
  <c r="AX132" i="21" a="1"/>
  <c r="AX132" i="21" s="1"/>
  <c r="AL132" i="21" a="1"/>
  <c r="AL132" i="21" s="1"/>
  <c r="AI132" i="21" a="1"/>
  <c r="AI132" i="21" s="1"/>
  <c r="AV132" i="21" a="1"/>
  <c r="AV132" i="21" s="1"/>
  <c r="AP132" i="21" a="1"/>
  <c r="AP132" i="21" s="1"/>
  <c r="AX209" i="21" a="1"/>
  <c r="AX209" i="21" s="1"/>
  <c r="AV209" i="21" a="1"/>
  <c r="AV209" i="21" s="1"/>
  <c r="AS209" i="21" a="1"/>
  <c r="AS209" i="21" s="1"/>
  <c r="AP209" i="21" a="1"/>
  <c r="AP209" i="21" s="1"/>
  <c r="AL209" i="21" a="1"/>
  <c r="AL209" i="21" s="1"/>
  <c r="AI209" i="21" a="1"/>
  <c r="AI209" i="21" s="1"/>
  <c r="AV41" i="21" a="1"/>
  <c r="AV41" i="21" s="1"/>
  <c r="AX41" i="21" a="1"/>
  <c r="AX41" i="21" s="1"/>
  <c r="AS41" i="21" a="1"/>
  <c r="AS41" i="21" s="1"/>
  <c r="AP41" i="21" a="1"/>
  <c r="AP41" i="21" s="1"/>
  <c r="AL41" i="21" a="1"/>
  <c r="AL41" i="21" s="1"/>
  <c r="AI41" i="21" a="1"/>
  <c r="AI41" i="21" s="1"/>
  <c r="AX236" i="21" a="1"/>
  <c r="AX236" i="21" s="1"/>
  <c r="AP236" i="21" a="1"/>
  <c r="AP236" i="21" s="1"/>
  <c r="AV236" i="21" a="1"/>
  <c r="AV236" i="21" s="1"/>
  <c r="AS236" i="21" a="1"/>
  <c r="AS236" i="21" s="1"/>
  <c r="AI236" i="21" a="1"/>
  <c r="AI236" i="21" s="1"/>
  <c r="AL236" i="21" a="1"/>
  <c r="AL236" i="21" s="1"/>
  <c r="AS68" i="21" a="1"/>
  <c r="AS68" i="21" s="1"/>
  <c r="AP68" i="21" a="1"/>
  <c r="AP68" i="21" s="1"/>
  <c r="AL68" i="21" a="1"/>
  <c r="AL68" i="21" s="1"/>
  <c r="AX68" i="21" a="1"/>
  <c r="AX68" i="21" s="1"/>
  <c r="AI68" i="21" a="1"/>
  <c r="AI68" i="21" s="1"/>
  <c r="AV68" i="21" a="1"/>
  <c r="AV68" i="21" s="1"/>
  <c r="AX204" i="21" a="1"/>
  <c r="AX204" i="21" s="1"/>
  <c r="AS204" i="21" a="1"/>
  <c r="AS204" i="21" s="1"/>
  <c r="AP204" i="21" a="1"/>
  <c r="AP204" i="21" s="1"/>
  <c r="AV204" i="21" a="1"/>
  <c r="AV204" i="21" s="1"/>
  <c r="AI204" i="21" a="1"/>
  <c r="AI204" i="21" s="1"/>
  <c r="AL204" i="21" a="1"/>
  <c r="AL204" i="21" s="1"/>
  <c r="AX64" i="21" a="1"/>
  <c r="AX64" i="21" s="1"/>
  <c r="AP64" i="21" a="1"/>
  <c r="AP64" i="21" s="1"/>
  <c r="AI64" i="21" a="1"/>
  <c r="AI64" i="21" s="1"/>
  <c r="AV64" i="21" a="1"/>
  <c r="AV64" i="21" s="1"/>
  <c r="AS64" i="21" a="1"/>
  <c r="AS64" i="21" s="1"/>
  <c r="AL64" i="21" a="1"/>
  <c r="AL64" i="21" s="1"/>
  <c r="AV231" i="21" a="1"/>
  <c r="AV231" i="21" s="1"/>
  <c r="AX231" i="21" a="1"/>
  <c r="AX231" i="21" s="1"/>
  <c r="AP231" i="21" a="1"/>
  <c r="AP231" i="21" s="1"/>
  <c r="AS231" i="21" a="1"/>
  <c r="AS231" i="21" s="1"/>
  <c r="AL231" i="21" a="1"/>
  <c r="AL231" i="21" s="1"/>
  <c r="AI231" i="21" a="1"/>
  <c r="AI231" i="21" s="1"/>
  <c r="AX91" i="21" a="1"/>
  <c r="AX91" i="21" s="1"/>
  <c r="AV91" i="21" a="1"/>
  <c r="AV91" i="21" s="1"/>
  <c r="AP91" i="21" a="1"/>
  <c r="AP91" i="21" s="1"/>
  <c r="AS91" i="21" a="1"/>
  <c r="AS91" i="21" s="1"/>
  <c r="AI91" i="21" a="1"/>
  <c r="AI91" i="21" s="1"/>
  <c r="AL91" i="21" a="1"/>
  <c r="AL91" i="21" s="1"/>
  <c r="AV293" i="21" a="1"/>
  <c r="AV293" i="21" s="1"/>
  <c r="AL293" i="21" a="1"/>
  <c r="AL293" i="21" s="1"/>
  <c r="AI293" i="21" a="1"/>
  <c r="AI293" i="21" s="1"/>
  <c r="AX293" i="21" a="1"/>
  <c r="AX293" i="21" s="1"/>
  <c r="AS293" i="21" a="1"/>
  <c r="AS293" i="21" s="1"/>
  <c r="AP293" i="21" a="1"/>
  <c r="AP293" i="21" s="1"/>
  <c r="AX153" i="21" a="1"/>
  <c r="AX153" i="21" s="1"/>
  <c r="AV153" i="21" a="1"/>
  <c r="AV153" i="21" s="1"/>
  <c r="AS153" i="21" a="1"/>
  <c r="AS153" i="21" s="1"/>
  <c r="AL153" i="21" a="1"/>
  <c r="AL153" i="21" s="1"/>
  <c r="AP153" i="21" a="1"/>
  <c r="AP153" i="21" s="1"/>
  <c r="AI153" i="21" a="1"/>
  <c r="AI153" i="21" s="1"/>
  <c r="AX292" i="21" a="1"/>
  <c r="AX292" i="21" s="1"/>
  <c r="AV292" i="21" a="1"/>
  <c r="AV292" i="21" s="1"/>
  <c r="AP292" i="21" a="1"/>
  <c r="AP292" i="21" s="1"/>
  <c r="AL292" i="21" a="1"/>
  <c r="AL292" i="21" s="1"/>
  <c r="AS292" i="21" a="1"/>
  <c r="AS292" i="21" s="1"/>
  <c r="AI292" i="21" a="1"/>
  <c r="AI292" i="21" s="1"/>
  <c r="AX124" i="21" a="1"/>
  <c r="AX124" i="21" s="1"/>
  <c r="AV124" i="21" a="1"/>
  <c r="AV124" i="21" s="1"/>
  <c r="AI124" i="21" a="1"/>
  <c r="AI124" i="21" s="1"/>
  <c r="AS124" i="21" a="1"/>
  <c r="AS124" i="21" s="1"/>
  <c r="AL124" i="21" a="1"/>
  <c r="AL124" i="21" s="1"/>
  <c r="AP124" i="21" a="1"/>
  <c r="AP124" i="21" s="1"/>
  <c r="AV263" i="21" a="1"/>
  <c r="AV263" i="21" s="1"/>
  <c r="AX263" i="21" a="1"/>
  <c r="AX263" i="21" s="1"/>
  <c r="AP263" i="21" a="1"/>
  <c r="AP263" i="21" s="1"/>
  <c r="AS263" i="21" a="1"/>
  <c r="AS263" i="21" s="1"/>
  <c r="AL263" i="21" a="1"/>
  <c r="AL263" i="21" s="1"/>
  <c r="AI263" i="21" a="1"/>
  <c r="AI263" i="21" s="1"/>
  <c r="AX235" i="21" a="1"/>
  <c r="AX235" i="21" s="1"/>
  <c r="AV235" i="21" a="1"/>
  <c r="AV235" i="21" s="1"/>
  <c r="AL235" i="21" a="1"/>
  <c r="AL235" i="21" s="1"/>
  <c r="AS235" i="21" a="1"/>
  <c r="AS235" i="21" s="1"/>
  <c r="AI235" i="21" a="1"/>
  <c r="AI235" i="21" s="1"/>
  <c r="AP235" i="21" a="1"/>
  <c r="AP235" i="21" s="1"/>
  <c r="AV179" i="21" a="1"/>
  <c r="AV179" i="21" s="1"/>
  <c r="AS179" i="21" a="1"/>
  <c r="AS179" i="21" s="1"/>
  <c r="AP179" i="21" a="1"/>
  <c r="AP179" i="21" s="1"/>
  <c r="AL179" i="21" a="1"/>
  <c r="AL179" i="21" s="1"/>
  <c r="AI179" i="21" a="1"/>
  <c r="AI179" i="21" s="1"/>
  <c r="AX179" i="21" a="1"/>
  <c r="AX179" i="21" s="1"/>
  <c r="AV95" i="21" a="1"/>
  <c r="AV95" i="21" s="1"/>
  <c r="AX95" i="21" a="1"/>
  <c r="AX95" i="21" s="1"/>
  <c r="AL95" i="21" a="1"/>
  <c r="AL95" i="21" s="1"/>
  <c r="AI95" i="21" a="1"/>
  <c r="AI95" i="21" s="1"/>
  <c r="AS95" i="21" a="1"/>
  <c r="AS95" i="21" s="1"/>
  <c r="AP95" i="21" a="1"/>
  <c r="AP95" i="21" s="1"/>
  <c r="AX11" i="21" a="1"/>
  <c r="AX11" i="21" s="1"/>
  <c r="AP11" i="21" a="1"/>
  <c r="AP11" i="21" s="1"/>
  <c r="AS11" i="21" a="1"/>
  <c r="AS11" i="21" s="1"/>
  <c r="AL11" i="21" a="1"/>
  <c r="AL11" i="21" s="1"/>
  <c r="AI11" i="21" a="1"/>
  <c r="AI11" i="21" s="1"/>
  <c r="AV11" i="21" a="1"/>
  <c r="AV11" i="21" s="1"/>
  <c r="AX260" i="21" a="1"/>
  <c r="AX260" i="21" s="1"/>
  <c r="AP260" i="21" a="1"/>
  <c r="AP260" i="21" s="1"/>
  <c r="AS260" i="21" a="1"/>
  <c r="AS260" i="21" s="1"/>
  <c r="AL260" i="21" a="1"/>
  <c r="AL260" i="21" s="1"/>
  <c r="AV260" i="21" a="1"/>
  <c r="AV260" i="21" s="1"/>
  <c r="AI260" i="21" a="1"/>
  <c r="AI260" i="21" s="1"/>
  <c r="AX92" i="21" a="1"/>
  <c r="AX92" i="21" s="1"/>
  <c r="AV92" i="21" a="1"/>
  <c r="AV92" i="21" s="1"/>
  <c r="AP92" i="21" a="1"/>
  <c r="AP92" i="21" s="1"/>
  <c r="AS92" i="21" a="1"/>
  <c r="AS92" i="21" s="1"/>
  <c r="AL92" i="21" a="1"/>
  <c r="AL92" i="21" s="1"/>
  <c r="AI92" i="21" a="1"/>
  <c r="AI92" i="21" s="1"/>
  <c r="AX8" i="21" a="1"/>
  <c r="AX8" i="21" s="1"/>
  <c r="AP8" i="21" a="1"/>
  <c r="AP8" i="21" s="1"/>
  <c r="AS8" i="21" a="1"/>
  <c r="AS8" i="21" s="1"/>
  <c r="AI8" i="21" a="1"/>
  <c r="AI8" i="21" s="1"/>
  <c r="AL8" i="21" a="1"/>
  <c r="AL8" i="21" s="1"/>
  <c r="AV287" i="21" a="1"/>
  <c r="AV287" i="21" s="1"/>
  <c r="AS287" i="21" a="1"/>
  <c r="AS287" i="21" s="1"/>
  <c r="AI287" i="21" a="1"/>
  <c r="AI287" i="21" s="1"/>
  <c r="AX287" i="21" a="1"/>
  <c r="AX287" i="21" s="1"/>
  <c r="AP287" i="21" a="1"/>
  <c r="AP287" i="21" s="1"/>
  <c r="AL287" i="21" a="1"/>
  <c r="AL287" i="21" s="1"/>
  <c r="AX175" i="21" a="1"/>
  <c r="AX175" i="21" s="1"/>
  <c r="AP175" i="21" a="1"/>
  <c r="AP175" i="21" s="1"/>
  <c r="AS175" i="21" a="1"/>
  <c r="AS175" i="21" s="1"/>
  <c r="AV175" i="21" a="1"/>
  <c r="AV175" i="21" s="1"/>
  <c r="AL175" i="21" a="1"/>
  <c r="AL175" i="21" s="1"/>
  <c r="AI175" i="21" a="1"/>
  <c r="AI175" i="21" s="1"/>
  <c r="AX35" i="21" a="1"/>
  <c r="AX35" i="21" s="1"/>
  <c r="AV35" i="21" a="1"/>
  <c r="AV35" i="21" s="1"/>
  <c r="AS35" i="21" a="1"/>
  <c r="AS35" i="21" s="1"/>
  <c r="AI35" i="21" a="1"/>
  <c r="AI35" i="21" s="1"/>
  <c r="AP35" i="21" a="1"/>
  <c r="AP35" i="21" s="1"/>
  <c r="AL35" i="21" a="1"/>
  <c r="AL35" i="21" s="1"/>
  <c r="AX257" i="21" a="1"/>
  <c r="AX257" i="21" s="1"/>
  <c r="AV257" i="21" a="1"/>
  <c r="AV257" i="21" s="1"/>
  <c r="AL257" i="21" a="1"/>
  <c r="AL257" i="21" s="1"/>
  <c r="AS257" i="21" a="1"/>
  <c r="AS257" i="21" s="1"/>
  <c r="AI257" i="21" a="1"/>
  <c r="AI257" i="21" s="1"/>
  <c r="AP257" i="21" a="1"/>
  <c r="AP257" i="21" s="1"/>
  <c r="AX173" i="21" a="1"/>
  <c r="AX173" i="21" s="1"/>
  <c r="AP173" i="21" a="1"/>
  <c r="AP173" i="21" s="1"/>
  <c r="AL173" i="21" a="1"/>
  <c r="AL173" i="21" s="1"/>
  <c r="AI173" i="21" a="1"/>
  <c r="AI173" i="21" s="1"/>
  <c r="AV173" i="21" a="1"/>
  <c r="AV173" i="21" s="1"/>
  <c r="AS173" i="21" a="1"/>
  <c r="AS173" i="21" s="1"/>
  <c r="AX117" i="21" a="1"/>
  <c r="AX117" i="21" s="1"/>
  <c r="AV117" i="21" a="1"/>
  <c r="AV117" i="21" s="1"/>
  <c r="AS117" i="21" a="1"/>
  <c r="AS117" i="21" s="1"/>
  <c r="AL117" i="21" a="1"/>
  <c r="AL117" i="21" s="1"/>
  <c r="AP117" i="21" a="1"/>
  <c r="AP117" i="21" s="1"/>
  <c r="AI117" i="21" a="1"/>
  <c r="AI117" i="21" s="1"/>
  <c r="AX33" i="21" a="1"/>
  <c r="AX33" i="21" s="1"/>
  <c r="AV33" i="21" a="1"/>
  <c r="AV33" i="21" s="1"/>
  <c r="AP33" i="21" a="1"/>
  <c r="AP33" i="21" s="1"/>
  <c r="AS33" i="21" a="1"/>
  <c r="AS33" i="21" s="1"/>
  <c r="AL33" i="21" a="1"/>
  <c r="AL33" i="21" s="1"/>
  <c r="AI33" i="21" a="1"/>
  <c r="AI33" i="21" s="1"/>
  <c r="AX284" i="21" a="1"/>
  <c r="AX284" i="21" s="1"/>
  <c r="AS284" i="21" a="1"/>
  <c r="AS284" i="21" s="1"/>
  <c r="AI284" i="21" a="1"/>
  <c r="AI284" i="21" s="1"/>
  <c r="AV284" i="21" a="1"/>
  <c r="AV284" i="21" s="1"/>
  <c r="AL284" i="21" a="1"/>
  <c r="AL284" i="21" s="1"/>
  <c r="AP284" i="21" a="1"/>
  <c r="AP284" i="21" s="1"/>
  <c r="AX256" i="21" a="1"/>
  <c r="AX256" i="21" s="1"/>
  <c r="AV256" i="21" a="1"/>
  <c r="AV256" i="21" s="1"/>
  <c r="AP256" i="21" a="1"/>
  <c r="AP256" i="21" s="1"/>
  <c r="AS256" i="21" a="1"/>
  <c r="AS256" i="21" s="1"/>
  <c r="AI256" i="21" a="1"/>
  <c r="AI256" i="21" s="1"/>
  <c r="AL256" i="21" a="1"/>
  <c r="AL256" i="21" s="1"/>
  <c r="AX228" i="21" a="1"/>
  <c r="AX228" i="21" s="1"/>
  <c r="AV228" i="21" a="1"/>
  <c r="AV228" i="21" s="1"/>
  <c r="AS228" i="21" a="1"/>
  <c r="AS228" i="21" s="1"/>
  <c r="AL228" i="21" a="1"/>
  <c r="AL228" i="21" s="1"/>
  <c r="AP228" i="21" a="1"/>
  <c r="AP228" i="21" s="1"/>
  <c r="AI228" i="21" a="1"/>
  <c r="AI228" i="21" s="1"/>
  <c r="AX200" i="21" a="1"/>
  <c r="AX200" i="21" s="1"/>
  <c r="AV200" i="21" a="1"/>
  <c r="AV200" i="21" s="1"/>
  <c r="AS200" i="21" a="1"/>
  <c r="AS200" i="21" s="1"/>
  <c r="AL200" i="21" a="1"/>
  <c r="AL200" i="21" s="1"/>
  <c r="AI200" i="21" a="1"/>
  <c r="AI200" i="21" s="1"/>
  <c r="AP200" i="21" a="1"/>
  <c r="AP200" i="21" s="1"/>
  <c r="AX172" i="21" a="1"/>
  <c r="AX172" i="21" s="1"/>
  <c r="AL172" i="21" a="1"/>
  <c r="AL172" i="21" s="1"/>
  <c r="AI172" i="21" a="1"/>
  <c r="AI172" i="21" s="1"/>
  <c r="AP172" i="21" a="1"/>
  <c r="AP172" i="21" s="1"/>
  <c r="AS172" i="21" a="1"/>
  <c r="AS172" i="21" s="1"/>
  <c r="AV172" i="21" a="1"/>
  <c r="AV172" i="21" s="1"/>
  <c r="AV144" i="21" a="1"/>
  <c r="AV144" i="21" s="1"/>
  <c r="AX144" i="21" a="1"/>
  <c r="AX144" i="21" s="1"/>
  <c r="AP144" i="21" a="1"/>
  <c r="AP144" i="21" s="1"/>
  <c r="AS144" i="21" a="1"/>
  <c r="AS144" i="21" s="1"/>
  <c r="AL144" i="21" a="1"/>
  <c r="AL144" i="21" s="1"/>
  <c r="AI144" i="21" a="1"/>
  <c r="AI144" i="21" s="1"/>
  <c r="AX116" i="21" a="1"/>
  <c r="AX116" i="21" s="1"/>
  <c r="AS116" i="21" a="1"/>
  <c r="AS116" i="21" s="1"/>
  <c r="AV116" i="21" a="1"/>
  <c r="AV116" i="21" s="1"/>
  <c r="AP116" i="21" a="1"/>
  <c r="AP116" i="21" s="1"/>
  <c r="AI116" i="21" a="1"/>
  <c r="AI116" i="21" s="1"/>
  <c r="AL116" i="21" a="1"/>
  <c r="AL116" i="21" s="1"/>
  <c r="AX88" i="21" a="1"/>
  <c r="AX88" i="21" s="1"/>
  <c r="AV88" i="21" a="1"/>
  <c r="AV88" i="21" s="1"/>
  <c r="AS88" i="21" a="1"/>
  <c r="AS88" i="21" s="1"/>
  <c r="AL88" i="21" a="1"/>
  <c r="AL88" i="21" s="1"/>
  <c r="AP88" i="21" a="1"/>
  <c r="AP88" i="21" s="1"/>
  <c r="AI88" i="21" a="1"/>
  <c r="AI88" i="21" s="1"/>
  <c r="AX60" i="21" a="1"/>
  <c r="AX60" i="21" s="1"/>
  <c r="AP60" i="21" a="1"/>
  <c r="AP60" i="21" s="1"/>
  <c r="AS60" i="21" a="1"/>
  <c r="AS60" i="21" s="1"/>
  <c r="AV60" i="21" a="1"/>
  <c r="AV60" i="21" s="1"/>
  <c r="AL60" i="21" a="1"/>
  <c r="AL60" i="21" s="1"/>
  <c r="AI60" i="21" a="1"/>
  <c r="AI60" i="21" s="1"/>
  <c r="AX32" i="21" a="1"/>
  <c r="AX32" i="21" s="1"/>
  <c r="AV32" i="21" a="1"/>
  <c r="AV32" i="21" s="1"/>
  <c r="AP32" i="21" a="1"/>
  <c r="AP32" i="21" s="1"/>
  <c r="AS32" i="21" a="1"/>
  <c r="AS32" i="21" s="1"/>
  <c r="AI32" i="21" a="1"/>
  <c r="AI32" i="21" s="1"/>
  <c r="AL32" i="21" a="1"/>
  <c r="AL32" i="21" s="1"/>
  <c r="AV4" i="21" a="1"/>
  <c r="AV4" i="21" s="1"/>
  <c r="AX4" i="21" a="1"/>
  <c r="AX4" i="21" s="1"/>
  <c r="AP4" i="21" a="1"/>
  <c r="AP4" i="21" s="1"/>
  <c r="AI4" i="21" a="1"/>
  <c r="AI4" i="21" s="1"/>
  <c r="AS4" i="21" a="1"/>
  <c r="AS4" i="21" s="1"/>
  <c r="AX196" i="21" a="1"/>
  <c r="AX196" i="21" s="1"/>
  <c r="AP196" i="21" a="1"/>
  <c r="AP196" i="21" s="1"/>
  <c r="AL196" i="21" a="1"/>
  <c r="AL196" i="21" s="1"/>
  <c r="AV196" i="21" a="1"/>
  <c r="AV196" i="21" s="1"/>
  <c r="AS196" i="21" a="1"/>
  <c r="AS196" i="21" s="1"/>
  <c r="AI196" i="21" a="1"/>
  <c r="AI196" i="21" s="1"/>
  <c r="AX55" i="21" a="1"/>
  <c r="AX55" i="21" s="1"/>
  <c r="AV55" i="21" a="1"/>
  <c r="AV55" i="21" s="1"/>
  <c r="AS55" i="21" a="1"/>
  <c r="AS55" i="21" s="1"/>
  <c r="AP55" i="21" a="1"/>
  <c r="AP55" i="21" s="1"/>
  <c r="AL55" i="21" a="1"/>
  <c r="AL55" i="21" s="1"/>
  <c r="AI55" i="21" a="1"/>
  <c r="AI55" i="21" s="1"/>
  <c r="AX136" i="21" a="1"/>
  <c r="AX136" i="21" s="1"/>
  <c r="AS136" i="21" a="1"/>
  <c r="AS136" i="21" s="1"/>
  <c r="AV136" i="21" a="1"/>
  <c r="AV136" i="21" s="1"/>
  <c r="AP136" i="21" a="1"/>
  <c r="AP136" i="21" s="1"/>
  <c r="AL136" i="21" a="1"/>
  <c r="AL136" i="21" s="1"/>
  <c r="AI136" i="21" a="1"/>
  <c r="AI136" i="21" s="1"/>
  <c r="P992" i="24"/>
  <c r="P964" i="24"/>
  <c r="P936" i="24"/>
  <c r="P908" i="24"/>
  <c r="P880" i="24"/>
  <c r="P852" i="24"/>
  <c r="P824" i="24"/>
  <c r="P796" i="24"/>
  <c r="P768" i="24"/>
  <c r="P740" i="24"/>
  <c r="P712" i="24"/>
  <c r="P684" i="24"/>
  <c r="P656" i="24"/>
  <c r="P628" i="24"/>
  <c r="P600" i="24"/>
  <c r="P572" i="24"/>
  <c r="P544" i="24"/>
  <c r="P516" i="24"/>
  <c r="P488" i="24"/>
  <c r="P460" i="24"/>
  <c r="P432" i="24"/>
  <c r="P404" i="24"/>
  <c r="P376" i="24"/>
  <c r="P348" i="24"/>
  <c r="P320" i="24"/>
  <c r="P292" i="24"/>
  <c r="P264" i="24"/>
  <c r="P236" i="24"/>
  <c r="P208" i="24"/>
  <c r="P180" i="24"/>
  <c r="P152" i="24"/>
  <c r="P124" i="24"/>
  <c r="P96" i="24"/>
  <c r="P68" i="24"/>
  <c r="P40" i="24"/>
  <c r="P12" i="24"/>
  <c r="P991" i="24"/>
  <c r="P963" i="24"/>
  <c r="P935" i="24"/>
  <c r="P907" i="24"/>
  <c r="P879" i="24"/>
  <c r="P851" i="24"/>
  <c r="P823" i="24"/>
  <c r="P795" i="24"/>
  <c r="P767" i="24"/>
  <c r="P739" i="24"/>
  <c r="P711" i="24"/>
  <c r="P683" i="24"/>
  <c r="P655" i="24"/>
  <c r="P627" i="24"/>
  <c r="P599" i="24"/>
  <c r="P571" i="24"/>
  <c r="P543" i="24"/>
  <c r="P515" i="24"/>
  <c r="P487" i="24"/>
  <c r="P459" i="24"/>
  <c r="P431" i="24"/>
  <c r="P403" i="24"/>
  <c r="P375" i="24"/>
  <c r="P347" i="24"/>
  <c r="P319" i="24"/>
  <c r="P291" i="24"/>
  <c r="P263" i="24"/>
  <c r="P235" i="24"/>
  <c r="P207" i="24"/>
  <c r="P179" i="24"/>
  <c r="P151" i="24"/>
  <c r="P123" i="24"/>
  <c r="P95" i="24"/>
  <c r="P67" i="24"/>
  <c r="P39" i="24"/>
  <c r="P11" i="24"/>
  <c r="P990" i="24"/>
  <c r="P962" i="24"/>
  <c r="P934" i="24"/>
  <c r="P906" i="24"/>
  <c r="P878" i="24"/>
  <c r="P850" i="24"/>
  <c r="P822" i="24"/>
  <c r="P794" i="24"/>
  <c r="P766" i="24"/>
  <c r="P738" i="24"/>
  <c r="P710" i="24"/>
  <c r="P682" i="24"/>
  <c r="P654" i="24"/>
  <c r="P626" i="24"/>
  <c r="P598" i="24"/>
  <c r="P570" i="24"/>
  <c r="P542" i="24"/>
  <c r="P514" i="24"/>
  <c r="P486" i="24"/>
  <c r="P458" i="24"/>
  <c r="P430" i="24"/>
  <c r="P402" i="24"/>
  <c r="P374" i="24"/>
  <c r="P346" i="24"/>
  <c r="P318" i="24"/>
  <c r="P290" i="24"/>
  <c r="P262" i="24"/>
  <c r="P234" i="24"/>
  <c r="P206" i="24"/>
  <c r="P178" i="24"/>
  <c r="P150" i="24"/>
  <c r="P122" i="24"/>
  <c r="P94" i="24"/>
  <c r="P66" i="24"/>
  <c r="P38" i="24"/>
  <c r="P10" i="24"/>
  <c r="P989" i="24"/>
  <c r="P961" i="24"/>
  <c r="P933" i="24"/>
  <c r="P905" i="24"/>
  <c r="P877" i="24"/>
  <c r="P849" i="24"/>
  <c r="P821" i="24"/>
  <c r="P793" i="24"/>
  <c r="P765" i="24"/>
  <c r="P737" i="24"/>
  <c r="P709" i="24"/>
  <c r="P681" i="24"/>
  <c r="P653" i="24"/>
  <c r="P625" i="24"/>
  <c r="P597" i="24"/>
  <c r="P569" i="24"/>
  <c r="P541" i="24"/>
  <c r="P513" i="24"/>
  <c r="P485" i="24"/>
  <c r="P457" i="24"/>
  <c r="P429" i="24"/>
  <c r="P401" i="24"/>
  <c r="P373" i="24"/>
  <c r="P345" i="24"/>
  <c r="P317" i="24"/>
  <c r="P289" i="24"/>
  <c r="P261" i="24"/>
  <c r="P233" i="24"/>
  <c r="P205" i="24"/>
  <c r="P177" i="24"/>
  <c r="P149" i="24"/>
  <c r="P121" i="24"/>
  <c r="P93" i="24"/>
  <c r="P65" i="24"/>
  <c r="P37" i="24"/>
  <c r="P982" i="24"/>
  <c r="P954" i="24"/>
  <c r="P926" i="24"/>
  <c r="P898" i="24"/>
  <c r="P981" i="24"/>
  <c r="P953" i="24"/>
  <c r="P925" i="24"/>
  <c r="P897" i="24"/>
  <c r="P869" i="24"/>
  <c r="P841" i="24"/>
  <c r="P813" i="24"/>
  <c r="P785" i="24"/>
  <c r="P757" i="24"/>
  <c r="P729" i="24"/>
  <c r="P701" i="24"/>
  <c r="P673" i="24"/>
  <c r="P645" i="24"/>
  <c r="P617" i="24"/>
  <c r="P589" i="24"/>
  <c r="P561" i="24"/>
  <c r="P533" i="24"/>
  <c r="P505" i="24"/>
  <c r="P477" i="24"/>
  <c r="P449" i="24"/>
  <c r="P421" i="24"/>
  <c r="P393" i="24"/>
  <c r="P365" i="24"/>
  <c r="P337" i="24"/>
  <c r="P309" i="24"/>
  <c r="P281" i="24"/>
  <c r="P253" i="24"/>
  <c r="P225" i="24"/>
  <c r="P197" i="24"/>
  <c r="P169" i="24"/>
  <c r="P141" i="24"/>
  <c r="P113" i="24"/>
  <c r="P85" i="24"/>
  <c r="P57" i="24"/>
  <c r="P29" i="24"/>
  <c r="P979" i="24"/>
  <c r="P951" i="24"/>
  <c r="P923" i="24"/>
  <c r="P895" i="24"/>
  <c r="P867" i="24"/>
  <c r="P839" i="24"/>
  <c r="P811" i="24"/>
  <c r="P783" i="24"/>
  <c r="P755" i="24"/>
  <c r="P727" i="24"/>
  <c r="P699" i="24"/>
  <c r="P671" i="24"/>
  <c r="P643" i="24"/>
  <c r="P615" i="24"/>
  <c r="P587" i="24"/>
  <c r="P559" i="24"/>
  <c r="P531" i="24"/>
  <c r="P503" i="24"/>
  <c r="P475" i="24"/>
  <c r="P447" i="24"/>
  <c r="P419" i="24"/>
  <c r="P391" i="24"/>
  <c r="P363" i="24"/>
  <c r="P335" i="24"/>
  <c r="P307" i="24"/>
  <c r="P279" i="24"/>
  <c r="P251" i="24"/>
  <c r="P223" i="24"/>
  <c r="P195" i="24"/>
  <c r="P167" i="24"/>
  <c r="P139" i="24"/>
  <c r="P111" i="24"/>
  <c r="P83" i="24"/>
  <c r="P55" i="24"/>
  <c r="P27" i="24"/>
  <c r="P994" i="24"/>
  <c r="P955" i="24"/>
  <c r="P917" i="24"/>
  <c r="P993" i="24"/>
  <c r="P952" i="24"/>
  <c r="P916" i="24"/>
  <c r="P881" i="24"/>
  <c r="P843" i="24"/>
  <c r="P807" i="24"/>
  <c r="P773" i="24"/>
  <c r="P735" i="24"/>
  <c r="P700" i="24"/>
  <c r="P665" i="24"/>
  <c r="P631" i="24"/>
  <c r="P593" i="24"/>
  <c r="P557" i="24"/>
  <c r="P523" i="24"/>
  <c r="P489" i="24"/>
  <c r="P451" i="24"/>
  <c r="P415" i="24"/>
  <c r="P381" i="24"/>
  <c r="P343" i="24"/>
  <c r="P308" i="24"/>
  <c r="P273" i="24"/>
  <c r="P239" i="24"/>
  <c r="P201" i="24"/>
  <c r="P165" i="24"/>
  <c r="P131" i="24"/>
  <c r="P97" i="24"/>
  <c r="P59" i="24"/>
  <c r="P23" i="24"/>
  <c r="P988" i="24"/>
  <c r="P950" i="24"/>
  <c r="P915" i="24"/>
  <c r="P876" i="24"/>
  <c r="P842" i="24"/>
  <c r="P806" i="24"/>
  <c r="P772" i="24"/>
  <c r="P734" i="24"/>
  <c r="P698" i="24"/>
  <c r="P664" i="24"/>
  <c r="P630" i="24"/>
  <c r="P592" i="24"/>
  <c r="P556" i="24"/>
  <c r="P522" i="24"/>
  <c r="P484" i="24"/>
  <c r="P450" i="24"/>
  <c r="P414" i="24"/>
  <c r="P380" i="24"/>
  <c r="P342" i="24"/>
  <c r="P306" i="24"/>
  <c r="P272" i="24"/>
  <c r="P238" i="24"/>
  <c r="P200" i="24"/>
  <c r="P164" i="24"/>
  <c r="P130" i="24"/>
  <c r="P92" i="24"/>
  <c r="P58" i="24"/>
  <c r="P22" i="24"/>
  <c r="P986" i="24"/>
  <c r="P948" i="24"/>
  <c r="P913" i="24"/>
  <c r="P874" i="24"/>
  <c r="P838" i="24"/>
  <c r="P804" i="24"/>
  <c r="P770" i="24"/>
  <c r="P732" i="24"/>
  <c r="P696" i="24"/>
  <c r="P662" i="24"/>
  <c r="P624" i="24"/>
  <c r="P590" i="24"/>
  <c r="P554" i="24"/>
  <c r="P520" i="24"/>
  <c r="P482" i="24"/>
  <c r="P446" i="24"/>
  <c r="P412" i="24"/>
  <c r="P378" i="24"/>
  <c r="P340" i="24"/>
  <c r="P304" i="24"/>
  <c r="P270" i="24"/>
  <c r="P232" i="24"/>
  <c r="P198" i="24"/>
  <c r="P162" i="24"/>
  <c r="P128" i="24"/>
  <c r="P90" i="24"/>
  <c r="P54" i="24"/>
  <c r="P20" i="24"/>
  <c r="P985" i="24"/>
  <c r="P947" i="24"/>
  <c r="P912" i="24"/>
  <c r="P873" i="24"/>
  <c r="P837" i="24"/>
  <c r="P803" i="24"/>
  <c r="P769" i="24"/>
  <c r="P731" i="24"/>
  <c r="P695" i="24"/>
  <c r="P661" i="24"/>
  <c r="P623" i="24"/>
  <c r="P588" i="24"/>
  <c r="P553" i="24"/>
  <c r="P519" i="24"/>
  <c r="P481" i="24"/>
  <c r="P445" i="24"/>
  <c r="P411" i="24"/>
  <c r="P377" i="24"/>
  <c r="P339" i="24"/>
  <c r="P303" i="24"/>
  <c r="P269" i="24"/>
  <c r="P231" i="24"/>
  <c r="P196" i="24"/>
  <c r="P161" i="24"/>
  <c r="P127" i="24"/>
  <c r="P89" i="24"/>
  <c r="P53" i="24"/>
  <c r="P19" i="24"/>
  <c r="P976" i="24"/>
  <c r="P941" i="24"/>
  <c r="P902" i="24"/>
  <c r="P865" i="24"/>
  <c r="P831" i="24"/>
  <c r="P797" i="24"/>
  <c r="P759" i="24"/>
  <c r="P723" i="24"/>
  <c r="P689" i="24"/>
  <c r="P651" i="24"/>
  <c r="P616" i="24"/>
  <c r="P581" i="24"/>
  <c r="P547" i="24"/>
  <c r="P509" i="24"/>
  <c r="P473" i="24"/>
  <c r="P439" i="24"/>
  <c r="P405" i="24"/>
  <c r="P367" i="24"/>
  <c r="P331" i="24"/>
  <c r="P297" i="24"/>
  <c r="P259" i="24"/>
  <c r="P224" i="24"/>
  <c r="P189" i="24"/>
  <c r="P155" i="24"/>
  <c r="P117" i="24"/>
  <c r="P81" i="24"/>
  <c r="P47" i="24"/>
  <c r="P13" i="24"/>
  <c r="P1000" i="24"/>
  <c r="P949" i="24"/>
  <c r="P901" i="24"/>
  <c r="P859" i="24"/>
  <c r="P816" i="24"/>
  <c r="P775" i="24"/>
  <c r="P726" i="24"/>
  <c r="P686" i="24"/>
  <c r="P641" i="24"/>
  <c r="P602" i="24"/>
  <c r="P555" i="24"/>
  <c r="P510" i="24"/>
  <c r="P468" i="24"/>
  <c r="P425" i="24"/>
  <c r="P384" i="24"/>
  <c r="P336" i="24"/>
  <c r="P295" i="24"/>
  <c r="P250" i="24"/>
  <c r="P211" i="24"/>
  <c r="P166" i="24"/>
  <c r="P119" i="24"/>
  <c r="P77" i="24"/>
  <c r="P34" i="24"/>
  <c r="P999" i="24"/>
  <c r="P946" i="24"/>
  <c r="P900" i="24"/>
  <c r="P858" i="24"/>
  <c r="P815" i="24"/>
  <c r="P774" i="24"/>
  <c r="P725" i="24"/>
  <c r="P685" i="24"/>
  <c r="P640" i="24"/>
  <c r="P601" i="24"/>
  <c r="P552" i="24"/>
  <c r="P508" i="24"/>
  <c r="P467" i="24"/>
  <c r="P424" i="24"/>
  <c r="P383" i="24"/>
  <c r="P334" i="24"/>
  <c r="P294" i="24"/>
  <c r="P249" i="24"/>
  <c r="P210" i="24"/>
  <c r="P163" i="24"/>
  <c r="P118" i="24"/>
  <c r="P76" i="24"/>
  <c r="P33" i="24"/>
  <c r="P998" i="24"/>
  <c r="P945" i="24"/>
  <c r="P899" i="24"/>
  <c r="P857" i="24"/>
  <c r="P814" i="24"/>
  <c r="P771" i="24"/>
  <c r="P724" i="24"/>
  <c r="P680" i="24"/>
  <c r="P639" i="24"/>
  <c r="P596" i="24"/>
  <c r="P551" i="24"/>
  <c r="P507" i="24"/>
  <c r="P466" i="24"/>
  <c r="P423" i="24"/>
  <c r="P382" i="24"/>
  <c r="P333" i="24"/>
  <c r="P293" i="24"/>
  <c r="P248" i="24"/>
  <c r="P209" i="24"/>
  <c r="P160" i="24"/>
  <c r="P116" i="24"/>
  <c r="P75" i="24"/>
  <c r="P32" i="24"/>
  <c r="P997" i="24"/>
  <c r="P944" i="24"/>
  <c r="P896" i="24"/>
  <c r="P856" i="24"/>
  <c r="P812" i="24"/>
  <c r="P764" i="24"/>
  <c r="P722" i="24"/>
  <c r="P679" i="24"/>
  <c r="P638" i="24"/>
  <c r="P595" i="24"/>
  <c r="P550" i="24"/>
  <c r="P506" i="24"/>
  <c r="P465" i="24"/>
  <c r="P422" i="24"/>
  <c r="P379" i="24"/>
  <c r="P332" i="24"/>
  <c r="P288" i="24"/>
  <c r="P247" i="24"/>
  <c r="P204" i="24"/>
  <c r="P159" i="24"/>
  <c r="P115" i="24"/>
  <c r="P74" i="24"/>
  <c r="P31" i="24"/>
  <c r="P977" i="24"/>
  <c r="P931" i="24"/>
  <c r="P887" i="24"/>
  <c r="P844" i="24"/>
  <c r="P799" i="24"/>
  <c r="P753" i="24"/>
  <c r="P714" i="24"/>
  <c r="P669" i="24"/>
  <c r="P622" i="24"/>
  <c r="P580" i="24"/>
  <c r="P537" i="24"/>
  <c r="P496" i="24"/>
  <c r="P453" i="24"/>
  <c r="P408" i="24"/>
  <c r="P362" i="24"/>
  <c r="P323" i="24"/>
  <c r="P278" i="24"/>
  <c r="P237" i="24"/>
  <c r="P190" i="24"/>
  <c r="P146" i="24"/>
  <c r="P105" i="24"/>
  <c r="P62" i="24"/>
  <c r="P17" i="24"/>
  <c r="P975" i="24"/>
  <c r="P930" i="24"/>
  <c r="P886" i="24"/>
  <c r="P840" i="24"/>
  <c r="P798" i="24"/>
  <c r="P752" i="24"/>
  <c r="P713" i="24"/>
  <c r="P668" i="24"/>
  <c r="P621" i="24"/>
  <c r="P579" i="24"/>
  <c r="P536" i="24"/>
  <c r="P495" i="24"/>
  <c r="P452" i="24"/>
  <c r="P407" i="24"/>
  <c r="P361" i="24"/>
  <c r="P322" i="24"/>
  <c r="P277" i="24"/>
  <c r="P230" i="24"/>
  <c r="P188" i="24"/>
  <c r="P145" i="24"/>
  <c r="P104" i="24"/>
  <c r="P61" i="24"/>
  <c r="P16" i="24"/>
  <c r="P967" i="24"/>
  <c r="P904" i="24"/>
  <c r="P847" i="24"/>
  <c r="P789" i="24"/>
  <c r="P742" i="24"/>
  <c r="P678" i="24"/>
  <c r="P629" i="24"/>
  <c r="P573" i="24"/>
  <c r="P518" i="24"/>
  <c r="P462" i="24"/>
  <c r="P400" i="24"/>
  <c r="P353" i="24"/>
  <c r="P298" i="24"/>
  <c r="P242" i="24"/>
  <c r="P184" i="24"/>
  <c r="P133" i="24"/>
  <c r="P73" i="24"/>
  <c r="P18" i="24"/>
  <c r="P966" i="24"/>
  <c r="P903" i="24"/>
  <c r="P846" i="24"/>
  <c r="P788" i="24"/>
  <c r="P741" i="24"/>
  <c r="P677" i="24"/>
  <c r="P620" i="24"/>
  <c r="P568" i="24"/>
  <c r="P517" i="24"/>
  <c r="P461" i="24"/>
  <c r="P399" i="24"/>
  <c r="P352" i="24"/>
  <c r="P296" i="24"/>
  <c r="P241" i="24"/>
  <c r="P183" i="24"/>
  <c r="P132" i="24"/>
  <c r="P72" i="24"/>
  <c r="P15" i="24"/>
  <c r="P965" i="24"/>
  <c r="P894" i="24"/>
  <c r="P845" i="24"/>
  <c r="P787" i="24"/>
  <c r="P736" i="24"/>
  <c r="P676" i="24"/>
  <c r="P619" i="24"/>
  <c r="P567" i="24"/>
  <c r="P512" i="24"/>
  <c r="P456" i="24"/>
  <c r="P398" i="24"/>
  <c r="P351" i="24"/>
  <c r="P287" i="24"/>
  <c r="P240" i="24"/>
  <c r="P182" i="24"/>
  <c r="P129" i="24"/>
  <c r="P71" i="24"/>
  <c r="P14" i="24"/>
  <c r="AX3" i="21" a="1"/>
  <c r="AX3" i="21" s="1"/>
  <c r="P960" i="24"/>
  <c r="P893" i="24"/>
  <c r="P836" i="24"/>
  <c r="P786" i="24"/>
  <c r="P733" i="24"/>
  <c r="P675" i="24"/>
  <c r="P618" i="24"/>
  <c r="P566" i="24"/>
  <c r="P511" i="24"/>
  <c r="P455" i="24"/>
  <c r="P397" i="24"/>
  <c r="P350" i="24"/>
  <c r="P286" i="24"/>
  <c r="P229" i="24"/>
  <c r="P181" i="24"/>
  <c r="P126" i="24"/>
  <c r="P70" i="24"/>
  <c r="P943" i="24"/>
  <c r="P888" i="24"/>
  <c r="P830" i="24"/>
  <c r="P779" i="24"/>
  <c r="P719" i="24"/>
  <c r="P666" i="24"/>
  <c r="P610" i="24"/>
  <c r="P560" i="24"/>
  <c r="P499" i="24"/>
  <c r="P442" i="24"/>
  <c r="P390" i="24"/>
  <c r="P330" i="24"/>
  <c r="P280" i="24"/>
  <c r="P221" i="24"/>
  <c r="P172" i="24"/>
  <c r="P110" i="24"/>
  <c r="P56" i="24"/>
  <c r="P939" i="24"/>
  <c r="P883" i="24"/>
  <c r="P827" i="24"/>
  <c r="P776" i="24"/>
  <c r="P716" i="24"/>
  <c r="P659" i="24"/>
  <c r="P607" i="24"/>
  <c r="P548" i="24"/>
  <c r="P494" i="24"/>
  <c r="P438" i="24"/>
  <c r="P387" i="24"/>
  <c r="P327" i="24"/>
  <c r="P274" i="24"/>
  <c r="P218" i="24"/>
  <c r="P168" i="24"/>
  <c r="P107" i="24"/>
  <c r="P50" i="24"/>
  <c r="P983" i="24"/>
  <c r="P914" i="24"/>
  <c r="P833" i="24"/>
  <c r="P761" i="24"/>
  <c r="P697" i="24"/>
  <c r="P633" i="24"/>
  <c r="P558" i="24"/>
  <c r="P483" i="24"/>
  <c r="P417" i="24"/>
  <c r="P349" i="24"/>
  <c r="P271" i="24"/>
  <c r="P203" i="24"/>
  <c r="P137" i="24"/>
  <c r="P63" i="24"/>
  <c r="P980" i="24"/>
  <c r="P911" i="24"/>
  <c r="P832" i="24"/>
  <c r="P760" i="24"/>
  <c r="P694" i="24"/>
  <c r="P632" i="24"/>
  <c r="P549" i="24"/>
  <c r="P480" i="24"/>
  <c r="P416" i="24"/>
  <c r="P344" i="24"/>
  <c r="P268" i="24"/>
  <c r="P202" i="24"/>
  <c r="P136" i="24"/>
  <c r="P60" i="24"/>
  <c r="P978" i="24"/>
  <c r="P910" i="24"/>
  <c r="P829" i="24"/>
  <c r="P758" i="24"/>
  <c r="P693" i="24"/>
  <c r="P614" i="24"/>
  <c r="P546" i="24"/>
  <c r="P479" i="24"/>
  <c r="P413" i="24"/>
  <c r="P341" i="24"/>
  <c r="P267" i="24"/>
  <c r="P199" i="24"/>
  <c r="P135" i="24"/>
  <c r="P52" i="24"/>
  <c r="P974" i="24"/>
  <c r="P909" i="24"/>
  <c r="P828" i="24"/>
  <c r="P756" i="24"/>
  <c r="P692" i="24"/>
  <c r="P613" i="24"/>
  <c r="P545" i="24"/>
  <c r="P478" i="24"/>
  <c r="P410" i="24"/>
  <c r="P338" i="24"/>
  <c r="P266" i="24"/>
  <c r="P194" i="24"/>
  <c r="P134" i="24"/>
  <c r="P51" i="24"/>
  <c r="P973" i="24"/>
  <c r="P892" i="24"/>
  <c r="P826" i="24"/>
  <c r="P754" i="24"/>
  <c r="P691" i="24"/>
  <c r="P612" i="24"/>
  <c r="P540" i="24"/>
  <c r="P476" i="24"/>
  <c r="P409" i="24"/>
  <c r="P329" i="24"/>
  <c r="P265" i="24"/>
  <c r="P193" i="24"/>
  <c r="P125" i="24"/>
  <c r="P49" i="24"/>
  <c r="P972" i="24"/>
  <c r="P891" i="24"/>
  <c r="P825" i="24"/>
  <c r="P751" i="24"/>
  <c r="P690" i="24"/>
  <c r="P611" i="24"/>
  <c r="P539" i="24"/>
  <c r="P474" i="24"/>
  <c r="P406" i="24"/>
  <c r="P328" i="24"/>
  <c r="P260" i="24"/>
  <c r="P192" i="24"/>
  <c r="P120" i="24"/>
  <c r="P48" i="24"/>
  <c r="P1002" i="24"/>
  <c r="P890" i="24"/>
  <c r="P808" i="24"/>
  <c r="P718" i="24"/>
  <c r="P637" i="24"/>
  <c r="P534" i="24"/>
  <c r="P444" i="24"/>
  <c r="P364" i="24"/>
  <c r="P276" i="24"/>
  <c r="P176" i="24"/>
  <c r="P98" i="24"/>
  <c r="P1001" i="24"/>
  <c r="P889" i="24"/>
  <c r="P805" i="24"/>
  <c r="P717" i="24"/>
  <c r="P636" i="24"/>
  <c r="P532" i="24"/>
  <c r="P443" i="24"/>
  <c r="P360" i="24"/>
  <c r="P275" i="24"/>
  <c r="P175" i="24"/>
  <c r="P91" i="24"/>
  <c r="P996" i="24"/>
  <c r="P885" i="24"/>
  <c r="P802" i="24"/>
  <c r="P715" i="24"/>
  <c r="P635" i="24"/>
  <c r="P530" i="24"/>
  <c r="P441" i="24"/>
  <c r="P359" i="24"/>
  <c r="P258" i="24"/>
  <c r="P174" i="24"/>
  <c r="P88" i="24"/>
  <c r="P995" i="24"/>
  <c r="P884" i="24"/>
  <c r="P801" i="24"/>
  <c r="P708" i="24"/>
  <c r="P634" i="24"/>
  <c r="P529" i="24"/>
  <c r="P440" i="24"/>
  <c r="P358" i="24"/>
  <c r="P257" i="24"/>
  <c r="P173" i="24"/>
  <c r="P87" i="24"/>
  <c r="P970" i="24"/>
  <c r="P871" i="24"/>
  <c r="P790" i="24"/>
  <c r="P704" i="24"/>
  <c r="P605" i="24"/>
  <c r="P525" i="24"/>
  <c r="P434" i="24"/>
  <c r="P354" i="24"/>
  <c r="P252" i="24"/>
  <c r="P157" i="24"/>
  <c r="P80" i="24"/>
  <c r="P958" i="24"/>
  <c r="P864" i="24"/>
  <c r="P780" i="24"/>
  <c r="P687" i="24"/>
  <c r="P591" i="24"/>
  <c r="P502" i="24"/>
  <c r="P426" i="24"/>
  <c r="P321" i="24"/>
  <c r="P243" i="24"/>
  <c r="P148" i="24"/>
  <c r="P64" i="24"/>
  <c r="P968" i="24"/>
  <c r="P855" i="24"/>
  <c r="P744" i="24"/>
  <c r="P609" i="24"/>
  <c r="P501" i="24"/>
  <c r="P389" i="24"/>
  <c r="P285" i="24"/>
  <c r="P158" i="24"/>
  <c r="P44" i="24"/>
  <c r="P959" i="24"/>
  <c r="P854" i="24"/>
  <c r="P743" i="24"/>
  <c r="P608" i="24"/>
  <c r="P500" i="24"/>
  <c r="P388" i="24"/>
  <c r="P284" i="24"/>
  <c r="P156" i="24"/>
  <c r="P43" i="24"/>
  <c r="P957" i="24"/>
  <c r="P853" i="24"/>
  <c r="P730" i="24"/>
  <c r="P606" i="24"/>
  <c r="P498" i="24"/>
  <c r="P386" i="24"/>
  <c r="P283" i="24"/>
  <c r="P154" i="24"/>
  <c r="P42" i="24"/>
  <c r="P956" i="24"/>
  <c r="P848" i="24"/>
  <c r="P728" i="24"/>
  <c r="P604" i="24"/>
  <c r="P497" i="24"/>
  <c r="P385" i="24"/>
  <c r="P282" i="24"/>
  <c r="P153" i="24"/>
  <c r="P41" i="24"/>
  <c r="P940" i="24"/>
  <c r="P834" i="24"/>
  <c r="P720" i="24"/>
  <c r="P594" i="24"/>
  <c r="P492" i="24"/>
  <c r="P371" i="24"/>
  <c r="P255" i="24"/>
  <c r="P144" i="24"/>
  <c r="P35" i="24"/>
  <c r="P937" i="24"/>
  <c r="P819" i="24"/>
  <c r="P706" i="24"/>
  <c r="P585" i="24"/>
  <c r="P490" i="24"/>
  <c r="P369" i="24"/>
  <c r="P246" i="24"/>
  <c r="P142" i="24"/>
  <c r="P28" i="24"/>
  <c r="P861" i="24"/>
  <c r="P702" i="24"/>
  <c r="P565" i="24"/>
  <c r="P420" i="24"/>
  <c r="P256" i="24"/>
  <c r="P109" i="24"/>
  <c r="P860" i="24"/>
  <c r="P688" i="24"/>
  <c r="P564" i="24"/>
  <c r="P418" i="24"/>
  <c r="P254" i="24"/>
  <c r="P108" i="24"/>
  <c r="P835" i="24"/>
  <c r="P674" i="24"/>
  <c r="P563" i="24"/>
  <c r="P396" i="24"/>
  <c r="P245" i="24"/>
  <c r="P106" i="24"/>
  <c r="P820" i="24"/>
  <c r="P672" i="24"/>
  <c r="P562" i="24"/>
  <c r="P395" i="24"/>
  <c r="P244" i="24"/>
  <c r="P103" i="24"/>
  <c r="P929" i="24"/>
  <c r="P784" i="24"/>
  <c r="P650" i="24"/>
  <c r="P504" i="24"/>
  <c r="P356" i="24"/>
  <c r="P216" i="24"/>
  <c r="P79" i="24"/>
  <c r="P927" i="24"/>
  <c r="P781" i="24"/>
  <c r="P648" i="24"/>
  <c r="P491" i="24"/>
  <c r="P326" i="24"/>
  <c r="P214" i="24"/>
  <c r="P69" i="24"/>
  <c r="P924" i="24"/>
  <c r="P748" i="24"/>
  <c r="P575" i="24"/>
  <c r="P368" i="24"/>
  <c r="P191" i="24"/>
  <c r="P922" i="24"/>
  <c r="P747" i="24"/>
  <c r="P574" i="24"/>
  <c r="P366" i="24"/>
  <c r="P187" i="24"/>
  <c r="P921" i="24"/>
  <c r="P746" i="24"/>
  <c r="P538" i="24"/>
  <c r="P357" i="24"/>
  <c r="P186" i="24"/>
  <c r="P920" i="24"/>
  <c r="P745" i="24"/>
  <c r="P535" i="24"/>
  <c r="P355" i="24"/>
  <c r="P185" i="24"/>
  <c r="P866" i="24"/>
  <c r="P660" i="24"/>
  <c r="P471" i="24"/>
  <c r="P311" i="24"/>
  <c r="P112" i="24"/>
  <c r="P863" i="24"/>
  <c r="P658" i="24"/>
  <c r="P470" i="24"/>
  <c r="P310" i="24"/>
  <c r="P102" i="24"/>
  <c r="P882" i="24"/>
  <c r="P652" i="24"/>
  <c r="P435" i="24"/>
  <c r="P213" i="24"/>
  <c r="P875" i="24"/>
  <c r="P649" i="24"/>
  <c r="P433" i="24"/>
  <c r="P212" i="24"/>
  <c r="P872" i="24"/>
  <c r="P647" i="24"/>
  <c r="P428" i="24"/>
  <c r="P171" i="24"/>
  <c r="P870" i="24"/>
  <c r="P646" i="24"/>
  <c r="P427" i="24"/>
  <c r="P170" i="24"/>
  <c r="P868" i="24"/>
  <c r="P644" i="24"/>
  <c r="P394" i="24"/>
  <c r="P147" i="24"/>
  <c r="P862" i="24"/>
  <c r="P642" i="24"/>
  <c r="P392" i="24"/>
  <c r="P143" i="24"/>
  <c r="P932" i="24"/>
  <c r="P584" i="24"/>
  <c r="P312" i="24"/>
  <c r="P26" i="24"/>
  <c r="P928" i="24"/>
  <c r="P583" i="24"/>
  <c r="P305" i="24"/>
  <c r="P25" i="24"/>
  <c r="AL3" i="21" a="1"/>
  <c r="AL3" i="21" s="1"/>
  <c r="P919" i="24"/>
  <c r="P582" i="24"/>
  <c r="P302" i="24"/>
  <c r="P24" i="24"/>
  <c r="P918" i="24"/>
  <c r="P578" i="24"/>
  <c r="P301" i="24"/>
  <c r="P21" i="24"/>
  <c r="P818" i="24"/>
  <c r="P577" i="24"/>
  <c r="P300" i="24"/>
  <c r="P777" i="24"/>
  <c r="P469" i="24"/>
  <c r="P215" i="24"/>
  <c r="P663" i="24"/>
  <c r="P227" i="24"/>
  <c r="P657" i="24"/>
  <c r="P226" i="24"/>
  <c r="AU3" i="21" a="1"/>
  <c r="AU3" i="21" s="1"/>
  <c r="P603" i="24"/>
  <c r="P222" i="24"/>
  <c r="AT3" i="21" a="1"/>
  <c r="AT3" i="21" s="1"/>
  <c r="P586" i="24"/>
  <c r="P220" i="24"/>
  <c r="P810" i="24"/>
  <c r="P472" i="24"/>
  <c r="P99" i="24"/>
  <c r="P809" i="24"/>
  <c r="P464" i="24"/>
  <c r="P86" i="24"/>
  <c r="AP3" i="21" a="1"/>
  <c r="AP3" i="21" s="1"/>
  <c r="P763" i="24"/>
  <c r="P314" i="24"/>
  <c r="P750" i="24"/>
  <c r="P299" i="24"/>
  <c r="P707" i="24"/>
  <c r="P217" i="24"/>
  <c r="P667" i="24"/>
  <c r="P101" i="24"/>
  <c r="P576" i="24"/>
  <c r="P100" i="24"/>
  <c r="AS3" i="21" a="1"/>
  <c r="AS3" i="21" s="1"/>
  <c r="P528" i="24"/>
  <c r="P84" i="24"/>
  <c r="AV3" i="21" a="1"/>
  <c r="AV3" i="21" s="1"/>
  <c r="P454" i="24"/>
  <c r="P448" i="24"/>
  <c r="P437" i="24"/>
  <c r="P436" i="24"/>
  <c r="P938" i="24"/>
  <c r="P315" i="24"/>
  <c r="P800" i="24"/>
  <c r="P228" i="24"/>
  <c r="P792" i="24"/>
  <c r="P46" i="24"/>
  <c r="P721" i="24"/>
  <c r="P526" i="24"/>
  <c r="P493" i="24"/>
  <c r="P372" i="24"/>
  <c r="P791" i="24"/>
  <c r="P45" i="24"/>
  <c r="P782" i="24"/>
  <c r="P36" i="24"/>
  <c r="P778" i="24"/>
  <c r="P30" i="24"/>
  <c r="P762" i="24"/>
  <c r="P703" i="24"/>
  <c r="P527" i="24"/>
  <c r="P524" i="24"/>
  <c r="P749" i="24"/>
  <c r="P705" i="24"/>
  <c r="P670" i="24"/>
  <c r="P521" i="24"/>
  <c r="P463" i="24"/>
  <c r="P987" i="24"/>
  <c r="P984" i="24"/>
  <c r="P971" i="24"/>
  <c r="P969" i="24"/>
  <c r="P942" i="24"/>
  <c r="P817" i="24"/>
  <c r="P370" i="24"/>
  <c r="P316" i="24"/>
  <c r="P313" i="24"/>
  <c r="P219" i="24"/>
  <c r="P140" i="24"/>
  <c r="P114" i="24"/>
  <c r="P82" i="24"/>
  <c r="P78" i="24"/>
  <c r="P325" i="24"/>
  <c r="P324" i="24"/>
  <c r="P138" i="24"/>
  <c r="AX274" i="21" a="1"/>
  <c r="AX274" i="21" s="1"/>
  <c r="AL274" i="21" a="1"/>
  <c r="AL274" i="21" s="1"/>
  <c r="AS274" i="21" a="1"/>
  <c r="AS274" i="21" s="1"/>
  <c r="AI274" i="21" a="1"/>
  <c r="AI274" i="21" s="1"/>
  <c r="AP274" i="21" a="1"/>
  <c r="AP274" i="21" s="1"/>
  <c r="AV274" i="21" a="1"/>
  <c r="AV274" i="21" s="1"/>
  <c r="AV161" i="21" a="1"/>
  <c r="AV161" i="21" s="1"/>
  <c r="AX161" i="21" a="1"/>
  <c r="AX161" i="21" s="1"/>
  <c r="AP161" i="21" a="1"/>
  <c r="AP161" i="21" s="1"/>
  <c r="AS161" i="21" a="1"/>
  <c r="AS161" i="21" s="1"/>
  <c r="AL161" i="21" a="1"/>
  <c r="AL161" i="21" s="1"/>
  <c r="AI161" i="21" a="1"/>
  <c r="AI161" i="21" s="1"/>
  <c r="AX244" i="21" a="1"/>
  <c r="AX244" i="21" s="1"/>
  <c r="AS244" i="21" a="1"/>
  <c r="AS244" i="21" s="1"/>
  <c r="AP244" i="21" a="1"/>
  <c r="AP244" i="21" s="1"/>
  <c r="AL244" i="21" a="1"/>
  <c r="AL244" i="21" s="1"/>
  <c r="AI244" i="21" a="1"/>
  <c r="AI244" i="21" s="1"/>
  <c r="AV244" i="21" a="1"/>
  <c r="AV244" i="21" s="1"/>
  <c r="AX180" i="21" a="1"/>
  <c r="AX180" i="21" s="1"/>
  <c r="AV180" i="21" a="1"/>
  <c r="AV180" i="21" s="1"/>
  <c r="AP180" i="21" a="1"/>
  <c r="AP180" i="21" s="1"/>
  <c r="AS180" i="21" a="1"/>
  <c r="AS180" i="21" s="1"/>
  <c r="AL180" i="21" a="1"/>
  <c r="AL180" i="21" s="1"/>
  <c r="AI180" i="21" a="1"/>
  <c r="AI180" i="21" s="1"/>
  <c r="AV123" i="21" a="1"/>
  <c r="AV123" i="21" s="1"/>
  <c r="AX123" i="21" a="1"/>
  <c r="AX123" i="21" s="1"/>
  <c r="AS123" i="21" a="1"/>
  <c r="AS123" i="21" s="1"/>
  <c r="AL123" i="21" a="1"/>
  <c r="AL123" i="21" s="1"/>
  <c r="AP123" i="21" a="1"/>
  <c r="AP123" i="21" s="1"/>
  <c r="AI123" i="21" a="1"/>
  <c r="AI123" i="21" s="1"/>
  <c r="AX120" i="21" a="1"/>
  <c r="AX120" i="21" s="1"/>
  <c r="AS120" i="21" a="1"/>
  <c r="AS120" i="21" s="1"/>
  <c r="AP120" i="21" a="1"/>
  <c r="AP120" i="21" s="1"/>
  <c r="AL120" i="21" a="1"/>
  <c r="AL120" i="21" s="1"/>
  <c r="AV120" i="21" a="1"/>
  <c r="AV120" i="21" s="1"/>
  <c r="AI120" i="21" a="1"/>
  <c r="AI120" i="21" s="1"/>
  <c r="AX203" i="21" a="1"/>
  <c r="AX203" i="21" s="1"/>
  <c r="AS203" i="21" a="1"/>
  <c r="AS203" i="21" s="1"/>
  <c r="AP203" i="21" a="1"/>
  <c r="AP203" i="21" s="1"/>
  <c r="AV203" i="21" a="1"/>
  <c r="AV203" i="21" s="1"/>
  <c r="AI203" i="21" a="1"/>
  <c r="AI203" i="21" s="1"/>
  <c r="AL203" i="21" a="1"/>
  <c r="AL203" i="21" s="1"/>
  <c r="AV63" i="21" a="1"/>
  <c r="AV63" i="21" s="1"/>
  <c r="AP63" i="21" a="1"/>
  <c r="AP63" i="21" s="1"/>
  <c r="AI63" i="21" a="1"/>
  <c r="AI63" i="21" s="1"/>
  <c r="AX63" i="21" a="1"/>
  <c r="AX63" i="21" s="1"/>
  <c r="AS63" i="21" a="1"/>
  <c r="AS63" i="21" s="1"/>
  <c r="AL63" i="21" a="1"/>
  <c r="AL63" i="21" s="1"/>
  <c r="AX285" i="21" a="1"/>
  <c r="AX285" i="21" s="1"/>
  <c r="AV285" i="21" a="1"/>
  <c r="AV285" i="21" s="1"/>
  <c r="AP285" i="21" a="1"/>
  <c r="AP285" i="21" s="1"/>
  <c r="AI285" i="21" a="1"/>
  <c r="AI285" i="21" s="1"/>
  <c r="AL285" i="21" a="1"/>
  <c r="AL285" i="21" s="1"/>
  <c r="AS285" i="21" a="1"/>
  <c r="AS285" i="21" s="1"/>
  <c r="AX201" i="21" a="1"/>
  <c r="AX201" i="21" s="1"/>
  <c r="AS201" i="21" a="1"/>
  <c r="AS201" i="21" s="1"/>
  <c r="AV201" i="21" a="1"/>
  <c r="AV201" i="21" s="1"/>
  <c r="AI201" i="21" a="1"/>
  <c r="AI201" i="21" s="1"/>
  <c r="AL201" i="21" a="1"/>
  <c r="AL201" i="21" s="1"/>
  <c r="AP201" i="21" a="1"/>
  <c r="AP201" i="21" s="1"/>
  <c r="AX89" i="21" a="1"/>
  <c r="AX89" i="21" s="1"/>
  <c r="AV89" i="21" a="1"/>
  <c r="AV89" i="21" s="1"/>
  <c r="AS89" i="21" a="1"/>
  <c r="AS89" i="21" s="1"/>
  <c r="AL89" i="21" a="1"/>
  <c r="AL89" i="21" s="1"/>
  <c r="AP89" i="21" a="1"/>
  <c r="AP89" i="21" s="1"/>
  <c r="AI89" i="21" a="1"/>
  <c r="AI89" i="21" s="1"/>
  <c r="AX5" i="21" a="1"/>
  <c r="AX5" i="21" s="1"/>
  <c r="AV5" i="21" a="1"/>
  <c r="AV5" i="21" s="1"/>
  <c r="AP5" i="21" a="1"/>
  <c r="AP5" i="21" s="1"/>
  <c r="AI5" i="21" a="1"/>
  <c r="AI5" i="21" s="1"/>
  <c r="AL5" i="21" a="1"/>
  <c r="AL5" i="21" s="1"/>
  <c r="AS5" i="21" a="1"/>
  <c r="AS5" i="21" s="1"/>
  <c r="AS283" i="21" a="1"/>
  <c r="AS283" i="21" s="1"/>
  <c r="AP283" i="21" a="1"/>
  <c r="AP283" i="21" s="1"/>
  <c r="AX283" i="21" a="1"/>
  <c r="AX283" i="21" s="1"/>
  <c r="AV283" i="21" a="1"/>
  <c r="AV283" i="21" s="1"/>
  <c r="AL283" i="21" a="1"/>
  <c r="AL283" i="21" s="1"/>
  <c r="AI283" i="21" a="1"/>
  <c r="AI283" i="21" s="1"/>
  <c r="AX255" i="21" a="1"/>
  <c r="AX255" i="21" s="1"/>
  <c r="AV255" i="21" a="1"/>
  <c r="AV255" i="21" s="1"/>
  <c r="AI255" i="21" a="1"/>
  <c r="AI255" i="21" s="1"/>
  <c r="AS255" i="21" a="1"/>
  <c r="AS255" i="21" s="1"/>
  <c r="AP255" i="21" a="1"/>
  <c r="AP255" i="21" s="1"/>
  <c r="AL255" i="21" a="1"/>
  <c r="AL255" i="21" s="1"/>
  <c r="AX227" i="21" a="1"/>
  <c r="AX227" i="21" s="1"/>
  <c r="AP227" i="21" a="1"/>
  <c r="AP227" i="21" s="1"/>
  <c r="AL227" i="21" a="1"/>
  <c r="AL227" i="21" s="1"/>
  <c r="AV227" i="21" a="1"/>
  <c r="AV227" i="21" s="1"/>
  <c r="AI227" i="21" a="1"/>
  <c r="AI227" i="21" s="1"/>
  <c r="AS227" i="21" a="1"/>
  <c r="AS227" i="21" s="1"/>
  <c r="AX199" i="21" a="1"/>
  <c r="AX199" i="21" s="1"/>
  <c r="AV199" i="21" a="1"/>
  <c r="AV199" i="21" s="1"/>
  <c r="AP199" i="21" a="1"/>
  <c r="AP199" i="21" s="1"/>
  <c r="AS199" i="21" a="1"/>
  <c r="AS199" i="21" s="1"/>
  <c r="AL199" i="21" a="1"/>
  <c r="AL199" i="21" s="1"/>
  <c r="AI199" i="21" a="1"/>
  <c r="AI199" i="21" s="1"/>
  <c r="AX171" i="21" a="1"/>
  <c r="AX171" i="21" s="1"/>
  <c r="AP171" i="21" a="1"/>
  <c r="AP171" i="21" s="1"/>
  <c r="AI171" i="21" a="1"/>
  <c r="AI171" i="21" s="1"/>
  <c r="AS171" i="21" a="1"/>
  <c r="AS171" i="21" s="1"/>
  <c r="AL171" i="21" a="1"/>
  <c r="AL171" i="21" s="1"/>
  <c r="AV171" i="21" a="1"/>
  <c r="AV171" i="21" s="1"/>
  <c r="AX143" i="21" a="1"/>
  <c r="AX143" i="21" s="1"/>
  <c r="AV143" i="21" a="1"/>
  <c r="AV143" i="21" s="1"/>
  <c r="AP143" i="21" a="1"/>
  <c r="AP143" i="21" s="1"/>
  <c r="AS143" i="21" a="1"/>
  <c r="AS143" i="21" s="1"/>
  <c r="AI143" i="21" a="1"/>
  <c r="AI143" i="21" s="1"/>
  <c r="AL143" i="21" a="1"/>
  <c r="AL143" i="21" s="1"/>
  <c r="AX115" i="21" a="1"/>
  <c r="AX115" i="21" s="1"/>
  <c r="AS115" i="21" a="1"/>
  <c r="AS115" i="21" s="1"/>
  <c r="AV115" i="21" a="1"/>
  <c r="AV115" i="21" s="1"/>
  <c r="AL115" i="21" a="1"/>
  <c r="AL115" i="21" s="1"/>
  <c r="AI115" i="21" a="1"/>
  <c r="AI115" i="21" s="1"/>
  <c r="AP115" i="21" a="1"/>
  <c r="AP115" i="21" s="1"/>
  <c r="AX87" i="21" a="1"/>
  <c r="AX87" i="21" s="1"/>
  <c r="AV87" i="21" a="1"/>
  <c r="AV87" i="21" s="1"/>
  <c r="AS87" i="21" a="1"/>
  <c r="AS87" i="21" s="1"/>
  <c r="AI87" i="21" a="1"/>
  <c r="AI87" i="21" s="1"/>
  <c r="AP87" i="21" a="1"/>
  <c r="AP87" i="21" s="1"/>
  <c r="AL87" i="21" a="1"/>
  <c r="AL87" i="21" s="1"/>
  <c r="AP59" i="21" a="1"/>
  <c r="AP59" i="21" s="1"/>
  <c r="AS59" i="21" a="1"/>
  <c r="AS59" i="21" s="1"/>
  <c r="AL59" i="21" a="1"/>
  <c r="AL59" i="21" s="1"/>
  <c r="AX59" i="21" a="1"/>
  <c r="AX59" i="21" s="1"/>
  <c r="AV59" i="21" a="1"/>
  <c r="AV59" i="21" s="1"/>
  <c r="AI59" i="21" a="1"/>
  <c r="AI59" i="21" s="1"/>
  <c r="AX31" i="21" a="1"/>
  <c r="AX31" i="21" s="1"/>
  <c r="AV31" i="21" a="1"/>
  <c r="AV31" i="21" s="1"/>
  <c r="AS31" i="21" a="1"/>
  <c r="AS31" i="21" s="1"/>
  <c r="AP31" i="21" a="1"/>
  <c r="AP31" i="21" s="1"/>
  <c r="AI31" i="21" a="1"/>
  <c r="AI31" i="21" s="1"/>
  <c r="AL31" i="21" a="1"/>
  <c r="AL31" i="21" s="1"/>
  <c r="AV28" i="21" a="1"/>
  <c r="AV28" i="21" s="1"/>
  <c r="AX28" i="21" a="1"/>
  <c r="AX28" i="21" s="1"/>
  <c r="AS28" i="21" a="1"/>
  <c r="AS28" i="21" s="1"/>
  <c r="AL28" i="21" a="1"/>
  <c r="AL28" i="21" s="1"/>
  <c r="AP28" i="21" a="1"/>
  <c r="AP28" i="21" s="1"/>
  <c r="AI28" i="21" a="1"/>
  <c r="AI28" i="21" s="1"/>
  <c r="AS223" i="21" a="1"/>
  <c r="AS223" i="21" s="1"/>
  <c r="AX223" i="21" a="1"/>
  <c r="AX223" i="21" s="1"/>
  <c r="AP223" i="21" a="1"/>
  <c r="AP223" i="21" s="1"/>
  <c r="AV223" i="21" a="1"/>
  <c r="AV223" i="21" s="1"/>
  <c r="AL223" i="21" a="1"/>
  <c r="AL223" i="21" s="1"/>
  <c r="AI223" i="21" a="1"/>
  <c r="AI223" i="21" s="1"/>
  <c r="AV248" i="21" a="1"/>
  <c r="AV248" i="21" s="1"/>
  <c r="AP248" i="21" a="1"/>
  <c r="AP248" i="21" s="1"/>
  <c r="AS248" i="21" a="1"/>
  <c r="AS248" i="21" s="1"/>
  <c r="AX248" i="21" a="1"/>
  <c r="AX248" i="21" s="1"/>
  <c r="AI248" i="21" a="1"/>
  <c r="AI248" i="21" s="1"/>
  <c r="AL248" i="21" a="1"/>
  <c r="AL248" i="21" s="1"/>
  <c r="AX51" i="21" a="1"/>
  <c r="AX51" i="21" s="1"/>
  <c r="AV51" i="21" a="1"/>
  <c r="AV51" i="21" s="1"/>
  <c r="AS51" i="21" a="1"/>
  <c r="AS51" i="21" s="1"/>
  <c r="AI51" i="21" a="1"/>
  <c r="AI51" i="21" s="1"/>
  <c r="AP51" i="21" a="1"/>
  <c r="AP51" i="21" s="1"/>
  <c r="AL51" i="21" a="1"/>
  <c r="AL51" i="21" s="1"/>
  <c r="AV190" i="21" a="1"/>
  <c r="AV190" i="21" s="1"/>
  <c r="AS190" i="21" a="1"/>
  <c r="AS190" i="21" s="1"/>
  <c r="AX190" i="21" a="1"/>
  <c r="AX190" i="21" s="1"/>
  <c r="AI190" i="21" a="1"/>
  <c r="AI190" i="21" s="1"/>
  <c r="AL190" i="21" a="1"/>
  <c r="AL190" i="21" s="1"/>
  <c r="AP190" i="21" a="1"/>
  <c r="AP190" i="21" s="1"/>
  <c r="AX104" i="21" a="1"/>
  <c r="AX104" i="21" s="1"/>
  <c r="AS104" i="21" a="1"/>
  <c r="AS104" i="21" s="1"/>
  <c r="AL104" i="21" a="1"/>
  <c r="AL104" i="21" s="1"/>
  <c r="AP104" i="21" a="1"/>
  <c r="AP104" i="21" s="1"/>
  <c r="AV104" i="21" a="1"/>
  <c r="AV104" i="21" s="1"/>
  <c r="AI104" i="21" a="1"/>
  <c r="AI104" i="21" s="1"/>
  <c r="AX97" i="21" a="1"/>
  <c r="AX97" i="21" s="1"/>
  <c r="AV97" i="21" a="1"/>
  <c r="AV97" i="21" s="1"/>
  <c r="AP97" i="21" a="1"/>
  <c r="AP97" i="21" s="1"/>
  <c r="AL97" i="21" a="1"/>
  <c r="AL97" i="21" s="1"/>
  <c r="AI97" i="21" a="1"/>
  <c r="AI97" i="21" s="1"/>
  <c r="AS97" i="21" a="1"/>
  <c r="AS97" i="21" s="1"/>
  <c r="AX40" i="21" a="1"/>
  <c r="AX40" i="21" s="1"/>
  <c r="AV40" i="21" a="1"/>
  <c r="AV40" i="21" s="1"/>
  <c r="AP40" i="21" a="1"/>
  <c r="AP40" i="21" s="1"/>
  <c r="AS40" i="21" a="1"/>
  <c r="AS40" i="21" s="1"/>
  <c r="AL40" i="21" a="1"/>
  <c r="AL40" i="21" s="1"/>
  <c r="AI40" i="21" a="1"/>
  <c r="AI40" i="21" s="1"/>
  <c r="AX207" i="21" a="1"/>
  <c r="AX207" i="21" s="1"/>
  <c r="AV207" i="21" a="1"/>
  <c r="AV207" i="21" s="1"/>
  <c r="AL207" i="21" a="1"/>
  <c r="AL207" i="21" s="1"/>
  <c r="AI207" i="21" a="1"/>
  <c r="AI207" i="21" s="1"/>
  <c r="AS207" i="21" a="1"/>
  <c r="AS207" i="21" s="1"/>
  <c r="AP207" i="21" a="1"/>
  <c r="AP207" i="21" s="1"/>
  <c r="AX67" i="21" a="1"/>
  <c r="AX67" i="21" s="1"/>
  <c r="AV67" i="21" a="1"/>
  <c r="AV67" i="21" s="1"/>
  <c r="AP67" i="21" a="1"/>
  <c r="AP67" i="21" s="1"/>
  <c r="AL67" i="21" a="1"/>
  <c r="AL67" i="21" s="1"/>
  <c r="AS67" i="21" a="1"/>
  <c r="AS67" i="21" s="1"/>
  <c r="AI67" i="21" a="1"/>
  <c r="AI67" i="21" s="1"/>
  <c r="AX148" i="21" a="1"/>
  <c r="AX148" i="21" s="1"/>
  <c r="AS148" i="21" a="1"/>
  <c r="AS148" i="21" s="1"/>
  <c r="AP148" i="21" a="1"/>
  <c r="AP148" i="21" s="1"/>
  <c r="AL148" i="21" a="1"/>
  <c r="AL148" i="21" s="1"/>
  <c r="AV148" i="21" a="1"/>
  <c r="AV148" i="21" s="1"/>
  <c r="AI148" i="21" a="1"/>
  <c r="AI148" i="21" s="1"/>
  <c r="AX259" i="21" a="1"/>
  <c r="AX259" i="21" s="1"/>
  <c r="AP259" i="21" a="1"/>
  <c r="AP259" i="21" s="1"/>
  <c r="AL259" i="21" a="1"/>
  <c r="AL259" i="21" s="1"/>
  <c r="AV259" i="21" a="1"/>
  <c r="AV259" i="21" s="1"/>
  <c r="AS259" i="21" a="1"/>
  <c r="AS259" i="21" s="1"/>
  <c r="AI259" i="21" a="1"/>
  <c r="AI259" i="21" s="1"/>
  <c r="AX229" i="21" a="1"/>
  <c r="AX229" i="21" s="1"/>
  <c r="AV229" i="21" a="1"/>
  <c r="AV229" i="21" s="1"/>
  <c r="AP229" i="21" a="1"/>
  <c r="AP229" i="21" s="1"/>
  <c r="AS229" i="21" a="1"/>
  <c r="AS229" i="21" s="1"/>
  <c r="AL229" i="21" a="1"/>
  <c r="AL229" i="21" s="1"/>
  <c r="AI229" i="21" a="1"/>
  <c r="AI229" i="21" s="1"/>
  <c r="AV145" i="21" a="1"/>
  <c r="AV145" i="21" s="1"/>
  <c r="AX145" i="21" a="1"/>
  <c r="AX145" i="21" s="1"/>
  <c r="AP145" i="21" a="1"/>
  <c r="AP145" i="21" s="1"/>
  <c r="AS145" i="21" a="1"/>
  <c r="AS145" i="21" s="1"/>
  <c r="AI145" i="21" a="1"/>
  <c r="AI145" i="21" s="1"/>
  <c r="AL145" i="21" a="1"/>
  <c r="AL145" i="21" s="1"/>
  <c r="AX61" i="21" a="1"/>
  <c r="AX61" i="21" s="1"/>
  <c r="AV61" i="21" a="1"/>
  <c r="AV61" i="21" s="1"/>
  <c r="AS61" i="21" a="1"/>
  <c r="AS61" i="21" s="1"/>
  <c r="AP61" i="21" a="1"/>
  <c r="AP61" i="21" s="1"/>
  <c r="AI61" i="21" a="1"/>
  <c r="AI61" i="21" s="1"/>
  <c r="AL61" i="21" a="1"/>
  <c r="AL61" i="21" s="1"/>
  <c r="AX282" i="21" a="1"/>
  <c r="AX282" i="21" s="1"/>
  <c r="AV282" i="21" a="1"/>
  <c r="AV282" i="21" s="1"/>
  <c r="AL282" i="21" a="1"/>
  <c r="AL282" i="21" s="1"/>
  <c r="AS282" i="21" a="1"/>
  <c r="AS282" i="21" s="1"/>
  <c r="AI282" i="21" a="1"/>
  <c r="AI282" i="21" s="1"/>
  <c r="AP282" i="21" a="1"/>
  <c r="AP282" i="21" s="1"/>
  <c r="AS254" i="21" a="1"/>
  <c r="AS254" i="21" s="1"/>
  <c r="AX254" i="21" a="1"/>
  <c r="AX254" i="21" s="1"/>
  <c r="AV254" i="21" a="1"/>
  <c r="AV254" i="21" s="1"/>
  <c r="AI254" i="21" a="1"/>
  <c r="AI254" i="21" s="1"/>
  <c r="AL254" i="21" a="1"/>
  <c r="AL254" i="21" s="1"/>
  <c r="AP254" i="21" a="1"/>
  <c r="AP254" i="21" s="1"/>
  <c r="AX226" i="21" a="1"/>
  <c r="AX226" i="21" s="1"/>
  <c r="AP226" i="21" a="1"/>
  <c r="AP226" i="21" s="1"/>
  <c r="AL226" i="21" a="1"/>
  <c r="AL226" i="21" s="1"/>
  <c r="AS226" i="21" a="1"/>
  <c r="AS226" i="21" s="1"/>
  <c r="AV226" i="21" a="1"/>
  <c r="AV226" i="21" s="1"/>
  <c r="AI226" i="21" a="1"/>
  <c r="AI226" i="21" s="1"/>
  <c r="AX198" i="21" a="1"/>
  <c r="AX198" i="21" s="1"/>
  <c r="AV198" i="21" a="1"/>
  <c r="AV198" i="21" s="1"/>
  <c r="AP198" i="21" a="1"/>
  <c r="AP198" i="21" s="1"/>
  <c r="AS198" i="21" a="1"/>
  <c r="AS198" i="21" s="1"/>
  <c r="AI198" i="21" a="1"/>
  <c r="AI198" i="21" s="1"/>
  <c r="AL198" i="21" a="1"/>
  <c r="AL198" i="21" s="1"/>
  <c r="AX170" i="21" a="1"/>
  <c r="AX170" i="21" s="1"/>
  <c r="AP170" i="21" a="1"/>
  <c r="AP170" i="21" s="1"/>
  <c r="AS170" i="21" a="1"/>
  <c r="AS170" i="21" s="1"/>
  <c r="AL170" i="21" a="1"/>
  <c r="AL170" i="21" s="1"/>
  <c r="AI170" i="21" a="1"/>
  <c r="AI170" i="21" s="1"/>
  <c r="AV170" i="21" a="1"/>
  <c r="AV170" i="21" s="1"/>
  <c r="AX142" i="21" a="1"/>
  <c r="AX142" i="21" s="1"/>
  <c r="AV142" i="21" a="1"/>
  <c r="AV142" i="21" s="1"/>
  <c r="AP142" i="21" a="1"/>
  <c r="AP142" i="21" s="1"/>
  <c r="AL142" i="21" a="1"/>
  <c r="AL142" i="21" s="1"/>
  <c r="AI142" i="21" a="1"/>
  <c r="AI142" i="21" s="1"/>
  <c r="AS142" i="21" a="1"/>
  <c r="AS142" i="21" s="1"/>
  <c r="AX114" i="21" a="1"/>
  <c r="AX114" i="21" s="1"/>
  <c r="AP114" i="21" a="1"/>
  <c r="AP114" i="21" s="1"/>
  <c r="AV114" i="21" a="1"/>
  <c r="AV114" i="21" s="1"/>
  <c r="AS114" i="21" a="1"/>
  <c r="AS114" i="21" s="1"/>
  <c r="AL114" i="21" a="1"/>
  <c r="AL114" i="21" s="1"/>
  <c r="AI114" i="21" a="1"/>
  <c r="AI114" i="21" s="1"/>
  <c r="AX86" i="21" a="1"/>
  <c r="AX86" i="21" s="1"/>
  <c r="AS86" i="21" a="1"/>
  <c r="AS86" i="21" s="1"/>
  <c r="AV86" i="21" a="1"/>
  <c r="AV86" i="21" s="1"/>
  <c r="AP86" i="21" a="1"/>
  <c r="AP86" i="21" s="1"/>
  <c r="AI86" i="21" a="1"/>
  <c r="AI86" i="21" s="1"/>
  <c r="AL86" i="21" a="1"/>
  <c r="AL86" i="21" s="1"/>
  <c r="AX58" i="21" a="1"/>
  <c r="AX58" i="21" s="1"/>
  <c r="AS58" i="21" a="1"/>
  <c r="AS58" i="21" s="1"/>
  <c r="AL58" i="21" a="1"/>
  <c r="AL58" i="21" s="1"/>
  <c r="AP58" i="21" a="1"/>
  <c r="AP58" i="21" s="1"/>
  <c r="AI58" i="21" a="1"/>
  <c r="AI58" i="21" s="1"/>
  <c r="AV58" i="21" a="1"/>
  <c r="AV58" i="21" s="1"/>
  <c r="AX30" i="21" a="1"/>
  <c r="AX30" i="21" s="1"/>
  <c r="AV30" i="21" a="1"/>
  <c r="AV30" i="21" s="1"/>
  <c r="AL30" i="21" a="1"/>
  <c r="AL30" i="21" s="1"/>
  <c r="AI30" i="21" a="1"/>
  <c r="AI30" i="21" s="1"/>
  <c r="AP30" i="21" a="1"/>
  <c r="AP30" i="21" s="1"/>
  <c r="AS30" i="21" a="1"/>
  <c r="AS30" i="21" s="1"/>
  <c r="AC99" i="21" a="1"/>
  <c r="AC99" i="21" s="1"/>
  <c r="AB99" i="21" a="1"/>
  <c r="AB99" i="21" s="1"/>
  <c r="AC70" i="21" a="1"/>
  <c r="AC70" i="21" s="1"/>
  <c r="AB70" i="21" a="1"/>
  <c r="AB70" i="21" s="1"/>
  <c r="AC125" i="21" a="1"/>
  <c r="AC125" i="21" s="1"/>
  <c r="AB125" i="21" a="1"/>
  <c r="AB125" i="21" s="1"/>
  <c r="AB302" i="21" a="1"/>
  <c r="AB302" i="21" s="1"/>
  <c r="AC302" i="21" a="1"/>
  <c r="AC302" i="21" s="1"/>
  <c r="AC218" i="21" a="1"/>
  <c r="AC218" i="21" s="1"/>
  <c r="AB218" i="21" a="1"/>
  <c r="AB218" i="21" s="1"/>
  <c r="AC134" i="21" a="1"/>
  <c r="AC134" i="21" s="1"/>
  <c r="AB134" i="21" a="1"/>
  <c r="AB134" i="21" s="1"/>
  <c r="AB50" i="21" a="1"/>
  <c r="AB50" i="21" s="1"/>
  <c r="AC50" i="21" a="1"/>
  <c r="AC50" i="21" s="1"/>
  <c r="AC299" i="21" a="1"/>
  <c r="AC299" i="21" s="1"/>
  <c r="AB299" i="21" a="1"/>
  <c r="AB299" i="21" s="1"/>
  <c r="AC103" i="21" a="1"/>
  <c r="AC103" i="21" s="1"/>
  <c r="AB103" i="21" a="1"/>
  <c r="AB103" i="21" s="1"/>
  <c r="AC242" i="21" a="1"/>
  <c r="AC242" i="21" s="1"/>
  <c r="AB242" i="21" a="1"/>
  <c r="AB242" i="21" s="1"/>
  <c r="AB18" i="21" a="1"/>
  <c r="AB18" i="21" s="1"/>
  <c r="AC18" i="21" a="1"/>
  <c r="AC18" i="21" s="1"/>
  <c r="AB297" i="21" a="1"/>
  <c r="AB297" i="21" s="1"/>
  <c r="AC297" i="21" a="1"/>
  <c r="AC297" i="21" s="1"/>
  <c r="AC295" i="21" a="1"/>
  <c r="AC295" i="21" s="1"/>
  <c r="AB295" i="21" a="1"/>
  <c r="AB295" i="21" s="1"/>
  <c r="AC71" i="21" a="1"/>
  <c r="AC71" i="21" s="1"/>
  <c r="AB71" i="21" a="1"/>
  <c r="AB71" i="21" s="1"/>
  <c r="AC266" i="21" a="1"/>
  <c r="AC266" i="21" s="1"/>
  <c r="AB266" i="21" a="1"/>
  <c r="AB266" i="21" s="1"/>
  <c r="AC126" i="21" a="1"/>
  <c r="AC126" i="21" s="1"/>
  <c r="AB126" i="21" a="1"/>
  <c r="AB126" i="21" s="1"/>
  <c r="AC13" i="21" a="1"/>
  <c r="AC13" i="21" s="1"/>
  <c r="AB13" i="21" a="1"/>
  <c r="AB13" i="21" s="1"/>
  <c r="AC246" i="21" a="1"/>
  <c r="AC246" i="21" s="1"/>
  <c r="AB246" i="21" a="1"/>
  <c r="AB246" i="21" s="1"/>
  <c r="AB162" i="21" a="1"/>
  <c r="AB162" i="21" s="1"/>
  <c r="AC162" i="21" a="1"/>
  <c r="AC162" i="21" s="1"/>
  <c r="AB106" i="21" a="1"/>
  <c r="AB106" i="21" s="1"/>
  <c r="AC106" i="21" a="1"/>
  <c r="AC106" i="21" s="1"/>
  <c r="AC22" i="21" a="1"/>
  <c r="AC22" i="21" s="1"/>
  <c r="AB22" i="21" a="1"/>
  <c r="AB22" i="21" s="1"/>
  <c r="AC301" i="21" a="1"/>
  <c r="AC301" i="21" s="1"/>
  <c r="AB301" i="21" a="1"/>
  <c r="AB301" i="21" s="1"/>
  <c r="AC273" i="21" a="1"/>
  <c r="AC273" i="21" s="1"/>
  <c r="AB273" i="21" a="1"/>
  <c r="AB273" i="21" s="1"/>
  <c r="AB245" i="21" a="1"/>
  <c r="AB245" i="21" s="1"/>
  <c r="AC245" i="21" a="1"/>
  <c r="AC245" i="21" s="1"/>
  <c r="AB217" i="21" a="1"/>
  <c r="AB217" i="21" s="1"/>
  <c r="AC217" i="21" a="1"/>
  <c r="AC217" i="21" s="1"/>
  <c r="AB189" i="21" a="1"/>
  <c r="AB189" i="21" s="1"/>
  <c r="AC189" i="21" a="1"/>
  <c r="AC189" i="21" s="1"/>
  <c r="AC161" i="21" a="1"/>
  <c r="AC161" i="21" s="1"/>
  <c r="AB161" i="21" a="1"/>
  <c r="AB161" i="21" s="1"/>
  <c r="AC133" i="21" a="1"/>
  <c r="AC133" i="21" s="1"/>
  <c r="AB133" i="21" a="1"/>
  <c r="AB133" i="21" s="1"/>
  <c r="AC105" i="21" a="1"/>
  <c r="AC105" i="21" s="1"/>
  <c r="AB105" i="21" a="1"/>
  <c r="AB105" i="21" s="1"/>
  <c r="AB77" i="21" a="1"/>
  <c r="AB77" i="21" s="1"/>
  <c r="AC77" i="21" a="1"/>
  <c r="AC77" i="21" s="1"/>
  <c r="AC49" i="21" a="1"/>
  <c r="AC49" i="21" s="1"/>
  <c r="AB49" i="21" a="1"/>
  <c r="AB49" i="21" s="1"/>
  <c r="AB21" i="21" a="1"/>
  <c r="AB21" i="21" s="1"/>
  <c r="AC21" i="21" a="1"/>
  <c r="AC21" i="21" s="1"/>
  <c r="AC187" i="21" a="1"/>
  <c r="AC187" i="21" s="1"/>
  <c r="AB187" i="21" a="1"/>
  <c r="AB187" i="21" s="1"/>
  <c r="AC186" i="21" a="1"/>
  <c r="AC186" i="21" s="1"/>
  <c r="AB186" i="21" a="1"/>
  <c r="AB186" i="21" s="1"/>
  <c r="AB155" i="21" a="1"/>
  <c r="AB155" i="21" s="1"/>
  <c r="AC155" i="21" a="1"/>
  <c r="AC155" i="21" s="1"/>
  <c r="AC182" i="21" a="1"/>
  <c r="AC182" i="21" s="1"/>
  <c r="AB182" i="21" a="1"/>
  <c r="AB182" i="21" s="1"/>
  <c r="AB41" i="21" a="1"/>
  <c r="AB41" i="21" s="1"/>
  <c r="AC41" i="21" a="1"/>
  <c r="AC41" i="21" s="1"/>
  <c r="AC274" i="21" a="1"/>
  <c r="AC274" i="21" s="1"/>
  <c r="AB274" i="21" a="1"/>
  <c r="AB274" i="21" s="1"/>
  <c r="AC190" i="21" a="1"/>
  <c r="AC190" i="21" s="1"/>
  <c r="AB190" i="21" a="1"/>
  <c r="AB190" i="21" s="1"/>
  <c r="AC78" i="21" a="1"/>
  <c r="AC78" i="21" s="1"/>
  <c r="AB78" i="21" a="1"/>
  <c r="AB78" i="21" s="1"/>
  <c r="AC300" i="21" a="1"/>
  <c r="AC300" i="21" s="1"/>
  <c r="AB300" i="21" a="1"/>
  <c r="AB300" i="21" s="1"/>
  <c r="AC272" i="21" a="1"/>
  <c r="AC272" i="21" s="1"/>
  <c r="AB272" i="21" a="1"/>
  <c r="AB272" i="21" s="1"/>
  <c r="AC244" i="21" a="1"/>
  <c r="AC244" i="21" s="1"/>
  <c r="AB244" i="21" a="1"/>
  <c r="AB244" i="21" s="1"/>
  <c r="AC216" i="21" a="1"/>
  <c r="AC216" i="21" s="1"/>
  <c r="AB216" i="21" a="1"/>
  <c r="AB216" i="21" s="1"/>
  <c r="AB188" i="21" a="1"/>
  <c r="AB188" i="21" s="1"/>
  <c r="AC188" i="21" a="1"/>
  <c r="AC188" i="21" s="1"/>
  <c r="AB160" i="21" a="1"/>
  <c r="AB160" i="21" s="1"/>
  <c r="AC160" i="21" a="1"/>
  <c r="AC160" i="21" s="1"/>
  <c r="AC132" i="21" a="1"/>
  <c r="AC132" i="21" s="1"/>
  <c r="AB132" i="21" a="1"/>
  <c r="AB132" i="21" s="1"/>
  <c r="AC104" i="21" a="1"/>
  <c r="AC104" i="21" s="1"/>
  <c r="AB104" i="21" a="1"/>
  <c r="AB104" i="21" s="1"/>
  <c r="AB76" i="21" a="1"/>
  <c r="AB76" i="21" s="1"/>
  <c r="AC76" i="21" a="1"/>
  <c r="AC76" i="21" s="1"/>
  <c r="AC48" i="21" a="1"/>
  <c r="AC48" i="21" s="1"/>
  <c r="AB48" i="21" a="1"/>
  <c r="AB48" i="21" s="1"/>
  <c r="AB20" i="21" a="1"/>
  <c r="AB20" i="21" s="1"/>
  <c r="AC20" i="21" a="1"/>
  <c r="AC20" i="21" s="1"/>
  <c r="AC241" i="21" a="1"/>
  <c r="AC241" i="21" s="1"/>
  <c r="AB241" i="21" a="1"/>
  <c r="AB241" i="21" s="1"/>
  <c r="AB73" i="21" a="1"/>
  <c r="AB73" i="21" s="1"/>
  <c r="AC73" i="21" a="1"/>
  <c r="AC73" i="21" s="1"/>
  <c r="AC215" i="21" a="1"/>
  <c r="AC215" i="21" s="1"/>
  <c r="AB215" i="21" a="1"/>
  <c r="AB215" i="21" s="1"/>
  <c r="AC75" i="21" a="1"/>
  <c r="AC75" i="21" s="1"/>
  <c r="AB75" i="21" a="1"/>
  <c r="AB75" i="21" s="1"/>
  <c r="AC158" i="21" a="1"/>
  <c r="AC158" i="21" s="1"/>
  <c r="AB158" i="21" a="1"/>
  <c r="AB158" i="21" s="1"/>
  <c r="AB239" i="21" a="1"/>
  <c r="AB239" i="21" s="1"/>
  <c r="AC239" i="21" a="1"/>
  <c r="AC239" i="21" s="1"/>
  <c r="AB238" i="21" a="1"/>
  <c r="AB238" i="21" s="1"/>
  <c r="AC238" i="21" a="1"/>
  <c r="AC238" i="21" s="1"/>
  <c r="AB237" i="21" a="1"/>
  <c r="AB237" i="21" s="1"/>
  <c r="AC237" i="21" a="1"/>
  <c r="AC237" i="21" s="1"/>
  <c r="AC68" i="21" a="1"/>
  <c r="AC68" i="21" s="1"/>
  <c r="AB68" i="21" a="1"/>
  <c r="AB68" i="21" s="1"/>
  <c r="AB291" i="21" a="1"/>
  <c r="AB291" i="21" s="1"/>
  <c r="AC291" i="21" a="1"/>
  <c r="AC291" i="21" s="1"/>
  <c r="AC263" i="21" a="1"/>
  <c r="AC263" i="21" s="1"/>
  <c r="AB263" i="21" a="1"/>
  <c r="AB263" i="21" s="1"/>
  <c r="AC235" i="21" a="1"/>
  <c r="AC235" i="21" s="1"/>
  <c r="AB235" i="21" a="1"/>
  <c r="AB235" i="21" s="1"/>
  <c r="AB207" i="21" a="1"/>
  <c r="AB207" i="21" s="1"/>
  <c r="AC207" i="21" a="1"/>
  <c r="AC207" i="21" s="1"/>
  <c r="AB179" i="21" a="1"/>
  <c r="AB179" i="21" s="1"/>
  <c r="AC179" i="21" a="1"/>
  <c r="AC179" i="21" s="1"/>
  <c r="AC151" i="21" a="1"/>
  <c r="AC151" i="21" s="1"/>
  <c r="AB151" i="21" a="1"/>
  <c r="AB151" i="21" s="1"/>
  <c r="AB123" i="21" a="1"/>
  <c r="AB123" i="21" s="1"/>
  <c r="AC123" i="21" a="1"/>
  <c r="AC123" i="21" s="1"/>
  <c r="AB95" i="21" a="1"/>
  <c r="AB95" i="21" s="1"/>
  <c r="AC95" i="21" a="1"/>
  <c r="AC95" i="21" s="1"/>
  <c r="AB67" i="21" a="1"/>
  <c r="AB67" i="21" s="1"/>
  <c r="AC67" i="21" a="1"/>
  <c r="AC67" i="21" s="1"/>
  <c r="AC39" i="21" a="1"/>
  <c r="AC39" i="21" s="1"/>
  <c r="AB39" i="21" a="1"/>
  <c r="AB39" i="21" s="1"/>
  <c r="AC11" i="21" a="1"/>
  <c r="AC11" i="21" s="1"/>
  <c r="AB11" i="21" a="1"/>
  <c r="AB11" i="21" s="1"/>
  <c r="AB74" i="21" a="1"/>
  <c r="AB74" i="21" s="1"/>
  <c r="AC74" i="21" a="1"/>
  <c r="AC74" i="21" s="1"/>
  <c r="AC159" i="21" a="1"/>
  <c r="AC159" i="21" s="1"/>
  <c r="AB159" i="21" a="1"/>
  <c r="AB159" i="21" s="1"/>
  <c r="AB270" i="21" a="1"/>
  <c r="AB270" i="21" s="1"/>
  <c r="AC270" i="21" a="1"/>
  <c r="AC270" i="21" s="1"/>
  <c r="AC102" i="21" a="1"/>
  <c r="AC102" i="21" s="1"/>
  <c r="AB102" i="21" a="1"/>
  <c r="AB102" i="21" s="1"/>
  <c r="AC208" i="21" a="1"/>
  <c r="AC208" i="21" s="1"/>
  <c r="AB208" i="21" a="1"/>
  <c r="AB208" i="21" s="1"/>
  <c r="AC131" i="21" a="1"/>
  <c r="AC131" i="21" s="1"/>
  <c r="AB131" i="21" a="1"/>
  <c r="AB131" i="21" s="1"/>
  <c r="AC298" i="21" a="1"/>
  <c r="AC298" i="21" s="1"/>
  <c r="AB298" i="21" a="1"/>
  <c r="AB298" i="21" s="1"/>
  <c r="AC130" i="21" a="1"/>
  <c r="AC130" i="21" s="1"/>
  <c r="AB130" i="21" a="1"/>
  <c r="AB130" i="21" s="1"/>
  <c r="AC267" i="21" a="1"/>
  <c r="AC267" i="21" s="1"/>
  <c r="AB267" i="21" a="1"/>
  <c r="AB267" i="21" s="1"/>
  <c r="AC43" i="21" a="1"/>
  <c r="AC43" i="21" s="1"/>
  <c r="AB43" i="21" a="1"/>
  <c r="AB43" i="21" s="1"/>
  <c r="AB210" i="21" a="1"/>
  <c r="AB210" i="21" s="1"/>
  <c r="AC210" i="21" a="1"/>
  <c r="AC210" i="21" s="1"/>
  <c r="AC153" i="21" a="1"/>
  <c r="AC153" i="21" s="1"/>
  <c r="AB153" i="21" a="1"/>
  <c r="AB153" i="21" s="1"/>
  <c r="AB101" i="21" a="1"/>
  <c r="AB101" i="21" s="1"/>
  <c r="AC101" i="21" a="1"/>
  <c r="AC101" i="21" s="1"/>
  <c r="AC180" i="21" a="1"/>
  <c r="AC180" i="21" s="1"/>
  <c r="AB180" i="21" a="1"/>
  <c r="AB180" i="21" s="1"/>
  <c r="AC40" i="21" a="1"/>
  <c r="AC40" i="21" s="1"/>
  <c r="AB40" i="21" a="1"/>
  <c r="AB40" i="21" s="1"/>
  <c r="AB206" i="21" a="1"/>
  <c r="AB206" i="21" s="1"/>
  <c r="AC206" i="21" a="1"/>
  <c r="AC206" i="21" s="1"/>
  <c r="AC38" i="21" a="1"/>
  <c r="AC38" i="21" s="1"/>
  <c r="AB38" i="21" a="1"/>
  <c r="AB38" i="21" s="1"/>
  <c r="AB287" i="21" a="1"/>
  <c r="AB287" i="21" s="1"/>
  <c r="AC287" i="21" a="1"/>
  <c r="AC287" i="21" s="1"/>
  <c r="AB259" i="21" a="1"/>
  <c r="AB259" i="21" s="1"/>
  <c r="AC259" i="21" a="1"/>
  <c r="AC259" i="21" s="1"/>
  <c r="AC231" i="21" a="1"/>
  <c r="AC231" i="21" s="1"/>
  <c r="AB231" i="21" a="1"/>
  <c r="AB231" i="21" s="1"/>
  <c r="AC203" i="21" a="1"/>
  <c r="AC203" i="21" s="1"/>
  <c r="AB203" i="21" a="1"/>
  <c r="AB203" i="21" s="1"/>
  <c r="AB175" i="21" a="1"/>
  <c r="AB175" i="21" s="1"/>
  <c r="AC175" i="21" a="1"/>
  <c r="AC175" i="21" s="1"/>
  <c r="AB147" i="21" a="1"/>
  <c r="AB147" i="21" s="1"/>
  <c r="AC147" i="21" a="1"/>
  <c r="AC147" i="21" s="1"/>
  <c r="AB119" i="21" a="1"/>
  <c r="AB119" i="21" s="1"/>
  <c r="AC119" i="21" a="1"/>
  <c r="AC119" i="21" s="1"/>
  <c r="AC91" i="21" a="1"/>
  <c r="AC91" i="21" s="1"/>
  <c r="AB91" i="21" a="1"/>
  <c r="AB91" i="21" s="1"/>
  <c r="AB63" i="21" a="1"/>
  <c r="AB63" i="21" s="1"/>
  <c r="AC63" i="21" a="1"/>
  <c r="AC63" i="21" s="1"/>
  <c r="AB35" i="21" a="1"/>
  <c r="AB35" i="21" s="1"/>
  <c r="AC35" i="21" a="1"/>
  <c r="AC35" i="21" s="1"/>
  <c r="AB45" i="21" a="1"/>
  <c r="AB45" i="21" s="1"/>
  <c r="AC45" i="21" a="1"/>
  <c r="AC45" i="21" s="1"/>
  <c r="AC236" i="21" a="1"/>
  <c r="AC236" i="21" s="1"/>
  <c r="AB236" i="21" a="1"/>
  <c r="AB236" i="21" s="1"/>
  <c r="AB178" i="21" a="1"/>
  <c r="AB178" i="21" s="1"/>
  <c r="AC178" i="21" a="1"/>
  <c r="AC178" i="21" s="1"/>
  <c r="AB261" i="21" a="1"/>
  <c r="AB261" i="21" s="1"/>
  <c r="AC261" i="21" a="1"/>
  <c r="AC261" i="21" s="1"/>
  <c r="AB62" i="21" a="1"/>
  <c r="AB62" i="21" s="1"/>
  <c r="AC62" i="21" a="1"/>
  <c r="AC62" i="21" s="1"/>
  <c r="AB285" i="21" a="1"/>
  <c r="AB285" i="21" s="1"/>
  <c r="AC285" i="21" a="1"/>
  <c r="AC285" i="21" s="1"/>
  <c r="AC61" i="21" a="1"/>
  <c r="AC61" i="21" s="1"/>
  <c r="AB61" i="21" a="1"/>
  <c r="AB61" i="21" s="1"/>
  <c r="AC100" i="21" a="1"/>
  <c r="AC100" i="21" s="1"/>
  <c r="AB100" i="21" a="1"/>
  <c r="AB100" i="21" s="1"/>
  <c r="AB183" i="21" a="1"/>
  <c r="AB183" i="21" s="1"/>
  <c r="AC183" i="21" a="1"/>
  <c r="AC183" i="21" s="1"/>
  <c r="AC294" i="21" a="1"/>
  <c r="AC294" i="21" s="1"/>
  <c r="AB294" i="21" a="1"/>
  <c r="AB294" i="21" s="1"/>
  <c r="AB154" i="21" a="1"/>
  <c r="AB154" i="21" s="1"/>
  <c r="AC154" i="21" a="1"/>
  <c r="AC154" i="21" s="1"/>
  <c r="AC14" i="21" a="1"/>
  <c r="AC14" i="21" s="1"/>
  <c r="AB14" i="21" a="1"/>
  <c r="AB14" i="21" s="1"/>
  <c r="AC209" i="21" a="1"/>
  <c r="AC209" i="21" s="1"/>
  <c r="AB209" i="21" a="1"/>
  <c r="AB209" i="21" s="1"/>
  <c r="AC233" i="21" a="1"/>
  <c r="AC233" i="21" s="1"/>
  <c r="AB233" i="21" a="1"/>
  <c r="AB233" i="21" s="1"/>
  <c r="AB176" i="21" a="1"/>
  <c r="AB176" i="21" s="1"/>
  <c r="AC176" i="21" a="1"/>
  <c r="AC176" i="21" s="1"/>
  <c r="AC36" i="21" a="1"/>
  <c r="AC36" i="21" s="1"/>
  <c r="AB36" i="21" a="1"/>
  <c r="AB36" i="21" s="1"/>
  <c r="AB230" i="21" a="1"/>
  <c r="AB230" i="21" s="1"/>
  <c r="AC230" i="21" a="1"/>
  <c r="AC230" i="21" s="1"/>
  <c r="AC34" i="21" a="1"/>
  <c r="AC34" i="21" s="1"/>
  <c r="AB34" i="21" a="1"/>
  <c r="AB34" i="21" s="1"/>
  <c r="AC257" i="21" a="1"/>
  <c r="AC257" i="21" s="1"/>
  <c r="AB257" i="21" a="1"/>
  <c r="AB257" i="21" s="1"/>
  <c r="AB229" i="21" a="1"/>
  <c r="AB229" i="21" s="1"/>
  <c r="AC229" i="21" a="1"/>
  <c r="AC229" i="21" s="1"/>
  <c r="AC201" i="21" a="1"/>
  <c r="AC201" i="21" s="1"/>
  <c r="AB201" i="21" a="1"/>
  <c r="AB201" i="21" s="1"/>
  <c r="AC173" i="21" a="1"/>
  <c r="AC173" i="21" s="1"/>
  <c r="AB173" i="21" a="1"/>
  <c r="AB173" i="21" s="1"/>
  <c r="AB145" i="21" a="1"/>
  <c r="AB145" i="21" s="1"/>
  <c r="AC145" i="21" a="1"/>
  <c r="AC145" i="21" s="1"/>
  <c r="AC117" i="21" a="1"/>
  <c r="AC117" i="21" s="1"/>
  <c r="AB117" i="21" a="1"/>
  <c r="AB117" i="21" s="1"/>
  <c r="AC89" i="21" a="1"/>
  <c r="AC89" i="21" s="1"/>
  <c r="AB89" i="21" a="1"/>
  <c r="AB89" i="21" s="1"/>
  <c r="AC33" i="21" a="1"/>
  <c r="AC33" i="21" s="1"/>
  <c r="AB33" i="21" a="1"/>
  <c r="AB33" i="21" s="1"/>
  <c r="AB284" i="21" a="1"/>
  <c r="AB284" i="21" s="1"/>
  <c r="AC284" i="21" a="1"/>
  <c r="AC284" i="21" s="1"/>
  <c r="AB256" i="21" a="1"/>
  <c r="AB256" i="21" s="1"/>
  <c r="AC256" i="21" a="1"/>
  <c r="AC256" i="21" s="1"/>
  <c r="AC228" i="21" a="1"/>
  <c r="AC228" i="21" s="1"/>
  <c r="AB228" i="21" a="1"/>
  <c r="AB228" i="21" s="1"/>
  <c r="AB200" i="21" a="1"/>
  <c r="AB200" i="21" s="1"/>
  <c r="AC200" i="21" a="1"/>
  <c r="AC200" i="21" s="1"/>
  <c r="AC172" i="21" a="1"/>
  <c r="AC172" i="21" s="1"/>
  <c r="AB172" i="21" a="1"/>
  <c r="AB172" i="21" s="1"/>
  <c r="AB144" i="21" a="1"/>
  <c r="AB144" i="21" s="1"/>
  <c r="AC144" i="21" a="1"/>
  <c r="AC144" i="21" s="1"/>
  <c r="AC116" i="21" a="1"/>
  <c r="AC116" i="21" s="1"/>
  <c r="AB116" i="21" a="1"/>
  <c r="AB116" i="21" s="1"/>
  <c r="AC88" i="21" a="1"/>
  <c r="AC88" i="21" s="1"/>
  <c r="AB88" i="21" a="1"/>
  <c r="AB88" i="21" s="1"/>
  <c r="AB60" i="21" a="1"/>
  <c r="AB60" i="21" s="1"/>
  <c r="AC60" i="21" a="1"/>
  <c r="AC60" i="21" s="1"/>
  <c r="AC32" i="21" a="1"/>
  <c r="AC32" i="21" s="1"/>
  <c r="AB32" i="21" a="1"/>
  <c r="AB32" i="21" s="1"/>
  <c r="AC127" i="21" a="1"/>
  <c r="AC127" i="21" s="1"/>
  <c r="AB127" i="21" a="1"/>
  <c r="AB127" i="21" s="1"/>
  <c r="AB98" i="21" a="1"/>
  <c r="AB98" i="21" s="1"/>
  <c r="AC98" i="21" a="1"/>
  <c r="AC98" i="21" s="1"/>
  <c r="AB97" i="21" a="1"/>
  <c r="AB97" i="21" s="1"/>
  <c r="AC97" i="21" a="1"/>
  <c r="AC97" i="21" s="1"/>
  <c r="AC94" i="21" a="1"/>
  <c r="AC94" i="21" s="1"/>
  <c r="AB94" i="21" a="1"/>
  <c r="AB94" i="21" s="1"/>
  <c r="AB288" i="21" a="1"/>
  <c r="AB288" i="21" s="1"/>
  <c r="AC288" i="21" a="1"/>
  <c r="AC288" i="21" s="1"/>
  <c r="AC120" i="21" a="1"/>
  <c r="AC120" i="21" s="1"/>
  <c r="AB120" i="21" a="1"/>
  <c r="AB120" i="21" s="1"/>
  <c r="AB146" i="21" a="1"/>
  <c r="AB146" i="21" s="1"/>
  <c r="AC146" i="21" a="1"/>
  <c r="AC146" i="21" s="1"/>
  <c r="AC283" i="21" a="1"/>
  <c r="AC283" i="21" s="1"/>
  <c r="AB283" i="21" a="1"/>
  <c r="AB283" i="21" s="1"/>
  <c r="AC293" i="21" a="1"/>
  <c r="AC293" i="21" s="1"/>
  <c r="AB293" i="21" a="1"/>
  <c r="AB293" i="21" s="1"/>
  <c r="AC121" i="21" a="1"/>
  <c r="AC121" i="21" s="1"/>
  <c r="AB121" i="21" a="1"/>
  <c r="AB121" i="21" s="1"/>
  <c r="AB118" i="21" a="1"/>
  <c r="AB118" i="21" s="1"/>
  <c r="AC118" i="21" a="1"/>
  <c r="AC118" i="21" s="1"/>
  <c r="AC199" i="21" a="1"/>
  <c r="AC199" i="21" s="1"/>
  <c r="AB199" i="21" a="1"/>
  <c r="AB199" i="21" s="1"/>
  <c r="AC282" i="21" a="1"/>
  <c r="AC282" i="21" s="1"/>
  <c r="AB282" i="21" a="1"/>
  <c r="AB282" i="21" s="1"/>
  <c r="AB254" i="21" a="1"/>
  <c r="AB254" i="21" s="1"/>
  <c r="AC254" i="21" a="1"/>
  <c r="AC254" i="21" s="1"/>
  <c r="AC226" i="21" a="1"/>
  <c r="AC226" i="21" s="1"/>
  <c r="AB226" i="21" a="1"/>
  <c r="AB226" i="21" s="1"/>
  <c r="AC198" i="21" a="1"/>
  <c r="AC198" i="21" s="1"/>
  <c r="AB198" i="21" a="1"/>
  <c r="AB198" i="21" s="1"/>
  <c r="AC170" i="21" a="1"/>
  <c r="AC170" i="21" s="1"/>
  <c r="AB170" i="21" a="1"/>
  <c r="AB170" i="21" s="1"/>
  <c r="AC142" i="21" a="1"/>
  <c r="AC142" i="21" s="1"/>
  <c r="AB142" i="21" a="1"/>
  <c r="AB142" i="21" s="1"/>
  <c r="AC114" i="21" a="1"/>
  <c r="AC114" i="21" s="1"/>
  <c r="AB114" i="21" a="1"/>
  <c r="AB114" i="21" s="1"/>
  <c r="AC86" i="21" a="1"/>
  <c r="AC86" i="21" s="1"/>
  <c r="AB86" i="21" a="1"/>
  <c r="AB86" i="21" s="1"/>
  <c r="AC58" i="21" a="1"/>
  <c r="AC58" i="21" s="1"/>
  <c r="AB58" i="21" a="1"/>
  <c r="AB58" i="21" s="1"/>
  <c r="AC30" i="21" a="1"/>
  <c r="AC30" i="21" s="1"/>
  <c r="AB30" i="21" a="1"/>
  <c r="AB30" i="21" s="1"/>
  <c r="AB271" i="21" a="1"/>
  <c r="AB271" i="21" s="1"/>
  <c r="AC271" i="21" a="1"/>
  <c r="AC271" i="21" s="1"/>
  <c r="AC47" i="21" a="1"/>
  <c r="AC47" i="21" s="1"/>
  <c r="AB47" i="21" a="1"/>
  <c r="AB47" i="21" s="1"/>
  <c r="AB214" i="21" a="1"/>
  <c r="AB214" i="21" s="1"/>
  <c r="AC214" i="21" a="1"/>
  <c r="AC214" i="21" s="1"/>
  <c r="AB15" i="21" a="1"/>
  <c r="AB15" i="21" s="1"/>
  <c r="AC15" i="21" a="1"/>
  <c r="AC15" i="21" s="1"/>
  <c r="AC243" i="21" a="1"/>
  <c r="AC243" i="21" s="1"/>
  <c r="AB243" i="21" a="1"/>
  <c r="AB243" i="21" s="1"/>
  <c r="AB19" i="21" a="1"/>
  <c r="AB19" i="21" s="1"/>
  <c r="AC19" i="21" a="1"/>
  <c r="AC19" i="21" s="1"/>
  <c r="AC46" i="21" a="1"/>
  <c r="AC46" i="21" s="1"/>
  <c r="AB46" i="21" a="1"/>
  <c r="AB46" i="21" s="1"/>
  <c r="AC264" i="21" a="1"/>
  <c r="AC264" i="21" s="1"/>
  <c r="AB264" i="21" a="1"/>
  <c r="AB264" i="21" s="1"/>
  <c r="AB150" i="21" a="1"/>
  <c r="AB150" i="21" s="1"/>
  <c r="AC150" i="21" a="1"/>
  <c r="AC150" i="21" s="1"/>
  <c r="AB129" i="21" a="1"/>
  <c r="AB129" i="21" s="1"/>
  <c r="AC129" i="21" a="1"/>
  <c r="AC129" i="21" s="1"/>
  <c r="AC184" i="21" a="1"/>
  <c r="AC184" i="21" s="1"/>
  <c r="AB184" i="21" a="1"/>
  <c r="AB184" i="21" s="1"/>
  <c r="AC211" i="21" a="1"/>
  <c r="AC211" i="21" s="1"/>
  <c r="AB211" i="21" a="1"/>
  <c r="AB211" i="21" s="1"/>
  <c r="AB42" i="21" a="1"/>
  <c r="AB42" i="21" s="1"/>
  <c r="AC42" i="21" a="1"/>
  <c r="AC42" i="21" s="1"/>
  <c r="AB181" i="21" a="1"/>
  <c r="AB181" i="21" s="1"/>
  <c r="AC181" i="21" a="1"/>
  <c r="AC181" i="21" s="1"/>
  <c r="AC280" i="21" a="1"/>
  <c r="AC280" i="21" s="1"/>
  <c r="AB280" i="21" a="1"/>
  <c r="AB280" i="21" s="1"/>
  <c r="AC196" i="21" a="1"/>
  <c r="AC196" i="21" s="1"/>
  <c r="AB196" i="21" a="1"/>
  <c r="AB196" i="21" s="1"/>
  <c r="AC84" i="21" a="1"/>
  <c r="AC84" i="21" s="1"/>
  <c r="AB84" i="21" a="1"/>
  <c r="AB84" i="21" s="1"/>
  <c r="AC279" i="21" a="1"/>
  <c r="AC279" i="21" s="1"/>
  <c r="AB279" i="21" a="1"/>
  <c r="AB279" i="21" s="1"/>
  <c r="AC251" i="21" a="1"/>
  <c r="AC251" i="21" s="1"/>
  <c r="AB251" i="21" a="1"/>
  <c r="AB251" i="21" s="1"/>
  <c r="AB223" i="21" a="1"/>
  <c r="AB223" i="21" s="1"/>
  <c r="AC223" i="21" a="1"/>
  <c r="AC223" i="21" s="1"/>
  <c r="AC195" i="21" a="1"/>
  <c r="AC195" i="21" s="1"/>
  <c r="AB195" i="21" a="1"/>
  <c r="AB195" i="21" s="1"/>
  <c r="AC167" i="21" a="1"/>
  <c r="AC167" i="21" s="1"/>
  <c r="AB167" i="21" a="1"/>
  <c r="AB167" i="21" s="1"/>
  <c r="AC139" i="21" a="1"/>
  <c r="AC139" i="21" s="1"/>
  <c r="AB139" i="21" a="1"/>
  <c r="AB139" i="21" s="1"/>
  <c r="AB111" i="21" a="1"/>
  <c r="AB111" i="21" s="1"/>
  <c r="AC111" i="21" a="1"/>
  <c r="AC111" i="21" s="1"/>
  <c r="AB83" i="21" a="1"/>
  <c r="AB83" i="21" s="1"/>
  <c r="AC83" i="21" a="1"/>
  <c r="AC83" i="21" s="1"/>
  <c r="AC55" i="21" a="1"/>
  <c r="AC55" i="21" s="1"/>
  <c r="AB55" i="21" a="1"/>
  <c r="AB55" i="21" s="1"/>
  <c r="AC27" i="21" a="1"/>
  <c r="AC27" i="21" s="1"/>
  <c r="AB27" i="21" a="1"/>
  <c r="AB27" i="21" s="1"/>
  <c r="AB269" i="21" a="1"/>
  <c r="AB269" i="21" s="1"/>
  <c r="AC269" i="21" a="1"/>
  <c r="AC269" i="21" s="1"/>
  <c r="AB17" i="21" a="1"/>
  <c r="AB17" i="21" s="1"/>
  <c r="AC17" i="21" a="1"/>
  <c r="AC17" i="21" s="1"/>
  <c r="AC296" i="21" a="1"/>
  <c r="AC296" i="21" s="1"/>
  <c r="AB296" i="21" a="1"/>
  <c r="AB296" i="21" s="1"/>
  <c r="AC240" i="21" a="1"/>
  <c r="AC240" i="21" s="1"/>
  <c r="AB240" i="21" a="1"/>
  <c r="AB240" i="21" s="1"/>
  <c r="AC156" i="21" a="1"/>
  <c r="AC156" i="21" s="1"/>
  <c r="AB156" i="21" a="1"/>
  <c r="AB156" i="21" s="1"/>
  <c r="AC72" i="21" a="1"/>
  <c r="AC72" i="21" s="1"/>
  <c r="AB72" i="21" a="1"/>
  <c r="AB72" i="21" s="1"/>
  <c r="AC44" i="21" a="1"/>
  <c r="AC44" i="21" s="1"/>
  <c r="AB44" i="21" a="1"/>
  <c r="AB44" i="21" s="1"/>
  <c r="AC69" i="21" a="1"/>
  <c r="AC69" i="21" s="1"/>
  <c r="AB69" i="21" a="1"/>
  <c r="AB69" i="21" s="1"/>
  <c r="AC292" i="21" a="1"/>
  <c r="AC292" i="21" s="1"/>
  <c r="AB292" i="21" a="1"/>
  <c r="AB292" i="21" s="1"/>
  <c r="AC152" i="21" a="1"/>
  <c r="AC152" i="21" s="1"/>
  <c r="AB152" i="21" a="1"/>
  <c r="AB152" i="21" s="1"/>
  <c r="AC12" i="21" a="1"/>
  <c r="AC12" i="21" s="1"/>
  <c r="AB12" i="21" a="1"/>
  <c r="AB12" i="21" s="1"/>
  <c r="AC262" i="21" a="1"/>
  <c r="AC262" i="21" s="1"/>
  <c r="AB262" i="21" a="1"/>
  <c r="AB262" i="21" s="1"/>
  <c r="AB66" i="21" a="1"/>
  <c r="AB66" i="21" s="1"/>
  <c r="AC66" i="21" a="1"/>
  <c r="AC66" i="21" s="1"/>
  <c r="AC289" i="21" a="1"/>
  <c r="AC289" i="21" s="1"/>
  <c r="AB289" i="21" a="1"/>
  <c r="AB289" i="21" s="1"/>
  <c r="AB93" i="21" a="1"/>
  <c r="AB93" i="21" s="1"/>
  <c r="AC93" i="21" a="1"/>
  <c r="AC93" i="21" s="1"/>
  <c r="AC204" i="21" a="1"/>
  <c r="AC204" i="21" s="1"/>
  <c r="AB204" i="21" a="1"/>
  <c r="AB204" i="21" s="1"/>
  <c r="AC64" i="21" a="1"/>
  <c r="AC64" i="21" s="1"/>
  <c r="AB64" i="21" a="1"/>
  <c r="AB64" i="21" s="1"/>
  <c r="AB286" i="21" a="1"/>
  <c r="AB286" i="21" s="1"/>
  <c r="AC286" i="21" a="1"/>
  <c r="AC286" i="21" s="1"/>
  <c r="AC174" i="21" a="1"/>
  <c r="AC174" i="21" s="1"/>
  <c r="AB174" i="21" a="1"/>
  <c r="AB174" i="21" s="1"/>
  <c r="AC227" i="21" a="1"/>
  <c r="AC227" i="21" s="1"/>
  <c r="AB227" i="21" a="1"/>
  <c r="AB227" i="21" s="1"/>
  <c r="AB143" i="21" a="1"/>
  <c r="AB143" i="21" s="1"/>
  <c r="AC143" i="21" a="1"/>
  <c r="AC143" i="21" s="1"/>
  <c r="AB59" i="21" a="1"/>
  <c r="AB59" i="21" s="1"/>
  <c r="AC59" i="21" a="1"/>
  <c r="AC59" i="21" s="1"/>
  <c r="AC281" i="21" a="1"/>
  <c r="AC281" i="21" s="1"/>
  <c r="AB281" i="21" a="1"/>
  <c r="AB281" i="21" s="1"/>
  <c r="AB197" i="21" a="1"/>
  <c r="AB197" i="21" s="1"/>
  <c r="AC197" i="21" a="1"/>
  <c r="AC197" i="21" s="1"/>
  <c r="AB113" i="21" a="1"/>
  <c r="AB113" i="21" s="1"/>
  <c r="AC113" i="21" a="1"/>
  <c r="AC113" i="21" s="1"/>
  <c r="AC29" i="21" a="1"/>
  <c r="AC29" i="21" s="1"/>
  <c r="AB29" i="21" a="1"/>
  <c r="AB29" i="21" s="1"/>
  <c r="AB278" i="21" a="1"/>
  <c r="AB278" i="21" s="1"/>
  <c r="AC278" i="21" a="1"/>
  <c r="AC278" i="21" s="1"/>
  <c r="AC250" i="21" a="1"/>
  <c r="AC250" i="21" s="1"/>
  <c r="AB250" i="21" a="1"/>
  <c r="AB250" i="21" s="1"/>
  <c r="AB222" i="21" a="1"/>
  <c r="AB222" i="21" s="1"/>
  <c r="AC222" i="21" a="1"/>
  <c r="AC222" i="21" s="1"/>
  <c r="AC194" i="21" a="1"/>
  <c r="AC194" i="21" s="1"/>
  <c r="AB194" i="21" a="1"/>
  <c r="AB194" i="21" s="1"/>
  <c r="AB166" i="21" a="1"/>
  <c r="AB166" i="21" s="1"/>
  <c r="AC166" i="21" a="1"/>
  <c r="AC166" i="21" s="1"/>
  <c r="AB138" i="21" a="1"/>
  <c r="AB138" i="21" s="1"/>
  <c r="AC138" i="21" a="1"/>
  <c r="AC138" i="21" s="1"/>
  <c r="AC110" i="21" a="1"/>
  <c r="AC110" i="21" s="1"/>
  <c r="AB110" i="21" a="1"/>
  <c r="AB110" i="21" s="1"/>
  <c r="AB82" i="21" a="1"/>
  <c r="AB82" i="21" s="1"/>
  <c r="AC82" i="21" a="1"/>
  <c r="AC82" i="21" s="1"/>
  <c r="AC54" i="21" a="1"/>
  <c r="AC54" i="21" s="1"/>
  <c r="AB54" i="21" a="1"/>
  <c r="AB54" i="21" s="1"/>
  <c r="AC26" i="21" a="1"/>
  <c r="AC26" i="21" s="1"/>
  <c r="AB26" i="21" a="1"/>
  <c r="AB26" i="21" s="1"/>
  <c r="AB213" i="21" a="1"/>
  <c r="AB213" i="21" s="1"/>
  <c r="AC213" i="21" a="1"/>
  <c r="AC213" i="21" s="1"/>
  <c r="AB268" i="21" a="1"/>
  <c r="AB268" i="21" s="1"/>
  <c r="AC268" i="21" a="1"/>
  <c r="AC268" i="21" s="1"/>
  <c r="AC16" i="21" a="1"/>
  <c r="AC16" i="21" s="1"/>
  <c r="AB16" i="21" a="1"/>
  <c r="AB16" i="21" s="1"/>
  <c r="AB96" i="21" a="1"/>
  <c r="AB96" i="21" s="1"/>
  <c r="AC96" i="21" a="1"/>
  <c r="AC96" i="21" s="1"/>
  <c r="AC290" i="21" a="1"/>
  <c r="AC290" i="21" s="1"/>
  <c r="AB290" i="21" a="1"/>
  <c r="AB290" i="21" s="1"/>
  <c r="AC122" i="21" a="1"/>
  <c r="AC122" i="21" s="1"/>
  <c r="AB122" i="21" a="1"/>
  <c r="AB122" i="21" s="1"/>
  <c r="AB205" i="21" a="1"/>
  <c r="AB205" i="21" s="1"/>
  <c r="AC205" i="21" a="1"/>
  <c r="AC205" i="21" s="1"/>
  <c r="AB65" i="21" a="1"/>
  <c r="AB65" i="21" s="1"/>
  <c r="AC65" i="21" a="1"/>
  <c r="AC65" i="21" s="1"/>
  <c r="AC232" i="21" a="1"/>
  <c r="AC232" i="21" s="1"/>
  <c r="AB232" i="21" a="1"/>
  <c r="AB232" i="21" s="1"/>
  <c r="AB92" i="21" a="1"/>
  <c r="AB92" i="21" s="1"/>
  <c r="AC92" i="21" a="1"/>
  <c r="AC92" i="21" s="1"/>
  <c r="AB258" i="21" a="1"/>
  <c r="AB258" i="21" s="1"/>
  <c r="AC258" i="21" a="1"/>
  <c r="AC258" i="21" s="1"/>
  <c r="AC90" i="21" a="1"/>
  <c r="AC90" i="21" s="1"/>
  <c r="AB90" i="21" a="1"/>
  <c r="AB90" i="21" s="1"/>
  <c r="AB255" i="21" a="1"/>
  <c r="AB255" i="21" s="1"/>
  <c r="AC255" i="21" a="1"/>
  <c r="AC255" i="21" s="1"/>
  <c r="AB115" i="21" a="1"/>
  <c r="AB115" i="21" s="1"/>
  <c r="AC115" i="21" a="1"/>
  <c r="AC115" i="21" s="1"/>
  <c r="AB225" i="21" a="1"/>
  <c r="AB225" i="21" s="1"/>
  <c r="AC225" i="21" a="1"/>
  <c r="AC225" i="21" s="1"/>
  <c r="AC141" i="21" a="1"/>
  <c r="AC141" i="21" s="1"/>
  <c r="AB141" i="21" a="1"/>
  <c r="AB141" i="21" s="1"/>
  <c r="AC57" i="21" a="1"/>
  <c r="AC57" i="21" s="1"/>
  <c r="AB57" i="21" a="1"/>
  <c r="AB57" i="21" s="1"/>
  <c r="AC157" i="21" a="1"/>
  <c r="AC157" i="21" s="1"/>
  <c r="AB157" i="21" a="1"/>
  <c r="AB157" i="21" s="1"/>
  <c r="AC212" i="21" a="1"/>
  <c r="AC212" i="21" s="1"/>
  <c r="AB212" i="21" a="1"/>
  <c r="AB212" i="21" s="1"/>
  <c r="AC149" i="21" a="1"/>
  <c r="AC149" i="21" s="1"/>
  <c r="AB149" i="21" a="1"/>
  <c r="AB149" i="21" s="1"/>
  <c r="AB37" i="21" a="1"/>
  <c r="AB37" i="21" s="1"/>
  <c r="AC37" i="21" a="1"/>
  <c r="AC37" i="21" s="1"/>
  <c r="AB260" i="21" a="1"/>
  <c r="AB260" i="21" s="1"/>
  <c r="AC260" i="21" a="1"/>
  <c r="AC260" i="21" s="1"/>
  <c r="AC202" i="21" a="1"/>
  <c r="AC202" i="21" s="1"/>
  <c r="AB202" i="21" a="1"/>
  <c r="AB202" i="21" s="1"/>
  <c r="AB171" i="21" a="1"/>
  <c r="AB171" i="21" s="1"/>
  <c r="AC171" i="21" a="1"/>
  <c r="AC171" i="21" s="1"/>
  <c r="AC87" i="21" a="1"/>
  <c r="AC87" i="21" s="1"/>
  <c r="AB87" i="21" a="1"/>
  <c r="AB87" i="21" s="1"/>
  <c r="AB31" i="21" a="1"/>
  <c r="AB31" i="21" s="1"/>
  <c r="AC31" i="21" a="1"/>
  <c r="AC31" i="21" s="1"/>
  <c r="AC253" i="21" a="1"/>
  <c r="AC253" i="21" s="1"/>
  <c r="AB253" i="21" a="1"/>
  <c r="AB253" i="21" s="1"/>
  <c r="AC169" i="21" a="1"/>
  <c r="AC169" i="21" s="1"/>
  <c r="AB169" i="21" a="1"/>
  <c r="AB169" i="21" s="1"/>
  <c r="AC85" i="21" a="1"/>
  <c r="AC85" i="21" s="1"/>
  <c r="AB85" i="21" a="1"/>
  <c r="AB85" i="21" s="1"/>
  <c r="AC252" i="21" a="1"/>
  <c r="AC252" i="21" s="1"/>
  <c r="AB252" i="21" a="1"/>
  <c r="AB252" i="21" s="1"/>
  <c r="AC168" i="21" a="1"/>
  <c r="AC168" i="21" s="1"/>
  <c r="AB168" i="21" a="1"/>
  <c r="AB168" i="21" s="1"/>
  <c r="AB112" i="21" a="1"/>
  <c r="AB112" i="21" s="1"/>
  <c r="AC112" i="21" a="1"/>
  <c r="AC112" i="21" s="1"/>
  <c r="AC28" i="21" a="1"/>
  <c r="AC28" i="21" s="1"/>
  <c r="AB28" i="21" a="1"/>
  <c r="AB28" i="21" s="1"/>
  <c r="AC277" i="21" a="1"/>
  <c r="AC277" i="21" s="1"/>
  <c r="AB277" i="21" a="1"/>
  <c r="AB277" i="21" s="1"/>
  <c r="AC221" i="21" a="1"/>
  <c r="AC221" i="21" s="1"/>
  <c r="AB221" i="21" a="1"/>
  <c r="AB221" i="21" s="1"/>
  <c r="AB165" i="21" a="1"/>
  <c r="AB165" i="21" s="1"/>
  <c r="AC165" i="21" a="1"/>
  <c r="AC165" i="21" s="1"/>
  <c r="AB109" i="21" a="1"/>
  <c r="AB109" i="21" s="1"/>
  <c r="AC109" i="21" a="1"/>
  <c r="AC109" i="21" s="1"/>
  <c r="AC53" i="21" a="1"/>
  <c r="AC53" i="21" s="1"/>
  <c r="AB53" i="21" a="1"/>
  <c r="AB53" i="21" s="1"/>
  <c r="AB276" i="21" a="1"/>
  <c r="AB276" i="21" s="1"/>
  <c r="AC276" i="21" a="1"/>
  <c r="AC276" i="21" s="1"/>
  <c r="AC248" i="21" a="1"/>
  <c r="AC248" i="21" s="1"/>
  <c r="AB248" i="21" a="1"/>
  <c r="AB248" i="21" s="1"/>
  <c r="AC220" i="21" a="1"/>
  <c r="AC220" i="21" s="1"/>
  <c r="AB220" i="21" a="1"/>
  <c r="AB220" i="21" s="1"/>
  <c r="AC192" i="21" a="1"/>
  <c r="AC192" i="21" s="1"/>
  <c r="AB192" i="21" a="1"/>
  <c r="AB192" i="21" s="1"/>
  <c r="AB164" i="21" a="1"/>
  <c r="AB164" i="21" s="1"/>
  <c r="AC164" i="21" a="1"/>
  <c r="AC164" i="21" s="1"/>
  <c r="AC136" i="21" a="1"/>
  <c r="AC136" i="21" s="1"/>
  <c r="AB136" i="21" a="1"/>
  <c r="AB136" i="21" s="1"/>
  <c r="AB108" i="21" a="1"/>
  <c r="AB108" i="21" s="1"/>
  <c r="AC108" i="21" a="1"/>
  <c r="AC108" i="21" s="1"/>
  <c r="AC80" i="21" a="1"/>
  <c r="AC80" i="21" s="1"/>
  <c r="AB80" i="21" a="1"/>
  <c r="AB80" i="21" s="1"/>
  <c r="AC52" i="21" a="1"/>
  <c r="AC52" i="21" s="1"/>
  <c r="AB52" i="21" a="1"/>
  <c r="AB52" i="21" s="1"/>
  <c r="AB24" i="21" a="1"/>
  <c r="AB24" i="21" s="1"/>
  <c r="AC24" i="21" a="1"/>
  <c r="AC24" i="21" s="1"/>
  <c r="AC185" i="21" a="1"/>
  <c r="AC185" i="21" s="1"/>
  <c r="AB185" i="21" a="1"/>
  <c r="AB185" i="21" s="1"/>
  <c r="AB128" i="21" a="1"/>
  <c r="AB128" i="21" s="1"/>
  <c r="AC128" i="21" a="1"/>
  <c r="AC128" i="21" s="1"/>
  <c r="AC265" i="21" a="1"/>
  <c r="AC265" i="21" s="1"/>
  <c r="AB265" i="21" a="1"/>
  <c r="AB265" i="21" s="1"/>
  <c r="AB124" i="21" a="1"/>
  <c r="AB124" i="21" s="1"/>
  <c r="AC124" i="21" a="1"/>
  <c r="AC124" i="21" s="1"/>
  <c r="AC234" i="21" a="1"/>
  <c r="AC234" i="21" s="1"/>
  <c r="AB234" i="21" a="1"/>
  <c r="AB234" i="21" s="1"/>
  <c r="AC10" i="21" a="1"/>
  <c r="AC10" i="21" s="1"/>
  <c r="AB10" i="21" a="1"/>
  <c r="AB10" i="21" s="1"/>
  <c r="AC177" i="21" a="1"/>
  <c r="AC177" i="21" s="1"/>
  <c r="AB177" i="21" a="1"/>
  <c r="AB177" i="21" s="1"/>
  <c r="AB148" i="21" a="1"/>
  <c r="AB148" i="21" s="1"/>
  <c r="AC148" i="21" a="1"/>
  <c r="AC148" i="21" s="1"/>
  <c r="AC224" i="21" a="1"/>
  <c r="AC224" i="21" s="1"/>
  <c r="AB224" i="21" a="1"/>
  <c r="AB224" i="21" s="1"/>
  <c r="AC140" i="21" a="1"/>
  <c r="AC140" i="21" s="1"/>
  <c r="AB140" i="21" a="1"/>
  <c r="AB140" i="21" s="1"/>
  <c r="AB56" i="21" a="1"/>
  <c r="AB56" i="21" s="1"/>
  <c r="AC56" i="21" a="1"/>
  <c r="AC56" i="21" s="1"/>
  <c r="AB249" i="21" a="1"/>
  <c r="AB249" i="21" s="1"/>
  <c r="AC249" i="21" a="1"/>
  <c r="AC249" i="21" s="1"/>
  <c r="AC193" i="21" a="1"/>
  <c r="AC193" i="21" s="1"/>
  <c r="AB193" i="21" a="1"/>
  <c r="AB193" i="21" s="1"/>
  <c r="AC137" i="21" a="1"/>
  <c r="AC137" i="21" s="1"/>
  <c r="AB137" i="21" a="1"/>
  <c r="AB137" i="21" s="1"/>
  <c r="AB81" i="21" a="1"/>
  <c r="AB81" i="21" s="1"/>
  <c r="AC81" i="21" a="1"/>
  <c r="AC81" i="21" s="1"/>
  <c r="AB25" i="21" a="1"/>
  <c r="AB25" i="21" s="1"/>
  <c r="AC25" i="21" a="1"/>
  <c r="AC25" i="21" s="1"/>
  <c r="AB275" i="21" a="1"/>
  <c r="AB275" i="21" s="1"/>
  <c r="AC275" i="21" a="1"/>
  <c r="AC275" i="21" s="1"/>
  <c r="AB247" i="21" a="1"/>
  <c r="AB247" i="21" s="1"/>
  <c r="AC247" i="21" a="1"/>
  <c r="AC247" i="21" s="1"/>
  <c r="AC219" i="21" a="1"/>
  <c r="AC219" i="21" s="1"/>
  <c r="AB219" i="21" a="1"/>
  <c r="AB219" i="21" s="1"/>
  <c r="AB191" i="21" a="1"/>
  <c r="AB191" i="21" s="1"/>
  <c r="AC191" i="21" a="1"/>
  <c r="AC191" i="21" s="1"/>
  <c r="AC163" i="21" a="1"/>
  <c r="AC163" i="21" s="1"/>
  <c r="AB163" i="21" a="1"/>
  <c r="AB163" i="21" s="1"/>
  <c r="AC135" i="21" a="1"/>
  <c r="AC135" i="21" s="1"/>
  <c r="AB135" i="21" a="1"/>
  <c r="AB135" i="21" s="1"/>
  <c r="AB107" i="21" a="1"/>
  <c r="AB107" i="21" s="1"/>
  <c r="AC107" i="21" a="1"/>
  <c r="AC107" i="21" s="1"/>
  <c r="AC79" i="21" a="1"/>
  <c r="AC79" i="21" s="1"/>
  <c r="AB79" i="21" a="1"/>
  <c r="AB79" i="21" s="1"/>
  <c r="AC51" i="21" a="1"/>
  <c r="AC51" i="21" s="1"/>
  <c r="AB51" i="21" a="1"/>
  <c r="AB51" i="21" s="1"/>
  <c r="AC23" i="21" a="1"/>
  <c r="AC23" i="21" s="1"/>
  <c r="AB23" i="21" a="1"/>
  <c r="AB23" i="21" s="1"/>
  <c r="N986" i="24"/>
  <c r="N958" i="24"/>
  <c r="N930" i="24"/>
  <c r="N902" i="24"/>
  <c r="N874" i="24"/>
  <c r="N846" i="24"/>
  <c r="N818" i="24"/>
  <c r="N790" i="24"/>
  <c r="N762" i="24"/>
  <c r="N734" i="24"/>
  <c r="N706" i="24"/>
  <c r="N678" i="24"/>
  <c r="N650" i="24"/>
  <c r="N622" i="24"/>
  <c r="N594" i="24"/>
  <c r="N566" i="24"/>
  <c r="N538" i="24"/>
  <c r="N510" i="24"/>
  <c r="N482" i="24"/>
  <c r="N454" i="24"/>
  <c r="N426" i="24"/>
  <c r="N398" i="24"/>
  <c r="N370" i="24"/>
  <c r="N342" i="24"/>
  <c r="N314" i="24"/>
  <c r="N286" i="24"/>
  <c r="N258" i="24"/>
  <c r="N230" i="24"/>
  <c r="N984" i="24"/>
  <c r="N956" i="24"/>
  <c r="N928" i="24"/>
  <c r="N900" i="24"/>
  <c r="N872" i="24"/>
  <c r="N844" i="24"/>
  <c r="N816" i="24"/>
  <c r="N788" i="24"/>
  <c r="N760" i="24"/>
  <c r="N732" i="24"/>
  <c r="N704" i="24"/>
  <c r="N676" i="24"/>
  <c r="N648" i="24"/>
  <c r="N620" i="24"/>
  <c r="N592" i="24"/>
  <c r="N564" i="24"/>
  <c r="N536" i="24"/>
  <c r="N508" i="24"/>
  <c r="N480" i="24"/>
  <c r="N452" i="24"/>
  <c r="N424" i="24"/>
  <c r="N396" i="24"/>
  <c r="N987" i="24"/>
  <c r="N955" i="24"/>
  <c r="N925" i="24"/>
  <c r="N895" i="24"/>
  <c r="N865" i="24"/>
  <c r="N835" i="24"/>
  <c r="N805" i="24"/>
  <c r="N775" i="24"/>
  <c r="N745" i="24"/>
  <c r="N715" i="24"/>
  <c r="N685" i="24"/>
  <c r="N655" i="24"/>
  <c r="N625" i="24"/>
  <c r="N595" i="24"/>
  <c r="N563" i="24"/>
  <c r="N533" i="24"/>
  <c r="N503" i="24"/>
  <c r="N473" i="24"/>
  <c r="N443" i="24"/>
  <c r="N413" i="24"/>
  <c r="N383" i="24"/>
  <c r="N354" i="24"/>
  <c r="N325" i="24"/>
  <c r="N296" i="24"/>
  <c r="N267" i="24"/>
  <c r="N238" i="24"/>
  <c r="N209" i="24"/>
  <c r="N181" i="24"/>
  <c r="N153" i="24"/>
  <c r="N125" i="24"/>
  <c r="N97" i="24"/>
  <c r="N69" i="24"/>
  <c r="N41" i="24"/>
  <c r="N13" i="24"/>
  <c r="N412" i="24"/>
  <c r="N208" i="24"/>
  <c r="N180" i="24"/>
  <c r="N124" i="24"/>
  <c r="N96" i="24"/>
  <c r="N68" i="24"/>
  <c r="N12" i="24"/>
  <c r="N985" i="24"/>
  <c r="N954" i="24"/>
  <c r="N924" i="24"/>
  <c r="N894" i="24"/>
  <c r="N864" i="24"/>
  <c r="N834" i="24"/>
  <c r="N804" i="24"/>
  <c r="N774" i="24"/>
  <c r="N744" i="24"/>
  <c r="N714" i="24"/>
  <c r="N684" i="24"/>
  <c r="N654" i="24"/>
  <c r="N624" i="24"/>
  <c r="N593" i="24"/>
  <c r="N562" i="24"/>
  <c r="N532" i="24"/>
  <c r="N502" i="24"/>
  <c r="N472" i="24"/>
  <c r="N442" i="24"/>
  <c r="N382" i="24"/>
  <c r="N353" i="24"/>
  <c r="N324" i="24"/>
  <c r="N295" i="24"/>
  <c r="N266" i="24"/>
  <c r="N237" i="24"/>
  <c r="N152" i="24"/>
  <c r="N40" i="24"/>
  <c r="N983" i="24"/>
  <c r="N953" i="24"/>
  <c r="N923" i="24"/>
  <c r="N893" i="24"/>
  <c r="N863" i="24"/>
  <c r="N833" i="24"/>
  <c r="N803" i="24"/>
  <c r="N773" i="24"/>
  <c r="N743" i="24"/>
  <c r="N713" i="24"/>
  <c r="N683" i="24"/>
  <c r="N653" i="24"/>
  <c r="N623" i="24"/>
  <c r="N591" i="24"/>
  <c r="N561" i="24"/>
  <c r="N531" i="24"/>
  <c r="N501" i="24"/>
  <c r="N471" i="24"/>
  <c r="N441" i="24"/>
  <c r="N411" i="24"/>
  <c r="N381" i="24"/>
  <c r="N352" i="24"/>
  <c r="N323" i="24"/>
  <c r="N294" i="24"/>
  <c r="N265" i="24"/>
  <c r="N236" i="24"/>
  <c r="N207" i="24"/>
  <c r="N179" i="24"/>
  <c r="N151" i="24"/>
  <c r="N123" i="24"/>
  <c r="N95" i="24"/>
  <c r="N67" i="24"/>
  <c r="N39" i="24"/>
  <c r="N11" i="24"/>
  <c r="N1001" i="24"/>
  <c r="N971" i="24"/>
  <c r="N941" i="24"/>
  <c r="N911" i="24"/>
  <c r="N881" i="24"/>
  <c r="N851" i="24"/>
  <c r="N821" i="24"/>
  <c r="N791" i="24"/>
  <c r="N759" i="24"/>
  <c r="N729" i="24"/>
  <c r="N699" i="24"/>
  <c r="N669" i="24"/>
  <c r="N639" i="24"/>
  <c r="N609" i="24"/>
  <c r="N579" i="24"/>
  <c r="N549" i="24"/>
  <c r="N519" i="24"/>
  <c r="N489" i="24"/>
  <c r="N459" i="24"/>
  <c r="N429" i="24"/>
  <c r="N399" i="24"/>
  <c r="N368" i="24"/>
  <c r="N339" i="24"/>
  <c r="N993" i="24"/>
  <c r="N959" i="24"/>
  <c r="N920" i="24"/>
  <c r="N886" i="24"/>
  <c r="N852" i="24"/>
  <c r="N815" i="24"/>
  <c r="N781" i="24"/>
  <c r="N747" i="24"/>
  <c r="N710" i="24"/>
  <c r="N674" i="24"/>
  <c r="N640" i="24"/>
  <c r="N605" i="24"/>
  <c r="N571" i="24"/>
  <c r="N535" i="24"/>
  <c r="N498" i="24"/>
  <c r="N464" i="24"/>
  <c r="N430" i="24"/>
  <c r="N393" i="24"/>
  <c r="N360" i="24"/>
  <c r="N327" i="24"/>
  <c r="N292" i="24"/>
  <c r="N260" i="24"/>
  <c r="N227" i="24"/>
  <c r="N196" i="24"/>
  <c r="N165" i="24"/>
  <c r="N134" i="24"/>
  <c r="N103" i="24"/>
  <c r="N72" i="24"/>
  <c r="N38" i="24"/>
  <c r="N917" i="24"/>
  <c r="N425" i="24"/>
  <c r="N224" i="24"/>
  <c r="N131" i="24"/>
  <c r="N35" i="24"/>
  <c r="N916" i="24"/>
  <c r="N255" i="24"/>
  <c r="N992" i="24"/>
  <c r="N957" i="24"/>
  <c r="N919" i="24"/>
  <c r="N885" i="24"/>
  <c r="N850" i="24"/>
  <c r="N814" i="24"/>
  <c r="N780" i="24"/>
  <c r="N746" i="24"/>
  <c r="N709" i="24"/>
  <c r="N673" i="24"/>
  <c r="N638" i="24"/>
  <c r="N604" i="24"/>
  <c r="N570" i="24"/>
  <c r="N534" i="24"/>
  <c r="N497" i="24"/>
  <c r="N463" i="24"/>
  <c r="N428" i="24"/>
  <c r="N392" i="24"/>
  <c r="N359" i="24"/>
  <c r="N326" i="24"/>
  <c r="N291" i="24"/>
  <c r="N259" i="24"/>
  <c r="N226" i="24"/>
  <c r="N195" i="24"/>
  <c r="N164" i="24"/>
  <c r="N133" i="24"/>
  <c r="N102" i="24"/>
  <c r="N71" i="24"/>
  <c r="N37" i="24"/>
  <c r="N256" i="24"/>
  <c r="N847" i="24"/>
  <c r="N460" i="24"/>
  <c r="N223" i="24"/>
  <c r="N99" i="24"/>
  <c r="N991" i="24"/>
  <c r="N952" i="24"/>
  <c r="N918" i="24"/>
  <c r="N884" i="24"/>
  <c r="N849" i="24"/>
  <c r="N813" i="24"/>
  <c r="N779" i="24"/>
  <c r="N742" i="24"/>
  <c r="N708" i="24"/>
  <c r="N672" i="24"/>
  <c r="N637" i="24"/>
  <c r="N603" i="24"/>
  <c r="N569" i="24"/>
  <c r="N530" i="24"/>
  <c r="N496" i="24"/>
  <c r="N462" i="24"/>
  <c r="N427" i="24"/>
  <c r="N391" i="24"/>
  <c r="N358" i="24"/>
  <c r="N322" i="24"/>
  <c r="N290" i="24"/>
  <c r="N257" i="24"/>
  <c r="N225" i="24"/>
  <c r="N194" i="24"/>
  <c r="N163" i="24"/>
  <c r="N132" i="24"/>
  <c r="N101" i="24"/>
  <c r="N70" i="24"/>
  <c r="N36" i="24"/>
  <c r="N990" i="24"/>
  <c r="N951" i="24"/>
  <c r="N883" i="24"/>
  <c r="N848" i="24"/>
  <c r="N812" i="24"/>
  <c r="N778" i="24"/>
  <c r="N741" i="24"/>
  <c r="N707" i="24"/>
  <c r="N671" i="24"/>
  <c r="N636" i="24"/>
  <c r="N602" i="24"/>
  <c r="N568" i="24"/>
  <c r="N529" i="24"/>
  <c r="N495" i="24"/>
  <c r="N461" i="24"/>
  <c r="N390" i="24"/>
  <c r="N357" i="24"/>
  <c r="N321" i="24"/>
  <c r="N289" i="24"/>
  <c r="N193" i="24"/>
  <c r="N162" i="24"/>
  <c r="N100" i="24"/>
  <c r="N66" i="24"/>
  <c r="N989" i="24"/>
  <c r="N950" i="24"/>
  <c r="N882" i="24"/>
  <c r="N811" i="24"/>
  <c r="N777" i="24"/>
  <c r="N740" i="24"/>
  <c r="N705" i="24"/>
  <c r="N670" i="24"/>
  <c r="N635" i="24"/>
  <c r="N601" i="24"/>
  <c r="N567" i="24"/>
  <c r="N528" i="24"/>
  <c r="N494" i="24"/>
  <c r="N423" i="24"/>
  <c r="N389" i="24"/>
  <c r="N356" i="24"/>
  <c r="N320" i="24"/>
  <c r="N288" i="24"/>
  <c r="N192" i="24"/>
  <c r="N161" i="24"/>
  <c r="N130" i="24"/>
  <c r="N65" i="24"/>
  <c r="N34" i="24"/>
  <c r="N977" i="24"/>
  <c r="N937" i="24"/>
  <c r="N896" i="24"/>
  <c r="N854" i="24"/>
  <c r="N807" i="24"/>
  <c r="N765" i="24"/>
  <c r="N723" i="24"/>
  <c r="N681" i="24"/>
  <c r="N634" i="24"/>
  <c r="N590" i="24"/>
  <c r="N551" i="24"/>
  <c r="N511" i="24"/>
  <c r="N467" i="24"/>
  <c r="N420" i="24"/>
  <c r="N378" i="24"/>
  <c r="N338" i="24"/>
  <c r="N301" i="24"/>
  <c r="N261" i="24"/>
  <c r="N218" i="24"/>
  <c r="N182" i="24"/>
  <c r="N143" i="24"/>
  <c r="N107" i="24"/>
  <c r="N63" i="24"/>
  <c r="N27" i="24"/>
  <c r="N976" i="24"/>
  <c r="N936" i="24"/>
  <c r="N892" i="24"/>
  <c r="N853" i="24"/>
  <c r="N806" i="24"/>
  <c r="N764" i="24"/>
  <c r="N722" i="24"/>
  <c r="N680" i="24"/>
  <c r="N633" i="24"/>
  <c r="N589" i="24"/>
  <c r="N550" i="24"/>
  <c r="N509" i="24"/>
  <c r="N466" i="24"/>
  <c r="N419" i="24"/>
  <c r="N377" i="24"/>
  <c r="N337" i="24"/>
  <c r="N300" i="24"/>
  <c r="N254" i="24"/>
  <c r="N217" i="24"/>
  <c r="N178" i="24"/>
  <c r="N142" i="24"/>
  <c r="N106" i="24"/>
  <c r="N62" i="24"/>
  <c r="N26" i="24"/>
  <c r="N889" i="24"/>
  <c r="N975" i="24"/>
  <c r="N935" i="24"/>
  <c r="N891" i="24"/>
  <c r="N845" i="24"/>
  <c r="N802" i="24"/>
  <c r="N763" i="24"/>
  <c r="N721" i="24"/>
  <c r="N679" i="24"/>
  <c r="N632" i="24"/>
  <c r="N588" i="24"/>
  <c r="N548" i="24"/>
  <c r="N507" i="24"/>
  <c r="N465" i="24"/>
  <c r="N418" i="24"/>
  <c r="N376" i="24"/>
  <c r="N336" i="24"/>
  <c r="N299" i="24"/>
  <c r="N253" i="24"/>
  <c r="N216" i="24"/>
  <c r="N177" i="24"/>
  <c r="N141" i="24"/>
  <c r="N105" i="24"/>
  <c r="N61" i="24"/>
  <c r="N25" i="24"/>
  <c r="N974" i="24"/>
  <c r="N934" i="24"/>
  <c r="N890" i="24"/>
  <c r="N843" i="24"/>
  <c r="N801" i="24"/>
  <c r="N761" i="24"/>
  <c r="N720" i="24"/>
  <c r="N677" i="24"/>
  <c r="N631" i="24"/>
  <c r="N587" i="24"/>
  <c r="N547" i="24"/>
  <c r="N506" i="24"/>
  <c r="N458" i="24"/>
  <c r="N417" i="24"/>
  <c r="N375" i="24"/>
  <c r="N335" i="24"/>
  <c r="N298" i="24"/>
  <c r="N252" i="24"/>
  <c r="N215" i="24"/>
  <c r="N176" i="24"/>
  <c r="N140" i="24"/>
  <c r="N104" i="24"/>
  <c r="N60" i="24"/>
  <c r="N24" i="24"/>
  <c r="N973" i="24"/>
  <c r="N933" i="24"/>
  <c r="N842" i="24"/>
  <c r="N800" i="24"/>
  <c r="N758" i="24"/>
  <c r="N719" i="24"/>
  <c r="N675" i="24"/>
  <c r="N630" i="24"/>
  <c r="N586" i="24"/>
  <c r="N546" i="24"/>
  <c r="N505" i="24"/>
  <c r="N457" i="24"/>
  <c r="N416" i="24"/>
  <c r="N374" i="24"/>
  <c r="N334" i="24"/>
  <c r="N297" i="24"/>
  <c r="N251" i="24"/>
  <c r="N214" i="24"/>
  <c r="N175" i="24"/>
  <c r="N139" i="24"/>
  <c r="N98" i="24"/>
  <c r="N59" i="24"/>
  <c r="N23" i="24"/>
  <c r="N932" i="24"/>
  <c r="N888" i="24"/>
  <c r="N841" i="24"/>
  <c r="N799" i="24"/>
  <c r="N757" i="24"/>
  <c r="N948" i="24"/>
  <c r="N901" i="24"/>
  <c r="N838" i="24"/>
  <c r="N787" i="24"/>
  <c r="N733" i="24"/>
  <c r="N687" i="24"/>
  <c r="N627" i="24"/>
  <c r="N577" i="24"/>
  <c r="N523" i="24"/>
  <c r="N476" i="24"/>
  <c r="N421" i="24"/>
  <c r="N367" i="24"/>
  <c r="N316" i="24"/>
  <c r="N273" i="24"/>
  <c r="N222" i="24"/>
  <c r="N173" i="24"/>
  <c r="N127" i="24"/>
  <c r="N83" i="24"/>
  <c r="N42" i="24"/>
  <c r="N1000" i="24"/>
  <c r="N946" i="24"/>
  <c r="N898" i="24"/>
  <c r="N836" i="24"/>
  <c r="N785" i="24"/>
  <c r="N730" i="24"/>
  <c r="N682" i="24"/>
  <c r="N621" i="24"/>
  <c r="N575" i="24"/>
  <c r="N521" i="24"/>
  <c r="N474" i="24"/>
  <c r="N414" i="24"/>
  <c r="N365" i="24"/>
  <c r="N313" i="24"/>
  <c r="N271" i="24"/>
  <c r="N220" i="24"/>
  <c r="N171" i="24"/>
  <c r="N122" i="24"/>
  <c r="N81" i="24"/>
  <c r="N32" i="24"/>
  <c r="N996" i="24"/>
  <c r="N942" i="24"/>
  <c r="N879" i="24"/>
  <c r="N829" i="24"/>
  <c r="N776" i="24"/>
  <c r="N725" i="24"/>
  <c r="N665" i="24"/>
  <c r="N616" i="24"/>
  <c r="N565" i="24"/>
  <c r="N516" i="24"/>
  <c r="N456" i="24"/>
  <c r="N407" i="24"/>
  <c r="N361" i="24"/>
  <c r="N309" i="24"/>
  <c r="N264" i="24"/>
  <c r="N211" i="24"/>
  <c r="N167" i="24"/>
  <c r="N118" i="24"/>
  <c r="N77" i="24"/>
  <c r="N28" i="24"/>
  <c r="N995" i="24"/>
  <c r="N940" i="24"/>
  <c r="N878" i="24"/>
  <c r="N828" i="24"/>
  <c r="N772" i="24"/>
  <c r="N724" i="24"/>
  <c r="N664" i="24"/>
  <c r="N615" i="24"/>
  <c r="N560" i="24"/>
  <c r="N515" i="24"/>
  <c r="N455" i="24"/>
  <c r="N406" i="24"/>
  <c r="N355" i="24"/>
  <c r="N308" i="24"/>
  <c r="N263" i="24"/>
  <c r="N210" i="24"/>
  <c r="N166" i="24"/>
  <c r="N117" i="24"/>
  <c r="N76" i="24"/>
  <c r="N22" i="24"/>
  <c r="N988" i="24"/>
  <c r="N938" i="24"/>
  <c r="N876" i="24"/>
  <c r="N826" i="24"/>
  <c r="N770" i="24"/>
  <c r="N717" i="24"/>
  <c r="N662" i="24"/>
  <c r="N613" i="24"/>
  <c r="N558" i="24"/>
  <c r="N513" i="24"/>
  <c r="N451" i="24"/>
  <c r="N404" i="24"/>
  <c r="N350" i="24"/>
  <c r="N306" i="24"/>
  <c r="N250" i="24"/>
  <c r="N205" i="24"/>
  <c r="N159" i="24"/>
  <c r="N115" i="24"/>
  <c r="N74" i="24"/>
  <c r="N20" i="24"/>
  <c r="N994" i="24"/>
  <c r="N922" i="24"/>
  <c r="N861" i="24"/>
  <c r="N794" i="24"/>
  <c r="N728" i="24"/>
  <c r="N660" i="24"/>
  <c r="N600" i="24"/>
  <c r="N540" i="24"/>
  <c r="N478" i="24"/>
  <c r="N408" i="24"/>
  <c r="N346" i="24"/>
  <c r="N283" i="24"/>
  <c r="N233" i="24"/>
  <c r="N172" i="24"/>
  <c r="N114" i="24"/>
  <c r="N55" i="24"/>
  <c r="N857" i="24"/>
  <c r="N469" i="24"/>
  <c r="N279" i="24"/>
  <c r="N110" i="24"/>
  <c r="N978" i="24"/>
  <c r="N912" i="24"/>
  <c r="N856" i="24"/>
  <c r="N784" i="24"/>
  <c r="N712" i="24"/>
  <c r="N585" i="24"/>
  <c r="N525" i="24"/>
  <c r="N468" i="24"/>
  <c r="N400" i="24"/>
  <c r="N340" i="24"/>
  <c r="N278" i="24"/>
  <c r="N221" i="24"/>
  <c r="N109" i="24"/>
  <c r="N50" i="24"/>
  <c r="N982" i="24"/>
  <c r="N921" i="24"/>
  <c r="N860" i="24"/>
  <c r="N793" i="24"/>
  <c r="N727" i="24"/>
  <c r="N659" i="24"/>
  <c r="N599" i="24"/>
  <c r="N539" i="24"/>
  <c r="N477" i="24"/>
  <c r="N405" i="24"/>
  <c r="N345" i="24"/>
  <c r="N282" i="24"/>
  <c r="N232" i="24"/>
  <c r="N170" i="24"/>
  <c r="N113" i="24"/>
  <c r="N54" i="24"/>
  <c r="N914" i="24"/>
  <c r="N657" i="24"/>
  <c r="N470" i="24"/>
  <c r="N343" i="24"/>
  <c r="N229" i="24"/>
  <c r="N111" i="24"/>
  <c r="N979" i="24"/>
  <c r="N786" i="24"/>
  <c r="N656" i="24"/>
  <c r="N526" i="24"/>
  <c r="N341" i="24"/>
  <c r="N228" i="24"/>
  <c r="N51" i="24"/>
  <c r="N158" i="24"/>
  <c r="N981" i="24"/>
  <c r="N915" i="24"/>
  <c r="N859" i="24"/>
  <c r="N792" i="24"/>
  <c r="N726" i="24"/>
  <c r="N658" i="24"/>
  <c r="N598" i="24"/>
  <c r="N537" i="24"/>
  <c r="N475" i="24"/>
  <c r="N403" i="24"/>
  <c r="N344" i="24"/>
  <c r="N281" i="24"/>
  <c r="N231" i="24"/>
  <c r="N169" i="24"/>
  <c r="N112" i="24"/>
  <c r="N53" i="24"/>
  <c r="N980" i="24"/>
  <c r="N858" i="24"/>
  <c r="N789" i="24"/>
  <c r="N718" i="24"/>
  <c r="N597" i="24"/>
  <c r="N527" i="24"/>
  <c r="N402" i="24"/>
  <c r="N280" i="24"/>
  <c r="N168" i="24"/>
  <c r="N52" i="24"/>
  <c r="N913" i="24"/>
  <c r="N716" i="24"/>
  <c r="N596" i="24"/>
  <c r="N401" i="24"/>
  <c r="N160" i="24"/>
  <c r="N652" i="24"/>
  <c r="N972" i="24"/>
  <c r="N910" i="24"/>
  <c r="N855" i="24"/>
  <c r="N783" i="24"/>
  <c r="N711" i="24"/>
  <c r="N651" i="24"/>
  <c r="N584" i="24"/>
  <c r="N524" i="24"/>
  <c r="N453" i="24"/>
  <c r="N397" i="24"/>
  <c r="N333" i="24"/>
  <c r="N277" i="24"/>
  <c r="N219" i="24"/>
  <c r="N157" i="24"/>
  <c r="N108" i="24"/>
  <c r="N49" i="24"/>
  <c r="N970" i="24"/>
  <c r="N909" i="24"/>
  <c r="N840" i="24"/>
  <c r="N782" i="24"/>
  <c r="N703" i="24"/>
  <c r="N649" i="24"/>
  <c r="N583" i="24"/>
  <c r="N522" i="24"/>
  <c r="N450" i="24"/>
  <c r="N395" i="24"/>
  <c r="N332" i="24"/>
  <c r="N276" i="24"/>
  <c r="N213" i="24"/>
  <c r="N156" i="24"/>
  <c r="N94" i="24"/>
  <c r="N48" i="24"/>
  <c r="N969" i="24"/>
  <c r="N908" i="24"/>
  <c r="N839" i="24"/>
  <c r="N771" i="24"/>
  <c r="N702" i="24"/>
  <c r="N647" i="24"/>
  <c r="N582" i="24"/>
  <c r="N520" i="24"/>
  <c r="N449" i="24"/>
  <c r="N394" i="24"/>
  <c r="N331" i="24"/>
  <c r="N275" i="24"/>
  <c r="N212" i="24"/>
  <c r="N155" i="24"/>
  <c r="N93" i="24"/>
  <c r="N47" i="24"/>
  <c r="N968" i="24"/>
  <c r="N907" i="24"/>
  <c r="N837" i="24"/>
  <c r="N769" i="24"/>
  <c r="N701" i="24"/>
  <c r="N646" i="24"/>
  <c r="N581" i="24"/>
  <c r="N518" i="24"/>
  <c r="N448" i="24"/>
  <c r="N388" i="24"/>
  <c r="N330" i="24"/>
  <c r="N274" i="24"/>
  <c r="N206" i="24"/>
  <c r="N154" i="24"/>
  <c r="N92" i="24"/>
  <c r="N46" i="24"/>
  <c r="N967" i="24"/>
  <c r="N906" i="24"/>
  <c r="N832" i="24"/>
  <c r="N768" i="24"/>
  <c r="N700" i="24"/>
  <c r="N645" i="24"/>
  <c r="N580" i="24"/>
  <c r="N517" i="24"/>
  <c r="N447" i="24"/>
  <c r="N387" i="24"/>
  <c r="N329" i="24"/>
  <c r="N272" i="24"/>
  <c r="N204" i="24"/>
  <c r="N150" i="24"/>
  <c r="N91" i="24"/>
  <c r="N45" i="24"/>
  <c r="N966" i="24"/>
  <c r="N905" i="24"/>
  <c r="N831" i="24"/>
  <c r="N767" i="24"/>
  <c r="N698" i="24"/>
  <c r="N963" i="24"/>
  <c r="N899" i="24"/>
  <c r="N825" i="24"/>
  <c r="N755" i="24"/>
  <c r="N695" i="24"/>
  <c r="N641" i="24"/>
  <c r="N573" i="24"/>
  <c r="N500" i="24"/>
  <c r="N440" i="24"/>
  <c r="N380" i="24"/>
  <c r="N317" i="24"/>
  <c r="N262" i="24"/>
  <c r="N200" i="24"/>
  <c r="N146" i="24"/>
  <c r="N87" i="24"/>
  <c r="N31" i="24"/>
  <c r="N897" i="24"/>
  <c r="N824" i="24"/>
  <c r="N754" i="24"/>
  <c r="N694" i="24"/>
  <c r="N629" i="24"/>
  <c r="N572" i="24"/>
  <c r="N499" i="24"/>
  <c r="N439" i="24"/>
  <c r="N379" i="24"/>
  <c r="N315" i="24"/>
  <c r="N199" i="24"/>
  <c r="N145" i="24"/>
  <c r="N86" i="24"/>
  <c r="N30" i="24"/>
  <c r="N823" i="24"/>
  <c r="N373" i="24"/>
  <c r="N85" i="24"/>
  <c r="N960" i="24"/>
  <c r="N752" i="24"/>
  <c r="N557" i="24"/>
  <c r="N372" i="24"/>
  <c r="N197" i="24"/>
  <c r="N21" i="24"/>
  <c r="N949" i="24"/>
  <c r="N751" i="24"/>
  <c r="N619" i="24"/>
  <c r="N436" i="24"/>
  <c r="N246" i="24"/>
  <c r="N82" i="24"/>
  <c r="N962" i="24"/>
  <c r="N249" i="24"/>
  <c r="N887" i="24"/>
  <c r="N312" i="24"/>
  <c r="N29" i="24"/>
  <c r="N880" i="24"/>
  <c r="N692" i="24"/>
  <c r="N492" i="24"/>
  <c r="N311" i="24"/>
  <c r="N138" i="24"/>
  <c r="N820" i="24"/>
  <c r="N491" i="24"/>
  <c r="N310" i="24"/>
  <c r="N137" i="24"/>
  <c r="N961" i="24"/>
  <c r="N753" i="24"/>
  <c r="N693" i="24"/>
  <c r="N628" i="24"/>
  <c r="N559" i="24"/>
  <c r="N493" i="24"/>
  <c r="N438" i="24"/>
  <c r="N248" i="24"/>
  <c r="N198" i="24"/>
  <c r="N144" i="24"/>
  <c r="N822" i="24"/>
  <c r="N626" i="24"/>
  <c r="N437" i="24"/>
  <c r="N247" i="24"/>
  <c r="N84" i="24"/>
  <c r="N877" i="24"/>
  <c r="N691" i="24"/>
  <c r="N556" i="24"/>
  <c r="N371" i="24"/>
  <c r="N191" i="24"/>
  <c r="N19" i="24"/>
  <c r="N862" i="24"/>
  <c r="N686" i="24"/>
  <c r="N542" i="24"/>
  <c r="N384" i="24"/>
  <c r="N242" i="24"/>
  <c r="N119" i="24"/>
  <c r="N830" i="24"/>
  <c r="N668" i="24"/>
  <c r="N541" i="24"/>
  <c r="N369" i="24"/>
  <c r="N241" i="24"/>
  <c r="N116" i="24"/>
  <c r="N347" i="24"/>
  <c r="N129" i="24"/>
  <c r="N827" i="24"/>
  <c r="N667" i="24"/>
  <c r="N514" i="24"/>
  <c r="N366" i="24"/>
  <c r="N240" i="24"/>
  <c r="N90" i="24"/>
  <c r="N1002" i="24"/>
  <c r="N819" i="24"/>
  <c r="N666" i="24"/>
  <c r="N512" i="24"/>
  <c r="N364" i="24"/>
  <c r="N239" i="24"/>
  <c r="N89" i="24"/>
  <c r="N999" i="24"/>
  <c r="N817" i="24"/>
  <c r="N663" i="24"/>
  <c r="N504" i="24"/>
  <c r="N363" i="24"/>
  <c r="N235" i="24"/>
  <c r="N88" i="24"/>
  <c r="N998" i="24"/>
  <c r="N810" i="24"/>
  <c r="N661" i="24"/>
  <c r="N490" i="24"/>
  <c r="N362" i="24"/>
  <c r="N234" i="24"/>
  <c r="N80" i="24"/>
  <c r="N945" i="24"/>
  <c r="N617" i="24"/>
  <c r="N328" i="24"/>
  <c r="N189" i="24"/>
  <c r="N944" i="24"/>
  <c r="N614" i="24"/>
  <c r="N319" i="24"/>
  <c r="N58" i="24"/>
  <c r="N943" i="24"/>
  <c r="N612" i="24"/>
  <c r="N481" i="24"/>
  <c r="N318" i="24"/>
  <c r="N57" i="24"/>
  <c r="N307" i="24"/>
  <c r="N931" i="24"/>
  <c r="N750" i="24"/>
  <c r="N446" i="24"/>
  <c r="N305" i="24"/>
  <c r="N44" i="24"/>
  <c r="N749" i="24"/>
  <c r="N184" i="24"/>
  <c r="N927" i="24"/>
  <c r="N748" i="24"/>
  <c r="N607" i="24"/>
  <c r="N444" i="24"/>
  <c r="N303" i="24"/>
  <c r="N183" i="24"/>
  <c r="N926" i="24"/>
  <c r="N606" i="24"/>
  <c r="N302" i="24"/>
  <c r="N18" i="24"/>
  <c r="N738" i="24"/>
  <c r="N434" i="24"/>
  <c r="N149" i="24"/>
  <c r="N903" i="24"/>
  <c r="N576" i="24"/>
  <c r="N433" i="24"/>
  <c r="N287" i="24"/>
  <c r="N16" i="24"/>
  <c r="N875" i="24"/>
  <c r="N574" i="24"/>
  <c r="N285" i="24"/>
  <c r="N15" i="24"/>
  <c r="N735" i="24"/>
  <c r="N431" i="24"/>
  <c r="N136" i="24"/>
  <c r="N871" i="24"/>
  <c r="N554" i="24"/>
  <c r="N422" i="24"/>
  <c r="N135" i="24"/>
  <c r="N870" i="24"/>
  <c r="N553" i="24"/>
  <c r="N415" i="24"/>
  <c r="N269" i="24"/>
  <c r="N869" i="24"/>
  <c r="N696" i="24"/>
  <c r="N552" i="24"/>
  <c r="N410" i="24"/>
  <c r="N128" i="24"/>
  <c r="N997" i="24"/>
  <c r="N809" i="24"/>
  <c r="N644" i="24"/>
  <c r="N488" i="24"/>
  <c r="N351" i="24"/>
  <c r="N203" i="24"/>
  <c r="N79" i="24"/>
  <c r="N965" i="24"/>
  <c r="N808" i="24"/>
  <c r="N643" i="24"/>
  <c r="N487" i="24"/>
  <c r="N349" i="24"/>
  <c r="N202" i="24"/>
  <c r="N78" i="24"/>
  <c r="N964" i="24"/>
  <c r="N798" i="24"/>
  <c r="N642" i="24"/>
  <c r="N486" i="24"/>
  <c r="N348" i="24"/>
  <c r="N201" i="24"/>
  <c r="N75" i="24"/>
  <c r="N947" i="24"/>
  <c r="N797" i="24"/>
  <c r="N618" i="24"/>
  <c r="N485" i="24"/>
  <c r="N190" i="24"/>
  <c r="N73" i="24"/>
  <c r="N796" i="24"/>
  <c r="N484" i="24"/>
  <c r="N64" i="24"/>
  <c r="N795" i="24"/>
  <c r="N483" i="24"/>
  <c r="N188" i="24"/>
  <c r="N766" i="24"/>
  <c r="N187" i="24"/>
  <c r="N939" i="24"/>
  <c r="N756" i="24"/>
  <c r="N611" i="24"/>
  <c r="N479" i="24"/>
  <c r="N186" i="24"/>
  <c r="N56" i="24"/>
  <c r="N610" i="24"/>
  <c r="N185" i="24"/>
  <c r="N929" i="24"/>
  <c r="N608" i="24"/>
  <c r="N445" i="24"/>
  <c r="N304" i="24"/>
  <c r="N43" i="24"/>
  <c r="N33" i="24"/>
  <c r="N739" i="24"/>
  <c r="N435" i="24"/>
  <c r="N174" i="24"/>
  <c r="N904" i="24"/>
  <c r="N578" i="24"/>
  <c r="N293" i="24"/>
  <c r="N17" i="24"/>
  <c r="N737" i="24"/>
  <c r="N148" i="24"/>
  <c r="N736" i="24"/>
  <c r="N432" i="24"/>
  <c r="N147" i="24"/>
  <c r="N873" i="24"/>
  <c r="N555" i="24"/>
  <c r="N284" i="24"/>
  <c r="N14" i="24"/>
  <c r="N731" i="24"/>
  <c r="N270" i="24"/>
  <c r="N10" i="24"/>
  <c r="N697" i="24"/>
  <c r="N868" i="24"/>
  <c r="N690" i="24"/>
  <c r="N545" i="24"/>
  <c r="N409" i="24"/>
  <c r="N245" i="24"/>
  <c r="N126" i="24"/>
  <c r="N867" i="24"/>
  <c r="N689" i="24"/>
  <c r="N544" i="24"/>
  <c r="N386" i="24"/>
  <c r="N244" i="24"/>
  <c r="N121" i="24"/>
  <c r="N866" i="24"/>
  <c r="N688" i="24"/>
  <c r="N543" i="24"/>
  <c r="N385" i="24"/>
  <c r="N243" i="24"/>
  <c r="N120" i="24"/>
  <c r="N268" i="24"/>
  <c r="AW106" i="21" a="1"/>
  <c r="AW106" i="21" s="1"/>
  <c r="AT106" i="21" a="1"/>
  <c r="AT106" i="21" s="1"/>
  <c r="AU106" i="21" a="1"/>
  <c r="AU106" i="21" s="1"/>
  <c r="AT178" i="21" a="1"/>
  <c r="AT178" i="21" s="1"/>
  <c r="AU178" i="21" a="1"/>
  <c r="AU178" i="21" s="1"/>
  <c r="AW178" i="21" a="1"/>
  <c r="AW178" i="21" s="1"/>
  <c r="AW121" i="21" a="1"/>
  <c r="AW121" i="21" s="1"/>
  <c r="AT121" i="21" a="1"/>
  <c r="AT121" i="21" s="1"/>
  <c r="AU121" i="21" a="1"/>
  <c r="AU121" i="21" s="1"/>
  <c r="AW36" i="21" a="1"/>
  <c r="AW36" i="21" s="1"/>
  <c r="AU36" i="21" a="1"/>
  <c r="AU36" i="21" s="1"/>
  <c r="AT36" i="21" a="1"/>
  <c r="AT36" i="21" s="1"/>
  <c r="AW250" i="21" a="1"/>
  <c r="AW250" i="21" s="1"/>
  <c r="AU250" i="21" a="1"/>
  <c r="AU250" i="21" s="1"/>
  <c r="AT250" i="21" a="1"/>
  <c r="AT250" i="21" s="1"/>
  <c r="AW54" i="21" a="1"/>
  <c r="AW54" i="21" s="1"/>
  <c r="AT54" i="21" a="1"/>
  <c r="AT54" i="21" s="1"/>
  <c r="AU54" i="21" a="1"/>
  <c r="AU54" i="21" s="1"/>
  <c r="AW190" i="21" a="1"/>
  <c r="AW190" i="21" s="1"/>
  <c r="AT190" i="21" a="1"/>
  <c r="AT190" i="21" s="1"/>
  <c r="AU190" i="21" a="1"/>
  <c r="AU190" i="21" s="1"/>
  <c r="AW66" i="21" a="1"/>
  <c r="AW66" i="21" s="1"/>
  <c r="AT66" i="21" a="1"/>
  <c r="AT66" i="21" s="1"/>
  <c r="AU66" i="21" a="1"/>
  <c r="AU66" i="21" s="1"/>
  <c r="AT92" i="21" a="1"/>
  <c r="AT92" i="21" s="1"/>
  <c r="AU92" i="21" a="1"/>
  <c r="AU92" i="21" s="1"/>
  <c r="AW92" i="21" a="1"/>
  <c r="AW92" i="21" s="1"/>
  <c r="AW287" i="21" a="1"/>
  <c r="AW287" i="21" s="1"/>
  <c r="AT287" i="21" a="1"/>
  <c r="AT287" i="21" s="1"/>
  <c r="AU287" i="21" a="1"/>
  <c r="AU287" i="21" s="1"/>
  <c r="AW278" i="21" a="1"/>
  <c r="AW278" i="21" s="1"/>
  <c r="AT278" i="21" a="1"/>
  <c r="AT278" i="21" s="1"/>
  <c r="AU278" i="21" a="1"/>
  <c r="AU278" i="21" s="1"/>
  <c r="AW166" i="21" a="1"/>
  <c r="AW166" i="21" s="1"/>
  <c r="AT166" i="21" a="1"/>
  <c r="AT166" i="21" s="1"/>
  <c r="AU166" i="21" a="1"/>
  <c r="AU166" i="21" s="1"/>
  <c r="AW82" i="21" a="1"/>
  <c r="AW82" i="21" s="1"/>
  <c r="AT82" i="21" a="1"/>
  <c r="AT82" i="21" s="1"/>
  <c r="AU82" i="21" a="1"/>
  <c r="AU82" i="21" s="1"/>
  <c r="AW81" i="21" a="1"/>
  <c r="AW81" i="21" s="1"/>
  <c r="AT81" i="21" a="1"/>
  <c r="AT81" i="21" s="1"/>
  <c r="AU81" i="21" a="1"/>
  <c r="AU81" i="21" s="1"/>
  <c r="AW218" i="21" a="1"/>
  <c r="AW218" i="21" s="1"/>
  <c r="AT218" i="21" a="1"/>
  <c r="AT218" i="21" s="1"/>
  <c r="AU218" i="21" a="1"/>
  <c r="AU218" i="21" s="1"/>
  <c r="AT206" i="21" a="1"/>
  <c r="AT206" i="21" s="1"/>
  <c r="AW206" i="21" a="1"/>
  <c r="AW206" i="21" s="1"/>
  <c r="AU206" i="21" a="1"/>
  <c r="AU206" i="21" s="1"/>
  <c r="AW261" i="21" a="1"/>
  <c r="AW261" i="21" s="1"/>
  <c r="AT261" i="21" a="1"/>
  <c r="AT261" i="21" s="1"/>
  <c r="AU261" i="21" a="1"/>
  <c r="AU261" i="21" s="1"/>
  <c r="AW93" i="21" a="1"/>
  <c r="AW93" i="21" s="1"/>
  <c r="AT93" i="21" a="1"/>
  <c r="AT93" i="21" s="1"/>
  <c r="AU93" i="21" a="1"/>
  <c r="AU93" i="21" s="1"/>
  <c r="AW148" i="21" a="1"/>
  <c r="AW148" i="21" s="1"/>
  <c r="AU148" i="21" a="1"/>
  <c r="AU148" i="21" s="1"/>
  <c r="AT148" i="21" a="1"/>
  <c r="AT148" i="21" s="1"/>
  <c r="AW259" i="21" a="1"/>
  <c r="AW259" i="21" s="1"/>
  <c r="AT259" i="21" a="1"/>
  <c r="AT259" i="21" s="1"/>
  <c r="AU259" i="21" a="1"/>
  <c r="AU259" i="21" s="1"/>
  <c r="AW194" i="21" a="1"/>
  <c r="AW194" i="21" s="1"/>
  <c r="AT194" i="21" a="1"/>
  <c r="AT194" i="21" s="1"/>
  <c r="AU194" i="21" a="1"/>
  <c r="AU194" i="21" s="1"/>
  <c r="AW138" i="21" a="1"/>
  <c r="AW138" i="21" s="1"/>
  <c r="AU138" i="21" a="1"/>
  <c r="AU138" i="21" s="1"/>
  <c r="AT138" i="21" a="1"/>
  <c r="AT138" i="21" s="1"/>
  <c r="AW110" i="21" a="1"/>
  <c r="AW110" i="21" s="1"/>
  <c r="AU110" i="21" a="1"/>
  <c r="AU110" i="21" s="1"/>
  <c r="AT110" i="21" a="1"/>
  <c r="AT110" i="21" s="1"/>
  <c r="AW26" i="21" a="1"/>
  <c r="AW26" i="21" s="1"/>
  <c r="AT26" i="21" a="1"/>
  <c r="AT26" i="21" s="1"/>
  <c r="AU26" i="21" a="1"/>
  <c r="AU26" i="21" s="1"/>
  <c r="AW193" i="21" a="1"/>
  <c r="AW193" i="21" s="1"/>
  <c r="AU193" i="21" a="1"/>
  <c r="AU193" i="21" s="1"/>
  <c r="AT193" i="21" a="1"/>
  <c r="AT193" i="21" s="1"/>
  <c r="AW25" i="21" a="1"/>
  <c r="AW25" i="21" s="1"/>
  <c r="AT25" i="21" a="1"/>
  <c r="AT25" i="21" s="1"/>
  <c r="AU25" i="21" a="1"/>
  <c r="AU25" i="21" s="1"/>
  <c r="AW192" i="21" a="1"/>
  <c r="AW192" i="21" s="1"/>
  <c r="AU192" i="21" a="1"/>
  <c r="AU192" i="21" s="1"/>
  <c r="AT192" i="21" a="1"/>
  <c r="AT192" i="21" s="1"/>
  <c r="AW80" i="21" a="1"/>
  <c r="AW80" i="21" s="1"/>
  <c r="AT80" i="21" a="1"/>
  <c r="AT80" i="21" s="1"/>
  <c r="AU80" i="21" a="1"/>
  <c r="AU80" i="21" s="1"/>
  <c r="AW122" i="21" a="1"/>
  <c r="AW122" i="21" s="1"/>
  <c r="AU122" i="21" a="1"/>
  <c r="AU122" i="21" s="1"/>
  <c r="AT122" i="21" a="1"/>
  <c r="AT122" i="21" s="1"/>
  <c r="AW64" i="21" a="1"/>
  <c r="AW64" i="21" s="1"/>
  <c r="AT64" i="21" a="1"/>
  <c r="AT64" i="21" s="1"/>
  <c r="AU64" i="21" a="1"/>
  <c r="AU64" i="21" s="1"/>
  <c r="AW222" i="21" a="1"/>
  <c r="AW222" i="21" s="1"/>
  <c r="AT222" i="21" a="1"/>
  <c r="AT222" i="21" s="1"/>
  <c r="AU222" i="21" a="1"/>
  <c r="AU222" i="21" s="1"/>
  <c r="AW277" i="21" a="1"/>
  <c r="AW277" i="21" s="1"/>
  <c r="AT277" i="21" a="1"/>
  <c r="AT277" i="21" s="1"/>
  <c r="AU277" i="21" a="1"/>
  <c r="AU277" i="21" s="1"/>
  <c r="AU249" i="21" a="1"/>
  <c r="AU249" i="21" s="1"/>
  <c r="AT249" i="21" a="1"/>
  <c r="AT249" i="21" s="1"/>
  <c r="AW249" i="21" a="1"/>
  <c r="AW249" i="21" s="1"/>
  <c r="AW221" i="21" a="1"/>
  <c r="AW221" i="21" s="1"/>
  <c r="AT221" i="21" a="1"/>
  <c r="AT221" i="21" s="1"/>
  <c r="AU221" i="21" a="1"/>
  <c r="AU221" i="21" s="1"/>
  <c r="AW165" i="21" a="1"/>
  <c r="AW165" i="21" s="1"/>
  <c r="AT165" i="21" a="1"/>
  <c r="AT165" i="21" s="1"/>
  <c r="AU165" i="21" a="1"/>
  <c r="AU165" i="21" s="1"/>
  <c r="AW137" i="21" a="1"/>
  <c r="AW137" i="21" s="1"/>
  <c r="AT137" i="21" a="1"/>
  <c r="AT137" i="21" s="1"/>
  <c r="AU137" i="21" a="1"/>
  <c r="AU137" i="21" s="1"/>
  <c r="AW109" i="21" a="1"/>
  <c r="AW109" i="21" s="1"/>
  <c r="AU109" i="21" a="1"/>
  <c r="AU109" i="21" s="1"/>
  <c r="AT109" i="21" a="1"/>
  <c r="AT109" i="21" s="1"/>
  <c r="AW53" i="21" a="1"/>
  <c r="AW53" i="21" s="1"/>
  <c r="AT53" i="21" a="1"/>
  <c r="AT53" i="21" s="1"/>
  <c r="AU53" i="21" a="1"/>
  <c r="AU53" i="21" s="1"/>
  <c r="AW276" i="21" a="1"/>
  <c r="AW276" i="21" s="1"/>
  <c r="AT276" i="21" a="1"/>
  <c r="AT276" i="21" s="1"/>
  <c r="AU276" i="21" a="1"/>
  <c r="AU276" i="21" s="1"/>
  <c r="AU248" i="21" a="1"/>
  <c r="AU248" i="21" s="1"/>
  <c r="AT248" i="21" a="1"/>
  <c r="AT248" i="21" s="1"/>
  <c r="AW248" i="21" a="1"/>
  <c r="AW248" i="21" s="1"/>
  <c r="AW220" i="21" a="1"/>
  <c r="AW220" i="21" s="1"/>
  <c r="AU220" i="21" a="1"/>
  <c r="AU220" i="21" s="1"/>
  <c r="AT220" i="21" a="1"/>
  <c r="AT220" i="21" s="1"/>
  <c r="AW164" i="21" a="1"/>
  <c r="AW164" i="21" s="1"/>
  <c r="AT164" i="21" a="1"/>
  <c r="AT164" i="21" s="1"/>
  <c r="AU164" i="21" a="1"/>
  <c r="AU164" i="21" s="1"/>
  <c r="AW136" i="21" a="1"/>
  <c r="AW136" i="21" s="1"/>
  <c r="AU136" i="21" a="1"/>
  <c r="AU136" i="21" s="1"/>
  <c r="AT136" i="21" a="1"/>
  <c r="AT136" i="21" s="1"/>
  <c r="AW108" i="21" a="1"/>
  <c r="AW108" i="21" s="1"/>
  <c r="AT108" i="21" a="1"/>
  <c r="AT108" i="21" s="1"/>
  <c r="AU108" i="21" a="1"/>
  <c r="AU108" i="21" s="1"/>
  <c r="AW52" i="21" a="1"/>
  <c r="AW52" i="21" s="1"/>
  <c r="AT52" i="21" a="1"/>
  <c r="AT52" i="21" s="1"/>
  <c r="AU52" i="21" a="1"/>
  <c r="AU52" i="21" s="1"/>
  <c r="AW24" i="21" a="1"/>
  <c r="AW24" i="21" s="1"/>
  <c r="AU24" i="21" a="1"/>
  <c r="AU24" i="21" s="1"/>
  <c r="AT24" i="21" a="1"/>
  <c r="AT24" i="21" s="1"/>
  <c r="AW3" i="21" a="1"/>
  <c r="AW3" i="21" s="1"/>
  <c r="AW275" i="21" a="1"/>
  <c r="AW275" i="21" s="1"/>
  <c r="AT275" i="21" a="1"/>
  <c r="AT275" i="21" s="1"/>
  <c r="AU275" i="21" a="1"/>
  <c r="AU275" i="21" s="1"/>
  <c r="AW247" i="21" a="1"/>
  <c r="AW247" i="21" s="1"/>
  <c r="AU247" i="21" a="1"/>
  <c r="AU247" i="21" s="1"/>
  <c r="AT247" i="21" a="1"/>
  <c r="AT247" i="21" s="1"/>
  <c r="AW219" i="21" a="1"/>
  <c r="AW219" i="21" s="1"/>
  <c r="AU219" i="21" a="1"/>
  <c r="AU219" i="21" s="1"/>
  <c r="AT219" i="21" a="1"/>
  <c r="AT219" i="21" s="1"/>
  <c r="AW191" i="21" a="1"/>
  <c r="AW191" i="21" s="1"/>
  <c r="AU191" i="21" a="1"/>
  <c r="AU191" i="21" s="1"/>
  <c r="AT191" i="21" a="1"/>
  <c r="AT191" i="21" s="1"/>
  <c r="AW163" i="21" a="1"/>
  <c r="AW163" i="21" s="1"/>
  <c r="AU163" i="21" a="1"/>
  <c r="AU163" i="21" s="1"/>
  <c r="AT163" i="21" a="1"/>
  <c r="AT163" i="21" s="1"/>
  <c r="AW135" i="21" a="1"/>
  <c r="AW135" i="21" s="1"/>
  <c r="AT135" i="21" a="1"/>
  <c r="AT135" i="21" s="1"/>
  <c r="AU135" i="21" a="1"/>
  <c r="AU135" i="21" s="1"/>
  <c r="AW107" i="21" a="1"/>
  <c r="AW107" i="21" s="1"/>
  <c r="AT107" i="21" a="1"/>
  <c r="AT107" i="21" s="1"/>
  <c r="AU107" i="21" a="1"/>
  <c r="AU107" i="21" s="1"/>
  <c r="AW79" i="21" a="1"/>
  <c r="AW79" i="21" s="1"/>
  <c r="AT79" i="21" a="1"/>
  <c r="AT79" i="21" s="1"/>
  <c r="AU79" i="21" a="1"/>
  <c r="AU79" i="21" s="1"/>
  <c r="AW51" i="21" a="1"/>
  <c r="AW51" i="21" s="1"/>
  <c r="AT51" i="21" a="1"/>
  <c r="AT51" i="21" s="1"/>
  <c r="AU51" i="21" a="1"/>
  <c r="AU51" i="21" s="1"/>
  <c r="AW23" i="21" a="1"/>
  <c r="AW23" i="21" s="1"/>
  <c r="AT23" i="21" a="1"/>
  <c r="AT23" i="21" s="1"/>
  <c r="AU23" i="21" a="1"/>
  <c r="AU23" i="21" s="1"/>
  <c r="AW246" i="21" a="1"/>
  <c r="AW246" i="21" s="1"/>
  <c r="AT246" i="21" a="1"/>
  <c r="AT246" i="21" s="1"/>
  <c r="AU246" i="21" a="1"/>
  <c r="AU246" i="21" s="1"/>
  <c r="AW134" i="21" a="1"/>
  <c r="AW134" i="21" s="1"/>
  <c r="AU134" i="21" a="1"/>
  <c r="AU134" i="21" s="1"/>
  <c r="AT134" i="21" a="1"/>
  <c r="AT134" i="21" s="1"/>
  <c r="AT301" i="21" a="1"/>
  <c r="AT301" i="21" s="1"/>
  <c r="AU301" i="21" a="1"/>
  <c r="AU301" i="21" s="1"/>
  <c r="AW301" i="21" a="1"/>
  <c r="AW301" i="21" s="1"/>
  <c r="AW217" i="21" a="1"/>
  <c r="AW217" i="21" s="1"/>
  <c r="AU217" i="21" a="1"/>
  <c r="AU217" i="21" s="1"/>
  <c r="AT217" i="21" a="1"/>
  <c r="AT217" i="21" s="1"/>
  <c r="AW133" i="21" a="1"/>
  <c r="AW133" i="21" s="1"/>
  <c r="AU133" i="21" a="1"/>
  <c r="AU133" i="21" s="1"/>
  <c r="AT133" i="21" a="1"/>
  <c r="AT133" i="21" s="1"/>
  <c r="AW49" i="21" a="1"/>
  <c r="AW49" i="21" s="1"/>
  <c r="AT49" i="21" a="1"/>
  <c r="AT49" i="21" s="1"/>
  <c r="AU49" i="21" a="1"/>
  <c r="AU49" i="21" s="1"/>
  <c r="AT300" i="21" a="1"/>
  <c r="AT300" i="21" s="1"/>
  <c r="AU300" i="21" a="1"/>
  <c r="AU300" i="21" s="1"/>
  <c r="AW300" i="21" a="1"/>
  <c r="AW300" i="21" s="1"/>
  <c r="AW272" i="21" a="1"/>
  <c r="AW272" i="21" s="1"/>
  <c r="AT272" i="21" a="1"/>
  <c r="AT272" i="21" s="1"/>
  <c r="AU272" i="21" a="1"/>
  <c r="AU272" i="21" s="1"/>
  <c r="AW244" i="21" a="1"/>
  <c r="AW244" i="21" s="1"/>
  <c r="AT244" i="21" a="1"/>
  <c r="AT244" i="21" s="1"/>
  <c r="AU244" i="21" a="1"/>
  <c r="AU244" i="21" s="1"/>
  <c r="AW216" i="21" a="1"/>
  <c r="AW216" i="21" s="1"/>
  <c r="AT216" i="21" a="1"/>
  <c r="AT216" i="21" s="1"/>
  <c r="AU216" i="21" a="1"/>
  <c r="AU216" i="21" s="1"/>
  <c r="AW188" i="21" a="1"/>
  <c r="AW188" i="21" s="1"/>
  <c r="AT188" i="21" a="1"/>
  <c r="AT188" i="21" s="1"/>
  <c r="AU188" i="21" a="1"/>
  <c r="AU188" i="21" s="1"/>
  <c r="AW160" i="21" a="1"/>
  <c r="AW160" i="21" s="1"/>
  <c r="AU160" i="21" a="1"/>
  <c r="AU160" i="21" s="1"/>
  <c r="AT160" i="21" a="1"/>
  <c r="AT160" i="21" s="1"/>
  <c r="AW132" i="21" a="1"/>
  <c r="AW132" i="21" s="1"/>
  <c r="AU132" i="21" a="1"/>
  <c r="AU132" i="21" s="1"/>
  <c r="AT132" i="21" a="1"/>
  <c r="AT132" i="21" s="1"/>
  <c r="AW104" i="21" a="1"/>
  <c r="AW104" i="21" s="1"/>
  <c r="AU104" i="21" a="1"/>
  <c r="AU104" i="21" s="1"/>
  <c r="AT104" i="21" a="1"/>
  <c r="AT104" i="21" s="1"/>
  <c r="AT76" i="21" a="1"/>
  <c r="AT76" i="21" s="1"/>
  <c r="AU76" i="21" a="1"/>
  <c r="AU76" i="21" s="1"/>
  <c r="AW76" i="21" a="1"/>
  <c r="AW76" i="21" s="1"/>
  <c r="AW48" i="21" a="1"/>
  <c r="AW48" i="21" s="1"/>
  <c r="AT48" i="21" a="1"/>
  <c r="AT48" i="21" s="1"/>
  <c r="AU48" i="21" a="1"/>
  <c r="AU48" i="21" s="1"/>
  <c r="AW20" i="21" a="1"/>
  <c r="AW20" i="21" s="1"/>
  <c r="AT20" i="21" a="1"/>
  <c r="AT20" i="21" s="1"/>
  <c r="AU20" i="21" a="1"/>
  <c r="AU20" i="21" s="1"/>
  <c r="AW162" i="21" a="1"/>
  <c r="AW162" i="21" s="1"/>
  <c r="AT162" i="21" a="1"/>
  <c r="AT162" i="21" s="1"/>
  <c r="AU162" i="21" a="1"/>
  <c r="AU162" i="21" s="1"/>
  <c r="AT273" i="21" a="1"/>
  <c r="AT273" i="21" s="1"/>
  <c r="AU273" i="21" a="1"/>
  <c r="AU273" i="21" s="1"/>
  <c r="AW273" i="21" a="1"/>
  <c r="AW273" i="21" s="1"/>
  <c r="AW189" i="21" a="1"/>
  <c r="AW189" i="21" s="1"/>
  <c r="AT189" i="21" a="1"/>
  <c r="AT189" i="21" s="1"/>
  <c r="AU189" i="21" a="1"/>
  <c r="AU189" i="21" s="1"/>
  <c r="AW105" i="21" a="1"/>
  <c r="AW105" i="21" s="1"/>
  <c r="AU105" i="21" a="1"/>
  <c r="AU105" i="21" s="1"/>
  <c r="AT105" i="21" a="1"/>
  <c r="AT105" i="21" s="1"/>
  <c r="AT21" i="21" a="1"/>
  <c r="AT21" i="21" s="1"/>
  <c r="AW21" i="21" a="1"/>
  <c r="AW21" i="21" s="1"/>
  <c r="AU21" i="21" a="1"/>
  <c r="AU21" i="21" s="1"/>
  <c r="AW299" i="21" a="1"/>
  <c r="AW299" i="21" s="1"/>
  <c r="AU299" i="21" a="1"/>
  <c r="AU299" i="21" s="1"/>
  <c r="AT299" i="21" a="1"/>
  <c r="AT299" i="21" s="1"/>
  <c r="AW271" i="21" a="1"/>
  <c r="AW271" i="21" s="1"/>
  <c r="AT271" i="21" a="1"/>
  <c r="AT271" i="21" s="1"/>
  <c r="AU271" i="21" a="1"/>
  <c r="AU271" i="21" s="1"/>
  <c r="AW243" i="21" a="1"/>
  <c r="AW243" i="21" s="1"/>
  <c r="AT243" i="21" a="1"/>
  <c r="AT243" i="21" s="1"/>
  <c r="AU243" i="21" a="1"/>
  <c r="AU243" i="21" s="1"/>
  <c r="AW215" i="21" a="1"/>
  <c r="AW215" i="21" s="1"/>
  <c r="AT215" i="21" a="1"/>
  <c r="AT215" i="21" s="1"/>
  <c r="AU215" i="21" a="1"/>
  <c r="AU215" i="21" s="1"/>
  <c r="AW187" i="21" a="1"/>
  <c r="AW187" i="21" s="1"/>
  <c r="AT187" i="21" a="1"/>
  <c r="AT187" i="21" s="1"/>
  <c r="AU187" i="21" a="1"/>
  <c r="AU187" i="21" s="1"/>
  <c r="AW159" i="21" a="1"/>
  <c r="AW159" i="21" s="1"/>
  <c r="AT159" i="21" a="1"/>
  <c r="AT159" i="21" s="1"/>
  <c r="AU159" i="21" a="1"/>
  <c r="AU159" i="21" s="1"/>
  <c r="AW131" i="21" a="1"/>
  <c r="AW131" i="21" s="1"/>
  <c r="AU131" i="21" a="1"/>
  <c r="AU131" i="21" s="1"/>
  <c r="AT131" i="21" a="1"/>
  <c r="AT131" i="21" s="1"/>
  <c r="AW103" i="21" a="1"/>
  <c r="AW103" i="21" s="1"/>
  <c r="AT103" i="21" a="1"/>
  <c r="AT103" i="21" s="1"/>
  <c r="AU103" i="21" a="1"/>
  <c r="AU103" i="21" s="1"/>
  <c r="AW75" i="21" a="1"/>
  <c r="AW75" i="21" s="1"/>
  <c r="AT75" i="21" a="1"/>
  <c r="AT75" i="21" s="1"/>
  <c r="AU75" i="21" a="1"/>
  <c r="AU75" i="21" s="1"/>
  <c r="AW47" i="21" a="1"/>
  <c r="AW47" i="21" s="1"/>
  <c r="AT47" i="21" a="1"/>
  <c r="AT47" i="21" s="1"/>
  <c r="AU47" i="21" a="1"/>
  <c r="AU47" i="21" s="1"/>
  <c r="AW19" i="21" a="1"/>
  <c r="AW19" i="21" s="1"/>
  <c r="AU19" i="21" a="1"/>
  <c r="AU19" i="21" s="1"/>
  <c r="AT19" i="21" a="1"/>
  <c r="AT19" i="21" s="1"/>
  <c r="AW245" i="21" a="1"/>
  <c r="AW245" i="21" s="1"/>
  <c r="AT245" i="21" a="1"/>
  <c r="AT245" i="21" s="1"/>
  <c r="AU245" i="21" a="1"/>
  <c r="AU245" i="21" s="1"/>
  <c r="AW161" i="21" a="1"/>
  <c r="AW161" i="21" s="1"/>
  <c r="AU161" i="21" a="1"/>
  <c r="AU161" i="21" s="1"/>
  <c r="AT161" i="21" a="1"/>
  <c r="AT161" i="21" s="1"/>
  <c r="AW77" i="21" a="1"/>
  <c r="AW77" i="21" s="1"/>
  <c r="AT77" i="21" a="1"/>
  <c r="AT77" i="21" s="1"/>
  <c r="AU77" i="21" a="1"/>
  <c r="AU77" i="21" s="1"/>
  <c r="AW298" i="21" a="1"/>
  <c r="AW298" i="21" s="1"/>
  <c r="AU298" i="21" a="1"/>
  <c r="AU298" i="21" s="1"/>
  <c r="AT298" i="21" a="1"/>
  <c r="AT298" i="21" s="1"/>
  <c r="AT270" i="21" a="1"/>
  <c r="AT270" i="21" s="1"/>
  <c r="AW270" i="21" a="1"/>
  <c r="AW270" i="21" s="1"/>
  <c r="AU270" i="21" a="1"/>
  <c r="AU270" i="21" s="1"/>
  <c r="AW242" i="21" a="1"/>
  <c r="AW242" i="21" s="1"/>
  <c r="AU242" i="21" a="1"/>
  <c r="AU242" i="21" s="1"/>
  <c r="AT242" i="21" a="1"/>
  <c r="AT242" i="21" s="1"/>
  <c r="AW214" i="21" a="1"/>
  <c r="AW214" i="21" s="1"/>
  <c r="AT214" i="21" a="1"/>
  <c r="AT214" i="21" s="1"/>
  <c r="AU214" i="21" a="1"/>
  <c r="AU214" i="21" s="1"/>
  <c r="AW186" i="21" a="1"/>
  <c r="AW186" i="21" s="1"/>
  <c r="AT186" i="21" a="1"/>
  <c r="AT186" i="21" s="1"/>
  <c r="AU186" i="21" a="1"/>
  <c r="AU186" i="21" s="1"/>
  <c r="AW158" i="21" a="1"/>
  <c r="AW158" i="21" s="1"/>
  <c r="AT158" i="21" a="1"/>
  <c r="AT158" i="21" s="1"/>
  <c r="AU158" i="21" a="1"/>
  <c r="AU158" i="21" s="1"/>
  <c r="AW130" i="21" a="1"/>
  <c r="AW130" i="21" s="1"/>
  <c r="AU130" i="21" a="1"/>
  <c r="AU130" i="21" s="1"/>
  <c r="AT130" i="21" a="1"/>
  <c r="AT130" i="21" s="1"/>
  <c r="AW102" i="21" a="1"/>
  <c r="AW102" i="21" s="1"/>
  <c r="AU102" i="21" a="1"/>
  <c r="AU102" i="21" s="1"/>
  <c r="AT102" i="21" a="1"/>
  <c r="AT102" i="21" s="1"/>
  <c r="AW74" i="21" a="1"/>
  <c r="AW74" i="21" s="1"/>
  <c r="AT74" i="21" a="1"/>
  <c r="AT74" i="21" s="1"/>
  <c r="AU74" i="21" a="1"/>
  <c r="AU74" i="21" s="1"/>
  <c r="AW46" i="21" a="1"/>
  <c r="AW46" i="21" s="1"/>
  <c r="AU46" i="21" a="1"/>
  <c r="AU46" i="21" s="1"/>
  <c r="AT46" i="21" a="1"/>
  <c r="AT46" i="21" s="1"/>
  <c r="AW18" i="21" a="1"/>
  <c r="AW18" i="21" s="1"/>
  <c r="AU18" i="21" a="1"/>
  <c r="AU18" i="21" s="1"/>
  <c r="AT18" i="21" a="1"/>
  <c r="AT18" i="21" s="1"/>
  <c r="AW297" i="21" a="1"/>
  <c r="AW297" i="21" s="1"/>
  <c r="AU297" i="21" a="1"/>
  <c r="AU297" i="21" s="1"/>
  <c r="AT297" i="21" a="1"/>
  <c r="AT297" i="21" s="1"/>
  <c r="AW269" i="21" a="1"/>
  <c r="AW269" i="21" s="1"/>
  <c r="AT269" i="21" a="1"/>
  <c r="AT269" i="21" s="1"/>
  <c r="AU269" i="21" a="1"/>
  <c r="AU269" i="21" s="1"/>
  <c r="AW241" i="21" a="1"/>
  <c r="AW241" i="21" s="1"/>
  <c r="AT241" i="21" a="1"/>
  <c r="AT241" i="21" s="1"/>
  <c r="AU241" i="21" a="1"/>
  <c r="AU241" i="21" s="1"/>
  <c r="AW213" i="21" a="1"/>
  <c r="AW213" i="21" s="1"/>
  <c r="AT213" i="21" a="1"/>
  <c r="AT213" i="21" s="1"/>
  <c r="AU213" i="21" a="1"/>
  <c r="AU213" i="21" s="1"/>
  <c r="AW185" i="21" a="1"/>
  <c r="AW185" i="21" s="1"/>
  <c r="AT185" i="21" a="1"/>
  <c r="AT185" i="21" s="1"/>
  <c r="AU185" i="21" a="1"/>
  <c r="AU185" i="21" s="1"/>
  <c r="AT157" i="21" a="1"/>
  <c r="AT157" i="21" s="1"/>
  <c r="AW157" i="21" a="1"/>
  <c r="AW157" i="21" s="1"/>
  <c r="AU157" i="21" a="1"/>
  <c r="AU157" i="21" s="1"/>
  <c r="AW129" i="21" a="1"/>
  <c r="AW129" i="21" s="1"/>
  <c r="AT129" i="21" a="1"/>
  <c r="AT129" i="21" s="1"/>
  <c r="AU129" i="21" a="1"/>
  <c r="AU129" i="21" s="1"/>
  <c r="AW17" i="21" a="1"/>
  <c r="AW17" i="21" s="1"/>
  <c r="AU17" i="21" a="1"/>
  <c r="AU17" i="21" s="1"/>
  <c r="AT17" i="21" a="1"/>
  <c r="AT17" i="21" s="1"/>
  <c r="AU45" i="21" a="1"/>
  <c r="AU45" i="21" s="1"/>
  <c r="AT45" i="21" a="1"/>
  <c r="AT45" i="21" s="1"/>
  <c r="AW45" i="21" a="1"/>
  <c r="AW45" i="21" s="1"/>
  <c r="AW296" i="21" a="1"/>
  <c r="AW296" i="21" s="1"/>
  <c r="AU296" i="21" a="1"/>
  <c r="AU296" i="21" s="1"/>
  <c r="AT296" i="21" a="1"/>
  <c r="AT296" i="21" s="1"/>
  <c r="AW212" i="21" a="1"/>
  <c r="AW212" i="21" s="1"/>
  <c r="AT212" i="21" a="1"/>
  <c r="AT212" i="21" s="1"/>
  <c r="AU212" i="21" a="1"/>
  <c r="AU212" i="21" s="1"/>
  <c r="AT156" i="21" a="1"/>
  <c r="AT156" i="21" s="1"/>
  <c r="AW156" i="21" a="1"/>
  <c r="AW156" i="21" s="1"/>
  <c r="AU156" i="21" a="1"/>
  <c r="AU156" i="21" s="1"/>
  <c r="AT72" i="21" a="1"/>
  <c r="AT72" i="21" s="1"/>
  <c r="AU72" i="21" a="1"/>
  <c r="AU72" i="21" s="1"/>
  <c r="AW72" i="21" a="1"/>
  <c r="AW72" i="21" s="1"/>
  <c r="AW16" i="21" a="1"/>
  <c r="AW16" i="21" s="1"/>
  <c r="AT16" i="21" a="1"/>
  <c r="AT16" i="21" s="1"/>
  <c r="AU16" i="21" a="1"/>
  <c r="AU16" i="21" s="1"/>
  <c r="AW295" i="21" a="1"/>
  <c r="AW295" i="21" s="1"/>
  <c r="AU295" i="21" a="1"/>
  <c r="AU295" i="21" s="1"/>
  <c r="AT295" i="21" a="1"/>
  <c r="AT295" i="21" s="1"/>
  <c r="AW267" i="21" a="1"/>
  <c r="AW267" i="21" s="1"/>
  <c r="AU267" i="21" a="1"/>
  <c r="AU267" i="21" s="1"/>
  <c r="AT267" i="21" a="1"/>
  <c r="AT267" i="21" s="1"/>
  <c r="AW239" i="21" a="1"/>
  <c r="AW239" i="21" s="1"/>
  <c r="AU239" i="21" a="1"/>
  <c r="AU239" i="21" s="1"/>
  <c r="AT239" i="21" a="1"/>
  <c r="AT239" i="21" s="1"/>
  <c r="AT211" i="21" a="1"/>
  <c r="AT211" i="21" s="1"/>
  <c r="AW211" i="21" a="1"/>
  <c r="AW211" i="21" s="1"/>
  <c r="AU211" i="21" a="1"/>
  <c r="AU211" i="21" s="1"/>
  <c r="AW183" i="21" a="1"/>
  <c r="AW183" i="21" s="1"/>
  <c r="AT183" i="21" a="1"/>
  <c r="AT183" i="21" s="1"/>
  <c r="AU183" i="21" a="1"/>
  <c r="AU183" i="21" s="1"/>
  <c r="AW155" i="21" a="1"/>
  <c r="AW155" i="21" s="1"/>
  <c r="AT155" i="21" a="1"/>
  <c r="AT155" i="21" s="1"/>
  <c r="AU155" i="21" a="1"/>
  <c r="AU155" i="21" s="1"/>
  <c r="AW127" i="21" a="1"/>
  <c r="AW127" i="21" s="1"/>
  <c r="AT127" i="21" a="1"/>
  <c r="AT127" i="21" s="1"/>
  <c r="AU127" i="21" a="1"/>
  <c r="AU127" i="21" s="1"/>
  <c r="AW99" i="21" a="1"/>
  <c r="AW99" i="21" s="1"/>
  <c r="AT99" i="21" a="1"/>
  <c r="AT99" i="21" s="1"/>
  <c r="AU99" i="21" a="1"/>
  <c r="AU99" i="21" s="1"/>
  <c r="AW71" i="21" a="1"/>
  <c r="AW71" i="21" s="1"/>
  <c r="AT71" i="21" a="1"/>
  <c r="AT71" i="21" s="1"/>
  <c r="AU71" i="21" a="1"/>
  <c r="AU71" i="21" s="1"/>
  <c r="AW43" i="21" a="1"/>
  <c r="AW43" i="21" s="1"/>
  <c r="AT43" i="21" a="1"/>
  <c r="AT43" i="21" s="1"/>
  <c r="AU43" i="21" a="1"/>
  <c r="AU43" i="21" s="1"/>
  <c r="AW15" i="21" a="1"/>
  <c r="AW15" i="21" s="1"/>
  <c r="AT15" i="21" a="1"/>
  <c r="AT15" i="21" s="1"/>
  <c r="AU15" i="21" a="1"/>
  <c r="AU15" i="21" s="1"/>
  <c r="AW101" i="21" a="1"/>
  <c r="AW101" i="21" s="1"/>
  <c r="AU101" i="21" a="1"/>
  <c r="AU101" i="21" s="1"/>
  <c r="AT101" i="21" a="1"/>
  <c r="AT101" i="21" s="1"/>
  <c r="AW240" i="21" a="1"/>
  <c r="AW240" i="21" s="1"/>
  <c r="AU240" i="21" a="1"/>
  <c r="AU240" i="21" s="1"/>
  <c r="AT240" i="21" a="1"/>
  <c r="AT240" i="21" s="1"/>
  <c r="AU100" i="21" a="1"/>
  <c r="AU100" i="21" s="1"/>
  <c r="AT100" i="21" a="1"/>
  <c r="AT100" i="21" s="1"/>
  <c r="AW100" i="21" a="1"/>
  <c r="AW100" i="21" s="1"/>
  <c r="AW294" i="21" a="1"/>
  <c r="AW294" i="21" s="1"/>
  <c r="AU294" i="21" a="1"/>
  <c r="AU294" i="21" s="1"/>
  <c r="AT294" i="21" a="1"/>
  <c r="AT294" i="21" s="1"/>
  <c r="AW266" i="21" a="1"/>
  <c r="AW266" i="21" s="1"/>
  <c r="AU266" i="21" a="1"/>
  <c r="AU266" i="21" s="1"/>
  <c r="AT266" i="21" a="1"/>
  <c r="AT266" i="21" s="1"/>
  <c r="AT238" i="21" a="1"/>
  <c r="AT238" i="21" s="1"/>
  <c r="AW238" i="21" a="1"/>
  <c r="AW238" i="21" s="1"/>
  <c r="AU238" i="21" a="1"/>
  <c r="AU238" i="21" s="1"/>
  <c r="AW210" i="21" a="1"/>
  <c r="AW210" i="21" s="1"/>
  <c r="AT210" i="21" a="1"/>
  <c r="AT210" i="21" s="1"/>
  <c r="AU210" i="21" a="1"/>
  <c r="AU210" i="21" s="1"/>
  <c r="AW182" i="21" a="1"/>
  <c r="AW182" i="21" s="1"/>
  <c r="AU182" i="21" a="1"/>
  <c r="AU182" i="21" s="1"/>
  <c r="AT182" i="21" a="1"/>
  <c r="AT182" i="21" s="1"/>
  <c r="AW154" i="21" a="1"/>
  <c r="AW154" i="21" s="1"/>
  <c r="AU154" i="21" a="1"/>
  <c r="AU154" i="21" s="1"/>
  <c r="AT154" i="21" a="1"/>
  <c r="AT154" i="21" s="1"/>
  <c r="AW126" i="21" a="1"/>
  <c r="AW126" i="21" s="1"/>
  <c r="AT126" i="21" a="1"/>
  <c r="AT126" i="21" s="1"/>
  <c r="AU126" i="21" a="1"/>
  <c r="AU126" i="21" s="1"/>
  <c r="AT98" i="21" a="1"/>
  <c r="AT98" i="21" s="1"/>
  <c r="AU98" i="21" a="1"/>
  <c r="AU98" i="21" s="1"/>
  <c r="AW98" i="21" a="1"/>
  <c r="AW98" i="21" s="1"/>
  <c r="AW70" i="21" a="1"/>
  <c r="AW70" i="21" s="1"/>
  <c r="AU70" i="21" a="1"/>
  <c r="AU70" i="21" s="1"/>
  <c r="AT70" i="21" a="1"/>
  <c r="AT70" i="21" s="1"/>
  <c r="AW42" i="21" a="1"/>
  <c r="AW42" i="21" s="1"/>
  <c r="AT42" i="21" a="1"/>
  <c r="AT42" i="21" s="1"/>
  <c r="AU42" i="21" a="1"/>
  <c r="AU42" i="21" s="1"/>
  <c r="AW14" i="21" a="1"/>
  <c r="AW14" i="21" s="1"/>
  <c r="AT14" i="21" a="1"/>
  <c r="AT14" i="21" s="1"/>
  <c r="AU14" i="21" a="1"/>
  <c r="AU14" i="21" s="1"/>
  <c r="AW73" i="21" a="1"/>
  <c r="AW73" i="21" s="1"/>
  <c r="AT73" i="21" a="1"/>
  <c r="AT73" i="21" s="1"/>
  <c r="AU73" i="21" a="1"/>
  <c r="AU73" i="21" s="1"/>
  <c r="AU268" i="21" a="1"/>
  <c r="AU268" i="21" s="1"/>
  <c r="AW268" i="21" a="1"/>
  <c r="AW268" i="21" s="1"/>
  <c r="AT268" i="21" a="1"/>
  <c r="AT268" i="21" s="1"/>
  <c r="AW184" i="21" a="1"/>
  <c r="AW184" i="21" s="1"/>
  <c r="AU184" i="21" a="1"/>
  <c r="AU184" i="21" s="1"/>
  <c r="AT184" i="21" a="1"/>
  <c r="AT184" i="21" s="1"/>
  <c r="AW128" i="21" a="1"/>
  <c r="AW128" i="21" s="1"/>
  <c r="AT128" i="21" a="1"/>
  <c r="AT128" i="21" s="1"/>
  <c r="AU128" i="21" a="1"/>
  <c r="AU128" i="21" s="1"/>
  <c r="AW44" i="21" a="1"/>
  <c r="AW44" i="21" s="1"/>
  <c r="AU44" i="21" a="1"/>
  <c r="AU44" i="21" s="1"/>
  <c r="AT44" i="21" a="1"/>
  <c r="AT44" i="21" s="1"/>
  <c r="AW293" i="21" a="1"/>
  <c r="AW293" i="21" s="1"/>
  <c r="AT293" i="21" a="1"/>
  <c r="AT293" i="21" s="1"/>
  <c r="AU293" i="21" a="1"/>
  <c r="AU293" i="21" s="1"/>
  <c r="AW265" i="21" a="1"/>
  <c r="AW265" i="21" s="1"/>
  <c r="AT265" i="21" a="1"/>
  <c r="AT265" i="21" s="1"/>
  <c r="AU265" i="21" a="1"/>
  <c r="AU265" i="21" s="1"/>
  <c r="AW237" i="21" a="1"/>
  <c r="AW237" i="21" s="1"/>
  <c r="AT237" i="21" a="1"/>
  <c r="AT237" i="21" s="1"/>
  <c r="AU237" i="21" a="1"/>
  <c r="AU237" i="21" s="1"/>
  <c r="AW209" i="21" a="1"/>
  <c r="AW209" i="21" s="1"/>
  <c r="AT209" i="21" a="1"/>
  <c r="AT209" i="21" s="1"/>
  <c r="AU209" i="21" a="1"/>
  <c r="AU209" i="21" s="1"/>
  <c r="AW181" i="21" a="1"/>
  <c r="AW181" i="21" s="1"/>
  <c r="AU181" i="21" a="1"/>
  <c r="AU181" i="21" s="1"/>
  <c r="AT181" i="21" a="1"/>
  <c r="AT181" i="21" s="1"/>
  <c r="AW153" i="21" a="1"/>
  <c r="AW153" i="21" s="1"/>
  <c r="AU153" i="21" a="1"/>
  <c r="AU153" i="21" s="1"/>
  <c r="AT153" i="21" a="1"/>
  <c r="AT153" i="21" s="1"/>
  <c r="AW125" i="21" a="1"/>
  <c r="AW125" i="21" s="1"/>
  <c r="AT125" i="21" a="1"/>
  <c r="AT125" i="21" s="1"/>
  <c r="AU125" i="21" a="1"/>
  <c r="AU125" i="21" s="1"/>
  <c r="AT97" i="21" a="1"/>
  <c r="AT97" i="21" s="1"/>
  <c r="AW97" i="21" a="1"/>
  <c r="AW97" i="21" s="1"/>
  <c r="AU97" i="21" a="1"/>
  <c r="AU97" i="21" s="1"/>
  <c r="AW69" i="21" a="1"/>
  <c r="AW69" i="21" s="1"/>
  <c r="AT69" i="21" a="1"/>
  <c r="AT69" i="21" s="1"/>
  <c r="AU69" i="21" a="1"/>
  <c r="AU69" i="21" s="1"/>
  <c r="AW41" i="21" a="1"/>
  <c r="AW41" i="21" s="1"/>
  <c r="AT41" i="21" a="1"/>
  <c r="AT41" i="21" s="1"/>
  <c r="AU41" i="21" a="1"/>
  <c r="AU41" i="21" s="1"/>
  <c r="AW13" i="21" a="1"/>
  <c r="AW13" i="21" s="1"/>
  <c r="AU13" i="21" a="1"/>
  <c r="AU13" i="21" s="1"/>
  <c r="AT13" i="21" a="1"/>
  <c r="AT13" i="21" s="1"/>
  <c r="AW292" i="21" a="1"/>
  <c r="AW292" i="21" s="1"/>
  <c r="AT292" i="21" a="1"/>
  <c r="AT292" i="21" s="1"/>
  <c r="AU292" i="21" a="1"/>
  <c r="AU292" i="21" s="1"/>
  <c r="AT264" i="21" a="1"/>
  <c r="AT264" i="21" s="1"/>
  <c r="AU264" i="21" a="1"/>
  <c r="AU264" i="21" s="1"/>
  <c r="AW264" i="21" a="1"/>
  <c r="AW264" i="21" s="1"/>
  <c r="AW236" i="21" a="1"/>
  <c r="AW236" i="21" s="1"/>
  <c r="AU236" i="21" a="1"/>
  <c r="AU236" i="21" s="1"/>
  <c r="AT236" i="21" a="1"/>
  <c r="AT236" i="21" s="1"/>
  <c r="AW208" i="21" a="1"/>
  <c r="AW208" i="21" s="1"/>
  <c r="AU208" i="21" a="1"/>
  <c r="AU208" i="21" s="1"/>
  <c r="AT208" i="21" a="1"/>
  <c r="AT208" i="21" s="1"/>
  <c r="AW180" i="21" a="1"/>
  <c r="AW180" i="21" s="1"/>
  <c r="AU180" i="21" a="1"/>
  <c r="AU180" i="21" s="1"/>
  <c r="AT180" i="21" a="1"/>
  <c r="AT180" i="21" s="1"/>
  <c r="AW152" i="21" a="1"/>
  <c r="AW152" i="21" s="1"/>
  <c r="AT152" i="21" a="1"/>
  <c r="AT152" i="21" s="1"/>
  <c r="AU152" i="21" a="1"/>
  <c r="AU152" i="21" s="1"/>
  <c r="AW124" i="21" a="1"/>
  <c r="AW124" i="21" s="1"/>
  <c r="AT124" i="21" a="1"/>
  <c r="AT124" i="21" s="1"/>
  <c r="AU124" i="21" a="1"/>
  <c r="AU124" i="21" s="1"/>
  <c r="AT96" i="21" a="1"/>
  <c r="AT96" i="21" s="1"/>
  <c r="AW96" i="21" a="1"/>
  <c r="AW96" i="21" s="1"/>
  <c r="AU96" i="21" a="1"/>
  <c r="AU96" i="21" s="1"/>
  <c r="AW68" i="21" a="1"/>
  <c r="AW68" i="21" s="1"/>
  <c r="AU68" i="21" a="1"/>
  <c r="AU68" i="21" s="1"/>
  <c r="AT68" i="21" a="1"/>
  <c r="AT68" i="21" s="1"/>
  <c r="AW40" i="21" a="1"/>
  <c r="AW40" i="21" s="1"/>
  <c r="AU40" i="21" a="1"/>
  <c r="AU40" i="21" s="1"/>
  <c r="AT40" i="21" a="1"/>
  <c r="AT40" i="21" s="1"/>
  <c r="AU12" i="21" a="1"/>
  <c r="AU12" i="21" s="1"/>
  <c r="AW12" i="21" a="1"/>
  <c r="AW12" i="21" s="1"/>
  <c r="AT12" i="21" a="1"/>
  <c r="AT12" i="21" s="1"/>
  <c r="AW291" i="21" a="1"/>
  <c r="AW291" i="21" s="1"/>
  <c r="AU291" i="21" a="1"/>
  <c r="AU291" i="21" s="1"/>
  <c r="AT291" i="21" a="1"/>
  <c r="AT291" i="21" s="1"/>
  <c r="AW263" i="21" a="1"/>
  <c r="AW263" i="21" s="1"/>
  <c r="AT263" i="21" a="1"/>
  <c r="AT263" i="21" s="1"/>
  <c r="AU263" i="21" a="1"/>
  <c r="AU263" i="21" s="1"/>
  <c r="AW235" i="21" a="1"/>
  <c r="AW235" i="21" s="1"/>
  <c r="AT235" i="21" a="1"/>
  <c r="AT235" i="21" s="1"/>
  <c r="AU235" i="21" a="1"/>
  <c r="AU235" i="21" s="1"/>
  <c r="AW207" i="21" a="1"/>
  <c r="AW207" i="21" s="1"/>
  <c r="AU207" i="21" a="1"/>
  <c r="AU207" i="21" s="1"/>
  <c r="AT207" i="21" a="1"/>
  <c r="AT207" i="21" s="1"/>
  <c r="AW179" i="21" a="1"/>
  <c r="AW179" i="21" s="1"/>
  <c r="AT179" i="21" a="1"/>
  <c r="AT179" i="21" s="1"/>
  <c r="AU179" i="21" a="1"/>
  <c r="AU179" i="21" s="1"/>
  <c r="AU151" i="21" a="1"/>
  <c r="AU151" i="21" s="1"/>
  <c r="AW151" i="21" a="1"/>
  <c r="AW151" i="21" s="1"/>
  <c r="AT151" i="21" a="1"/>
  <c r="AT151" i="21" s="1"/>
  <c r="AW123" i="21" a="1"/>
  <c r="AW123" i="21" s="1"/>
  <c r="AT123" i="21" a="1"/>
  <c r="AT123" i="21" s="1"/>
  <c r="AU123" i="21" a="1"/>
  <c r="AU123" i="21" s="1"/>
  <c r="AW95" i="21" a="1"/>
  <c r="AW95" i="21" s="1"/>
  <c r="AT95" i="21" a="1"/>
  <c r="AT95" i="21" s="1"/>
  <c r="AU95" i="21" a="1"/>
  <c r="AU95" i="21" s="1"/>
  <c r="AW67" i="21" a="1"/>
  <c r="AW67" i="21" s="1"/>
  <c r="AU67" i="21" a="1"/>
  <c r="AU67" i="21" s="1"/>
  <c r="AT67" i="21" a="1"/>
  <c r="AT67" i="21" s="1"/>
  <c r="AW39" i="21" a="1"/>
  <c r="AW39" i="21" s="1"/>
  <c r="AU39" i="21" a="1"/>
  <c r="AU39" i="21" s="1"/>
  <c r="AT39" i="21" a="1"/>
  <c r="AT39" i="21" s="1"/>
  <c r="AW11" i="21" a="1"/>
  <c r="AW11" i="21" s="1"/>
  <c r="AT11" i="21" a="1"/>
  <c r="AT11" i="21" s="1"/>
  <c r="AU11" i="21" a="1"/>
  <c r="AU11" i="21" s="1"/>
  <c r="AW94" i="21" a="1"/>
  <c r="AW94" i="21" s="1"/>
  <c r="AT94" i="21" a="1"/>
  <c r="AT94" i="21" s="1"/>
  <c r="AU94" i="21" a="1"/>
  <c r="AU94" i="21" s="1"/>
  <c r="AW234" i="21" a="1"/>
  <c r="AW234" i="21" s="1"/>
  <c r="AT234" i="21" a="1"/>
  <c r="AT234" i="21" s="1"/>
  <c r="AU234" i="21" a="1"/>
  <c r="AU234" i="21" s="1"/>
  <c r="AW150" i="21" a="1"/>
  <c r="AW150" i="21" s="1"/>
  <c r="AT150" i="21" a="1"/>
  <c r="AT150" i="21" s="1"/>
  <c r="AU150" i="21" a="1"/>
  <c r="AU150" i="21" s="1"/>
  <c r="AW10" i="21" a="1"/>
  <c r="AW10" i="21" s="1"/>
  <c r="AT10" i="21" a="1"/>
  <c r="AT10" i="21" s="1"/>
  <c r="AU10" i="21" a="1"/>
  <c r="AU10" i="21" s="1"/>
  <c r="AW120" i="21" a="1"/>
  <c r="AW120" i="21" s="1"/>
  <c r="AT120" i="21" a="1"/>
  <c r="AT120" i="21" s="1"/>
  <c r="AU120" i="21" a="1"/>
  <c r="AU120" i="21" s="1"/>
  <c r="AW176" i="21" a="1"/>
  <c r="AW176" i="21" s="1"/>
  <c r="AU176" i="21" a="1"/>
  <c r="AU176" i="21" s="1"/>
  <c r="AT176" i="21" a="1"/>
  <c r="AT176" i="21" s="1"/>
  <c r="AW7" i="21" a="1"/>
  <c r="AW7" i="21" s="1"/>
  <c r="AT7" i="21" a="1"/>
  <c r="AT7" i="21" s="1"/>
  <c r="AU7" i="21" a="1"/>
  <c r="AU7" i="21" s="1"/>
  <c r="AW50" i="21" a="1"/>
  <c r="AW50" i="21" s="1"/>
  <c r="AT50" i="21" a="1"/>
  <c r="AT50" i="21" s="1"/>
  <c r="AU50" i="21" a="1"/>
  <c r="AU50" i="21" s="1"/>
  <c r="AW149" i="21" a="1"/>
  <c r="AW149" i="21" s="1"/>
  <c r="AU149" i="21" a="1"/>
  <c r="AU149" i="21" s="1"/>
  <c r="AT149" i="21" a="1"/>
  <c r="AT149" i="21" s="1"/>
  <c r="AW35" i="21" a="1"/>
  <c r="AW35" i="21" s="1"/>
  <c r="AT35" i="21" a="1"/>
  <c r="AT35" i="21" s="1"/>
  <c r="AU35" i="21" a="1"/>
  <c r="AU35" i="21" s="1"/>
  <c r="AW258" i="21" a="1"/>
  <c r="AW258" i="21" s="1"/>
  <c r="AT258" i="21" a="1"/>
  <c r="AT258" i="21" s="1"/>
  <c r="AU258" i="21" a="1"/>
  <c r="AU258" i="21" s="1"/>
  <c r="AW202" i="21" a="1"/>
  <c r="AW202" i="21" s="1"/>
  <c r="AU202" i="21" a="1"/>
  <c r="AU202" i="21" s="1"/>
  <c r="AT202" i="21" a="1"/>
  <c r="AT202" i="21" s="1"/>
  <c r="AW146" i="21" a="1"/>
  <c r="AW146" i="21" s="1"/>
  <c r="AT146" i="21" a="1"/>
  <c r="AT146" i="21" s="1"/>
  <c r="AU146" i="21" a="1"/>
  <c r="AU146" i="21" s="1"/>
  <c r="AW90" i="21" a="1"/>
  <c r="AW90" i="21" s="1"/>
  <c r="AT90" i="21" a="1"/>
  <c r="AT90" i="21" s="1"/>
  <c r="AU90" i="21" a="1"/>
  <c r="AU90" i="21" s="1"/>
  <c r="AW62" i="21" a="1"/>
  <c r="AW62" i="21" s="1"/>
  <c r="AT62" i="21" a="1"/>
  <c r="AT62" i="21" s="1"/>
  <c r="AU62" i="21" a="1"/>
  <c r="AU62" i="21" s="1"/>
  <c r="AW34" i="21" a="1"/>
  <c r="AW34" i="21" s="1"/>
  <c r="AT34" i="21" a="1"/>
  <c r="AT34" i="21" s="1"/>
  <c r="AU34" i="21" a="1"/>
  <c r="AU34" i="21" s="1"/>
  <c r="AW6" i="21" a="1"/>
  <c r="AW6" i="21" s="1"/>
  <c r="AU6" i="21" a="1"/>
  <c r="AU6" i="21" s="1"/>
  <c r="AT6" i="21" a="1"/>
  <c r="AT6" i="21" s="1"/>
  <c r="AW78" i="21" a="1"/>
  <c r="AW78" i="21" s="1"/>
  <c r="AU78" i="21" a="1"/>
  <c r="AU78" i="21" s="1"/>
  <c r="AT78" i="21" a="1"/>
  <c r="AT78" i="21" s="1"/>
  <c r="AT9" i="21" a="1"/>
  <c r="AT9" i="21" s="1"/>
  <c r="AU9" i="21" a="1"/>
  <c r="AU9" i="21" s="1"/>
  <c r="AW147" i="21" a="1"/>
  <c r="AW147" i="21" s="1"/>
  <c r="AU147" i="21" a="1"/>
  <c r="AU147" i="21" s="1"/>
  <c r="AT147" i="21" a="1"/>
  <c r="AT147" i="21" s="1"/>
  <c r="AW286" i="21" a="1"/>
  <c r="AW286" i="21" s="1"/>
  <c r="AT286" i="21" a="1"/>
  <c r="AT286" i="21" s="1"/>
  <c r="AU286" i="21" a="1"/>
  <c r="AU286" i="21" s="1"/>
  <c r="AW230" i="21" a="1"/>
  <c r="AW230" i="21" s="1"/>
  <c r="AT230" i="21" a="1"/>
  <c r="AT230" i="21" s="1"/>
  <c r="AU230" i="21" a="1"/>
  <c r="AU230" i="21" s="1"/>
  <c r="AW174" i="21" a="1"/>
  <c r="AW174" i="21" s="1"/>
  <c r="AT174" i="21" a="1"/>
  <c r="AT174" i="21" s="1"/>
  <c r="AU174" i="21" a="1"/>
  <c r="AU174" i="21" s="1"/>
  <c r="AW118" i="21" a="1"/>
  <c r="AW118" i="21" s="1"/>
  <c r="AT118" i="21" a="1"/>
  <c r="AT118" i="21" s="1"/>
  <c r="AU118" i="21" a="1"/>
  <c r="AU118" i="21" s="1"/>
  <c r="AW285" i="21" a="1"/>
  <c r="AW285" i="21" s="1"/>
  <c r="AU285" i="21" a="1"/>
  <c r="AU285" i="21" s="1"/>
  <c r="AT285" i="21" a="1"/>
  <c r="AT285" i="21" s="1"/>
  <c r="AW257" i="21" a="1"/>
  <c r="AW257" i="21" s="1"/>
  <c r="AT257" i="21" a="1"/>
  <c r="AT257" i="21" s="1"/>
  <c r="AU257" i="21" a="1"/>
  <c r="AU257" i="21" s="1"/>
  <c r="AW229" i="21" a="1"/>
  <c r="AW229" i="21" s="1"/>
  <c r="AT229" i="21" a="1"/>
  <c r="AT229" i="21" s="1"/>
  <c r="AU229" i="21" a="1"/>
  <c r="AU229" i="21" s="1"/>
  <c r="AW201" i="21" a="1"/>
  <c r="AW201" i="21" s="1"/>
  <c r="AT201" i="21" a="1"/>
  <c r="AT201" i="21" s="1"/>
  <c r="AU201" i="21" a="1"/>
  <c r="AU201" i="21" s="1"/>
  <c r="AW173" i="21" a="1"/>
  <c r="AW173" i="21" s="1"/>
  <c r="AT173" i="21" a="1"/>
  <c r="AT173" i="21" s="1"/>
  <c r="AU173" i="21" a="1"/>
  <c r="AU173" i="21" s="1"/>
  <c r="AW145" i="21" a="1"/>
  <c r="AW145" i="21" s="1"/>
  <c r="AT145" i="21" a="1"/>
  <c r="AT145" i="21" s="1"/>
  <c r="AU145" i="21" a="1"/>
  <c r="AU145" i="21" s="1"/>
  <c r="AW117" i="21" a="1"/>
  <c r="AW117" i="21" s="1"/>
  <c r="AU117" i="21" a="1"/>
  <c r="AU117" i="21" s="1"/>
  <c r="AT117" i="21" a="1"/>
  <c r="AT117" i="21" s="1"/>
  <c r="AW89" i="21" a="1"/>
  <c r="AW89" i="21" s="1"/>
  <c r="AU89" i="21" a="1"/>
  <c r="AU89" i="21" s="1"/>
  <c r="AT89" i="21" a="1"/>
  <c r="AT89" i="21" s="1"/>
  <c r="AW61" i="21" a="1"/>
  <c r="AW61" i="21" s="1"/>
  <c r="AT61" i="21" a="1"/>
  <c r="AT61" i="21" s="1"/>
  <c r="AU61" i="21" a="1"/>
  <c r="AU61" i="21" s="1"/>
  <c r="AW33" i="21" a="1"/>
  <c r="AW33" i="21" s="1"/>
  <c r="AT33" i="21" a="1"/>
  <c r="AT33" i="21" s="1"/>
  <c r="AU33" i="21" a="1"/>
  <c r="AU33" i="21" s="1"/>
  <c r="AW5" i="21" a="1"/>
  <c r="AW5" i="21" s="1"/>
  <c r="AU5" i="21" a="1"/>
  <c r="AU5" i="21" s="1"/>
  <c r="AT5" i="21" a="1"/>
  <c r="AT5" i="21" s="1"/>
  <c r="AT302" i="21" a="1"/>
  <c r="AT302" i="21" s="1"/>
  <c r="AW302" i="21" a="1"/>
  <c r="AW302" i="21" s="1"/>
  <c r="AU302" i="21" a="1"/>
  <c r="AU302" i="21" s="1"/>
  <c r="AT22" i="21" a="1"/>
  <c r="AT22" i="21" s="1"/>
  <c r="AU22" i="21" a="1"/>
  <c r="AU22" i="21" s="1"/>
  <c r="AW22" i="21" a="1"/>
  <c r="AW22" i="21" s="1"/>
  <c r="AW290" i="21" a="1"/>
  <c r="AW290" i="21" s="1"/>
  <c r="AU290" i="21" a="1"/>
  <c r="AU290" i="21" s="1"/>
  <c r="AT290" i="21" a="1"/>
  <c r="AT290" i="21" s="1"/>
  <c r="AU38" i="21" a="1"/>
  <c r="AU38" i="21" s="1"/>
  <c r="AW38" i="21" a="1"/>
  <c r="AW38" i="21" s="1"/>
  <c r="AT38" i="21" a="1"/>
  <c r="AT38" i="21" s="1"/>
  <c r="AW233" i="21" a="1"/>
  <c r="AW233" i="21" s="1"/>
  <c r="AT233" i="21" a="1"/>
  <c r="AT233" i="21" s="1"/>
  <c r="AU233" i="21" a="1"/>
  <c r="AU233" i="21" s="1"/>
  <c r="AW65" i="21" a="1"/>
  <c r="AW65" i="21" s="1"/>
  <c r="AU65" i="21" a="1"/>
  <c r="AU65" i="21" s="1"/>
  <c r="AT65" i="21" a="1"/>
  <c r="AT65" i="21" s="1"/>
  <c r="AW260" i="21" a="1"/>
  <c r="AW260" i="21" s="1"/>
  <c r="AT260" i="21" a="1"/>
  <c r="AT260" i="21" s="1"/>
  <c r="AU260" i="21" a="1"/>
  <c r="AU260" i="21" s="1"/>
  <c r="AW200" i="21" a="1"/>
  <c r="AW200" i="21" s="1"/>
  <c r="AT200" i="21" a="1"/>
  <c r="AT200" i="21" s="1"/>
  <c r="AU200" i="21" a="1"/>
  <c r="AU200" i="21" s="1"/>
  <c r="AW60" i="21" a="1"/>
  <c r="AW60" i="21" s="1"/>
  <c r="AU60" i="21" a="1"/>
  <c r="AU60" i="21" s="1"/>
  <c r="AT60" i="21" a="1"/>
  <c r="AT60" i="21" s="1"/>
  <c r="AW231" i="21" a="1"/>
  <c r="AW231" i="21" s="1"/>
  <c r="AT231" i="21" a="1"/>
  <c r="AT231" i="21" s="1"/>
  <c r="AU231" i="21" a="1"/>
  <c r="AU231" i="21" s="1"/>
  <c r="AU175" i="21" a="1"/>
  <c r="AU175" i="21" s="1"/>
  <c r="AW175" i="21" a="1"/>
  <c r="AW175" i="21" s="1"/>
  <c r="AT175" i="21" a="1"/>
  <c r="AT175" i="21" s="1"/>
  <c r="AW228" i="21" a="1"/>
  <c r="AW228" i="21" s="1"/>
  <c r="AT228" i="21" a="1"/>
  <c r="AT228" i="21" s="1"/>
  <c r="AU228" i="21" a="1"/>
  <c r="AU228" i="21" s="1"/>
  <c r="AW32" i="21" a="1"/>
  <c r="AW32" i="21" s="1"/>
  <c r="AT32" i="21" a="1"/>
  <c r="AT32" i="21" s="1"/>
  <c r="AU32" i="21" a="1"/>
  <c r="AU32" i="21" s="1"/>
  <c r="AW283" i="21" a="1"/>
  <c r="AW283" i="21" s="1"/>
  <c r="AU283" i="21" a="1"/>
  <c r="AU283" i="21" s="1"/>
  <c r="AT283" i="21" a="1"/>
  <c r="AT283" i="21" s="1"/>
  <c r="AW255" i="21" a="1"/>
  <c r="AW255" i="21" s="1"/>
  <c r="AT255" i="21" a="1"/>
  <c r="AT255" i="21" s="1"/>
  <c r="AU255" i="21" a="1"/>
  <c r="AU255" i="21" s="1"/>
  <c r="AW227" i="21" a="1"/>
  <c r="AW227" i="21" s="1"/>
  <c r="AT227" i="21" a="1"/>
  <c r="AT227" i="21" s="1"/>
  <c r="AU227" i="21" a="1"/>
  <c r="AU227" i="21" s="1"/>
  <c r="AW199" i="21" a="1"/>
  <c r="AW199" i="21" s="1"/>
  <c r="AT199" i="21" a="1"/>
  <c r="AT199" i="21" s="1"/>
  <c r="AU199" i="21" a="1"/>
  <c r="AU199" i="21" s="1"/>
  <c r="AW171" i="21" a="1"/>
  <c r="AW171" i="21" s="1"/>
  <c r="AT171" i="21" a="1"/>
  <c r="AT171" i="21" s="1"/>
  <c r="AU171" i="21" a="1"/>
  <c r="AU171" i="21" s="1"/>
  <c r="AW143" i="21" a="1"/>
  <c r="AW143" i="21" s="1"/>
  <c r="AT143" i="21" a="1"/>
  <c r="AT143" i="21" s="1"/>
  <c r="AU143" i="21" a="1"/>
  <c r="AU143" i="21" s="1"/>
  <c r="AW115" i="21" a="1"/>
  <c r="AW115" i="21" s="1"/>
  <c r="AU115" i="21" a="1"/>
  <c r="AU115" i="21" s="1"/>
  <c r="AT115" i="21" a="1"/>
  <c r="AT115" i="21" s="1"/>
  <c r="AW87" i="21" a="1"/>
  <c r="AW87" i="21" s="1"/>
  <c r="AU87" i="21" a="1"/>
  <c r="AU87" i="21" s="1"/>
  <c r="AT87" i="21" a="1"/>
  <c r="AT87" i="21" s="1"/>
  <c r="AW59" i="21" a="1"/>
  <c r="AW59" i="21" s="1"/>
  <c r="AT59" i="21" a="1"/>
  <c r="AT59" i="21" s="1"/>
  <c r="AU59" i="21" a="1"/>
  <c r="AU59" i="21" s="1"/>
  <c r="AW31" i="21" a="1"/>
  <c r="AW31" i="21" s="1"/>
  <c r="AT31" i="21" a="1"/>
  <c r="AT31" i="21" s="1"/>
  <c r="AU31" i="21" a="1"/>
  <c r="AU31" i="21" s="1"/>
  <c r="AW274" i="21" a="1"/>
  <c r="AW274" i="21" s="1"/>
  <c r="AU274" i="21" a="1"/>
  <c r="AU274" i="21" s="1"/>
  <c r="AT274" i="21" a="1"/>
  <c r="AT274" i="21" s="1"/>
  <c r="AW262" i="21" a="1"/>
  <c r="AW262" i="21" s="1"/>
  <c r="AU262" i="21" a="1"/>
  <c r="AU262" i="21" s="1"/>
  <c r="AT262" i="21" a="1"/>
  <c r="AT262" i="21" s="1"/>
  <c r="AW289" i="21" a="1"/>
  <c r="AW289" i="21" s="1"/>
  <c r="AT289" i="21" a="1"/>
  <c r="AT289" i="21" s="1"/>
  <c r="AU289" i="21" a="1"/>
  <c r="AU289" i="21" s="1"/>
  <c r="AT205" i="21" a="1"/>
  <c r="AT205" i="21" s="1"/>
  <c r="AW205" i="21" a="1"/>
  <c r="AW205" i="21" s="1"/>
  <c r="AU205" i="21" a="1"/>
  <c r="AU205" i="21" s="1"/>
  <c r="AW37" i="21" a="1"/>
  <c r="AW37" i="21" s="1"/>
  <c r="AU37" i="21" a="1"/>
  <c r="AU37" i="21" s="1"/>
  <c r="AT37" i="21" a="1"/>
  <c r="AT37" i="21" s="1"/>
  <c r="AW232" i="21" a="1"/>
  <c r="AW232" i="21" s="1"/>
  <c r="AT232" i="21" a="1"/>
  <c r="AT232" i="21" s="1"/>
  <c r="AU232" i="21" a="1"/>
  <c r="AU232" i="21" s="1"/>
  <c r="AW91" i="21" a="1"/>
  <c r="AW91" i="21" s="1"/>
  <c r="AT91" i="21" a="1"/>
  <c r="AT91" i="21" s="1"/>
  <c r="AU91" i="21" a="1"/>
  <c r="AU91" i="21" s="1"/>
  <c r="AW88" i="21" a="1"/>
  <c r="AW88" i="21" s="1"/>
  <c r="AT88" i="21" a="1"/>
  <c r="AT88" i="21" s="1"/>
  <c r="AU88" i="21" a="1"/>
  <c r="AU88" i="21" s="1"/>
  <c r="AW198" i="21" a="1"/>
  <c r="AW198" i="21" s="1"/>
  <c r="AT198" i="21" a="1"/>
  <c r="AT198" i="21" s="1"/>
  <c r="AU198" i="21" a="1"/>
  <c r="AU198" i="21" s="1"/>
  <c r="AW63" i="21" a="1"/>
  <c r="AW63" i="21" s="1"/>
  <c r="AU63" i="21" a="1"/>
  <c r="AU63" i="21" s="1"/>
  <c r="AT63" i="21" a="1"/>
  <c r="AT63" i="21" s="1"/>
  <c r="AW172" i="21" a="1"/>
  <c r="AW172" i="21" s="1"/>
  <c r="AT172" i="21" a="1"/>
  <c r="AT172" i="21" s="1"/>
  <c r="AU172" i="21" a="1"/>
  <c r="AU172" i="21" s="1"/>
  <c r="AW226" i="21" a="1"/>
  <c r="AW226" i="21" s="1"/>
  <c r="AT226" i="21" a="1"/>
  <c r="AT226" i="21" s="1"/>
  <c r="AU226" i="21" a="1"/>
  <c r="AU226" i="21" s="1"/>
  <c r="AW114" i="21" a="1"/>
  <c r="AW114" i="21" s="1"/>
  <c r="AT114" i="21" a="1"/>
  <c r="AT114" i="21" s="1"/>
  <c r="AU114" i="21" a="1"/>
  <c r="AU114" i="21" s="1"/>
  <c r="AW30" i="21" a="1"/>
  <c r="AW30" i="21" s="1"/>
  <c r="AT30" i="21" a="1"/>
  <c r="AT30" i="21" s="1"/>
  <c r="AU30" i="21" a="1"/>
  <c r="AU30" i="21" s="1"/>
  <c r="AW281" i="21" a="1"/>
  <c r="AW281" i="21" s="1"/>
  <c r="AU281" i="21" a="1"/>
  <c r="AU281" i="21" s="1"/>
  <c r="AT281" i="21" a="1"/>
  <c r="AT281" i="21" s="1"/>
  <c r="AW253" i="21" a="1"/>
  <c r="AW253" i="21" s="1"/>
  <c r="AT253" i="21" a="1"/>
  <c r="AT253" i="21" s="1"/>
  <c r="AU253" i="21" a="1"/>
  <c r="AU253" i="21" s="1"/>
  <c r="AW225" i="21" a="1"/>
  <c r="AW225" i="21" s="1"/>
  <c r="AU225" i="21" a="1"/>
  <c r="AU225" i="21" s="1"/>
  <c r="AT225" i="21" a="1"/>
  <c r="AT225" i="21" s="1"/>
  <c r="AT197" i="21" a="1"/>
  <c r="AT197" i="21" s="1"/>
  <c r="AU197" i="21" a="1"/>
  <c r="AU197" i="21" s="1"/>
  <c r="AW197" i="21" a="1"/>
  <c r="AW197" i="21" s="1"/>
  <c r="AW169" i="21" a="1"/>
  <c r="AW169" i="21" s="1"/>
  <c r="AT169" i="21" a="1"/>
  <c r="AT169" i="21" s="1"/>
  <c r="AU169" i="21" a="1"/>
  <c r="AU169" i="21" s="1"/>
  <c r="AW141" i="21" a="1"/>
  <c r="AW141" i="21" s="1"/>
  <c r="AT141" i="21" a="1"/>
  <c r="AT141" i="21" s="1"/>
  <c r="AU141" i="21" a="1"/>
  <c r="AU141" i="21" s="1"/>
  <c r="AW113" i="21" a="1"/>
  <c r="AW113" i="21" s="1"/>
  <c r="AT113" i="21" a="1"/>
  <c r="AT113" i="21" s="1"/>
  <c r="AU113" i="21" a="1"/>
  <c r="AU113" i="21" s="1"/>
  <c r="AW85" i="21" a="1"/>
  <c r="AW85" i="21" s="1"/>
  <c r="AU85" i="21" a="1"/>
  <c r="AU85" i="21" s="1"/>
  <c r="AT85" i="21" a="1"/>
  <c r="AT85" i="21" s="1"/>
  <c r="AW57" i="21" a="1"/>
  <c r="AW57" i="21" s="1"/>
  <c r="AT57" i="21" a="1"/>
  <c r="AT57" i="21" s="1"/>
  <c r="AU57" i="21" a="1"/>
  <c r="AU57" i="21" s="1"/>
  <c r="AW29" i="21" a="1"/>
  <c r="AW29" i="21" s="1"/>
  <c r="AU29" i="21" a="1"/>
  <c r="AU29" i="21" s="1"/>
  <c r="AT29" i="21" a="1"/>
  <c r="AT29" i="21" s="1"/>
  <c r="AW119" i="21" a="1"/>
  <c r="AW119" i="21" s="1"/>
  <c r="AT119" i="21" a="1"/>
  <c r="AT119" i="21" s="1"/>
  <c r="AU119" i="21" a="1"/>
  <c r="AU119" i="21" s="1"/>
  <c r="AW284" i="21" a="1"/>
  <c r="AW284" i="21" s="1"/>
  <c r="AU284" i="21" a="1"/>
  <c r="AU284" i="21" s="1"/>
  <c r="AT284" i="21" a="1"/>
  <c r="AT284" i="21" s="1"/>
  <c r="AW116" i="21" a="1"/>
  <c r="AW116" i="21" s="1"/>
  <c r="AU116" i="21" a="1"/>
  <c r="AU116" i="21" s="1"/>
  <c r="AT116" i="21" a="1"/>
  <c r="AT116" i="21" s="1"/>
  <c r="AW254" i="21" a="1"/>
  <c r="AW254" i="21" s="1"/>
  <c r="AT254" i="21" a="1"/>
  <c r="AT254" i="21" s="1"/>
  <c r="AU254" i="21" a="1"/>
  <c r="AU254" i="21" s="1"/>
  <c r="AT142" i="21" a="1"/>
  <c r="AT142" i="21" s="1"/>
  <c r="AW142" i="21" a="1"/>
  <c r="AW142" i="21" s="1"/>
  <c r="AU142" i="21" a="1"/>
  <c r="AU142" i="21" s="1"/>
  <c r="AW86" i="21" a="1"/>
  <c r="AW86" i="21" s="1"/>
  <c r="AU86" i="21" a="1"/>
  <c r="AU86" i="21" s="1"/>
  <c r="AT86" i="21" a="1"/>
  <c r="AT86" i="21" s="1"/>
  <c r="AW252" i="21" a="1"/>
  <c r="AW252" i="21" s="1"/>
  <c r="AU252" i="21" a="1"/>
  <c r="AU252" i="21" s="1"/>
  <c r="AT252" i="21" a="1"/>
  <c r="AT252" i="21" s="1"/>
  <c r="AT196" i="21" a="1"/>
  <c r="AT196" i="21" s="1"/>
  <c r="AU196" i="21" a="1"/>
  <c r="AU196" i="21" s="1"/>
  <c r="AW196" i="21" a="1"/>
  <c r="AW196" i="21" s="1"/>
  <c r="AW140" i="21" a="1"/>
  <c r="AW140" i="21" s="1"/>
  <c r="AT140" i="21" a="1"/>
  <c r="AT140" i="21" s="1"/>
  <c r="AU140" i="21" a="1"/>
  <c r="AU140" i="21" s="1"/>
  <c r="AW56" i="21" a="1"/>
  <c r="AW56" i="21" s="1"/>
  <c r="AU56" i="21" a="1"/>
  <c r="AU56" i="21" s="1"/>
  <c r="AT56" i="21" a="1"/>
  <c r="AT56" i="21" s="1"/>
  <c r="AW177" i="21" a="1"/>
  <c r="AW177" i="21" s="1"/>
  <c r="AU177" i="21" a="1"/>
  <c r="AU177" i="21" s="1"/>
  <c r="AT177" i="21" a="1"/>
  <c r="AT177" i="21" s="1"/>
  <c r="AW288" i="21" a="1"/>
  <c r="AW288" i="21" s="1"/>
  <c r="AT288" i="21" a="1"/>
  <c r="AT288" i="21" s="1"/>
  <c r="AU288" i="21" a="1"/>
  <c r="AU288" i="21" s="1"/>
  <c r="AW204" i="21" a="1"/>
  <c r="AW204" i="21" s="1"/>
  <c r="AT204" i="21" a="1"/>
  <c r="AT204" i="21" s="1"/>
  <c r="AU204" i="21" a="1"/>
  <c r="AU204" i="21" s="1"/>
  <c r="AW8" i="21" a="1"/>
  <c r="AW8" i="21" s="1"/>
  <c r="AW203" i="21" a="1"/>
  <c r="AW203" i="21" s="1"/>
  <c r="AT203" i="21" a="1"/>
  <c r="AT203" i="21" s="1"/>
  <c r="AU203" i="21" a="1"/>
  <c r="AU203" i="21" s="1"/>
  <c r="AT256" i="21" a="1"/>
  <c r="AT256" i="21" s="1"/>
  <c r="AU256" i="21" a="1"/>
  <c r="AU256" i="21" s="1"/>
  <c r="AW256" i="21" a="1"/>
  <c r="AW256" i="21" s="1"/>
  <c r="AW144" i="21" a="1"/>
  <c r="AW144" i="21" s="1"/>
  <c r="AT144" i="21" a="1"/>
  <c r="AT144" i="21" s="1"/>
  <c r="AU144" i="21" a="1"/>
  <c r="AU144" i="21" s="1"/>
  <c r="AW4" i="21" a="1"/>
  <c r="AW4" i="21" s="1"/>
  <c r="AU4" i="21" a="1"/>
  <c r="AU4" i="21" s="1"/>
  <c r="AT4" i="21" a="1"/>
  <c r="AT4" i="21" s="1"/>
  <c r="AW282" i="21" a="1"/>
  <c r="AW282" i="21" s="1"/>
  <c r="AU282" i="21" a="1"/>
  <c r="AU282" i="21" s="1"/>
  <c r="AT282" i="21" a="1"/>
  <c r="AT282" i="21" s="1"/>
  <c r="AW170" i="21" a="1"/>
  <c r="AW170" i="21" s="1"/>
  <c r="AT170" i="21" a="1"/>
  <c r="AT170" i="21" s="1"/>
  <c r="AU170" i="21" a="1"/>
  <c r="AU170" i="21" s="1"/>
  <c r="AW58" i="21" a="1"/>
  <c r="AW58" i="21" s="1"/>
  <c r="AT58" i="21" a="1"/>
  <c r="AT58" i="21" s="1"/>
  <c r="AU58" i="21" a="1"/>
  <c r="AU58" i="21" s="1"/>
  <c r="AW280" i="21" a="1"/>
  <c r="AW280" i="21" s="1"/>
  <c r="AT280" i="21" a="1"/>
  <c r="AT280" i="21" s="1"/>
  <c r="AU280" i="21" a="1"/>
  <c r="AU280" i="21" s="1"/>
  <c r="AW224" i="21" a="1"/>
  <c r="AW224" i="21" s="1"/>
  <c r="AT224" i="21" a="1"/>
  <c r="AT224" i="21" s="1"/>
  <c r="AU224" i="21" a="1"/>
  <c r="AU224" i="21" s="1"/>
  <c r="AW168" i="21" a="1"/>
  <c r="AW168" i="21" s="1"/>
  <c r="AT168" i="21" a="1"/>
  <c r="AT168" i="21" s="1"/>
  <c r="AU168" i="21" a="1"/>
  <c r="AU168" i="21" s="1"/>
  <c r="AW112" i="21" a="1"/>
  <c r="AW112" i="21" s="1"/>
  <c r="AT112" i="21" a="1"/>
  <c r="AT112" i="21" s="1"/>
  <c r="AU112" i="21" a="1"/>
  <c r="AU112" i="21" s="1"/>
  <c r="AW84" i="21" a="1"/>
  <c r="AW84" i="21" s="1"/>
  <c r="AU84" i="21" a="1"/>
  <c r="AU84" i="21" s="1"/>
  <c r="AT84" i="21" a="1"/>
  <c r="AT84" i="21" s="1"/>
  <c r="AW28" i="21" a="1"/>
  <c r="AW28" i="21" s="1"/>
  <c r="AT28" i="21" a="1"/>
  <c r="AT28" i="21" s="1"/>
  <c r="AU28" i="21" a="1"/>
  <c r="AU28" i="21" s="1"/>
  <c r="AW279" i="21" a="1"/>
  <c r="AW279" i="21" s="1"/>
  <c r="AT279" i="21" a="1"/>
  <c r="AT279" i="21" s="1"/>
  <c r="AU279" i="21" a="1"/>
  <c r="AU279" i="21" s="1"/>
  <c r="AW251" i="21" a="1"/>
  <c r="AW251" i="21" s="1"/>
  <c r="AU251" i="21" a="1"/>
  <c r="AU251" i="21" s="1"/>
  <c r="AT251" i="21" a="1"/>
  <c r="AT251" i="21" s="1"/>
  <c r="AW223" i="21" a="1"/>
  <c r="AW223" i="21" s="1"/>
  <c r="AU223" i="21" a="1"/>
  <c r="AU223" i="21" s="1"/>
  <c r="AT223" i="21" a="1"/>
  <c r="AT223" i="21" s="1"/>
  <c r="AW195" i="21" a="1"/>
  <c r="AW195" i="21" s="1"/>
  <c r="AT195" i="21" a="1"/>
  <c r="AT195" i="21" s="1"/>
  <c r="AU195" i="21" a="1"/>
  <c r="AU195" i="21" s="1"/>
  <c r="AW167" i="21" a="1"/>
  <c r="AW167" i="21" s="1"/>
  <c r="AT167" i="21" a="1"/>
  <c r="AT167" i="21" s="1"/>
  <c r="AU167" i="21" a="1"/>
  <c r="AU167" i="21" s="1"/>
  <c r="AW139" i="21" a="1"/>
  <c r="AW139" i="21" s="1"/>
  <c r="AT139" i="21" a="1"/>
  <c r="AT139" i="21" s="1"/>
  <c r="AU139" i="21" a="1"/>
  <c r="AU139" i="21" s="1"/>
  <c r="AW111" i="21" a="1"/>
  <c r="AW111" i="21" s="1"/>
  <c r="AT111" i="21" a="1"/>
  <c r="AT111" i="21" s="1"/>
  <c r="AU111" i="21" a="1"/>
  <c r="AU111" i="21" s="1"/>
  <c r="AW83" i="21" a="1"/>
  <c r="AW83" i="21" s="1"/>
  <c r="AU83" i="21" a="1"/>
  <c r="AU83" i="21" s="1"/>
  <c r="AT83" i="21" a="1"/>
  <c r="AT83" i="21" s="1"/>
  <c r="AW55" i="21" a="1"/>
  <c r="AW55" i="21" s="1"/>
  <c r="AU55" i="21" a="1"/>
  <c r="AU55" i="21" s="1"/>
  <c r="AT55" i="21" a="1"/>
  <c r="AT55" i="21" s="1"/>
  <c r="AW27" i="21" a="1"/>
  <c r="AW27" i="21" s="1"/>
  <c r="AT27" i="21" a="1"/>
  <c r="AT27" i="21" s="1"/>
  <c r="AU27" i="21" a="1"/>
  <c r="AU27" i="21" s="1"/>
  <c r="AG192" i="21" a="1"/>
  <c r="AG192" i="21" s="1"/>
  <c r="AH192" i="21" a="1"/>
  <c r="AH192" i="21" s="1"/>
  <c r="AQ192" i="21" a="1"/>
  <c r="AQ192" i="21" s="1"/>
  <c r="AR192" i="21" a="1"/>
  <c r="AR192" i="21" s="1"/>
  <c r="AK192" i="21" a="1"/>
  <c r="AK192" i="21" s="1"/>
  <c r="AM192" i="21" a="1"/>
  <c r="AM192" i="21" s="1"/>
  <c r="AO192" i="21" a="1"/>
  <c r="AO192" i="21" s="1"/>
  <c r="AN192" i="21" a="1"/>
  <c r="AN192" i="21" s="1"/>
  <c r="AJ192" i="21" a="1"/>
  <c r="AJ192" i="21" s="1"/>
  <c r="AG247" i="21" a="1"/>
  <c r="AG247" i="21" s="1"/>
  <c r="AH247" i="21" a="1"/>
  <c r="AH247" i="21" s="1"/>
  <c r="AQ247" i="21" a="1"/>
  <c r="AQ247" i="21" s="1"/>
  <c r="AR247" i="21" a="1"/>
  <c r="AR247" i="21" s="1"/>
  <c r="AM247" i="21" a="1"/>
  <c r="AM247" i="21" s="1"/>
  <c r="AN247" i="21" a="1"/>
  <c r="AN247" i="21" s="1"/>
  <c r="AJ247" i="21" a="1"/>
  <c r="AJ247" i="21" s="1"/>
  <c r="AK247" i="21" a="1"/>
  <c r="AK247" i="21" s="1"/>
  <c r="AO247" i="21" a="1"/>
  <c r="AO247" i="21" s="1"/>
  <c r="AG79" i="21" a="1"/>
  <c r="AG79" i="21" s="1"/>
  <c r="AN79" i="21" a="1"/>
  <c r="AN79" i="21" s="1"/>
  <c r="AH79" i="21" a="1"/>
  <c r="AH79" i="21" s="1"/>
  <c r="AR79" i="21" a="1"/>
  <c r="AR79" i="21" s="1"/>
  <c r="AQ79" i="21" a="1"/>
  <c r="AQ79" i="21" s="1"/>
  <c r="AJ79" i="21" a="1"/>
  <c r="AJ79" i="21" s="1"/>
  <c r="AK79" i="21" a="1"/>
  <c r="AK79" i="21" s="1"/>
  <c r="AM79" i="21" a="1"/>
  <c r="AM79" i="21" s="1"/>
  <c r="AO79" i="21" a="1"/>
  <c r="AO79" i="21" s="1"/>
  <c r="AG22" i="21" a="1"/>
  <c r="AG22" i="21" s="1"/>
  <c r="AM22" i="21" a="1"/>
  <c r="AM22" i="21" s="1"/>
  <c r="AH22" i="21" a="1"/>
  <c r="AH22" i="21" s="1"/>
  <c r="AQ22" i="21" a="1"/>
  <c r="AQ22" i="21" s="1"/>
  <c r="AR22" i="21" a="1"/>
  <c r="AR22" i="21" s="1"/>
  <c r="AJ22" i="21" a="1"/>
  <c r="AJ22" i="21" s="1"/>
  <c r="AK22" i="21" a="1"/>
  <c r="AK22" i="21" s="1"/>
  <c r="AO22" i="21" a="1"/>
  <c r="AO22" i="21" s="1"/>
  <c r="AN22" i="21" a="1"/>
  <c r="AN22" i="21" s="1"/>
  <c r="AQ161" i="21" a="1"/>
  <c r="AQ161" i="21" s="1"/>
  <c r="AG161" i="21" a="1"/>
  <c r="AG161" i="21" s="1"/>
  <c r="AR161" i="21" a="1"/>
  <c r="AR161" i="21" s="1"/>
  <c r="AH161" i="21" a="1"/>
  <c r="AH161" i="21" s="1"/>
  <c r="AM161" i="21" a="1"/>
  <c r="AM161" i="21" s="1"/>
  <c r="AK161" i="21" a="1"/>
  <c r="AK161" i="21" s="1"/>
  <c r="AJ161" i="21" a="1"/>
  <c r="AJ161" i="21" s="1"/>
  <c r="AN161" i="21" a="1"/>
  <c r="AN161" i="21" s="1"/>
  <c r="AO161" i="21" a="1"/>
  <c r="AO161" i="21" s="1"/>
  <c r="AH272" i="21" a="1"/>
  <c r="AH272" i="21" s="1"/>
  <c r="AO272" i="21" a="1"/>
  <c r="AO272" i="21" s="1"/>
  <c r="AM272" i="21" a="1"/>
  <c r="AM272" i="21" s="1"/>
  <c r="AG272" i="21" a="1"/>
  <c r="AG272" i="21" s="1"/>
  <c r="AJ272" i="21" a="1"/>
  <c r="AJ272" i="21" s="1"/>
  <c r="AK272" i="21" a="1"/>
  <c r="AK272" i="21" s="1"/>
  <c r="AR272" i="21" a="1"/>
  <c r="AR272" i="21" s="1"/>
  <c r="AQ272" i="21" a="1"/>
  <c r="AQ272" i="21" s="1"/>
  <c r="AN272" i="21" a="1"/>
  <c r="AN272" i="21" s="1"/>
  <c r="AH76" i="21" a="1"/>
  <c r="AH76" i="21" s="1"/>
  <c r="AM76" i="21" a="1"/>
  <c r="AM76" i="21" s="1"/>
  <c r="AG76" i="21" a="1"/>
  <c r="AG76" i="21" s="1"/>
  <c r="AR76" i="21" a="1"/>
  <c r="AR76" i="21" s="1"/>
  <c r="AN76" i="21" a="1"/>
  <c r="AN76" i="21" s="1"/>
  <c r="AQ76" i="21" a="1"/>
  <c r="AQ76" i="21" s="1"/>
  <c r="AO76" i="21" a="1"/>
  <c r="AO76" i="21" s="1"/>
  <c r="AK76" i="21" a="1"/>
  <c r="AK76" i="21" s="1"/>
  <c r="AJ76" i="21" a="1"/>
  <c r="AJ76" i="21" s="1"/>
  <c r="U764" i="21" a="1"/>
  <c r="U764" i="21" s="1"/>
  <c r="T764" i="21" a="1"/>
  <c r="T764" i="21" s="1"/>
  <c r="AM18" i="21" a="1"/>
  <c r="AM18" i="21" s="1"/>
  <c r="AO18" i="21" a="1"/>
  <c r="AO18" i="21" s="1"/>
  <c r="AN18" i="21" a="1"/>
  <c r="AN18" i="21" s="1"/>
  <c r="AQ18" i="21" a="1"/>
  <c r="AQ18" i="21" s="1"/>
  <c r="AR18" i="21" a="1"/>
  <c r="AR18" i="21" s="1"/>
  <c r="AG18" i="21" a="1"/>
  <c r="AG18" i="21" s="1"/>
  <c r="AJ18" i="21" a="1"/>
  <c r="AJ18" i="21" s="1"/>
  <c r="AH18" i="21" a="1"/>
  <c r="AH18" i="21" s="1"/>
  <c r="AK18" i="21" a="1"/>
  <c r="AK18" i="21" s="1"/>
  <c r="AG185" i="21" a="1"/>
  <c r="AG185" i="21" s="1"/>
  <c r="AH185" i="21" a="1"/>
  <c r="AH185" i="21" s="1"/>
  <c r="AO185" i="21" a="1"/>
  <c r="AO185" i="21" s="1"/>
  <c r="AM185" i="21" a="1"/>
  <c r="AM185" i="21" s="1"/>
  <c r="AN185" i="21" a="1"/>
  <c r="AN185" i="21" s="1"/>
  <c r="AQ185" i="21" a="1"/>
  <c r="AQ185" i="21" s="1"/>
  <c r="AR185" i="21" a="1"/>
  <c r="AR185" i="21" s="1"/>
  <c r="AJ185" i="21" a="1"/>
  <c r="AJ185" i="21" s="1"/>
  <c r="AK185" i="21" a="1"/>
  <c r="AK185" i="21" s="1"/>
  <c r="AM128" i="21" a="1"/>
  <c r="AM128" i="21" s="1"/>
  <c r="AG128" i="21" a="1"/>
  <c r="AG128" i="21" s="1"/>
  <c r="AH128" i="21" a="1"/>
  <c r="AH128" i="21" s="1"/>
  <c r="AO128" i="21" a="1"/>
  <c r="AO128" i="21" s="1"/>
  <c r="AQ128" i="21" a="1"/>
  <c r="AQ128" i="21" s="1"/>
  <c r="AR128" i="21" a="1"/>
  <c r="AR128" i="21" s="1"/>
  <c r="AJ128" i="21" a="1"/>
  <c r="AJ128" i="21" s="1"/>
  <c r="AK128" i="21" a="1"/>
  <c r="AK128" i="21" s="1"/>
  <c r="AN128" i="21" a="1"/>
  <c r="AN128" i="21" s="1"/>
  <c r="AN78" i="21" a="1"/>
  <c r="AN78" i="21" s="1"/>
  <c r="AQ78" i="21" a="1"/>
  <c r="AQ78" i="21" s="1"/>
  <c r="AG78" i="21" a="1"/>
  <c r="AG78" i="21" s="1"/>
  <c r="AM78" i="21" a="1"/>
  <c r="AM78" i="21" s="1"/>
  <c r="AR78" i="21" a="1"/>
  <c r="AR78" i="21" s="1"/>
  <c r="AH78" i="21" a="1"/>
  <c r="AH78" i="21" s="1"/>
  <c r="AO78" i="21" a="1"/>
  <c r="AO78" i="21" s="1"/>
  <c r="AK78" i="21" a="1"/>
  <c r="AK78" i="21" s="1"/>
  <c r="AJ78" i="21" a="1"/>
  <c r="AJ78" i="21" s="1"/>
  <c r="AG77" i="21" a="1"/>
  <c r="AG77" i="21" s="1"/>
  <c r="AO77" i="21" a="1"/>
  <c r="AO77" i="21" s="1"/>
  <c r="AM77" i="21" a="1"/>
  <c r="AM77" i="21" s="1"/>
  <c r="AR77" i="21" a="1"/>
  <c r="AR77" i="21" s="1"/>
  <c r="AN77" i="21" a="1"/>
  <c r="AN77" i="21" s="1"/>
  <c r="AQ77" i="21" a="1"/>
  <c r="AQ77" i="21" s="1"/>
  <c r="AJ77" i="21" a="1"/>
  <c r="AJ77" i="21" s="1"/>
  <c r="AK77" i="21" a="1"/>
  <c r="AK77" i="21" s="1"/>
  <c r="AH77" i="21" a="1"/>
  <c r="AH77" i="21" s="1"/>
  <c r="AG103" i="21" a="1"/>
  <c r="AG103" i="21" s="1"/>
  <c r="AQ103" i="21" a="1"/>
  <c r="AQ103" i="21" s="1"/>
  <c r="AO103" i="21" a="1"/>
  <c r="AO103" i="21" s="1"/>
  <c r="AH103" i="21" a="1"/>
  <c r="AH103" i="21" s="1"/>
  <c r="AR103" i="21" a="1"/>
  <c r="AR103" i="21" s="1"/>
  <c r="AM103" i="21" a="1"/>
  <c r="AM103" i="21" s="1"/>
  <c r="AN103" i="21" a="1"/>
  <c r="AN103" i="21" s="1"/>
  <c r="AJ103" i="21" a="1"/>
  <c r="AJ103" i="21" s="1"/>
  <c r="AK103" i="21" a="1"/>
  <c r="AK103" i="21" s="1"/>
  <c r="AG214" i="21" a="1"/>
  <c r="AG214" i="21" s="1"/>
  <c r="AO214" i="21" a="1"/>
  <c r="AO214" i="21" s="1"/>
  <c r="AQ214" i="21" a="1"/>
  <c r="AQ214" i="21" s="1"/>
  <c r="AR214" i="21" a="1"/>
  <c r="AR214" i="21" s="1"/>
  <c r="AN214" i="21" a="1"/>
  <c r="AN214" i="21" s="1"/>
  <c r="AH214" i="21" a="1"/>
  <c r="AH214" i="21" s="1"/>
  <c r="AM214" i="21" a="1"/>
  <c r="AM214" i="21" s="1"/>
  <c r="AJ214" i="21" a="1"/>
  <c r="AJ214" i="21" s="1"/>
  <c r="AK214" i="21" a="1"/>
  <c r="AK214" i="21" s="1"/>
  <c r="AM297" i="21" a="1"/>
  <c r="AM297" i="21" s="1"/>
  <c r="AH297" i="21" a="1"/>
  <c r="AH297" i="21" s="1"/>
  <c r="AN297" i="21" a="1"/>
  <c r="AN297" i="21" s="1"/>
  <c r="AQ297" i="21" a="1"/>
  <c r="AQ297" i="21" s="1"/>
  <c r="AG297" i="21" a="1"/>
  <c r="AG297" i="21" s="1"/>
  <c r="AO297" i="21" a="1"/>
  <c r="AO297" i="21" s="1"/>
  <c r="AJ297" i="21" a="1"/>
  <c r="AJ297" i="21" s="1"/>
  <c r="AK297" i="21" a="1"/>
  <c r="AK297" i="21" s="1"/>
  <c r="AR297" i="21" a="1"/>
  <c r="AR297" i="21" s="1"/>
  <c r="U399" i="21" a="1"/>
  <c r="U399" i="21" s="1"/>
  <c r="T399" i="21" a="1"/>
  <c r="T399" i="21" s="1"/>
  <c r="T802" i="21" a="1"/>
  <c r="T802" i="21" s="1"/>
  <c r="U802" i="21" a="1"/>
  <c r="U802" i="21" s="1"/>
  <c r="AM16" i="21" a="1"/>
  <c r="AM16" i="21" s="1"/>
  <c r="AO16" i="21" a="1"/>
  <c r="AO16" i="21" s="1"/>
  <c r="AN16" i="21" a="1"/>
  <c r="AN16" i="21" s="1"/>
  <c r="AH16" i="21" a="1"/>
  <c r="AH16" i="21" s="1"/>
  <c r="AQ16" i="21" a="1"/>
  <c r="AQ16" i="21" s="1"/>
  <c r="AR16" i="21" a="1"/>
  <c r="AR16" i="21" s="1"/>
  <c r="AG16" i="21" a="1"/>
  <c r="AG16" i="21" s="1"/>
  <c r="AK16" i="21" a="1"/>
  <c r="AK16" i="21" s="1"/>
  <c r="AJ16" i="21" a="1"/>
  <c r="AJ16" i="21" s="1"/>
  <c r="AG239" i="21" a="1"/>
  <c r="AG239" i="21" s="1"/>
  <c r="AH239" i="21" a="1"/>
  <c r="AH239" i="21" s="1"/>
  <c r="AN239" i="21" a="1"/>
  <c r="AN239" i="21" s="1"/>
  <c r="AR239" i="21" a="1"/>
  <c r="AR239" i="21" s="1"/>
  <c r="AQ239" i="21" a="1"/>
  <c r="AQ239" i="21" s="1"/>
  <c r="AM239" i="21" a="1"/>
  <c r="AM239" i="21" s="1"/>
  <c r="AO239" i="21" a="1"/>
  <c r="AO239" i="21" s="1"/>
  <c r="AJ239" i="21" a="1"/>
  <c r="AJ239" i="21" s="1"/>
  <c r="AK239" i="21" a="1"/>
  <c r="AK239" i="21" s="1"/>
  <c r="U441" i="21" a="1"/>
  <c r="U441" i="21" s="1"/>
  <c r="T441" i="21" a="1"/>
  <c r="T441" i="21" s="1"/>
  <c r="AG98" i="21" a="1"/>
  <c r="AG98" i="21" s="1"/>
  <c r="AO98" i="21" a="1"/>
  <c r="AO98" i="21" s="1"/>
  <c r="AM98" i="21" a="1"/>
  <c r="AM98" i="21" s="1"/>
  <c r="AR98" i="21" a="1"/>
  <c r="AR98" i="21" s="1"/>
  <c r="AH98" i="21" a="1"/>
  <c r="AH98" i="21" s="1"/>
  <c r="AK98" i="21" a="1"/>
  <c r="AK98" i="21" s="1"/>
  <c r="AJ98" i="21" a="1"/>
  <c r="AJ98" i="21" s="1"/>
  <c r="AN98" i="21" a="1"/>
  <c r="AN98" i="21" s="1"/>
  <c r="AQ98" i="21" a="1"/>
  <c r="AQ98" i="21" s="1"/>
  <c r="AH209" i="21" a="1"/>
  <c r="AH209" i="21" s="1"/>
  <c r="AN209" i="21" a="1"/>
  <c r="AN209" i="21" s="1"/>
  <c r="AJ209" i="21" a="1"/>
  <c r="AJ209" i="21" s="1"/>
  <c r="AK209" i="21" a="1"/>
  <c r="AK209" i="21" s="1"/>
  <c r="AO209" i="21" a="1"/>
  <c r="AO209" i="21" s="1"/>
  <c r="AG209" i="21" a="1"/>
  <c r="AG209" i="21" s="1"/>
  <c r="AR209" i="21" a="1"/>
  <c r="AR209" i="21" s="1"/>
  <c r="AM209" i="21" a="1"/>
  <c r="AM209" i="21" s="1"/>
  <c r="AQ209" i="21" a="1"/>
  <c r="AQ209" i="21" s="1"/>
  <c r="AH248" i="21" a="1"/>
  <c r="AH248" i="21" s="1"/>
  <c r="AQ248" i="21" a="1"/>
  <c r="AQ248" i="21" s="1"/>
  <c r="AO248" i="21" a="1"/>
  <c r="AO248" i="21" s="1"/>
  <c r="AG248" i="21" a="1"/>
  <c r="AG248" i="21" s="1"/>
  <c r="AN248" i="21" a="1"/>
  <c r="AN248" i="21" s="1"/>
  <c r="AM248" i="21" a="1"/>
  <c r="AM248" i="21" s="1"/>
  <c r="AJ248" i="21" a="1"/>
  <c r="AJ248" i="21" s="1"/>
  <c r="AK248" i="21" a="1"/>
  <c r="AK248" i="21" s="1"/>
  <c r="AR248" i="21" a="1"/>
  <c r="AR248" i="21" s="1"/>
  <c r="AR80" i="21" a="1"/>
  <c r="AR80" i="21" s="1"/>
  <c r="AG80" i="21" a="1"/>
  <c r="AG80" i="21" s="1"/>
  <c r="AH80" i="21" a="1"/>
  <c r="AH80" i="21" s="1"/>
  <c r="AO80" i="21" a="1"/>
  <c r="AO80" i="21" s="1"/>
  <c r="AM80" i="21" a="1"/>
  <c r="AM80" i="21" s="1"/>
  <c r="AN80" i="21" a="1"/>
  <c r="AN80" i="21" s="1"/>
  <c r="AQ80" i="21" a="1"/>
  <c r="AQ80" i="21" s="1"/>
  <c r="AK80" i="21" a="1"/>
  <c r="AK80" i="21" s="1"/>
  <c r="AJ80" i="21" a="1"/>
  <c r="AJ80" i="21" s="1"/>
  <c r="AK3" i="21" a="1"/>
  <c r="AK3" i="21" s="1"/>
  <c r="AN3" i="21" a="1"/>
  <c r="AN3" i="21" s="1"/>
  <c r="AM3" i="21" a="1"/>
  <c r="AM3" i="21" s="1"/>
  <c r="AJ3" i="21" a="1"/>
  <c r="AJ3" i="21" s="1"/>
  <c r="AH135" i="21" a="1"/>
  <c r="AH135" i="21" s="1"/>
  <c r="AN135" i="21" a="1"/>
  <c r="AN135" i="21" s="1"/>
  <c r="AO135" i="21" a="1"/>
  <c r="AO135" i="21" s="1"/>
  <c r="AG135" i="21" a="1"/>
  <c r="AG135" i="21" s="1"/>
  <c r="AQ135" i="21" a="1"/>
  <c r="AQ135" i="21" s="1"/>
  <c r="AM135" i="21" a="1"/>
  <c r="AM135" i="21" s="1"/>
  <c r="AR135" i="21" a="1"/>
  <c r="AR135" i="21" s="1"/>
  <c r="AJ135" i="21" a="1"/>
  <c r="AJ135" i="21" s="1"/>
  <c r="AK135" i="21" a="1"/>
  <c r="AK135" i="21" s="1"/>
  <c r="AR134" i="21" a="1"/>
  <c r="AR134" i="21" s="1"/>
  <c r="AG134" i="21" a="1"/>
  <c r="AG134" i="21" s="1"/>
  <c r="AQ134" i="21" a="1"/>
  <c r="AQ134" i="21" s="1"/>
  <c r="AM134" i="21" a="1"/>
  <c r="AM134" i="21" s="1"/>
  <c r="AO134" i="21" a="1"/>
  <c r="AO134" i="21" s="1"/>
  <c r="AK134" i="21" a="1"/>
  <c r="AK134" i="21" s="1"/>
  <c r="AJ134" i="21" a="1"/>
  <c r="AJ134" i="21" s="1"/>
  <c r="AH134" i="21" a="1"/>
  <c r="AH134" i="21" s="1"/>
  <c r="AN134" i="21" a="1"/>
  <c r="AN134" i="21" s="1"/>
  <c r="AG301" i="21" a="1"/>
  <c r="AG301" i="21" s="1"/>
  <c r="AQ301" i="21" a="1"/>
  <c r="AQ301" i="21" s="1"/>
  <c r="AH301" i="21" a="1"/>
  <c r="AH301" i="21" s="1"/>
  <c r="AR301" i="21" a="1"/>
  <c r="AR301" i="21" s="1"/>
  <c r="AK301" i="21" a="1"/>
  <c r="AK301" i="21" s="1"/>
  <c r="AN301" i="21" a="1"/>
  <c r="AN301" i="21" s="1"/>
  <c r="AM301" i="21" a="1"/>
  <c r="AM301" i="21" s="1"/>
  <c r="AJ301" i="21" a="1"/>
  <c r="AJ301" i="21" s="1"/>
  <c r="AO301" i="21" a="1"/>
  <c r="AO301" i="21" s="1"/>
  <c r="AG105" i="21" a="1"/>
  <c r="AG105" i="21" s="1"/>
  <c r="AH105" i="21" a="1"/>
  <c r="AH105" i="21" s="1"/>
  <c r="AM105" i="21" a="1"/>
  <c r="AM105" i="21" s="1"/>
  <c r="AN105" i="21" a="1"/>
  <c r="AN105" i="21" s="1"/>
  <c r="AQ105" i="21" a="1"/>
  <c r="AQ105" i="21" s="1"/>
  <c r="AJ105" i="21" a="1"/>
  <c r="AJ105" i="21" s="1"/>
  <c r="AR105" i="21" a="1"/>
  <c r="AR105" i="21" s="1"/>
  <c r="AO105" i="21" a="1"/>
  <c r="AO105" i="21" s="1"/>
  <c r="AK105" i="21" a="1"/>
  <c r="AK105" i="21" s="1"/>
  <c r="U339" i="21" a="1"/>
  <c r="U339" i="21" s="1"/>
  <c r="T339" i="21" a="1"/>
  <c r="T339" i="21" s="1"/>
  <c r="AH244" i="21" a="1"/>
  <c r="AH244" i="21" s="1"/>
  <c r="AQ244" i="21" a="1"/>
  <c r="AQ244" i="21" s="1"/>
  <c r="AR244" i="21" a="1"/>
  <c r="AR244" i="21" s="1"/>
  <c r="AG244" i="21" a="1"/>
  <c r="AG244" i="21" s="1"/>
  <c r="AN244" i="21" a="1"/>
  <c r="AN244" i="21" s="1"/>
  <c r="AK244" i="21" a="1"/>
  <c r="AK244" i="21" s="1"/>
  <c r="AM244" i="21" a="1"/>
  <c r="AM244" i="21" s="1"/>
  <c r="AO244" i="21" a="1"/>
  <c r="AO244" i="21" s="1"/>
  <c r="AJ244" i="21" a="1"/>
  <c r="AJ244" i="21" s="1"/>
  <c r="AQ48" i="21" a="1"/>
  <c r="AQ48" i="21" s="1"/>
  <c r="AG48" i="21" a="1"/>
  <c r="AG48" i="21" s="1"/>
  <c r="AH48" i="21" a="1"/>
  <c r="AH48" i="21" s="1"/>
  <c r="AN48" i="21" a="1"/>
  <c r="AN48" i="21" s="1"/>
  <c r="AR48" i="21" a="1"/>
  <c r="AR48" i="21" s="1"/>
  <c r="AK48" i="21" a="1"/>
  <c r="AK48" i="21" s="1"/>
  <c r="AO48" i="21" a="1"/>
  <c r="AO48" i="21" s="1"/>
  <c r="AM48" i="21" a="1"/>
  <c r="AM48" i="21" s="1"/>
  <c r="AJ48" i="21" a="1"/>
  <c r="AJ48" i="21" s="1"/>
  <c r="T429" i="21" a="1"/>
  <c r="T429" i="21" s="1"/>
  <c r="U429" i="21" a="1"/>
  <c r="U429" i="21" s="1"/>
  <c r="AQ131" i="21" a="1"/>
  <c r="AQ131" i="21" s="1"/>
  <c r="AG131" i="21" a="1"/>
  <c r="AG131" i="21" s="1"/>
  <c r="AH131" i="21" a="1"/>
  <c r="AH131" i="21" s="1"/>
  <c r="AR131" i="21" a="1"/>
  <c r="AR131" i="21" s="1"/>
  <c r="AM131" i="21" a="1"/>
  <c r="AM131" i="21" s="1"/>
  <c r="AN131" i="21" a="1"/>
  <c r="AN131" i="21" s="1"/>
  <c r="AO131" i="21" a="1"/>
  <c r="AO131" i="21" s="1"/>
  <c r="AJ131" i="21" a="1"/>
  <c r="AJ131" i="21" s="1"/>
  <c r="AK131" i="21" a="1"/>
  <c r="AK131" i="21" s="1"/>
  <c r="U446" i="21" a="1"/>
  <c r="U446" i="21" s="1"/>
  <c r="T446" i="21" a="1"/>
  <c r="T446" i="21" s="1"/>
  <c r="AH298" i="21" a="1"/>
  <c r="AH298" i="21" s="1"/>
  <c r="AQ298" i="21" a="1"/>
  <c r="AQ298" i="21" s="1"/>
  <c r="AR298" i="21" a="1"/>
  <c r="AR298" i="21" s="1"/>
  <c r="AN298" i="21" a="1"/>
  <c r="AN298" i="21" s="1"/>
  <c r="AO298" i="21" a="1"/>
  <c r="AO298" i="21" s="1"/>
  <c r="AG298" i="21" a="1"/>
  <c r="AG298" i="21" s="1"/>
  <c r="AM298" i="21" a="1"/>
  <c r="AM298" i="21" s="1"/>
  <c r="AJ298" i="21" a="1"/>
  <c r="AJ298" i="21" s="1"/>
  <c r="AK298" i="21" a="1"/>
  <c r="AK298" i="21" s="1"/>
  <c r="AQ130" i="21" a="1"/>
  <c r="AQ130" i="21" s="1"/>
  <c r="AH130" i="21" a="1"/>
  <c r="AH130" i="21" s="1"/>
  <c r="AG130" i="21" a="1"/>
  <c r="AG130" i="21" s="1"/>
  <c r="AO130" i="21" a="1"/>
  <c r="AO130" i="21" s="1"/>
  <c r="AR130" i="21" a="1"/>
  <c r="AR130" i="21" s="1"/>
  <c r="AM130" i="21" a="1"/>
  <c r="AM130" i="21" s="1"/>
  <c r="AN130" i="21" a="1"/>
  <c r="AN130" i="21" s="1"/>
  <c r="AJ130" i="21" a="1"/>
  <c r="AJ130" i="21" s="1"/>
  <c r="AK130" i="21" a="1"/>
  <c r="AK130" i="21" s="1"/>
  <c r="AQ269" i="21" a="1"/>
  <c r="AQ269" i="21" s="1"/>
  <c r="AH269" i="21" a="1"/>
  <c r="AH269" i="21" s="1"/>
  <c r="AM269" i="21" a="1"/>
  <c r="AM269" i="21" s="1"/>
  <c r="AO269" i="21" a="1"/>
  <c r="AO269" i="21" s="1"/>
  <c r="AG269" i="21" a="1"/>
  <c r="AG269" i="21" s="1"/>
  <c r="AJ269" i="21" a="1"/>
  <c r="AJ269" i="21" s="1"/>
  <c r="AR269" i="21" a="1"/>
  <c r="AR269" i="21" s="1"/>
  <c r="AN269" i="21" a="1"/>
  <c r="AN269" i="21" s="1"/>
  <c r="AK269" i="21" a="1"/>
  <c r="AK269" i="21" s="1"/>
  <c r="AM101" i="21" a="1"/>
  <c r="AM101" i="21" s="1"/>
  <c r="AQ101" i="21" a="1"/>
  <c r="AQ101" i="21" s="1"/>
  <c r="AH101" i="21" a="1"/>
  <c r="AH101" i="21" s="1"/>
  <c r="AG101" i="21" a="1"/>
  <c r="AG101" i="21" s="1"/>
  <c r="AR101" i="21" a="1"/>
  <c r="AR101" i="21" s="1"/>
  <c r="AK101" i="21" a="1"/>
  <c r="AK101" i="21" s="1"/>
  <c r="AN101" i="21" a="1"/>
  <c r="AN101" i="21" s="1"/>
  <c r="AO101" i="21" a="1"/>
  <c r="AO101" i="21" s="1"/>
  <c r="AJ101" i="21" a="1"/>
  <c r="AJ101" i="21" s="1"/>
  <c r="AR156" i="21" a="1"/>
  <c r="AR156" i="21" s="1"/>
  <c r="AG156" i="21" a="1"/>
  <c r="AG156" i="21" s="1"/>
  <c r="AH156" i="21" a="1"/>
  <c r="AH156" i="21" s="1"/>
  <c r="AQ156" i="21" a="1"/>
  <c r="AQ156" i="21" s="1"/>
  <c r="AM156" i="21" a="1"/>
  <c r="AM156" i="21" s="1"/>
  <c r="AN156" i="21" a="1"/>
  <c r="AN156" i="21" s="1"/>
  <c r="AO156" i="21" a="1"/>
  <c r="AO156" i="21" s="1"/>
  <c r="AJ156" i="21" a="1"/>
  <c r="AJ156" i="21" s="1"/>
  <c r="AK156" i="21" a="1"/>
  <c r="AK156" i="21" s="1"/>
  <c r="AH183" i="21" a="1"/>
  <c r="AH183" i="21" s="1"/>
  <c r="AM183" i="21" a="1"/>
  <c r="AM183" i="21" s="1"/>
  <c r="AR183" i="21" a="1"/>
  <c r="AR183" i="21" s="1"/>
  <c r="AN183" i="21" a="1"/>
  <c r="AN183" i="21" s="1"/>
  <c r="AO183" i="21" a="1"/>
  <c r="AO183" i="21" s="1"/>
  <c r="AQ183" i="21" a="1"/>
  <c r="AQ183" i="21" s="1"/>
  <c r="AG183" i="21" a="1"/>
  <c r="AG183" i="21" s="1"/>
  <c r="AK183" i="21" a="1"/>
  <c r="AK183" i="21" s="1"/>
  <c r="AJ183" i="21" a="1"/>
  <c r="AJ183" i="21" s="1"/>
  <c r="AN99" i="21" a="1"/>
  <c r="AN99" i="21" s="1"/>
  <c r="AO99" i="21" a="1"/>
  <c r="AO99" i="21" s="1"/>
  <c r="AJ99" i="21" a="1"/>
  <c r="AJ99" i="21" s="1"/>
  <c r="AK99" i="21" a="1"/>
  <c r="AK99" i="21" s="1"/>
  <c r="AG99" i="21" a="1"/>
  <c r="AG99" i="21" s="1"/>
  <c r="AM99" i="21" a="1"/>
  <c r="AM99" i="21" s="1"/>
  <c r="AQ99" i="21" a="1"/>
  <c r="AQ99" i="21" s="1"/>
  <c r="AH99" i="21" a="1"/>
  <c r="AH99" i="21" s="1"/>
  <c r="AR99" i="21" a="1"/>
  <c r="AR99" i="21" s="1"/>
  <c r="AQ238" i="21" a="1"/>
  <c r="AQ238" i="21" s="1"/>
  <c r="AG238" i="21" a="1"/>
  <c r="AG238" i="21" s="1"/>
  <c r="AM238" i="21" a="1"/>
  <c r="AM238" i="21" s="1"/>
  <c r="AN238" i="21" a="1"/>
  <c r="AN238" i="21" s="1"/>
  <c r="AO238" i="21" a="1"/>
  <c r="AO238" i="21" s="1"/>
  <c r="AH238" i="21" a="1"/>
  <c r="AH238" i="21" s="1"/>
  <c r="AR238" i="21" a="1"/>
  <c r="AR238" i="21" s="1"/>
  <c r="AJ238" i="21" a="1"/>
  <c r="AJ238" i="21" s="1"/>
  <c r="AK238" i="21" a="1"/>
  <c r="AK238" i="21" s="1"/>
  <c r="AR154" i="21" a="1"/>
  <c r="AR154" i="21" s="1"/>
  <c r="AH154" i="21" a="1"/>
  <c r="AH154" i="21" s="1"/>
  <c r="AG154" i="21" a="1"/>
  <c r="AG154" i="21" s="1"/>
  <c r="AO154" i="21" a="1"/>
  <c r="AO154" i="21" s="1"/>
  <c r="AJ154" i="21" a="1"/>
  <c r="AJ154" i="21" s="1"/>
  <c r="AN154" i="21" a="1"/>
  <c r="AN154" i="21" s="1"/>
  <c r="AM154" i="21" a="1"/>
  <c r="AM154" i="21" s="1"/>
  <c r="AQ154" i="21" a="1"/>
  <c r="AQ154" i="21" s="1"/>
  <c r="AK154" i="21" a="1"/>
  <c r="AK154" i="21" s="1"/>
  <c r="U844" i="21" a="1"/>
  <c r="U844" i="21" s="1"/>
  <c r="T844" i="21" a="1"/>
  <c r="T844" i="21" s="1"/>
  <c r="AH153" i="21" a="1"/>
  <c r="AH153" i="21" s="1"/>
  <c r="AN153" i="21" a="1"/>
  <c r="AN153" i="21" s="1"/>
  <c r="AG153" i="21" a="1"/>
  <c r="AG153" i="21" s="1"/>
  <c r="AM153" i="21" a="1"/>
  <c r="AM153" i="21" s="1"/>
  <c r="AQ153" i="21" a="1"/>
  <c r="AQ153" i="21" s="1"/>
  <c r="AO153" i="21" a="1"/>
  <c r="AO153" i="21" s="1"/>
  <c r="AR153" i="21" a="1"/>
  <c r="AR153" i="21" s="1"/>
  <c r="AJ153" i="21" a="1"/>
  <c r="AJ153" i="21" s="1"/>
  <c r="AK153" i="21" a="1"/>
  <c r="AK153" i="21" s="1"/>
  <c r="T855" i="21" a="1"/>
  <c r="T855" i="21" s="1"/>
  <c r="U855" i="21" a="1"/>
  <c r="U855" i="21" s="1"/>
  <c r="AG180" i="21" a="1"/>
  <c r="AG180" i="21" s="1"/>
  <c r="AO180" i="21" a="1"/>
  <c r="AO180" i="21" s="1"/>
  <c r="AH180" i="21" a="1"/>
  <c r="AH180" i="21" s="1"/>
  <c r="AN180" i="21" a="1"/>
  <c r="AN180" i="21" s="1"/>
  <c r="AQ180" i="21" a="1"/>
  <c r="AQ180" i="21" s="1"/>
  <c r="AR180" i="21" a="1"/>
  <c r="AR180" i="21" s="1"/>
  <c r="AJ180" i="21" a="1"/>
  <c r="AJ180" i="21" s="1"/>
  <c r="AK180" i="21" a="1"/>
  <c r="AK180" i="21" s="1"/>
  <c r="AM180" i="21" a="1"/>
  <c r="AM180" i="21" s="1"/>
  <c r="AG124" i="21" a="1"/>
  <c r="AG124" i="21" s="1"/>
  <c r="AO124" i="21" a="1"/>
  <c r="AO124" i="21" s="1"/>
  <c r="AJ124" i="21" a="1"/>
  <c r="AJ124" i="21" s="1"/>
  <c r="AR124" i="21" a="1"/>
  <c r="AR124" i="21" s="1"/>
  <c r="AQ124" i="21" a="1"/>
  <c r="AQ124" i="21" s="1"/>
  <c r="AH124" i="21" a="1"/>
  <c r="AH124" i="21" s="1"/>
  <c r="AK124" i="21" a="1"/>
  <c r="AK124" i="21" s="1"/>
  <c r="AN124" i="21" a="1"/>
  <c r="AN124" i="21" s="1"/>
  <c r="AM124" i="21" a="1"/>
  <c r="AM124" i="21" s="1"/>
  <c r="AG12" i="21" a="1"/>
  <c r="AG12" i="21" s="1"/>
  <c r="AM12" i="21" a="1"/>
  <c r="AM12" i="21" s="1"/>
  <c r="AH12" i="21" a="1"/>
  <c r="AH12" i="21" s="1"/>
  <c r="AN12" i="21" a="1"/>
  <c r="AN12" i="21" s="1"/>
  <c r="AK12" i="21" a="1"/>
  <c r="AK12" i="21" s="1"/>
  <c r="AR12" i="21" a="1"/>
  <c r="AR12" i="21" s="1"/>
  <c r="AJ12" i="21" a="1"/>
  <c r="AJ12" i="21" s="1"/>
  <c r="AO12" i="21" a="1"/>
  <c r="AO12" i="21" s="1"/>
  <c r="AQ12" i="21" a="1"/>
  <c r="AQ12" i="21" s="1"/>
  <c r="AG235" i="21" a="1"/>
  <c r="AG235" i="21" s="1"/>
  <c r="AN235" i="21" a="1"/>
  <c r="AN235" i="21" s="1"/>
  <c r="AO235" i="21" a="1"/>
  <c r="AO235" i="21" s="1"/>
  <c r="AM235" i="21" a="1"/>
  <c r="AM235" i="21" s="1"/>
  <c r="AH235" i="21" a="1"/>
  <c r="AH235" i="21" s="1"/>
  <c r="AQ235" i="21" a="1"/>
  <c r="AQ235" i="21" s="1"/>
  <c r="AR235" i="21" a="1"/>
  <c r="AR235" i="21" s="1"/>
  <c r="AJ235" i="21" a="1"/>
  <c r="AJ235" i="21" s="1"/>
  <c r="AK235" i="21" a="1"/>
  <c r="AK235" i="21" s="1"/>
  <c r="AG123" i="21" a="1"/>
  <c r="AG123" i="21" s="1"/>
  <c r="AM123" i="21" a="1"/>
  <c r="AM123" i="21" s="1"/>
  <c r="AN123" i="21" a="1"/>
  <c r="AN123" i="21" s="1"/>
  <c r="AO123" i="21" a="1"/>
  <c r="AO123" i="21" s="1"/>
  <c r="AK123" i="21" a="1"/>
  <c r="AK123" i="21" s="1"/>
  <c r="AH123" i="21" a="1"/>
  <c r="AH123" i="21" s="1"/>
  <c r="AJ123" i="21" a="1"/>
  <c r="AJ123" i="21" s="1"/>
  <c r="AQ123" i="21" a="1"/>
  <c r="AQ123" i="21" s="1"/>
  <c r="AR123" i="21" a="1"/>
  <c r="AR123" i="21" s="1"/>
  <c r="AH39" i="21" a="1"/>
  <c r="AH39" i="21" s="1"/>
  <c r="AG39" i="21" a="1"/>
  <c r="AG39" i="21" s="1"/>
  <c r="AO39" i="21" a="1"/>
  <c r="AO39" i="21" s="1"/>
  <c r="AQ39" i="21" a="1"/>
  <c r="AQ39" i="21" s="1"/>
  <c r="AR39" i="21" a="1"/>
  <c r="AR39" i="21" s="1"/>
  <c r="AN39" i="21" a="1"/>
  <c r="AN39" i="21" s="1"/>
  <c r="AM39" i="21" a="1"/>
  <c r="AM39" i="21" s="1"/>
  <c r="AJ39" i="21" a="1"/>
  <c r="AJ39" i="21" s="1"/>
  <c r="AK39" i="21" a="1"/>
  <c r="AK39" i="21" s="1"/>
  <c r="AO234" i="21" a="1"/>
  <c r="AO234" i="21" s="1"/>
  <c r="AQ234" i="21" a="1"/>
  <c r="AQ234" i="21" s="1"/>
  <c r="AR234" i="21" a="1"/>
  <c r="AR234" i="21" s="1"/>
  <c r="AN234" i="21" a="1"/>
  <c r="AN234" i="21" s="1"/>
  <c r="AG234" i="21" a="1"/>
  <c r="AG234" i="21" s="1"/>
  <c r="AJ234" i="21" a="1"/>
  <c r="AJ234" i="21" s="1"/>
  <c r="AM234" i="21" a="1"/>
  <c r="AM234" i="21" s="1"/>
  <c r="AK234" i="21" a="1"/>
  <c r="AK234" i="21" s="1"/>
  <c r="AH234" i="21" a="1"/>
  <c r="AH234" i="21" s="1"/>
  <c r="AG122" i="21" a="1"/>
  <c r="AG122" i="21" s="1"/>
  <c r="AR122" i="21" a="1"/>
  <c r="AR122" i="21" s="1"/>
  <c r="AQ122" i="21" a="1"/>
  <c r="AQ122" i="21" s="1"/>
  <c r="AH122" i="21" a="1"/>
  <c r="AH122" i="21" s="1"/>
  <c r="AM122" i="21" a="1"/>
  <c r="AM122" i="21" s="1"/>
  <c r="AN122" i="21" a="1"/>
  <c r="AN122" i="21" s="1"/>
  <c r="AO122" i="21" a="1"/>
  <c r="AO122" i="21" s="1"/>
  <c r="AK122" i="21" a="1"/>
  <c r="AK122" i="21" s="1"/>
  <c r="AJ122" i="21" a="1"/>
  <c r="AJ122" i="21" s="1"/>
  <c r="AH10" i="21" a="1"/>
  <c r="AH10" i="21" s="1"/>
  <c r="AQ10" i="21" a="1"/>
  <c r="AQ10" i="21" s="1"/>
  <c r="AG10" i="21" a="1"/>
  <c r="AG10" i="21" s="1"/>
  <c r="AN10" i="21" a="1"/>
  <c r="AN10" i="21" s="1"/>
  <c r="AO10" i="21" a="1"/>
  <c r="AO10" i="21" s="1"/>
  <c r="AM10" i="21" a="1"/>
  <c r="AM10" i="21" s="1"/>
  <c r="AR10" i="21" a="1"/>
  <c r="AR10" i="21" s="1"/>
  <c r="AJ10" i="21" a="1"/>
  <c r="AJ10" i="21" s="1"/>
  <c r="AK10" i="21" a="1"/>
  <c r="AK10" i="21" s="1"/>
  <c r="U336" i="21" a="1"/>
  <c r="U336" i="21" s="1"/>
  <c r="T336" i="21" a="1"/>
  <c r="T336" i="21" s="1"/>
  <c r="AH121" i="21" a="1"/>
  <c r="AH121" i="21" s="1"/>
  <c r="AG121" i="21" a="1"/>
  <c r="AG121" i="21" s="1"/>
  <c r="AM121" i="21" a="1"/>
  <c r="AM121" i="21" s="1"/>
  <c r="AN121" i="21" a="1"/>
  <c r="AN121" i="21" s="1"/>
  <c r="AQ121" i="21" a="1"/>
  <c r="AQ121" i="21" s="1"/>
  <c r="AO121" i="21" a="1"/>
  <c r="AO121" i="21" s="1"/>
  <c r="AJ121" i="21" a="1"/>
  <c r="AJ121" i="21" s="1"/>
  <c r="AK121" i="21" a="1"/>
  <c r="AK121" i="21" s="1"/>
  <c r="AR121" i="21" a="1"/>
  <c r="AR121" i="21" s="1"/>
  <c r="U450" i="21" a="1"/>
  <c r="U450" i="21" s="1"/>
  <c r="T450" i="21" a="1"/>
  <c r="T450" i="21" s="1"/>
  <c r="AG232" i="21" a="1"/>
  <c r="AG232" i="21" s="1"/>
  <c r="AH232" i="21" a="1"/>
  <c r="AH232" i="21" s="1"/>
  <c r="AO232" i="21" a="1"/>
  <c r="AO232" i="21" s="1"/>
  <c r="AQ232" i="21" a="1"/>
  <c r="AQ232" i="21" s="1"/>
  <c r="AN232" i="21" a="1"/>
  <c r="AN232" i="21" s="1"/>
  <c r="AR232" i="21" a="1"/>
  <c r="AR232" i="21" s="1"/>
  <c r="AK232" i="21" a="1"/>
  <c r="AK232" i="21" s="1"/>
  <c r="AM232" i="21" a="1"/>
  <c r="AM232" i="21" s="1"/>
  <c r="AJ232" i="21" a="1"/>
  <c r="AJ232" i="21" s="1"/>
  <c r="AG7" i="21" a="1"/>
  <c r="AG7" i="21" s="1"/>
  <c r="AM7" i="21" a="1"/>
  <c r="AM7" i="21" s="1"/>
  <c r="AO7" i="21" a="1"/>
  <c r="AO7" i="21" s="1"/>
  <c r="AN7" i="21" a="1"/>
  <c r="AN7" i="21" s="1"/>
  <c r="AH7" i="21" a="1"/>
  <c r="AH7" i="21" s="1"/>
  <c r="AJ7" i="21" a="1"/>
  <c r="AJ7" i="21" s="1"/>
  <c r="AK7" i="21" a="1"/>
  <c r="AK7" i="21" s="1"/>
  <c r="T499" i="21" a="1"/>
  <c r="T499" i="21" s="1"/>
  <c r="U499" i="21" a="1"/>
  <c r="U499" i="21" s="1"/>
  <c r="AH201" i="21" a="1"/>
  <c r="AH201" i="21" s="1"/>
  <c r="AG201" i="21" a="1"/>
  <c r="AG201" i="21" s="1"/>
  <c r="AR201" i="21" a="1"/>
  <c r="AR201" i="21" s="1"/>
  <c r="AM201" i="21" a="1"/>
  <c r="AM201" i="21" s="1"/>
  <c r="AN201" i="21" a="1"/>
  <c r="AN201" i="21" s="1"/>
  <c r="AO201" i="21" a="1"/>
  <c r="AO201" i="21" s="1"/>
  <c r="AJ201" i="21" a="1"/>
  <c r="AJ201" i="21" s="1"/>
  <c r="AK201" i="21" a="1"/>
  <c r="AK201" i="21" s="1"/>
  <c r="AQ201" i="21" a="1"/>
  <c r="AQ201" i="21" s="1"/>
  <c r="U647" i="21" a="1"/>
  <c r="U647" i="21" s="1"/>
  <c r="T647" i="21" a="1"/>
  <c r="T647" i="21" s="1"/>
  <c r="AG88" i="21" a="1"/>
  <c r="AG88" i="21" s="1"/>
  <c r="AM88" i="21" a="1"/>
  <c r="AM88" i="21" s="1"/>
  <c r="AN88" i="21" a="1"/>
  <c r="AN88" i="21" s="1"/>
  <c r="AO88" i="21" a="1"/>
  <c r="AO88" i="21" s="1"/>
  <c r="AR88" i="21" a="1"/>
  <c r="AR88" i="21" s="1"/>
  <c r="AH88" i="21" a="1"/>
  <c r="AH88" i="21" s="1"/>
  <c r="AJ88" i="21" a="1"/>
  <c r="AJ88" i="21" s="1"/>
  <c r="AK88" i="21" a="1"/>
  <c r="AK88" i="21" s="1"/>
  <c r="AQ88" i="21" a="1"/>
  <c r="AQ88" i="21" s="1"/>
  <c r="AR283" i="21" a="1"/>
  <c r="AR283" i="21" s="1"/>
  <c r="AG283" i="21" a="1"/>
  <c r="AG283" i="21" s="1"/>
  <c r="AQ283" i="21" a="1"/>
  <c r="AQ283" i="21" s="1"/>
  <c r="AH283" i="21" a="1"/>
  <c r="AH283" i="21" s="1"/>
  <c r="AO283" i="21" a="1"/>
  <c r="AO283" i="21" s="1"/>
  <c r="AN283" i="21" a="1"/>
  <c r="AN283" i="21" s="1"/>
  <c r="AK283" i="21" a="1"/>
  <c r="AK283" i="21" s="1"/>
  <c r="AJ283" i="21" a="1"/>
  <c r="AJ283" i="21" s="1"/>
  <c r="AM283" i="21" a="1"/>
  <c r="AM283" i="21" s="1"/>
  <c r="AG255" i="21" a="1"/>
  <c r="AG255" i="21" s="1"/>
  <c r="AM255" i="21" a="1"/>
  <c r="AM255" i="21" s="1"/>
  <c r="AO255" i="21" a="1"/>
  <c r="AO255" i="21" s="1"/>
  <c r="AQ255" i="21" a="1"/>
  <c r="AQ255" i="21" s="1"/>
  <c r="AR255" i="21" a="1"/>
  <c r="AR255" i="21" s="1"/>
  <c r="AH255" i="21" a="1"/>
  <c r="AH255" i="21" s="1"/>
  <c r="AK255" i="21" a="1"/>
  <c r="AK255" i="21" s="1"/>
  <c r="AN255" i="21" a="1"/>
  <c r="AN255" i="21" s="1"/>
  <c r="AJ255" i="21" a="1"/>
  <c r="AJ255" i="21" s="1"/>
  <c r="AG227" i="21" a="1"/>
  <c r="AG227" i="21" s="1"/>
  <c r="AH227" i="21" a="1"/>
  <c r="AH227" i="21" s="1"/>
  <c r="AO227" i="21" a="1"/>
  <c r="AO227" i="21" s="1"/>
  <c r="AN227" i="21" a="1"/>
  <c r="AN227" i="21" s="1"/>
  <c r="AQ227" i="21" a="1"/>
  <c r="AQ227" i="21" s="1"/>
  <c r="AR227" i="21" a="1"/>
  <c r="AR227" i="21" s="1"/>
  <c r="AM227" i="21" a="1"/>
  <c r="AM227" i="21" s="1"/>
  <c r="AJ227" i="21" a="1"/>
  <c r="AJ227" i="21" s="1"/>
  <c r="AK227" i="21" a="1"/>
  <c r="AK227" i="21" s="1"/>
  <c r="AG199" i="21" a="1"/>
  <c r="AG199" i="21" s="1"/>
  <c r="AH199" i="21" a="1"/>
  <c r="AH199" i="21" s="1"/>
  <c r="AN199" i="21" a="1"/>
  <c r="AN199" i="21" s="1"/>
  <c r="AO199" i="21" a="1"/>
  <c r="AO199" i="21" s="1"/>
  <c r="AR199" i="21" a="1"/>
  <c r="AR199" i="21" s="1"/>
  <c r="AQ199" i="21" a="1"/>
  <c r="AQ199" i="21" s="1"/>
  <c r="AM199" i="21" a="1"/>
  <c r="AM199" i="21" s="1"/>
  <c r="AJ199" i="21" a="1"/>
  <c r="AJ199" i="21" s="1"/>
  <c r="AK199" i="21" a="1"/>
  <c r="AK199" i="21" s="1"/>
  <c r="AG171" i="21" a="1"/>
  <c r="AG171" i="21" s="1"/>
  <c r="AN171" i="21" a="1"/>
  <c r="AN171" i="21" s="1"/>
  <c r="AO171" i="21" a="1"/>
  <c r="AO171" i="21" s="1"/>
  <c r="AM171" i="21" a="1"/>
  <c r="AM171" i="21" s="1"/>
  <c r="AR171" i="21" a="1"/>
  <c r="AR171" i="21" s="1"/>
  <c r="AK171" i="21" a="1"/>
  <c r="AK171" i="21" s="1"/>
  <c r="AQ171" i="21" a="1"/>
  <c r="AQ171" i="21" s="1"/>
  <c r="AH171" i="21" a="1"/>
  <c r="AH171" i="21" s="1"/>
  <c r="AJ171" i="21" a="1"/>
  <c r="AJ171" i="21" s="1"/>
  <c r="AO143" i="21" a="1"/>
  <c r="AO143" i="21" s="1"/>
  <c r="AQ143" i="21" a="1"/>
  <c r="AQ143" i="21" s="1"/>
  <c r="AH143" i="21" a="1"/>
  <c r="AH143" i="21" s="1"/>
  <c r="AM143" i="21" a="1"/>
  <c r="AM143" i="21" s="1"/>
  <c r="AR143" i="21" a="1"/>
  <c r="AR143" i="21" s="1"/>
  <c r="AG143" i="21" a="1"/>
  <c r="AG143" i="21" s="1"/>
  <c r="AN143" i="21" a="1"/>
  <c r="AN143" i="21" s="1"/>
  <c r="AJ143" i="21" a="1"/>
  <c r="AJ143" i="21" s="1"/>
  <c r="AK143" i="21" a="1"/>
  <c r="AK143" i="21" s="1"/>
  <c r="AG115" i="21" a="1"/>
  <c r="AG115" i="21" s="1"/>
  <c r="AQ115" i="21" a="1"/>
  <c r="AQ115" i="21" s="1"/>
  <c r="AH115" i="21" a="1"/>
  <c r="AH115" i="21" s="1"/>
  <c r="AM115" i="21" a="1"/>
  <c r="AM115" i="21" s="1"/>
  <c r="AO115" i="21" a="1"/>
  <c r="AO115" i="21" s="1"/>
  <c r="AR115" i="21" a="1"/>
  <c r="AR115" i="21" s="1"/>
  <c r="AN115" i="21" a="1"/>
  <c r="AN115" i="21" s="1"/>
  <c r="AK115" i="21" a="1"/>
  <c r="AK115" i="21" s="1"/>
  <c r="AJ115" i="21" a="1"/>
  <c r="AJ115" i="21" s="1"/>
  <c r="AG87" i="21" a="1"/>
  <c r="AG87" i="21" s="1"/>
  <c r="AH87" i="21" a="1"/>
  <c r="AH87" i="21" s="1"/>
  <c r="AN87" i="21" a="1"/>
  <c r="AN87" i="21" s="1"/>
  <c r="AR87" i="21" a="1"/>
  <c r="AR87" i="21" s="1"/>
  <c r="AM87" i="21" a="1"/>
  <c r="AM87" i="21" s="1"/>
  <c r="AO87" i="21" a="1"/>
  <c r="AO87" i="21" s="1"/>
  <c r="AQ87" i="21" a="1"/>
  <c r="AQ87" i="21" s="1"/>
  <c r="AJ87" i="21" a="1"/>
  <c r="AJ87" i="21" s="1"/>
  <c r="AK87" i="21" a="1"/>
  <c r="AK87" i="21" s="1"/>
  <c r="AR59" i="21" a="1"/>
  <c r="AR59" i="21" s="1"/>
  <c r="AG59" i="21" a="1"/>
  <c r="AG59" i="21" s="1"/>
  <c r="AQ59" i="21" a="1"/>
  <c r="AQ59" i="21" s="1"/>
  <c r="AO59" i="21" a="1"/>
  <c r="AO59" i="21" s="1"/>
  <c r="AH59" i="21" a="1"/>
  <c r="AH59" i="21" s="1"/>
  <c r="AM59" i="21" a="1"/>
  <c r="AM59" i="21" s="1"/>
  <c r="AN59" i="21" a="1"/>
  <c r="AN59" i="21" s="1"/>
  <c r="AJ59" i="21" a="1"/>
  <c r="AJ59" i="21" s="1"/>
  <c r="AK59" i="21" a="1"/>
  <c r="AK59" i="21" s="1"/>
  <c r="AG31" i="21" a="1"/>
  <c r="AG31" i="21" s="1"/>
  <c r="AN31" i="21" a="1"/>
  <c r="AN31" i="21" s="1"/>
  <c r="AR31" i="21" a="1"/>
  <c r="AR31" i="21" s="1"/>
  <c r="AK31" i="21" a="1"/>
  <c r="AK31" i="21" s="1"/>
  <c r="AJ31" i="21" a="1"/>
  <c r="AJ31" i="21" s="1"/>
  <c r="AM31" i="21" a="1"/>
  <c r="AM31" i="21" s="1"/>
  <c r="AO31" i="21" a="1"/>
  <c r="AO31" i="21" s="1"/>
  <c r="AQ31" i="21" a="1"/>
  <c r="AQ31" i="21" s="1"/>
  <c r="AH31" i="21" a="1"/>
  <c r="AH31" i="21" s="1"/>
  <c r="U567" i="21" a="1"/>
  <c r="U567" i="21" s="1"/>
  <c r="T567" i="21" a="1"/>
  <c r="T567" i="21" s="1"/>
  <c r="AG164" i="21" a="1"/>
  <c r="AG164" i="21" s="1"/>
  <c r="AO164" i="21" a="1"/>
  <c r="AO164" i="21" s="1"/>
  <c r="AH164" i="21" a="1"/>
  <c r="AH164" i="21" s="1"/>
  <c r="AM164" i="21" a="1"/>
  <c r="AM164" i="21" s="1"/>
  <c r="AR164" i="21" a="1"/>
  <c r="AR164" i="21" s="1"/>
  <c r="AJ164" i="21" a="1"/>
  <c r="AJ164" i="21" s="1"/>
  <c r="AQ164" i="21" a="1"/>
  <c r="AQ164" i="21" s="1"/>
  <c r="AK164" i="21" a="1"/>
  <c r="AK164" i="21" s="1"/>
  <c r="AN164" i="21" a="1"/>
  <c r="AN164" i="21" s="1"/>
  <c r="AH218" i="21" a="1"/>
  <c r="AH218" i="21" s="1"/>
  <c r="AQ218" i="21" a="1"/>
  <c r="AQ218" i="21" s="1"/>
  <c r="AR218" i="21" a="1"/>
  <c r="AR218" i="21" s="1"/>
  <c r="AM218" i="21" a="1"/>
  <c r="AM218" i="21" s="1"/>
  <c r="AJ218" i="21" a="1"/>
  <c r="AJ218" i="21" s="1"/>
  <c r="AO218" i="21" a="1"/>
  <c r="AO218" i="21" s="1"/>
  <c r="AN218" i="21" a="1"/>
  <c r="AN218" i="21" s="1"/>
  <c r="AK218" i="21" a="1"/>
  <c r="AK218" i="21" s="1"/>
  <c r="AG218" i="21" a="1"/>
  <c r="AG218" i="21" s="1"/>
  <c r="AG245" i="21" a="1"/>
  <c r="AG245" i="21" s="1"/>
  <c r="AQ245" i="21" a="1"/>
  <c r="AQ245" i="21" s="1"/>
  <c r="AR245" i="21" a="1"/>
  <c r="AR245" i="21" s="1"/>
  <c r="AM245" i="21" a="1"/>
  <c r="AM245" i="21" s="1"/>
  <c r="AN245" i="21" a="1"/>
  <c r="AN245" i="21" s="1"/>
  <c r="AH245" i="21" a="1"/>
  <c r="AH245" i="21" s="1"/>
  <c r="AO245" i="21" a="1"/>
  <c r="AO245" i="21" s="1"/>
  <c r="AK245" i="21" a="1"/>
  <c r="AK245" i="21" s="1"/>
  <c r="AJ245" i="21" a="1"/>
  <c r="AJ245" i="21" s="1"/>
  <c r="T323" i="21" a="1"/>
  <c r="T323" i="21" s="1"/>
  <c r="U323" i="21" a="1"/>
  <c r="U323" i="21" s="1"/>
  <c r="AH132" i="21" a="1"/>
  <c r="AH132" i="21" s="1"/>
  <c r="AR132" i="21" a="1"/>
  <c r="AR132" i="21" s="1"/>
  <c r="AG132" i="21" a="1"/>
  <c r="AG132" i="21" s="1"/>
  <c r="AO132" i="21" a="1"/>
  <c r="AO132" i="21" s="1"/>
  <c r="AM132" i="21" a="1"/>
  <c r="AM132" i="21" s="1"/>
  <c r="AN132" i="21" a="1"/>
  <c r="AN132" i="21" s="1"/>
  <c r="AJ132" i="21" a="1"/>
  <c r="AJ132" i="21" s="1"/>
  <c r="AK132" i="21" a="1"/>
  <c r="AK132" i="21" s="1"/>
  <c r="AQ132" i="21" a="1"/>
  <c r="AQ132" i="21" s="1"/>
  <c r="AG299" i="21" a="1"/>
  <c r="AG299" i="21" s="1"/>
  <c r="AH299" i="21" a="1"/>
  <c r="AH299" i="21" s="1"/>
  <c r="AM299" i="21" a="1"/>
  <c r="AM299" i="21" s="1"/>
  <c r="AN299" i="21" a="1"/>
  <c r="AN299" i="21" s="1"/>
  <c r="AO299" i="21" a="1"/>
  <c r="AO299" i="21" s="1"/>
  <c r="AQ299" i="21" a="1"/>
  <c r="AQ299" i="21" s="1"/>
  <c r="AR299" i="21" a="1"/>
  <c r="AR299" i="21" s="1"/>
  <c r="AK299" i="21" a="1"/>
  <c r="AK299" i="21" s="1"/>
  <c r="AJ299" i="21" a="1"/>
  <c r="AJ299" i="21" s="1"/>
  <c r="AH75" i="21" a="1"/>
  <c r="AH75" i="21" s="1"/>
  <c r="AM75" i="21" a="1"/>
  <c r="AM75" i="21" s="1"/>
  <c r="AQ75" i="21" a="1"/>
  <c r="AQ75" i="21" s="1"/>
  <c r="AN75" i="21" a="1"/>
  <c r="AN75" i="21" s="1"/>
  <c r="AO75" i="21" a="1"/>
  <c r="AO75" i="21" s="1"/>
  <c r="AR75" i="21" a="1"/>
  <c r="AR75" i="21" s="1"/>
  <c r="AG75" i="21" a="1"/>
  <c r="AG75" i="21" s="1"/>
  <c r="AK75" i="21" a="1"/>
  <c r="AK75" i="21" s="1"/>
  <c r="AJ75" i="21" a="1"/>
  <c r="AJ75" i="21" s="1"/>
  <c r="AG186" i="21" a="1"/>
  <c r="AG186" i="21" s="1"/>
  <c r="AH186" i="21" a="1"/>
  <c r="AH186" i="21" s="1"/>
  <c r="AO186" i="21" a="1"/>
  <c r="AO186" i="21" s="1"/>
  <c r="AM186" i="21" a="1"/>
  <c r="AM186" i="21" s="1"/>
  <c r="AJ186" i="21" a="1"/>
  <c r="AJ186" i="21" s="1"/>
  <c r="AN186" i="21" a="1"/>
  <c r="AN186" i="21" s="1"/>
  <c r="AK186" i="21" a="1"/>
  <c r="AK186" i="21" s="1"/>
  <c r="AQ186" i="21" a="1"/>
  <c r="AQ186" i="21" s="1"/>
  <c r="AR186" i="21" a="1"/>
  <c r="AR186" i="21" s="1"/>
  <c r="AH74" i="21" a="1"/>
  <c r="AH74" i="21" s="1"/>
  <c r="AO74" i="21" a="1"/>
  <c r="AO74" i="21" s="1"/>
  <c r="AJ74" i="21" a="1"/>
  <c r="AJ74" i="21" s="1"/>
  <c r="AM74" i="21" a="1"/>
  <c r="AM74" i="21" s="1"/>
  <c r="AK74" i="21" a="1"/>
  <c r="AK74" i="21" s="1"/>
  <c r="AR74" i="21" a="1"/>
  <c r="AR74" i="21" s="1"/>
  <c r="AG74" i="21" a="1"/>
  <c r="AG74" i="21" s="1"/>
  <c r="AN74" i="21" a="1"/>
  <c r="AN74" i="21" s="1"/>
  <c r="AQ74" i="21" a="1"/>
  <c r="AQ74" i="21" s="1"/>
  <c r="AG241" i="21" a="1"/>
  <c r="AG241" i="21" s="1"/>
  <c r="AH241" i="21" a="1"/>
  <c r="AH241" i="21" s="1"/>
  <c r="AO241" i="21" a="1"/>
  <c r="AO241" i="21" s="1"/>
  <c r="AR241" i="21" a="1"/>
  <c r="AR241" i="21" s="1"/>
  <c r="AJ241" i="21" a="1"/>
  <c r="AJ241" i="21" s="1"/>
  <c r="AN241" i="21" a="1"/>
  <c r="AN241" i="21" s="1"/>
  <c r="AK241" i="21" a="1"/>
  <c r="AK241" i="21" s="1"/>
  <c r="AM241" i="21" a="1"/>
  <c r="AM241" i="21" s="1"/>
  <c r="AQ241" i="21" a="1"/>
  <c r="AQ241" i="21" s="1"/>
  <c r="AO45" i="21" a="1"/>
  <c r="AO45" i="21" s="1"/>
  <c r="AR45" i="21" a="1"/>
  <c r="AR45" i="21" s="1"/>
  <c r="AH45" i="21" a="1"/>
  <c r="AH45" i="21" s="1"/>
  <c r="AM45" i="21" a="1"/>
  <c r="AM45" i="21" s="1"/>
  <c r="AQ45" i="21" a="1"/>
  <c r="AQ45" i="21" s="1"/>
  <c r="AK45" i="21" a="1"/>
  <c r="AK45" i="21" s="1"/>
  <c r="AG45" i="21" a="1"/>
  <c r="AG45" i="21" s="1"/>
  <c r="AN45" i="21" a="1"/>
  <c r="AN45" i="21" s="1"/>
  <c r="AJ45" i="21" a="1"/>
  <c r="AJ45" i="21" s="1"/>
  <c r="AQ184" i="21" a="1"/>
  <c r="AQ184" i="21" s="1"/>
  <c r="AH184" i="21" a="1"/>
  <c r="AH184" i="21" s="1"/>
  <c r="AM184" i="21" a="1"/>
  <c r="AM184" i="21" s="1"/>
  <c r="AN184" i="21" a="1"/>
  <c r="AN184" i="21" s="1"/>
  <c r="AO184" i="21" a="1"/>
  <c r="AO184" i="21" s="1"/>
  <c r="AG184" i="21" a="1"/>
  <c r="AG184" i="21" s="1"/>
  <c r="AJ184" i="21" a="1"/>
  <c r="AJ184" i="21" s="1"/>
  <c r="AK184" i="21" a="1"/>
  <c r="AK184" i="21" s="1"/>
  <c r="AR184" i="21" a="1"/>
  <c r="AR184" i="21" s="1"/>
  <c r="AG295" i="21" a="1"/>
  <c r="AG295" i="21" s="1"/>
  <c r="AH295" i="21" a="1"/>
  <c r="AH295" i="21" s="1"/>
  <c r="AO295" i="21" a="1"/>
  <c r="AO295" i="21" s="1"/>
  <c r="AQ295" i="21" a="1"/>
  <c r="AQ295" i="21" s="1"/>
  <c r="AM295" i="21" a="1"/>
  <c r="AM295" i="21" s="1"/>
  <c r="AR295" i="21" a="1"/>
  <c r="AR295" i="21" s="1"/>
  <c r="AK295" i="21" a="1"/>
  <c r="AK295" i="21" s="1"/>
  <c r="AN295" i="21" a="1"/>
  <c r="AN295" i="21" s="1"/>
  <c r="AJ295" i="21" a="1"/>
  <c r="AJ295" i="21" s="1"/>
  <c r="AM211" i="21" a="1"/>
  <c r="AM211" i="21" s="1"/>
  <c r="AN211" i="21" a="1"/>
  <c r="AN211" i="21" s="1"/>
  <c r="AO211" i="21" a="1"/>
  <c r="AO211" i="21" s="1"/>
  <c r="AH211" i="21" a="1"/>
  <c r="AH211" i="21" s="1"/>
  <c r="AR211" i="21" a="1"/>
  <c r="AR211" i="21" s="1"/>
  <c r="AQ211" i="21" a="1"/>
  <c r="AQ211" i="21" s="1"/>
  <c r="AK211" i="21" a="1"/>
  <c r="AK211" i="21" s="1"/>
  <c r="AG211" i="21" a="1"/>
  <c r="AG211" i="21" s="1"/>
  <c r="AJ211" i="21" a="1"/>
  <c r="AJ211" i="21" s="1"/>
  <c r="AG155" i="21" a="1"/>
  <c r="AG155" i="21" s="1"/>
  <c r="AQ155" i="21" a="1"/>
  <c r="AQ155" i="21" s="1"/>
  <c r="AM155" i="21" a="1"/>
  <c r="AM155" i="21" s="1"/>
  <c r="AH155" i="21" a="1"/>
  <c r="AH155" i="21" s="1"/>
  <c r="AR155" i="21" a="1"/>
  <c r="AR155" i="21" s="1"/>
  <c r="AN155" i="21" a="1"/>
  <c r="AN155" i="21" s="1"/>
  <c r="AO155" i="21" a="1"/>
  <c r="AO155" i="21" s="1"/>
  <c r="AK155" i="21" a="1"/>
  <c r="AK155" i="21" s="1"/>
  <c r="AJ155" i="21" a="1"/>
  <c r="AJ155" i="21" s="1"/>
  <c r="AG43" i="21" a="1"/>
  <c r="AG43" i="21" s="1"/>
  <c r="AN43" i="21" a="1"/>
  <c r="AN43" i="21" s="1"/>
  <c r="AO43" i="21" a="1"/>
  <c r="AO43" i="21" s="1"/>
  <c r="AR43" i="21" a="1"/>
  <c r="AR43" i="21" s="1"/>
  <c r="AQ43" i="21" a="1"/>
  <c r="AQ43" i="21" s="1"/>
  <c r="AH43" i="21" a="1"/>
  <c r="AH43" i="21" s="1"/>
  <c r="AM43" i="21" a="1"/>
  <c r="AM43" i="21" s="1"/>
  <c r="AJ43" i="21" a="1"/>
  <c r="AJ43" i="21" s="1"/>
  <c r="AK43" i="21" a="1"/>
  <c r="AK43" i="21" s="1"/>
  <c r="AG93" i="21" a="1"/>
  <c r="AG93" i="21" s="1"/>
  <c r="AH93" i="21" a="1"/>
  <c r="AH93" i="21" s="1"/>
  <c r="AM93" i="21" a="1"/>
  <c r="AM93" i="21" s="1"/>
  <c r="AN93" i="21" a="1"/>
  <c r="AN93" i="21" s="1"/>
  <c r="AR93" i="21" a="1"/>
  <c r="AR93" i="21" s="1"/>
  <c r="AO93" i="21" a="1"/>
  <c r="AO93" i="21" s="1"/>
  <c r="AK93" i="21" a="1"/>
  <c r="AK93" i="21" s="1"/>
  <c r="AQ93" i="21" a="1"/>
  <c r="AQ93" i="21" s="1"/>
  <c r="AJ93" i="21" a="1"/>
  <c r="AJ93" i="21" s="1"/>
  <c r="AG62" i="21" a="1"/>
  <c r="AG62" i="21" s="1"/>
  <c r="AH62" i="21" a="1"/>
  <c r="AH62" i="21" s="1"/>
  <c r="AM62" i="21" a="1"/>
  <c r="AM62" i="21" s="1"/>
  <c r="AQ62" i="21" a="1"/>
  <c r="AQ62" i="21" s="1"/>
  <c r="AR62" i="21" a="1"/>
  <c r="AR62" i="21" s="1"/>
  <c r="AN62" i="21" a="1"/>
  <c r="AN62" i="21" s="1"/>
  <c r="AK62" i="21" a="1"/>
  <c r="AK62" i="21" s="1"/>
  <c r="AO62" i="21" a="1"/>
  <c r="AO62" i="21" s="1"/>
  <c r="AJ62" i="21" a="1"/>
  <c r="AJ62" i="21" s="1"/>
  <c r="AG145" i="21" a="1"/>
  <c r="AG145" i="21" s="1"/>
  <c r="AQ145" i="21" a="1"/>
  <c r="AQ145" i="21" s="1"/>
  <c r="AN145" i="21" a="1"/>
  <c r="AN145" i="21" s="1"/>
  <c r="AO145" i="21" a="1"/>
  <c r="AO145" i="21" s="1"/>
  <c r="AR145" i="21" a="1"/>
  <c r="AR145" i="21" s="1"/>
  <c r="AM145" i="21" a="1"/>
  <c r="AM145" i="21" s="1"/>
  <c r="AH145" i="21" a="1"/>
  <c r="AH145" i="21" s="1"/>
  <c r="AJ145" i="21" a="1"/>
  <c r="AJ145" i="21" s="1"/>
  <c r="AK145" i="21" a="1"/>
  <c r="AK145" i="21" s="1"/>
  <c r="AN144" i="21" a="1"/>
  <c r="AN144" i="21" s="1"/>
  <c r="AM144" i="21" a="1"/>
  <c r="AM144" i="21" s="1"/>
  <c r="AR144" i="21" a="1"/>
  <c r="AR144" i="21" s="1"/>
  <c r="AQ144" i="21" a="1"/>
  <c r="AQ144" i="21" s="1"/>
  <c r="AK144" i="21" a="1"/>
  <c r="AK144" i="21" s="1"/>
  <c r="AO144" i="21" a="1"/>
  <c r="AO144" i="21" s="1"/>
  <c r="AG144" i="21" a="1"/>
  <c r="AG144" i="21" s="1"/>
  <c r="AJ144" i="21" a="1"/>
  <c r="AJ144" i="21" s="1"/>
  <c r="AH144" i="21" a="1"/>
  <c r="AH144" i="21" s="1"/>
  <c r="AG282" i="21" a="1"/>
  <c r="AG282" i="21" s="1"/>
  <c r="AH282" i="21" a="1"/>
  <c r="AH282" i="21" s="1"/>
  <c r="AM282" i="21" a="1"/>
  <c r="AM282" i="21" s="1"/>
  <c r="AN282" i="21" a="1"/>
  <c r="AN282" i="21" s="1"/>
  <c r="AQ282" i="21" a="1"/>
  <c r="AQ282" i="21" s="1"/>
  <c r="AR282" i="21" a="1"/>
  <c r="AR282" i="21" s="1"/>
  <c r="AO282" i="21" a="1"/>
  <c r="AO282" i="21" s="1"/>
  <c r="AJ282" i="21" a="1"/>
  <c r="AJ282" i="21" s="1"/>
  <c r="AK282" i="21" a="1"/>
  <c r="AK282" i="21" s="1"/>
  <c r="AH254" i="21" a="1"/>
  <c r="AH254" i="21" s="1"/>
  <c r="AO254" i="21" a="1"/>
  <c r="AO254" i="21" s="1"/>
  <c r="AG254" i="21" a="1"/>
  <c r="AG254" i="21" s="1"/>
  <c r="AQ254" i="21" a="1"/>
  <c r="AQ254" i="21" s="1"/>
  <c r="AR254" i="21" a="1"/>
  <c r="AR254" i="21" s="1"/>
  <c r="AM254" i="21" a="1"/>
  <c r="AM254" i="21" s="1"/>
  <c r="AN254" i="21" a="1"/>
  <c r="AN254" i="21" s="1"/>
  <c r="AJ254" i="21" a="1"/>
  <c r="AJ254" i="21" s="1"/>
  <c r="AK254" i="21" a="1"/>
  <c r="AK254" i="21" s="1"/>
  <c r="AH226" i="21" a="1"/>
  <c r="AH226" i="21" s="1"/>
  <c r="AG226" i="21" a="1"/>
  <c r="AG226" i="21" s="1"/>
  <c r="AR226" i="21" a="1"/>
  <c r="AR226" i="21" s="1"/>
  <c r="AQ226" i="21" a="1"/>
  <c r="AQ226" i="21" s="1"/>
  <c r="AM226" i="21" a="1"/>
  <c r="AM226" i="21" s="1"/>
  <c r="AO226" i="21" a="1"/>
  <c r="AO226" i="21" s="1"/>
  <c r="AK226" i="21" a="1"/>
  <c r="AK226" i="21" s="1"/>
  <c r="AJ226" i="21" a="1"/>
  <c r="AJ226" i="21" s="1"/>
  <c r="AN226" i="21" a="1"/>
  <c r="AN226" i="21" s="1"/>
  <c r="AG198" i="21" a="1"/>
  <c r="AG198" i="21" s="1"/>
  <c r="AH198" i="21" a="1"/>
  <c r="AH198" i="21" s="1"/>
  <c r="AM198" i="21" a="1"/>
  <c r="AM198" i="21" s="1"/>
  <c r="AR198" i="21" a="1"/>
  <c r="AR198" i="21" s="1"/>
  <c r="AN198" i="21" a="1"/>
  <c r="AN198" i="21" s="1"/>
  <c r="AQ198" i="21" a="1"/>
  <c r="AQ198" i="21" s="1"/>
  <c r="AJ198" i="21" a="1"/>
  <c r="AJ198" i="21" s="1"/>
  <c r="AO198" i="21" a="1"/>
  <c r="AO198" i="21" s="1"/>
  <c r="AK198" i="21" a="1"/>
  <c r="AK198" i="21" s="1"/>
  <c r="AH170" i="21" a="1"/>
  <c r="AH170" i="21" s="1"/>
  <c r="AG170" i="21" a="1"/>
  <c r="AG170" i="21" s="1"/>
  <c r="AO170" i="21" a="1"/>
  <c r="AO170" i="21" s="1"/>
  <c r="AQ170" i="21" a="1"/>
  <c r="AQ170" i="21" s="1"/>
  <c r="AR170" i="21" a="1"/>
  <c r="AR170" i="21" s="1"/>
  <c r="AN170" i="21" a="1"/>
  <c r="AN170" i="21" s="1"/>
  <c r="AM170" i="21" a="1"/>
  <c r="AM170" i="21" s="1"/>
  <c r="AJ170" i="21" a="1"/>
  <c r="AJ170" i="21" s="1"/>
  <c r="AK170" i="21" a="1"/>
  <c r="AK170" i="21" s="1"/>
  <c r="AH142" i="21" a="1"/>
  <c r="AH142" i="21" s="1"/>
  <c r="AR142" i="21" a="1"/>
  <c r="AR142" i="21" s="1"/>
  <c r="AM142" i="21" a="1"/>
  <c r="AM142" i="21" s="1"/>
  <c r="AN142" i="21" a="1"/>
  <c r="AN142" i="21" s="1"/>
  <c r="AO142" i="21" a="1"/>
  <c r="AO142" i="21" s="1"/>
  <c r="AQ142" i="21" a="1"/>
  <c r="AQ142" i="21" s="1"/>
  <c r="AJ142" i="21" a="1"/>
  <c r="AJ142" i="21" s="1"/>
  <c r="AG142" i="21" a="1"/>
  <c r="AG142" i="21" s="1"/>
  <c r="AK142" i="21" a="1"/>
  <c r="AK142" i="21" s="1"/>
  <c r="AG114" i="21" a="1"/>
  <c r="AG114" i="21" s="1"/>
  <c r="AR114" i="21" a="1"/>
  <c r="AR114" i="21" s="1"/>
  <c r="AQ114" i="21" a="1"/>
  <c r="AQ114" i="21" s="1"/>
  <c r="AM114" i="21" a="1"/>
  <c r="AM114" i="21" s="1"/>
  <c r="AJ114" i="21" a="1"/>
  <c r="AJ114" i="21" s="1"/>
  <c r="AK114" i="21" a="1"/>
  <c r="AK114" i="21" s="1"/>
  <c r="AH114" i="21" a="1"/>
  <c r="AH114" i="21" s="1"/>
  <c r="AN114" i="21" a="1"/>
  <c r="AN114" i="21" s="1"/>
  <c r="AO114" i="21" a="1"/>
  <c r="AO114" i="21" s="1"/>
  <c r="AG86" i="21" a="1"/>
  <c r="AG86" i="21" s="1"/>
  <c r="AO86" i="21" a="1"/>
  <c r="AO86" i="21" s="1"/>
  <c r="AH86" i="21" a="1"/>
  <c r="AH86" i="21" s="1"/>
  <c r="AQ86" i="21" a="1"/>
  <c r="AQ86" i="21" s="1"/>
  <c r="AN86" i="21" a="1"/>
  <c r="AN86" i="21" s="1"/>
  <c r="AR86" i="21" a="1"/>
  <c r="AR86" i="21" s="1"/>
  <c r="AJ86" i="21" a="1"/>
  <c r="AJ86" i="21" s="1"/>
  <c r="AK86" i="21" a="1"/>
  <c r="AK86" i="21" s="1"/>
  <c r="AM86" i="21" a="1"/>
  <c r="AM86" i="21" s="1"/>
  <c r="AH58" i="21" a="1"/>
  <c r="AH58" i="21" s="1"/>
  <c r="AG58" i="21" a="1"/>
  <c r="AG58" i="21" s="1"/>
  <c r="AQ58" i="21" a="1"/>
  <c r="AQ58" i="21" s="1"/>
  <c r="AO58" i="21" a="1"/>
  <c r="AO58" i="21" s="1"/>
  <c r="AR58" i="21" a="1"/>
  <c r="AR58" i="21" s="1"/>
  <c r="AN58" i="21" a="1"/>
  <c r="AN58" i="21" s="1"/>
  <c r="AM58" i="21" a="1"/>
  <c r="AM58" i="21" s="1"/>
  <c r="AK58" i="21" a="1"/>
  <c r="AK58" i="21" s="1"/>
  <c r="AJ58" i="21" a="1"/>
  <c r="AJ58" i="21" s="1"/>
  <c r="AH30" i="21" a="1"/>
  <c r="AH30" i="21" s="1"/>
  <c r="AN30" i="21" a="1"/>
  <c r="AN30" i="21" s="1"/>
  <c r="AO30" i="21" a="1"/>
  <c r="AO30" i="21" s="1"/>
  <c r="AQ30" i="21" a="1"/>
  <c r="AQ30" i="21" s="1"/>
  <c r="AR30" i="21" a="1"/>
  <c r="AR30" i="21" s="1"/>
  <c r="AM30" i="21" a="1"/>
  <c r="AM30" i="21" s="1"/>
  <c r="AJ30" i="21" a="1"/>
  <c r="AJ30" i="21" s="1"/>
  <c r="AK30" i="21" a="1"/>
  <c r="AK30" i="21" s="1"/>
  <c r="AG30" i="21" a="1"/>
  <c r="AG30" i="21" s="1"/>
  <c r="U531" i="21" a="1"/>
  <c r="U531" i="21" s="1"/>
  <c r="T531" i="21" a="1"/>
  <c r="T531" i="21" s="1"/>
  <c r="U393" i="21" a="1"/>
  <c r="U393" i="21" s="1"/>
  <c r="T393" i="21" a="1"/>
  <c r="T393" i="21" s="1"/>
  <c r="U501" i="21" a="1"/>
  <c r="U501" i="21" s="1"/>
  <c r="T501" i="21" a="1"/>
  <c r="T501" i="21" s="1"/>
  <c r="AG190" i="21" a="1"/>
  <c r="AG190" i="21" s="1"/>
  <c r="AM190" i="21" a="1"/>
  <c r="AM190" i="21" s="1"/>
  <c r="AQ190" i="21" a="1"/>
  <c r="AQ190" i="21" s="1"/>
  <c r="AN190" i="21" a="1"/>
  <c r="AN190" i="21" s="1"/>
  <c r="AO190" i="21" a="1"/>
  <c r="AO190" i="21" s="1"/>
  <c r="AH190" i="21" a="1"/>
  <c r="AH190" i="21" s="1"/>
  <c r="AR190" i="21" a="1"/>
  <c r="AR190" i="21" s="1"/>
  <c r="AJ190" i="21" a="1"/>
  <c r="AJ190" i="21" s="1"/>
  <c r="AK190" i="21" a="1"/>
  <c r="AK190" i="21" s="1"/>
  <c r="AQ217" i="21" a="1"/>
  <c r="AQ217" i="21" s="1"/>
  <c r="AH217" i="21" a="1"/>
  <c r="AH217" i="21" s="1"/>
  <c r="AN217" i="21" a="1"/>
  <c r="AN217" i="21" s="1"/>
  <c r="AG217" i="21" a="1"/>
  <c r="AG217" i="21" s="1"/>
  <c r="AO217" i="21" a="1"/>
  <c r="AO217" i="21" s="1"/>
  <c r="AR217" i="21" a="1"/>
  <c r="AR217" i="21" s="1"/>
  <c r="AM217" i="21" a="1"/>
  <c r="AM217" i="21" s="1"/>
  <c r="AK217" i="21" a="1"/>
  <c r="AK217" i="21" s="1"/>
  <c r="AJ217" i="21" a="1"/>
  <c r="AJ217" i="21" s="1"/>
  <c r="AQ243" i="21" a="1"/>
  <c r="AQ243" i="21" s="1"/>
  <c r="AH243" i="21" a="1"/>
  <c r="AH243" i="21" s="1"/>
  <c r="AM243" i="21" a="1"/>
  <c r="AM243" i="21" s="1"/>
  <c r="AN243" i="21" a="1"/>
  <c r="AN243" i="21" s="1"/>
  <c r="AR243" i="21" a="1"/>
  <c r="AR243" i="21" s="1"/>
  <c r="AJ243" i="21" a="1"/>
  <c r="AJ243" i="21" s="1"/>
  <c r="AK243" i="21" a="1"/>
  <c r="AK243" i="21" s="1"/>
  <c r="AG243" i="21" a="1"/>
  <c r="AG243" i="21" s="1"/>
  <c r="AO243" i="21" a="1"/>
  <c r="AO243" i="21" s="1"/>
  <c r="U589" i="21" a="1"/>
  <c r="U589" i="21" s="1"/>
  <c r="T589" i="21" a="1"/>
  <c r="T589" i="21" s="1"/>
  <c r="AG129" i="21" a="1"/>
  <c r="AG129" i="21" s="1"/>
  <c r="AM129" i="21" a="1"/>
  <c r="AM129" i="21" s="1"/>
  <c r="AH129" i="21" a="1"/>
  <c r="AH129" i="21" s="1"/>
  <c r="AQ129" i="21" a="1"/>
  <c r="AQ129" i="21" s="1"/>
  <c r="AR129" i="21" a="1"/>
  <c r="AR129" i="21" s="1"/>
  <c r="AN129" i="21" a="1"/>
  <c r="AN129" i="21" s="1"/>
  <c r="AO129" i="21" a="1"/>
  <c r="AO129" i="21" s="1"/>
  <c r="AJ129" i="21" a="1"/>
  <c r="AJ129" i="21" s="1"/>
  <c r="AK129" i="21" a="1"/>
  <c r="AK129" i="21" s="1"/>
  <c r="AM71" i="21" a="1"/>
  <c r="AM71" i="21" s="1"/>
  <c r="AN71" i="21" a="1"/>
  <c r="AN71" i="21" s="1"/>
  <c r="AO71" i="21" a="1"/>
  <c r="AO71" i="21" s="1"/>
  <c r="AQ71" i="21" a="1"/>
  <c r="AQ71" i="21" s="1"/>
  <c r="AR71" i="21" a="1"/>
  <c r="AR71" i="21" s="1"/>
  <c r="AG71" i="21" a="1"/>
  <c r="AG71" i="21" s="1"/>
  <c r="AH71" i="21" a="1"/>
  <c r="AH71" i="21" s="1"/>
  <c r="AJ71" i="21" a="1"/>
  <c r="AJ71" i="21" s="1"/>
  <c r="AK71" i="21" a="1"/>
  <c r="AK71" i="21" s="1"/>
  <c r="AG293" i="21" a="1"/>
  <c r="AG293" i="21" s="1"/>
  <c r="AH293" i="21" a="1"/>
  <c r="AH293" i="21" s="1"/>
  <c r="AO293" i="21" a="1"/>
  <c r="AO293" i="21" s="1"/>
  <c r="AQ293" i="21" a="1"/>
  <c r="AQ293" i="21" s="1"/>
  <c r="AR293" i="21" a="1"/>
  <c r="AR293" i="21" s="1"/>
  <c r="AM293" i="21" a="1"/>
  <c r="AM293" i="21" s="1"/>
  <c r="AN293" i="21" a="1"/>
  <c r="AN293" i="21" s="1"/>
  <c r="AK293" i="21" a="1"/>
  <c r="AK293" i="21" s="1"/>
  <c r="AJ293" i="21" a="1"/>
  <c r="AJ293" i="21" s="1"/>
  <c r="AN68" i="21" a="1"/>
  <c r="AN68" i="21" s="1"/>
  <c r="AH68" i="21" a="1"/>
  <c r="AH68" i="21" s="1"/>
  <c r="AR68" i="21" a="1"/>
  <c r="AR68" i="21" s="1"/>
  <c r="AM68" i="21" a="1"/>
  <c r="AM68" i="21" s="1"/>
  <c r="AO68" i="21" a="1"/>
  <c r="AO68" i="21" s="1"/>
  <c r="AG68" i="21" a="1"/>
  <c r="AG68" i="21" s="1"/>
  <c r="AQ68" i="21" a="1"/>
  <c r="AQ68" i="21" s="1"/>
  <c r="AJ68" i="21" a="1"/>
  <c r="AJ68" i="21" s="1"/>
  <c r="AK68" i="21" a="1"/>
  <c r="AK68" i="21" s="1"/>
  <c r="AR207" i="21" a="1"/>
  <c r="AR207" i="21" s="1"/>
  <c r="AO207" i="21" a="1"/>
  <c r="AO207" i="21" s="1"/>
  <c r="AM207" i="21" a="1"/>
  <c r="AM207" i="21" s="1"/>
  <c r="AG207" i="21" a="1"/>
  <c r="AG207" i="21" s="1"/>
  <c r="AN207" i="21" a="1"/>
  <c r="AN207" i="21" s="1"/>
  <c r="AQ207" i="21" a="1"/>
  <c r="AQ207" i="21" s="1"/>
  <c r="AH207" i="21" a="1"/>
  <c r="AH207" i="21" s="1"/>
  <c r="AJ207" i="21" a="1"/>
  <c r="AJ207" i="21" s="1"/>
  <c r="AK207" i="21" a="1"/>
  <c r="AK207" i="21" s="1"/>
  <c r="AR177" i="21" a="1"/>
  <c r="AR177" i="21" s="1"/>
  <c r="AG177" i="21" a="1"/>
  <c r="AG177" i="21" s="1"/>
  <c r="AH177" i="21" a="1"/>
  <c r="AH177" i="21" s="1"/>
  <c r="AN177" i="21" a="1"/>
  <c r="AN177" i="21" s="1"/>
  <c r="AO177" i="21" a="1"/>
  <c r="AO177" i="21" s="1"/>
  <c r="AM177" i="21" a="1"/>
  <c r="AM177" i="21" s="1"/>
  <c r="AQ177" i="21" a="1"/>
  <c r="AQ177" i="21" s="1"/>
  <c r="AJ177" i="21" a="1"/>
  <c r="AJ177" i="21" s="1"/>
  <c r="AK177" i="21" a="1"/>
  <c r="AK177" i="21" s="1"/>
  <c r="AH175" i="21" a="1"/>
  <c r="AH175" i="21" s="1"/>
  <c r="AG175" i="21" a="1"/>
  <c r="AG175" i="21" s="1"/>
  <c r="AO175" i="21" a="1"/>
  <c r="AO175" i="21" s="1"/>
  <c r="AM175" i="21" a="1"/>
  <c r="AM175" i="21" s="1"/>
  <c r="AN175" i="21" a="1"/>
  <c r="AN175" i="21" s="1"/>
  <c r="AR175" i="21" a="1"/>
  <c r="AR175" i="21" s="1"/>
  <c r="AK175" i="21" a="1"/>
  <c r="AK175" i="21" s="1"/>
  <c r="AQ175" i="21" a="1"/>
  <c r="AQ175" i="21" s="1"/>
  <c r="AJ175" i="21" a="1"/>
  <c r="AJ175" i="21" s="1"/>
  <c r="AH6" i="21" a="1"/>
  <c r="AH6" i="21" s="1"/>
  <c r="AG6" i="21" a="1"/>
  <c r="AG6" i="21" s="1"/>
  <c r="AR6" i="21" a="1"/>
  <c r="AR6" i="21" s="1"/>
  <c r="AJ6" i="21" a="1"/>
  <c r="AJ6" i="21" s="1"/>
  <c r="AQ6" i="21" a="1"/>
  <c r="AQ6" i="21" s="1"/>
  <c r="AK6" i="21" a="1"/>
  <c r="AK6" i="21" s="1"/>
  <c r="AM6" i="21" a="1"/>
  <c r="AM6" i="21" s="1"/>
  <c r="U550" i="21" a="1"/>
  <c r="U550" i="21" s="1"/>
  <c r="T550" i="21" a="1"/>
  <c r="T550" i="21" s="1"/>
  <c r="AG200" i="21" a="1"/>
  <c r="AG200" i="21" s="1"/>
  <c r="AM200" i="21" a="1"/>
  <c r="AM200" i="21" s="1"/>
  <c r="AN200" i="21" a="1"/>
  <c r="AN200" i="21" s="1"/>
  <c r="AQ200" i="21" a="1"/>
  <c r="AQ200" i="21" s="1"/>
  <c r="AH200" i="21" a="1"/>
  <c r="AH200" i="21" s="1"/>
  <c r="AO200" i="21" a="1"/>
  <c r="AO200" i="21" s="1"/>
  <c r="AR200" i="21" a="1"/>
  <c r="AR200" i="21" s="1"/>
  <c r="AJ200" i="21" a="1"/>
  <c r="AJ200" i="21" s="1"/>
  <c r="AK200" i="21" a="1"/>
  <c r="AK200" i="21" s="1"/>
  <c r="AO281" i="21" a="1"/>
  <c r="AO281" i="21" s="1"/>
  <c r="AG281" i="21" a="1"/>
  <c r="AG281" i="21" s="1"/>
  <c r="AM281" i="21" a="1"/>
  <c r="AM281" i="21" s="1"/>
  <c r="AN281" i="21" a="1"/>
  <c r="AN281" i="21" s="1"/>
  <c r="AQ281" i="21" a="1"/>
  <c r="AQ281" i="21" s="1"/>
  <c r="AR281" i="21" a="1"/>
  <c r="AR281" i="21" s="1"/>
  <c r="AJ281" i="21" a="1"/>
  <c r="AJ281" i="21" s="1"/>
  <c r="AH281" i="21" a="1"/>
  <c r="AH281" i="21" s="1"/>
  <c r="AK281" i="21" a="1"/>
  <c r="AK281" i="21" s="1"/>
  <c r="AG253" i="21" a="1"/>
  <c r="AG253" i="21" s="1"/>
  <c r="AH253" i="21" a="1"/>
  <c r="AH253" i="21" s="1"/>
  <c r="AQ253" i="21" a="1"/>
  <c r="AQ253" i="21" s="1"/>
  <c r="AO253" i="21" a="1"/>
  <c r="AO253" i="21" s="1"/>
  <c r="AR253" i="21" a="1"/>
  <c r="AR253" i="21" s="1"/>
  <c r="AM253" i="21" a="1"/>
  <c r="AM253" i="21" s="1"/>
  <c r="AN253" i="21" a="1"/>
  <c r="AN253" i="21" s="1"/>
  <c r="AJ253" i="21" a="1"/>
  <c r="AJ253" i="21" s="1"/>
  <c r="AK253" i="21" a="1"/>
  <c r="AK253" i="21" s="1"/>
  <c r="AH225" i="21" a="1"/>
  <c r="AH225" i="21" s="1"/>
  <c r="AG225" i="21" a="1"/>
  <c r="AG225" i="21" s="1"/>
  <c r="AQ225" i="21" a="1"/>
  <c r="AQ225" i="21" s="1"/>
  <c r="AR225" i="21" a="1"/>
  <c r="AR225" i="21" s="1"/>
  <c r="AN225" i="21" a="1"/>
  <c r="AN225" i="21" s="1"/>
  <c r="AO225" i="21" a="1"/>
  <c r="AO225" i="21" s="1"/>
  <c r="AM225" i="21" a="1"/>
  <c r="AM225" i="21" s="1"/>
  <c r="AK225" i="21" a="1"/>
  <c r="AK225" i="21" s="1"/>
  <c r="AJ225" i="21" a="1"/>
  <c r="AJ225" i="21" s="1"/>
  <c r="AO197" i="21" a="1"/>
  <c r="AO197" i="21" s="1"/>
  <c r="AG197" i="21" a="1"/>
  <c r="AG197" i="21" s="1"/>
  <c r="AH197" i="21" a="1"/>
  <c r="AH197" i="21" s="1"/>
  <c r="AR197" i="21" a="1"/>
  <c r="AR197" i="21" s="1"/>
  <c r="AM197" i="21" a="1"/>
  <c r="AM197" i="21" s="1"/>
  <c r="AQ197" i="21" a="1"/>
  <c r="AQ197" i="21" s="1"/>
  <c r="AN197" i="21" a="1"/>
  <c r="AN197" i="21" s="1"/>
  <c r="AJ197" i="21" a="1"/>
  <c r="AJ197" i="21" s="1"/>
  <c r="AK197" i="21" a="1"/>
  <c r="AK197" i="21" s="1"/>
  <c r="AH169" i="21" a="1"/>
  <c r="AH169" i="21" s="1"/>
  <c r="AG169" i="21" a="1"/>
  <c r="AG169" i="21" s="1"/>
  <c r="AQ169" i="21" a="1"/>
  <c r="AQ169" i="21" s="1"/>
  <c r="AN169" i="21" a="1"/>
  <c r="AN169" i="21" s="1"/>
  <c r="AO169" i="21" a="1"/>
  <c r="AO169" i="21" s="1"/>
  <c r="AM169" i="21" a="1"/>
  <c r="AM169" i="21" s="1"/>
  <c r="AR169" i="21" a="1"/>
  <c r="AR169" i="21" s="1"/>
  <c r="AJ169" i="21" a="1"/>
  <c r="AJ169" i="21" s="1"/>
  <c r="AK169" i="21" a="1"/>
  <c r="AK169" i="21" s="1"/>
  <c r="AG141" i="21" a="1"/>
  <c r="AG141" i="21" s="1"/>
  <c r="AM141" i="21" a="1"/>
  <c r="AM141" i="21" s="1"/>
  <c r="AN141" i="21" a="1"/>
  <c r="AN141" i="21" s="1"/>
  <c r="AQ141" i="21" a="1"/>
  <c r="AQ141" i="21" s="1"/>
  <c r="AO141" i="21" a="1"/>
  <c r="AO141" i="21" s="1"/>
  <c r="AR141" i="21" a="1"/>
  <c r="AR141" i="21" s="1"/>
  <c r="AJ141" i="21" a="1"/>
  <c r="AJ141" i="21" s="1"/>
  <c r="AK141" i="21" a="1"/>
  <c r="AK141" i="21" s="1"/>
  <c r="AH141" i="21" a="1"/>
  <c r="AH141" i="21" s="1"/>
  <c r="AG113" i="21" a="1"/>
  <c r="AG113" i="21" s="1"/>
  <c r="AQ113" i="21" a="1"/>
  <c r="AQ113" i="21" s="1"/>
  <c r="AH113" i="21" a="1"/>
  <c r="AH113" i="21" s="1"/>
  <c r="AR113" i="21" a="1"/>
  <c r="AR113" i="21" s="1"/>
  <c r="AN113" i="21" a="1"/>
  <c r="AN113" i="21" s="1"/>
  <c r="AO113" i="21" a="1"/>
  <c r="AO113" i="21" s="1"/>
  <c r="AM113" i="21" a="1"/>
  <c r="AM113" i="21" s="1"/>
  <c r="AK113" i="21" a="1"/>
  <c r="AK113" i="21" s="1"/>
  <c r="AJ113" i="21" a="1"/>
  <c r="AJ113" i="21" s="1"/>
  <c r="AG85" i="21" a="1"/>
  <c r="AG85" i="21" s="1"/>
  <c r="AH85" i="21" a="1"/>
  <c r="AH85" i="21" s="1"/>
  <c r="AQ85" i="21" a="1"/>
  <c r="AQ85" i="21" s="1"/>
  <c r="AM85" i="21" a="1"/>
  <c r="AM85" i="21" s="1"/>
  <c r="AN85" i="21" a="1"/>
  <c r="AN85" i="21" s="1"/>
  <c r="AO85" i="21" a="1"/>
  <c r="AO85" i="21" s="1"/>
  <c r="AR85" i="21" a="1"/>
  <c r="AR85" i="21" s="1"/>
  <c r="AJ85" i="21" a="1"/>
  <c r="AJ85" i="21" s="1"/>
  <c r="AK85" i="21" a="1"/>
  <c r="AK85" i="21" s="1"/>
  <c r="AO57" i="21" a="1"/>
  <c r="AO57" i="21" s="1"/>
  <c r="AN57" i="21" a="1"/>
  <c r="AN57" i="21" s="1"/>
  <c r="AG57" i="21" a="1"/>
  <c r="AG57" i="21" s="1"/>
  <c r="AJ57" i="21" a="1"/>
  <c r="AJ57" i="21" s="1"/>
  <c r="AM57" i="21" a="1"/>
  <c r="AM57" i="21" s="1"/>
  <c r="AQ57" i="21" a="1"/>
  <c r="AQ57" i="21" s="1"/>
  <c r="AR57" i="21" a="1"/>
  <c r="AR57" i="21" s="1"/>
  <c r="AH57" i="21" a="1"/>
  <c r="AH57" i="21" s="1"/>
  <c r="AK57" i="21" a="1"/>
  <c r="AK57" i="21" s="1"/>
  <c r="AN29" i="21" a="1"/>
  <c r="AN29" i="21" s="1"/>
  <c r="AR29" i="21" a="1"/>
  <c r="AR29" i="21" s="1"/>
  <c r="AH29" i="21" a="1"/>
  <c r="AH29" i="21" s="1"/>
  <c r="AM29" i="21" a="1"/>
  <c r="AM29" i="21" s="1"/>
  <c r="AO29" i="21" a="1"/>
  <c r="AO29" i="21" s="1"/>
  <c r="AG29" i="21" a="1"/>
  <c r="AG29" i="21" s="1"/>
  <c r="AQ29" i="21" a="1"/>
  <c r="AQ29" i="21" s="1"/>
  <c r="AK29" i="21" a="1"/>
  <c r="AK29" i="21" s="1"/>
  <c r="AJ29" i="21" a="1"/>
  <c r="AJ29" i="21" s="1"/>
  <c r="T444" i="21" a="1"/>
  <c r="T444" i="21" s="1"/>
  <c r="U444" i="21" a="1"/>
  <c r="U444" i="21" s="1"/>
  <c r="T897" i="21" a="1"/>
  <c r="T897" i="21" s="1"/>
  <c r="U897" i="21" a="1"/>
  <c r="U897" i="21" s="1"/>
  <c r="U730" i="21" a="1"/>
  <c r="U730" i="21" s="1"/>
  <c r="T730" i="21" a="1"/>
  <c r="T730" i="21" s="1"/>
  <c r="AH246" i="21" a="1"/>
  <c r="AH246" i="21" s="1"/>
  <c r="AG246" i="21" a="1"/>
  <c r="AG246" i="21" s="1"/>
  <c r="AO246" i="21" a="1"/>
  <c r="AO246" i="21" s="1"/>
  <c r="AQ246" i="21" a="1"/>
  <c r="AQ246" i="21" s="1"/>
  <c r="AR246" i="21" a="1"/>
  <c r="AR246" i="21" s="1"/>
  <c r="AM246" i="21" a="1"/>
  <c r="AM246" i="21" s="1"/>
  <c r="AN246" i="21" a="1"/>
  <c r="AN246" i="21" s="1"/>
  <c r="AK246" i="21" a="1"/>
  <c r="AK246" i="21" s="1"/>
  <c r="AJ246" i="21" a="1"/>
  <c r="AJ246" i="21" s="1"/>
  <c r="T379" i="21" a="1"/>
  <c r="T379" i="21" s="1"/>
  <c r="U379" i="21" a="1"/>
  <c r="U379" i="21" s="1"/>
  <c r="AG159" i="21" a="1"/>
  <c r="AG159" i="21" s="1"/>
  <c r="AN159" i="21" a="1"/>
  <c r="AN159" i="21" s="1"/>
  <c r="AQ159" i="21" a="1"/>
  <c r="AQ159" i="21" s="1"/>
  <c r="AM159" i="21" a="1"/>
  <c r="AM159" i="21" s="1"/>
  <c r="AO159" i="21" a="1"/>
  <c r="AO159" i="21" s="1"/>
  <c r="AJ159" i="21" a="1"/>
  <c r="AJ159" i="21" s="1"/>
  <c r="AK159" i="21" a="1"/>
  <c r="AK159" i="21" s="1"/>
  <c r="AH159" i="21" a="1"/>
  <c r="AH159" i="21" s="1"/>
  <c r="AR159" i="21" a="1"/>
  <c r="AR159" i="21" s="1"/>
  <c r="AH242" i="21" a="1"/>
  <c r="AH242" i="21" s="1"/>
  <c r="AM242" i="21" a="1"/>
  <c r="AM242" i="21" s="1"/>
  <c r="AN242" i="21" a="1"/>
  <c r="AN242" i="21" s="1"/>
  <c r="AO242" i="21" a="1"/>
  <c r="AO242" i="21" s="1"/>
  <c r="AG242" i="21" a="1"/>
  <c r="AG242" i="21" s="1"/>
  <c r="AR242" i="21" a="1"/>
  <c r="AR242" i="21" s="1"/>
  <c r="AQ242" i="21" a="1"/>
  <c r="AQ242" i="21" s="1"/>
  <c r="AK242" i="21" a="1"/>
  <c r="AK242" i="21" s="1"/>
  <c r="AJ242" i="21" a="1"/>
  <c r="AJ242" i="21" s="1"/>
  <c r="T311" i="21" a="1"/>
  <c r="T311" i="21" s="1"/>
  <c r="U311" i="21" a="1"/>
  <c r="U311" i="21" s="1"/>
  <c r="U890" i="21" a="1"/>
  <c r="U890" i="21" s="1"/>
  <c r="T890" i="21" a="1"/>
  <c r="T890" i="21" s="1"/>
  <c r="AR72" i="21" a="1"/>
  <c r="AR72" i="21" s="1"/>
  <c r="AN72" i="21" a="1"/>
  <c r="AN72" i="21" s="1"/>
  <c r="AQ72" i="21" a="1"/>
  <c r="AQ72" i="21" s="1"/>
  <c r="AG72" i="21" a="1"/>
  <c r="AG72" i="21" s="1"/>
  <c r="AO72" i="21" a="1"/>
  <c r="AO72" i="21" s="1"/>
  <c r="AJ72" i="21" a="1"/>
  <c r="AJ72" i="21" s="1"/>
  <c r="AK72" i="21" a="1"/>
  <c r="AK72" i="21" s="1"/>
  <c r="AH72" i="21" a="1"/>
  <c r="AH72" i="21" s="1"/>
  <c r="AM72" i="21" a="1"/>
  <c r="AM72" i="21" s="1"/>
  <c r="U894" i="21" a="1"/>
  <c r="U894" i="21" s="1"/>
  <c r="T894" i="21" a="1"/>
  <c r="T894" i="21" s="1"/>
  <c r="AR14" i="21" a="1"/>
  <c r="AR14" i="21" s="1"/>
  <c r="AG14" i="21" a="1"/>
  <c r="AG14" i="21" s="1"/>
  <c r="AM14" i="21" a="1"/>
  <c r="AM14" i="21" s="1"/>
  <c r="AH14" i="21" a="1"/>
  <c r="AH14" i="21" s="1"/>
  <c r="AK14" i="21" a="1"/>
  <c r="AK14" i="21" s="1"/>
  <c r="AN14" i="21" a="1"/>
  <c r="AN14" i="21" s="1"/>
  <c r="AQ14" i="21" a="1"/>
  <c r="AQ14" i="21" s="1"/>
  <c r="AO14" i="21" a="1"/>
  <c r="AO14" i="21" s="1"/>
  <c r="AJ14" i="21" a="1"/>
  <c r="AJ14" i="21" s="1"/>
  <c r="AG264" i="21" a="1"/>
  <c r="AG264" i="21" s="1"/>
  <c r="AN264" i="21" a="1"/>
  <c r="AN264" i="21" s="1"/>
  <c r="AH264" i="21" a="1"/>
  <c r="AH264" i="21" s="1"/>
  <c r="AO264" i="21" a="1"/>
  <c r="AO264" i="21" s="1"/>
  <c r="AR264" i="21" a="1"/>
  <c r="AR264" i="21" s="1"/>
  <c r="AM264" i="21" a="1"/>
  <c r="AM264" i="21" s="1"/>
  <c r="AQ264" i="21" a="1"/>
  <c r="AQ264" i="21" s="1"/>
  <c r="AJ264" i="21" a="1"/>
  <c r="AJ264" i="21" s="1"/>
  <c r="AK264" i="21" a="1"/>
  <c r="AK264" i="21" s="1"/>
  <c r="AO151" i="21" a="1"/>
  <c r="AO151" i="21" s="1"/>
  <c r="AQ151" i="21" a="1"/>
  <c r="AQ151" i="21" s="1"/>
  <c r="AH151" i="21" a="1"/>
  <c r="AH151" i="21" s="1"/>
  <c r="AR151" i="21" a="1"/>
  <c r="AR151" i="21" s="1"/>
  <c r="AJ151" i="21" a="1"/>
  <c r="AJ151" i="21" s="1"/>
  <c r="AN151" i="21" a="1"/>
  <c r="AN151" i="21" s="1"/>
  <c r="AK151" i="21" a="1"/>
  <c r="AK151" i="21" s="1"/>
  <c r="AM151" i="21" a="1"/>
  <c r="AM151" i="21" s="1"/>
  <c r="AG151" i="21" a="1"/>
  <c r="AG151" i="21" s="1"/>
  <c r="T533" i="21" a="1"/>
  <c r="T533" i="21" s="1"/>
  <c r="U533" i="21" a="1"/>
  <c r="U533" i="21" s="1"/>
  <c r="AG66" i="21" a="1"/>
  <c r="AG66" i="21" s="1"/>
  <c r="AM66" i="21" a="1"/>
  <c r="AM66" i="21" s="1"/>
  <c r="AH66" i="21" a="1"/>
  <c r="AH66" i="21" s="1"/>
  <c r="AQ66" i="21" a="1"/>
  <c r="AQ66" i="21" s="1"/>
  <c r="AR66" i="21" a="1"/>
  <c r="AR66" i="21" s="1"/>
  <c r="AJ66" i="21" a="1"/>
  <c r="AJ66" i="21" s="1"/>
  <c r="AK66" i="21" a="1"/>
  <c r="AK66" i="21" s="1"/>
  <c r="AO66" i="21" a="1"/>
  <c r="AO66" i="21" s="1"/>
  <c r="AN66" i="21" a="1"/>
  <c r="AN66" i="21" s="1"/>
  <c r="AG261" i="21" a="1"/>
  <c r="AG261" i="21" s="1"/>
  <c r="AM261" i="21" a="1"/>
  <c r="AM261" i="21" s="1"/>
  <c r="AH261" i="21" a="1"/>
  <c r="AH261" i="21" s="1"/>
  <c r="AQ261" i="21" a="1"/>
  <c r="AQ261" i="21" s="1"/>
  <c r="AR261" i="21" a="1"/>
  <c r="AR261" i="21" s="1"/>
  <c r="AN261" i="21" a="1"/>
  <c r="AN261" i="21" s="1"/>
  <c r="AO261" i="21" a="1"/>
  <c r="AO261" i="21" s="1"/>
  <c r="AJ261" i="21" a="1"/>
  <c r="AJ261" i="21" s="1"/>
  <c r="AK261" i="21" a="1"/>
  <c r="AK261" i="21" s="1"/>
  <c r="U505" i="21" a="1"/>
  <c r="U505" i="21" s="1"/>
  <c r="T505" i="21" a="1"/>
  <c r="T505" i="21" s="1"/>
  <c r="AG8" i="21" a="1"/>
  <c r="AG8" i="21" s="1"/>
  <c r="AH8" i="21" a="1"/>
  <c r="AH8" i="21" s="1"/>
  <c r="AN8" i="21" a="1"/>
  <c r="AN8" i="21" s="1"/>
  <c r="AM8" i="21" a="1"/>
  <c r="AM8" i="21" s="1"/>
  <c r="AO8" i="21" a="1"/>
  <c r="AO8" i="21" s="1"/>
  <c r="AQ8" i="21" a="1"/>
  <c r="AQ8" i="21" s="1"/>
  <c r="AR8" i="21" a="1"/>
  <c r="AR8" i="21" s="1"/>
  <c r="AK8" i="21" a="1"/>
  <c r="AK8" i="21" s="1"/>
  <c r="AJ8" i="21" a="1"/>
  <c r="AJ8" i="21" s="1"/>
  <c r="AG63" i="21" a="1"/>
  <c r="AG63" i="21" s="1"/>
  <c r="AR63" i="21" a="1"/>
  <c r="AR63" i="21" s="1"/>
  <c r="AH63" i="21" a="1"/>
  <c r="AH63" i="21" s="1"/>
  <c r="AM63" i="21" a="1"/>
  <c r="AM63" i="21" s="1"/>
  <c r="AN63" i="21" a="1"/>
  <c r="AN63" i="21" s="1"/>
  <c r="AO63" i="21" a="1"/>
  <c r="AO63" i="21" s="1"/>
  <c r="AK63" i="21" a="1"/>
  <c r="AK63" i="21" s="1"/>
  <c r="AQ63" i="21" a="1"/>
  <c r="AQ63" i="21" s="1"/>
  <c r="AJ63" i="21" a="1"/>
  <c r="AJ63" i="21" s="1"/>
  <c r="U542" i="21" a="1"/>
  <c r="U542" i="21" s="1"/>
  <c r="T542" i="21" a="1"/>
  <c r="T542" i="21" s="1"/>
  <c r="AQ33" i="21" a="1"/>
  <c r="AQ33" i="21" s="1"/>
  <c r="AN33" i="21" a="1"/>
  <c r="AN33" i="21" s="1"/>
  <c r="AR33" i="21" a="1"/>
  <c r="AR33" i="21" s="1"/>
  <c r="AM33" i="21" a="1"/>
  <c r="AM33" i="21" s="1"/>
  <c r="AH33" i="21" a="1"/>
  <c r="AH33" i="21" s="1"/>
  <c r="AO33" i="21" a="1"/>
  <c r="AO33" i="21" s="1"/>
  <c r="AJ33" i="21" a="1"/>
  <c r="AJ33" i="21" s="1"/>
  <c r="AK33" i="21" a="1"/>
  <c r="AK33" i="21" s="1"/>
  <c r="AG33" i="21" a="1"/>
  <c r="AG33" i="21" s="1"/>
  <c r="U481" i="21" a="1"/>
  <c r="U481" i="21" s="1"/>
  <c r="T481" i="21" a="1"/>
  <c r="T481" i="21" s="1"/>
  <c r="AG256" i="21" a="1"/>
  <c r="AG256" i="21" s="1"/>
  <c r="AR256" i="21" a="1"/>
  <c r="AR256" i="21" s="1"/>
  <c r="AM256" i="21" a="1"/>
  <c r="AM256" i="21" s="1"/>
  <c r="AN256" i="21" a="1"/>
  <c r="AN256" i="21" s="1"/>
  <c r="AO256" i="21" a="1"/>
  <c r="AO256" i="21" s="1"/>
  <c r="AH256" i="21" a="1"/>
  <c r="AH256" i="21" s="1"/>
  <c r="AQ256" i="21" a="1"/>
  <c r="AQ256" i="21" s="1"/>
  <c r="AJ256" i="21" a="1"/>
  <c r="AJ256" i="21" s="1"/>
  <c r="AK256" i="21" a="1"/>
  <c r="AK256" i="21" s="1"/>
  <c r="AM4" i="21" a="1"/>
  <c r="AM4" i="21" s="1"/>
  <c r="AH4" i="21" a="1"/>
  <c r="AH4" i="21" s="1"/>
  <c r="AG4" i="21" a="1"/>
  <c r="AG4" i="21" s="1"/>
  <c r="AO4" i="21" a="1"/>
  <c r="AO4" i="21" s="1"/>
  <c r="AQ4" i="21" a="1"/>
  <c r="AQ4" i="21" s="1"/>
  <c r="AR4" i="21" a="1"/>
  <c r="AR4" i="21" s="1"/>
  <c r="AN4" i="21" a="1"/>
  <c r="AN4" i="21" s="1"/>
  <c r="AG280" i="21" a="1"/>
  <c r="AG280" i="21" s="1"/>
  <c r="AM280" i="21" a="1"/>
  <c r="AM280" i="21" s="1"/>
  <c r="AO280" i="21" a="1"/>
  <c r="AO280" i="21" s="1"/>
  <c r="AN280" i="21" a="1"/>
  <c r="AN280" i="21" s="1"/>
  <c r="AJ280" i="21" a="1"/>
  <c r="AJ280" i="21" s="1"/>
  <c r="AK280" i="21" a="1"/>
  <c r="AK280" i="21" s="1"/>
  <c r="AR280" i="21" a="1"/>
  <c r="AR280" i="21" s="1"/>
  <c r="AQ280" i="21" a="1"/>
  <c r="AQ280" i="21" s="1"/>
  <c r="AH280" i="21" a="1"/>
  <c r="AH280" i="21" s="1"/>
  <c r="AG252" i="21" a="1"/>
  <c r="AG252" i="21" s="1"/>
  <c r="AN252" i="21" a="1"/>
  <c r="AN252" i="21" s="1"/>
  <c r="AH252" i="21" a="1"/>
  <c r="AH252" i="21" s="1"/>
  <c r="AR252" i="21" a="1"/>
  <c r="AR252" i="21" s="1"/>
  <c r="AO252" i="21" a="1"/>
  <c r="AO252" i="21" s="1"/>
  <c r="AQ252" i="21" a="1"/>
  <c r="AQ252" i="21" s="1"/>
  <c r="AM252" i="21" a="1"/>
  <c r="AM252" i="21" s="1"/>
  <c r="AJ252" i="21" a="1"/>
  <c r="AJ252" i="21" s="1"/>
  <c r="AK252" i="21" a="1"/>
  <c r="AK252" i="21" s="1"/>
  <c r="AG224" i="21" a="1"/>
  <c r="AG224" i="21" s="1"/>
  <c r="AO224" i="21" a="1"/>
  <c r="AO224" i="21" s="1"/>
  <c r="AH224" i="21" a="1"/>
  <c r="AH224" i="21" s="1"/>
  <c r="AN224" i="21" a="1"/>
  <c r="AN224" i="21" s="1"/>
  <c r="AR224" i="21" a="1"/>
  <c r="AR224" i="21" s="1"/>
  <c r="AQ224" i="21" a="1"/>
  <c r="AQ224" i="21" s="1"/>
  <c r="AM224" i="21" a="1"/>
  <c r="AM224" i="21" s="1"/>
  <c r="AJ224" i="21" a="1"/>
  <c r="AJ224" i="21" s="1"/>
  <c r="AK224" i="21" a="1"/>
  <c r="AK224" i="21" s="1"/>
  <c r="AH196" i="21" a="1"/>
  <c r="AH196" i="21" s="1"/>
  <c r="AQ196" i="21" a="1"/>
  <c r="AQ196" i="21" s="1"/>
  <c r="AG196" i="21" a="1"/>
  <c r="AG196" i="21" s="1"/>
  <c r="AO196" i="21" a="1"/>
  <c r="AO196" i="21" s="1"/>
  <c r="AM196" i="21" a="1"/>
  <c r="AM196" i="21" s="1"/>
  <c r="AN196" i="21" a="1"/>
  <c r="AN196" i="21" s="1"/>
  <c r="AR196" i="21" a="1"/>
  <c r="AR196" i="21" s="1"/>
  <c r="AK196" i="21" a="1"/>
  <c r="AK196" i="21" s="1"/>
  <c r="AJ196" i="21" a="1"/>
  <c r="AJ196" i="21" s="1"/>
  <c r="AR168" i="21" a="1"/>
  <c r="AR168" i="21" s="1"/>
  <c r="AH168" i="21" a="1"/>
  <c r="AH168" i="21" s="1"/>
  <c r="AQ168" i="21" a="1"/>
  <c r="AQ168" i="21" s="1"/>
  <c r="AN168" i="21" a="1"/>
  <c r="AN168" i="21" s="1"/>
  <c r="AO168" i="21" a="1"/>
  <c r="AO168" i="21" s="1"/>
  <c r="AG168" i="21" a="1"/>
  <c r="AG168" i="21" s="1"/>
  <c r="AM168" i="21" a="1"/>
  <c r="AM168" i="21" s="1"/>
  <c r="AJ168" i="21" a="1"/>
  <c r="AJ168" i="21" s="1"/>
  <c r="AK168" i="21" a="1"/>
  <c r="AK168" i="21" s="1"/>
  <c r="AR140" i="21" a="1"/>
  <c r="AR140" i="21" s="1"/>
  <c r="AH140" i="21" a="1"/>
  <c r="AH140" i="21" s="1"/>
  <c r="AG140" i="21" a="1"/>
  <c r="AG140" i="21" s="1"/>
  <c r="AM140" i="21" a="1"/>
  <c r="AM140" i="21" s="1"/>
  <c r="AN140" i="21" a="1"/>
  <c r="AN140" i="21" s="1"/>
  <c r="AO140" i="21" a="1"/>
  <c r="AO140" i="21" s="1"/>
  <c r="AK140" i="21" a="1"/>
  <c r="AK140" i="21" s="1"/>
  <c r="AQ140" i="21" a="1"/>
  <c r="AQ140" i="21" s="1"/>
  <c r="AJ140" i="21" a="1"/>
  <c r="AJ140" i="21" s="1"/>
  <c r="AG112" i="21" a="1"/>
  <c r="AG112" i="21" s="1"/>
  <c r="AR112" i="21" a="1"/>
  <c r="AR112" i="21" s="1"/>
  <c r="AQ112" i="21" a="1"/>
  <c r="AQ112" i="21" s="1"/>
  <c r="AH112" i="21" a="1"/>
  <c r="AH112" i="21" s="1"/>
  <c r="AN112" i="21" a="1"/>
  <c r="AN112" i="21" s="1"/>
  <c r="AM112" i="21" a="1"/>
  <c r="AM112" i="21" s="1"/>
  <c r="AO112" i="21" a="1"/>
  <c r="AO112" i="21" s="1"/>
  <c r="AJ112" i="21" a="1"/>
  <c r="AJ112" i="21" s="1"/>
  <c r="AK112" i="21" a="1"/>
  <c r="AK112" i="21" s="1"/>
  <c r="AG84" i="21" a="1"/>
  <c r="AG84" i="21" s="1"/>
  <c r="AH84" i="21" a="1"/>
  <c r="AH84" i="21" s="1"/>
  <c r="AM84" i="21" a="1"/>
  <c r="AM84" i="21" s="1"/>
  <c r="AQ84" i="21" a="1"/>
  <c r="AQ84" i="21" s="1"/>
  <c r="AN84" i="21" a="1"/>
  <c r="AN84" i="21" s="1"/>
  <c r="AO84" i="21" a="1"/>
  <c r="AO84" i="21" s="1"/>
  <c r="AJ84" i="21" a="1"/>
  <c r="AJ84" i="21" s="1"/>
  <c r="AK84" i="21" a="1"/>
  <c r="AK84" i="21" s="1"/>
  <c r="AR84" i="21" a="1"/>
  <c r="AR84" i="21" s="1"/>
  <c r="AG56" i="21" a="1"/>
  <c r="AG56" i="21" s="1"/>
  <c r="AQ56" i="21" a="1"/>
  <c r="AQ56" i="21" s="1"/>
  <c r="AM56" i="21" a="1"/>
  <c r="AM56" i="21" s="1"/>
  <c r="AR56" i="21" a="1"/>
  <c r="AR56" i="21" s="1"/>
  <c r="AN56" i="21" a="1"/>
  <c r="AN56" i="21" s="1"/>
  <c r="AO56" i="21" a="1"/>
  <c r="AO56" i="21" s="1"/>
  <c r="AH56" i="21" a="1"/>
  <c r="AH56" i="21" s="1"/>
  <c r="AJ56" i="21" a="1"/>
  <c r="AJ56" i="21" s="1"/>
  <c r="AK56" i="21" a="1"/>
  <c r="AK56" i="21" s="1"/>
  <c r="AG28" i="21" a="1"/>
  <c r="AG28" i="21" s="1"/>
  <c r="AO28" i="21" a="1"/>
  <c r="AO28" i="21" s="1"/>
  <c r="AN28" i="21" a="1"/>
  <c r="AN28" i="21" s="1"/>
  <c r="AR28" i="21" a="1"/>
  <c r="AR28" i="21" s="1"/>
  <c r="AH28" i="21" a="1"/>
  <c r="AH28" i="21" s="1"/>
  <c r="AQ28" i="21" a="1"/>
  <c r="AQ28" i="21" s="1"/>
  <c r="AK28" i="21" a="1"/>
  <c r="AK28" i="21" s="1"/>
  <c r="AM28" i="21" a="1"/>
  <c r="AM28" i="21" s="1"/>
  <c r="AJ28" i="21" a="1"/>
  <c r="AJ28" i="21" s="1"/>
  <c r="T341" i="21" a="1"/>
  <c r="T341" i="21" s="1"/>
  <c r="U341" i="21" a="1"/>
  <c r="U341" i="21" s="1"/>
  <c r="AG276" i="21" a="1"/>
  <c r="AG276" i="21" s="1"/>
  <c r="AH276" i="21" a="1"/>
  <c r="AH276" i="21" s="1"/>
  <c r="AM276" i="21" a="1"/>
  <c r="AM276" i="21" s="1"/>
  <c r="AN276" i="21" a="1"/>
  <c r="AN276" i="21" s="1"/>
  <c r="AO276" i="21" a="1"/>
  <c r="AO276" i="21" s="1"/>
  <c r="AR276" i="21" a="1"/>
  <c r="AR276" i="21" s="1"/>
  <c r="AQ276" i="21" a="1"/>
  <c r="AQ276" i="21" s="1"/>
  <c r="AJ276" i="21" a="1"/>
  <c r="AJ276" i="21" s="1"/>
  <c r="AK276" i="21" a="1"/>
  <c r="AK276" i="21" s="1"/>
  <c r="AH220" i="21" a="1"/>
  <c r="AH220" i="21" s="1"/>
  <c r="AG220" i="21" a="1"/>
  <c r="AG220" i="21" s="1"/>
  <c r="AQ220" i="21" a="1"/>
  <c r="AQ220" i="21" s="1"/>
  <c r="AR220" i="21" a="1"/>
  <c r="AR220" i="21" s="1"/>
  <c r="AM220" i="21" a="1"/>
  <c r="AM220" i="21" s="1"/>
  <c r="AN220" i="21" a="1"/>
  <c r="AN220" i="21" s="1"/>
  <c r="AO220" i="21" a="1"/>
  <c r="AO220" i="21" s="1"/>
  <c r="AK220" i="21" a="1"/>
  <c r="AK220" i="21" s="1"/>
  <c r="AJ220" i="21" a="1"/>
  <c r="AJ220" i="21" s="1"/>
  <c r="AG108" i="21" a="1"/>
  <c r="AG108" i="21" s="1"/>
  <c r="AH108" i="21" a="1"/>
  <c r="AH108" i="21" s="1"/>
  <c r="AQ108" i="21" a="1"/>
  <c r="AQ108" i="21" s="1"/>
  <c r="AR108" i="21" a="1"/>
  <c r="AR108" i="21" s="1"/>
  <c r="AN108" i="21" a="1"/>
  <c r="AN108" i="21" s="1"/>
  <c r="AJ108" i="21" a="1"/>
  <c r="AJ108" i="21" s="1"/>
  <c r="AM108" i="21" a="1"/>
  <c r="AM108" i="21" s="1"/>
  <c r="AK108" i="21" a="1"/>
  <c r="AK108" i="21" s="1"/>
  <c r="AO108" i="21" a="1"/>
  <c r="AO108" i="21" s="1"/>
  <c r="AR52" i="21" a="1"/>
  <c r="AR52" i="21" s="1"/>
  <c r="AH52" i="21" a="1"/>
  <c r="AH52" i="21" s="1"/>
  <c r="AN52" i="21" a="1"/>
  <c r="AN52" i="21" s="1"/>
  <c r="AG52" i="21" a="1"/>
  <c r="AG52" i="21" s="1"/>
  <c r="AM52" i="21" a="1"/>
  <c r="AM52" i="21" s="1"/>
  <c r="AJ52" i="21" a="1"/>
  <c r="AJ52" i="21" s="1"/>
  <c r="AO52" i="21" a="1"/>
  <c r="AO52" i="21" s="1"/>
  <c r="AQ52" i="21" a="1"/>
  <c r="AQ52" i="21" s="1"/>
  <c r="AK52" i="21" a="1"/>
  <c r="AK52" i="21" s="1"/>
  <c r="AG275" i="21" a="1"/>
  <c r="AG275" i="21" s="1"/>
  <c r="AR275" i="21" a="1"/>
  <c r="AR275" i="21" s="1"/>
  <c r="AN275" i="21" a="1"/>
  <c r="AN275" i="21" s="1"/>
  <c r="AO275" i="21" a="1"/>
  <c r="AO275" i="21" s="1"/>
  <c r="AK275" i="21" a="1"/>
  <c r="AK275" i="21" s="1"/>
  <c r="AQ275" i="21" a="1"/>
  <c r="AQ275" i="21" s="1"/>
  <c r="AJ275" i="21" a="1"/>
  <c r="AJ275" i="21" s="1"/>
  <c r="AM275" i="21" a="1"/>
  <c r="AM275" i="21" s="1"/>
  <c r="AH275" i="21" a="1"/>
  <c r="AH275" i="21" s="1"/>
  <c r="AG191" i="21" a="1"/>
  <c r="AG191" i="21" s="1"/>
  <c r="AN191" i="21" a="1"/>
  <c r="AN191" i="21" s="1"/>
  <c r="AO191" i="21" a="1"/>
  <c r="AO191" i="21" s="1"/>
  <c r="AH191" i="21" a="1"/>
  <c r="AH191" i="21" s="1"/>
  <c r="AQ191" i="21" a="1"/>
  <c r="AQ191" i="21" s="1"/>
  <c r="AR191" i="21" a="1"/>
  <c r="AR191" i="21" s="1"/>
  <c r="AM191" i="21" a="1"/>
  <c r="AM191" i="21" s="1"/>
  <c r="AK191" i="21" a="1"/>
  <c r="AK191" i="21" s="1"/>
  <c r="AJ191" i="21" a="1"/>
  <c r="AJ191" i="21" s="1"/>
  <c r="AM107" i="21" a="1"/>
  <c r="AM107" i="21" s="1"/>
  <c r="AO107" i="21" a="1"/>
  <c r="AO107" i="21" s="1"/>
  <c r="AH107" i="21" a="1"/>
  <c r="AH107" i="21" s="1"/>
  <c r="AQ107" i="21" a="1"/>
  <c r="AQ107" i="21" s="1"/>
  <c r="AR107" i="21" a="1"/>
  <c r="AR107" i="21" s="1"/>
  <c r="AG107" i="21" a="1"/>
  <c r="AG107" i="21" s="1"/>
  <c r="AJ107" i="21" a="1"/>
  <c r="AJ107" i="21" s="1"/>
  <c r="AK107" i="21" a="1"/>
  <c r="AK107" i="21" s="1"/>
  <c r="AN107" i="21" a="1"/>
  <c r="AN107" i="21" s="1"/>
  <c r="AG23" i="21" a="1"/>
  <c r="AG23" i="21" s="1"/>
  <c r="AH23" i="21" a="1"/>
  <c r="AH23" i="21" s="1"/>
  <c r="AR23" i="21" a="1"/>
  <c r="AR23" i="21" s="1"/>
  <c r="AO23" i="21" a="1"/>
  <c r="AO23" i="21" s="1"/>
  <c r="AN23" i="21" a="1"/>
  <c r="AN23" i="21" s="1"/>
  <c r="AQ23" i="21" a="1"/>
  <c r="AQ23" i="21" s="1"/>
  <c r="AM23" i="21" a="1"/>
  <c r="AM23" i="21" s="1"/>
  <c r="AJ23" i="21" a="1"/>
  <c r="AJ23" i="21" s="1"/>
  <c r="AK23" i="21" a="1"/>
  <c r="AK23" i="21" s="1"/>
  <c r="AG302" i="21" a="1"/>
  <c r="AG302" i="21" s="1"/>
  <c r="AM302" i="21" a="1"/>
  <c r="AM302" i="21" s="1"/>
  <c r="AN302" i="21" a="1"/>
  <c r="AN302" i="21" s="1"/>
  <c r="AH302" i="21" a="1"/>
  <c r="AH302" i="21" s="1"/>
  <c r="AO302" i="21" a="1"/>
  <c r="AO302" i="21" s="1"/>
  <c r="AQ302" i="21" a="1"/>
  <c r="AQ302" i="21" s="1"/>
  <c r="AK302" i="21" a="1"/>
  <c r="AK302" i="21" s="1"/>
  <c r="AR302" i="21" a="1"/>
  <c r="AR302" i="21" s="1"/>
  <c r="AJ302" i="21" a="1"/>
  <c r="AJ302" i="21" s="1"/>
  <c r="AG274" i="21" a="1"/>
  <c r="AG274" i="21" s="1"/>
  <c r="AM274" i="21" a="1"/>
  <c r="AM274" i="21" s="1"/>
  <c r="AQ274" i="21" a="1"/>
  <c r="AQ274" i="21" s="1"/>
  <c r="AN274" i="21" a="1"/>
  <c r="AN274" i="21" s="1"/>
  <c r="AJ274" i="21" a="1"/>
  <c r="AJ274" i="21" s="1"/>
  <c r="AK274" i="21" a="1"/>
  <c r="AK274" i="21" s="1"/>
  <c r="AR274" i="21" a="1"/>
  <c r="AR274" i="21" s="1"/>
  <c r="AO274" i="21" a="1"/>
  <c r="AO274" i="21" s="1"/>
  <c r="AH274" i="21" a="1"/>
  <c r="AH274" i="21" s="1"/>
  <c r="AH106" i="21" a="1"/>
  <c r="AH106" i="21" s="1"/>
  <c r="AN106" i="21" a="1"/>
  <c r="AN106" i="21" s="1"/>
  <c r="AO106" i="21" a="1"/>
  <c r="AO106" i="21" s="1"/>
  <c r="AR106" i="21" a="1"/>
  <c r="AR106" i="21" s="1"/>
  <c r="AG106" i="21" a="1"/>
  <c r="AG106" i="21" s="1"/>
  <c r="AM106" i="21" a="1"/>
  <c r="AM106" i="21" s="1"/>
  <c r="AQ106" i="21" a="1"/>
  <c r="AQ106" i="21" s="1"/>
  <c r="AJ106" i="21" a="1"/>
  <c r="AJ106" i="21" s="1"/>
  <c r="AK106" i="21" a="1"/>
  <c r="AK106" i="21" s="1"/>
  <c r="AH50" i="21" a="1"/>
  <c r="AH50" i="21" s="1"/>
  <c r="AO50" i="21" a="1"/>
  <c r="AO50" i="21" s="1"/>
  <c r="AQ50" i="21" a="1"/>
  <c r="AQ50" i="21" s="1"/>
  <c r="AR50" i="21" a="1"/>
  <c r="AR50" i="21" s="1"/>
  <c r="AM50" i="21" a="1"/>
  <c r="AM50" i="21" s="1"/>
  <c r="AJ50" i="21" a="1"/>
  <c r="AJ50" i="21" s="1"/>
  <c r="AK50" i="21" a="1"/>
  <c r="AK50" i="21" s="1"/>
  <c r="AG50" i="21" a="1"/>
  <c r="AG50" i="21" s="1"/>
  <c r="AN50" i="21" a="1"/>
  <c r="AN50" i="21" s="1"/>
  <c r="AG273" i="21" a="1"/>
  <c r="AG273" i="21" s="1"/>
  <c r="AH273" i="21" a="1"/>
  <c r="AH273" i="21" s="1"/>
  <c r="AO273" i="21" a="1"/>
  <c r="AO273" i="21" s="1"/>
  <c r="AM273" i="21" a="1"/>
  <c r="AM273" i="21" s="1"/>
  <c r="AQ273" i="21" a="1"/>
  <c r="AQ273" i="21" s="1"/>
  <c r="AR273" i="21" a="1"/>
  <c r="AR273" i="21" s="1"/>
  <c r="AN273" i="21" a="1"/>
  <c r="AN273" i="21" s="1"/>
  <c r="AJ273" i="21" a="1"/>
  <c r="AJ273" i="21" s="1"/>
  <c r="AK273" i="21" a="1"/>
  <c r="AK273" i="21" s="1"/>
  <c r="AG189" i="21" a="1"/>
  <c r="AG189" i="21" s="1"/>
  <c r="AR189" i="21" a="1"/>
  <c r="AR189" i="21" s="1"/>
  <c r="AO189" i="21" a="1"/>
  <c r="AO189" i="21" s="1"/>
  <c r="AM189" i="21" a="1"/>
  <c r="AM189" i="21" s="1"/>
  <c r="AN189" i="21" a="1"/>
  <c r="AN189" i="21" s="1"/>
  <c r="AQ189" i="21" a="1"/>
  <c r="AQ189" i="21" s="1"/>
  <c r="AH189" i="21" a="1"/>
  <c r="AH189" i="21" s="1"/>
  <c r="AJ189" i="21" a="1"/>
  <c r="AJ189" i="21" s="1"/>
  <c r="AK189" i="21" a="1"/>
  <c r="AK189" i="21" s="1"/>
  <c r="AG21" i="21" a="1"/>
  <c r="AG21" i="21" s="1"/>
  <c r="AH21" i="21" a="1"/>
  <c r="AH21" i="21" s="1"/>
  <c r="AM21" i="21" a="1"/>
  <c r="AM21" i="21" s="1"/>
  <c r="AO21" i="21" a="1"/>
  <c r="AO21" i="21" s="1"/>
  <c r="AR21" i="21" a="1"/>
  <c r="AR21" i="21" s="1"/>
  <c r="AN21" i="21" a="1"/>
  <c r="AN21" i="21" s="1"/>
  <c r="AK21" i="21" a="1"/>
  <c r="AK21" i="21" s="1"/>
  <c r="AJ21" i="21" a="1"/>
  <c r="AJ21" i="21" s="1"/>
  <c r="AQ21" i="21" a="1"/>
  <c r="AQ21" i="21" s="1"/>
  <c r="AG300" i="21" a="1"/>
  <c r="AG300" i="21" s="1"/>
  <c r="AH300" i="21" a="1"/>
  <c r="AH300" i="21" s="1"/>
  <c r="AO300" i="21" a="1"/>
  <c r="AO300" i="21" s="1"/>
  <c r="AM300" i="21" a="1"/>
  <c r="AM300" i="21" s="1"/>
  <c r="AQ300" i="21" a="1"/>
  <c r="AQ300" i="21" s="1"/>
  <c r="AR300" i="21" a="1"/>
  <c r="AR300" i="21" s="1"/>
  <c r="AJ300" i="21" a="1"/>
  <c r="AJ300" i="21" s="1"/>
  <c r="AN300" i="21" a="1"/>
  <c r="AN300" i="21" s="1"/>
  <c r="AK300" i="21" a="1"/>
  <c r="AK300" i="21" s="1"/>
  <c r="AM188" i="21" a="1"/>
  <c r="AM188" i="21" s="1"/>
  <c r="AO188" i="21" a="1"/>
  <c r="AO188" i="21" s="1"/>
  <c r="AH188" i="21" a="1"/>
  <c r="AH188" i="21" s="1"/>
  <c r="AN188" i="21" a="1"/>
  <c r="AN188" i="21" s="1"/>
  <c r="AQ188" i="21" a="1"/>
  <c r="AQ188" i="21" s="1"/>
  <c r="AR188" i="21" a="1"/>
  <c r="AR188" i="21" s="1"/>
  <c r="AG188" i="21" a="1"/>
  <c r="AG188" i="21" s="1"/>
  <c r="AJ188" i="21" a="1"/>
  <c r="AJ188" i="21" s="1"/>
  <c r="AK188" i="21" a="1"/>
  <c r="AK188" i="21" s="1"/>
  <c r="AH104" i="21" a="1"/>
  <c r="AH104" i="21" s="1"/>
  <c r="AG104" i="21" a="1"/>
  <c r="AG104" i="21" s="1"/>
  <c r="AQ104" i="21" a="1"/>
  <c r="AQ104" i="21" s="1"/>
  <c r="AR104" i="21" a="1"/>
  <c r="AR104" i="21" s="1"/>
  <c r="AK104" i="21" a="1"/>
  <c r="AK104" i="21" s="1"/>
  <c r="AM104" i="21" a="1"/>
  <c r="AM104" i="21" s="1"/>
  <c r="AO104" i="21" a="1"/>
  <c r="AO104" i="21" s="1"/>
  <c r="AN104" i="21" a="1"/>
  <c r="AN104" i="21" s="1"/>
  <c r="AJ104" i="21" a="1"/>
  <c r="AJ104" i="21" s="1"/>
  <c r="AG20" i="21" a="1"/>
  <c r="AG20" i="21" s="1"/>
  <c r="AQ20" i="21" a="1"/>
  <c r="AQ20" i="21" s="1"/>
  <c r="AH20" i="21" a="1"/>
  <c r="AH20" i="21" s="1"/>
  <c r="AM20" i="21" a="1"/>
  <c r="AM20" i="21" s="1"/>
  <c r="AN20" i="21" a="1"/>
  <c r="AN20" i="21" s="1"/>
  <c r="AO20" i="21" a="1"/>
  <c r="AO20" i="21" s="1"/>
  <c r="AR20" i="21" a="1"/>
  <c r="AR20" i="21" s="1"/>
  <c r="AJ20" i="21" a="1"/>
  <c r="AJ20" i="21" s="1"/>
  <c r="AK20" i="21" a="1"/>
  <c r="AK20" i="21" s="1"/>
  <c r="AM271" i="21" a="1"/>
  <c r="AM271" i="21" s="1"/>
  <c r="AO271" i="21" a="1"/>
  <c r="AO271" i="21" s="1"/>
  <c r="AQ271" i="21" a="1"/>
  <c r="AQ271" i="21" s="1"/>
  <c r="AH271" i="21" a="1"/>
  <c r="AH271" i="21" s="1"/>
  <c r="AG271" i="21" a="1"/>
  <c r="AG271" i="21" s="1"/>
  <c r="AN271" i="21" a="1"/>
  <c r="AN271" i="21" s="1"/>
  <c r="AR271" i="21" a="1"/>
  <c r="AR271" i="21" s="1"/>
  <c r="AK271" i="21" a="1"/>
  <c r="AK271" i="21" s="1"/>
  <c r="AJ271" i="21" a="1"/>
  <c r="AJ271" i="21" s="1"/>
  <c r="AH187" i="21" a="1"/>
  <c r="AH187" i="21" s="1"/>
  <c r="AN187" i="21" a="1"/>
  <c r="AN187" i="21" s="1"/>
  <c r="AQ187" i="21" a="1"/>
  <c r="AQ187" i="21" s="1"/>
  <c r="AR187" i="21" a="1"/>
  <c r="AR187" i="21" s="1"/>
  <c r="AM187" i="21" a="1"/>
  <c r="AM187" i="21" s="1"/>
  <c r="AO187" i="21" a="1"/>
  <c r="AO187" i="21" s="1"/>
  <c r="AG187" i="21" a="1"/>
  <c r="AG187" i="21" s="1"/>
  <c r="AK187" i="21" a="1"/>
  <c r="AK187" i="21" s="1"/>
  <c r="AJ187" i="21" a="1"/>
  <c r="AJ187" i="21" s="1"/>
  <c r="AG47" i="21" a="1"/>
  <c r="AG47" i="21" s="1"/>
  <c r="AQ47" i="21" a="1"/>
  <c r="AQ47" i="21" s="1"/>
  <c r="AR47" i="21" a="1"/>
  <c r="AR47" i="21" s="1"/>
  <c r="AH47" i="21" a="1"/>
  <c r="AH47" i="21" s="1"/>
  <c r="AM47" i="21" a="1"/>
  <c r="AM47" i="21" s="1"/>
  <c r="AN47" i="21" a="1"/>
  <c r="AN47" i="21" s="1"/>
  <c r="AO47" i="21" a="1"/>
  <c r="AO47" i="21" s="1"/>
  <c r="AK47" i="21" a="1"/>
  <c r="AK47" i="21" s="1"/>
  <c r="AJ47" i="21" a="1"/>
  <c r="AJ47" i="21" s="1"/>
  <c r="AM270" i="21" a="1"/>
  <c r="AM270" i="21" s="1"/>
  <c r="AN270" i="21" a="1"/>
  <c r="AN270" i="21" s="1"/>
  <c r="AO270" i="21" a="1"/>
  <c r="AO270" i="21" s="1"/>
  <c r="AH270" i="21" a="1"/>
  <c r="AH270" i="21" s="1"/>
  <c r="AR270" i="21" a="1"/>
  <c r="AR270" i="21" s="1"/>
  <c r="AQ270" i="21" a="1"/>
  <c r="AQ270" i="21" s="1"/>
  <c r="AG270" i="21" a="1"/>
  <c r="AG270" i="21" s="1"/>
  <c r="AJ270" i="21" a="1"/>
  <c r="AJ270" i="21" s="1"/>
  <c r="AK270" i="21" a="1"/>
  <c r="AK270" i="21" s="1"/>
  <c r="AG158" i="21" a="1"/>
  <c r="AG158" i="21" s="1"/>
  <c r="AH158" i="21" a="1"/>
  <c r="AH158" i="21" s="1"/>
  <c r="AN158" i="21" a="1"/>
  <c r="AN158" i="21" s="1"/>
  <c r="AO158" i="21" a="1"/>
  <c r="AO158" i="21" s="1"/>
  <c r="AR158" i="21" a="1"/>
  <c r="AR158" i="21" s="1"/>
  <c r="AM158" i="21" a="1"/>
  <c r="AM158" i="21" s="1"/>
  <c r="AQ158" i="21" a="1"/>
  <c r="AQ158" i="21" s="1"/>
  <c r="AK158" i="21" a="1"/>
  <c r="AK158" i="21" s="1"/>
  <c r="AJ158" i="21" a="1"/>
  <c r="AJ158" i="21" s="1"/>
  <c r="AN46" i="21" a="1"/>
  <c r="AN46" i="21" s="1"/>
  <c r="AM46" i="21" a="1"/>
  <c r="AM46" i="21" s="1"/>
  <c r="AR46" i="21" a="1"/>
  <c r="AR46" i="21" s="1"/>
  <c r="AO46" i="21" a="1"/>
  <c r="AO46" i="21" s="1"/>
  <c r="AG46" i="21" a="1"/>
  <c r="AG46" i="21" s="1"/>
  <c r="AQ46" i="21" a="1"/>
  <c r="AQ46" i="21" s="1"/>
  <c r="AJ46" i="21" a="1"/>
  <c r="AJ46" i="21" s="1"/>
  <c r="AK46" i="21" a="1"/>
  <c r="AK46" i="21" s="1"/>
  <c r="AH46" i="21" a="1"/>
  <c r="AH46" i="21" s="1"/>
  <c r="AG213" i="21" a="1"/>
  <c r="AG213" i="21" s="1"/>
  <c r="AH213" i="21" a="1"/>
  <c r="AH213" i="21" s="1"/>
  <c r="AQ213" i="21" a="1"/>
  <c r="AQ213" i="21" s="1"/>
  <c r="AR213" i="21" a="1"/>
  <c r="AR213" i="21" s="1"/>
  <c r="AM213" i="21" a="1"/>
  <c r="AM213" i="21" s="1"/>
  <c r="AN213" i="21" a="1"/>
  <c r="AN213" i="21" s="1"/>
  <c r="AO213" i="21" a="1"/>
  <c r="AO213" i="21" s="1"/>
  <c r="AJ213" i="21" a="1"/>
  <c r="AJ213" i="21" s="1"/>
  <c r="AK213" i="21" a="1"/>
  <c r="AK213" i="21" s="1"/>
  <c r="AG157" i="21" a="1"/>
  <c r="AG157" i="21" s="1"/>
  <c r="AR157" i="21" a="1"/>
  <c r="AR157" i="21" s="1"/>
  <c r="AM157" i="21" a="1"/>
  <c r="AM157" i="21" s="1"/>
  <c r="AH157" i="21" a="1"/>
  <c r="AH157" i="21" s="1"/>
  <c r="AN157" i="21" a="1"/>
  <c r="AN157" i="21" s="1"/>
  <c r="AJ157" i="21" a="1"/>
  <c r="AJ157" i="21" s="1"/>
  <c r="AK157" i="21" a="1"/>
  <c r="AK157" i="21" s="1"/>
  <c r="AO157" i="21" a="1"/>
  <c r="AO157" i="21" s="1"/>
  <c r="AQ157" i="21" a="1"/>
  <c r="AQ157" i="21" s="1"/>
  <c r="AN73" i="21" a="1"/>
  <c r="AN73" i="21" s="1"/>
  <c r="AR73" i="21" a="1"/>
  <c r="AR73" i="21" s="1"/>
  <c r="AM73" i="21" a="1"/>
  <c r="AM73" i="21" s="1"/>
  <c r="AG73" i="21" a="1"/>
  <c r="AG73" i="21" s="1"/>
  <c r="AO73" i="21" a="1"/>
  <c r="AO73" i="21" s="1"/>
  <c r="AJ73" i="21" a="1"/>
  <c r="AJ73" i="21" s="1"/>
  <c r="AK73" i="21" a="1"/>
  <c r="AK73" i="21" s="1"/>
  <c r="AH73" i="21" a="1"/>
  <c r="AH73" i="21" s="1"/>
  <c r="AQ73" i="21" a="1"/>
  <c r="AQ73" i="21" s="1"/>
  <c r="AG17" i="21" a="1"/>
  <c r="AG17" i="21" s="1"/>
  <c r="AQ17" i="21" a="1"/>
  <c r="AQ17" i="21" s="1"/>
  <c r="AO17" i="21" a="1"/>
  <c r="AO17" i="21" s="1"/>
  <c r="AM17" i="21" a="1"/>
  <c r="AM17" i="21" s="1"/>
  <c r="AN17" i="21" a="1"/>
  <c r="AN17" i="21" s="1"/>
  <c r="AR17" i="21" a="1"/>
  <c r="AR17" i="21" s="1"/>
  <c r="AK17" i="21" a="1"/>
  <c r="AK17" i="21" s="1"/>
  <c r="AJ17" i="21" a="1"/>
  <c r="AJ17" i="21" s="1"/>
  <c r="AH17" i="21" a="1"/>
  <c r="AH17" i="21" s="1"/>
  <c r="AG296" i="21" a="1"/>
  <c r="AG296" i="21" s="1"/>
  <c r="AH296" i="21" a="1"/>
  <c r="AH296" i="21" s="1"/>
  <c r="AN296" i="21" a="1"/>
  <c r="AN296" i="21" s="1"/>
  <c r="AO296" i="21" a="1"/>
  <c r="AO296" i="21" s="1"/>
  <c r="AQ296" i="21" a="1"/>
  <c r="AQ296" i="21" s="1"/>
  <c r="AM296" i="21" a="1"/>
  <c r="AM296" i="21" s="1"/>
  <c r="AR296" i="21" a="1"/>
  <c r="AR296" i="21" s="1"/>
  <c r="AJ296" i="21" a="1"/>
  <c r="AJ296" i="21" s="1"/>
  <c r="AK296" i="21" a="1"/>
  <c r="AK296" i="21" s="1"/>
  <c r="AG212" i="21" a="1"/>
  <c r="AG212" i="21" s="1"/>
  <c r="AM212" i="21" a="1"/>
  <c r="AM212" i="21" s="1"/>
  <c r="AN212" i="21" a="1"/>
  <c r="AN212" i="21" s="1"/>
  <c r="AQ212" i="21" a="1"/>
  <c r="AQ212" i="21" s="1"/>
  <c r="AO212" i="21" a="1"/>
  <c r="AO212" i="21" s="1"/>
  <c r="AR212" i="21" a="1"/>
  <c r="AR212" i="21" s="1"/>
  <c r="AJ212" i="21" a="1"/>
  <c r="AJ212" i="21" s="1"/>
  <c r="AK212" i="21" a="1"/>
  <c r="AK212" i="21" s="1"/>
  <c r="AH212" i="21" a="1"/>
  <c r="AH212" i="21" s="1"/>
  <c r="AH100" i="21" a="1"/>
  <c r="AH100" i="21" s="1"/>
  <c r="AQ100" i="21" a="1"/>
  <c r="AQ100" i="21" s="1"/>
  <c r="AN100" i="21" a="1"/>
  <c r="AN100" i="21" s="1"/>
  <c r="AM100" i="21" a="1"/>
  <c r="AM100" i="21" s="1"/>
  <c r="AR100" i="21" a="1"/>
  <c r="AR100" i="21" s="1"/>
  <c r="AG100" i="21" a="1"/>
  <c r="AG100" i="21" s="1"/>
  <c r="AO100" i="21" a="1"/>
  <c r="AO100" i="21" s="1"/>
  <c r="AK100" i="21" a="1"/>
  <c r="AK100" i="21" s="1"/>
  <c r="AJ100" i="21" a="1"/>
  <c r="AJ100" i="21" s="1"/>
  <c r="AH267" i="21" a="1"/>
  <c r="AH267" i="21" s="1"/>
  <c r="AO267" i="21" a="1"/>
  <c r="AO267" i="21" s="1"/>
  <c r="AG267" i="21" a="1"/>
  <c r="AG267" i="21" s="1"/>
  <c r="AM267" i="21" a="1"/>
  <c r="AM267" i="21" s="1"/>
  <c r="AN267" i="21" a="1"/>
  <c r="AN267" i="21" s="1"/>
  <c r="AJ267" i="21" a="1"/>
  <c r="AJ267" i="21" s="1"/>
  <c r="AK267" i="21" a="1"/>
  <c r="AK267" i="21" s="1"/>
  <c r="AR267" i="21" a="1"/>
  <c r="AR267" i="21" s="1"/>
  <c r="AQ267" i="21" a="1"/>
  <c r="AQ267" i="21" s="1"/>
  <c r="AG127" i="21" a="1"/>
  <c r="AG127" i="21" s="1"/>
  <c r="AQ127" i="21" a="1"/>
  <c r="AQ127" i="21" s="1"/>
  <c r="AH127" i="21" a="1"/>
  <c r="AH127" i="21" s="1"/>
  <c r="AN127" i="21" a="1"/>
  <c r="AN127" i="21" s="1"/>
  <c r="AM127" i="21" a="1"/>
  <c r="AM127" i="21" s="1"/>
  <c r="AK127" i="21" a="1"/>
  <c r="AK127" i="21" s="1"/>
  <c r="AJ127" i="21" a="1"/>
  <c r="AJ127" i="21" s="1"/>
  <c r="AR127" i="21" a="1"/>
  <c r="AR127" i="21" s="1"/>
  <c r="AO127" i="21" a="1"/>
  <c r="AO127" i="21" s="1"/>
  <c r="AH15" i="21" a="1"/>
  <c r="AH15" i="21" s="1"/>
  <c r="AN15" i="21" a="1"/>
  <c r="AN15" i="21" s="1"/>
  <c r="AG15" i="21" a="1"/>
  <c r="AG15" i="21" s="1"/>
  <c r="AO15" i="21" a="1"/>
  <c r="AO15" i="21" s="1"/>
  <c r="AR15" i="21" a="1"/>
  <c r="AR15" i="21" s="1"/>
  <c r="AQ15" i="21" a="1"/>
  <c r="AQ15" i="21" s="1"/>
  <c r="AJ15" i="21" a="1"/>
  <c r="AJ15" i="21" s="1"/>
  <c r="AM15" i="21" a="1"/>
  <c r="AM15" i="21" s="1"/>
  <c r="AK15" i="21" a="1"/>
  <c r="AK15" i="21" s="1"/>
  <c r="U478" i="21" a="1"/>
  <c r="U478" i="21" s="1"/>
  <c r="T478" i="21" a="1"/>
  <c r="T478" i="21" s="1"/>
  <c r="AG294" i="21" a="1"/>
  <c r="AG294" i="21" s="1"/>
  <c r="AN294" i="21" a="1"/>
  <c r="AN294" i="21" s="1"/>
  <c r="AQ294" i="21" a="1"/>
  <c r="AQ294" i="21" s="1"/>
  <c r="AR294" i="21" a="1"/>
  <c r="AR294" i="21" s="1"/>
  <c r="AH294" i="21" a="1"/>
  <c r="AH294" i="21" s="1"/>
  <c r="AM294" i="21" a="1"/>
  <c r="AM294" i="21" s="1"/>
  <c r="AO294" i="21" a="1"/>
  <c r="AO294" i="21" s="1"/>
  <c r="AJ294" i="21" a="1"/>
  <c r="AJ294" i="21" s="1"/>
  <c r="AK294" i="21" a="1"/>
  <c r="AK294" i="21" s="1"/>
  <c r="AG266" i="21" a="1"/>
  <c r="AG266" i="21" s="1"/>
  <c r="AO266" i="21" a="1"/>
  <c r="AO266" i="21" s="1"/>
  <c r="AH266" i="21" a="1"/>
  <c r="AH266" i="21" s="1"/>
  <c r="AQ266" i="21" a="1"/>
  <c r="AQ266" i="21" s="1"/>
  <c r="AR266" i="21" a="1"/>
  <c r="AR266" i="21" s="1"/>
  <c r="AN266" i="21" a="1"/>
  <c r="AN266" i="21" s="1"/>
  <c r="AM266" i="21" a="1"/>
  <c r="AM266" i="21" s="1"/>
  <c r="AJ266" i="21" a="1"/>
  <c r="AJ266" i="21" s="1"/>
  <c r="AK266" i="21" a="1"/>
  <c r="AK266" i="21" s="1"/>
  <c r="AH210" i="21" a="1"/>
  <c r="AH210" i="21" s="1"/>
  <c r="AM210" i="21" a="1"/>
  <c r="AM210" i="21" s="1"/>
  <c r="AN210" i="21" a="1"/>
  <c r="AN210" i="21" s="1"/>
  <c r="AO210" i="21" a="1"/>
  <c r="AO210" i="21" s="1"/>
  <c r="AK210" i="21" a="1"/>
  <c r="AK210" i="21" s="1"/>
  <c r="AR210" i="21" a="1"/>
  <c r="AR210" i="21" s="1"/>
  <c r="AQ210" i="21" a="1"/>
  <c r="AQ210" i="21" s="1"/>
  <c r="AG210" i="21" a="1"/>
  <c r="AG210" i="21" s="1"/>
  <c r="AJ210" i="21" a="1"/>
  <c r="AJ210" i="21" s="1"/>
  <c r="AR182" i="21" a="1"/>
  <c r="AR182" i="21" s="1"/>
  <c r="AH182" i="21" a="1"/>
  <c r="AH182" i="21" s="1"/>
  <c r="AM182" i="21" a="1"/>
  <c r="AM182" i="21" s="1"/>
  <c r="AQ182" i="21" a="1"/>
  <c r="AQ182" i="21" s="1"/>
  <c r="AO182" i="21" a="1"/>
  <c r="AO182" i="21" s="1"/>
  <c r="AN182" i="21" a="1"/>
  <c r="AN182" i="21" s="1"/>
  <c r="AG182" i="21" a="1"/>
  <c r="AG182" i="21" s="1"/>
  <c r="AJ182" i="21" a="1"/>
  <c r="AJ182" i="21" s="1"/>
  <c r="AK182" i="21" a="1"/>
  <c r="AK182" i="21" s="1"/>
  <c r="AG126" i="21" a="1"/>
  <c r="AG126" i="21" s="1"/>
  <c r="AM126" i="21" a="1"/>
  <c r="AM126" i="21" s="1"/>
  <c r="AN126" i="21" a="1"/>
  <c r="AN126" i="21" s="1"/>
  <c r="AO126" i="21" a="1"/>
  <c r="AO126" i="21" s="1"/>
  <c r="AQ126" i="21" a="1"/>
  <c r="AQ126" i="21" s="1"/>
  <c r="AR126" i="21" a="1"/>
  <c r="AR126" i="21" s="1"/>
  <c r="AH126" i="21" a="1"/>
  <c r="AH126" i="21" s="1"/>
  <c r="AJ126" i="21" a="1"/>
  <c r="AJ126" i="21" s="1"/>
  <c r="AK126" i="21" a="1"/>
  <c r="AK126" i="21" s="1"/>
  <c r="AH42" i="21" a="1"/>
  <c r="AH42" i="21" s="1"/>
  <c r="AM42" i="21" a="1"/>
  <c r="AM42" i="21" s="1"/>
  <c r="AO42" i="21" a="1"/>
  <c r="AO42" i="21" s="1"/>
  <c r="AN42" i="21" a="1"/>
  <c r="AN42" i="21" s="1"/>
  <c r="AQ42" i="21" a="1"/>
  <c r="AQ42" i="21" s="1"/>
  <c r="AG42" i="21" a="1"/>
  <c r="AG42" i="21" s="1"/>
  <c r="AJ42" i="21" a="1"/>
  <c r="AJ42" i="21" s="1"/>
  <c r="AK42" i="21" a="1"/>
  <c r="AK42" i="21" s="1"/>
  <c r="AR42" i="21" a="1"/>
  <c r="AR42" i="21" s="1"/>
  <c r="AG265" i="21" a="1"/>
  <c r="AG265" i="21" s="1"/>
  <c r="AN265" i="21" a="1"/>
  <c r="AN265" i="21" s="1"/>
  <c r="AH265" i="21" a="1"/>
  <c r="AH265" i="21" s="1"/>
  <c r="AR265" i="21" a="1"/>
  <c r="AR265" i="21" s="1"/>
  <c r="AM265" i="21" a="1"/>
  <c r="AM265" i="21" s="1"/>
  <c r="AO265" i="21" a="1"/>
  <c r="AO265" i="21" s="1"/>
  <c r="AQ265" i="21" a="1"/>
  <c r="AQ265" i="21" s="1"/>
  <c r="AJ265" i="21" a="1"/>
  <c r="AJ265" i="21" s="1"/>
  <c r="AK265" i="21" a="1"/>
  <c r="AK265" i="21" s="1"/>
  <c r="AH181" i="21" a="1"/>
  <c r="AH181" i="21" s="1"/>
  <c r="AO181" i="21" a="1"/>
  <c r="AO181" i="21" s="1"/>
  <c r="AG181" i="21" a="1"/>
  <c r="AG181" i="21" s="1"/>
  <c r="AQ181" i="21" a="1"/>
  <c r="AQ181" i="21" s="1"/>
  <c r="AR181" i="21" a="1"/>
  <c r="AR181" i="21" s="1"/>
  <c r="AJ181" i="21" a="1"/>
  <c r="AJ181" i="21" s="1"/>
  <c r="AK181" i="21" a="1"/>
  <c r="AK181" i="21" s="1"/>
  <c r="AN181" i="21" a="1"/>
  <c r="AN181" i="21" s="1"/>
  <c r="AM181" i="21" a="1"/>
  <c r="AM181" i="21" s="1"/>
  <c r="AH125" i="21" a="1"/>
  <c r="AH125" i="21" s="1"/>
  <c r="AG125" i="21" a="1"/>
  <c r="AG125" i="21" s="1"/>
  <c r="AN125" i="21" a="1"/>
  <c r="AN125" i="21" s="1"/>
  <c r="AQ125" i="21" a="1"/>
  <c r="AQ125" i="21" s="1"/>
  <c r="AM125" i="21" a="1"/>
  <c r="AM125" i="21" s="1"/>
  <c r="AO125" i="21" a="1"/>
  <c r="AO125" i="21" s="1"/>
  <c r="AR125" i="21" a="1"/>
  <c r="AR125" i="21" s="1"/>
  <c r="AK125" i="21" a="1"/>
  <c r="AK125" i="21" s="1"/>
  <c r="AJ125" i="21" a="1"/>
  <c r="AJ125" i="21" s="1"/>
  <c r="AH97" i="21" a="1"/>
  <c r="AH97" i="21" s="1"/>
  <c r="AG97" i="21" a="1"/>
  <c r="AG97" i="21" s="1"/>
  <c r="AQ97" i="21" a="1"/>
  <c r="AQ97" i="21" s="1"/>
  <c r="AR97" i="21" a="1"/>
  <c r="AR97" i="21" s="1"/>
  <c r="AN97" i="21" a="1"/>
  <c r="AN97" i="21" s="1"/>
  <c r="AO97" i="21" a="1"/>
  <c r="AO97" i="21" s="1"/>
  <c r="AJ97" i="21" a="1"/>
  <c r="AJ97" i="21" s="1"/>
  <c r="AM97" i="21" a="1"/>
  <c r="AM97" i="21" s="1"/>
  <c r="AK97" i="21" a="1"/>
  <c r="AK97" i="21" s="1"/>
  <c r="AQ69" i="21" a="1"/>
  <c r="AQ69" i="21" s="1"/>
  <c r="AR69" i="21" a="1"/>
  <c r="AR69" i="21" s="1"/>
  <c r="AG69" i="21" a="1"/>
  <c r="AG69" i="21" s="1"/>
  <c r="AN69" i="21" a="1"/>
  <c r="AN69" i="21" s="1"/>
  <c r="AH69" i="21" a="1"/>
  <c r="AH69" i="21" s="1"/>
  <c r="AM69" i="21" a="1"/>
  <c r="AM69" i="21" s="1"/>
  <c r="AO69" i="21" a="1"/>
  <c r="AO69" i="21" s="1"/>
  <c r="AJ69" i="21" a="1"/>
  <c r="AJ69" i="21" s="1"/>
  <c r="AK69" i="21" a="1"/>
  <c r="AK69" i="21" s="1"/>
  <c r="AN41" i="21" a="1"/>
  <c r="AN41" i="21" s="1"/>
  <c r="AG41" i="21" a="1"/>
  <c r="AG41" i="21" s="1"/>
  <c r="AH41" i="21" a="1"/>
  <c r="AH41" i="21" s="1"/>
  <c r="AQ41" i="21" a="1"/>
  <c r="AQ41" i="21" s="1"/>
  <c r="AR41" i="21" a="1"/>
  <c r="AR41" i="21" s="1"/>
  <c r="AM41" i="21" a="1"/>
  <c r="AM41" i="21" s="1"/>
  <c r="AO41" i="21" a="1"/>
  <c r="AO41" i="21" s="1"/>
  <c r="AJ41" i="21" a="1"/>
  <c r="AJ41" i="21" s="1"/>
  <c r="AK41" i="21" a="1"/>
  <c r="AK41" i="21" s="1"/>
  <c r="AQ236" i="21" a="1"/>
  <c r="AQ236" i="21" s="1"/>
  <c r="AG236" i="21" a="1"/>
  <c r="AG236" i="21" s="1"/>
  <c r="AH236" i="21" a="1"/>
  <c r="AH236" i="21" s="1"/>
  <c r="AM236" i="21" a="1"/>
  <c r="AM236" i="21" s="1"/>
  <c r="AN236" i="21" a="1"/>
  <c r="AN236" i="21" s="1"/>
  <c r="AO236" i="21" a="1"/>
  <c r="AO236" i="21" s="1"/>
  <c r="AJ236" i="21" a="1"/>
  <c r="AJ236" i="21" s="1"/>
  <c r="AK236" i="21" a="1"/>
  <c r="AK236" i="21" s="1"/>
  <c r="AR236" i="21" a="1"/>
  <c r="AR236" i="21" s="1"/>
  <c r="AG152" i="21" a="1"/>
  <c r="AG152" i="21" s="1"/>
  <c r="AN152" i="21" a="1"/>
  <c r="AN152" i="21" s="1"/>
  <c r="AH152" i="21" a="1"/>
  <c r="AH152" i="21" s="1"/>
  <c r="AM152" i="21" a="1"/>
  <c r="AM152" i="21" s="1"/>
  <c r="AO152" i="21" a="1"/>
  <c r="AO152" i="21" s="1"/>
  <c r="AR152" i="21" a="1"/>
  <c r="AR152" i="21" s="1"/>
  <c r="AJ152" i="21" a="1"/>
  <c r="AJ152" i="21" s="1"/>
  <c r="AQ152" i="21" a="1"/>
  <c r="AQ152" i="21" s="1"/>
  <c r="AK152" i="21" a="1"/>
  <c r="AK152" i="21" s="1"/>
  <c r="AH96" i="21" a="1"/>
  <c r="AH96" i="21" s="1"/>
  <c r="AM96" i="21" a="1"/>
  <c r="AM96" i="21" s="1"/>
  <c r="AQ96" i="21" a="1"/>
  <c r="AQ96" i="21" s="1"/>
  <c r="AR96" i="21" a="1"/>
  <c r="AR96" i="21" s="1"/>
  <c r="AN96" i="21" a="1"/>
  <c r="AN96" i="21" s="1"/>
  <c r="AO96" i="21" a="1"/>
  <c r="AO96" i="21" s="1"/>
  <c r="AG96" i="21" a="1"/>
  <c r="AG96" i="21" s="1"/>
  <c r="AJ96" i="21" a="1"/>
  <c r="AJ96" i="21" s="1"/>
  <c r="AK96" i="21" a="1"/>
  <c r="AK96" i="21" s="1"/>
  <c r="AH40" i="21" a="1"/>
  <c r="AH40" i="21" s="1"/>
  <c r="AG40" i="21" a="1"/>
  <c r="AG40" i="21" s="1"/>
  <c r="AM40" i="21" a="1"/>
  <c r="AM40" i="21" s="1"/>
  <c r="AN40" i="21" a="1"/>
  <c r="AN40" i="21" s="1"/>
  <c r="AJ40" i="21" a="1"/>
  <c r="AJ40" i="21" s="1"/>
  <c r="AK40" i="21" a="1"/>
  <c r="AK40" i="21" s="1"/>
  <c r="AR40" i="21" a="1"/>
  <c r="AR40" i="21" s="1"/>
  <c r="AO40" i="21" a="1"/>
  <c r="AO40" i="21" s="1"/>
  <c r="AQ40" i="21" a="1"/>
  <c r="AQ40" i="21" s="1"/>
  <c r="AG291" i="21" a="1"/>
  <c r="AG291" i="21" s="1"/>
  <c r="AQ291" i="21" a="1"/>
  <c r="AQ291" i="21" s="1"/>
  <c r="AO291" i="21" a="1"/>
  <c r="AO291" i="21" s="1"/>
  <c r="AN291" i="21" a="1"/>
  <c r="AN291" i="21" s="1"/>
  <c r="AM291" i="21" a="1"/>
  <c r="AM291" i="21" s="1"/>
  <c r="AR291" i="21" a="1"/>
  <c r="AR291" i="21" s="1"/>
  <c r="AJ291" i="21" a="1"/>
  <c r="AJ291" i="21" s="1"/>
  <c r="AK291" i="21" a="1"/>
  <c r="AK291" i="21" s="1"/>
  <c r="AH291" i="21" a="1"/>
  <c r="AH291" i="21" s="1"/>
  <c r="AG263" i="21" a="1"/>
  <c r="AG263" i="21" s="1"/>
  <c r="AN263" i="21" a="1"/>
  <c r="AN263" i="21" s="1"/>
  <c r="AH263" i="21" a="1"/>
  <c r="AH263" i="21" s="1"/>
  <c r="AK263" i="21" a="1"/>
  <c r="AK263" i="21" s="1"/>
  <c r="AJ263" i="21" a="1"/>
  <c r="AJ263" i="21" s="1"/>
  <c r="AR263" i="21" a="1"/>
  <c r="AR263" i="21" s="1"/>
  <c r="AO263" i="21" a="1"/>
  <c r="AO263" i="21" s="1"/>
  <c r="AM263" i="21" a="1"/>
  <c r="AM263" i="21" s="1"/>
  <c r="AQ263" i="21" a="1"/>
  <c r="AQ263" i="21" s="1"/>
  <c r="AG179" i="21" a="1"/>
  <c r="AG179" i="21" s="1"/>
  <c r="AN179" i="21" a="1"/>
  <c r="AN179" i="21" s="1"/>
  <c r="AH179" i="21" a="1"/>
  <c r="AH179" i="21" s="1"/>
  <c r="AR179" i="21" a="1"/>
  <c r="AR179" i="21" s="1"/>
  <c r="AM179" i="21" a="1"/>
  <c r="AM179" i="21" s="1"/>
  <c r="AO179" i="21" a="1"/>
  <c r="AO179" i="21" s="1"/>
  <c r="AQ179" i="21" a="1"/>
  <c r="AQ179" i="21" s="1"/>
  <c r="AK179" i="21" a="1"/>
  <c r="AK179" i="21" s="1"/>
  <c r="AJ179" i="21" a="1"/>
  <c r="AJ179" i="21" s="1"/>
  <c r="AR67" i="21" a="1"/>
  <c r="AR67" i="21" s="1"/>
  <c r="AM67" i="21" a="1"/>
  <c r="AM67" i="21" s="1"/>
  <c r="AG67" i="21" a="1"/>
  <c r="AG67" i="21" s="1"/>
  <c r="AQ67" i="21" a="1"/>
  <c r="AQ67" i="21" s="1"/>
  <c r="AO67" i="21" a="1"/>
  <c r="AO67" i="21" s="1"/>
  <c r="AH67" i="21" a="1"/>
  <c r="AH67" i="21" s="1"/>
  <c r="AN67" i="21" a="1"/>
  <c r="AN67" i="21" s="1"/>
  <c r="AJ67" i="21" a="1"/>
  <c r="AJ67" i="21" s="1"/>
  <c r="AK67" i="21" a="1"/>
  <c r="AK67" i="21" s="1"/>
  <c r="AG11" i="21" a="1"/>
  <c r="AG11" i="21" s="1"/>
  <c r="AQ11" i="21" a="1"/>
  <c r="AQ11" i="21" s="1"/>
  <c r="AO11" i="21" a="1"/>
  <c r="AO11" i="21" s="1"/>
  <c r="AM11" i="21" a="1"/>
  <c r="AM11" i="21" s="1"/>
  <c r="AN11" i="21" a="1"/>
  <c r="AN11" i="21" s="1"/>
  <c r="AR11" i="21" a="1"/>
  <c r="AR11" i="21" s="1"/>
  <c r="AH11" i="21" a="1"/>
  <c r="AH11" i="21" s="1"/>
  <c r="AJ11" i="21" a="1"/>
  <c r="AJ11" i="21" s="1"/>
  <c r="AK11" i="21" a="1"/>
  <c r="AK11" i="21" s="1"/>
  <c r="AG290" i="21" a="1"/>
  <c r="AG290" i="21" s="1"/>
  <c r="AN290" i="21" a="1"/>
  <c r="AN290" i="21" s="1"/>
  <c r="AQ290" i="21" a="1"/>
  <c r="AQ290" i="21" s="1"/>
  <c r="AR290" i="21" a="1"/>
  <c r="AR290" i="21" s="1"/>
  <c r="AM290" i="21" a="1"/>
  <c r="AM290" i="21" s="1"/>
  <c r="AO290" i="21" a="1"/>
  <c r="AO290" i="21" s="1"/>
  <c r="AH290" i="21" a="1"/>
  <c r="AH290" i="21" s="1"/>
  <c r="AJ290" i="21" a="1"/>
  <c r="AJ290" i="21" s="1"/>
  <c r="AK290" i="21" a="1"/>
  <c r="AK290" i="21" s="1"/>
  <c r="AG262" i="21" a="1"/>
  <c r="AG262" i="21" s="1"/>
  <c r="AM262" i="21" a="1"/>
  <c r="AM262" i="21" s="1"/>
  <c r="AH262" i="21" a="1"/>
  <c r="AH262" i="21" s="1"/>
  <c r="AN262" i="21" a="1"/>
  <c r="AN262" i="21" s="1"/>
  <c r="AO262" i="21" a="1"/>
  <c r="AO262" i="21" s="1"/>
  <c r="AQ262" i="21" a="1"/>
  <c r="AQ262" i="21" s="1"/>
  <c r="AK262" i="21" a="1"/>
  <c r="AK262" i="21" s="1"/>
  <c r="AJ262" i="21" a="1"/>
  <c r="AJ262" i="21" s="1"/>
  <c r="AR262" i="21" a="1"/>
  <c r="AR262" i="21" s="1"/>
  <c r="AQ206" i="21" a="1"/>
  <c r="AQ206" i="21" s="1"/>
  <c r="AH206" i="21" a="1"/>
  <c r="AH206" i="21" s="1"/>
  <c r="AO206" i="21" a="1"/>
  <c r="AO206" i="21" s="1"/>
  <c r="AN206" i="21" a="1"/>
  <c r="AN206" i="21" s="1"/>
  <c r="AR206" i="21" a="1"/>
  <c r="AR206" i="21" s="1"/>
  <c r="AM206" i="21" a="1"/>
  <c r="AM206" i="21" s="1"/>
  <c r="AJ206" i="21" a="1"/>
  <c r="AJ206" i="21" s="1"/>
  <c r="AK206" i="21" a="1"/>
  <c r="AK206" i="21" s="1"/>
  <c r="AG206" i="21" a="1"/>
  <c r="AG206" i="21" s="1"/>
  <c r="AG178" i="21" a="1"/>
  <c r="AG178" i="21" s="1"/>
  <c r="AO178" i="21" a="1"/>
  <c r="AO178" i="21" s="1"/>
  <c r="AQ178" i="21" a="1"/>
  <c r="AQ178" i="21" s="1"/>
  <c r="AR178" i="21" a="1"/>
  <c r="AR178" i="21" s="1"/>
  <c r="AH178" i="21" a="1"/>
  <c r="AH178" i="21" s="1"/>
  <c r="AM178" i="21" a="1"/>
  <c r="AM178" i="21" s="1"/>
  <c r="AN178" i="21" a="1"/>
  <c r="AN178" i="21" s="1"/>
  <c r="AJ178" i="21" a="1"/>
  <c r="AJ178" i="21" s="1"/>
  <c r="AK178" i="21" a="1"/>
  <c r="AK178" i="21" s="1"/>
  <c r="AQ38" i="21" a="1"/>
  <c r="AQ38" i="21" s="1"/>
  <c r="AO38" i="21" a="1"/>
  <c r="AO38" i="21" s="1"/>
  <c r="AM38" i="21" a="1"/>
  <c r="AM38" i="21" s="1"/>
  <c r="AR38" i="21" a="1"/>
  <c r="AR38" i="21" s="1"/>
  <c r="AN38" i="21" a="1"/>
  <c r="AN38" i="21" s="1"/>
  <c r="AH38" i="21" a="1"/>
  <c r="AH38" i="21" s="1"/>
  <c r="AG38" i="21" a="1"/>
  <c r="AG38" i="21" s="1"/>
  <c r="AK38" i="21" a="1"/>
  <c r="AK38" i="21" s="1"/>
  <c r="AJ38" i="21" a="1"/>
  <c r="AJ38" i="21" s="1"/>
  <c r="AH289" i="21" a="1"/>
  <c r="AH289" i="21" s="1"/>
  <c r="AG289" i="21" a="1"/>
  <c r="AG289" i="21" s="1"/>
  <c r="AM289" i="21" a="1"/>
  <c r="AM289" i="21" s="1"/>
  <c r="AO289" i="21" a="1"/>
  <c r="AO289" i="21" s="1"/>
  <c r="AQ289" i="21" a="1"/>
  <c r="AQ289" i="21" s="1"/>
  <c r="AJ289" i="21" a="1"/>
  <c r="AJ289" i="21" s="1"/>
  <c r="AK289" i="21" a="1"/>
  <c r="AK289" i="21" s="1"/>
  <c r="AN289" i="21" a="1"/>
  <c r="AN289" i="21" s="1"/>
  <c r="AR289" i="21" a="1"/>
  <c r="AR289" i="21" s="1"/>
  <c r="AG233" i="21" a="1"/>
  <c r="AG233" i="21" s="1"/>
  <c r="AH233" i="21" a="1"/>
  <c r="AH233" i="21" s="1"/>
  <c r="AM233" i="21" a="1"/>
  <c r="AM233" i="21" s="1"/>
  <c r="AO233" i="21" a="1"/>
  <c r="AO233" i="21" s="1"/>
  <c r="AJ233" i="21" a="1"/>
  <c r="AJ233" i="21" s="1"/>
  <c r="AK233" i="21" a="1"/>
  <c r="AK233" i="21" s="1"/>
  <c r="AN233" i="21" a="1"/>
  <c r="AN233" i="21" s="1"/>
  <c r="AQ233" i="21" a="1"/>
  <c r="AQ233" i="21" s="1"/>
  <c r="AR233" i="21" a="1"/>
  <c r="AR233" i="21" s="1"/>
  <c r="AG205" i="21" a="1"/>
  <c r="AG205" i="21" s="1"/>
  <c r="AH205" i="21" a="1"/>
  <c r="AH205" i="21" s="1"/>
  <c r="AN205" i="21" a="1"/>
  <c r="AN205" i="21" s="1"/>
  <c r="AR205" i="21" a="1"/>
  <c r="AR205" i="21" s="1"/>
  <c r="AM205" i="21" a="1"/>
  <c r="AM205" i="21" s="1"/>
  <c r="AQ205" i="21" a="1"/>
  <c r="AQ205" i="21" s="1"/>
  <c r="AJ205" i="21" a="1"/>
  <c r="AJ205" i="21" s="1"/>
  <c r="AO205" i="21" a="1"/>
  <c r="AO205" i="21" s="1"/>
  <c r="AK205" i="21" a="1"/>
  <c r="AK205" i="21" s="1"/>
  <c r="AG149" i="21" a="1"/>
  <c r="AG149" i="21" s="1"/>
  <c r="AN149" i="21" a="1"/>
  <c r="AN149" i="21" s="1"/>
  <c r="AH149" i="21" a="1"/>
  <c r="AH149" i="21" s="1"/>
  <c r="AM149" i="21" a="1"/>
  <c r="AM149" i="21" s="1"/>
  <c r="AK149" i="21" a="1"/>
  <c r="AK149" i="21" s="1"/>
  <c r="AO149" i="21" a="1"/>
  <c r="AO149" i="21" s="1"/>
  <c r="AQ149" i="21" a="1"/>
  <c r="AQ149" i="21" s="1"/>
  <c r="AR149" i="21" a="1"/>
  <c r="AR149" i="21" s="1"/>
  <c r="AJ149" i="21" a="1"/>
  <c r="AJ149" i="21" s="1"/>
  <c r="AN65" i="21" a="1"/>
  <c r="AN65" i="21" s="1"/>
  <c r="AM65" i="21" a="1"/>
  <c r="AM65" i="21" s="1"/>
  <c r="AG65" i="21" a="1"/>
  <c r="AG65" i="21" s="1"/>
  <c r="AQ65" i="21" a="1"/>
  <c r="AQ65" i="21" s="1"/>
  <c r="AR65" i="21" a="1"/>
  <c r="AR65" i="21" s="1"/>
  <c r="AH65" i="21" a="1"/>
  <c r="AH65" i="21" s="1"/>
  <c r="AO65" i="21" a="1"/>
  <c r="AO65" i="21" s="1"/>
  <c r="AJ65" i="21" a="1"/>
  <c r="AJ65" i="21" s="1"/>
  <c r="AK65" i="21" a="1"/>
  <c r="AK65" i="21" s="1"/>
  <c r="AG9" i="21" a="1"/>
  <c r="AG9" i="21" s="1"/>
  <c r="AH9" i="21" a="1"/>
  <c r="AH9" i="21" s="1"/>
  <c r="AN9" i="21" a="1"/>
  <c r="AN9" i="21" s="1"/>
  <c r="AR9" i="21" a="1"/>
  <c r="AR9" i="21" s="1"/>
  <c r="AO9" i="21" a="1"/>
  <c r="AO9" i="21" s="1"/>
  <c r="AM9" i="21" a="1"/>
  <c r="AM9" i="21" s="1"/>
  <c r="AQ9" i="21" a="1"/>
  <c r="AQ9" i="21" s="1"/>
  <c r="AJ9" i="21" a="1"/>
  <c r="AJ9" i="21" s="1"/>
  <c r="AK9" i="21" a="1"/>
  <c r="AK9" i="21" s="1"/>
  <c r="AH288" i="21" a="1"/>
  <c r="AH288" i="21" s="1"/>
  <c r="AN288" i="21" a="1"/>
  <c r="AN288" i="21" s="1"/>
  <c r="AM288" i="21" a="1"/>
  <c r="AM288" i="21" s="1"/>
  <c r="AQ288" i="21" a="1"/>
  <c r="AQ288" i="21" s="1"/>
  <c r="AG288" i="21" a="1"/>
  <c r="AG288" i="21" s="1"/>
  <c r="AO288" i="21" a="1"/>
  <c r="AO288" i="21" s="1"/>
  <c r="AR288" i="21" a="1"/>
  <c r="AR288" i="21" s="1"/>
  <c r="AK288" i="21" a="1"/>
  <c r="AK288" i="21" s="1"/>
  <c r="AJ288" i="21" a="1"/>
  <c r="AJ288" i="21" s="1"/>
  <c r="AH260" i="21" a="1"/>
  <c r="AH260" i="21" s="1"/>
  <c r="AG260" i="21" a="1"/>
  <c r="AG260" i="21" s="1"/>
  <c r="AM260" i="21" a="1"/>
  <c r="AM260" i="21" s="1"/>
  <c r="AR260" i="21" a="1"/>
  <c r="AR260" i="21" s="1"/>
  <c r="AJ260" i="21" a="1"/>
  <c r="AJ260" i="21" s="1"/>
  <c r="AN260" i="21" a="1"/>
  <c r="AN260" i="21" s="1"/>
  <c r="AQ260" i="21" a="1"/>
  <c r="AQ260" i="21" s="1"/>
  <c r="AO260" i="21" a="1"/>
  <c r="AO260" i="21" s="1"/>
  <c r="AK260" i="21" a="1"/>
  <c r="AK260" i="21" s="1"/>
  <c r="AG204" i="21" a="1"/>
  <c r="AG204" i="21" s="1"/>
  <c r="AQ204" i="21" a="1"/>
  <c r="AQ204" i="21" s="1"/>
  <c r="AH204" i="21" a="1"/>
  <c r="AH204" i="21" s="1"/>
  <c r="AN204" i="21" a="1"/>
  <c r="AN204" i="21" s="1"/>
  <c r="AM204" i="21" a="1"/>
  <c r="AM204" i="21" s="1"/>
  <c r="AO204" i="21" a="1"/>
  <c r="AO204" i="21" s="1"/>
  <c r="AJ204" i="21" a="1"/>
  <c r="AJ204" i="21" s="1"/>
  <c r="AK204" i="21" a="1"/>
  <c r="AK204" i="21" s="1"/>
  <c r="AR204" i="21" a="1"/>
  <c r="AR204" i="21" s="1"/>
  <c r="AH176" i="21" a="1"/>
  <c r="AH176" i="21" s="1"/>
  <c r="AG176" i="21" a="1"/>
  <c r="AG176" i="21" s="1"/>
  <c r="AN176" i="21" a="1"/>
  <c r="AN176" i="21" s="1"/>
  <c r="AM176" i="21" a="1"/>
  <c r="AM176" i="21" s="1"/>
  <c r="AO176" i="21" a="1"/>
  <c r="AO176" i="21" s="1"/>
  <c r="AQ176" i="21" a="1"/>
  <c r="AQ176" i="21" s="1"/>
  <c r="AR176" i="21" a="1"/>
  <c r="AR176" i="21" s="1"/>
  <c r="AJ176" i="21" a="1"/>
  <c r="AJ176" i="21" s="1"/>
  <c r="AK176" i="21" a="1"/>
  <c r="AK176" i="21" s="1"/>
  <c r="AO120" i="21" a="1"/>
  <c r="AO120" i="21" s="1"/>
  <c r="AG120" i="21" a="1"/>
  <c r="AG120" i="21" s="1"/>
  <c r="AH120" i="21" a="1"/>
  <c r="AH120" i="21" s="1"/>
  <c r="AQ120" i="21" a="1"/>
  <c r="AQ120" i="21" s="1"/>
  <c r="AR120" i="21" a="1"/>
  <c r="AR120" i="21" s="1"/>
  <c r="AM120" i="21" a="1"/>
  <c r="AM120" i="21" s="1"/>
  <c r="AN120" i="21" a="1"/>
  <c r="AN120" i="21" s="1"/>
  <c r="AJ120" i="21" a="1"/>
  <c r="AJ120" i="21" s="1"/>
  <c r="AK120" i="21" a="1"/>
  <c r="AK120" i="21" s="1"/>
  <c r="AH92" i="21" a="1"/>
  <c r="AH92" i="21" s="1"/>
  <c r="AG92" i="21" a="1"/>
  <c r="AG92" i="21" s="1"/>
  <c r="AN92" i="21" a="1"/>
  <c r="AN92" i="21" s="1"/>
  <c r="AO92" i="21" a="1"/>
  <c r="AO92" i="21" s="1"/>
  <c r="AQ92" i="21" a="1"/>
  <c r="AQ92" i="21" s="1"/>
  <c r="AR92" i="21" a="1"/>
  <c r="AR92" i="21" s="1"/>
  <c r="AM92" i="21" a="1"/>
  <c r="AM92" i="21" s="1"/>
  <c r="AJ92" i="21" a="1"/>
  <c r="AJ92" i="21" s="1"/>
  <c r="AK92" i="21" a="1"/>
  <c r="AK92" i="21" s="1"/>
  <c r="AG36" i="21" a="1"/>
  <c r="AG36" i="21" s="1"/>
  <c r="AN36" i="21" a="1"/>
  <c r="AN36" i="21" s="1"/>
  <c r="AM36" i="21" a="1"/>
  <c r="AM36" i="21" s="1"/>
  <c r="AO36" i="21" a="1"/>
  <c r="AO36" i="21" s="1"/>
  <c r="AH36" i="21" a="1"/>
  <c r="AH36" i="21" s="1"/>
  <c r="AK36" i="21" a="1"/>
  <c r="AK36" i="21" s="1"/>
  <c r="AQ36" i="21" a="1"/>
  <c r="AQ36" i="21" s="1"/>
  <c r="AR36" i="21" a="1"/>
  <c r="AR36" i="21" s="1"/>
  <c r="AJ36" i="21" a="1"/>
  <c r="AJ36" i="21" s="1"/>
  <c r="AG287" i="21" a="1"/>
  <c r="AG287" i="21" s="1"/>
  <c r="AH287" i="21" a="1"/>
  <c r="AH287" i="21" s="1"/>
  <c r="AN287" i="21" a="1"/>
  <c r="AN287" i="21" s="1"/>
  <c r="AO287" i="21" a="1"/>
  <c r="AO287" i="21" s="1"/>
  <c r="AM287" i="21" a="1"/>
  <c r="AM287" i="21" s="1"/>
  <c r="AQ287" i="21" a="1"/>
  <c r="AQ287" i="21" s="1"/>
  <c r="AR287" i="21" a="1"/>
  <c r="AR287" i="21" s="1"/>
  <c r="AJ287" i="21" a="1"/>
  <c r="AJ287" i="21" s="1"/>
  <c r="AK287" i="21" a="1"/>
  <c r="AK287" i="21" s="1"/>
  <c r="AQ231" i="21" a="1"/>
  <c r="AQ231" i="21" s="1"/>
  <c r="AR231" i="21" a="1"/>
  <c r="AR231" i="21" s="1"/>
  <c r="AG231" i="21" a="1"/>
  <c r="AG231" i="21" s="1"/>
  <c r="AM231" i="21" a="1"/>
  <c r="AM231" i="21" s="1"/>
  <c r="AO231" i="21" a="1"/>
  <c r="AO231" i="21" s="1"/>
  <c r="AK231" i="21" a="1"/>
  <c r="AK231" i="21" s="1"/>
  <c r="AN231" i="21" a="1"/>
  <c r="AN231" i="21" s="1"/>
  <c r="AH231" i="21" a="1"/>
  <c r="AH231" i="21" s="1"/>
  <c r="AJ231" i="21" a="1"/>
  <c r="AJ231" i="21" s="1"/>
  <c r="AQ203" i="21" a="1"/>
  <c r="AQ203" i="21" s="1"/>
  <c r="AH203" i="21" a="1"/>
  <c r="AH203" i="21" s="1"/>
  <c r="AN203" i="21" a="1"/>
  <c r="AN203" i="21" s="1"/>
  <c r="AR203" i="21" a="1"/>
  <c r="AR203" i="21" s="1"/>
  <c r="AK203" i="21" a="1"/>
  <c r="AK203" i="21" s="1"/>
  <c r="AM203" i="21" a="1"/>
  <c r="AM203" i="21" s="1"/>
  <c r="AO203" i="21" a="1"/>
  <c r="AO203" i="21" s="1"/>
  <c r="AJ203" i="21" a="1"/>
  <c r="AJ203" i="21" s="1"/>
  <c r="AG203" i="21" a="1"/>
  <c r="AG203" i="21" s="1"/>
  <c r="AG147" i="21" a="1"/>
  <c r="AG147" i="21" s="1"/>
  <c r="AH147" i="21" a="1"/>
  <c r="AH147" i="21" s="1"/>
  <c r="AM147" i="21" a="1"/>
  <c r="AM147" i="21" s="1"/>
  <c r="AN147" i="21" a="1"/>
  <c r="AN147" i="21" s="1"/>
  <c r="AQ147" i="21" a="1"/>
  <c r="AQ147" i="21" s="1"/>
  <c r="AR147" i="21" a="1"/>
  <c r="AR147" i="21" s="1"/>
  <c r="AO147" i="21" a="1"/>
  <c r="AO147" i="21" s="1"/>
  <c r="AJ147" i="21" a="1"/>
  <c r="AJ147" i="21" s="1"/>
  <c r="AK147" i="21" a="1"/>
  <c r="AK147" i="21" s="1"/>
  <c r="AO119" i="21" a="1"/>
  <c r="AO119" i="21" s="1"/>
  <c r="AR119" i="21" a="1"/>
  <c r="AR119" i="21" s="1"/>
  <c r="AH119" i="21" a="1"/>
  <c r="AH119" i="21" s="1"/>
  <c r="AN119" i="21" a="1"/>
  <c r="AN119" i="21" s="1"/>
  <c r="AG119" i="21" a="1"/>
  <c r="AG119" i="21" s="1"/>
  <c r="AM119" i="21" a="1"/>
  <c r="AM119" i="21" s="1"/>
  <c r="AK119" i="21" a="1"/>
  <c r="AK119" i="21" s="1"/>
  <c r="AQ119" i="21" a="1"/>
  <c r="AQ119" i="21" s="1"/>
  <c r="AJ119" i="21" a="1"/>
  <c r="AJ119" i="21" s="1"/>
  <c r="AG35" i="21" a="1"/>
  <c r="AG35" i="21" s="1"/>
  <c r="AR35" i="21" a="1"/>
  <c r="AR35" i="21" s="1"/>
  <c r="AH35" i="21" a="1"/>
  <c r="AH35" i="21" s="1"/>
  <c r="AM35" i="21" a="1"/>
  <c r="AM35" i="21" s="1"/>
  <c r="AN35" i="21" a="1"/>
  <c r="AN35" i="21" s="1"/>
  <c r="AO35" i="21" a="1"/>
  <c r="AO35" i="21" s="1"/>
  <c r="AK35" i="21" a="1"/>
  <c r="AK35" i="21" s="1"/>
  <c r="AJ35" i="21" a="1"/>
  <c r="AJ35" i="21" s="1"/>
  <c r="AQ35" i="21" a="1"/>
  <c r="AQ35" i="21" s="1"/>
  <c r="AO286" i="21" a="1"/>
  <c r="AO286" i="21" s="1"/>
  <c r="AH286" i="21" a="1"/>
  <c r="AH286" i="21" s="1"/>
  <c r="AM286" i="21" a="1"/>
  <c r="AM286" i="21" s="1"/>
  <c r="AG286" i="21" a="1"/>
  <c r="AG286" i="21" s="1"/>
  <c r="AN286" i="21" a="1"/>
  <c r="AN286" i="21" s="1"/>
  <c r="AJ286" i="21" a="1"/>
  <c r="AJ286" i="21" s="1"/>
  <c r="AK286" i="21" a="1"/>
  <c r="AK286" i="21" s="1"/>
  <c r="AQ286" i="21" a="1"/>
  <c r="AQ286" i="21" s="1"/>
  <c r="AR286" i="21" a="1"/>
  <c r="AR286" i="21" s="1"/>
  <c r="AH258" i="21" a="1"/>
  <c r="AH258" i="21" s="1"/>
  <c r="AG258" i="21" a="1"/>
  <c r="AG258" i="21" s="1"/>
  <c r="AR258" i="21" a="1"/>
  <c r="AR258" i="21" s="1"/>
  <c r="AN258" i="21" a="1"/>
  <c r="AN258" i="21" s="1"/>
  <c r="AO258" i="21" a="1"/>
  <c r="AO258" i="21" s="1"/>
  <c r="AQ258" i="21" a="1"/>
  <c r="AQ258" i="21" s="1"/>
  <c r="AM258" i="21" a="1"/>
  <c r="AM258" i="21" s="1"/>
  <c r="AJ258" i="21" a="1"/>
  <c r="AJ258" i="21" s="1"/>
  <c r="AK258" i="21" a="1"/>
  <c r="AK258" i="21" s="1"/>
  <c r="AM230" i="21" a="1"/>
  <c r="AM230" i="21" s="1"/>
  <c r="AQ230" i="21" a="1"/>
  <c r="AQ230" i="21" s="1"/>
  <c r="AR230" i="21" a="1"/>
  <c r="AR230" i="21" s="1"/>
  <c r="AH230" i="21" a="1"/>
  <c r="AH230" i="21" s="1"/>
  <c r="AN230" i="21" a="1"/>
  <c r="AN230" i="21" s="1"/>
  <c r="AJ230" i="21" a="1"/>
  <c r="AJ230" i="21" s="1"/>
  <c r="AO230" i="21" a="1"/>
  <c r="AO230" i="21" s="1"/>
  <c r="AG230" i="21" a="1"/>
  <c r="AG230" i="21" s="1"/>
  <c r="AK230" i="21" a="1"/>
  <c r="AK230" i="21" s="1"/>
  <c r="AG202" i="21" a="1"/>
  <c r="AG202" i="21" s="1"/>
  <c r="AO202" i="21" a="1"/>
  <c r="AO202" i="21" s="1"/>
  <c r="AN202" i="21" a="1"/>
  <c r="AN202" i="21" s="1"/>
  <c r="AR202" i="21" a="1"/>
  <c r="AR202" i="21" s="1"/>
  <c r="AH202" i="21" a="1"/>
  <c r="AH202" i="21" s="1"/>
  <c r="AM202" i="21" a="1"/>
  <c r="AM202" i="21" s="1"/>
  <c r="AQ202" i="21" a="1"/>
  <c r="AQ202" i="21" s="1"/>
  <c r="AK202" i="21" a="1"/>
  <c r="AK202" i="21" s="1"/>
  <c r="AJ202" i="21" a="1"/>
  <c r="AJ202" i="21" s="1"/>
  <c r="AG174" i="21" a="1"/>
  <c r="AG174" i="21" s="1"/>
  <c r="AH174" i="21" a="1"/>
  <c r="AH174" i="21" s="1"/>
  <c r="AQ174" i="21" a="1"/>
  <c r="AQ174" i="21" s="1"/>
  <c r="AR174" i="21" a="1"/>
  <c r="AR174" i="21" s="1"/>
  <c r="AM174" i="21" a="1"/>
  <c r="AM174" i="21" s="1"/>
  <c r="AN174" i="21" a="1"/>
  <c r="AN174" i="21" s="1"/>
  <c r="AJ174" i="21" a="1"/>
  <c r="AJ174" i="21" s="1"/>
  <c r="AK174" i="21" a="1"/>
  <c r="AK174" i="21" s="1"/>
  <c r="AO174" i="21" a="1"/>
  <c r="AO174" i="21" s="1"/>
  <c r="AO118" i="21" a="1"/>
  <c r="AO118" i="21" s="1"/>
  <c r="AR118" i="21" a="1"/>
  <c r="AR118" i="21" s="1"/>
  <c r="AQ118" i="21" a="1"/>
  <c r="AQ118" i="21" s="1"/>
  <c r="AH118" i="21" a="1"/>
  <c r="AH118" i="21" s="1"/>
  <c r="AM118" i="21" a="1"/>
  <c r="AM118" i="21" s="1"/>
  <c r="AN118" i="21" a="1"/>
  <c r="AN118" i="21" s="1"/>
  <c r="AG118" i="21" a="1"/>
  <c r="AG118" i="21" s="1"/>
  <c r="AJ118" i="21" a="1"/>
  <c r="AJ118" i="21" s="1"/>
  <c r="AK118" i="21" a="1"/>
  <c r="AK118" i="21" s="1"/>
  <c r="AQ34" i="21" a="1"/>
  <c r="AQ34" i="21" s="1"/>
  <c r="AO34" i="21" a="1"/>
  <c r="AO34" i="21" s="1"/>
  <c r="AM34" i="21" a="1"/>
  <c r="AM34" i="21" s="1"/>
  <c r="AN34" i="21" a="1"/>
  <c r="AN34" i="21" s="1"/>
  <c r="AR34" i="21" a="1"/>
  <c r="AR34" i="21" s="1"/>
  <c r="AG34" i="21" a="1"/>
  <c r="AG34" i="21" s="1"/>
  <c r="AH34" i="21" a="1"/>
  <c r="AH34" i="21" s="1"/>
  <c r="AK34" i="21" a="1"/>
  <c r="AK34" i="21" s="1"/>
  <c r="AJ34" i="21" a="1"/>
  <c r="AJ34" i="21" s="1"/>
  <c r="AQ285" i="21" a="1"/>
  <c r="AQ285" i="21" s="1"/>
  <c r="AN285" i="21" a="1"/>
  <c r="AN285" i="21" s="1"/>
  <c r="AG285" i="21" a="1"/>
  <c r="AG285" i="21" s="1"/>
  <c r="AR285" i="21" a="1"/>
  <c r="AR285" i="21" s="1"/>
  <c r="AJ285" i="21" a="1"/>
  <c r="AJ285" i="21" s="1"/>
  <c r="AM285" i="21" a="1"/>
  <c r="AM285" i="21" s="1"/>
  <c r="AH285" i="21" a="1"/>
  <c r="AH285" i="21" s="1"/>
  <c r="AK285" i="21" a="1"/>
  <c r="AK285" i="21" s="1"/>
  <c r="AO285" i="21" a="1"/>
  <c r="AO285" i="21" s="1"/>
  <c r="AG257" i="21" a="1"/>
  <c r="AG257" i="21" s="1"/>
  <c r="AH257" i="21" a="1"/>
  <c r="AH257" i="21" s="1"/>
  <c r="AO257" i="21" a="1"/>
  <c r="AO257" i="21" s="1"/>
  <c r="AM257" i="21" a="1"/>
  <c r="AM257" i="21" s="1"/>
  <c r="AN257" i="21" a="1"/>
  <c r="AN257" i="21" s="1"/>
  <c r="AR257" i="21" a="1"/>
  <c r="AR257" i="21" s="1"/>
  <c r="AQ257" i="21" a="1"/>
  <c r="AQ257" i="21" s="1"/>
  <c r="AK257" i="21" a="1"/>
  <c r="AK257" i="21" s="1"/>
  <c r="AJ257" i="21" a="1"/>
  <c r="AJ257" i="21" s="1"/>
  <c r="AO229" i="21" a="1"/>
  <c r="AO229" i="21" s="1"/>
  <c r="AH229" i="21" a="1"/>
  <c r="AH229" i="21" s="1"/>
  <c r="AR229" i="21" a="1"/>
  <c r="AR229" i="21" s="1"/>
  <c r="AG229" i="21" a="1"/>
  <c r="AG229" i="21" s="1"/>
  <c r="AQ229" i="21" a="1"/>
  <c r="AQ229" i="21" s="1"/>
  <c r="AN229" i="21" a="1"/>
  <c r="AN229" i="21" s="1"/>
  <c r="AM229" i="21" a="1"/>
  <c r="AM229" i="21" s="1"/>
  <c r="AJ229" i="21" a="1"/>
  <c r="AJ229" i="21" s="1"/>
  <c r="AK229" i="21" a="1"/>
  <c r="AK229" i="21" s="1"/>
  <c r="AN173" i="21" a="1"/>
  <c r="AN173" i="21" s="1"/>
  <c r="AG173" i="21" a="1"/>
  <c r="AG173" i="21" s="1"/>
  <c r="AM173" i="21" a="1"/>
  <c r="AM173" i="21" s="1"/>
  <c r="AR173" i="21" a="1"/>
  <c r="AR173" i="21" s="1"/>
  <c r="AH173" i="21" a="1"/>
  <c r="AH173" i="21" s="1"/>
  <c r="AO173" i="21" a="1"/>
  <c r="AO173" i="21" s="1"/>
  <c r="AQ173" i="21" a="1"/>
  <c r="AQ173" i="21" s="1"/>
  <c r="AJ173" i="21" a="1"/>
  <c r="AJ173" i="21" s="1"/>
  <c r="AK173" i="21" a="1"/>
  <c r="AK173" i="21" s="1"/>
  <c r="AG89" i="21" a="1"/>
  <c r="AG89" i="21" s="1"/>
  <c r="AO89" i="21" a="1"/>
  <c r="AO89" i="21" s="1"/>
  <c r="AN89" i="21" a="1"/>
  <c r="AN89" i="21" s="1"/>
  <c r="AM89" i="21" a="1"/>
  <c r="AM89" i="21" s="1"/>
  <c r="AQ89" i="21" a="1"/>
  <c r="AQ89" i="21" s="1"/>
  <c r="AR89" i="21" a="1"/>
  <c r="AR89" i="21" s="1"/>
  <c r="AJ89" i="21" a="1"/>
  <c r="AJ89" i="21" s="1"/>
  <c r="AK89" i="21" a="1"/>
  <c r="AK89" i="21" s="1"/>
  <c r="AH89" i="21" a="1"/>
  <c r="AH89" i="21" s="1"/>
  <c r="T420" i="21" a="1"/>
  <c r="T420" i="21" s="1"/>
  <c r="U420" i="21" a="1"/>
  <c r="U420" i="21" s="1"/>
  <c r="AH136" i="21" a="1"/>
  <c r="AH136" i="21" s="1"/>
  <c r="AR136" i="21" a="1"/>
  <c r="AR136" i="21" s="1"/>
  <c r="AN136" i="21" a="1"/>
  <c r="AN136" i="21" s="1"/>
  <c r="AO136" i="21" a="1"/>
  <c r="AO136" i="21" s="1"/>
  <c r="AG136" i="21" a="1"/>
  <c r="AG136" i="21" s="1"/>
  <c r="AJ136" i="21" a="1"/>
  <c r="AJ136" i="21" s="1"/>
  <c r="AK136" i="21" a="1"/>
  <c r="AK136" i="21" s="1"/>
  <c r="AM136" i="21" a="1"/>
  <c r="AM136" i="21" s="1"/>
  <c r="AQ136" i="21" a="1"/>
  <c r="AQ136" i="21" s="1"/>
  <c r="AR219" i="21" a="1"/>
  <c r="AR219" i="21" s="1"/>
  <c r="AG219" i="21" a="1"/>
  <c r="AG219" i="21" s="1"/>
  <c r="AH219" i="21" a="1"/>
  <c r="AH219" i="21" s="1"/>
  <c r="AQ219" i="21" a="1"/>
  <c r="AQ219" i="21" s="1"/>
  <c r="AN219" i="21" a="1"/>
  <c r="AN219" i="21" s="1"/>
  <c r="AO219" i="21" a="1"/>
  <c r="AO219" i="21" s="1"/>
  <c r="AJ219" i="21" a="1"/>
  <c r="AJ219" i="21" s="1"/>
  <c r="AK219" i="21" a="1"/>
  <c r="AK219" i="21" s="1"/>
  <c r="AM219" i="21" a="1"/>
  <c r="AM219" i="21" s="1"/>
  <c r="AG51" i="21" a="1"/>
  <c r="AG51" i="21" s="1"/>
  <c r="AM51" i="21" a="1"/>
  <c r="AM51" i="21" s="1"/>
  <c r="AH51" i="21" a="1"/>
  <c r="AH51" i="21" s="1"/>
  <c r="AN51" i="21" a="1"/>
  <c r="AN51" i="21" s="1"/>
  <c r="AO51" i="21" a="1"/>
  <c r="AO51" i="21" s="1"/>
  <c r="AQ51" i="21" a="1"/>
  <c r="AQ51" i="21" s="1"/>
  <c r="AR51" i="21" a="1"/>
  <c r="AR51" i="21" s="1"/>
  <c r="AJ51" i="21" a="1"/>
  <c r="AJ51" i="21" s="1"/>
  <c r="AK51" i="21" a="1"/>
  <c r="AK51" i="21" s="1"/>
  <c r="AH162" i="21" a="1"/>
  <c r="AH162" i="21" s="1"/>
  <c r="AG162" i="21" a="1"/>
  <c r="AG162" i="21" s="1"/>
  <c r="AO162" i="21" a="1"/>
  <c r="AO162" i="21" s="1"/>
  <c r="AM162" i="21" a="1"/>
  <c r="AM162" i="21" s="1"/>
  <c r="AN162" i="21" a="1"/>
  <c r="AN162" i="21" s="1"/>
  <c r="AQ162" i="21" a="1"/>
  <c r="AQ162" i="21" s="1"/>
  <c r="AR162" i="21" a="1"/>
  <c r="AR162" i="21" s="1"/>
  <c r="AJ162" i="21" a="1"/>
  <c r="AJ162" i="21" s="1"/>
  <c r="AK162" i="21" a="1"/>
  <c r="AK162" i="21" s="1"/>
  <c r="AG133" i="21" a="1"/>
  <c r="AG133" i="21" s="1"/>
  <c r="AM133" i="21" a="1"/>
  <c r="AM133" i="21" s="1"/>
  <c r="AN133" i="21" a="1"/>
  <c r="AN133" i="21" s="1"/>
  <c r="AH133" i="21" a="1"/>
  <c r="AH133" i="21" s="1"/>
  <c r="AQ133" i="21" a="1"/>
  <c r="AQ133" i="21" s="1"/>
  <c r="AR133" i="21" a="1"/>
  <c r="AR133" i="21" s="1"/>
  <c r="AK133" i="21" a="1"/>
  <c r="AK133" i="21" s="1"/>
  <c r="AJ133" i="21" a="1"/>
  <c r="AJ133" i="21" s="1"/>
  <c r="AO133" i="21" a="1"/>
  <c r="AO133" i="21" s="1"/>
  <c r="AG160" i="21" a="1"/>
  <c r="AG160" i="21" s="1"/>
  <c r="AM160" i="21" a="1"/>
  <c r="AM160" i="21" s="1"/>
  <c r="AQ160" i="21" a="1"/>
  <c r="AQ160" i="21" s="1"/>
  <c r="AJ160" i="21" a="1"/>
  <c r="AJ160" i="21" s="1"/>
  <c r="AH160" i="21" a="1"/>
  <c r="AH160" i="21" s="1"/>
  <c r="AN160" i="21" a="1"/>
  <c r="AN160" i="21" s="1"/>
  <c r="AO160" i="21" a="1"/>
  <c r="AO160" i="21" s="1"/>
  <c r="AR160" i="21" a="1"/>
  <c r="AR160" i="21" s="1"/>
  <c r="AK160" i="21" a="1"/>
  <c r="AK160" i="21" s="1"/>
  <c r="AG215" i="21" a="1"/>
  <c r="AG215" i="21" s="1"/>
  <c r="AN215" i="21" a="1"/>
  <c r="AN215" i="21" s="1"/>
  <c r="AM215" i="21" a="1"/>
  <c r="AM215" i="21" s="1"/>
  <c r="AO215" i="21" a="1"/>
  <c r="AO215" i="21" s="1"/>
  <c r="AQ215" i="21" a="1"/>
  <c r="AQ215" i="21" s="1"/>
  <c r="AK215" i="21" a="1"/>
  <c r="AK215" i="21" s="1"/>
  <c r="AH215" i="21" a="1"/>
  <c r="AH215" i="21" s="1"/>
  <c r="AR215" i="21" a="1"/>
  <c r="AR215" i="21" s="1"/>
  <c r="AJ215" i="21" a="1"/>
  <c r="AJ215" i="21" s="1"/>
  <c r="AQ268" i="21" a="1"/>
  <c r="AQ268" i="21" s="1"/>
  <c r="AG268" i="21" a="1"/>
  <c r="AG268" i="21" s="1"/>
  <c r="AH268" i="21" a="1"/>
  <c r="AH268" i="21" s="1"/>
  <c r="AR268" i="21" a="1"/>
  <c r="AR268" i="21" s="1"/>
  <c r="AJ268" i="21" a="1"/>
  <c r="AJ268" i="21" s="1"/>
  <c r="AN268" i="21" a="1"/>
  <c r="AN268" i="21" s="1"/>
  <c r="AO268" i="21" a="1"/>
  <c r="AO268" i="21" s="1"/>
  <c r="AK268" i="21" a="1"/>
  <c r="AK268" i="21" s="1"/>
  <c r="AM268" i="21" a="1"/>
  <c r="AM268" i="21" s="1"/>
  <c r="AG44" i="21" a="1"/>
  <c r="AG44" i="21" s="1"/>
  <c r="AM44" i="21" a="1"/>
  <c r="AM44" i="21" s="1"/>
  <c r="AH44" i="21" a="1"/>
  <c r="AH44" i="21" s="1"/>
  <c r="AO44" i="21" a="1"/>
  <c r="AO44" i="21" s="1"/>
  <c r="AR44" i="21" a="1"/>
  <c r="AR44" i="21" s="1"/>
  <c r="AN44" i="21" a="1"/>
  <c r="AN44" i="21" s="1"/>
  <c r="AQ44" i="21" a="1"/>
  <c r="AQ44" i="21" s="1"/>
  <c r="AJ44" i="21" a="1"/>
  <c r="AJ44" i="21" s="1"/>
  <c r="AK44" i="21" a="1"/>
  <c r="AK44" i="21" s="1"/>
  <c r="U696" i="21" a="1"/>
  <c r="U696" i="21" s="1"/>
  <c r="T696" i="21" a="1"/>
  <c r="T696" i="21" s="1"/>
  <c r="AG237" i="21" a="1"/>
  <c r="AG237" i="21" s="1"/>
  <c r="AM237" i="21" a="1"/>
  <c r="AM237" i="21" s="1"/>
  <c r="AQ237" i="21" a="1"/>
  <c r="AQ237" i="21" s="1"/>
  <c r="AR237" i="21" a="1"/>
  <c r="AR237" i="21" s="1"/>
  <c r="AH237" i="21" a="1"/>
  <c r="AH237" i="21" s="1"/>
  <c r="AN237" i="21" a="1"/>
  <c r="AN237" i="21" s="1"/>
  <c r="AO237" i="21" a="1"/>
  <c r="AO237" i="21" s="1"/>
  <c r="AJ237" i="21" a="1"/>
  <c r="AJ237" i="21" s="1"/>
  <c r="AK237" i="21" a="1"/>
  <c r="AK237" i="21" s="1"/>
  <c r="AG292" i="21" a="1"/>
  <c r="AG292" i="21" s="1"/>
  <c r="AH292" i="21" a="1"/>
  <c r="AH292" i="21" s="1"/>
  <c r="AR292" i="21" a="1"/>
  <c r="AR292" i="21" s="1"/>
  <c r="AM292" i="21" a="1"/>
  <c r="AM292" i="21" s="1"/>
  <c r="AN292" i="21" a="1"/>
  <c r="AN292" i="21" s="1"/>
  <c r="AO292" i="21" a="1"/>
  <c r="AO292" i="21" s="1"/>
  <c r="AK292" i="21" a="1"/>
  <c r="AK292" i="21" s="1"/>
  <c r="AQ292" i="21" a="1"/>
  <c r="AQ292" i="21" s="1"/>
  <c r="AJ292" i="21" a="1"/>
  <c r="AJ292" i="21" s="1"/>
  <c r="T659" i="21" a="1"/>
  <c r="T659" i="21" s="1"/>
  <c r="U659" i="21" a="1"/>
  <c r="U659" i="21" s="1"/>
  <c r="AM94" i="21" a="1"/>
  <c r="AM94" i="21" s="1"/>
  <c r="AG94" i="21" a="1"/>
  <c r="AG94" i="21" s="1"/>
  <c r="AH94" i="21" a="1"/>
  <c r="AH94" i="21" s="1"/>
  <c r="AN94" i="21" a="1"/>
  <c r="AN94" i="21" s="1"/>
  <c r="AQ94" i="21" a="1"/>
  <c r="AQ94" i="21" s="1"/>
  <c r="AR94" i="21" a="1"/>
  <c r="AR94" i="21" s="1"/>
  <c r="AO94" i="21" a="1"/>
  <c r="AO94" i="21" s="1"/>
  <c r="AJ94" i="21" a="1"/>
  <c r="AJ94" i="21" s="1"/>
  <c r="AK94" i="21" a="1"/>
  <c r="AK94" i="21" s="1"/>
  <c r="AG37" i="21" a="1"/>
  <c r="AG37" i="21" s="1"/>
  <c r="AH37" i="21" a="1"/>
  <c r="AH37" i="21" s="1"/>
  <c r="AN37" i="21" a="1"/>
  <c r="AN37" i="21" s="1"/>
  <c r="AM37" i="21" a="1"/>
  <c r="AM37" i="21" s="1"/>
  <c r="AQ37" i="21" a="1"/>
  <c r="AQ37" i="21" s="1"/>
  <c r="AR37" i="21" a="1"/>
  <c r="AR37" i="21" s="1"/>
  <c r="AO37" i="21" a="1"/>
  <c r="AO37" i="21" s="1"/>
  <c r="AJ37" i="21" a="1"/>
  <c r="AJ37" i="21" s="1"/>
  <c r="AK37" i="21" a="1"/>
  <c r="AK37" i="21" s="1"/>
  <c r="AH64" i="21" a="1"/>
  <c r="AH64" i="21" s="1"/>
  <c r="AG64" i="21" a="1"/>
  <c r="AG64" i="21" s="1"/>
  <c r="AM64" i="21" a="1"/>
  <c r="AM64" i="21" s="1"/>
  <c r="AN64" i="21" a="1"/>
  <c r="AN64" i="21" s="1"/>
  <c r="AO64" i="21" a="1"/>
  <c r="AO64" i="21" s="1"/>
  <c r="AR64" i="21" a="1"/>
  <c r="AR64" i="21" s="1"/>
  <c r="AQ64" i="21" a="1"/>
  <c r="AQ64" i="21" s="1"/>
  <c r="AK64" i="21" a="1"/>
  <c r="AK64" i="21" s="1"/>
  <c r="AJ64" i="21" a="1"/>
  <c r="AJ64" i="21" s="1"/>
  <c r="AG91" i="21" a="1"/>
  <c r="AG91" i="21" s="1"/>
  <c r="AR91" i="21" a="1"/>
  <c r="AR91" i="21" s="1"/>
  <c r="AH91" i="21" a="1"/>
  <c r="AH91" i="21" s="1"/>
  <c r="AO91" i="21" a="1"/>
  <c r="AO91" i="21" s="1"/>
  <c r="AM91" i="21" a="1"/>
  <c r="AM91" i="21" s="1"/>
  <c r="AN91" i="21" a="1"/>
  <c r="AN91" i="21" s="1"/>
  <c r="AQ91" i="21" a="1"/>
  <c r="AQ91" i="21" s="1"/>
  <c r="AJ91" i="21" a="1"/>
  <c r="AJ91" i="21" s="1"/>
  <c r="AK91" i="21" a="1"/>
  <c r="AK91" i="21" s="1"/>
  <c r="AH90" i="21" a="1"/>
  <c r="AH90" i="21" s="1"/>
  <c r="AG90" i="21" a="1"/>
  <c r="AG90" i="21" s="1"/>
  <c r="AR90" i="21" a="1"/>
  <c r="AR90" i="21" s="1"/>
  <c r="AM90" i="21" a="1"/>
  <c r="AM90" i="21" s="1"/>
  <c r="AQ90" i="21" a="1"/>
  <c r="AQ90" i="21" s="1"/>
  <c r="AN90" i="21" a="1"/>
  <c r="AN90" i="21" s="1"/>
  <c r="AO90" i="21" a="1"/>
  <c r="AO90" i="21" s="1"/>
  <c r="AJ90" i="21" a="1"/>
  <c r="AJ90" i="21" s="1"/>
  <c r="AK90" i="21" a="1"/>
  <c r="AK90" i="21" s="1"/>
  <c r="AR117" i="21" a="1"/>
  <c r="AR117" i="21" s="1"/>
  <c r="AG117" i="21" a="1"/>
  <c r="AG117" i="21" s="1"/>
  <c r="AO117" i="21" a="1"/>
  <c r="AO117" i="21" s="1"/>
  <c r="AQ117" i="21" a="1"/>
  <c r="AQ117" i="21" s="1"/>
  <c r="AH117" i="21" a="1"/>
  <c r="AH117" i="21" s="1"/>
  <c r="AJ117" i="21" a="1"/>
  <c r="AJ117" i="21" s="1"/>
  <c r="AM117" i="21" a="1"/>
  <c r="AM117" i="21" s="1"/>
  <c r="AK117" i="21" a="1"/>
  <c r="AK117" i="21" s="1"/>
  <c r="AN117" i="21" a="1"/>
  <c r="AN117" i="21" s="1"/>
  <c r="AR284" i="21" a="1"/>
  <c r="AR284" i="21" s="1"/>
  <c r="AO284" i="21" a="1"/>
  <c r="AO284" i="21" s="1"/>
  <c r="AQ284" i="21" a="1"/>
  <c r="AQ284" i="21" s="1"/>
  <c r="AH284" i="21" a="1"/>
  <c r="AH284" i="21" s="1"/>
  <c r="AN284" i="21" a="1"/>
  <c r="AN284" i="21" s="1"/>
  <c r="AG284" i="21" a="1"/>
  <c r="AG284" i="21" s="1"/>
  <c r="AM284" i="21" a="1"/>
  <c r="AM284" i="21" s="1"/>
  <c r="AJ284" i="21" a="1"/>
  <c r="AJ284" i="21" s="1"/>
  <c r="AK284" i="21" a="1"/>
  <c r="AK284" i="21" s="1"/>
  <c r="AG172" i="21" a="1"/>
  <c r="AG172" i="21" s="1"/>
  <c r="AN172" i="21" a="1"/>
  <c r="AN172" i="21" s="1"/>
  <c r="AO172" i="21" a="1"/>
  <c r="AO172" i="21" s="1"/>
  <c r="AQ172" i="21" a="1"/>
  <c r="AQ172" i="21" s="1"/>
  <c r="AH172" i="21" a="1"/>
  <c r="AH172" i="21" s="1"/>
  <c r="AR172" i="21" a="1"/>
  <c r="AR172" i="21" s="1"/>
  <c r="AK172" i="21" a="1"/>
  <c r="AK172" i="21" s="1"/>
  <c r="AM172" i="21" a="1"/>
  <c r="AM172" i="21" s="1"/>
  <c r="AJ172" i="21" a="1"/>
  <c r="AJ172" i="21" s="1"/>
  <c r="AN60" i="21" a="1"/>
  <c r="AN60" i="21" s="1"/>
  <c r="AO60" i="21" a="1"/>
  <c r="AO60" i="21" s="1"/>
  <c r="AQ60" i="21" a="1"/>
  <c r="AQ60" i="21" s="1"/>
  <c r="AG60" i="21" a="1"/>
  <c r="AG60" i="21" s="1"/>
  <c r="AR60" i="21" a="1"/>
  <c r="AR60" i="21" s="1"/>
  <c r="AH60" i="21" a="1"/>
  <c r="AH60" i="21" s="1"/>
  <c r="AJ60" i="21" a="1"/>
  <c r="AJ60" i="21" s="1"/>
  <c r="AK60" i="21" a="1"/>
  <c r="AK60" i="21" s="1"/>
  <c r="AM60" i="21" a="1"/>
  <c r="AM60" i="21" s="1"/>
  <c r="AH279" i="21" a="1"/>
  <c r="AH279" i="21" s="1"/>
  <c r="AG279" i="21" a="1"/>
  <c r="AG279" i="21" s="1"/>
  <c r="AO279" i="21" a="1"/>
  <c r="AO279" i="21" s="1"/>
  <c r="AM279" i="21" a="1"/>
  <c r="AM279" i="21" s="1"/>
  <c r="AN279" i="21" a="1"/>
  <c r="AN279" i="21" s="1"/>
  <c r="AQ279" i="21" a="1"/>
  <c r="AQ279" i="21" s="1"/>
  <c r="AR279" i="21" a="1"/>
  <c r="AR279" i="21" s="1"/>
  <c r="AJ279" i="21" a="1"/>
  <c r="AJ279" i="21" s="1"/>
  <c r="AK279" i="21" a="1"/>
  <c r="AK279" i="21" s="1"/>
  <c r="AG223" i="21" a="1"/>
  <c r="AG223" i="21" s="1"/>
  <c r="AH223" i="21" a="1"/>
  <c r="AH223" i="21" s="1"/>
  <c r="AN223" i="21" a="1"/>
  <c r="AN223" i="21" s="1"/>
  <c r="AM223" i="21" a="1"/>
  <c r="AM223" i="21" s="1"/>
  <c r="AO223" i="21" a="1"/>
  <c r="AO223" i="21" s="1"/>
  <c r="AQ223" i="21" a="1"/>
  <c r="AQ223" i="21" s="1"/>
  <c r="AJ223" i="21" a="1"/>
  <c r="AJ223" i="21" s="1"/>
  <c r="AK223" i="21" a="1"/>
  <c r="AK223" i="21" s="1"/>
  <c r="AR223" i="21" a="1"/>
  <c r="AR223" i="21" s="1"/>
  <c r="AH167" i="21" a="1"/>
  <c r="AH167" i="21" s="1"/>
  <c r="AO167" i="21" a="1"/>
  <c r="AO167" i="21" s="1"/>
  <c r="AM167" i="21" a="1"/>
  <c r="AM167" i="21" s="1"/>
  <c r="AN167" i="21" a="1"/>
  <c r="AN167" i="21" s="1"/>
  <c r="AG167" i="21" a="1"/>
  <c r="AG167" i="21" s="1"/>
  <c r="AK167" i="21" a="1"/>
  <c r="AK167" i="21" s="1"/>
  <c r="AR167" i="21" a="1"/>
  <c r="AR167" i="21" s="1"/>
  <c r="AQ167" i="21" a="1"/>
  <c r="AQ167" i="21" s="1"/>
  <c r="AJ167" i="21" a="1"/>
  <c r="AJ167" i="21" s="1"/>
  <c r="AQ111" i="21" a="1"/>
  <c r="AQ111" i="21" s="1"/>
  <c r="AG111" i="21" a="1"/>
  <c r="AG111" i="21" s="1"/>
  <c r="AH111" i="21" a="1"/>
  <c r="AH111" i="21" s="1"/>
  <c r="AO111" i="21" a="1"/>
  <c r="AO111" i="21" s="1"/>
  <c r="AN111" i="21" a="1"/>
  <c r="AN111" i="21" s="1"/>
  <c r="AR111" i="21" a="1"/>
  <c r="AR111" i="21" s="1"/>
  <c r="AJ111" i="21" a="1"/>
  <c r="AJ111" i="21" s="1"/>
  <c r="AK111" i="21" a="1"/>
  <c r="AK111" i="21" s="1"/>
  <c r="AM111" i="21" a="1"/>
  <c r="AM111" i="21" s="1"/>
  <c r="AG55" i="21" a="1"/>
  <c r="AG55" i="21" s="1"/>
  <c r="AH55" i="21" a="1"/>
  <c r="AH55" i="21" s="1"/>
  <c r="AM55" i="21" a="1"/>
  <c r="AM55" i="21" s="1"/>
  <c r="AR55" i="21" a="1"/>
  <c r="AR55" i="21" s="1"/>
  <c r="AQ55" i="21" a="1"/>
  <c r="AQ55" i="21" s="1"/>
  <c r="AO55" i="21" a="1"/>
  <c r="AO55" i="21" s="1"/>
  <c r="AN55" i="21" a="1"/>
  <c r="AN55" i="21" s="1"/>
  <c r="AJ55" i="21" a="1"/>
  <c r="AJ55" i="21" s="1"/>
  <c r="AK55" i="21" a="1"/>
  <c r="AK55" i="21" s="1"/>
  <c r="AH278" i="21" a="1"/>
  <c r="AH278" i="21" s="1"/>
  <c r="AM278" i="21" a="1"/>
  <c r="AM278" i="21" s="1"/>
  <c r="AR278" i="21" a="1"/>
  <c r="AR278" i="21" s="1"/>
  <c r="AG278" i="21" a="1"/>
  <c r="AG278" i="21" s="1"/>
  <c r="AN278" i="21" a="1"/>
  <c r="AN278" i="21" s="1"/>
  <c r="AO278" i="21" a="1"/>
  <c r="AO278" i="21" s="1"/>
  <c r="AK278" i="21" a="1"/>
  <c r="AK278" i="21" s="1"/>
  <c r="AQ278" i="21" a="1"/>
  <c r="AQ278" i="21" s="1"/>
  <c r="AJ278" i="21" a="1"/>
  <c r="AJ278" i="21" s="1"/>
  <c r="AH250" i="21" a="1"/>
  <c r="AH250" i="21" s="1"/>
  <c r="AN250" i="21" a="1"/>
  <c r="AN250" i="21" s="1"/>
  <c r="AO250" i="21" a="1"/>
  <c r="AO250" i="21" s="1"/>
  <c r="AR250" i="21" a="1"/>
  <c r="AR250" i="21" s="1"/>
  <c r="AG250" i="21" a="1"/>
  <c r="AG250" i="21" s="1"/>
  <c r="AM250" i="21" a="1"/>
  <c r="AM250" i="21" s="1"/>
  <c r="AQ250" i="21" a="1"/>
  <c r="AQ250" i="21" s="1"/>
  <c r="AJ250" i="21" a="1"/>
  <c r="AJ250" i="21" s="1"/>
  <c r="AK250" i="21" a="1"/>
  <c r="AK250" i="21" s="1"/>
  <c r="AG222" i="21" a="1"/>
  <c r="AG222" i="21" s="1"/>
  <c r="AN222" i="21" a="1"/>
  <c r="AN222" i="21" s="1"/>
  <c r="AO222" i="21" a="1"/>
  <c r="AO222" i="21" s="1"/>
  <c r="AQ222" i="21" a="1"/>
  <c r="AQ222" i="21" s="1"/>
  <c r="AM222" i="21" a="1"/>
  <c r="AM222" i="21" s="1"/>
  <c r="AR222" i="21" a="1"/>
  <c r="AR222" i="21" s="1"/>
  <c r="AK222" i="21" a="1"/>
  <c r="AK222" i="21" s="1"/>
  <c r="AJ222" i="21" a="1"/>
  <c r="AJ222" i="21" s="1"/>
  <c r="AH222" i="21" a="1"/>
  <c r="AH222" i="21" s="1"/>
  <c r="AQ194" i="21" a="1"/>
  <c r="AQ194" i="21" s="1"/>
  <c r="AM194" i="21" a="1"/>
  <c r="AM194" i="21" s="1"/>
  <c r="AG194" i="21" a="1"/>
  <c r="AG194" i="21" s="1"/>
  <c r="AN194" i="21" a="1"/>
  <c r="AN194" i="21" s="1"/>
  <c r="AH194" i="21" a="1"/>
  <c r="AH194" i="21" s="1"/>
  <c r="AO194" i="21" a="1"/>
  <c r="AO194" i="21" s="1"/>
  <c r="AR194" i="21" a="1"/>
  <c r="AR194" i="21" s="1"/>
  <c r="AK194" i="21" a="1"/>
  <c r="AK194" i="21" s="1"/>
  <c r="AJ194" i="21" a="1"/>
  <c r="AJ194" i="21" s="1"/>
  <c r="AQ166" i="21" a="1"/>
  <c r="AQ166" i="21" s="1"/>
  <c r="AG166" i="21" a="1"/>
  <c r="AG166" i="21" s="1"/>
  <c r="AH166" i="21" a="1"/>
  <c r="AH166" i="21" s="1"/>
  <c r="AN166" i="21" a="1"/>
  <c r="AN166" i="21" s="1"/>
  <c r="AR166" i="21" a="1"/>
  <c r="AR166" i="21" s="1"/>
  <c r="AM166" i="21" a="1"/>
  <c r="AM166" i="21" s="1"/>
  <c r="AO166" i="21" a="1"/>
  <c r="AO166" i="21" s="1"/>
  <c r="AJ166" i="21" a="1"/>
  <c r="AJ166" i="21" s="1"/>
  <c r="AK166" i="21" a="1"/>
  <c r="AK166" i="21" s="1"/>
  <c r="AG138" i="21" a="1"/>
  <c r="AG138" i="21" s="1"/>
  <c r="AH138" i="21" a="1"/>
  <c r="AH138" i="21" s="1"/>
  <c r="AR138" i="21" a="1"/>
  <c r="AR138" i="21" s="1"/>
  <c r="AM138" i="21" a="1"/>
  <c r="AM138" i="21" s="1"/>
  <c r="AO138" i="21" a="1"/>
  <c r="AO138" i="21" s="1"/>
  <c r="AQ138" i="21" a="1"/>
  <c r="AQ138" i="21" s="1"/>
  <c r="AN138" i="21" a="1"/>
  <c r="AN138" i="21" s="1"/>
  <c r="AK138" i="21" a="1"/>
  <c r="AK138" i="21" s="1"/>
  <c r="AJ138" i="21" a="1"/>
  <c r="AJ138" i="21" s="1"/>
  <c r="AH110" i="21" a="1"/>
  <c r="AH110" i="21" s="1"/>
  <c r="AM110" i="21" a="1"/>
  <c r="AM110" i="21" s="1"/>
  <c r="AN110" i="21" a="1"/>
  <c r="AN110" i="21" s="1"/>
  <c r="AO110" i="21" a="1"/>
  <c r="AO110" i="21" s="1"/>
  <c r="AQ110" i="21" a="1"/>
  <c r="AQ110" i="21" s="1"/>
  <c r="AR110" i="21" a="1"/>
  <c r="AR110" i="21" s="1"/>
  <c r="AG110" i="21" a="1"/>
  <c r="AG110" i="21" s="1"/>
  <c r="AJ110" i="21" a="1"/>
  <c r="AJ110" i="21" s="1"/>
  <c r="AK110" i="21" a="1"/>
  <c r="AK110" i="21" s="1"/>
  <c r="AG82" i="21" a="1"/>
  <c r="AG82" i="21" s="1"/>
  <c r="AM82" i="21" a="1"/>
  <c r="AM82" i="21" s="1"/>
  <c r="AQ82" i="21" a="1"/>
  <c r="AQ82" i="21" s="1"/>
  <c r="AR82" i="21" a="1"/>
  <c r="AR82" i="21" s="1"/>
  <c r="AN82" i="21" a="1"/>
  <c r="AN82" i="21" s="1"/>
  <c r="AO82" i="21" a="1"/>
  <c r="AO82" i="21" s="1"/>
  <c r="AH82" i="21" a="1"/>
  <c r="AH82" i="21" s="1"/>
  <c r="AK82" i="21" a="1"/>
  <c r="AK82" i="21" s="1"/>
  <c r="AJ82" i="21" a="1"/>
  <c r="AJ82" i="21" s="1"/>
  <c r="AG54" i="21" a="1"/>
  <c r="AG54" i="21" s="1"/>
  <c r="AN54" i="21" a="1"/>
  <c r="AN54" i="21" s="1"/>
  <c r="AO54" i="21" a="1"/>
  <c r="AO54" i="21" s="1"/>
  <c r="AH54" i="21" a="1"/>
  <c r="AH54" i="21" s="1"/>
  <c r="AR54" i="21" a="1"/>
  <c r="AR54" i="21" s="1"/>
  <c r="AQ54" i="21" a="1"/>
  <c r="AQ54" i="21" s="1"/>
  <c r="AJ54" i="21" a="1"/>
  <c r="AJ54" i="21" s="1"/>
  <c r="AK54" i="21" a="1"/>
  <c r="AK54" i="21" s="1"/>
  <c r="AM54" i="21" a="1"/>
  <c r="AM54" i="21" s="1"/>
  <c r="AO26" i="21" a="1"/>
  <c r="AO26" i="21" s="1"/>
  <c r="AG26" i="21" a="1"/>
  <c r="AG26" i="21" s="1"/>
  <c r="AR26" i="21" a="1"/>
  <c r="AR26" i="21" s="1"/>
  <c r="AM26" i="21" a="1"/>
  <c r="AM26" i="21" s="1"/>
  <c r="AN26" i="21" a="1"/>
  <c r="AN26" i="21" s="1"/>
  <c r="AQ26" i="21" a="1"/>
  <c r="AQ26" i="21" s="1"/>
  <c r="AH26" i="21" a="1"/>
  <c r="AH26" i="21" s="1"/>
  <c r="AJ26" i="21" a="1"/>
  <c r="AJ26" i="21" s="1"/>
  <c r="AK26" i="21" a="1"/>
  <c r="AK26" i="21" s="1"/>
  <c r="U859" i="21" a="1"/>
  <c r="U859" i="21" s="1"/>
  <c r="T859" i="21" a="1"/>
  <c r="T859" i="21" s="1"/>
  <c r="AH24" i="21" a="1"/>
  <c r="AH24" i="21" s="1"/>
  <c r="AO24" i="21" a="1"/>
  <c r="AO24" i="21" s="1"/>
  <c r="AQ24" i="21" a="1"/>
  <c r="AQ24" i="21" s="1"/>
  <c r="AR24" i="21" a="1"/>
  <c r="AR24" i="21" s="1"/>
  <c r="AG24" i="21" a="1"/>
  <c r="AG24" i="21" s="1"/>
  <c r="AM24" i="21" a="1"/>
  <c r="AM24" i="21" s="1"/>
  <c r="AJ24" i="21" a="1"/>
  <c r="AJ24" i="21" s="1"/>
  <c r="AN24" i="21" a="1"/>
  <c r="AN24" i="21" s="1"/>
  <c r="AK24" i="21" a="1"/>
  <c r="AK24" i="21" s="1"/>
  <c r="AG163" i="21" a="1"/>
  <c r="AG163" i="21" s="1"/>
  <c r="AH163" i="21" a="1"/>
  <c r="AH163" i="21" s="1"/>
  <c r="AO163" i="21" a="1"/>
  <c r="AO163" i="21" s="1"/>
  <c r="AQ163" i="21" a="1"/>
  <c r="AQ163" i="21" s="1"/>
  <c r="AM163" i="21" a="1"/>
  <c r="AM163" i="21" s="1"/>
  <c r="AR163" i="21" a="1"/>
  <c r="AR163" i="21" s="1"/>
  <c r="AN163" i="21" a="1"/>
  <c r="AN163" i="21" s="1"/>
  <c r="AJ163" i="21" a="1"/>
  <c r="AJ163" i="21" s="1"/>
  <c r="AK163" i="21" a="1"/>
  <c r="AK163" i="21" s="1"/>
  <c r="AG49" i="21" a="1"/>
  <c r="AG49" i="21" s="1"/>
  <c r="AN49" i="21" a="1"/>
  <c r="AN49" i="21" s="1"/>
  <c r="AR49" i="21" a="1"/>
  <c r="AR49" i="21" s="1"/>
  <c r="AM49" i="21" a="1"/>
  <c r="AM49" i="21" s="1"/>
  <c r="AO49" i="21" a="1"/>
  <c r="AO49" i="21" s="1"/>
  <c r="AQ49" i="21" a="1"/>
  <c r="AQ49" i="21" s="1"/>
  <c r="AH49" i="21" a="1"/>
  <c r="AH49" i="21" s="1"/>
  <c r="AJ49" i="21" a="1"/>
  <c r="AJ49" i="21" s="1"/>
  <c r="AK49" i="21" a="1"/>
  <c r="AK49" i="21" s="1"/>
  <c r="AG216" i="21" a="1"/>
  <c r="AG216" i="21" s="1"/>
  <c r="AQ216" i="21" a="1"/>
  <c r="AQ216" i="21" s="1"/>
  <c r="AM216" i="21" a="1"/>
  <c r="AM216" i="21" s="1"/>
  <c r="AN216" i="21" a="1"/>
  <c r="AN216" i="21" s="1"/>
  <c r="AO216" i="21" a="1"/>
  <c r="AO216" i="21" s="1"/>
  <c r="AH216" i="21" a="1"/>
  <c r="AH216" i="21" s="1"/>
  <c r="AJ216" i="21" a="1"/>
  <c r="AJ216" i="21" s="1"/>
  <c r="AK216" i="21" a="1"/>
  <c r="AK216" i="21" s="1"/>
  <c r="AR216" i="21" a="1"/>
  <c r="AR216" i="21" s="1"/>
  <c r="AH19" i="21" a="1"/>
  <c r="AH19" i="21" s="1"/>
  <c r="AG19" i="21" a="1"/>
  <c r="AG19" i="21" s="1"/>
  <c r="AQ19" i="21" a="1"/>
  <c r="AQ19" i="21" s="1"/>
  <c r="AR19" i="21" a="1"/>
  <c r="AR19" i="21" s="1"/>
  <c r="AM19" i="21" a="1"/>
  <c r="AM19" i="21" s="1"/>
  <c r="AN19" i="21" a="1"/>
  <c r="AN19" i="21" s="1"/>
  <c r="AO19" i="21" a="1"/>
  <c r="AO19" i="21" s="1"/>
  <c r="AJ19" i="21" a="1"/>
  <c r="AJ19" i="21" s="1"/>
  <c r="AK19" i="21" a="1"/>
  <c r="AK19" i="21" s="1"/>
  <c r="AQ102" i="21" a="1"/>
  <c r="AQ102" i="21" s="1"/>
  <c r="AM102" i="21" a="1"/>
  <c r="AM102" i="21" s="1"/>
  <c r="AN102" i="21" a="1"/>
  <c r="AN102" i="21" s="1"/>
  <c r="AO102" i="21" a="1"/>
  <c r="AO102" i="21" s="1"/>
  <c r="AG102" i="21" a="1"/>
  <c r="AG102" i="21" s="1"/>
  <c r="AR102" i="21" a="1"/>
  <c r="AR102" i="21" s="1"/>
  <c r="AJ102" i="21" a="1"/>
  <c r="AJ102" i="21" s="1"/>
  <c r="AK102" i="21" a="1"/>
  <c r="AK102" i="21" s="1"/>
  <c r="AH102" i="21" a="1"/>
  <c r="AH102" i="21" s="1"/>
  <c r="AG240" i="21" a="1"/>
  <c r="AG240" i="21" s="1"/>
  <c r="AR240" i="21" a="1"/>
  <c r="AR240" i="21" s="1"/>
  <c r="AH240" i="21" a="1"/>
  <c r="AH240" i="21" s="1"/>
  <c r="AO240" i="21" a="1"/>
  <c r="AO240" i="21" s="1"/>
  <c r="AQ240" i="21" a="1"/>
  <c r="AQ240" i="21" s="1"/>
  <c r="AM240" i="21" a="1"/>
  <c r="AM240" i="21" s="1"/>
  <c r="AJ240" i="21" a="1"/>
  <c r="AJ240" i="21" s="1"/>
  <c r="AK240" i="21" a="1"/>
  <c r="AK240" i="21" s="1"/>
  <c r="AN240" i="21" a="1"/>
  <c r="AN240" i="21" s="1"/>
  <c r="T366" i="21" a="1"/>
  <c r="T366" i="21" s="1"/>
  <c r="U366" i="21" a="1"/>
  <c r="U366" i="21" s="1"/>
  <c r="AG70" i="21" a="1"/>
  <c r="AG70" i="21" s="1"/>
  <c r="AR70" i="21" a="1"/>
  <c r="AR70" i="21" s="1"/>
  <c r="AM70" i="21" a="1"/>
  <c r="AM70" i="21" s="1"/>
  <c r="AO70" i="21" a="1"/>
  <c r="AO70" i="21" s="1"/>
  <c r="AH70" i="21" a="1"/>
  <c r="AH70" i="21" s="1"/>
  <c r="AQ70" i="21" a="1"/>
  <c r="AQ70" i="21" s="1"/>
  <c r="AN70" i="21" a="1"/>
  <c r="AN70" i="21" s="1"/>
  <c r="AJ70" i="21" a="1"/>
  <c r="AJ70" i="21" s="1"/>
  <c r="AK70" i="21" a="1"/>
  <c r="AK70" i="21" s="1"/>
  <c r="AR13" i="21" a="1"/>
  <c r="AR13" i="21" s="1"/>
  <c r="AH13" i="21" a="1"/>
  <c r="AH13" i="21" s="1"/>
  <c r="AG13" i="21" a="1"/>
  <c r="AG13" i="21" s="1"/>
  <c r="AN13" i="21" a="1"/>
  <c r="AN13" i="21" s="1"/>
  <c r="AO13" i="21" a="1"/>
  <c r="AO13" i="21" s="1"/>
  <c r="AJ13" i="21" a="1"/>
  <c r="AJ13" i="21" s="1"/>
  <c r="AK13" i="21" a="1"/>
  <c r="AK13" i="21" s="1"/>
  <c r="AM13" i="21" a="1"/>
  <c r="AM13" i="21" s="1"/>
  <c r="AQ13" i="21" a="1"/>
  <c r="AQ13" i="21" s="1"/>
  <c r="AQ208" i="21" a="1"/>
  <c r="AQ208" i="21" s="1"/>
  <c r="AH208" i="21" a="1"/>
  <c r="AH208" i="21" s="1"/>
  <c r="AN208" i="21" a="1"/>
  <c r="AN208" i="21" s="1"/>
  <c r="AO208" i="21" a="1"/>
  <c r="AO208" i="21" s="1"/>
  <c r="AR208" i="21" a="1"/>
  <c r="AR208" i="21" s="1"/>
  <c r="AG208" i="21" a="1"/>
  <c r="AG208" i="21" s="1"/>
  <c r="AJ208" i="21" a="1"/>
  <c r="AJ208" i="21" s="1"/>
  <c r="AM208" i="21" a="1"/>
  <c r="AM208" i="21" s="1"/>
  <c r="AK208" i="21" a="1"/>
  <c r="AK208" i="21" s="1"/>
  <c r="AQ95" i="21" a="1"/>
  <c r="AQ95" i="21" s="1"/>
  <c r="AO95" i="21" a="1"/>
  <c r="AO95" i="21" s="1"/>
  <c r="AG95" i="21" a="1"/>
  <c r="AG95" i="21" s="1"/>
  <c r="AM95" i="21" a="1"/>
  <c r="AM95" i="21" s="1"/>
  <c r="AR95" i="21" a="1"/>
  <c r="AR95" i="21" s="1"/>
  <c r="AJ95" i="21" a="1"/>
  <c r="AJ95" i="21" s="1"/>
  <c r="AK95" i="21" a="1"/>
  <c r="AK95" i="21" s="1"/>
  <c r="AN95" i="21" a="1"/>
  <c r="AN95" i="21" s="1"/>
  <c r="AH95" i="21" a="1"/>
  <c r="AH95" i="21" s="1"/>
  <c r="AH150" i="21" a="1"/>
  <c r="AH150" i="21" s="1"/>
  <c r="AM150" i="21" a="1"/>
  <c r="AM150" i="21" s="1"/>
  <c r="AQ150" i="21" a="1"/>
  <c r="AQ150" i="21" s="1"/>
  <c r="AR150" i="21" a="1"/>
  <c r="AR150" i="21" s="1"/>
  <c r="AJ150" i="21" a="1"/>
  <c r="AJ150" i="21" s="1"/>
  <c r="AN150" i="21" a="1"/>
  <c r="AN150" i="21" s="1"/>
  <c r="AK150" i="21" a="1"/>
  <c r="AK150" i="21" s="1"/>
  <c r="AO150" i="21" a="1"/>
  <c r="AO150" i="21" s="1"/>
  <c r="AG150" i="21" a="1"/>
  <c r="AG150" i="21" s="1"/>
  <c r="AH148" i="21" a="1"/>
  <c r="AH148" i="21" s="1"/>
  <c r="AG148" i="21" a="1"/>
  <c r="AG148" i="21" s="1"/>
  <c r="AR148" i="21" a="1"/>
  <c r="AR148" i="21" s="1"/>
  <c r="AO148" i="21" a="1"/>
  <c r="AO148" i="21" s="1"/>
  <c r="AQ148" i="21" a="1"/>
  <c r="AQ148" i="21" s="1"/>
  <c r="AN148" i="21" a="1"/>
  <c r="AN148" i="21" s="1"/>
  <c r="AK148" i="21" a="1"/>
  <c r="AK148" i="21" s="1"/>
  <c r="AM148" i="21" a="1"/>
  <c r="AM148" i="21" s="1"/>
  <c r="AJ148" i="21" a="1"/>
  <c r="AJ148" i="21" s="1"/>
  <c r="AR259" i="21" a="1"/>
  <c r="AR259" i="21" s="1"/>
  <c r="AQ259" i="21" a="1"/>
  <c r="AQ259" i="21" s="1"/>
  <c r="AM259" i="21" a="1"/>
  <c r="AM259" i="21" s="1"/>
  <c r="AO259" i="21" a="1"/>
  <c r="AO259" i="21" s="1"/>
  <c r="AN259" i="21" a="1"/>
  <c r="AN259" i="21" s="1"/>
  <c r="AH259" i="21" a="1"/>
  <c r="AH259" i="21" s="1"/>
  <c r="AK259" i="21" a="1"/>
  <c r="AK259" i="21" s="1"/>
  <c r="AG259" i="21" a="1"/>
  <c r="AG259" i="21" s="1"/>
  <c r="AJ259" i="21" a="1"/>
  <c r="AJ259" i="21" s="1"/>
  <c r="AG146" i="21" a="1"/>
  <c r="AG146" i="21" s="1"/>
  <c r="AH146" i="21" a="1"/>
  <c r="AH146" i="21" s="1"/>
  <c r="AO146" i="21" a="1"/>
  <c r="AO146" i="21" s="1"/>
  <c r="AJ146" i="21" a="1"/>
  <c r="AJ146" i="21" s="1"/>
  <c r="AM146" i="21" a="1"/>
  <c r="AM146" i="21" s="1"/>
  <c r="AN146" i="21" a="1"/>
  <c r="AN146" i="21" s="1"/>
  <c r="AR146" i="21" a="1"/>
  <c r="AR146" i="21" s="1"/>
  <c r="AQ146" i="21" a="1"/>
  <c r="AQ146" i="21" s="1"/>
  <c r="AK146" i="21" a="1"/>
  <c r="AK146" i="21" s="1"/>
  <c r="AG61" i="21" a="1"/>
  <c r="AG61" i="21" s="1"/>
  <c r="AO61" i="21" a="1"/>
  <c r="AO61" i="21" s="1"/>
  <c r="AM61" i="21" a="1"/>
  <c r="AM61" i="21" s="1"/>
  <c r="AH61" i="21" a="1"/>
  <c r="AH61" i="21" s="1"/>
  <c r="AQ61" i="21" a="1"/>
  <c r="AQ61" i="21" s="1"/>
  <c r="AK61" i="21" a="1"/>
  <c r="AK61" i="21" s="1"/>
  <c r="AJ61" i="21" a="1"/>
  <c r="AJ61" i="21" s="1"/>
  <c r="AR61" i="21" a="1"/>
  <c r="AR61" i="21" s="1"/>
  <c r="AN61" i="21" a="1"/>
  <c r="AN61" i="21" s="1"/>
  <c r="AG228" i="21" a="1"/>
  <c r="AG228" i="21" s="1"/>
  <c r="AM228" i="21" a="1"/>
  <c r="AM228" i="21" s="1"/>
  <c r="AH228" i="21" a="1"/>
  <c r="AH228" i="21" s="1"/>
  <c r="AQ228" i="21" a="1"/>
  <c r="AQ228" i="21" s="1"/>
  <c r="AR228" i="21" a="1"/>
  <c r="AR228" i="21" s="1"/>
  <c r="AN228" i="21" a="1"/>
  <c r="AN228" i="21" s="1"/>
  <c r="AO228" i="21" a="1"/>
  <c r="AO228" i="21" s="1"/>
  <c r="AJ228" i="21" a="1"/>
  <c r="AJ228" i="21" s="1"/>
  <c r="AK228" i="21" a="1"/>
  <c r="AK228" i="21" s="1"/>
  <c r="AG116" i="21" a="1"/>
  <c r="AG116" i="21" s="1"/>
  <c r="AH116" i="21" a="1"/>
  <c r="AH116" i="21" s="1"/>
  <c r="AO116" i="21" a="1"/>
  <c r="AO116" i="21" s="1"/>
  <c r="AQ116" i="21" a="1"/>
  <c r="AQ116" i="21" s="1"/>
  <c r="AR116" i="21" a="1"/>
  <c r="AR116" i="21" s="1"/>
  <c r="AM116" i="21" a="1"/>
  <c r="AM116" i="21" s="1"/>
  <c r="AN116" i="21" a="1"/>
  <c r="AN116" i="21" s="1"/>
  <c r="AK116" i="21" a="1"/>
  <c r="AK116" i="21" s="1"/>
  <c r="AJ116" i="21" a="1"/>
  <c r="AJ116" i="21" s="1"/>
  <c r="AH32" i="21" a="1"/>
  <c r="AH32" i="21" s="1"/>
  <c r="AM32" i="21" a="1"/>
  <c r="AM32" i="21" s="1"/>
  <c r="AG32" i="21" a="1"/>
  <c r="AG32" i="21" s="1"/>
  <c r="AN32" i="21" a="1"/>
  <c r="AN32" i="21" s="1"/>
  <c r="AR32" i="21" a="1"/>
  <c r="AR32" i="21" s="1"/>
  <c r="AO32" i="21" a="1"/>
  <c r="AO32" i="21" s="1"/>
  <c r="AJ32" i="21" a="1"/>
  <c r="AJ32" i="21" s="1"/>
  <c r="AK32" i="21" a="1"/>
  <c r="AK32" i="21" s="1"/>
  <c r="AQ32" i="21" a="1"/>
  <c r="AQ32" i="21" s="1"/>
  <c r="AG251" i="21" a="1"/>
  <c r="AG251" i="21" s="1"/>
  <c r="AH251" i="21" a="1"/>
  <c r="AH251" i="21" s="1"/>
  <c r="AQ251" i="21" a="1"/>
  <c r="AQ251" i="21" s="1"/>
  <c r="AR251" i="21" a="1"/>
  <c r="AR251" i="21" s="1"/>
  <c r="AM251" i="21" a="1"/>
  <c r="AM251" i="21" s="1"/>
  <c r="AN251" i="21" a="1"/>
  <c r="AN251" i="21" s="1"/>
  <c r="AO251" i="21" a="1"/>
  <c r="AO251" i="21" s="1"/>
  <c r="AJ251" i="21" a="1"/>
  <c r="AJ251" i="21" s="1"/>
  <c r="AK251" i="21" a="1"/>
  <c r="AK251" i="21" s="1"/>
  <c r="AH195" i="21" a="1"/>
  <c r="AH195" i="21" s="1"/>
  <c r="AG195" i="21" a="1"/>
  <c r="AG195" i="21" s="1"/>
  <c r="AM195" i="21" a="1"/>
  <c r="AM195" i="21" s="1"/>
  <c r="AO195" i="21" a="1"/>
  <c r="AO195" i="21" s="1"/>
  <c r="AR195" i="21" a="1"/>
  <c r="AR195" i="21" s="1"/>
  <c r="AN195" i="21" a="1"/>
  <c r="AN195" i="21" s="1"/>
  <c r="AQ195" i="21" a="1"/>
  <c r="AQ195" i="21" s="1"/>
  <c r="AK195" i="21" a="1"/>
  <c r="AK195" i="21" s="1"/>
  <c r="AJ195" i="21" a="1"/>
  <c r="AJ195" i="21" s="1"/>
  <c r="AG139" i="21" a="1"/>
  <c r="AG139" i="21" s="1"/>
  <c r="AH139" i="21" a="1"/>
  <c r="AH139" i="21" s="1"/>
  <c r="AR139" i="21" a="1"/>
  <c r="AR139" i="21" s="1"/>
  <c r="AM139" i="21" a="1"/>
  <c r="AM139" i="21" s="1"/>
  <c r="AN139" i="21" a="1"/>
  <c r="AN139" i="21" s="1"/>
  <c r="AO139" i="21" a="1"/>
  <c r="AO139" i="21" s="1"/>
  <c r="AQ139" i="21" a="1"/>
  <c r="AQ139" i="21" s="1"/>
  <c r="AJ139" i="21" a="1"/>
  <c r="AJ139" i="21" s="1"/>
  <c r="AK139" i="21" a="1"/>
  <c r="AK139" i="21" s="1"/>
  <c r="AO83" i="21" a="1"/>
  <c r="AO83" i="21" s="1"/>
  <c r="AH83" i="21" a="1"/>
  <c r="AH83" i="21" s="1"/>
  <c r="AG83" i="21" a="1"/>
  <c r="AG83" i="21" s="1"/>
  <c r="AR83" i="21" a="1"/>
  <c r="AR83" i="21" s="1"/>
  <c r="AM83" i="21" a="1"/>
  <c r="AM83" i="21" s="1"/>
  <c r="AN83" i="21" a="1"/>
  <c r="AN83" i="21" s="1"/>
  <c r="AQ83" i="21" a="1"/>
  <c r="AQ83" i="21" s="1"/>
  <c r="AK83" i="21" a="1"/>
  <c r="AK83" i="21" s="1"/>
  <c r="AJ83" i="21" a="1"/>
  <c r="AJ83" i="21" s="1"/>
  <c r="AM27" i="21" a="1"/>
  <c r="AM27" i="21" s="1"/>
  <c r="AQ27" i="21" a="1"/>
  <c r="AQ27" i="21" s="1"/>
  <c r="AR27" i="21" a="1"/>
  <c r="AR27" i="21" s="1"/>
  <c r="AH27" i="21" a="1"/>
  <c r="AH27" i="21" s="1"/>
  <c r="AG27" i="21" a="1"/>
  <c r="AG27" i="21" s="1"/>
  <c r="AN27" i="21" a="1"/>
  <c r="AN27" i="21" s="1"/>
  <c r="AO27" i="21" a="1"/>
  <c r="AO27" i="21" s="1"/>
  <c r="AK27" i="21" a="1"/>
  <c r="AK27" i="21" s="1"/>
  <c r="AJ27" i="21" a="1"/>
  <c r="AJ27" i="21" s="1"/>
  <c r="AG277" i="21" a="1"/>
  <c r="AG277" i="21" s="1"/>
  <c r="AH277" i="21" a="1"/>
  <c r="AH277" i="21" s="1"/>
  <c r="AN277" i="21" a="1"/>
  <c r="AN277" i="21" s="1"/>
  <c r="AO277" i="21" a="1"/>
  <c r="AO277" i="21" s="1"/>
  <c r="AM277" i="21" a="1"/>
  <c r="AM277" i="21" s="1"/>
  <c r="AQ277" i="21" a="1"/>
  <c r="AQ277" i="21" s="1"/>
  <c r="AJ277" i="21" a="1"/>
  <c r="AJ277" i="21" s="1"/>
  <c r="AR277" i="21" a="1"/>
  <c r="AR277" i="21" s="1"/>
  <c r="AK277" i="21" a="1"/>
  <c r="AK277" i="21" s="1"/>
  <c r="AG249" i="21" a="1"/>
  <c r="AG249" i="21" s="1"/>
  <c r="AN249" i="21" a="1"/>
  <c r="AN249" i="21" s="1"/>
  <c r="AO249" i="21" a="1"/>
  <c r="AO249" i="21" s="1"/>
  <c r="AQ249" i="21" a="1"/>
  <c r="AQ249" i="21" s="1"/>
  <c r="AR249" i="21" a="1"/>
  <c r="AR249" i="21" s="1"/>
  <c r="AM249" i="21" a="1"/>
  <c r="AM249" i="21" s="1"/>
  <c r="AH249" i="21" a="1"/>
  <c r="AH249" i="21" s="1"/>
  <c r="AJ249" i="21" a="1"/>
  <c r="AJ249" i="21" s="1"/>
  <c r="AK249" i="21" a="1"/>
  <c r="AK249" i="21" s="1"/>
  <c r="AQ221" i="21" a="1"/>
  <c r="AQ221" i="21" s="1"/>
  <c r="AH221" i="21" a="1"/>
  <c r="AH221" i="21" s="1"/>
  <c r="AG221" i="21" a="1"/>
  <c r="AG221" i="21" s="1"/>
  <c r="AM221" i="21" a="1"/>
  <c r="AM221" i="21" s="1"/>
  <c r="AN221" i="21" a="1"/>
  <c r="AN221" i="21" s="1"/>
  <c r="AO221" i="21" a="1"/>
  <c r="AO221" i="21" s="1"/>
  <c r="AR221" i="21" a="1"/>
  <c r="AR221" i="21" s="1"/>
  <c r="AK221" i="21" a="1"/>
  <c r="AK221" i="21" s="1"/>
  <c r="AJ221" i="21" a="1"/>
  <c r="AJ221" i="21" s="1"/>
  <c r="AG193" i="21" a="1"/>
  <c r="AG193" i="21" s="1"/>
  <c r="AM193" i="21" a="1"/>
  <c r="AM193" i="21" s="1"/>
  <c r="AO193" i="21" a="1"/>
  <c r="AO193" i="21" s="1"/>
  <c r="AN193" i="21" a="1"/>
  <c r="AN193" i="21" s="1"/>
  <c r="AH193" i="21" a="1"/>
  <c r="AH193" i="21" s="1"/>
  <c r="AJ193" i="21" a="1"/>
  <c r="AJ193" i="21" s="1"/>
  <c r="AK193" i="21" a="1"/>
  <c r="AK193" i="21" s="1"/>
  <c r="AQ193" i="21" a="1"/>
  <c r="AQ193" i="21" s="1"/>
  <c r="AR193" i="21" a="1"/>
  <c r="AR193" i="21" s="1"/>
  <c r="AG165" i="21" a="1"/>
  <c r="AG165" i="21" s="1"/>
  <c r="AH165" i="21" a="1"/>
  <c r="AH165" i="21" s="1"/>
  <c r="AO165" i="21" a="1"/>
  <c r="AO165" i="21" s="1"/>
  <c r="AQ165" i="21" a="1"/>
  <c r="AQ165" i="21" s="1"/>
  <c r="AR165" i="21" a="1"/>
  <c r="AR165" i="21" s="1"/>
  <c r="AJ165" i="21" a="1"/>
  <c r="AJ165" i="21" s="1"/>
  <c r="AK165" i="21" a="1"/>
  <c r="AK165" i="21" s="1"/>
  <c r="AM165" i="21" a="1"/>
  <c r="AM165" i="21" s="1"/>
  <c r="AN165" i="21" a="1"/>
  <c r="AN165" i="21" s="1"/>
  <c r="AH137" i="21" a="1"/>
  <c r="AH137" i="21" s="1"/>
  <c r="AN137" i="21" a="1"/>
  <c r="AN137" i="21" s="1"/>
  <c r="AO137" i="21" a="1"/>
  <c r="AO137" i="21" s="1"/>
  <c r="AQ137" i="21" a="1"/>
  <c r="AQ137" i="21" s="1"/>
  <c r="AM137" i="21" a="1"/>
  <c r="AM137" i="21" s="1"/>
  <c r="AR137" i="21" a="1"/>
  <c r="AR137" i="21" s="1"/>
  <c r="AG137" i="21" a="1"/>
  <c r="AG137" i="21" s="1"/>
  <c r="AK137" i="21" a="1"/>
  <c r="AK137" i="21" s="1"/>
  <c r="AJ137" i="21" a="1"/>
  <c r="AJ137" i="21" s="1"/>
  <c r="AH109" i="21" a="1"/>
  <c r="AH109" i="21" s="1"/>
  <c r="AN109" i="21" a="1"/>
  <c r="AN109" i="21" s="1"/>
  <c r="AQ109" i="21" a="1"/>
  <c r="AQ109" i="21" s="1"/>
  <c r="AO109" i="21" a="1"/>
  <c r="AO109" i="21" s="1"/>
  <c r="AG109" i="21" a="1"/>
  <c r="AG109" i="21" s="1"/>
  <c r="AM109" i="21" a="1"/>
  <c r="AM109" i="21" s="1"/>
  <c r="AJ109" i="21" a="1"/>
  <c r="AJ109" i="21" s="1"/>
  <c r="AK109" i="21" a="1"/>
  <c r="AK109" i="21" s="1"/>
  <c r="AR109" i="21" a="1"/>
  <c r="AR109" i="21" s="1"/>
  <c r="AG81" i="21" a="1"/>
  <c r="AG81" i="21" s="1"/>
  <c r="AM81" i="21" a="1"/>
  <c r="AM81" i="21" s="1"/>
  <c r="AQ81" i="21" a="1"/>
  <c r="AQ81" i="21" s="1"/>
  <c r="AH81" i="21" a="1"/>
  <c r="AH81" i="21" s="1"/>
  <c r="AN81" i="21" a="1"/>
  <c r="AN81" i="21" s="1"/>
  <c r="AK81" i="21" a="1"/>
  <c r="AK81" i="21" s="1"/>
  <c r="AJ81" i="21" a="1"/>
  <c r="AJ81" i="21" s="1"/>
  <c r="AO81" i="21" a="1"/>
  <c r="AO81" i="21" s="1"/>
  <c r="AR81" i="21" a="1"/>
  <c r="AR81" i="21" s="1"/>
  <c r="AG53" i="21" a="1"/>
  <c r="AG53" i="21" s="1"/>
  <c r="AH53" i="21" a="1"/>
  <c r="AH53" i="21" s="1"/>
  <c r="AQ53" i="21" a="1"/>
  <c r="AQ53" i="21" s="1"/>
  <c r="AR53" i="21" a="1"/>
  <c r="AR53" i="21" s="1"/>
  <c r="AM53" i="21" a="1"/>
  <c r="AM53" i="21" s="1"/>
  <c r="AN53" i="21" a="1"/>
  <c r="AN53" i="21" s="1"/>
  <c r="AO53" i="21" a="1"/>
  <c r="AO53" i="21" s="1"/>
  <c r="AJ53" i="21" a="1"/>
  <c r="AJ53" i="21" s="1"/>
  <c r="AK53" i="21" a="1"/>
  <c r="AK53" i="21" s="1"/>
  <c r="AM25" i="21" a="1"/>
  <c r="AM25" i="21" s="1"/>
  <c r="AH25" i="21" a="1"/>
  <c r="AH25" i="21" s="1"/>
  <c r="AG25" i="21" a="1"/>
  <c r="AG25" i="21" s="1"/>
  <c r="AQ25" i="21" a="1"/>
  <c r="AQ25" i="21" s="1"/>
  <c r="AR25" i="21" a="1"/>
  <c r="AR25" i="21" s="1"/>
  <c r="AO25" i="21" a="1"/>
  <c r="AO25" i="21" s="1"/>
  <c r="AJ25" i="21" a="1"/>
  <c r="AJ25" i="21" s="1"/>
  <c r="AN25" i="21" a="1"/>
  <c r="AN25" i="21" s="1"/>
  <c r="AK25" i="21" a="1"/>
  <c r="AK25" i="21" s="1"/>
  <c r="U425" i="21" a="1"/>
  <c r="U425" i="21" s="1"/>
  <c r="T425" i="21" a="1"/>
  <c r="T425" i="21" s="1"/>
  <c r="U370" i="21" a="1"/>
  <c r="U370" i="21" s="1"/>
  <c r="T370" i="21" a="1"/>
  <c r="T370" i="21" s="1"/>
  <c r="U535" i="21" a="1"/>
  <c r="U535" i="21" s="1"/>
  <c r="T535" i="21" a="1"/>
  <c r="T535" i="21" s="1"/>
  <c r="U689" i="21" a="1"/>
  <c r="U689" i="21" s="1"/>
  <c r="T689" i="21" a="1"/>
  <c r="T689" i="21" s="1"/>
  <c r="U521" i="21" a="1"/>
  <c r="U521" i="21" s="1"/>
  <c r="T521" i="21" a="1"/>
  <c r="T521" i="21" s="1"/>
  <c r="U837" i="21" a="1"/>
  <c r="U837" i="21" s="1"/>
  <c r="T837" i="21" a="1"/>
  <c r="T837" i="21" s="1"/>
  <c r="AR5" i="21" a="1"/>
  <c r="AR5" i="21" s="1"/>
  <c r="AN5" i="21" a="1"/>
  <c r="AN5" i="21" s="1"/>
  <c r="AO5" i="21" a="1"/>
  <c r="AO5" i="21" s="1"/>
  <c r="AQ5" i="21" a="1"/>
  <c r="AQ5" i="21" s="1"/>
  <c r="AQ3" i="21" a="1"/>
  <c r="AQ3" i="21" s="1"/>
  <c r="AO3" i="21" a="1"/>
  <c r="AO3" i="21" s="1"/>
  <c r="AR3" i="21" a="1"/>
  <c r="AR3" i="21" s="1"/>
  <c r="N3" i="21"/>
  <c r="O143" i="21" a="1"/>
  <c r="O143" i="21" s="1"/>
  <c r="V143" i="21" a="1"/>
  <c r="V143" i="21" s="1"/>
  <c r="W143" i="21" a="1"/>
  <c r="W143" i="21" s="1"/>
  <c r="O86" i="21" a="1"/>
  <c r="O86" i="21" s="1"/>
  <c r="V86" i="21" a="1"/>
  <c r="V86" i="21" s="1"/>
  <c r="W86" i="21" a="1"/>
  <c r="W86" i="21" s="1"/>
  <c r="O243" i="21" a="1"/>
  <c r="O243" i="21" s="1"/>
  <c r="V243" i="21" a="1"/>
  <c r="V243" i="21" s="1"/>
  <c r="W243" i="21" a="1"/>
  <c r="W243" i="21" s="1"/>
  <c r="O131" i="21" a="1"/>
  <c r="O131" i="21" s="1"/>
  <c r="W131" i="21" a="1"/>
  <c r="W131" i="21" s="1"/>
  <c r="V131" i="21" a="1"/>
  <c r="V131" i="21" s="1"/>
  <c r="O19" i="21" a="1"/>
  <c r="O19" i="21" s="1"/>
  <c r="V19" i="21" a="1"/>
  <c r="V19" i="21" s="1"/>
  <c r="W19" i="21" a="1"/>
  <c r="W19" i="21" s="1"/>
  <c r="O242" i="21" a="1"/>
  <c r="O242" i="21" s="1"/>
  <c r="V242" i="21" a="1"/>
  <c r="V242" i="21" s="1"/>
  <c r="W242" i="21" a="1"/>
  <c r="W242" i="21" s="1"/>
  <c r="O102" i="21" a="1"/>
  <c r="O102" i="21" s="1"/>
  <c r="V102" i="21" a="1"/>
  <c r="V102" i="21" s="1"/>
  <c r="W102" i="21" a="1"/>
  <c r="W102" i="21" s="1"/>
  <c r="O241" i="21" a="1"/>
  <c r="O241" i="21" s="1"/>
  <c r="V241" i="21" a="1"/>
  <c r="V241" i="21" s="1"/>
  <c r="W241" i="21" a="1"/>
  <c r="W241" i="21" s="1"/>
  <c r="O129" i="21" a="1"/>
  <c r="O129" i="21" s="1"/>
  <c r="W129" i="21" a="1"/>
  <c r="W129" i="21" s="1"/>
  <c r="V129" i="21" a="1"/>
  <c r="V129" i="21" s="1"/>
  <c r="O212" i="21" a="1"/>
  <c r="O212" i="21" s="1"/>
  <c r="V212" i="21" a="1"/>
  <c r="V212" i="21" s="1"/>
  <c r="W212" i="21" a="1"/>
  <c r="W212" i="21" s="1"/>
  <c r="O128" i="21" a="1"/>
  <c r="O128" i="21" s="1"/>
  <c r="W128" i="21" a="1"/>
  <c r="W128" i="21" s="1"/>
  <c r="V128" i="21" a="1"/>
  <c r="V128" i="21" s="1"/>
  <c r="O16" i="21" a="1"/>
  <c r="O16" i="21" s="1"/>
  <c r="W16" i="21" a="1"/>
  <c r="W16" i="21" s="1"/>
  <c r="V16" i="21" a="1"/>
  <c r="V16" i="21" s="1"/>
  <c r="O125" i="21" a="1"/>
  <c r="O125" i="21" s="1"/>
  <c r="V125" i="21" a="1"/>
  <c r="V125" i="21" s="1"/>
  <c r="W125" i="21" a="1"/>
  <c r="W125" i="21" s="1"/>
  <c r="O285" i="21" a="1"/>
  <c r="O285" i="21" s="1"/>
  <c r="W285" i="21" a="1"/>
  <c r="W285" i="21" s="1"/>
  <c r="V285" i="21" a="1"/>
  <c r="V285" i="21" s="1"/>
  <c r="O229" i="21" a="1"/>
  <c r="O229" i="21" s="1"/>
  <c r="W229" i="21" a="1"/>
  <c r="W229" i="21" s="1"/>
  <c r="V229" i="21" a="1"/>
  <c r="V229" i="21" s="1"/>
  <c r="O173" i="21" a="1"/>
  <c r="O173" i="21" s="1"/>
  <c r="V173" i="21" a="1"/>
  <c r="V173" i="21" s="1"/>
  <c r="W173" i="21" a="1"/>
  <c r="W173" i="21" s="1"/>
  <c r="O117" i="21" a="1"/>
  <c r="O117" i="21" s="1"/>
  <c r="V117" i="21" a="1"/>
  <c r="V117" i="21" s="1"/>
  <c r="W117" i="21" a="1"/>
  <c r="W117" i="21" s="1"/>
  <c r="O61" i="21" a="1"/>
  <c r="O61" i="21" s="1"/>
  <c r="V61" i="21" a="1"/>
  <c r="V61" i="21" s="1"/>
  <c r="W61" i="21" a="1"/>
  <c r="W61" i="21" s="1"/>
  <c r="O115" i="21" a="1"/>
  <c r="O115" i="21" s="1"/>
  <c r="V115" i="21" a="1"/>
  <c r="V115" i="21" s="1"/>
  <c r="W115" i="21" a="1"/>
  <c r="W115" i="21" s="1"/>
  <c r="O254" i="21" a="1"/>
  <c r="O254" i="21" s="1"/>
  <c r="V254" i="21" a="1"/>
  <c r="V254" i="21" s="1"/>
  <c r="W254" i="21" a="1"/>
  <c r="W254" i="21" s="1"/>
  <c r="O142" i="21" a="1"/>
  <c r="O142" i="21" s="1"/>
  <c r="V142" i="21" a="1"/>
  <c r="V142" i="21" s="1"/>
  <c r="W142" i="21" a="1"/>
  <c r="W142" i="21" s="1"/>
  <c r="O215" i="21" a="1"/>
  <c r="O215" i="21" s="1"/>
  <c r="V215" i="21" a="1"/>
  <c r="V215" i="21" s="1"/>
  <c r="W215" i="21" a="1"/>
  <c r="W215" i="21" s="1"/>
  <c r="O47" i="21" a="1"/>
  <c r="O47" i="21" s="1"/>
  <c r="W47" i="21" a="1"/>
  <c r="W47" i="21" s="1"/>
  <c r="V47" i="21" a="1"/>
  <c r="V47" i="21" s="1"/>
  <c r="O298" i="21" a="1"/>
  <c r="O298" i="21" s="1"/>
  <c r="V298" i="21" a="1"/>
  <c r="V298" i="21" s="1"/>
  <c r="W298" i="21" a="1"/>
  <c r="W298" i="21" s="1"/>
  <c r="O74" i="21" a="1"/>
  <c r="O74" i="21" s="1"/>
  <c r="W74" i="21" a="1"/>
  <c r="W74" i="21" s="1"/>
  <c r="V74" i="21" a="1"/>
  <c r="V74" i="21" s="1"/>
  <c r="O213" i="21" a="1"/>
  <c r="O213" i="21" s="1"/>
  <c r="W213" i="21" a="1"/>
  <c r="W213" i="21" s="1"/>
  <c r="V213" i="21" a="1"/>
  <c r="V213" i="21" s="1"/>
  <c r="O45" i="21" a="1"/>
  <c r="O45" i="21" s="1"/>
  <c r="V45" i="21" a="1"/>
  <c r="V45" i="21" s="1"/>
  <c r="W45" i="21" a="1"/>
  <c r="W45" i="21" s="1"/>
  <c r="O296" i="21" a="1"/>
  <c r="O296" i="21" s="1"/>
  <c r="W296" i="21" a="1"/>
  <c r="W296" i="21" s="1"/>
  <c r="V296" i="21" a="1"/>
  <c r="V296" i="21" s="1"/>
  <c r="O100" i="21" a="1"/>
  <c r="O100" i="21" s="1"/>
  <c r="W100" i="21" a="1"/>
  <c r="W100" i="21" s="1"/>
  <c r="V100" i="21" a="1"/>
  <c r="V100" i="21" s="1"/>
  <c r="O293" i="21" a="1"/>
  <c r="O293" i="21" s="1"/>
  <c r="V293" i="21" a="1"/>
  <c r="V293" i="21" s="1"/>
  <c r="W293" i="21" a="1"/>
  <c r="W293" i="21" s="1"/>
  <c r="O181" i="21" a="1"/>
  <c r="O181" i="21" s="1"/>
  <c r="W181" i="21" a="1"/>
  <c r="W181" i="21" s="1"/>
  <c r="V181" i="21" a="1"/>
  <c r="V181" i="21" s="1"/>
  <c r="O69" i="21" a="1"/>
  <c r="O69" i="21" s="1"/>
  <c r="V69" i="21" a="1"/>
  <c r="V69" i="21" s="1"/>
  <c r="W69" i="21" a="1"/>
  <c r="W69" i="21" s="1"/>
  <c r="O257" i="21" a="1"/>
  <c r="O257" i="21" s="1"/>
  <c r="V257" i="21" a="1"/>
  <c r="V257" i="21" s="1"/>
  <c r="W257" i="21" a="1"/>
  <c r="W257" i="21" s="1"/>
  <c r="O201" i="21" a="1"/>
  <c r="O201" i="21" s="1"/>
  <c r="W201" i="21" a="1"/>
  <c r="W201" i="21" s="1"/>
  <c r="V201" i="21" a="1"/>
  <c r="V201" i="21" s="1"/>
  <c r="O145" i="21" a="1"/>
  <c r="O145" i="21" s="1"/>
  <c r="V145" i="21" a="1"/>
  <c r="V145" i="21" s="1"/>
  <c r="W145" i="21" a="1"/>
  <c r="W145" i="21" s="1"/>
  <c r="O89" i="21" a="1"/>
  <c r="O89" i="21" s="1"/>
  <c r="W89" i="21" a="1"/>
  <c r="W89" i="21" s="1"/>
  <c r="V89" i="21" a="1"/>
  <c r="V89" i="21" s="1"/>
  <c r="O33" i="21" a="1"/>
  <c r="O33" i="21" s="1"/>
  <c r="W33" i="21" a="1"/>
  <c r="W33" i="21" s="1"/>
  <c r="V33" i="21" a="1"/>
  <c r="V33" i="21" s="1"/>
  <c r="O284" i="21" a="1"/>
  <c r="O284" i="21" s="1"/>
  <c r="W284" i="21" a="1"/>
  <c r="W284" i="21" s="1"/>
  <c r="V284" i="21" a="1"/>
  <c r="V284" i="21" s="1"/>
  <c r="O256" i="21" a="1"/>
  <c r="O256" i="21" s="1"/>
  <c r="V256" i="21" a="1"/>
  <c r="V256" i="21" s="1"/>
  <c r="W256" i="21" a="1"/>
  <c r="W256" i="21" s="1"/>
  <c r="O228" i="21" a="1"/>
  <c r="O228" i="21" s="1"/>
  <c r="W228" i="21" a="1"/>
  <c r="W228" i="21" s="1"/>
  <c r="V228" i="21" a="1"/>
  <c r="V228" i="21" s="1"/>
  <c r="O200" i="21" a="1"/>
  <c r="O200" i="21" s="1"/>
  <c r="V200" i="21" a="1"/>
  <c r="V200" i="21" s="1"/>
  <c r="W200" i="21" a="1"/>
  <c r="W200" i="21" s="1"/>
  <c r="O172" i="21" a="1"/>
  <c r="O172" i="21" s="1"/>
  <c r="V172" i="21" a="1"/>
  <c r="V172" i="21" s="1"/>
  <c r="W172" i="21" a="1"/>
  <c r="W172" i="21" s="1"/>
  <c r="O144" i="21" a="1"/>
  <c r="O144" i="21" s="1"/>
  <c r="V144" i="21" a="1"/>
  <c r="V144" i="21" s="1"/>
  <c r="W144" i="21" a="1"/>
  <c r="W144" i="21" s="1"/>
  <c r="O116" i="21" a="1"/>
  <c r="O116" i="21" s="1"/>
  <c r="V116" i="21" a="1"/>
  <c r="V116" i="21" s="1"/>
  <c r="W116" i="21" a="1"/>
  <c r="W116" i="21" s="1"/>
  <c r="O88" i="21" a="1"/>
  <c r="O88" i="21" s="1"/>
  <c r="W88" i="21" a="1"/>
  <c r="W88" i="21" s="1"/>
  <c r="V88" i="21" a="1"/>
  <c r="V88" i="21" s="1"/>
  <c r="O60" i="21" a="1"/>
  <c r="O60" i="21" s="1"/>
  <c r="V60" i="21" a="1"/>
  <c r="V60" i="21" s="1"/>
  <c r="W60" i="21" a="1"/>
  <c r="W60" i="21" s="1"/>
  <c r="O32" i="21" a="1"/>
  <c r="O32" i="21" s="1"/>
  <c r="W32" i="21" a="1"/>
  <c r="W32" i="21" s="1"/>
  <c r="V32" i="21" a="1"/>
  <c r="V32" i="21" s="1"/>
  <c r="O87" i="21" a="1"/>
  <c r="O87" i="21" s="1"/>
  <c r="V87" i="21" a="1"/>
  <c r="V87" i="21" s="1"/>
  <c r="W87" i="21" a="1"/>
  <c r="W87" i="21" s="1"/>
  <c r="O198" i="21" a="1"/>
  <c r="O198" i="21" s="1"/>
  <c r="V198" i="21" a="1"/>
  <c r="V198" i="21" s="1"/>
  <c r="W198" i="21" a="1"/>
  <c r="W198" i="21" s="1"/>
  <c r="O253" i="21" a="1"/>
  <c r="O253" i="21" s="1"/>
  <c r="W253" i="21" a="1"/>
  <c r="W253" i="21" s="1"/>
  <c r="V253" i="21" a="1"/>
  <c r="V253" i="21" s="1"/>
  <c r="O197" i="21" a="1"/>
  <c r="O197" i="21" s="1"/>
  <c r="V197" i="21" a="1"/>
  <c r="V197" i="21" s="1"/>
  <c r="W197" i="21" a="1"/>
  <c r="W197" i="21" s="1"/>
  <c r="O141" i="21" a="1"/>
  <c r="O141" i="21" s="1"/>
  <c r="V141" i="21" a="1"/>
  <c r="V141" i="21" s="1"/>
  <c r="W141" i="21" a="1"/>
  <c r="W141" i="21" s="1"/>
  <c r="O29" i="21" a="1"/>
  <c r="O29" i="21" s="1"/>
  <c r="V29" i="21" a="1"/>
  <c r="V29" i="21" s="1"/>
  <c r="W29" i="21" a="1"/>
  <c r="W29" i="21" s="1"/>
  <c r="O224" i="21" a="1"/>
  <c r="O224" i="21" s="1"/>
  <c r="V224" i="21" a="1"/>
  <c r="V224" i="21" s="1"/>
  <c r="W224" i="21" a="1"/>
  <c r="W224" i="21" s="1"/>
  <c r="O112" i="21" a="1"/>
  <c r="O112" i="21" s="1"/>
  <c r="V112" i="21" a="1"/>
  <c r="V112" i="21" s="1"/>
  <c r="W112" i="21" a="1"/>
  <c r="W112" i="21" s="1"/>
  <c r="O279" i="21" a="1"/>
  <c r="O279" i="21" s="1"/>
  <c r="V279" i="21" a="1"/>
  <c r="V279" i="21" s="1"/>
  <c r="W279" i="21" a="1"/>
  <c r="W279" i="21" s="1"/>
  <c r="O251" i="21" a="1"/>
  <c r="O251" i="21" s="1"/>
  <c r="V251" i="21" a="1"/>
  <c r="V251" i="21" s="1"/>
  <c r="W251" i="21" a="1"/>
  <c r="W251" i="21" s="1"/>
  <c r="O195" i="21" a="1"/>
  <c r="O195" i="21" s="1"/>
  <c r="V195" i="21" a="1"/>
  <c r="V195" i="21" s="1"/>
  <c r="W195" i="21" a="1"/>
  <c r="W195" i="21" s="1"/>
  <c r="O139" i="21" a="1"/>
  <c r="O139" i="21" s="1"/>
  <c r="W139" i="21" a="1"/>
  <c r="W139" i="21" s="1"/>
  <c r="V139" i="21" a="1"/>
  <c r="V139" i="21" s="1"/>
  <c r="O83" i="21" a="1"/>
  <c r="O83" i="21" s="1"/>
  <c r="V83" i="21" a="1"/>
  <c r="V83" i="21" s="1"/>
  <c r="W83" i="21" a="1"/>
  <c r="W83" i="21" s="1"/>
  <c r="O55" i="21" a="1"/>
  <c r="O55" i="21" s="1"/>
  <c r="V55" i="21" a="1"/>
  <c r="V55" i="21" s="1"/>
  <c r="W55" i="21" a="1"/>
  <c r="W55" i="21" s="1"/>
  <c r="O250" i="21" a="1"/>
  <c r="O250" i="21" s="1"/>
  <c r="V250" i="21" a="1"/>
  <c r="V250" i="21" s="1"/>
  <c r="W250" i="21" a="1"/>
  <c r="W250" i="21" s="1"/>
  <c r="O166" i="21" a="1"/>
  <c r="O166" i="21" s="1"/>
  <c r="V166" i="21" a="1"/>
  <c r="V166" i="21" s="1"/>
  <c r="W166" i="21" a="1"/>
  <c r="W166" i="21" s="1"/>
  <c r="O82" i="21" a="1"/>
  <c r="O82" i="21" s="1"/>
  <c r="W82" i="21" a="1"/>
  <c r="W82" i="21" s="1"/>
  <c r="V82" i="21" a="1"/>
  <c r="V82" i="21" s="1"/>
  <c r="O26" i="21" a="1"/>
  <c r="O26" i="21" s="1"/>
  <c r="W26" i="21" a="1"/>
  <c r="W26" i="21" s="1"/>
  <c r="V26" i="21" a="1"/>
  <c r="V26" i="21" s="1"/>
  <c r="O221" i="21" a="1"/>
  <c r="O221" i="21" s="1"/>
  <c r="W221" i="21" a="1"/>
  <c r="W221" i="21" s="1"/>
  <c r="V221" i="21" a="1"/>
  <c r="V221" i="21" s="1"/>
  <c r="O25" i="21" a="1"/>
  <c r="O25" i="21" s="1"/>
  <c r="W25" i="21" a="1"/>
  <c r="W25" i="21" s="1"/>
  <c r="V25" i="21" a="1"/>
  <c r="V25" i="21" s="1"/>
  <c r="O276" i="21" a="1"/>
  <c r="O276" i="21" s="1"/>
  <c r="W276" i="21" a="1"/>
  <c r="W276" i="21" s="1"/>
  <c r="V276" i="21" a="1"/>
  <c r="V276" i="21" s="1"/>
  <c r="O248" i="21" a="1"/>
  <c r="O248" i="21" s="1"/>
  <c r="V248" i="21" a="1"/>
  <c r="V248" i="21" s="1"/>
  <c r="W248" i="21" a="1"/>
  <c r="W248" i="21" s="1"/>
  <c r="O220" i="21" a="1"/>
  <c r="O220" i="21" s="1"/>
  <c r="W220" i="21" a="1"/>
  <c r="W220" i="21" s="1"/>
  <c r="V220" i="21" a="1"/>
  <c r="V220" i="21" s="1"/>
  <c r="O192" i="21" a="1"/>
  <c r="O192" i="21" s="1"/>
  <c r="V192" i="21" a="1"/>
  <c r="V192" i="21" s="1"/>
  <c r="W192" i="21" a="1"/>
  <c r="W192" i="21" s="1"/>
  <c r="O164" i="21" a="1"/>
  <c r="O164" i="21" s="1"/>
  <c r="W164" i="21" a="1"/>
  <c r="W164" i="21" s="1"/>
  <c r="V164" i="21" a="1"/>
  <c r="V164" i="21" s="1"/>
  <c r="O136" i="21" a="1"/>
  <c r="O136" i="21" s="1"/>
  <c r="W136" i="21" a="1"/>
  <c r="W136" i="21" s="1"/>
  <c r="V136" i="21" a="1"/>
  <c r="V136" i="21" s="1"/>
  <c r="O108" i="21" a="1"/>
  <c r="O108" i="21" s="1"/>
  <c r="V108" i="21" a="1"/>
  <c r="V108" i="21" s="1"/>
  <c r="W108" i="21" a="1"/>
  <c r="W108" i="21" s="1"/>
  <c r="O80" i="21" a="1"/>
  <c r="O80" i="21" s="1"/>
  <c r="W80" i="21" a="1"/>
  <c r="W80" i="21" s="1"/>
  <c r="V80" i="21" a="1"/>
  <c r="V80" i="21" s="1"/>
  <c r="O52" i="21" a="1"/>
  <c r="O52" i="21" s="1"/>
  <c r="W52" i="21" a="1"/>
  <c r="W52" i="21" s="1"/>
  <c r="V52" i="21" a="1"/>
  <c r="V52" i="21" s="1"/>
  <c r="O24" i="21" a="1"/>
  <c r="O24" i="21" s="1"/>
  <c r="W24" i="21" a="1"/>
  <c r="W24" i="21" s="1"/>
  <c r="V24" i="21" a="1"/>
  <c r="V24" i="21" s="1"/>
  <c r="O199" i="21" a="1"/>
  <c r="O199" i="21" s="1"/>
  <c r="V199" i="21" a="1"/>
  <c r="V199" i="21" s="1"/>
  <c r="W199" i="21" a="1"/>
  <c r="W199" i="21" s="1"/>
  <c r="O114" i="21" a="1"/>
  <c r="O114" i="21" s="1"/>
  <c r="W114" i="21" a="1"/>
  <c r="W114" i="21" s="1"/>
  <c r="V114" i="21" a="1"/>
  <c r="V114" i="21" s="1"/>
  <c r="O281" i="21" a="1"/>
  <c r="O281" i="21" s="1"/>
  <c r="V281" i="21" a="1"/>
  <c r="V281" i="21" s="1"/>
  <c r="W281" i="21" a="1"/>
  <c r="W281" i="21" s="1"/>
  <c r="O225" i="21" a="1"/>
  <c r="O225" i="21" s="1"/>
  <c r="W225" i="21" a="1"/>
  <c r="W225" i="21" s="1"/>
  <c r="V225" i="21" a="1"/>
  <c r="V225" i="21" s="1"/>
  <c r="O169" i="21" a="1"/>
  <c r="O169" i="21" s="1"/>
  <c r="V169" i="21" a="1"/>
  <c r="V169" i="21" s="1"/>
  <c r="W169" i="21" a="1"/>
  <c r="W169" i="21" s="1"/>
  <c r="O113" i="21" a="1"/>
  <c r="O113" i="21" s="1"/>
  <c r="V113" i="21" a="1"/>
  <c r="V113" i="21" s="1"/>
  <c r="W113" i="21" a="1"/>
  <c r="W113" i="21" s="1"/>
  <c r="O57" i="21" a="1"/>
  <c r="O57" i="21" s="1"/>
  <c r="W57" i="21" a="1"/>
  <c r="W57" i="21" s="1"/>
  <c r="V57" i="21" a="1"/>
  <c r="V57" i="21" s="1"/>
  <c r="O252" i="21" a="1"/>
  <c r="O252" i="21" s="1"/>
  <c r="W252" i="21" a="1"/>
  <c r="W252" i="21" s="1"/>
  <c r="V252" i="21" a="1"/>
  <c r="V252" i="21" s="1"/>
  <c r="O196" i="21" a="1"/>
  <c r="O196" i="21" s="1"/>
  <c r="V196" i="21" a="1"/>
  <c r="V196" i="21" s="1"/>
  <c r="W196" i="21" a="1"/>
  <c r="W196" i="21" s="1"/>
  <c r="O168" i="21" a="1"/>
  <c r="O168" i="21" s="1"/>
  <c r="W168" i="21" a="1"/>
  <c r="W168" i="21" s="1"/>
  <c r="V168" i="21" a="1"/>
  <c r="V168" i="21" s="1"/>
  <c r="O140" i="21" a="1"/>
  <c r="O140" i="21" s="1"/>
  <c r="W140" i="21" a="1"/>
  <c r="W140" i="21" s="1"/>
  <c r="V140" i="21" a="1"/>
  <c r="V140" i="21" s="1"/>
  <c r="O56" i="21" a="1"/>
  <c r="O56" i="21" s="1"/>
  <c r="W56" i="21" a="1"/>
  <c r="W56" i="21" s="1"/>
  <c r="V56" i="21" a="1"/>
  <c r="V56" i="21" s="1"/>
  <c r="O28" i="21" a="1"/>
  <c r="O28" i="21" s="1"/>
  <c r="V28" i="21" a="1"/>
  <c r="V28" i="21" s="1"/>
  <c r="W28" i="21" a="1"/>
  <c r="W28" i="21" s="1"/>
  <c r="O223" i="21" a="1"/>
  <c r="O223" i="21" s="1"/>
  <c r="V223" i="21" a="1"/>
  <c r="V223" i="21" s="1"/>
  <c r="W223" i="21" a="1"/>
  <c r="W223" i="21" s="1"/>
  <c r="O167" i="21" a="1"/>
  <c r="O167" i="21" s="1"/>
  <c r="V167" i="21" a="1"/>
  <c r="V167" i="21" s="1"/>
  <c r="W167" i="21" a="1"/>
  <c r="W167" i="21" s="1"/>
  <c r="O111" i="21" a="1"/>
  <c r="O111" i="21" s="1"/>
  <c r="V111" i="21" a="1"/>
  <c r="V111" i="21" s="1"/>
  <c r="W111" i="21" a="1"/>
  <c r="W111" i="21" s="1"/>
  <c r="O27" i="21" a="1"/>
  <c r="O27" i="21" s="1"/>
  <c r="V27" i="21" a="1"/>
  <c r="V27" i="21" s="1"/>
  <c r="W27" i="21" a="1"/>
  <c r="W27" i="21" s="1"/>
  <c r="O278" i="21" a="1"/>
  <c r="O278" i="21" s="1"/>
  <c r="V278" i="21" a="1"/>
  <c r="V278" i="21" s="1"/>
  <c r="W278" i="21" a="1"/>
  <c r="W278" i="21" s="1"/>
  <c r="O222" i="21" a="1"/>
  <c r="O222" i="21" s="1"/>
  <c r="V222" i="21" a="1"/>
  <c r="V222" i="21" s="1"/>
  <c r="W222" i="21" a="1"/>
  <c r="W222" i="21" s="1"/>
  <c r="O110" i="21" a="1"/>
  <c r="O110" i="21" s="1"/>
  <c r="V110" i="21" a="1"/>
  <c r="V110" i="21" s="1"/>
  <c r="W110" i="21" a="1"/>
  <c r="W110" i="21" s="1"/>
  <c r="O54" i="21" a="1"/>
  <c r="O54" i="21" s="1"/>
  <c r="V54" i="21" a="1"/>
  <c r="V54" i="21" s="1"/>
  <c r="W54" i="21" a="1"/>
  <c r="W54" i="21" s="1"/>
  <c r="O137" i="21" a="1"/>
  <c r="O137" i="21" s="1"/>
  <c r="V137" i="21" a="1"/>
  <c r="V137" i="21" s="1"/>
  <c r="W137" i="21" a="1"/>
  <c r="W137" i="21" s="1"/>
  <c r="O275" i="21" a="1"/>
  <c r="O275" i="21" s="1"/>
  <c r="V275" i="21" a="1"/>
  <c r="V275" i="21" s="1"/>
  <c r="W275" i="21" a="1"/>
  <c r="W275" i="21" s="1"/>
  <c r="O247" i="21" a="1"/>
  <c r="O247" i="21" s="1"/>
  <c r="V247" i="21" a="1"/>
  <c r="V247" i="21" s="1"/>
  <c r="W247" i="21" a="1"/>
  <c r="W247" i="21" s="1"/>
  <c r="O219" i="21" a="1"/>
  <c r="O219" i="21" s="1"/>
  <c r="V219" i="21" a="1"/>
  <c r="V219" i="21" s="1"/>
  <c r="W219" i="21" a="1"/>
  <c r="W219" i="21" s="1"/>
  <c r="O191" i="21" a="1"/>
  <c r="O191" i="21" s="1"/>
  <c r="W191" i="21" a="1"/>
  <c r="W191" i="21" s="1"/>
  <c r="V191" i="21" a="1"/>
  <c r="V191" i="21" s="1"/>
  <c r="O163" i="21" a="1"/>
  <c r="O163" i="21" s="1"/>
  <c r="V163" i="21" a="1"/>
  <c r="V163" i="21" s="1"/>
  <c r="W163" i="21" a="1"/>
  <c r="W163" i="21" s="1"/>
  <c r="O135" i="21" a="1"/>
  <c r="O135" i="21" s="1"/>
  <c r="W135" i="21" a="1"/>
  <c r="W135" i="21" s="1"/>
  <c r="V135" i="21" a="1"/>
  <c r="V135" i="21" s="1"/>
  <c r="O107" i="21" a="1"/>
  <c r="O107" i="21" s="1"/>
  <c r="W107" i="21" a="1"/>
  <c r="W107" i="21" s="1"/>
  <c r="V107" i="21" a="1"/>
  <c r="V107" i="21" s="1"/>
  <c r="O79" i="21" a="1"/>
  <c r="O79" i="21" s="1"/>
  <c r="V79" i="21" a="1"/>
  <c r="V79" i="21" s="1"/>
  <c r="W79" i="21" a="1"/>
  <c r="W79" i="21" s="1"/>
  <c r="O51" i="21" a="1"/>
  <c r="O51" i="21" s="1"/>
  <c r="V51" i="21" a="1"/>
  <c r="V51" i="21" s="1"/>
  <c r="W51" i="21" a="1"/>
  <c r="W51" i="21" s="1"/>
  <c r="O23" i="21" a="1"/>
  <c r="O23" i="21" s="1"/>
  <c r="V23" i="21" a="1"/>
  <c r="V23" i="21" s="1"/>
  <c r="W23" i="21" a="1"/>
  <c r="W23" i="21" s="1"/>
  <c r="O255" i="21" a="1"/>
  <c r="O255" i="21" s="1"/>
  <c r="V255" i="21" a="1"/>
  <c r="V255" i="21" s="1"/>
  <c r="W255" i="21" a="1"/>
  <c r="W255" i="21" s="1"/>
  <c r="O170" i="21" a="1"/>
  <c r="O170" i="21" s="1"/>
  <c r="W170" i="21" a="1"/>
  <c r="W170" i="21" s="1"/>
  <c r="V170" i="21" a="1"/>
  <c r="V170" i="21" s="1"/>
  <c r="O84" i="21" a="1"/>
  <c r="O84" i="21" s="1"/>
  <c r="V84" i="21" a="1"/>
  <c r="V84" i="21" s="1"/>
  <c r="W84" i="21" a="1"/>
  <c r="W84" i="21" s="1"/>
  <c r="O194" i="21" a="1"/>
  <c r="O194" i="21" s="1"/>
  <c r="W194" i="21" a="1"/>
  <c r="W194" i="21" s="1"/>
  <c r="V194" i="21" a="1"/>
  <c r="V194" i="21" s="1"/>
  <c r="O249" i="21" a="1"/>
  <c r="O249" i="21" s="1"/>
  <c r="V249" i="21" a="1"/>
  <c r="V249" i="21" s="1"/>
  <c r="W249" i="21" a="1"/>
  <c r="W249" i="21" s="1"/>
  <c r="O109" i="21" a="1"/>
  <c r="O109" i="21" s="1"/>
  <c r="V109" i="21" a="1"/>
  <c r="V109" i="21" s="1"/>
  <c r="W109" i="21" a="1"/>
  <c r="W109" i="21" s="1"/>
  <c r="O274" i="21" a="1"/>
  <c r="O274" i="21" s="1"/>
  <c r="V274" i="21" a="1"/>
  <c r="V274" i="21" s="1"/>
  <c r="W274" i="21" a="1"/>
  <c r="W274" i="21" s="1"/>
  <c r="O162" i="21" a="1"/>
  <c r="O162" i="21" s="1"/>
  <c r="W162" i="21" a="1"/>
  <c r="W162" i="21" s="1"/>
  <c r="V162" i="21" a="1"/>
  <c r="V162" i="21" s="1"/>
  <c r="O78" i="21" a="1"/>
  <c r="O78" i="21" s="1"/>
  <c r="W78" i="21" a="1"/>
  <c r="W78" i="21" s="1"/>
  <c r="V78" i="21" a="1"/>
  <c r="V78" i="21" s="1"/>
  <c r="O193" i="21" a="1"/>
  <c r="O193" i="21" s="1"/>
  <c r="W193" i="21" a="1"/>
  <c r="W193" i="21" s="1"/>
  <c r="V193" i="21" a="1"/>
  <c r="V193" i="21" s="1"/>
  <c r="O53" i="21" a="1"/>
  <c r="O53" i="21" s="1"/>
  <c r="W53" i="21" a="1"/>
  <c r="W53" i="21" s="1"/>
  <c r="V53" i="21" a="1"/>
  <c r="V53" i="21" s="1"/>
  <c r="O246" i="21" a="1"/>
  <c r="O246" i="21" s="1"/>
  <c r="V246" i="21" a="1"/>
  <c r="V246" i="21" s="1"/>
  <c r="W246" i="21" a="1"/>
  <c r="W246" i="21" s="1"/>
  <c r="O190" i="21" a="1"/>
  <c r="O190" i="21" s="1"/>
  <c r="V190" i="21" a="1"/>
  <c r="V190" i="21" s="1"/>
  <c r="W190" i="21" a="1"/>
  <c r="W190" i="21" s="1"/>
  <c r="O106" i="21" a="1"/>
  <c r="O106" i="21" s="1"/>
  <c r="W106" i="21" a="1"/>
  <c r="W106" i="21" s="1"/>
  <c r="V106" i="21" a="1"/>
  <c r="V106" i="21" s="1"/>
  <c r="O22" i="21" a="1"/>
  <c r="O22" i="21" s="1"/>
  <c r="V22" i="21" a="1"/>
  <c r="V22" i="21" s="1"/>
  <c r="W22" i="21" a="1"/>
  <c r="W22" i="21" s="1"/>
  <c r="O301" i="21" a="1"/>
  <c r="O301" i="21" s="1"/>
  <c r="V301" i="21" a="1"/>
  <c r="V301" i="21" s="1"/>
  <c r="W301" i="21" a="1"/>
  <c r="W301" i="21" s="1"/>
  <c r="O273" i="21" a="1"/>
  <c r="O273" i="21" s="1"/>
  <c r="W273" i="21" a="1"/>
  <c r="W273" i="21" s="1"/>
  <c r="V273" i="21" a="1"/>
  <c r="V273" i="21" s="1"/>
  <c r="O245" i="21" a="1"/>
  <c r="O245" i="21" s="1"/>
  <c r="W245" i="21" a="1"/>
  <c r="W245" i="21" s="1"/>
  <c r="V245" i="21" a="1"/>
  <c r="V245" i="21" s="1"/>
  <c r="O217" i="21" a="1"/>
  <c r="O217" i="21" s="1"/>
  <c r="V217" i="21" a="1"/>
  <c r="V217" i="21" s="1"/>
  <c r="W217" i="21" a="1"/>
  <c r="W217" i="21" s="1"/>
  <c r="O189" i="21" a="1"/>
  <c r="O189" i="21" s="1"/>
  <c r="V189" i="21" a="1"/>
  <c r="V189" i="21" s="1"/>
  <c r="W189" i="21" a="1"/>
  <c r="W189" i="21" s="1"/>
  <c r="O161" i="21" a="1"/>
  <c r="O161" i="21" s="1"/>
  <c r="W161" i="21" a="1"/>
  <c r="W161" i="21" s="1"/>
  <c r="V161" i="21" a="1"/>
  <c r="V161" i="21" s="1"/>
  <c r="O133" i="21" a="1"/>
  <c r="O133" i="21" s="1"/>
  <c r="V133" i="21" a="1"/>
  <c r="V133" i="21" s="1"/>
  <c r="W133" i="21" a="1"/>
  <c r="W133" i="21" s="1"/>
  <c r="O105" i="21" a="1"/>
  <c r="O105" i="21" s="1"/>
  <c r="V105" i="21" a="1"/>
  <c r="V105" i="21" s="1"/>
  <c r="W105" i="21" a="1"/>
  <c r="W105" i="21" s="1"/>
  <c r="O77" i="21" a="1"/>
  <c r="O77" i="21" s="1"/>
  <c r="W77" i="21" a="1"/>
  <c r="W77" i="21" s="1"/>
  <c r="V77" i="21" a="1"/>
  <c r="V77" i="21" s="1"/>
  <c r="O49" i="21" a="1"/>
  <c r="O49" i="21" s="1"/>
  <c r="W49" i="21" a="1"/>
  <c r="W49" i="21" s="1"/>
  <c r="V49" i="21" a="1"/>
  <c r="V49" i="21" s="1"/>
  <c r="O21" i="21" a="1"/>
  <c r="O21" i="21" s="1"/>
  <c r="W21" i="21" a="1"/>
  <c r="W21" i="21" s="1"/>
  <c r="V21" i="21" a="1"/>
  <c r="V21" i="21" s="1"/>
  <c r="O85" i="21" a="1"/>
  <c r="O85" i="21" s="1"/>
  <c r="V85" i="21" a="1"/>
  <c r="V85" i="21" s="1"/>
  <c r="W85" i="21" a="1"/>
  <c r="W85" i="21" s="1"/>
  <c r="O280" i="21" a="1"/>
  <c r="O280" i="21" s="1"/>
  <c r="V280" i="21" a="1"/>
  <c r="V280" i="21" s="1"/>
  <c r="W280" i="21" a="1"/>
  <c r="W280" i="21" s="1"/>
  <c r="O138" i="21" a="1"/>
  <c r="O138" i="21" s="1"/>
  <c r="W138" i="21" a="1"/>
  <c r="W138" i="21" s="1"/>
  <c r="V138" i="21" a="1"/>
  <c r="V138" i="21" s="1"/>
  <c r="O277" i="21" a="1"/>
  <c r="O277" i="21" s="1"/>
  <c r="V277" i="21" a="1"/>
  <c r="V277" i="21" s="1"/>
  <c r="W277" i="21" a="1"/>
  <c r="W277" i="21" s="1"/>
  <c r="O165" i="21" a="1"/>
  <c r="O165" i="21" s="1"/>
  <c r="V165" i="21" a="1"/>
  <c r="V165" i="21" s="1"/>
  <c r="W165" i="21" a="1"/>
  <c r="W165" i="21" s="1"/>
  <c r="O81" i="21" a="1"/>
  <c r="O81" i="21" s="1"/>
  <c r="W81" i="21" a="1"/>
  <c r="W81" i="21" s="1"/>
  <c r="V81" i="21" a="1"/>
  <c r="V81" i="21" s="1"/>
  <c r="O302" i="21" a="1"/>
  <c r="O302" i="21" s="1"/>
  <c r="W302" i="21" a="1"/>
  <c r="W302" i="21" s="1"/>
  <c r="V302" i="21" a="1"/>
  <c r="V302" i="21" s="1"/>
  <c r="O218" i="21" a="1"/>
  <c r="O218" i="21" s="1"/>
  <c r="V218" i="21" a="1"/>
  <c r="V218" i="21" s="1"/>
  <c r="W218" i="21" a="1"/>
  <c r="W218" i="21" s="1"/>
  <c r="O134" i="21" a="1"/>
  <c r="O134" i="21" s="1"/>
  <c r="W134" i="21" a="1"/>
  <c r="W134" i="21" s="1"/>
  <c r="V134" i="21" a="1"/>
  <c r="V134" i="21" s="1"/>
  <c r="O50" i="21" a="1"/>
  <c r="O50" i="21" s="1"/>
  <c r="V50" i="21" a="1"/>
  <c r="V50" i="21" s="1"/>
  <c r="W50" i="21" a="1"/>
  <c r="W50" i="21" s="1"/>
  <c r="O300" i="21" a="1"/>
  <c r="O300" i="21" s="1"/>
  <c r="V300" i="21" a="1"/>
  <c r="V300" i="21" s="1"/>
  <c r="W300" i="21" a="1"/>
  <c r="W300" i="21" s="1"/>
  <c r="O272" i="21" a="1"/>
  <c r="O272" i="21" s="1"/>
  <c r="V272" i="21" a="1"/>
  <c r="V272" i="21" s="1"/>
  <c r="W272" i="21" a="1"/>
  <c r="W272" i="21" s="1"/>
  <c r="O244" i="21" a="1"/>
  <c r="O244" i="21" s="1"/>
  <c r="V244" i="21" a="1"/>
  <c r="V244" i="21" s="1"/>
  <c r="W244" i="21" a="1"/>
  <c r="W244" i="21" s="1"/>
  <c r="O216" i="21" a="1"/>
  <c r="O216" i="21" s="1"/>
  <c r="V216" i="21" a="1"/>
  <c r="V216" i="21" s="1"/>
  <c r="W216" i="21" a="1"/>
  <c r="W216" i="21" s="1"/>
  <c r="O188" i="21" a="1"/>
  <c r="O188" i="21" s="1"/>
  <c r="V188" i="21" a="1"/>
  <c r="V188" i="21" s="1"/>
  <c r="W188" i="21" a="1"/>
  <c r="W188" i="21" s="1"/>
  <c r="O160" i="21" a="1"/>
  <c r="O160" i="21" s="1"/>
  <c r="W160" i="21" a="1"/>
  <c r="W160" i="21" s="1"/>
  <c r="V160" i="21" a="1"/>
  <c r="V160" i="21" s="1"/>
  <c r="O132" i="21" a="1"/>
  <c r="O132" i="21" s="1"/>
  <c r="V132" i="21" a="1"/>
  <c r="V132" i="21" s="1"/>
  <c r="W132" i="21" a="1"/>
  <c r="W132" i="21" s="1"/>
  <c r="O104" i="21" a="1"/>
  <c r="O104" i="21" s="1"/>
  <c r="V104" i="21" a="1"/>
  <c r="V104" i="21" s="1"/>
  <c r="W104" i="21" a="1"/>
  <c r="W104" i="21" s="1"/>
  <c r="O76" i="21" a="1"/>
  <c r="O76" i="21" s="1"/>
  <c r="W76" i="21" a="1"/>
  <c r="W76" i="21" s="1"/>
  <c r="V76" i="21" a="1"/>
  <c r="V76" i="21" s="1"/>
  <c r="O48" i="21" a="1"/>
  <c r="O48" i="21" s="1"/>
  <c r="V48" i="21" a="1"/>
  <c r="V48" i="21" s="1"/>
  <c r="W48" i="21" a="1"/>
  <c r="W48" i="21" s="1"/>
  <c r="O20" i="21" a="1"/>
  <c r="O20" i="21" s="1"/>
  <c r="W20" i="21" a="1"/>
  <c r="W20" i="21" s="1"/>
  <c r="V20" i="21" a="1"/>
  <c r="V20" i="21" s="1"/>
  <c r="O295" i="21" a="1"/>
  <c r="O295" i="21" s="1"/>
  <c r="V295" i="21" a="1"/>
  <c r="V295" i="21" s="1"/>
  <c r="W295" i="21" a="1"/>
  <c r="W295" i="21" s="1"/>
  <c r="O267" i="21" a="1"/>
  <c r="O267" i="21" s="1"/>
  <c r="W267" i="21" a="1"/>
  <c r="W267" i="21" s="1"/>
  <c r="V267" i="21" a="1"/>
  <c r="V267" i="21" s="1"/>
  <c r="O239" i="21" a="1"/>
  <c r="O239" i="21" s="1"/>
  <c r="V239" i="21" a="1"/>
  <c r="V239" i="21" s="1"/>
  <c r="W239" i="21" a="1"/>
  <c r="W239" i="21" s="1"/>
  <c r="O211" i="21" a="1"/>
  <c r="O211" i="21" s="1"/>
  <c r="W211" i="21" a="1"/>
  <c r="W211" i="21" s="1"/>
  <c r="V211" i="21" a="1"/>
  <c r="V211" i="21" s="1"/>
  <c r="O183" i="21" a="1"/>
  <c r="O183" i="21" s="1"/>
  <c r="W183" i="21" a="1"/>
  <c r="W183" i="21" s="1"/>
  <c r="V183" i="21" a="1"/>
  <c r="V183" i="21" s="1"/>
  <c r="O155" i="21" a="1"/>
  <c r="O155" i="21" s="1"/>
  <c r="V155" i="21" a="1"/>
  <c r="V155" i="21" s="1"/>
  <c r="W155" i="21" a="1"/>
  <c r="W155" i="21" s="1"/>
  <c r="O127" i="21" a="1"/>
  <c r="O127" i="21" s="1"/>
  <c r="W127" i="21" a="1"/>
  <c r="W127" i="21" s="1"/>
  <c r="V127" i="21" a="1"/>
  <c r="V127" i="21" s="1"/>
  <c r="O99" i="21" a="1"/>
  <c r="O99" i="21" s="1"/>
  <c r="W99" i="21" a="1"/>
  <c r="W99" i="21" s="1"/>
  <c r="V99" i="21" a="1"/>
  <c r="V99" i="21" s="1"/>
  <c r="O71" i="21" a="1"/>
  <c r="O71" i="21" s="1"/>
  <c r="V71" i="21" a="1"/>
  <c r="V71" i="21" s="1"/>
  <c r="W71" i="21" a="1"/>
  <c r="W71" i="21" s="1"/>
  <c r="O43" i="21" a="1"/>
  <c r="O43" i="21" s="1"/>
  <c r="V43" i="21" a="1"/>
  <c r="V43" i="21" s="1"/>
  <c r="W43" i="21" a="1"/>
  <c r="W43" i="21" s="1"/>
  <c r="O15" i="21" a="1"/>
  <c r="O15" i="21" s="1"/>
  <c r="V15" i="21" a="1"/>
  <c r="V15" i="21" s="1"/>
  <c r="W15" i="21" a="1"/>
  <c r="W15" i="21" s="1"/>
  <c r="O294" i="21" a="1"/>
  <c r="O294" i="21" s="1"/>
  <c r="V294" i="21" a="1"/>
  <c r="V294" i="21" s="1"/>
  <c r="W294" i="21" a="1"/>
  <c r="W294" i="21" s="1"/>
  <c r="O266" i="21" a="1"/>
  <c r="O266" i="21" s="1"/>
  <c r="W266" i="21" a="1"/>
  <c r="W266" i="21" s="1"/>
  <c r="V266" i="21" a="1"/>
  <c r="V266" i="21" s="1"/>
  <c r="O238" i="21" a="1"/>
  <c r="O238" i="21" s="1"/>
  <c r="V238" i="21" a="1"/>
  <c r="V238" i="21" s="1"/>
  <c r="W238" i="21" a="1"/>
  <c r="W238" i="21" s="1"/>
  <c r="O210" i="21" a="1"/>
  <c r="O210" i="21" s="1"/>
  <c r="W210" i="21" a="1"/>
  <c r="W210" i="21" s="1"/>
  <c r="V210" i="21" a="1"/>
  <c r="V210" i="21" s="1"/>
  <c r="O182" i="21" a="1"/>
  <c r="O182" i="21" s="1"/>
  <c r="W182" i="21" a="1"/>
  <c r="W182" i="21" s="1"/>
  <c r="V182" i="21" a="1"/>
  <c r="V182" i="21" s="1"/>
  <c r="O154" i="21" a="1"/>
  <c r="O154" i="21" s="1"/>
  <c r="V154" i="21" a="1"/>
  <c r="V154" i="21" s="1"/>
  <c r="W154" i="21" a="1"/>
  <c r="W154" i="21" s="1"/>
  <c r="O126" i="21" a="1"/>
  <c r="O126" i="21" s="1"/>
  <c r="V126" i="21" a="1"/>
  <c r="V126" i="21" s="1"/>
  <c r="W126" i="21" a="1"/>
  <c r="W126" i="21" s="1"/>
  <c r="O98" i="21" a="1"/>
  <c r="O98" i="21" s="1"/>
  <c r="W98" i="21" a="1"/>
  <c r="W98" i="21" s="1"/>
  <c r="V98" i="21" a="1"/>
  <c r="V98" i="21" s="1"/>
  <c r="O70" i="21" a="1"/>
  <c r="O70" i="21" s="1"/>
  <c r="V70" i="21" a="1"/>
  <c r="V70" i="21" s="1"/>
  <c r="W70" i="21" a="1"/>
  <c r="W70" i="21" s="1"/>
  <c r="O42" i="21" a="1"/>
  <c r="O42" i="21" s="1"/>
  <c r="W42" i="21" a="1"/>
  <c r="W42" i="21" s="1"/>
  <c r="V42" i="21" a="1"/>
  <c r="V42" i="21" s="1"/>
  <c r="O14" i="21" a="1"/>
  <c r="O14" i="21" s="1"/>
  <c r="V14" i="21" a="1"/>
  <c r="V14" i="21" s="1"/>
  <c r="W14" i="21" a="1"/>
  <c r="W14" i="21" s="1"/>
  <c r="O283" i="21" a="1"/>
  <c r="O283" i="21" s="1"/>
  <c r="W283" i="21" a="1"/>
  <c r="W283" i="21" s="1"/>
  <c r="V283" i="21" a="1"/>
  <c r="V283" i="21" s="1"/>
  <c r="O59" i="21" a="1"/>
  <c r="O59" i="21" s="1"/>
  <c r="W59" i="21" a="1"/>
  <c r="W59" i="21" s="1"/>
  <c r="V59" i="21" a="1"/>
  <c r="V59" i="21" s="1"/>
  <c r="O187" i="21" a="1"/>
  <c r="O187" i="21" s="1"/>
  <c r="W187" i="21" a="1"/>
  <c r="W187" i="21" s="1"/>
  <c r="V187" i="21" a="1"/>
  <c r="V187" i="21" s="1"/>
  <c r="O214" i="21" a="1"/>
  <c r="O214" i="21" s="1"/>
  <c r="V214" i="21" a="1"/>
  <c r="V214" i="21" s="1"/>
  <c r="W214" i="21" a="1"/>
  <c r="W214" i="21" s="1"/>
  <c r="O18" i="21" a="1"/>
  <c r="O18" i="21" s="1"/>
  <c r="W18" i="21" a="1"/>
  <c r="W18" i="21" s="1"/>
  <c r="V18" i="21" a="1"/>
  <c r="V18" i="21" s="1"/>
  <c r="O157" i="21" a="1"/>
  <c r="O157" i="21" s="1"/>
  <c r="V157" i="21" a="1"/>
  <c r="V157" i="21" s="1"/>
  <c r="W157" i="21" a="1"/>
  <c r="W157" i="21" s="1"/>
  <c r="O209" i="21" a="1"/>
  <c r="O209" i="21" s="1"/>
  <c r="W209" i="21" a="1"/>
  <c r="W209" i="21" s="1"/>
  <c r="V209" i="21" a="1"/>
  <c r="V209" i="21" s="1"/>
  <c r="O292" i="21" a="1"/>
  <c r="O292" i="21" s="1"/>
  <c r="V292" i="21" a="1"/>
  <c r="V292" i="21" s="1"/>
  <c r="W292" i="21" a="1"/>
  <c r="W292" i="21" s="1"/>
  <c r="O208" i="21" a="1"/>
  <c r="O208" i="21" s="1"/>
  <c r="V208" i="21" a="1"/>
  <c r="V208" i="21" s="1"/>
  <c r="W208" i="21" a="1"/>
  <c r="W208" i="21" s="1"/>
  <c r="O96" i="21" a="1"/>
  <c r="O96" i="21" s="1"/>
  <c r="W96" i="21" a="1"/>
  <c r="W96" i="21" s="1"/>
  <c r="V96" i="21" a="1"/>
  <c r="V96" i="21" s="1"/>
  <c r="O12" i="21" a="1"/>
  <c r="O12" i="21" s="1"/>
  <c r="V12" i="21" a="1"/>
  <c r="V12" i="21" s="1"/>
  <c r="W12" i="21" a="1"/>
  <c r="W12" i="21" s="1"/>
  <c r="O291" i="21" a="1"/>
  <c r="O291" i="21" s="1"/>
  <c r="V291" i="21" a="1"/>
  <c r="V291" i="21" s="1"/>
  <c r="W291" i="21" a="1"/>
  <c r="W291" i="21" s="1"/>
  <c r="O227" i="21" a="1"/>
  <c r="O227" i="21" s="1"/>
  <c r="W227" i="21" a="1"/>
  <c r="W227" i="21" s="1"/>
  <c r="V227" i="21" a="1"/>
  <c r="V227" i="21" s="1"/>
  <c r="O31" i="21" a="1"/>
  <c r="O31" i="21" s="1"/>
  <c r="W31" i="21" a="1"/>
  <c r="W31" i="21" s="1"/>
  <c r="V31" i="21" a="1"/>
  <c r="V31" i="21" s="1"/>
  <c r="O282" i="21" a="1"/>
  <c r="O282" i="21" s="1"/>
  <c r="V282" i="21" a="1"/>
  <c r="V282" i="21" s="1"/>
  <c r="W282" i="21" a="1"/>
  <c r="W282" i="21" s="1"/>
  <c r="O30" i="21" a="1"/>
  <c r="O30" i="21" s="1"/>
  <c r="V30" i="21" a="1"/>
  <c r="V30" i="21" s="1"/>
  <c r="W30" i="21" a="1"/>
  <c r="W30" i="21" s="1"/>
  <c r="O159" i="21" a="1"/>
  <c r="O159" i="21" s="1"/>
  <c r="V159" i="21" a="1"/>
  <c r="V159" i="21" s="1"/>
  <c r="W159" i="21" a="1"/>
  <c r="W159" i="21" s="1"/>
  <c r="O75" i="21" a="1"/>
  <c r="O75" i="21" s="1"/>
  <c r="W75" i="21" a="1"/>
  <c r="W75" i="21" s="1"/>
  <c r="V75" i="21" a="1"/>
  <c r="V75" i="21" s="1"/>
  <c r="O186" i="21" a="1"/>
  <c r="O186" i="21" s="1"/>
  <c r="W186" i="21" a="1"/>
  <c r="W186" i="21" s="1"/>
  <c r="V186" i="21" a="1"/>
  <c r="V186" i="21" s="1"/>
  <c r="O46" i="21" a="1"/>
  <c r="O46" i="21" s="1"/>
  <c r="W46" i="21" a="1"/>
  <c r="W46" i="21" s="1"/>
  <c r="V46" i="21" a="1"/>
  <c r="V46" i="21" s="1"/>
  <c r="O297" i="21" a="1"/>
  <c r="O297" i="21" s="1"/>
  <c r="V297" i="21" a="1"/>
  <c r="V297" i="21" s="1"/>
  <c r="W297" i="21" a="1"/>
  <c r="W297" i="21" s="1"/>
  <c r="O101" i="21" a="1"/>
  <c r="O101" i="21" s="1"/>
  <c r="W101" i="21" a="1"/>
  <c r="W101" i="21" s="1"/>
  <c r="V101" i="21" a="1"/>
  <c r="V101" i="21" s="1"/>
  <c r="O184" i="21" a="1"/>
  <c r="O184" i="21" s="1"/>
  <c r="W184" i="21" a="1"/>
  <c r="W184" i="21" s="1"/>
  <c r="V184" i="21" a="1"/>
  <c r="V184" i="21" s="1"/>
  <c r="O72" i="21" a="1"/>
  <c r="O72" i="21" s="1"/>
  <c r="W72" i="21" a="1"/>
  <c r="W72" i="21" s="1"/>
  <c r="V72" i="21" a="1"/>
  <c r="V72" i="21" s="1"/>
  <c r="O237" i="21" a="1"/>
  <c r="O237" i="21" s="1"/>
  <c r="W237" i="21" a="1"/>
  <c r="W237" i="21" s="1"/>
  <c r="V237" i="21" a="1"/>
  <c r="V237" i="21" s="1"/>
  <c r="O13" i="21" a="1"/>
  <c r="O13" i="21" s="1"/>
  <c r="V13" i="21" a="1"/>
  <c r="V13" i="21" s="1"/>
  <c r="W13" i="21" a="1"/>
  <c r="W13" i="21" s="1"/>
  <c r="O152" i="21" a="1"/>
  <c r="O152" i="21" s="1"/>
  <c r="W152" i="21" a="1"/>
  <c r="W152" i="21" s="1"/>
  <c r="V152" i="21" a="1"/>
  <c r="V152" i="21" s="1"/>
  <c r="O123" i="21" a="1"/>
  <c r="O123" i="21" s="1"/>
  <c r="W123" i="21" a="1"/>
  <c r="W123" i="21" s="1"/>
  <c r="V123" i="21" a="1"/>
  <c r="V123" i="21" s="1"/>
  <c r="O262" i="21" a="1"/>
  <c r="O262" i="21" s="1"/>
  <c r="V262" i="21" a="1"/>
  <c r="V262" i="21" s="1"/>
  <c r="W262" i="21" a="1"/>
  <c r="W262" i="21" s="1"/>
  <c r="O234" i="21" a="1"/>
  <c r="O234" i="21" s="1"/>
  <c r="W234" i="21" a="1"/>
  <c r="W234" i="21" s="1"/>
  <c r="V234" i="21" a="1"/>
  <c r="V234" i="21" s="1"/>
  <c r="O206" i="21" a="1"/>
  <c r="O206" i="21" s="1"/>
  <c r="V206" i="21" a="1"/>
  <c r="V206" i="21" s="1"/>
  <c r="W206" i="21" a="1"/>
  <c r="W206" i="21" s="1"/>
  <c r="O178" i="21" a="1"/>
  <c r="O178" i="21" s="1"/>
  <c r="V178" i="21" a="1"/>
  <c r="V178" i="21" s="1"/>
  <c r="W178" i="21" a="1"/>
  <c r="W178" i="21" s="1"/>
  <c r="O150" i="21" a="1"/>
  <c r="O150" i="21" s="1"/>
  <c r="V150" i="21" a="1"/>
  <c r="V150" i="21" s="1"/>
  <c r="W150" i="21" a="1"/>
  <c r="W150" i="21" s="1"/>
  <c r="O122" i="21" a="1"/>
  <c r="O122" i="21" s="1"/>
  <c r="W122" i="21" a="1"/>
  <c r="W122" i="21" s="1"/>
  <c r="V122" i="21" a="1"/>
  <c r="V122" i="21" s="1"/>
  <c r="O94" i="21" a="1"/>
  <c r="O94" i="21" s="1"/>
  <c r="V94" i="21" a="1"/>
  <c r="V94" i="21" s="1"/>
  <c r="W94" i="21" a="1"/>
  <c r="W94" i="21" s="1"/>
  <c r="O66" i="21" a="1"/>
  <c r="O66" i="21" s="1"/>
  <c r="W66" i="21" a="1"/>
  <c r="W66" i="21" s="1"/>
  <c r="V66" i="21" a="1"/>
  <c r="V66" i="21" s="1"/>
  <c r="O38" i="21" a="1"/>
  <c r="O38" i="21" s="1"/>
  <c r="V38" i="21" a="1"/>
  <c r="V38" i="21" s="1"/>
  <c r="W38" i="21" a="1"/>
  <c r="W38" i="21" s="1"/>
  <c r="O10" i="21" a="1"/>
  <c r="O10" i="21" s="1"/>
  <c r="V10" i="21" a="1"/>
  <c r="V10" i="21" s="1"/>
  <c r="W10" i="21" a="1"/>
  <c r="W10" i="21" s="1"/>
  <c r="O171" i="21" a="1"/>
  <c r="O171" i="21" s="1"/>
  <c r="V171" i="21" a="1"/>
  <c r="V171" i="21" s="1"/>
  <c r="W171" i="21" a="1"/>
  <c r="W171" i="21" s="1"/>
  <c r="O226" i="21" a="1"/>
  <c r="O226" i="21" s="1"/>
  <c r="V226" i="21" a="1"/>
  <c r="V226" i="21" s="1"/>
  <c r="W226" i="21" a="1"/>
  <c r="W226" i="21" s="1"/>
  <c r="O58" i="21" a="1"/>
  <c r="O58" i="21" s="1"/>
  <c r="W58" i="21" a="1"/>
  <c r="W58" i="21" s="1"/>
  <c r="V58" i="21" a="1"/>
  <c r="V58" i="21" s="1"/>
  <c r="O299" i="21" a="1"/>
  <c r="O299" i="21" s="1"/>
  <c r="V299" i="21" a="1"/>
  <c r="V299" i="21" s="1"/>
  <c r="W299" i="21" a="1"/>
  <c r="W299" i="21" s="1"/>
  <c r="O103" i="21" a="1"/>
  <c r="O103" i="21" s="1"/>
  <c r="V103" i="21" a="1"/>
  <c r="V103" i="21" s="1"/>
  <c r="W103" i="21" a="1"/>
  <c r="W103" i="21" s="1"/>
  <c r="O270" i="21" a="1"/>
  <c r="O270" i="21" s="1"/>
  <c r="V270" i="21" a="1"/>
  <c r="V270" i="21" s="1"/>
  <c r="W270" i="21" a="1"/>
  <c r="W270" i="21" s="1"/>
  <c r="O130" i="21" a="1"/>
  <c r="O130" i="21" s="1"/>
  <c r="W130" i="21" a="1"/>
  <c r="W130" i="21" s="1"/>
  <c r="V130" i="21" a="1"/>
  <c r="V130" i="21" s="1"/>
  <c r="O185" i="21" a="1"/>
  <c r="O185" i="21" s="1"/>
  <c r="W185" i="21" a="1"/>
  <c r="W185" i="21" s="1"/>
  <c r="V185" i="21" a="1"/>
  <c r="V185" i="21" s="1"/>
  <c r="O17" i="21" a="1"/>
  <c r="O17" i="21" s="1"/>
  <c r="V17" i="21" a="1"/>
  <c r="V17" i="21" s="1"/>
  <c r="W17" i="21" a="1"/>
  <c r="W17" i="21" s="1"/>
  <c r="O240" i="21" a="1"/>
  <c r="O240" i="21" s="1"/>
  <c r="V240" i="21" a="1"/>
  <c r="V240" i="21" s="1"/>
  <c r="W240" i="21" a="1"/>
  <c r="W240" i="21" s="1"/>
  <c r="O156" i="21" a="1"/>
  <c r="O156" i="21" s="1"/>
  <c r="V156" i="21" a="1"/>
  <c r="V156" i="21" s="1"/>
  <c r="W156" i="21" a="1"/>
  <c r="W156" i="21" s="1"/>
  <c r="O44" i="21" a="1"/>
  <c r="O44" i="21" s="1"/>
  <c r="V44" i="21" a="1"/>
  <c r="V44" i="21" s="1"/>
  <c r="W44" i="21" a="1"/>
  <c r="W44" i="21" s="1"/>
  <c r="O265" i="21" a="1"/>
  <c r="O265" i="21" s="1"/>
  <c r="V265" i="21" a="1"/>
  <c r="V265" i="21" s="1"/>
  <c r="W265" i="21" a="1"/>
  <c r="W265" i="21" s="1"/>
  <c r="O153" i="21" a="1"/>
  <c r="O153" i="21" s="1"/>
  <c r="V153" i="21" a="1"/>
  <c r="V153" i="21" s="1"/>
  <c r="W153" i="21" a="1"/>
  <c r="W153" i="21" s="1"/>
  <c r="O41" i="21" a="1"/>
  <c r="O41" i="21" s="1"/>
  <c r="W41" i="21" a="1"/>
  <c r="W41" i="21" s="1"/>
  <c r="V41" i="21" a="1"/>
  <c r="V41" i="21" s="1"/>
  <c r="O264" i="21" a="1"/>
  <c r="O264" i="21" s="1"/>
  <c r="W264" i="21" a="1"/>
  <c r="W264" i="21" s="1"/>
  <c r="V264" i="21" a="1"/>
  <c r="V264" i="21" s="1"/>
  <c r="O180" i="21" a="1"/>
  <c r="O180" i="21" s="1"/>
  <c r="V180" i="21" a="1"/>
  <c r="V180" i="21" s="1"/>
  <c r="W180" i="21" a="1"/>
  <c r="W180" i="21" s="1"/>
  <c r="O68" i="21" a="1"/>
  <c r="O68" i="21" s="1"/>
  <c r="V68" i="21" a="1"/>
  <c r="V68" i="21" s="1"/>
  <c r="W68" i="21" a="1"/>
  <c r="W68" i="21" s="1"/>
  <c r="O207" i="21" a="1"/>
  <c r="O207" i="21" s="1"/>
  <c r="V207" i="21" a="1"/>
  <c r="V207" i="21" s="1"/>
  <c r="W207" i="21" a="1"/>
  <c r="W207" i="21" s="1"/>
  <c r="O11" i="21" a="1"/>
  <c r="O11" i="21" s="1"/>
  <c r="V11" i="21" a="1"/>
  <c r="V11" i="21" s="1"/>
  <c r="W11" i="21" a="1"/>
  <c r="W11" i="21" s="1"/>
  <c r="O261" i="21" a="1"/>
  <c r="O261" i="21" s="1"/>
  <c r="W261" i="21" a="1"/>
  <c r="W261" i="21" s="1"/>
  <c r="V261" i="21" a="1"/>
  <c r="V261" i="21" s="1"/>
  <c r="O233" i="21" a="1"/>
  <c r="O233" i="21" s="1"/>
  <c r="W233" i="21" a="1"/>
  <c r="W233" i="21" s="1"/>
  <c r="V233" i="21" a="1"/>
  <c r="V233" i="21" s="1"/>
  <c r="O205" i="21" a="1"/>
  <c r="O205" i="21" s="1"/>
  <c r="V205" i="21" a="1"/>
  <c r="V205" i="21" s="1"/>
  <c r="W205" i="21" a="1"/>
  <c r="W205" i="21" s="1"/>
  <c r="O177" i="21" a="1"/>
  <c r="O177" i="21" s="1"/>
  <c r="V177" i="21" a="1"/>
  <c r="V177" i="21" s="1"/>
  <c r="W177" i="21" a="1"/>
  <c r="W177" i="21" s="1"/>
  <c r="O149" i="21" a="1"/>
  <c r="O149" i="21" s="1"/>
  <c r="V149" i="21" a="1"/>
  <c r="V149" i="21" s="1"/>
  <c r="W149" i="21" a="1"/>
  <c r="W149" i="21" s="1"/>
  <c r="O121" i="21" a="1"/>
  <c r="O121" i="21" s="1"/>
  <c r="V121" i="21" a="1"/>
  <c r="V121" i="21" s="1"/>
  <c r="W121" i="21" a="1"/>
  <c r="W121" i="21" s="1"/>
  <c r="O93" i="21" a="1"/>
  <c r="O93" i="21" s="1"/>
  <c r="V93" i="21" a="1"/>
  <c r="V93" i="21" s="1"/>
  <c r="W93" i="21" a="1"/>
  <c r="W93" i="21" s="1"/>
  <c r="O65" i="21" a="1"/>
  <c r="O65" i="21" s="1"/>
  <c r="W65" i="21" a="1"/>
  <c r="W65" i="21" s="1"/>
  <c r="V65" i="21" a="1"/>
  <c r="V65" i="21" s="1"/>
  <c r="O37" i="21" a="1"/>
  <c r="O37" i="21" s="1"/>
  <c r="V37" i="21" a="1"/>
  <c r="V37" i="21" s="1"/>
  <c r="W37" i="21" a="1"/>
  <c r="W37" i="21" s="1"/>
  <c r="O236" i="21" a="1"/>
  <c r="O236" i="21" s="1"/>
  <c r="W236" i="21" a="1"/>
  <c r="W236" i="21" s="1"/>
  <c r="V236" i="21" a="1"/>
  <c r="V236" i="21" s="1"/>
  <c r="O263" i="21" a="1"/>
  <c r="O263" i="21" s="1"/>
  <c r="V263" i="21" a="1"/>
  <c r="V263" i="21" s="1"/>
  <c r="W263" i="21" a="1"/>
  <c r="W263" i="21" s="1"/>
  <c r="O151" i="21" a="1"/>
  <c r="O151" i="21" s="1"/>
  <c r="W151" i="21" a="1"/>
  <c r="W151" i="21" s="1"/>
  <c r="V151" i="21" a="1"/>
  <c r="V151" i="21" s="1"/>
  <c r="O67" i="21" a="1"/>
  <c r="O67" i="21" s="1"/>
  <c r="W67" i="21" a="1"/>
  <c r="W67" i="21" s="1"/>
  <c r="V67" i="21" a="1"/>
  <c r="V67" i="21" s="1"/>
  <c r="O260" i="21" a="1"/>
  <c r="O260" i="21" s="1"/>
  <c r="W260" i="21" a="1"/>
  <c r="W260" i="21" s="1"/>
  <c r="V260" i="21" a="1"/>
  <c r="V260" i="21" s="1"/>
  <c r="O232" i="21" a="1"/>
  <c r="O232" i="21" s="1"/>
  <c r="W232" i="21" a="1"/>
  <c r="W232" i="21" s="1"/>
  <c r="V232" i="21" a="1"/>
  <c r="V232" i="21" s="1"/>
  <c r="O204" i="21" a="1"/>
  <c r="O204" i="21" s="1"/>
  <c r="W204" i="21" a="1"/>
  <c r="W204" i="21" s="1"/>
  <c r="V204" i="21" a="1"/>
  <c r="V204" i="21" s="1"/>
  <c r="O176" i="21" a="1"/>
  <c r="O176" i="21" s="1"/>
  <c r="V176" i="21" a="1"/>
  <c r="V176" i="21" s="1"/>
  <c r="W176" i="21" a="1"/>
  <c r="W176" i="21" s="1"/>
  <c r="O148" i="21" a="1"/>
  <c r="O148" i="21" s="1"/>
  <c r="V148" i="21" a="1"/>
  <c r="V148" i="21" s="1"/>
  <c r="W148" i="21" a="1"/>
  <c r="W148" i="21" s="1"/>
  <c r="O120" i="21" a="1"/>
  <c r="O120" i="21" s="1"/>
  <c r="V120" i="21" a="1"/>
  <c r="V120" i="21" s="1"/>
  <c r="W120" i="21" a="1"/>
  <c r="W120" i="21" s="1"/>
  <c r="O92" i="21" a="1"/>
  <c r="O92" i="21" s="1"/>
  <c r="W92" i="21" a="1"/>
  <c r="W92" i="21" s="1"/>
  <c r="V92" i="21" a="1"/>
  <c r="V92" i="21" s="1"/>
  <c r="O64" i="21" a="1"/>
  <c r="O64" i="21" s="1"/>
  <c r="V64" i="21" a="1"/>
  <c r="V64" i="21" s="1"/>
  <c r="W64" i="21" a="1"/>
  <c r="W64" i="21" s="1"/>
  <c r="O36" i="21" a="1"/>
  <c r="O36" i="21" s="1"/>
  <c r="W36" i="21" a="1"/>
  <c r="W36" i="21" s="1"/>
  <c r="V36" i="21" a="1"/>
  <c r="V36" i="21" s="1"/>
  <c r="O271" i="21" a="1"/>
  <c r="O271" i="21" s="1"/>
  <c r="V271" i="21" a="1"/>
  <c r="V271" i="21" s="1"/>
  <c r="W271" i="21" a="1"/>
  <c r="W271" i="21" s="1"/>
  <c r="O158" i="21" a="1"/>
  <c r="O158" i="21" s="1"/>
  <c r="V158" i="21" a="1"/>
  <c r="V158" i="21" s="1"/>
  <c r="W158" i="21" a="1"/>
  <c r="W158" i="21" s="1"/>
  <c r="O73" i="21" a="1"/>
  <c r="O73" i="21" s="1"/>
  <c r="W73" i="21" a="1"/>
  <c r="W73" i="21" s="1"/>
  <c r="V73" i="21" a="1"/>
  <c r="V73" i="21" s="1"/>
  <c r="O97" i="21" a="1"/>
  <c r="O97" i="21" s="1"/>
  <c r="W97" i="21" a="1"/>
  <c r="W97" i="21" s="1"/>
  <c r="V97" i="21" a="1"/>
  <c r="V97" i="21" s="1"/>
  <c r="O124" i="21" a="1"/>
  <c r="O124" i="21" s="1"/>
  <c r="V124" i="21" a="1"/>
  <c r="V124" i="21" s="1"/>
  <c r="W124" i="21" a="1"/>
  <c r="W124" i="21" s="1"/>
  <c r="O235" i="21" a="1"/>
  <c r="O235" i="21" s="1"/>
  <c r="W235" i="21" a="1"/>
  <c r="W235" i="21" s="1"/>
  <c r="V235" i="21" a="1"/>
  <c r="V235" i="21" s="1"/>
  <c r="O95" i="21" a="1"/>
  <c r="O95" i="21" s="1"/>
  <c r="V95" i="21" a="1"/>
  <c r="V95" i="21" s="1"/>
  <c r="W95" i="21" a="1"/>
  <c r="W95" i="21" s="1"/>
  <c r="O290" i="21" a="1"/>
  <c r="O290" i="21" s="1"/>
  <c r="V290" i="21" a="1"/>
  <c r="V290" i="21" s="1"/>
  <c r="W290" i="21" a="1"/>
  <c r="W290" i="21" s="1"/>
  <c r="O289" i="21" a="1"/>
  <c r="O289" i="21" s="1"/>
  <c r="W289" i="21" a="1"/>
  <c r="W289" i="21" s="1"/>
  <c r="V289" i="21" a="1"/>
  <c r="V289" i="21" s="1"/>
  <c r="O288" i="21" a="1"/>
  <c r="O288" i="21" s="1"/>
  <c r="W288" i="21" a="1"/>
  <c r="W288" i="21" s="1"/>
  <c r="V288" i="21" a="1"/>
  <c r="V288" i="21" s="1"/>
  <c r="O287" i="21" a="1"/>
  <c r="O287" i="21" s="1"/>
  <c r="W287" i="21" a="1"/>
  <c r="W287" i="21" s="1"/>
  <c r="V287" i="21" a="1"/>
  <c r="V287" i="21" s="1"/>
  <c r="O259" i="21" a="1"/>
  <c r="O259" i="21" s="1"/>
  <c r="V259" i="21" a="1"/>
  <c r="V259" i="21" s="1"/>
  <c r="W259" i="21" a="1"/>
  <c r="W259" i="21" s="1"/>
  <c r="O231" i="21" a="1"/>
  <c r="O231" i="21" s="1"/>
  <c r="W231" i="21" a="1"/>
  <c r="W231" i="21" s="1"/>
  <c r="V231" i="21" a="1"/>
  <c r="V231" i="21" s="1"/>
  <c r="O203" i="21" a="1"/>
  <c r="O203" i="21" s="1"/>
  <c r="W203" i="21" a="1"/>
  <c r="W203" i="21" s="1"/>
  <c r="V203" i="21" a="1"/>
  <c r="V203" i="21" s="1"/>
  <c r="O175" i="21" a="1"/>
  <c r="O175" i="21" s="1"/>
  <c r="W175" i="21" a="1"/>
  <c r="W175" i="21" s="1"/>
  <c r="V175" i="21" a="1"/>
  <c r="V175" i="21" s="1"/>
  <c r="O147" i="21" a="1"/>
  <c r="O147" i="21" s="1"/>
  <c r="W147" i="21" a="1"/>
  <c r="W147" i="21" s="1"/>
  <c r="V147" i="21" a="1"/>
  <c r="V147" i="21" s="1"/>
  <c r="O119" i="21" a="1"/>
  <c r="O119" i="21" s="1"/>
  <c r="W119" i="21" a="1"/>
  <c r="W119" i="21" s="1"/>
  <c r="V119" i="21" a="1"/>
  <c r="V119" i="21" s="1"/>
  <c r="O91" i="21" a="1"/>
  <c r="O91" i="21" s="1"/>
  <c r="V91" i="21" a="1"/>
  <c r="V91" i="21" s="1"/>
  <c r="W91" i="21" a="1"/>
  <c r="W91" i="21" s="1"/>
  <c r="O63" i="21" a="1"/>
  <c r="O63" i="21" s="1"/>
  <c r="V63" i="21" a="1"/>
  <c r="V63" i="21" s="1"/>
  <c r="W63" i="21" a="1"/>
  <c r="W63" i="21" s="1"/>
  <c r="O35" i="21" a="1"/>
  <c r="O35" i="21" s="1"/>
  <c r="W35" i="21" a="1"/>
  <c r="W35" i="21" s="1"/>
  <c r="V35" i="21" a="1"/>
  <c r="V35" i="21" s="1"/>
  <c r="O269" i="21" a="1"/>
  <c r="O269" i="21" s="1"/>
  <c r="W269" i="21" a="1"/>
  <c r="W269" i="21" s="1"/>
  <c r="V269" i="21" a="1"/>
  <c r="V269" i="21" s="1"/>
  <c r="O268" i="21" a="1"/>
  <c r="O268" i="21" s="1"/>
  <c r="W268" i="21" a="1"/>
  <c r="W268" i="21" s="1"/>
  <c r="V268" i="21" a="1"/>
  <c r="V268" i="21" s="1"/>
  <c r="O40" i="21" a="1"/>
  <c r="O40" i="21" s="1"/>
  <c r="W40" i="21" a="1"/>
  <c r="W40" i="21" s="1"/>
  <c r="V40" i="21" a="1"/>
  <c r="V40" i="21" s="1"/>
  <c r="O179" i="21" a="1"/>
  <c r="O179" i="21" s="1"/>
  <c r="V179" i="21" a="1"/>
  <c r="V179" i="21" s="1"/>
  <c r="W179" i="21" a="1"/>
  <c r="W179" i="21" s="1"/>
  <c r="O39" i="21" a="1"/>
  <c r="O39" i="21" s="1"/>
  <c r="V39" i="21" a="1"/>
  <c r="V39" i="21" s="1"/>
  <c r="W39" i="21" a="1"/>
  <c r="W39" i="21" s="1"/>
  <c r="O286" i="21" a="1"/>
  <c r="O286" i="21" s="1"/>
  <c r="W286" i="21" a="1"/>
  <c r="W286" i="21" s="1"/>
  <c r="V286" i="21" a="1"/>
  <c r="V286" i="21" s="1"/>
  <c r="O258" i="21" a="1"/>
  <c r="O258" i="21" s="1"/>
  <c r="V258" i="21" a="1"/>
  <c r="V258" i="21" s="1"/>
  <c r="W258" i="21" a="1"/>
  <c r="W258" i="21" s="1"/>
  <c r="O230" i="21" a="1"/>
  <c r="O230" i="21" s="1"/>
  <c r="V230" i="21" a="1"/>
  <c r="V230" i="21" s="1"/>
  <c r="W230" i="21" a="1"/>
  <c r="W230" i="21" s="1"/>
  <c r="O202" i="21" a="1"/>
  <c r="O202" i="21" s="1"/>
  <c r="W202" i="21" a="1"/>
  <c r="W202" i="21" s="1"/>
  <c r="V202" i="21" a="1"/>
  <c r="V202" i="21" s="1"/>
  <c r="O174" i="21" a="1"/>
  <c r="O174" i="21" s="1"/>
  <c r="W174" i="21" a="1"/>
  <c r="W174" i="21" s="1"/>
  <c r="V174" i="21" a="1"/>
  <c r="V174" i="21" s="1"/>
  <c r="O146" i="21" a="1"/>
  <c r="O146" i="21" s="1"/>
  <c r="V146" i="21" a="1"/>
  <c r="V146" i="21" s="1"/>
  <c r="W146" i="21" a="1"/>
  <c r="W146" i="21" s="1"/>
  <c r="O118" i="21" a="1"/>
  <c r="O118" i="21" s="1"/>
  <c r="W118" i="21" a="1"/>
  <c r="W118" i="21" s="1"/>
  <c r="V118" i="21" a="1"/>
  <c r="V118" i="21" s="1"/>
  <c r="O90" i="21" a="1"/>
  <c r="O90" i="21" s="1"/>
  <c r="W90" i="21" a="1"/>
  <c r="W90" i="21" s="1"/>
  <c r="V90" i="21" a="1"/>
  <c r="V90" i="21" s="1"/>
  <c r="O62" i="21" a="1"/>
  <c r="O62" i="21" s="1"/>
  <c r="V62" i="21" a="1"/>
  <c r="V62" i="21" s="1"/>
  <c r="W62" i="21" a="1"/>
  <c r="W62" i="21" s="1"/>
  <c r="O34" i="21" a="1"/>
  <c r="O34" i="21" s="1"/>
  <c r="V34" i="21" a="1"/>
  <c r="V34" i="21" s="1"/>
  <c r="W34" i="21" a="1"/>
  <c r="W34" i="21" s="1"/>
  <c r="G258" i="25"/>
  <c r="G145" i="25"/>
  <c r="N9" i="21"/>
  <c r="G255" i="25"/>
  <c r="G113" i="25"/>
  <c r="G287" i="25"/>
  <c r="G259" i="25"/>
  <c r="G231" i="25"/>
  <c r="G203" i="25"/>
  <c r="G175" i="25"/>
  <c r="G147" i="25"/>
  <c r="G119" i="25"/>
  <c r="G91" i="25"/>
  <c r="G63" i="25"/>
  <c r="G35" i="25"/>
  <c r="G286" i="25"/>
  <c r="G34" i="25"/>
  <c r="G229" i="25"/>
  <c r="G33" i="25"/>
  <c r="G200" i="25"/>
  <c r="G60" i="25"/>
  <c r="G59" i="25"/>
  <c r="G226" i="25"/>
  <c r="G197" i="25"/>
  <c r="G196" i="25"/>
  <c r="G28" i="25"/>
  <c r="G223" i="25"/>
  <c r="G139" i="25"/>
  <c r="G55" i="25"/>
  <c r="G306" i="25"/>
  <c r="G222" i="25"/>
  <c r="G110" i="25"/>
  <c r="G89" i="25"/>
  <c r="G198" i="25"/>
  <c r="G280" i="25"/>
  <c r="G195" i="25"/>
  <c r="G111" i="25"/>
  <c r="G27" i="25"/>
  <c r="G194" i="25"/>
  <c r="G138" i="25"/>
  <c r="G82" i="25"/>
  <c r="G26" i="25"/>
  <c r="G193" i="25"/>
  <c r="G137" i="25"/>
  <c r="G81" i="25"/>
  <c r="G25" i="25"/>
  <c r="G304" i="25"/>
  <c r="G276" i="25"/>
  <c r="G248" i="25"/>
  <c r="G220" i="25"/>
  <c r="G192" i="25"/>
  <c r="G164" i="25"/>
  <c r="G136" i="25"/>
  <c r="G108" i="25"/>
  <c r="G80" i="25"/>
  <c r="G52" i="25"/>
  <c r="G24" i="25"/>
  <c r="G174" i="25"/>
  <c r="G86" i="25"/>
  <c r="G303" i="25"/>
  <c r="G275" i="25"/>
  <c r="G247" i="25"/>
  <c r="G219" i="25"/>
  <c r="G191" i="25"/>
  <c r="G163" i="25"/>
  <c r="G107" i="25"/>
  <c r="G79" i="25"/>
  <c r="G51" i="25"/>
  <c r="G201" i="25"/>
  <c r="G256" i="25"/>
  <c r="G116" i="25"/>
  <c r="G225" i="25"/>
  <c r="G252" i="25"/>
  <c r="G7" i="25"/>
  <c r="G251" i="25"/>
  <c r="G167" i="25"/>
  <c r="G83" i="25"/>
  <c r="G250" i="25"/>
  <c r="G305" i="25"/>
  <c r="G249" i="25"/>
  <c r="G221" i="25"/>
  <c r="G109" i="25"/>
  <c r="G53" i="25"/>
  <c r="G302" i="25"/>
  <c r="G218" i="25"/>
  <c r="G190" i="25"/>
  <c r="G134" i="25"/>
  <c r="G106" i="25"/>
  <c r="G22" i="25"/>
  <c r="G144" i="25"/>
  <c r="G31" i="25"/>
  <c r="N8" i="21"/>
  <c r="G169" i="25"/>
  <c r="G29" i="25"/>
  <c r="G301" i="25"/>
  <c r="G133" i="25"/>
  <c r="G272" i="25"/>
  <c r="G244" i="25"/>
  <c r="G216" i="25"/>
  <c r="G104" i="25"/>
  <c r="G20" i="25"/>
  <c r="G285" i="25"/>
  <c r="G87" i="25"/>
  <c r="G30" i="25"/>
  <c r="G105" i="25"/>
  <c r="G297" i="25"/>
  <c r="G268" i="25"/>
  <c r="G184" i="25"/>
  <c r="G128" i="25"/>
  <c r="G72" i="25"/>
  <c r="G202" i="25"/>
  <c r="G257" i="25"/>
  <c r="G61" i="25"/>
  <c r="G143" i="25"/>
  <c r="M9" i="21"/>
  <c r="O9" i="21" s="1" a="1"/>
  <c r="O9" i="21" s="1"/>
  <c r="G254" i="25"/>
  <c r="G142" i="25"/>
  <c r="G253" i="25"/>
  <c r="G141" i="25"/>
  <c r="M8" i="21"/>
  <c r="O8" i="21" s="1" a="1"/>
  <c r="O8" i="21" s="1"/>
  <c r="G224" i="25"/>
  <c r="G84" i="25"/>
  <c r="G46" i="25"/>
  <c r="G239" i="25"/>
  <c r="G211" i="25"/>
  <c r="G43" i="25"/>
  <c r="G294" i="25"/>
  <c r="G266" i="25"/>
  <c r="G238" i="25"/>
  <c r="G182" i="25"/>
  <c r="G126" i="25"/>
  <c r="G98" i="25"/>
  <c r="G70" i="25"/>
  <c r="G42" i="25"/>
  <c r="G293" i="25"/>
  <c r="G237" i="25"/>
  <c r="G209" i="25"/>
  <c r="G153" i="25"/>
  <c r="G125" i="25"/>
  <c r="G97" i="25"/>
  <c r="G13" i="25"/>
  <c r="G146" i="25"/>
  <c r="G270" i="25"/>
  <c r="G18" i="25"/>
  <c r="G157" i="25"/>
  <c r="G292" i="25"/>
  <c r="G208" i="25"/>
  <c r="G152" i="25"/>
  <c r="G96" i="25"/>
  <c r="G12" i="25"/>
  <c r="G186" i="25"/>
  <c r="G291" i="25"/>
  <c r="G263" i="25"/>
  <c r="G151" i="25"/>
  <c r="G95" i="25"/>
  <c r="G39" i="25"/>
  <c r="G62" i="25"/>
  <c r="G298" i="25"/>
  <c r="G269" i="25"/>
  <c r="G45" i="25"/>
  <c r="G290" i="25"/>
  <c r="G262" i="25"/>
  <c r="G234" i="25"/>
  <c r="G206" i="25"/>
  <c r="G178" i="25"/>
  <c r="G150" i="25"/>
  <c r="G122" i="25"/>
  <c r="G94" i="25"/>
  <c r="G38" i="25"/>
  <c r="G10" i="25"/>
  <c r="G90" i="25"/>
  <c r="G173" i="25"/>
  <c r="G32" i="25"/>
  <c r="G199" i="25"/>
  <c r="G241" i="25"/>
  <c r="G289" i="25"/>
  <c r="G261" i="25"/>
  <c r="G205" i="25"/>
  <c r="G177" i="25"/>
  <c r="G149" i="25"/>
  <c r="G93" i="25"/>
  <c r="G65" i="25"/>
  <c r="G37" i="25"/>
  <c r="G85" i="25"/>
  <c r="G21" i="25"/>
  <c r="G158" i="25"/>
  <c r="G17" i="25"/>
  <c r="G288" i="25"/>
  <c r="G260" i="25"/>
  <c r="G232" i="25"/>
  <c r="G176" i="25"/>
  <c r="G148" i="25"/>
  <c r="G120" i="25"/>
  <c r="G92" i="25"/>
  <c r="G64" i="25"/>
  <c r="G36" i="25"/>
  <c r="G8" i="25"/>
  <c r="N7" i="21"/>
  <c r="M7" i="21"/>
  <c r="O7" i="21" s="1" a="1"/>
  <c r="O7" i="21" s="1"/>
  <c r="M3" i="21"/>
  <c r="O3" i="21" s="1" a="1"/>
  <c r="O3" i="21" s="1"/>
  <c r="AD56" i="21"/>
  <c r="AF56" i="21" a="1"/>
  <c r="AF56" i="21" s="1"/>
  <c r="AE56" i="21" a="1"/>
  <c r="AE56" i="21" s="1"/>
  <c r="P233" i="21"/>
  <c r="Z233" i="21" s="1"/>
  <c r="M233" i="21"/>
  <c r="P163" i="21"/>
  <c r="Z163" i="21" s="1"/>
  <c r="M163" i="21"/>
  <c r="P107" i="21"/>
  <c r="Z107" i="21" s="1"/>
  <c r="M107" i="21"/>
  <c r="P23" i="21"/>
  <c r="Z23" i="21" s="1"/>
  <c r="M23" i="21"/>
  <c r="AD183" i="21"/>
  <c r="AF183" i="21" a="1"/>
  <c r="AF183" i="21" s="1"/>
  <c r="AE183" i="21" a="1"/>
  <c r="AE183" i="21" s="1"/>
  <c r="AE99" i="21" a="1"/>
  <c r="AE99" i="21" s="1"/>
  <c r="AF99" i="21" a="1"/>
  <c r="AF99" i="21" s="1"/>
  <c r="AD99" i="21"/>
  <c r="X240" i="21" a="1"/>
  <c r="X240" i="21" s="1"/>
  <c r="X170" i="21" a="1"/>
  <c r="X170" i="21" s="1"/>
  <c r="X114" i="21" a="1"/>
  <c r="X114" i="21" s="1"/>
  <c r="X44" i="21" a="1"/>
  <c r="X44" i="21" s="1"/>
  <c r="G213" i="25"/>
  <c r="G73" i="25"/>
  <c r="Q443" i="21" a="1"/>
  <c r="Q443" i="21" s="1"/>
  <c r="R443" i="21" a="1"/>
  <c r="R443" i="21" s="1"/>
  <c r="S443" i="21" s="1" a="1"/>
  <c r="S443" i="21" s="1"/>
  <c r="R421" i="21" a="1"/>
  <c r="R421" i="21" s="1"/>
  <c r="S421" i="21" s="1" a="1"/>
  <c r="S421" i="21" s="1"/>
  <c r="Q421" i="21" a="1"/>
  <c r="Q421" i="21" s="1"/>
  <c r="Q747" i="21" a="1"/>
  <c r="Q747" i="21" s="1"/>
  <c r="R747" i="21" a="1"/>
  <c r="R747" i="21" s="1"/>
  <c r="S747" i="21" s="1" a="1"/>
  <c r="S747" i="21" s="1"/>
  <c r="R352" i="21" a="1"/>
  <c r="R352" i="21" s="1"/>
  <c r="S352" i="21" s="1" a="1"/>
  <c r="S352" i="21" s="1"/>
  <c r="Q352" i="21" a="1"/>
  <c r="Q352" i="21" s="1"/>
  <c r="AF266" i="21" a="1"/>
  <c r="AF266" i="21" s="1"/>
  <c r="AD266" i="21"/>
  <c r="AE266" i="21" a="1"/>
  <c r="AE266" i="21" s="1"/>
  <c r="AF210" i="21" a="1"/>
  <c r="AF210" i="21" s="1"/>
  <c r="AD210" i="21"/>
  <c r="AE210" i="21" a="1"/>
  <c r="AE210" i="21" s="1"/>
  <c r="AE98" i="21" a="1"/>
  <c r="AE98" i="21" s="1"/>
  <c r="AF98" i="21" a="1"/>
  <c r="AF98" i="21" s="1"/>
  <c r="AD98" i="21"/>
  <c r="AF42" i="21" a="1"/>
  <c r="AF42" i="21" s="1"/>
  <c r="AE42" i="21" a="1"/>
  <c r="AE42" i="21" s="1"/>
  <c r="AD42" i="21"/>
  <c r="P268" i="21"/>
  <c r="Z268" i="21" s="1"/>
  <c r="M268" i="21"/>
  <c r="P226" i="21"/>
  <c r="Z226" i="21" s="1"/>
  <c r="M226" i="21"/>
  <c r="P184" i="21"/>
  <c r="Z184" i="21" s="1"/>
  <c r="M184" i="21"/>
  <c r="P142" i="21"/>
  <c r="Z142" i="21" s="1"/>
  <c r="M142" i="21"/>
  <c r="Q72" i="21" a="1"/>
  <c r="Q72" i="21" s="1"/>
  <c r="R72" i="21" a="1"/>
  <c r="R72" i="21" s="1"/>
  <c r="S72" i="21" s="1" a="1"/>
  <c r="S72" i="21" s="1"/>
  <c r="P44" i="21"/>
  <c r="Z44" i="21" s="1"/>
  <c r="M44" i="21"/>
  <c r="P16" i="21"/>
  <c r="Z16" i="21" s="1"/>
  <c r="M16" i="21"/>
  <c r="G296" i="25"/>
  <c r="G44" i="25"/>
  <c r="AD265" i="21"/>
  <c r="AE265" i="21" a="1"/>
  <c r="AE265" i="21" s="1"/>
  <c r="AF265" i="21" a="1"/>
  <c r="AF265" i="21" s="1"/>
  <c r="AD209" i="21"/>
  <c r="AE209" i="21" a="1"/>
  <c r="AE209" i="21" s="1"/>
  <c r="AF209" i="21" a="1"/>
  <c r="AF209" i="21" s="1"/>
  <c r="AD125" i="21"/>
  <c r="AE125" i="21" a="1"/>
  <c r="AE125" i="21" s="1"/>
  <c r="AF125" i="21" a="1"/>
  <c r="AF125" i="21" s="1"/>
  <c r="AD13" i="21"/>
  <c r="AF13" i="21" a="1"/>
  <c r="AF13" i="21" s="1"/>
  <c r="AE13" i="21" a="1"/>
  <c r="AE13" i="21" s="1"/>
  <c r="X267" i="21" a="1"/>
  <c r="X267" i="21" s="1"/>
  <c r="X211" i="21" a="1"/>
  <c r="X211" i="21" s="1"/>
  <c r="X155" i="21" a="1"/>
  <c r="X155" i="21" s="1"/>
  <c r="X99" i="21" a="1"/>
  <c r="X99" i="21" s="1"/>
  <c r="X57" i="21" a="1"/>
  <c r="X57" i="21" s="1"/>
  <c r="X15" i="21" a="1"/>
  <c r="X15" i="21" s="1"/>
  <c r="G267" i="25"/>
  <c r="G155" i="25"/>
  <c r="G15" i="25"/>
  <c r="Q593" i="21" a="1"/>
  <c r="Q593" i="21" s="1"/>
  <c r="R593" i="21" a="1"/>
  <c r="R593" i="21" s="1"/>
  <c r="S593" i="21" s="1" a="1"/>
  <c r="S593" i="21" s="1"/>
  <c r="Q631" i="21" a="1"/>
  <c r="Q631" i="21" s="1"/>
  <c r="R631" i="21" a="1"/>
  <c r="R631" i="21" s="1"/>
  <c r="S631" i="21" s="1" a="1"/>
  <c r="S631" i="21" s="1"/>
  <c r="Q534" i="21" a="1"/>
  <c r="Q534" i="21" s="1"/>
  <c r="R534" i="21" a="1"/>
  <c r="R534" i="21" s="1"/>
  <c r="S534" i="21" s="1" a="1"/>
  <c r="S534" i="21" s="1"/>
  <c r="R872" i="21" a="1"/>
  <c r="R872" i="21" s="1"/>
  <c r="S872" i="21" s="1" a="1"/>
  <c r="S872" i="21" s="1"/>
  <c r="Q872" i="21" a="1"/>
  <c r="Q872" i="21" s="1"/>
  <c r="Q337" i="21" a="1"/>
  <c r="Q337" i="21" s="1"/>
  <c r="R337" i="21" a="1"/>
  <c r="R337" i="21" s="1"/>
  <c r="S337" i="21" s="1" a="1"/>
  <c r="S337" i="21" s="1"/>
  <c r="R482" i="21" a="1"/>
  <c r="R482" i="21" s="1"/>
  <c r="S482" i="21" s="1" a="1"/>
  <c r="S482" i="21" s="1"/>
  <c r="Q482" i="21" a="1"/>
  <c r="Q482" i="21" s="1"/>
  <c r="R460" i="21" a="1"/>
  <c r="R460" i="21" s="1"/>
  <c r="S460" i="21" s="1" a="1"/>
  <c r="S460" i="21" s="1"/>
  <c r="Q460" i="21" a="1"/>
  <c r="Q460" i="21" s="1"/>
  <c r="R972" i="21" a="1"/>
  <c r="R972" i="21" s="1"/>
  <c r="S972" i="21" s="1" a="1"/>
  <c r="S972" i="21" s="1"/>
  <c r="Q972" i="21" a="1"/>
  <c r="Q972" i="21" s="1"/>
  <c r="AF236" i="21" a="1"/>
  <c r="AF236" i="21" s="1"/>
  <c r="AD236" i="21"/>
  <c r="AE236" i="21" a="1"/>
  <c r="AE236" i="21" s="1"/>
  <c r="AD152" i="21"/>
  <c r="AF152" i="21" a="1"/>
  <c r="AF152" i="21" s="1"/>
  <c r="AE152" i="21" a="1"/>
  <c r="AE152" i="21" s="1"/>
  <c r="AD68" i="21"/>
  <c r="AE68" i="21" a="1"/>
  <c r="AE68" i="21" s="1"/>
  <c r="AF68" i="21" a="1"/>
  <c r="AF68" i="21" s="1"/>
  <c r="AD12" i="21"/>
  <c r="AE12" i="21" a="1"/>
  <c r="AE12" i="21" s="1"/>
  <c r="AF12" i="21" a="1"/>
  <c r="AF12" i="21" s="1"/>
  <c r="Q267" i="21" a="1"/>
  <c r="Q267" i="21" s="1"/>
  <c r="R267" i="21" a="1"/>
  <c r="R267" i="21" s="1"/>
  <c r="S267" i="21" s="1" a="1"/>
  <c r="S267" i="21" s="1"/>
  <c r="P211" i="21"/>
  <c r="Z211" i="21" s="1"/>
  <c r="M211" i="21"/>
  <c r="P169" i="21"/>
  <c r="Z169" i="21" s="1"/>
  <c r="M169" i="21"/>
  <c r="P113" i="21"/>
  <c r="Z113" i="21" s="1"/>
  <c r="M113" i="21"/>
  <c r="P57" i="21"/>
  <c r="Z57" i="21" s="1"/>
  <c r="M57" i="21"/>
  <c r="AF179" i="21" a="1"/>
  <c r="AF179" i="21" s="1"/>
  <c r="AD179" i="21"/>
  <c r="AE179" i="21" a="1"/>
  <c r="AE179" i="21" s="1"/>
  <c r="AE123" i="21" a="1"/>
  <c r="AE123" i="21" s="1"/>
  <c r="AD123" i="21"/>
  <c r="AF123" i="21" a="1"/>
  <c r="AF123" i="21" s="1"/>
  <c r="AE67" i="21" a="1"/>
  <c r="AE67" i="21" s="1"/>
  <c r="AD67" i="21"/>
  <c r="AF67" i="21" a="1"/>
  <c r="AF67" i="21" s="1"/>
  <c r="AD11" i="21"/>
  <c r="AE11" i="21" a="1"/>
  <c r="AE11" i="21" s="1"/>
  <c r="AF11" i="21" a="1"/>
  <c r="AF11" i="21" s="1"/>
  <c r="X266" i="21" a="1"/>
  <c r="X266" i="21" s="1"/>
  <c r="X224" i="21" a="1"/>
  <c r="X224" i="21" s="1"/>
  <c r="X168" i="21" a="1"/>
  <c r="X168" i="21" s="1"/>
  <c r="X126" i="21" a="1"/>
  <c r="X126" i="21" s="1"/>
  <c r="X84" i="21" a="1"/>
  <c r="X84" i="21" s="1"/>
  <c r="X28" i="21" a="1"/>
  <c r="X28" i="21" s="1"/>
  <c r="G41" i="25"/>
  <c r="Q415" i="21" a="1"/>
  <c r="Q415" i="21" s="1"/>
  <c r="R415" i="21" a="1"/>
  <c r="R415" i="21" s="1"/>
  <c r="S415" i="21" s="1" a="1"/>
  <c r="S415" i="21" s="1"/>
  <c r="R952" i="21" a="1"/>
  <c r="R952" i="21" s="1"/>
  <c r="S952" i="21" s="1" a="1"/>
  <c r="S952" i="21" s="1"/>
  <c r="Q952" i="21" a="1"/>
  <c r="Q952" i="21" s="1"/>
  <c r="Q948" i="21" a="1"/>
  <c r="Q948" i="21" s="1"/>
  <c r="R948" i="21" a="1"/>
  <c r="R948" i="21" s="1"/>
  <c r="S948" i="21" s="1" a="1"/>
  <c r="S948" i="21" s="1"/>
  <c r="R833" i="21" a="1"/>
  <c r="R833" i="21" s="1"/>
  <c r="S833" i="21" s="1" a="1"/>
  <c r="S833" i="21" s="1"/>
  <c r="Q833" i="21" a="1"/>
  <c r="Q833" i="21" s="1"/>
  <c r="Q324" i="21" a="1"/>
  <c r="Q324" i="21" s="1"/>
  <c r="R324" i="21" a="1"/>
  <c r="R324" i="21" s="1"/>
  <c r="S324" i="21" s="1" a="1"/>
  <c r="S324" i="21" s="1"/>
  <c r="Q552" i="21" a="1"/>
  <c r="Q552" i="21" s="1"/>
  <c r="R552" i="21" a="1"/>
  <c r="R552" i="21" s="1"/>
  <c r="S552" i="21" s="1" a="1"/>
  <c r="S552" i="21" s="1"/>
  <c r="Q669" i="21" a="1"/>
  <c r="Q669" i="21" s="1"/>
  <c r="R669" i="21" a="1"/>
  <c r="R669" i="21" s="1"/>
  <c r="S669" i="21" s="1" a="1"/>
  <c r="S669" i="21" s="1"/>
  <c r="Q913" i="21" a="1"/>
  <c r="Q913" i="21" s="1"/>
  <c r="R913" i="21" a="1"/>
  <c r="R913" i="21" s="1"/>
  <c r="S913" i="21" s="1" a="1"/>
  <c r="S913" i="21" s="1"/>
  <c r="Q773" i="21" a="1"/>
  <c r="Q773" i="21" s="1"/>
  <c r="R773" i="21" a="1"/>
  <c r="R773" i="21" s="1"/>
  <c r="S773" i="21" s="1" a="1"/>
  <c r="S773" i="21" s="1"/>
  <c r="R409" i="21" a="1"/>
  <c r="R409" i="21" s="1"/>
  <c r="S409" i="21" s="1" a="1"/>
  <c r="S409" i="21" s="1"/>
  <c r="Q409" i="21" a="1"/>
  <c r="Q409" i="21" s="1"/>
  <c r="Q381" i="21" a="1"/>
  <c r="Q381" i="21" s="1"/>
  <c r="R381" i="21" a="1"/>
  <c r="R381" i="21" s="1"/>
  <c r="S381" i="21" s="1" a="1"/>
  <c r="S381" i="21" s="1"/>
  <c r="AD234" i="21"/>
  <c r="AF234" i="21" a="1"/>
  <c r="AF234" i="21" s="1"/>
  <c r="AE234" i="21" a="1"/>
  <c r="AE234" i="21" s="1"/>
  <c r="AD178" i="21"/>
  <c r="AF178" i="21" a="1"/>
  <c r="AF178" i="21" s="1"/>
  <c r="AE178" i="21" a="1"/>
  <c r="AE178" i="21" s="1"/>
  <c r="AF122" i="21" a="1"/>
  <c r="AF122" i="21" s="1"/>
  <c r="AD122" i="21"/>
  <c r="AE122" i="21" a="1"/>
  <c r="AE122" i="21" s="1"/>
  <c r="AF38" i="21" a="1"/>
  <c r="AF38" i="21" s="1"/>
  <c r="AD38" i="21"/>
  <c r="AE38" i="21" a="1"/>
  <c r="AE38" i="21" s="1"/>
  <c r="P294" i="21"/>
  <c r="Z294" i="21" s="1"/>
  <c r="M294" i="21"/>
  <c r="P252" i="21"/>
  <c r="Z252" i="21" s="1"/>
  <c r="M252" i="21"/>
  <c r="P224" i="21"/>
  <c r="Z224" i="21" s="1"/>
  <c r="M224" i="21"/>
  <c r="P182" i="21"/>
  <c r="Z182" i="21" s="1"/>
  <c r="M182" i="21"/>
  <c r="P154" i="21"/>
  <c r="Z154" i="21" s="1"/>
  <c r="M154" i="21"/>
  <c r="P126" i="21"/>
  <c r="Z126" i="21" s="1"/>
  <c r="M126" i="21"/>
  <c r="P98" i="21"/>
  <c r="Z98" i="21" s="1"/>
  <c r="M98" i="21"/>
  <c r="P84" i="21"/>
  <c r="Z84" i="21" s="1"/>
  <c r="M84" i="21"/>
  <c r="P42" i="21"/>
  <c r="Z42" i="21" s="1"/>
  <c r="M42" i="21"/>
  <c r="P28" i="21"/>
  <c r="Z28" i="21" s="1"/>
  <c r="M28" i="21"/>
  <c r="G264" i="25"/>
  <c r="G236" i="25"/>
  <c r="G180" i="25"/>
  <c r="G68" i="25"/>
  <c r="AE259" i="21" a="1"/>
  <c r="AE259" i="21" s="1"/>
  <c r="AF259" i="21" a="1"/>
  <c r="AF259" i="21" s="1"/>
  <c r="AD259" i="21"/>
  <c r="AE231" i="21" a="1"/>
  <c r="AE231" i="21" s="1"/>
  <c r="AF231" i="21" a="1"/>
  <c r="AF231" i="21" s="1"/>
  <c r="AD231" i="21"/>
  <c r="AF203" i="21" a="1"/>
  <c r="AF203" i="21" s="1"/>
  <c r="AE203" i="21" a="1"/>
  <c r="AE203" i="21" s="1"/>
  <c r="AD203" i="21"/>
  <c r="AF147" i="21" a="1"/>
  <c r="AF147" i="21" s="1"/>
  <c r="AE147" i="21" a="1"/>
  <c r="AE147" i="21" s="1"/>
  <c r="AD147" i="21"/>
  <c r="AF119" i="21" a="1"/>
  <c r="AF119" i="21" s="1"/>
  <c r="AD119" i="21"/>
  <c r="AE119" i="21" a="1"/>
  <c r="AE119" i="21" s="1"/>
  <c r="AE91" i="21" a="1"/>
  <c r="AE91" i="21" s="1"/>
  <c r="AD91" i="21"/>
  <c r="AF91" i="21" a="1"/>
  <c r="AF91" i="21" s="1"/>
  <c r="AD35" i="21"/>
  <c r="AF35" i="21" a="1"/>
  <c r="AF35" i="21" s="1"/>
  <c r="AE35" i="21" a="1"/>
  <c r="AE35" i="21" s="1"/>
  <c r="X264" i="21" a="1"/>
  <c r="X264" i="21" s="1"/>
  <c r="X208" i="21" a="1"/>
  <c r="X208" i="21" s="1"/>
  <c r="X166" i="21" a="1"/>
  <c r="X166" i="21" s="1"/>
  <c r="X124" i="21" a="1"/>
  <c r="X124" i="21" s="1"/>
  <c r="X82" i="21" a="1"/>
  <c r="X82" i="21" s="1"/>
  <c r="X54" i="21" a="1"/>
  <c r="X54" i="21" s="1"/>
  <c r="X26" i="21" a="1"/>
  <c r="X26" i="21" s="1"/>
  <c r="R387" i="21" a="1"/>
  <c r="R387" i="21" s="1"/>
  <c r="S387" i="21" s="1" a="1"/>
  <c r="S387" i="21" s="1"/>
  <c r="Q387" i="21" a="1"/>
  <c r="Q387" i="21" s="1"/>
  <c r="R788" i="21" a="1"/>
  <c r="R788" i="21" s="1"/>
  <c r="S788" i="21" s="1" a="1"/>
  <c r="S788" i="21" s="1"/>
  <c r="Q788" i="21" a="1"/>
  <c r="Q788" i="21" s="1"/>
  <c r="Q653" i="21" a="1"/>
  <c r="Q653" i="21" s="1"/>
  <c r="R653" i="21" a="1"/>
  <c r="R653" i="21" s="1"/>
  <c r="S653" i="21" s="1" a="1"/>
  <c r="S653" i="21" s="1"/>
  <c r="R734" i="21" a="1"/>
  <c r="R734" i="21" s="1"/>
  <c r="S734" i="21" s="1" a="1"/>
  <c r="S734" i="21" s="1"/>
  <c r="Q734" i="21" a="1"/>
  <c r="Q734" i="21" s="1"/>
  <c r="R768" i="21" a="1"/>
  <c r="R768" i="21" s="1"/>
  <c r="S768" i="21" s="1" a="1"/>
  <c r="S768" i="21" s="1"/>
  <c r="Q768" i="21" a="1"/>
  <c r="Q768" i="21" s="1"/>
  <c r="R353" i="21" a="1"/>
  <c r="R353" i="21" s="1"/>
  <c r="S353" i="21" s="1" a="1"/>
  <c r="S353" i="21" s="1"/>
  <c r="Q353" i="21" a="1"/>
  <c r="Q353" i="21" s="1"/>
  <c r="AE258" i="21" a="1"/>
  <c r="AE258" i="21" s="1"/>
  <c r="AF258" i="21" a="1"/>
  <c r="AF258" i="21" s="1"/>
  <c r="AD258" i="21"/>
  <c r="AE202" i="21" a="1"/>
  <c r="AE202" i="21" s="1"/>
  <c r="AF202" i="21" a="1"/>
  <c r="AF202" i="21" s="1"/>
  <c r="AD202" i="21"/>
  <c r="AF146" i="21" a="1"/>
  <c r="AF146" i="21" s="1"/>
  <c r="AE146" i="21" a="1"/>
  <c r="AE146" i="21" s="1"/>
  <c r="AD146" i="21"/>
  <c r="AF118" i="21" a="1"/>
  <c r="AF118" i="21" s="1"/>
  <c r="AD118" i="21"/>
  <c r="AE118" i="21" a="1"/>
  <c r="AE118" i="21" s="1"/>
  <c r="AF62" i="21" a="1"/>
  <c r="AF62" i="21" s="1"/>
  <c r="AE62" i="21" a="1"/>
  <c r="AE62" i="21" s="1"/>
  <c r="AD62" i="21"/>
  <c r="AD34" i="21"/>
  <c r="AE34" i="21" a="1"/>
  <c r="AE34" i="21" s="1"/>
  <c r="AF34" i="21" a="1"/>
  <c r="AF34" i="21" s="1"/>
  <c r="P236" i="21"/>
  <c r="Z236" i="21" s="1"/>
  <c r="M236" i="21"/>
  <c r="Q124" i="21" a="1"/>
  <c r="Q124" i="21" s="1"/>
  <c r="R124" i="21" a="1"/>
  <c r="R124" i="21" s="1"/>
  <c r="S124" i="21" s="1" a="1"/>
  <c r="S124" i="21" s="1"/>
  <c r="AE281" i="21" a="1"/>
  <c r="AE281" i="21" s="1"/>
  <c r="AD281" i="21"/>
  <c r="AF281" i="21" a="1"/>
  <c r="AF281" i="21" s="1"/>
  <c r="AD253" i="21"/>
  <c r="AE253" i="21" a="1"/>
  <c r="AE253" i="21" s="1"/>
  <c r="AF253" i="21" a="1"/>
  <c r="AF253" i="21" s="1"/>
  <c r="AE225" i="21" a="1"/>
  <c r="AE225" i="21" s="1"/>
  <c r="AD225" i="21"/>
  <c r="AF225" i="21" a="1"/>
  <c r="AF225" i="21" s="1"/>
  <c r="AD197" i="21"/>
  <c r="AE197" i="21" a="1"/>
  <c r="AE197" i="21" s="1"/>
  <c r="AF197" i="21" a="1"/>
  <c r="AF197" i="21" s="1"/>
  <c r="AE169" i="21" a="1"/>
  <c r="AE169" i="21" s="1"/>
  <c r="AD169" i="21"/>
  <c r="AF169" i="21" a="1"/>
  <c r="AF169" i="21" s="1"/>
  <c r="AD141" i="21"/>
  <c r="AF141" i="21" a="1"/>
  <c r="AF141" i="21" s="1"/>
  <c r="AE141" i="21" a="1"/>
  <c r="AE141" i="21" s="1"/>
  <c r="AF113" i="21" a="1"/>
  <c r="AF113" i="21" s="1"/>
  <c r="AD113" i="21"/>
  <c r="AE113" i="21" a="1"/>
  <c r="AE113" i="21" s="1"/>
  <c r="AF85" i="21" a="1"/>
  <c r="AF85" i="21" s="1"/>
  <c r="AD85" i="21"/>
  <c r="AE85" i="21" a="1"/>
  <c r="AE85" i="21" s="1"/>
  <c r="AE57" i="21" a="1"/>
  <c r="AE57" i="21" s="1"/>
  <c r="AD57" i="21"/>
  <c r="AF57" i="21" a="1"/>
  <c r="AF57" i="21" s="1"/>
  <c r="AE29" i="21" a="1"/>
  <c r="AE29" i="21" s="1"/>
  <c r="AD29" i="21"/>
  <c r="AF29" i="21" a="1"/>
  <c r="AF29" i="21" s="1"/>
  <c r="X289" i="21" a="1"/>
  <c r="X289" i="21" s="1"/>
  <c r="X275" i="21" a="1"/>
  <c r="X275" i="21" s="1"/>
  <c r="X261" i="21" a="1"/>
  <c r="X261" i="21" s="1"/>
  <c r="X247" i="21" a="1"/>
  <c r="X247" i="21" s="1"/>
  <c r="X233" i="21" a="1"/>
  <c r="X233" i="21" s="1"/>
  <c r="X219" i="21" a="1"/>
  <c r="X219" i="21" s="1"/>
  <c r="X205" i="21" a="1"/>
  <c r="X205" i="21" s="1"/>
  <c r="X191" i="21" a="1"/>
  <c r="X191" i="21" s="1"/>
  <c r="X177" i="21" a="1"/>
  <c r="X177" i="21" s="1"/>
  <c r="X163" i="21" a="1"/>
  <c r="X163" i="21" s="1"/>
  <c r="X149" i="21" a="1"/>
  <c r="X149" i="21" s="1"/>
  <c r="X135" i="21" a="1"/>
  <c r="X135" i="21" s="1"/>
  <c r="X121" i="21" a="1"/>
  <c r="X121" i="21" s="1"/>
  <c r="X107" i="21" a="1"/>
  <c r="X107" i="21" s="1"/>
  <c r="X93" i="21" a="1"/>
  <c r="X93" i="21" s="1"/>
  <c r="X79" i="21" a="1"/>
  <c r="X79" i="21" s="1"/>
  <c r="X65" i="21" a="1"/>
  <c r="X65" i="21" s="1"/>
  <c r="X51" i="21" a="1"/>
  <c r="X51" i="21" s="1"/>
  <c r="X37" i="21" a="1"/>
  <c r="X37" i="21" s="1"/>
  <c r="X23" i="21" a="1"/>
  <c r="X23" i="21" s="1"/>
  <c r="G283" i="25"/>
  <c r="G227" i="25"/>
  <c r="G171" i="25"/>
  <c r="G115" i="25"/>
  <c r="R947" i="21" a="1"/>
  <c r="R947" i="21" s="1"/>
  <c r="S947" i="21" s="1" a="1"/>
  <c r="S947" i="21" s="1"/>
  <c r="Q947" i="21" a="1"/>
  <c r="Q947" i="21" s="1"/>
  <c r="Q611" i="21" a="1"/>
  <c r="Q611" i="21" s="1"/>
  <c r="R611" i="21" a="1"/>
  <c r="R611" i="21" s="1"/>
  <c r="S611" i="21" s="1" a="1"/>
  <c r="S611" i="21" s="1"/>
  <c r="Q682" i="21" a="1"/>
  <c r="Q682" i="21" s="1"/>
  <c r="R682" i="21" a="1"/>
  <c r="R682" i="21" s="1"/>
  <c r="S682" i="21" s="1" a="1"/>
  <c r="S682" i="21" s="1"/>
  <c r="R827" i="21" a="1"/>
  <c r="R827" i="21" s="1"/>
  <c r="S827" i="21" s="1" a="1"/>
  <c r="S827" i="21" s="1"/>
  <c r="Q827" i="21" a="1"/>
  <c r="Q827" i="21" s="1"/>
  <c r="R519" i="21" a="1"/>
  <c r="R519" i="21" s="1"/>
  <c r="S519" i="21" s="1" a="1"/>
  <c r="S519" i="21" s="1"/>
  <c r="Q519" i="21" a="1"/>
  <c r="Q519" i="21" s="1"/>
  <c r="R840" i="21" a="1"/>
  <c r="R840" i="21" s="1"/>
  <c r="S840" i="21" s="1" a="1"/>
  <c r="S840" i="21" s="1"/>
  <c r="Q840" i="21" a="1"/>
  <c r="Q840" i="21" s="1"/>
  <c r="R504" i="21" a="1"/>
  <c r="R504" i="21" s="1"/>
  <c r="S504" i="21" s="1" a="1"/>
  <c r="S504" i="21" s="1"/>
  <c r="Q504" i="21" a="1"/>
  <c r="Q504" i="21" s="1"/>
  <c r="Q845" i="21" a="1"/>
  <c r="Q845" i="21" s="1"/>
  <c r="R845" i="21" a="1"/>
  <c r="R845" i="21" s="1"/>
  <c r="S845" i="21" s="1" a="1"/>
  <c r="S845" i="21" s="1"/>
  <c r="R789" i="21" a="1"/>
  <c r="R789" i="21" s="1"/>
  <c r="S789" i="21" s="1" a="1"/>
  <c r="S789" i="21" s="1"/>
  <c r="Q789" i="21" a="1"/>
  <c r="Q789" i="21" s="1"/>
  <c r="R654" i="21" a="1"/>
  <c r="R654" i="21" s="1"/>
  <c r="S654" i="21" s="1" a="1"/>
  <c r="S654" i="21" s="1"/>
  <c r="Q654" i="21" a="1"/>
  <c r="Q654" i="21" s="1"/>
  <c r="Q758" i="21" a="1"/>
  <c r="Q758" i="21" s="1"/>
  <c r="R758" i="21" a="1"/>
  <c r="R758" i="21" s="1"/>
  <c r="S758" i="21" s="1" a="1"/>
  <c r="S758" i="21" s="1"/>
  <c r="Q394" i="21" a="1"/>
  <c r="Q394" i="21" s="1"/>
  <c r="R394" i="21" a="1"/>
  <c r="R394" i="21" s="1"/>
  <c r="S394" i="21" s="1" a="1"/>
  <c r="S394" i="21" s="1"/>
  <c r="R763" i="21" a="1"/>
  <c r="R763" i="21" s="1"/>
  <c r="S763" i="21" s="1" a="1"/>
  <c r="S763" i="21" s="1"/>
  <c r="Q763" i="21" a="1"/>
  <c r="Q763" i="21" s="1"/>
  <c r="Q427" i="21" a="1"/>
  <c r="Q427" i="21" s="1"/>
  <c r="R427" i="21" a="1"/>
  <c r="R427" i="21" s="1"/>
  <c r="S427" i="21" s="1" a="1"/>
  <c r="S427" i="21" s="1"/>
  <c r="Q750" i="21" a="1"/>
  <c r="Q750" i="21" s="1"/>
  <c r="R750" i="21" a="1"/>
  <c r="R750" i="21" s="1"/>
  <c r="S750" i="21" s="1" a="1"/>
  <c r="S750" i="21" s="1"/>
  <c r="R358" i="21" a="1"/>
  <c r="R358" i="21" s="1"/>
  <c r="S358" i="21" s="1" a="1"/>
  <c r="S358" i="21" s="1"/>
  <c r="Q358" i="21" a="1"/>
  <c r="Q358" i="21" s="1"/>
  <c r="Q699" i="21" a="1"/>
  <c r="Q699" i="21" s="1"/>
  <c r="R699" i="21" a="1"/>
  <c r="R699" i="21" s="1"/>
  <c r="S699" i="21" s="1" a="1"/>
  <c r="S699" i="21" s="1"/>
  <c r="Q363" i="21" a="1"/>
  <c r="Q363" i="21" s="1"/>
  <c r="R363" i="21" a="1"/>
  <c r="R363" i="21" s="1"/>
  <c r="S363" i="21" s="1" a="1"/>
  <c r="S363" i="21" s="1"/>
  <c r="R704" i="21" a="1"/>
  <c r="R704" i="21" s="1"/>
  <c r="S704" i="21" s="1" a="1"/>
  <c r="S704" i="21" s="1"/>
  <c r="Q704" i="21" a="1"/>
  <c r="Q704" i="21" s="1"/>
  <c r="R368" i="21" a="1"/>
  <c r="R368" i="21" s="1"/>
  <c r="S368" i="21" s="1" a="1"/>
  <c r="S368" i="21" s="1"/>
  <c r="Q368" i="21" a="1"/>
  <c r="Q368" i="21" s="1"/>
  <c r="R569" i="21" a="1"/>
  <c r="R569" i="21" s="1"/>
  <c r="S569" i="21" s="1" a="1"/>
  <c r="S569" i="21" s="1"/>
  <c r="Q569" i="21" a="1"/>
  <c r="Q569" i="21" s="1"/>
  <c r="R938" i="21" a="1"/>
  <c r="R938" i="21" s="1"/>
  <c r="S938" i="21" s="1" a="1"/>
  <c r="S938" i="21" s="1"/>
  <c r="Q938" i="21" a="1"/>
  <c r="Q938" i="21" s="1"/>
  <c r="R630" i="21" a="1"/>
  <c r="R630" i="21" s="1"/>
  <c r="S630" i="21" s="1" a="1"/>
  <c r="S630" i="21" s="1"/>
  <c r="Q630" i="21" a="1"/>
  <c r="Q630" i="21" s="1"/>
  <c r="R943" i="21" a="1"/>
  <c r="R943" i="21" s="1"/>
  <c r="S943" i="21" s="1" a="1"/>
  <c r="S943" i="21" s="1"/>
  <c r="Q943" i="21" a="1"/>
  <c r="Q943" i="21" s="1"/>
  <c r="R411" i="21" a="1"/>
  <c r="R411" i="21" s="1"/>
  <c r="S411" i="21" s="1" a="1"/>
  <c r="S411" i="21" s="1"/>
  <c r="Q411" i="21" a="1"/>
  <c r="Q411" i="21" s="1"/>
  <c r="R556" i="21" a="1"/>
  <c r="R556" i="21" s="1"/>
  <c r="S556" i="21" s="1" a="1"/>
  <c r="S556" i="21" s="1"/>
  <c r="Q556" i="21" a="1"/>
  <c r="Q556" i="21" s="1"/>
  <c r="Q973" i="21" a="1"/>
  <c r="Q973" i="21" s="1"/>
  <c r="R973" i="21" a="1"/>
  <c r="R973" i="21" s="1"/>
  <c r="S973" i="21" s="1" a="1"/>
  <c r="S973" i="21" s="1"/>
  <c r="R558" i="21" a="1"/>
  <c r="R558" i="21" s="1"/>
  <c r="S558" i="21" s="1" a="1"/>
  <c r="S558" i="21" s="1"/>
  <c r="Q558" i="21" a="1"/>
  <c r="Q558" i="21" s="1"/>
  <c r="R685" i="21" a="1"/>
  <c r="R685" i="21" s="1"/>
  <c r="S685" i="21" s="1" a="1"/>
  <c r="S685" i="21" s="1"/>
  <c r="Q685" i="21" a="1"/>
  <c r="Q685" i="21" s="1"/>
  <c r="Q321" i="21" a="1"/>
  <c r="Q321" i="21" s="1"/>
  <c r="R321" i="21" a="1"/>
  <c r="R321" i="21" s="1"/>
  <c r="S321" i="21" s="1" a="1"/>
  <c r="S321" i="21" s="1"/>
  <c r="R698" i="21" a="1"/>
  <c r="R698" i="21" s="1"/>
  <c r="S698" i="21" s="1" a="1"/>
  <c r="S698" i="21" s="1"/>
  <c r="Q698" i="21" a="1"/>
  <c r="Q698" i="21" s="1"/>
  <c r="R614" i="21" a="1"/>
  <c r="R614" i="21" s="1"/>
  <c r="S614" i="21" s="1" a="1"/>
  <c r="S614" i="21" s="1"/>
  <c r="Q614" i="21" a="1"/>
  <c r="Q614" i="21" s="1"/>
  <c r="R718" i="21" a="1"/>
  <c r="R718" i="21" s="1"/>
  <c r="S718" i="21" s="1" a="1"/>
  <c r="S718" i="21" s="1"/>
  <c r="Q718" i="21" a="1"/>
  <c r="Q718" i="21" s="1"/>
  <c r="Q438" i="21" a="1"/>
  <c r="Q438" i="21" s="1"/>
  <c r="R438" i="21" a="1"/>
  <c r="R438" i="21" s="1"/>
  <c r="S438" i="21" s="1" a="1"/>
  <c r="S438" i="21" s="1"/>
  <c r="Q759" i="21" a="1"/>
  <c r="Q759" i="21" s="1"/>
  <c r="R759" i="21" a="1"/>
  <c r="R759" i="21" s="1"/>
  <c r="S759" i="21" s="1" a="1"/>
  <c r="S759" i="21" s="1"/>
  <c r="Q998" i="21" a="1"/>
  <c r="Q998" i="21" s="1"/>
  <c r="R998" i="21" a="1"/>
  <c r="R998" i="21" s="1"/>
  <c r="S998" i="21" s="1" a="1"/>
  <c r="S998" i="21" s="1"/>
  <c r="Q886" i="21" a="1"/>
  <c r="Q886" i="21" s="1"/>
  <c r="R886" i="21" a="1"/>
  <c r="R886" i="21" s="1"/>
  <c r="S886" i="21" s="1" a="1"/>
  <c r="S886" i="21" s="1"/>
  <c r="R958" i="21" a="1"/>
  <c r="R958" i="21" s="1"/>
  <c r="S958" i="21" s="1" a="1"/>
  <c r="S958" i="21" s="1"/>
  <c r="Q958" i="21" a="1"/>
  <c r="Q958" i="21" s="1"/>
  <c r="Q650" i="21" a="1"/>
  <c r="Q650" i="21" s="1"/>
  <c r="R650" i="21" a="1"/>
  <c r="R650" i="21" s="1"/>
  <c r="S650" i="21" s="1" a="1"/>
  <c r="S650" i="21" s="1"/>
  <c r="R314" i="21" a="1"/>
  <c r="R314" i="21" s="1"/>
  <c r="S314" i="21" s="1" a="1"/>
  <c r="S314" i="21" s="1"/>
  <c r="Q314" i="21" a="1"/>
  <c r="Q314" i="21" s="1"/>
  <c r="Q711" i="21" a="1"/>
  <c r="Q711" i="21" s="1"/>
  <c r="R711" i="21" a="1"/>
  <c r="R711" i="21" s="1"/>
  <c r="S711" i="21" s="1" a="1"/>
  <c r="S711" i="21" s="1"/>
  <c r="Q665" i="21" a="1"/>
  <c r="Q665" i="21" s="1"/>
  <c r="R665" i="21" a="1"/>
  <c r="R665" i="21" s="1"/>
  <c r="S665" i="21" s="1" a="1"/>
  <c r="S665" i="21" s="1"/>
  <c r="Q601" i="21" a="1"/>
  <c r="Q601" i="21" s="1"/>
  <c r="R601" i="21" a="1"/>
  <c r="R601" i="21" s="1"/>
  <c r="S601" i="21" s="1" a="1"/>
  <c r="S601" i="21" s="1"/>
  <c r="Q916" i="21" a="1"/>
  <c r="Q916" i="21" s="1"/>
  <c r="R916" i="21" a="1"/>
  <c r="R916" i="21" s="1"/>
  <c r="S916" i="21" s="1" a="1"/>
  <c r="S916" i="21" s="1"/>
  <c r="R860" i="21" a="1"/>
  <c r="R860" i="21" s="1"/>
  <c r="S860" i="21" s="1" a="1"/>
  <c r="S860" i="21" s="1"/>
  <c r="Q860" i="21" a="1"/>
  <c r="Q860" i="21" s="1"/>
  <c r="R684" i="21" a="1"/>
  <c r="R684" i="21" s="1"/>
  <c r="S684" i="21" s="1" a="1"/>
  <c r="S684" i="21" s="1"/>
  <c r="Q684" i="21" a="1"/>
  <c r="Q684" i="21" s="1"/>
  <c r="R577" i="21" a="1"/>
  <c r="R577" i="21" s="1"/>
  <c r="S577" i="21" s="1" a="1"/>
  <c r="S577" i="21" s="1"/>
  <c r="Q577" i="21" a="1"/>
  <c r="Q577" i="21" s="1"/>
  <c r="Q720" i="21" a="1"/>
  <c r="Q720" i="21" s="1"/>
  <c r="R720" i="21" a="1"/>
  <c r="R720" i="21" s="1"/>
  <c r="S720" i="21" s="1" a="1"/>
  <c r="S720" i="21" s="1"/>
  <c r="R608" i="21" a="1"/>
  <c r="R608" i="21" s="1"/>
  <c r="S608" i="21" s="1" a="1"/>
  <c r="S608" i="21" s="1"/>
  <c r="Q608" i="21" a="1"/>
  <c r="Q608" i="21" s="1"/>
  <c r="R992" i="21" a="1"/>
  <c r="R992" i="21" s="1"/>
  <c r="S992" i="21" s="1" a="1"/>
  <c r="S992" i="21" s="1"/>
  <c r="Q992" i="21" a="1"/>
  <c r="Q992" i="21" s="1"/>
  <c r="AD280" i="21"/>
  <c r="AF280" i="21" a="1"/>
  <c r="AF280" i="21" s="1"/>
  <c r="AE280" i="21" a="1"/>
  <c r="AE280" i="21" s="1"/>
  <c r="P275" i="21"/>
  <c r="Z275" i="21" s="1"/>
  <c r="M275" i="21"/>
  <c r="P219" i="21"/>
  <c r="Z219" i="21" s="1"/>
  <c r="M219" i="21"/>
  <c r="P149" i="21"/>
  <c r="Z149" i="21" s="1"/>
  <c r="M149" i="21"/>
  <c r="R51" i="21" a="1"/>
  <c r="R51" i="21" s="1"/>
  <c r="S51" i="21" s="1" a="1"/>
  <c r="S51" i="21" s="1"/>
  <c r="Q51" i="21" a="1"/>
  <c r="Q51" i="21" s="1"/>
  <c r="AD223" i="21"/>
  <c r="AF223" i="21" a="1"/>
  <c r="AF223" i="21" s="1"/>
  <c r="AE223" i="21" a="1"/>
  <c r="AE223" i="21" s="1"/>
  <c r="AD167" i="21"/>
  <c r="AE167" i="21" a="1"/>
  <c r="AE167" i="21" s="1"/>
  <c r="AF167" i="21" a="1"/>
  <c r="AF167" i="21" s="1"/>
  <c r="AD83" i="21"/>
  <c r="AE83" i="21" a="1"/>
  <c r="AE83" i="21" s="1"/>
  <c r="AF83" i="21" a="1"/>
  <c r="AF83" i="21" s="1"/>
  <c r="X302" i="21" a="1"/>
  <c r="X302" i="21" s="1"/>
  <c r="X246" i="21" a="1"/>
  <c r="X246" i="21" s="1"/>
  <c r="X204" i="21" a="1"/>
  <c r="X204" i="21" s="1"/>
  <c r="X162" i="21" a="1"/>
  <c r="X162" i="21" s="1"/>
  <c r="X120" i="21" a="1"/>
  <c r="X120" i="21" s="1"/>
  <c r="X78" i="21" a="1"/>
  <c r="X78" i="21" s="1"/>
  <c r="X50" i="21" a="1"/>
  <c r="X50" i="21" s="1"/>
  <c r="X22" i="21" a="1"/>
  <c r="X22" i="21" s="1"/>
  <c r="G281" i="25"/>
  <c r="R303" i="21" a="1"/>
  <c r="R303" i="21" s="1"/>
  <c r="S303" i="21" s="1" a="1"/>
  <c r="S303" i="21" s="1"/>
  <c r="Q303" i="21" a="1"/>
  <c r="Q303" i="21" s="1"/>
  <c r="Q733" i="21" a="1"/>
  <c r="Q733" i="21" s="1"/>
  <c r="R733" i="21" a="1"/>
  <c r="R733" i="21" s="1"/>
  <c r="S733" i="21" s="1" a="1"/>
  <c r="S733" i="21" s="1"/>
  <c r="R933" i="21" a="1"/>
  <c r="R933" i="21" s="1"/>
  <c r="S933" i="21" s="1" a="1"/>
  <c r="S933" i="21" s="1"/>
  <c r="Q933" i="21" a="1"/>
  <c r="Q933" i="21" s="1"/>
  <c r="Q915" i="21" a="1"/>
  <c r="Q915" i="21" s="1"/>
  <c r="R915" i="21" a="1"/>
  <c r="R915" i="21" s="1"/>
  <c r="S915" i="21" s="1" a="1"/>
  <c r="S915" i="21" s="1"/>
  <c r="R530" i="21" a="1"/>
  <c r="R530" i="21" s="1"/>
  <c r="S530" i="21" s="1" a="1"/>
  <c r="S530" i="21" s="1"/>
  <c r="Q530" i="21" a="1"/>
  <c r="Q530" i="21" s="1"/>
  <c r="R899" i="21" a="1"/>
  <c r="R899" i="21" s="1"/>
  <c r="S899" i="21" s="1" a="1"/>
  <c r="S899" i="21" s="1"/>
  <c r="Q899" i="21" a="1"/>
  <c r="Q899" i="21" s="1"/>
  <c r="Q690" i="21" a="1"/>
  <c r="Q690" i="21" s="1"/>
  <c r="R690" i="21" a="1"/>
  <c r="R690" i="21" s="1"/>
  <c r="S690" i="21" s="1" a="1"/>
  <c r="S690" i="21" s="1"/>
  <c r="R609" i="21" a="1"/>
  <c r="R609" i="21" s="1"/>
  <c r="S609" i="21" s="1" a="1"/>
  <c r="S609" i="21" s="1"/>
  <c r="Q609" i="21" a="1"/>
  <c r="Q609" i="21" s="1"/>
  <c r="R328" i="21" a="1"/>
  <c r="R328" i="21" s="1"/>
  <c r="S328" i="21" s="1" a="1"/>
  <c r="S328" i="21" s="1"/>
  <c r="Q328" i="21" a="1"/>
  <c r="Q328" i="21" s="1"/>
  <c r="R949" i="21" a="1"/>
  <c r="R949" i="21" s="1"/>
  <c r="S949" i="21" s="1" a="1"/>
  <c r="S949" i="21" s="1"/>
  <c r="Q949" i="21" a="1"/>
  <c r="Q949" i="21" s="1"/>
  <c r="Q524" i="21" a="1"/>
  <c r="Q524" i="21" s="1"/>
  <c r="R524" i="21" a="1"/>
  <c r="R524" i="21" s="1"/>
  <c r="S524" i="21" s="1" a="1"/>
  <c r="S524" i="21" s="1"/>
  <c r="AE278" i="21" a="1"/>
  <c r="AE278" i="21" s="1"/>
  <c r="AD278" i="21"/>
  <c r="AF278" i="21" a="1"/>
  <c r="AF278" i="21" s="1"/>
  <c r="AF194" i="21" a="1"/>
  <c r="AF194" i="21" s="1"/>
  <c r="AD194" i="21"/>
  <c r="AE194" i="21" a="1"/>
  <c r="AE194" i="21" s="1"/>
  <c r="AD110" i="21"/>
  <c r="AE110" i="21" a="1"/>
  <c r="AE110" i="21" s="1"/>
  <c r="AF110" i="21" a="1"/>
  <c r="AF110" i="21" s="1"/>
  <c r="AE26" i="21" a="1"/>
  <c r="AE26" i="21" s="1"/>
  <c r="AD26" i="21"/>
  <c r="AF26" i="21" a="1"/>
  <c r="AF26" i="21" s="1"/>
  <c r="P288" i="21"/>
  <c r="Z288" i="21" s="1"/>
  <c r="M288" i="21"/>
  <c r="P218" i="21"/>
  <c r="Z218" i="21" s="1"/>
  <c r="M218" i="21"/>
  <c r="P162" i="21"/>
  <c r="Z162" i="21" s="1"/>
  <c r="M162" i="21"/>
  <c r="P92" i="21"/>
  <c r="Z92" i="21" s="1"/>
  <c r="M92" i="21"/>
  <c r="G112" i="25"/>
  <c r="AF277" i="21" a="1"/>
  <c r="AF277" i="21" s="1"/>
  <c r="AD277" i="21"/>
  <c r="AE277" i="21" a="1"/>
  <c r="AE277" i="21" s="1"/>
  <c r="AD249" i="21"/>
  <c r="AE249" i="21" a="1"/>
  <c r="AE249" i="21" s="1"/>
  <c r="AF249" i="21" a="1"/>
  <c r="AF249" i="21" s="1"/>
  <c r="AE193" i="21" a="1"/>
  <c r="AE193" i="21" s="1"/>
  <c r="AD193" i="21"/>
  <c r="AF193" i="21" a="1"/>
  <c r="AF193" i="21" s="1"/>
  <c r="AE165" i="21" a="1"/>
  <c r="AE165" i="21" s="1"/>
  <c r="AF165" i="21" a="1"/>
  <c r="AF165" i="21" s="1"/>
  <c r="AD165" i="21"/>
  <c r="AF137" i="21" a="1"/>
  <c r="AF137" i="21" s="1"/>
  <c r="AE137" i="21" a="1"/>
  <c r="AE137" i="21" s="1"/>
  <c r="AD137" i="21"/>
  <c r="AF81" i="21" a="1"/>
  <c r="AF81" i="21" s="1"/>
  <c r="AE81" i="21" a="1"/>
  <c r="AE81" i="21" s="1"/>
  <c r="AD81" i="21"/>
  <c r="AE25" i="21" a="1"/>
  <c r="AE25" i="21" s="1"/>
  <c r="AD25" i="21"/>
  <c r="AF25" i="21" a="1"/>
  <c r="AF25" i="21" s="1"/>
  <c r="X273" i="21" a="1"/>
  <c r="X273" i="21" s="1"/>
  <c r="X231" i="21" a="1"/>
  <c r="X231" i="21" s="1"/>
  <c r="X189" i="21" a="1"/>
  <c r="X189" i="21" s="1"/>
  <c r="X147" i="21" a="1"/>
  <c r="X147" i="21" s="1"/>
  <c r="X105" i="21" a="1"/>
  <c r="X105" i="21" s="1"/>
  <c r="X49" i="21" a="1"/>
  <c r="X49" i="21" s="1"/>
  <c r="G279" i="25"/>
  <c r="Q555" i="21" a="1"/>
  <c r="Q555" i="21" s="1"/>
  <c r="R555" i="21" a="1"/>
  <c r="R555" i="21" s="1"/>
  <c r="S555" i="21" s="1" a="1"/>
  <c r="S555" i="21" s="1"/>
  <c r="R338" i="21" a="1"/>
  <c r="R338" i="21" s="1"/>
  <c r="S338" i="21" s="1" a="1"/>
  <c r="S338" i="21" s="1"/>
  <c r="Q338" i="21" a="1"/>
  <c r="Q338" i="21" s="1"/>
  <c r="R371" i="21" a="1"/>
  <c r="R371" i="21" s="1"/>
  <c r="S371" i="21" s="1" a="1"/>
  <c r="S371" i="21" s="1"/>
  <c r="Q371" i="21" a="1"/>
  <c r="Q371" i="21" s="1"/>
  <c r="Q355" i="21" a="1"/>
  <c r="Q355" i="21" s="1"/>
  <c r="R355" i="21" a="1"/>
  <c r="R355" i="21" s="1"/>
  <c r="S355" i="21" s="1" a="1"/>
  <c r="S355" i="21" s="1"/>
  <c r="Q688" i="21" a="1"/>
  <c r="Q688" i="21" s="1"/>
  <c r="R688" i="21" a="1"/>
  <c r="R688" i="21" s="1"/>
  <c r="S688" i="21" s="1" a="1"/>
  <c r="S688" i="21" s="1"/>
  <c r="Q382" i="21" a="1"/>
  <c r="Q382" i="21" s="1"/>
  <c r="R382" i="21" a="1"/>
  <c r="R382" i="21" s="1"/>
  <c r="S382" i="21" s="1" a="1"/>
  <c r="S382" i="21" s="1"/>
  <c r="R950" i="21" a="1"/>
  <c r="R950" i="21" s="1"/>
  <c r="S950" i="21" s="1" a="1"/>
  <c r="S950" i="21" s="1"/>
  <c r="Q950" i="21" a="1"/>
  <c r="Q950" i="21" s="1"/>
  <c r="R902" i="21" a="1"/>
  <c r="R902" i="21" s="1"/>
  <c r="S902" i="21" s="1" a="1"/>
  <c r="S902" i="21" s="1"/>
  <c r="Q902" i="21" a="1"/>
  <c r="Q902" i="21" s="1"/>
  <c r="Q594" i="21" a="1"/>
  <c r="Q594" i="21" s="1"/>
  <c r="R594" i="21" a="1"/>
  <c r="R594" i="21" s="1"/>
  <c r="S594" i="21" s="1" a="1"/>
  <c r="S594" i="21" s="1"/>
  <c r="R904" i="21" a="1"/>
  <c r="R904" i="21" s="1"/>
  <c r="S904" i="21" s="1" a="1"/>
  <c r="S904" i="21" s="1"/>
  <c r="Q904" i="21" a="1"/>
  <c r="Q904" i="21" s="1"/>
  <c r="R776" i="21" a="1"/>
  <c r="R776" i="21" s="1"/>
  <c r="S776" i="21" s="1" a="1"/>
  <c r="S776" i="21" s="1"/>
  <c r="Q776" i="21" a="1"/>
  <c r="Q776" i="21" s="1"/>
  <c r="Q857" i="21" a="1"/>
  <c r="Q857" i="21" s="1"/>
  <c r="R857" i="21" a="1"/>
  <c r="R857" i="21" s="1"/>
  <c r="S857" i="21" s="1" a="1"/>
  <c r="S857" i="21" s="1"/>
  <c r="AD220" i="21"/>
  <c r="AF220" i="21" a="1"/>
  <c r="AF220" i="21" s="1"/>
  <c r="AE220" i="21" a="1"/>
  <c r="AE220" i="21" s="1"/>
  <c r="AE136" i="21" a="1"/>
  <c r="AE136" i="21" s="1"/>
  <c r="AF136" i="21" a="1"/>
  <c r="AF136" i="21" s="1"/>
  <c r="AD136" i="21"/>
  <c r="AE80" i="21" a="1"/>
  <c r="AE80" i="21" s="1"/>
  <c r="AD80" i="21"/>
  <c r="AF80" i="21" a="1"/>
  <c r="AF80" i="21" s="1"/>
  <c r="AF24" i="21" a="1"/>
  <c r="AF24" i="21" s="1"/>
  <c r="AD24" i="21"/>
  <c r="AE24" i="21" a="1"/>
  <c r="AE24" i="21" s="1"/>
  <c r="P273" i="21"/>
  <c r="Z273" i="21" s="1"/>
  <c r="M273" i="21"/>
  <c r="P231" i="21"/>
  <c r="Z231" i="21" s="1"/>
  <c r="M231" i="21"/>
  <c r="P161" i="21"/>
  <c r="Z161" i="21" s="1"/>
  <c r="M161" i="21"/>
  <c r="P105" i="21"/>
  <c r="Z105" i="21" s="1"/>
  <c r="M105" i="21"/>
  <c r="P49" i="21"/>
  <c r="Z49" i="21" s="1"/>
  <c r="M49" i="21"/>
  <c r="AF275" i="21" a="1"/>
  <c r="AF275" i="21" s="1"/>
  <c r="AE275" i="21" a="1"/>
  <c r="AE275" i="21" s="1"/>
  <c r="AD275" i="21"/>
  <c r="AE191" i="21" a="1"/>
  <c r="AE191" i="21" s="1"/>
  <c r="AD191" i="21"/>
  <c r="AF191" i="21" a="1"/>
  <c r="AF191" i="21" s="1"/>
  <c r="AE107" i="21" a="1"/>
  <c r="AE107" i="21" s="1"/>
  <c r="AF107" i="21" a="1"/>
  <c r="AF107" i="21" s="1"/>
  <c r="AD107" i="21"/>
  <c r="AF23" i="21" a="1"/>
  <c r="AF23" i="21" s="1"/>
  <c r="AD23" i="21"/>
  <c r="AE23" i="21" a="1"/>
  <c r="AE23" i="21" s="1"/>
  <c r="X272" i="21" a="1"/>
  <c r="X272" i="21" s="1"/>
  <c r="X230" i="21" a="1"/>
  <c r="X230" i="21" s="1"/>
  <c r="X160" i="21" a="1"/>
  <c r="X160" i="21" s="1"/>
  <c r="X118" i="21" a="1"/>
  <c r="X118" i="21" s="1"/>
  <c r="X62" i="21" a="1"/>
  <c r="X62" i="21" s="1"/>
  <c r="X20" i="21" a="1"/>
  <c r="X20" i="21" s="1"/>
  <c r="R491" i="21" a="1"/>
  <c r="R491" i="21" s="1"/>
  <c r="S491" i="21" s="1" a="1"/>
  <c r="S491" i="21" s="1"/>
  <c r="Q491" i="21" a="1"/>
  <c r="Q491" i="21" s="1"/>
  <c r="R707" i="21" a="1"/>
  <c r="R707" i="21" s="1"/>
  <c r="S707" i="21" s="1" a="1"/>
  <c r="S707" i="21" s="1"/>
  <c r="Q707" i="21" a="1"/>
  <c r="Q707" i="21" s="1"/>
  <c r="Q343" i="21" a="1"/>
  <c r="Q343" i="21" s="1"/>
  <c r="R343" i="21" a="1"/>
  <c r="R343" i="21" s="1"/>
  <c r="S343" i="21" s="1" a="1"/>
  <c r="S343" i="21" s="1"/>
  <c r="R615" i="21" a="1"/>
  <c r="R615" i="21" s="1"/>
  <c r="S615" i="21" s="1" a="1"/>
  <c r="S615" i="21" s="1"/>
  <c r="Q615" i="21" a="1"/>
  <c r="Q615" i="21" s="1"/>
  <c r="R648" i="21" a="1"/>
  <c r="R648" i="21" s="1"/>
  <c r="S648" i="21" s="1" a="1"/>
  <c r="S648" i="21" s="1"/>
  <c r="Q648" i="21" a="1"/>
  <c r="Q648" i="21" s="1"/>
  <c r="Q485" i="21" a="1"/>
  <c r="Q485" i="21" s="1"/>
  <c r="R485" i="21" a="1"/>
  <c r="R485" i="21" s="1"/>
  <c r="S485" i="21" s="1" a="1"/>
  <c r="S485" i="21" s="1"/>
  <c r="R388" i="21" a="1"/>
  <c r="R388" i="21" s="1"/>
  <c r="S388" i="21" s="1" a="1"/>
  <c r="S388" i="21" s="1"/>
  <c r="Q388" i="21" a="1"/>
  <c r="Q388" i="21" s="1"/>
  <c r="Q591" i="21" a="1"/>
  <c r="Q591" i="21" s="1"/>
  <c r="R591" i="21" a="1"/>
  <c r="R591" i="21" s="1"/>
  <c r="S591" i="21" s="1" a="1"/>
  <c r="S591" i="21" s="1"/>
  <c r="R815" i="21" a="1"/>
  <c r="R815" i="21" s="1"/>
  <c r="S815" i="21" s="1" a="1"/>
  <c r="S815" i="21" s="1"/>
  <c r="Q815" i="21" a="1"/>
  <c r="Q815" i="21" s="1"/>
  <c r="Q660" i="21" a="1"/>
  <c r="Q660" i="21" s="1"/>
  <c r="R660" i="21" a="1"/>
  <c r="R660" i="21" s="1"/>
  <c r="S660" i="21" s="1" a="1"/>
  <c r="S660" i="21" s="1"/>
  <c r="Q963" i="21" a="1"/>
  <c r="Q963" i="21" s="1"/>
  <c r="R963" i="21" a="1"/>
  <c r="R963" i="21" s="1"/>
  <c r="S963" i="21" s="1" a="1"/>
  <c r="S963" i="21" s="1"/>
  <c r="Q820" i="21" a="1"/>
  <c r="Q820" i="21" s="1"/>
  <c r="R820" i="21" a="1"/>
  <c r="R820" i="21" s="1"/>
  <c r="S820" i="21" s="1" a="1"/>
  <c r="S820" i="21" s="1"/>
  <c r="Q433" i="21" a="1"/>
  <c r="Q433" i="21" s="1"/>
  <c r="R433" i="21" a="1"/>
  <c r="R433" i="21" s="1"/>
  <c r="S433" i="21" s="1" a="1"/>
  <c r="S433" i="21" s="1"/>
  <c r="R809" i="21" a="1"/>
  <c r="R809" i="21" s="1"/>
  <c r="S809" i="21" s="1" a="1"/>
  <c r="S809" i="21" s="1"/>
  <c r="Q809" i="21" a="1"/>
  <c r="Q809" i="21" s="1"/>
  <c r="R908" i="21" a="1"/>
  <c r="R908" i="21" s="1"/>
  <c r="S908" i="21" s="1" a="1"/>
  <c r="S908" i="21" s="1"/>
  <c r="Q908" i="21" a="1"/>
  <c r="Q908" i="21" s="1"/>
  <c r="AE302" i="21" a="1"/>
  <c r="AE302" i="21" s="1"/>
  <c r="AD302" i="21"/>
  <c r="AF302" i="21" a="1"/>
  <c r="AF302" i="21" s="1"/>
  <c r="AE246" i="21" a="1"/>
  <c r="AE246" i="21" s="1"/>
  <c r="AF246" i="21" a="1"/>
  <c r="AF246" i="21" s="1"/>
  <c r="AD246" i="21"/>
  <c r="AF162" i="21" a="1"/>
  <c r="AF162" i="21" s="1"/>
  <c r="AD162" i="21"/>
  <c r="AE162" i="21" a="1"/>
  <c r="AE162" i="21" s="1"/>
  <c r="AD50" i="21"/>
  <c r="AE50" i="21" a="1"/>
  <c r="AE50" i="21" s="1"/>
  <c r="AF50" i="21" a="1"/>
  <c r="AF50" i="21" s="1"/>
  <c r="P286" i="21"/>
  <c r="Z286" i="21" s="1"/>
  <c r="M286" i="21"/>
  <c r="P202" i="21"/>
  <c r="Z202" i="21" s="1"/>
  <c r="M202" i="21"/>
  <c r="P118" i="21"/>
  <c r="Z118" i="21" s="1"/>
  <c r="M118" i="21"/>
  <c r="P20" i="21"/>
  <c r="Z20" i="21" s="1"/>
  <c r="M20" i="21"/>
  <c r="AF301" i="21" a="1"/>
  <c r="AF301" i="21" s="1"/>
  <c r="AE301" i="21" a="1"/>
  <c r="AE301" i="21" s="1"/>
  <c r="AD301" i="21"/>
  <c r="AF217" i="21" a="1"/>
  <c r="AF217" i="21" s="1"/>
  <c r="AD217" i="21"/>
  <c r="AE217" i="21" a="1"/>
  <c r="AE217" i="21" s="1"/>
  <c r="AF133" i="21" a="1"/>
  <c r="AF133" i="21" s="1"/>
  <c r="AE133" i="21" a="1"/>
  <c r="AE133" i="21" s="1"/>
  <c r="AD133" i="21"/>
  <c r="X285" i="21" a="1"/>
  <c r="X285" i="21" s="1"/>
  <c r="X243" i="21" a="1"/>
  <c r="X243" i="21" s="1"/>
  <c r="X187" i="21" a="1"/>
  <c r="X187" i="21" s="1"/>
  <c r="X131" i="21" a="1"/>
  <c r="X131" i="21" s="1"/>
  <c r="X89" i="21" a="1"/>
  <c r="X89" i="21" s="1"/>
  <c r="X33" i="21" a="1"/>
  <c r="X33" i="21" s="1"/>
  <c r="R527" i="21" a="1"/>
  <c r="R527" i="21" s="1"/>
  <c r="S527" i="21" s="1" a="1"/>
  <c r="S527" i="21" s="1"/>
  <c r="Q527" i="21" a="1"/>
  <c r="Q527" i="21" s="1"/>
  <c r="R514" i="21" a="1"/>
  <c r="R514" i="21" s="1"/>
  <c r="S514" i="21" s="1" a="1"/>
  <c r="S514" i="21" s="1"/>
  <c r="Q514" i="21" a="1"/>
  <c r="Q514" i="21" s="1"/>
  <c r="Q315" i="21" a="1"/>
  <c r="Q315" i="21" s="1"/>
  <c r="R315" i="21" a="1"/>
  <c r="R315" i="21" s="1"/>
  <c r="S315" i="21" s="1" a="1"/>
  <c r="S315" i="21" s="1"/>
  <c r="Q561" i="21" a="1"/>
  <c r="Q561" i="21" s="1"/>
  <c r="R561" i="21" a="1"/>
  <c r="R561" i="21" s="1"/>
  <c r="S561" i="21" s="1" a="1"/>
  <c r="S561" i="21" s="1"/>
  <c r="Q500" i="21" a="1"/>
  <c r="Q500" i="21" s="1"/>
  <c r="R500" i="21" a="1"/>
  <c r="R500" i="21" s="1"/>
  <c r="S500" i="21" s="1" a="1"/>
  <c r="S500" i="21" s="1"/>
  <c r="R518" i="21" a="1"/>
  <c r="R518" i="21" s="1"/>
  <c r="S518" i="21" s="1" a="1"/>
  <c r="S518" i="21" s="1"/>
  <c r="Q518" i="21" a="1"/>
  <c r="Q518" i="21" s="1"/>
  <c r="R327" i="21" a="1"/>
  <c r="R327" i="21" s="1"/>
  <c r="S327" i="21" s="1" a="1"/>
  <c r="S327" i="21" s="1"/>
  <c r="Q327" i="21" a="1"/>
  <c r="Q327" i="21" s="1"/>
  <c r="P271" i="21"/>
  <c r="Z271" i="21" s="1"/>
  <c r="M271" i="21"/>
  <c r="P61" i="21"/>
  <c r="Z61" i="21" s="1"/>
  <c r="M61" i="21"/>
  <c r="G246" i="25"/>
  <c r="G162" i="25"/>
  <c r="G78" i="25"/>
  <c r="G50" i="25"/>
  <c r="AD224" i="21"/>
  <c r="AE224" i="21" a="1"/>
  <c r="AE224" i="21" s="1"/>
  <c r="AF224" i="21" a="1"/>
  <c r="AF224" i="21" s="1"/>
  <c r="AD112" i="21"/>
  <c r="AF112" i="21" a="1"/>
  <c r="AF112" i="21" s="1"/>
  <c r="AE112" i="21" a="1"/>
  <c r="AE112" i="21" s="1"/>
  <c r="P289" i="21"/>
  <c r="Z289" i="21" s="1"/>
  <c r="M289" i="21"/>
  <c r="R191" i="21" a="1"/>
  <c r="R191" i="21" s="1"/>
  <c r="S191" i="21" s="1" a="1"/>
  <c r="S191" i="21" s="1"/>
  <c r="Q191" i="21" a="1"/>
  <c r="Q191" i="21" s="1"/>
  <c r="P93" i="21"/>
  <c r="Z93" i="21" s="1"/>
  <c r="M93" i="21"/>
  <c r="G114" i="25"/>
  <c r="AD251" i="21"/>
  <c r="AF251" i="21" a="1"/>
  <c r="AF251" i="21" s="1"/>
  <c r="AE251" i="21" a="1"/>
  <c r="AE251" i="21" s="1"/>
  <c r="AD195" i="21"/>
  <c r="AF195" i="21" a="1"/>
  <c r="AF195" i="21" s="1"/>
  <c r="AE195" i="21" a="1"/>
  <c r="AE195" i="21" s="1"/>
  <c r="AD111" i="21"/>
  <c r="AF111" i="21" a="1"/>
  <c r="AF111" i="21" s="1"/>
  <c r="AE111" i="21" a="1"/>
  <c r="AE111" i="21" s="1"/>
  <c r="AD55" i="21"/>
  <c r="AF55" i="21" a="1"/>
  <c r="AF55" i="21" s="1"/>
  <c r="AE55" i="21" a="1"/>
  <c r="AE55" i="21" s="1"/>
  <c r="X288" i="21" a="1"/>
  <c r="X288" i="21" s="1"/>
  <c r="X232" i="21" a="1"/>
  <c r="X232" i="21" s="1"/>
  <c r="X176" i="21" a="1"/>
  <c r="X176" i="21" s="1"/>
  <c r="X134" i="21" a="1"/>
  <c r="X134" i="21" s="1"/>
  <c r="X92" i="21" a="1"/>
  <c r="X92" i="21" s="1"/>
  <c r="X36" i="21" a="1"/>
  <c r="X36" i="21" s="1"/>
  <c r="Q583" i="21" a="1"/>
  <c r="Q583" i="21" s="1"/>
  <c r="R583" i="21" a="1"/>
  <c r="R583" i="21" s="1"/>
  <c r="S583" i="21" s="1" a="1"/>
  <c r="S583" i="21" s="1"/>
  <c r="R598" i="21" a="1"/>
  <c r="R598" i="21" s="1"/>
  <c r="S598" i="21" s="1" a="1"/>
  <c r="S598" i="21" s="1"/>
  <c r="Q598" i="21" a="1"/>
  <c r="Q598" i="21" s="1"/>
  <c r="R369" i="21" a="1"/>
  <c r="R369" i="21" s="1"/>
  <c r="S369" i="21" s="1" a="1"/>
  <c r="S369" i="21" s="1"/>
  <c r="Q369" i="21" a="1"/>
  <c r="Q369" i="21" s="1"/>
  <c r="R626" i="21" a="1"/>
  <c r="R626" i="21" s="1"/>
  <c r="S626" i="21" s="1" a="1"/>
  <c r="S626" i="21" s="1"/>
  <c r="Q626" i="21" a="1"/>
  <c r="Q626" i="21" s="1"/>
  <c r="Q547" i="21" a="1"/>
  <c r="Q547" i="21" s="1"/>
  <c r="R547" i="21" a="1"/>
  <c r="R547" i="21" s="1"/>
  <c r="S547" i="21" s="1" a="1"/>
  <c r="S547" i="21" s="1"/>
  <c r="R671" i="21" a="1"/>
  <c r="R671" i="21" s="1"/>
  <c r="S671" i="21" s="1" a="1"/>
  <c r="S671" i="21" s="1"/>
  <c r="Q671" i="21" a="1"/>
  <c r="Q671" i="21" s="1"/>
  <c r="Q461" i="21" a="1"/>
  <c r="Q461" i="21" s="1"/>
  <c r="R461" i="21" a="1"/>
  <c r="R461" i="21" s="1"/>
  <c r="S461" i="21" s="1" a="1"/>
  <c r="S461" i="21" s="1"/>
  <c r="R858" i="21" a="1"/>
  <c r="R858" i="21" s="1"/>
  <c r="S858" i="21" s="1" a="1"/>
  <c r="S858" i="21" s="1"/>
  <c r="Q858" i="21" a="1"/>
  <c r="Q858" i="21" s="1"/>
  <c r="R683" i="21" a="1"/>
  <c r="R683" i="21" s="1"/>
  <c r="S683" i="21" s="1" a="1"/>
  <c r="S683" i="21" s="1"/>
  <c r="Q683" i="21" a="1"/>
  <c r="Q683" i="21" s="1"/>
  <c r="R832" i="21" a="1"/>
  <c r="R832" i="21" s="1"/>
  <c r="S832" i="21" s="1" a="1"/>
  <c r="S832" i="21" s="1"/>
  <c r="Q832" i="21" a="1"/>
  <c r="Q832" i="21" s="1"/>
  <c r="R921" i="21" a="1"/>
  <c r="R921" i="21" s="1"/>
  <c r="S921" i="21" s="1" a="1"/>
  <c r="S921" i="21" s="1"/>
  <c r="Q921" i="21" a="1"/>
  <c r="Q921" i="21" s="1"/>
  <c r="R549" i="21" a="1"/>
  <c r="R549" i="21" s="1"/>
  <c r="S549" i="21" s="1" a="1"/>
  <c r="S549" i="21" s="1"/>
  <c r="Q549" i="21" a="1"/>
  <c r="Q549" i="21" s="1"/>
  <c r="AD250" i="21"/>
  <c r="AF250" i="21" a="1"/>
  <c r="AF250" i="21" s="1"/>
  <c r="AE250" i="21" a="1"/>
  <c r="AE250" i="21" s="1"/>
  <c r="AF138" i="21" a="1"/>
  <c r="AF138" i="21" s="1"/>
  <c r="AE138" i="21" a="1"/>
  <c r="AE138" i="21" s="1"/>
  <c r="AD138" i="21"/>
  <c r="AF54" i="21" a="1"/>
  <c r="AF54" i="21" s="1"/>
  <c r="AE54" i="21" a="1"/>
  <c r="AE54" i="21" s="1"/>
  <c r="AD54" i="21"/>
  <c r="P302" i="21"/>
  <c r="Z302" i="21" s="1"/>
  <c r="M302" i="21"/>
  <c r="P260" i="21"/>
  <c r="Z260" i="21" s="1"/>
  <c r="M260" i="21"/>
  <c r="P190" i="21"/>
  <c r="Z190" i="21" s="1"/>
  <c r="M190" i="21"/>
  <c r="P134" i="21"/>
  <c r="Z134" i="21" s="1"/>
  <c r="M134" i="21"/>
  <c r="P50" i="21"/>
  <c r="Z50" i="21" s="1"/>
  <c r="M50" i="21"/>
  <c r="R891" i="21" a="1"/>
  <c r="R891" i="21" s="1"/>
  <c r="S891" i="21" s="1" a="1"/>
  <c r="S891" i="21" s="1"/>
  <c r="Q891" i="21" a="1"/>
  <c r="Q891" i="21" s="1"/>
  <c r="R957" i="21" a="1"/>
  <c r="R957" i="21" s="1"/>
  <c r="S957" i="21" s="1" a="1"/>
  <c r="S957" i="21" s="1"/>
  <c r="Q957" i="21" a="1"/>
  <c r="Q957" i="21" s="1"/>
  <c r="Q784" i="21" a="1"/>
  <c r="Q784" i="21" s="1"/>
  <c r="R784" i="21" a="1"/>
  <c r="R784" i="21" s="1"/>
  <c r="S784" i="21" s="1" a="1"/>
  <c r="S784" i="21" s="1"/>
  <c r="Q643" i="21" a="1"/>
  <c r="Q643" i="21" s="1"/>
  <c r="R643" i="21" a="1"/>
  <c r="R643" i="21" s="1"/>
  <c r="S643" i="21" s="1" a="1"/>
  <c r="S643" i="21" s="1"/>
  <c r="R579" i="21" a="1"/>
  <c r="R579" i="21" s="1"/>
  <c r="S579" i="21" s="1" a="1"/>
  <c r="S579" i="21" s="1"/>
  <c r="Q579" i="21" a="1"/>
  <c r="Q579" i="21" s="1"/>
  <c r="R882" i="21" a="1"/>
  <c r="R882" i="21" s="1"/>
  <c r="S882" i="21" s="1" a="1"/>
  <c r="S882" i="21" s="1"/>
  <c r="Q882" i="21" a="1"/>
  <c r="Q882" i="21" s="1"/>
  <c r="Q568" i="21" a="1"/>
  <c r="Q568" i="21" s="1"/>
  <c r="R568" i="21" a="1"/>
  <c r="R568" i="21" s="1"/>
  <c r="S568" i="21" s="1" a="1"/>
  <c r="S568" i="21" s="1"/>
  <c r="R970" i="21" a="1"/>
  <c r="R970" i="21" s="1"/>
  <c r="S970" i="21" s="1" a="1"/>
  <c r="S970" i="21" s="1"/>
  <c r="Q970" i="21" a="1"/>
  <c r="Q970" i="21" s="1"/>
  <c r="Q748" i="21" a="1"/>
  <c r="Q748" i="21" s="1"/>
  <c r="R748" i="21" a="1"/>
  <c r="R748" i="21" s="1"/>
  <c r="S748" i="21" s="1" a="1"/>
  <c r="S748" i="21" s="1"/>
  <c r="Q893" i="21" a="1"/>
  <c r="Q893" i="21" s="1"/>
  <c r="R893" i="21" a="1"/>
  <c r="R893" i="21" s="1"/>
  <c r="S893" i="21" s="1" a="1"/>
  <c r="S893" i="21" s="1"/>
  <c r="R496" i="21" a="1"/>
  <c r="R496" i="21" s="1"/>
  <c r="S496" i="21" s="1" a="1"/>
  <c r="S496" i="21" s="1"/>
  <c r="Q496" i="21" a="1"/>
  <c r="Q496" i="21" s="1"/>
  <c r="AD248" i="21"/>
  <c r="AF248" i="21" a="1"/>
  <c r="AF248" i="21" s="1"/>
  <c r="AE248" i="21" a="1"/>
  <c r="AE248" i="21" s="1"/>
  <c r="AE164" i="21" a="1"/>
  <c r="AE164" i="21" s="1"/>
  <c r="AF164" i="21" a="1"/>
  <c r="AF164" i="21" s="1"/>
  <c r="AD164" i="21"/>
  <c r="AF52" i="21" a="1"/>
  <c r="AF52" i="21" s="1"/>
  <c r="AE52" i="21" a="1"/>
  <c r="AE52" i="21" s="1"/>
  <c r="AD52" i="21"/>
  <c r="P287" i="21"/>
  <c r="Z287" i="21" s="1"/>
  <c r="M287" i="21"/>
  <c r="P217" i="21"/>
  <c r="Z217" i="21" s="1"/>
  <c r="M217" i="21"/>
  <c r="P133" i="21"/>
  <c r="Z133" i="21" s="1"/>
  <c r="M133" i="21"/>
  <c r="P63" i="21"/>
  <c r="Z63" i="21" s="1"/>
  <c r="M63" i="21"/>
  <c r="AF219" i="21" a="1"/>
  <c r="AF219" i="21" s="1"/>
  <c r="AE219" i="21" a="1"/>
  <c r="AE219" i="21" s="1"/>
  <c r="AD219" i="21"/>
  <c r="AD135" i="21"/>
  <c r="AF135" i="21" a="1"/>
  <c r="AF135" i="21" s="1"/>
  <c r="AE135" i="21" a="1"/>
  <c r="AE135" i="21" s="1"/>
  <c r="AE51" i="21" a="1"/>
  <c r="AE51" i="21" s="1"/>
  <c r="AF51" i="21" a="1"/>
  <c r="AF51" i="21" s="1"/>
  <c r="AD51" i="21"/>
  <c r="X244" i="21" a="1"/>
  <c r="X244" i="21" s="1"/>
  <c r="X174" i="21" a="1"/>
  <c r="X174" i="21" s="1"/>
  <c r="X132" i="21" a="1"/>
  <c r="X132" i="21" s="1"/>
  <c r="X90" i="21" a="1"/>
  <c r="X90" i="21" s="1"/>
  <c r="X34" i="21" a="1"/>
  <c r="X34" i="21" s="1"/>
  <c r="R901" i="21" a="1"/>
  <c r="R901" i="21" s="1"/>
  <c r="S901" i="21" s="1" a="1"/>
  <c r="S901" i="21" s="1"/>
  <c r="Q901" i="21" a="1"/>
  <c r="Q901" i="21" s="1"/>
  <c r="R771" i="21" a="1"/>
  <c r="R771" i="21" s="1"/>
  <c r="S771" i="21" s="1" a="1"/>
  <c r="S771" i="21" s="1"/>
  <c r="Q771" i="21" a="1"/>
  <c r="Q771" i="21" s="1"/>
  <c r="R877" i="21" a="1"/>
  <c r="R877" i="21" s="1"/>
  <c r="S877" i="21" s="1" a="1"/>
  <c r="S877" i="21" s="1"/>
  <c r="Q877" i="21" a="1"/>
  <c r="Q877" i="21" s="1"/>
  <c r="Q528" i="21" a="1"/>
  <c r="Q528" i="21" s="1"/>
  <c r="R528" i="21" a="1"/>
  <c r="R528" i="21" s="1"/>
  <c r="S528" i="21" s="1" a="1"/>
  <c r="S528" i="21" s="1"/>
  <c r="Q546" i="21" a="1"/>
  <c r="Q546" i="21" s="1"/>
  <c r="R546" i="21" a="1"/>
  <c r="R546" i="21" s="1"/>
  <c r="S546" i="21" s="1" a="1"/>
  <c r="S546" i="21" s="1"/>
  <c r="Q606" i="21" a="1"/>
  <c r="Q606" i="21" s="1"/>
  <c r="R606" i="21" a="1"/>
  <c r="R606" i="21" s="1"/>
  <c r="S606" i="21" s="1" a="1"/>
  <c r="S606" i="21" s="1"/>
  <c r="Q805" i="21" a="1"/>
  <c r="Q805" i="21" s="1"/>
  <c r="R805" i="21" a="1"/>
  <c r="R805" i="21" s="1"/>
  <c r="S805" i="21" s="1" a="1"/>
  <c r="S805" i="21" s="1"/>
  <c r="R474" i="21" a="1"/>
  <c r="R474" i="21" s="1"/>
  <c r="S474" i="21" s="1" a="1"/>
  <c r="S474" i="21" s="1"/>
  <c r="Q474" i="21" a="1"/>
  <c r="Q474" i="21" s="1"/>
  <c r="AD218" i="21"/>
  <c r="AF218" i="21" a="1"/>
  <c r="AF218" i="21" s="1"/>
  <c r="AE218" i="21" a="1"/>
  <c r="AE218" i="21" s="1"/>
  <c r="AF106" i="21" a="1"/>
  <c r="AF106" i="21" s="1"/>
  <c r="AE106" i="21" a="1"/>
  <c r="AE106" i="21" s="1"/>
  <c r="AD106" i="21"/>
  <c r="AE22" i="21" a="1"/>
  <c r="AE22" i="21" s="1"/>
  <c r="AF22" i="21" a="1"/>
  <c r="AF22" i="21" s="1"/>
  <c r="AD22" i="21"/>
  <c r="P230" i="21"/>
  <c r="Z230" i="21" s="1"/>
  <c r="M230" i="21"/>
  <c r="P146" i="21"/>
  <c r="Z146" i="21" s="1"/>
  <c r="M146" i="21"/>
  <c r="P76" i="21"/>
  <c r="Z76" i="21" s="1"/>
  <c r="M76" i="21"/>
  <c r="AD273" i="21"/>
  <c r="AF273" i="21" a="1"/>
  <c r="AF273" i="21" s="1"/>
  <c r="AE273" i="21" a="1"/>
  <c r="AE273" i="21" s="1"/>
  <c r="AD189" i="21"/>
  <c r="AE189" i="21" a="1"/>
  <c r="AE189" i="21" s="1"/>
  <c r="AF189" i="21" a="1"/>
  <c r="AF189" i="21" s="1"/>
  <c r="AF105" i="21" a="1"/>
  <c r="AF105" i="21" s="1"/>
  <c r="AD105" i="21"/>
  <c r="AE105" i="21" a="1"/>
  <c r="AE105" i="21" s="1"/>
  <c r="AD21" i="21"/>
  <c r="AF21" i="21" a="1"/>
  <c r="AF21" i="21" s="1"/>
  <c r="AE21" i="21" a="1"/>
  <c r="AE21" i="21" s="1"/>
  <c r="X257" i="21" a="1"/>
  <c r="X257" i="21" s="1"/>
  <c r="X201" i="21" a="1"/>
  <c r="X201" i="21" s="1"/>
  <c r="X117" i="21" a="1"/>
  <c r="X117" i="21" s="1"/>
  <c r="X75" i="21" a="1"/>
  <c r="X75" i="21" s="1"/>
  <c r="G135" i="25"/>
  <c r="R756" i="21" a="1"/>
  <c r="R756" i="21" s="1"/>
  <c r="S756" i="21" s="1" a="1"/>
  <c r="S756" i="21" s="1"/>
  <c r="Q756" i="21" a="1"/>
  <c r="Q756" i="21" s="1"/>
  <c r="Q435" i="21" a="1"/>
  <c r="Q435" i="21" s="1"/>
  <c r="R435" i="21" a="1"/>
  <c r="R435" i="21" s="1"/>
  <c r="S435" i="21" s="1" a="1"/>
  <c r="S435" i="21" s="1"/>
  <c r="R310" i="21" a="1"/>
  <c r="R310" i="21" s="1"/>
  <c r="S310" i="21" s="1" a="1"/>
  <c r="S310" i="21" s="1"/>
  <c r="Q310" i="21" a="1"/>
  <c r="Q310" i="21" s="1"/>
  <c r="Q831" i="21" a="1"/>
  <c r="Q831" i="21" s="1"/>
  <c r="R831" i="21" a="1"/>
  <c r="R831" i="21" s="1"/>
  <c r="S831" i="21" s="1" a="1"/>
  <c r="S831" i="21" s="1"/>
  <c r="R563" i="21" a="1"/>
  <c r="R563" i="21" s="1"/>
  <c r="S563" i="21" s="1" a="1"/>
  <c r="S563" i="21" s="1"/>
  <c r="Q563" i="21" a="1"/>
  <c r="Q563" i="21" s="1"/>
  <c r="X284" i="21" a="1"/>
  <c r="X284" i="21" s="1"/>
  <c r="R687" i="21" a="1"/>
  <c r="R687" i="21" s="1"/>
  <c r="S687" i="21" s="1" a="1"/>
  <c r="S687" i="21" s="1"/>
  <c r="Q687" i="21" a="1"/>
  <c r="Q687" i="21" s="1"/>
  <c r="Q677" i="21" a="1"/>
  <c r="Q677" i="21" s="1"/>
  <c r="R677" i="21" a="1"/>
  <c r="R677" i="21" s="1"/>
  <c r="S677" i="21" s="1" a="1"/>
  <c r="S677" i="21" s="1"/>
  <c r="Q990" i="21" a="1"/>
  <c r="Q990" i="21" s="1"/>
  <c r="R990" i="21" a="1"/>
  <c r="R990" i="21" s="1"/>
  <c r="S990" i="21" s="1" a="1"/>
  <c r="S990" i="21" s="1"/>
  <c r="Q982" i="21" a="1"/>
  <c r="Q982" i="21" s="1"/>
  <c r="R982" i="21" a="1"/>
  <c r="R982" i="21" s="1"/>
  <c r="S982" i="21" s="1" a="1"/>
  <c r="S982" i="21" s="1"/>
  <c r="Q618" i="21" a="1"/>
  <c r="Q618" i="21" s="1"/>
  <c r="R618" i="21" a="1"/>
  <c r="R618" i="21" s="1"/>
  <c r="S618" i="21" s="1" a="1"/>
  <c r="S618" i="21" s="1"/>
  <c r="R651" i="21" a="1"/>
  <c r="R651" i="21" s="1"/>
  <c r="S651" i="21" s="1" a="1"/>
  <c r="S651" i="21" s="1"/>
  <c r="Q651" i="21" a="1"/>
  <c r="Q651" i="21" s="1"/>
  <c r="R974" i="21" a="1"/>
  <c r="R974" i="21" s="1"/>
  <c r="S974" i="21" s="1" a="1"/>
  <c r="S974" i="21" s="1"/>
  <c r="Q974" i="21" a="1"/>
  <c r="Q974" i="21" s="1"/>
  <c r="R610" i="21" a="1"/>
  <c r="R610" i="21" s="1"/>
  <c r="S610" i="21" s="1" a="1"/>
  <c r="S610" i="21" s="1"/>
  <c r="Q610" i="21" a="1"/>
  <c r="Q610" i="21" s="1"/>
  <c r="Q951" i="21" a="1"/>
  <c r="Q951" i="21" s="1"/>
  <c r="R951" i="21" a="1"/>
  <c r="R951" i="21" s="1"/>
  <c r="S951" i="21" s="1" a="1"/>
  <c r="S951" i="21" s="1"/>
  <c r="Q559" i="21" a="1"/>
  <c r="Q559" i="21" s="1"/>
  <c r="R559" i="21" a="1"/>
  <c r="R559" i="21" s="1"/>
  <c r="S559" i="21" s="1" a="1"/>
  <c r="S559" i="21" s="1"/>
  <c r="R592" i="21" a="1"/>
  <c r="R592" i="21" s="1"/>
  <c r="S592" i="21" s="1" a="1"/>
  <c r="S592" i="21" s="1"/>
  <c r="Q592" i="21" a="1"/>
  <c r="Q592" i="21" s="1"/>
  <c r="R821" i="21" a="1"/>
  <c r="R821" i="21" s="1"/>
  <c r="S821" i="21" s="1" a="1"/>
  <c r="S821" i="21" s="1"/>
  <c r="Q821" i="21" a="1"/>
  <c r="Q821" i="21" s="1"/>
  <c r="R523" i="21" a="1"/>
  <c r="R523" i="21" s="1"/>
  <c r="S523" i="21" s="1" a="1"/>
  <c r="S523" i="21" s="1"/>
  <c r="Q523" i="21" a="1"/>
  <c r="Q523" i="21" s="1"/>
  <c r="R472" i="21" a="1"/>
  <c r="R472" i="21" s="1"/>
  <c r="S472" i="21" s="1" a="1"/>
  <c r="S472" i="21" s="1"/>
  <c r="Q472" i="21" a="1"/>
  <c r="Q472" i="21" s="1"/>
  <c r="R332" i="21" a="1"/>
  <c r="R332" i="21" s="1"/>
  <c r="S332" i="21" s="1" a="1"/>
  <c r="S332" i="21" s="1"/>
  <c r="Q332" i="21" a="1"/>
  <c r="Q332" i="21" s="1"/>
  <c r="Q449" i="21" a="1"/>
  <c r="Q449" i="21" s="1"/>
  <c r="R449" i="21" a="1"/>
  <c r="R449" i="21" s="1"/>
  <c r="S449" i="21" s="1" a="1"/>
  <c r="S449" i="21" s="1"/>
  <c r="Q826" i="21" a="1"/>
  <c r="Q826" i="21" s="1"/>
  <c r="R826" i="21" a="1"/>
  <c r="R826" i="21" s="1"/>
  <c r="S826" i="21" s="1" a="1"/>
  <c r="S826" i="21" s="1"/>
  <c r="Q864" i="21" a="1"/>
  <c r="Q864" i="21" s="1"/>
  <c r="R864" i="21" a="1"/>
  <c r="R864" i="21" s="1"/>
  <c r="S864" i="21" s="1" a="1"/>
  <c r="S864" i="21" s="1"/>
  <c r="R657" i="21" a="1"/>
  <c r="R657" i="21" s="1"/>
  <c r="S657" i="21" s="1" a="1"/>
  <c r="S657" i="21" s="1"/>
  <c r="Q657" i="21" a="1"/>
  <c r="Q657" i="21" s="1"/>
  <c r="R670" i="21" a="1"/>
  <c r="R670" i="21" s="1"/>
  <c r="S670" i="21" s="1" a="1"/>
  <c r="S670" i="21" s="1"/>
  <c r="Q670" i="21" a="1"/>
  <c r="Q670" i="21" s="1"/>
  <c r="Q619" i="21" a="1"/>
  <c r="Q619" i="21" s="1"/>
  <c r="R619" i="21" a="1"/>
  <c r="R619" i="21" s="1"/>
  <c r="S619" i="21" s="1" a="1"/>
  <c r="S619" i="21" s="1"/>
  <c r="Q846" i="21" a="1"/>
  <c r="Q846" i="21" s="1"/>
  <c r="R846" i="21" a="1"/>
  <c r="R846" i="21" s="1"/>
  <c r="S846" i="21" s="1" a="1"/>
  <c r="S846" i="21" s="1"/>
  <c r="Q935" i="21" a="1"/>
  <c r="Q935" i="21" s="1"/>
  <c r="R935" i="21" a="1"/>
  <c r="R935" i="21" s="1"/>
  <c r="S935" i="21" s="1" a="1"/>
  <c r="S935" i="21" s="1"/>
  <c r="R599" i="21" a="1"/>
  <c r="R599" i="21" s="1"/>
  <c r="S599" i="21" s="1" a="1"/>
  <c r="S599" i="21" s="1"/>
  <c r="Q599" i="21" a="1"/>
  <c r="Q599" i="21" s="1"/>
  <c r="R996" i="21" a="1"/>
  <c r="R996" i="21" s="1"/>
  <c r="S996" i="21" s="1" a="1"/>
  <c r="S996" i="21" s="1"/>
  <c r="Q996" i="21" a="1"/>
  <c r="Q996" i="21" s="1"/>
  <c r="R968" i="21" a="1"/>
  <c r="R968" i="21" s="1"/>
  <c r="S968" i="21" s="1" a="1"/>
  <c r="S968" i="21" s="1"/>
  <c r="Q968" i="21" a="1"/>
  <c r="Q968" i="21" s="1"/>
  <c r="Q940" i="21" a="1"/>
  <c r="Q940" i="21" s="1"/>
  <c r="R940" i="21" a="1"/>
  <c r="R940" i="21" s="1"/>
  <c r="S940" i="21" s="1" a="1"/>
  <c r="S940" i="21" s="1"/>
  <c r="R912" i="21" a="1"/>
  <c r="R912" i="21" s="1"/>
  <c r="S912" i="21" s="1" a="1"/>
  <c r="S912" i="21" s="1"/>
  <c r="Q912" i="21" a="1"/>
  <c r="Q912" i="21" s="1"/>
  <c r="Q642" i="21" a="1"/>
  <c r="Q642" i="21" s="1"/>
  <c r="R642" i="21" a="1"/>
  <c r="R642" i="21" s="1"/>
  <c r="S642" i="21" s="1" a="1"/>
  <c r="S642" i="21" s="1"/>
  <c r="R596" i="21" a="1"/>
  <c r="R596" i="21" s="1"/>
  <c r="S596" i="21" s="1" a="1"/>
  <c r="S596" i="21" s="1"/>
  <c r="Q596" i="21" a="1"/>
  <c r="Q596" i="21" s="1"/>
  <c r="R349" i="21" a="1"/>
  <c r="R349" i="21" s="1"/>
  <c r="S349" i="21" s="1" a="1"/>
  <c r="S349" i="21" s="1"/>
  <c r="Q349" i="21" a="1"/>
  <c r="Q349" i="21" s="1"/>
  <c r="Q774" i="21" a="1"/>
  <c r="Q774" i="21" s="1"/>
  <c r="R774" i="21" a="1"/>
  <c r="R774" i="21" s="1"/>
  <c r="S774" i="21" s="1" a="1"/>
  <c r="S774" i="21" s="1"/>
  <c r="R692" i="21" a="1"/>
  <c r="R692" i="21" s="1"/>
  <c r="S692" i="21" s="1" a="1"/>
  <c r="S692" i="21" s="1"/>
  <c r="Q692" i="21" a="1"/>
  <c r="Q692" i="21" s="1"/>
  <c r="Q389" i="21" a="1"/>
  <c r="Q389" i="21" s="1"/>
  <c r="R389" i="21" a="1"/>
  <c r="R389" i="21" s="1"/>
  <c r="S389" i="21" s="1" a="1"/>
  <c r="S389" i="21" s="1"/>
  <c r="Q493" i="21" a="1"/>
  <c r="Q493" i="21" s="1"/>
  <c r="R493" i="21" a="1"/>
  <c r="R493" i="21" s="1"/>
  <c r="S493" i="21" s="1" a="1"/>
  <c r="S493" i="21" s="1"/>
  <c r="R740" i="21" a="1"/>
  <c r="R740" i="21" s="1"/>
  <c r="S740" i="21" s="1" a="1"/>
  <c r="S740" i="21" s="1"/>
  <c r="Q740" i="21" a="1"/>
  <c r="Q740" i="21" s="1"/>
  <c r="P205" i="21"/>
  <c r="Z205" i="21" s="1"/>
  <c r="M205" i="21"/>
  <c r="G58" i="25"/>
  <c r="AD279" i="21"/>
  <c r="AE279" i="21" a="1"/>
  <c r="AE279" i="21" s="1"/>
  <c r="AF279" i="21" a="1"/>
  <c r="AF279" i="21" s="1"/>
  <c r="AD139" i="21"/>
  <c r="AF139" i="21" a="1"/>
  <c r="AF139" i="21" s="1"/>
  <c r="AE139" i="21" a="1"/>
  <c r="AE139" i="21" s="1"/>
  <c r="AD27" i="21"/>
  <c r="AE27" i="21" a="1"/>
  <c r="AE27" i="21" s="1"/>
  <c r="AF27" i="21" a="1"/>
  <c r="AF27" i="21" s="1"/>
  <c r="X274" i="21" a="1"/>
  <c r="X274" i="21" s="1"/>
  <c r="X218" i="21" a="1"/>
  <c r="X218" i="21" s="1"/>
  <c r="X148" i="21" a="1"/>
  <c r="X148" i="21" s="1"/>
  <c r="X64" i="21" a="1"/>
  <c r="X64" i="21" s="1"/>
  <c r="G57" i="25"/>
  <c r="R919" i="21" a="1"/>
  <c r="R919" i="21" s="1"/>
  <c r="S919" i="21" s="1" a="1"/>
  <c r="S919" i="21" s="1"/>
  <c r="Q919" i="21" a="1"/>
  <c r="Q919" i="21" s="1"/>
  <c r="Q812" i="21" a="1"/>
  <c r="Q812" i="21" s="1"/>
  <c r="R812" i="21" a="1"/>
  <c r="R812" i="21" s="1"/>
  <c r="S812" i="21" s="1" a="1"/>
  <c r="S812" i="21" s="1"/>
  <c r="Q722" i="21" a="1"/>
  <c r="Q722" i="21" s="1"/>
  <c r="R722" i="21" a="1"/>
  <c r="R722" i="21" s="1"/>
  <c r="S722" i="21" s="1" a="1"/>
  <c r="S722" i="21" s="1"/>
  <c r="Q335" i="21" a="1"/>
  <c r="Q335" i="21" s="1"/>
  <c r="R335" i="21" a="1"/>
  <c r="R335" i="21" s="1"/>
  <c r="S335" i="21" s="1" a="1"/>
  <c r="S335" i="21" s="1"/>
  <c r="Q584" i="21" a="1"/>
  <c r="Q584" i="21" s="1"/>
  <c r="R584" i="21" a="1"/>
  <c r="R584" i="21" s="1"/>
  <c r="S584" i="21" s="1" a="1"/>
  <c r="S584" i="21" s="1"/>
  <c r="R910" i="21" a="1"/>
  <c r="R910" i="21" s="1"/>
  <c r="S910" i="21" s="1" a="1"/>
  <c r="S910" i="21" s="1"/>
  <c r="Q910" i="21" a="1"/>
  <c r="Q910" i="21" s="1"/>
  <c r="Q749" i="21" a="1"/>
  <c r="Q749" i="21" s="1"/>
  <c r="R749" i="21" a="1"/>
  <c r="R749" i="21" s="1"/>
  <c r="S749" i="21" s="1" a="1"/>
  <c r="S749" i="21" s="1"/>
  <c r="AE222" i="21" a="1"/>
  <c r="AE222" i="21" s="1"/>
  <c r="AD222" i="21"/>
  <c r="AF222" i="21" a="1"/>
  <c r="AF222" i="21" s="1"/>
  <c r="AE82" i="21" a="1"/>
  <c r="AE82" i="21" s="1"/>
  <c r="AD82" i="21"/>
  <c r="AF82" i="21" a="1"/>
  <c r="AF82" i="21" s="1"/>
  <c r="P274" i="21"/>
  <c r="Z274" i="21" s="1"/>
  <c r="M274" i="21"/>
  <c r="P232" i="21"/>
  <c r="Z232" i="21" s="1"/>
  <c r="M232" i="21"/>
  <c r="P204" i="21"/>
  <c r="Z204" i="21" s="1"/>
  <c r="M204" i="21"/>
  <c r="P176" i="21"/>
  <c r="Z176" i="21" s="1"/>
  <c r="M176" i="21"/>
  <c r="P148" i="21"/>
  <c r="Z148" i="21" s="1"/>
  <c r="M148" i="21"/>
  <c r="P106" i="21"/>
  <c r="Z106" i="21" s="1"/>
  <c r="M106" i="21"/>
  <c r="P78" i="21"/>
  <c r="Z78" i="21" s="1"/>
  <c r="M78" i="21"/>
  <c r="P64" i="21"/>
  <c r="Z64" i="21" s="1"/>
  <c r="M64" i="21"/>
  <c r="P36" i="21"/>
  <c r="Z36" i="21" s="1"/>
  <c r="M36" i="21"/>
  <c r="P22" i="21"/>
  <c r="Z22" i="21" s="1"/>
  <c r="M22" i="21"/>
  <c r="G168" i="25"/>
  <c r="G140" i="25"/>
  <c r="G56" i="25"/>
  <c r="AD221" i="21"/>
  <c r="AE221" i="21" a="1"/>
  <c r="AE221" i="21" s="1"/>
  <c r="AF221" i="21" a="1"/>
  <c r="AF221" i="21" s="1"/>
  <c r="AE109" i="21" a="1"/>
  <c r="AE109" i="21" s="1"/>
  <c r="AF109" i="21" a="1"/>
  <c r="AF109" i="21" s="1"/>
  <c r="AD109" i="21"/>
  <c r="X301" i="21" a="1"/>
  <c r="X301" i="21" s="1"/>
  <c r="X217" i="21" a="1"/>
  <c r="X217" i="21" s="1"/>
  <c r="X77" i="21" a="1"/>
  <c r="X77" i="21" s="1"/>
  <c r="Q985" i="21" a="1"/>
  <c r="Q985" i="21" s="1"/>
  <c r="R985" i="21" a="1"/>
  <c r="R985" i="21" s="1"/>
  <c r="S985" i="21" s="1" a="1"/>
  <c r="S985" i="21" s="1"/>
  <c r="Q570" i="21" a="1"/>
  <c r="Q570" i="21" s="1"/>
  <c r="R570" i="21" a="1"/>
  <c r="R570" i="21" s="1"/>
  <c r="S570" i="21" s="1" a="1"/>
  <c r="S570" i="21" s="1"/>
  <c r="R307" i="21" a="1"/>
  <c r="R307" i="21" s="1"/>
  <c r="S307" i="21" s="1" a="1"/>
  <c r="S307" i="21" s="1"/>
  <c r="Q307" i="21" a="1"/>
  <c r="Q307" i="21" s="1"/>
  <c r="R502" i="21" a="1"/>
  <c r="R502" i="21" s="1"/>
  <c r="S502" i="21" s="1" a="1"/>
  <c r="S502" i="21" s="1"/>
  <c r="Q502" i="21" a="1"/>
  <c r="Q502" i="21" s="1"/>
  <c r="AF276" i="21" a="1"/>
  <c r="AF276" i="21" s="1"/>
  <c r="AD276" i="21"/>
  <c r="AE276" i="21" a="1"/>
  <c r="AE276" i="21" s="1"/>
  <c r="AE108" i="21" a="1"/>
  <c r="AE108" i="21" s="1"/>
  <c r="AD108" i="21"/>
  <c r="AF108" i="21" a="1"/>
  <c r="AF108" i="21" s="1"/>
  <c r="P301" i="21"/>
  <c r="Z301" i="21" s="1"/>
  <c r="M301" i="21"/>
  <c r="P245" i="21"/>
  <c r="Z245" i="21" s="1"/>
  <c r="M245" i="21"/>
  <c r="P189" i="21"/>
  <c r="Z189" i="21" s="1"/>
  <c r="M189" i="21"/>
  <c r="P119" i="21"/>
  <c r="Z119" i="21" s="1"/>
  <c r="M119" i="21"/>
  <c r="P77" i="21"/>
  <c r="Z77" i="21" s="1"/>
  <c r="M77" i="21"/>
  <c r="P21" i="21"/>
  <c r="Z21" i="21" s="1"/>
  <c r="M21" i="21"/>
  <c r="AD247" i="21"/>
  <c r="AE247" i="21" a="1"/>
  <c r="AE247" i="21" s="1"/>
  <c r="AF247" i="21" a="1"/>
  <c r="AF247" i="21" s="1"/>
  <c r="AD163" i="21"/>
  <c r="AF163" i="21" a="1"/>
  <c r="AF163" i="21" s="1"/>
  <c r="AE163" i="21" a="1"/>
  <c r="AE163" i="21" s="1"/>
  <c r="AD79" i="21"/>
  <c r="AF79" i="21" a="1"/>
  <c r="AF79" i="21" s="1"/>
  <c r="AE79" i="21" a="1"/>
  <c r="AE79" i="21" s="1"/>
  <c r="X300" i="21" a="1"/>
  <c r="X300" i="21" s="1"/>
  <c r="X258" i="21" a="1"/>
  <c r="X258" i="21" s="1"/>
  <c r="X188" i="21" a="1"/>
  <c r="X188" i="21" s="1"/>
  <c r="X146" i="21" a="1"/>
  <c r="X146" i="21" s="1"/>
  <c r="X76" i="21" a="1"/>
  <c r="X76" i="21" s="1"/>
  <c r="N6" i="21"/>
  <c r="G277" i="25"/>
  <c r="G165" i="25"/>
  <c r="AD274" i="21"/>
  <c r="AF274" i="21" a="1"/>
  <c r="AF274" i="21" s="1"/>
  <c r="AE274" i="21" a="1"/>
  <c r="AE274" i="21" s="1"/>
  <c r="AD190" i="21"/>
  <c r="AF190" i="21" a="1"/>
  <c r="AF190" i="21" s="1"/>
  <c r="AE190" i="21" a="1"/>
  <c r="AE190" i="21" s="1"/>
  <c r="AE78" i="21" a="1"/>
  <c r="AE78" i="21" s="1"/>
  <c r="AD78" i="21"/>
  <c r="AF78" i="21" a="1"/>
  <c r="AF78" i="21" s="1"/>
  <c r="R300" i="21" a="1"/>
  <c r="R300" i="21" s="1"/>
  <c r="S300" i="21" s="1" a="1"/>
  <c r="S300" i="21" s="1"/>
  <c r="Q300" i="21" a="1"/>
  <c r="Q300" i="21" s="1"/>
  <c r="P258" i="21"/>
  <c r="Z258" i="21" s="1"/>
  <c r="M258" i="21"/>
  <c r="P244" i="21"/>
  <c r="Z244" i="21" s="1"/>
  <c r="M244" i="21"/>
  <c r="P188" i="21"/>
  <c r="Z188" i="21" s="1"/>
  <c r="M188" i="21"/>
  <c r="P160" i="21"/>
  <c r="Z160" i="21" s="1"/>
  <c r="M160" i="21"/>
  <c r="P132" i="21"/>
  <c r="Z132" i="21" s="1"/>
  <c r="M132" i="21"/>
  <c r="P104" i="21"/>
  <c r="Z104" i="21" s="1"/>
  <c r="M104" i="21"/>
  <c r="P62" i="21"/>
  <c r="Z62" i="21" s="1"/>
  <c r="M62" i="21"/>
  <c r="P34" i="21"/>
  <c r="Z34" i="21" s="1"/>
  <c r="M34" i="21"/>
  <c r="M6" i="21"/>
  <c r="O6" i="21" s="1" a="1"/>
  <c r="O6" i="21" s="1"/>
  <c r="AE245" i="21" a="1"/>
  <c r="AE245" i="21" s="1"/>
  <c r="AF245" i="21" a="1"/>
  <c r="AF245" i="21" s="1"/>
  <c r="AD245" i="21"/>
  <c r="AD161" i="21"/>
  <c r="AF161" i="21" a="1"/>
  <c r="AF161" i="21" s="1"/>
  <c r="AE161" i="21" a="1"/>
  <c r="AE161" i="21" s="1"/>
  <c r="AD49" i="21"/>
  <c r="AE49" i="21" a="1"/>
  <c r="AE49" i="21" s="1"/>
  <c r="AF49" i="21" a="1"/>
  <c r="AF49" i="21" s="1"/>
  <c r="X271" i="21" a="1"/>
  <c r="X271" i="21" s="1"/>
  <c r="X229" i="21" a="1"/>
  <c r="X229" i="21" s="1"/>
  <c r="X173" i="21" a="1"/>
  <c r="X173" i="21" s="1"/>
  <c r="X145" i="21" a="1"/>
  <c r="X145" i="21" s="1"/>
  <c r="X103" i="21" a="1"/>
  <c r="X103" i="21" s="1"/>
  <c r="X47" i="21" a="1"/>
  <c r="X47" i="21" s="1"/>
  <c r="X19" i="21" a="1"/>
  <c r="X19" i="21" s="1"/>
  <c r="G23" i="25"/>
  <c r="Q743" i="21" a="1"/>
  <c r="Q743" i="21" s="1"/>
  <c r="R743" i="21" a="1"/>
  <c r="R743" i="21" s="1"/>
  <c r="S743" i="21" s="1" a="1"/>
  <c r="S743" i="21" s="1"/>
  <c r="Q705" i="21" a="1"/>
  <c r="Q705" i="21" s="1"/>
  <c r="R705" i="21" a="1"/>
  <c r="R705" i="21" s="1"/>
  <c r="S705" i="21" s="1" a="1"/>
  <c r="S705" i="21" s="1"/>
  <c r="Q486" i="21" a="1"/>
  <c r="Q486" i="21" s="1"/>
  <c r="R486" i="21" a="1"/>
  <c r="R486" i="21" s="1"/>
  <c r="S486" i="21" s="1" a="1"/>
  <c r="S486" i="21" s="1"/>
  <c r="Q679" i="21" a="1"/>
  <c r="Q679" i="21" s="1"/>
  <c r="R679" i="21" a="1"/>
  <c r="R679" i="21" s="1"/>
  <c r="S679" i="21" s="1" a="1"/>
  <c r="S679" i="21" s="1"/>
  <c r="Q620" i="21" a="1"/>
  <c r="Q620" i="21" s="1"/>
  <c r="R620" i="21" a="1"/>
  <c r="R620" i="21" s="1"/>
  <c r="S620" i="21" s="1" a="1"/>
  <c r="S620" i="21" s="1"/>
  <c r="Q849" i="21" a="1"/>
  <c r="Q849" i="21" s="1"/>
  <c r="R849" i="21" a="1"/>
  <c r="R849" i="21" s="1"/>
  <c r="S849" i="21" s="1" a="1"/>
  <c r="S849" i="21" s="1"/>
  <c r="R428" i="21" a="1"/>
  <c r="R428" i="21" s="1"/>
  <c r="S428" i="21" s="1" a="1"/>
  <c r="S428" i="21" s="1"/>
  <c r="Q428" i="21" a="1"/>
  <c r="Q428" i="21" s="1"/>
  <c r="Q777" i="21" a="1"/>
  <c r="Q777" i="21" s="1"/>
  <c r="R777" i="21" a="1"/>
  <c r="R777" i="21" s="1"/>
  <c r="S777" i="21" s="1" a="1"/>
  <c r="S777" i="21" s="1"/>
  <c r="R632" i="21" a="1"/>
  <c r="R632" i="21" s="1"/>
  <c r="S632" i="21" s="1" a="1"/>
  <c r="S632" i="21" s="1"/>
  <c r="Q632" i="21" a="1"/>
  <c r="Q632" i="21" s="1"/>
  <c r="AD300" i="21"/>
  <c r="AE300" i="21" a="1"/>
  <c r="AE300" i="21" s="1"/>
  <c r="AF300" i="21" a="1"/>
  <c r="AF300" i="21" s="1"/>
  <c r="AD104" i="21"/>
  <c r="AF104" i="21" a="1"/>
  <c r="AF104" i="21" s="1"/>
  <c r="AE104" i="21" a="1"/>
  <c r="AE104" i="21" s="1"/>
  <c r="P285" i="21"/>
  <c r="Z285" i="21" s="1"/>
  <c r="M285" i="21"/>
  <c r="P229" i="21"/>
  <c r="Z229" i="21" s="1"/>
  <c r="M229" i="21"/>
  <c r="P187" i="21"/>
  <c r="Z187" i="21" s="1"/>
  <c r="M187" i="21"/>
  <c r="P145" i="21"/>
  <c r="Z145" i="21" s="1"/>
  <c r="M145" i="21"/>
  <c r="P117" i="21"/>
  <c r="Z117" i="21" s="1"/>
  <c r="M117" i="21"/>
  <c r="P75" i="21"/>
  <c r="Z75" i="21" s="1"/>
  <c r="M75" i="21"/>
  <c r="P33" i="21"/>
  <c r="Z33" i="21" s="1"/>
  <c r="M33" i="21"/>
  <c r="AE243" i="21" a="1"/>
  <c r="AE243" i="21" s="1"/>
  <c r="AD243" i="21"/>
  <c r="AF243" i="21" a="1"/>
  <c r="AF243" i="21" s="1"/>
  <c r="AD215" i="21"/>
  <c r="AF215" i="21" a="1"/>
  <c r="AF215" i="21" s="1"/>
  <c r="AE215" i="21" a="1"/>
  <c r="AE215" i="21" s="1"/>
  <c r="AF187" i="21" a="1"/>
  <c r="AF187" i="21" s="1"/>
  <c r="AE187" i="21" a="1"/>
  <c r="AE187" i="21" s="1"/>
  <c r="AD187" i="21"/>
  <c r="AD103" i="21"/>
  <c r="AE103" i="21" a="1"/>
  <c r="AE103" i="21" s="1"/>
  <c r="AF103" i="21" a="1"/>
  <c r="AF103" i="21" s="1"/>
  <c r="AE75" i="21" a="1"/>
  <c r="AE75" i="21" s="1"/>
  <c r="AD75" i="21"/>
  <c r="AF75" i="21" a="1"/>
  <c r="AF75" i="21" s="1"/>
  <c r="AD47" i="21"/>
  <c r="AE47" i="21" a="1"/>
  <c r="AE47" i="21" s="1"/>
  <c r="AF47" i="21" a="1"/>
  <c r="AF47" i="21" s="1"/>
  <c r="AD19" i="21"/>
  <c r="AE19" i="21" a="1"/>
  <c r="AE19" i="21" s="1"/>
  <c r="AF19" i="21" a="1"/>
  <c r="AF19" i="21" s="1"/>
  <c r="X298" i="21" a="1"/>
  <c r="X298" i="21" s="1"/>
  <c r="X256" i="21" a="1"/>
  <c r="X256" i="21" s="1"/>
  <c r="X214" i="21" a="1"/>
  <c r="X214" i="21" s="1"/>
  <c r="X172" i="21" a="1"/>
  <c r="X172" i="21" s="1"/>
  <c r="X130" i="21" a="1"/>
  <c r="X130" i="21" s="1"/>
  <c r="X88" i="21" a="1"/>
  <c r="X88" i="21" s="1"/>
  <c r="X60" i="21" a="1"/>
  <c r="X60" i="21" s="1"/>
  <c r="X18" i="21" a="1"/>
  <c r="X18" i="21" s="1"/>
  <c r="N4" i="21"/>
  <c r="G273" i="25"/>
  <c r="G217" i="25"/>
  <c r="G189" i="25"/>
  <c r="G161" i="25"/>
  <c r="G77" i="25"/>
  <c r="AE298" i="21" a="1"/>
  <c r="AE298" i="21" s="1"/>
  <c r="AF298" i="21" a="1"/>
  <c r="AF298" i="21" s="1"/>
  <c r="AD298" i="21"/>
  <c r="AD270" i="21"/>
  <c r="AF270" i="21" a="1"/>
  <c r="AF270" i="21" s="1"/>
  <c r="AE270" i="21" a="1"/>
  <c r="AE270" i="21" s="1"/>
  <c r="AF242" i="21" a="1"/>
  <c r="AF242" i="21" s="1"/>
  <c r="AD242" i="21"/>
  <c r="AE242" i="21" a="1"/>
  <c r="AE242" i="21" s="1"/>
  <c r="AD214" i="21"/>
  <c r="AF214" i="21" a="1"/>
  <c r="AF214" i="21" s="1"/>
  <c r="AE214" i="21" a="1"/>
  <c r="AE214" i="21" s="1"/>
  <c r="AF186" i="21" a="1"/>
  <c r="AF186" i="21" s="1"/>
  <c r="AD186" i="21"/>
  <c r="AE186" i="21" a="1"/>
  <c r="AE186" i="21" s="1"/>
  <c r="AD158" i="21"/>
  <c r="AE158" i="21" a="1"/>
  <c r="AE158" i="21" s="1"/>
  <c r="AF158" i="21" a="1"/>
  <c r="AF158" i="21" s="1"/>
  <c r="AD130" i="21"/>
  <c r="AE130" i="21" a="1"/>
  <c r="AE130" i="21" s="1"/>
  <c r="AF130" i="21" a="1"/>
  <c r="AF130" i="21" s="1"/>
  <c r="AD102" i="21"/>
  <c r="AF102" i="21" a="1"/>
  <c r="AF102" i="21" s="1"/>
  <c r="AE102" i="21" a="1"/>
  <c r="AE102" i="21" s="1"/>
  <c r="AD74" i="21"/>
  <c r="AF74" i="21" a="1"/>
  <c r="AF74" i="21" s="1"/>
  <c r="AE74" i="21" a="1"/>
  <c r="AE74" i="21" s="1"/>
  <c r="AD46" i="21"/>
  <c r="AF46" i="21" a="1"/>
  <c r="AF46" i="21" s="1"/>
  <c r="AE46" i="21" a="1"/>
  <c r="AE46" i="21" s="1"/>
  <c r="AD18" i="21"/>
  <c r="AE18" i="21" a="1"/>
  <c r="AE18" i="21" s="1"/>
  <c r="AF18" i="21" a="1"/>
  <c r="AF18" i="21" s="1"/>
  <c r="P298" i="21"/>
  <c r="Z298" i="21" s="1"/>
  <c r="M298" i="21"/>
  <c r="P284" i="21"/>
  <c r="Z284" i="21" s="1"/>
  <c r="M284" i="21"/>
  <c r="P270" i="21"/>
  <c r="Z270" i="21" s="1"/>
  <c r="M270" i="21"/>
  <c r="P256" i="21"/>
  <c r="Z256" i="21" s="1"/>
  <c r="M256" i="21"/>
  <c r="P242" i="21"/>
  <c r="Z242" i="21" s="1"/>
  <c r="M242" i="21"/>
  <c r="P228" i="21"/>
  <c r="Z228" i="21" s="1"/>
  <c r="M228" i="21"/>
  <c r="P214" i="21"/>
  <c r="Z214" i="21" s="1"/>
  <c r="M214" i="21"/>
  <c r="P200" i="21"/>
  <c r="Z200" i="21" s="1"/>
  <c r="M200" i="21"/>
  <c r="P186" i="21"/>
  <c r="Z186" i="21" s="1"/>
  <c r="M186" i="21"/>
  <c r="P172" i="21"/>
  <c r="Z172" i="21" s="1"/>
  <c r="M172" i="21"/>
  <c r="P158" i="21"/>
  <c r="Z158" i="21" s="1"/>
  <c r="M158" i="21"/>
  <c r="P144" i="21"/>
  <c r="Z144" i="21" s="1"/>
  <c r="M144" i="21"/>
  <c r="P130" i="21"/>
  <c r="Z130" i="21" s="1"/>
  <c r="M130" i="21"/>
  <c r="P116" i="21"/>
  <c r="Z116" i="21" s="1"/>
  <c r="M116" i="21"/>
  <c r="P102" i="21"/>
  <c r="Z102" i="21" s="1"/>
  <c r="M102" i="21"/>
  <c r="P88" i="21"/>
  <c r="Z88" i="21" s="1"/>
  <c r="M88" i="21"/>
  <c r="P74" i="21"/>
  <c r="Z74" i="21" s="1"/>
  <c r="M74" i="21"/>
  <c r="P60" i="21"/>
  <c r="Z60" i="21" s="1"/>
  <c r="M60" i="21"/>
  <c r="P46" i="21"/>
  <c r="Z46" i="21" s="1"/>
  <c r="M46" i="21"/>
  <c r="P32" i="21"/>
  <c r="Z32" i="21" s="1"/>
  <c r="M32" i="21"/>
  <c r="P18" i="21"/>
  <c r="Z18" i="21" s="1"/>
  <c r="M18" i="21"/>
  <c r="M4" i="21"/>
  <c r="O4" i="21" s="1" a="1"/>
  <c r="O4" i="21" s="1"/>
  <c r="G300" i="25"/>
  <c r="G188" i="25"/>
  <c r="G160" i="25"/>
  <c r="G132" i="25"/>
  <c r="G76" i="25"/>
  <c r="G48" i="25"/>
  <c r="P65" i="21"/>
  <c r="Z65" i="21" s="1"/>
  <c r="M65" i="21"/>
  <c r="X260" i="21" a="1"/>
  <c r="X260" i="21" s="1"/>
  <c r="X190" i="21" a="1"/>
  <c r="X190" i="21" s="1"/>
  <c r="X106" i="21" a="1"/>
  <c r="X106" i="21" s="1"/>
  <c r="R463" i="21" a="1"/>
  <c r="R463" i="21" s="1"/>
  <c r="S463" i="21" s="1" a="1"/>
  <c r="S463" i="21" s="1"/>
  <c r="Q463" i="21" a="1"/>
  <c r="Q463" i="21" s="1"/>
  <c r="R340" i="21" a="1"/>
  <c r="R340" i="21" s="1"/>
  <c r="S340" i="21" s="1" a="1"/>
  <c r="S340" i="21" s="1"/>
  <c r="Q340" i="21" a="1"/>
  <c r="Q340" i="21" s="1"/>
  <c r="Q541" i="21" a="1"/>
  <c r="Q541" i="21" s="1"/>
  <c r="R541" i="21" a="1"/>
  <c r="R541" i="21" s="1"/>
  <c r="S541" i="21" s="1" a="1"/>
  <c r="S541" i="21" s="1"/>
  <c r="Q645" i="21" a="1"/>
  <c r="Q645" i="21" s="1"/>
  <c r="R645" i="21" a="1"/>
  <c r="R645" i="21" s="1"/>
  <c r="S645" i="21" s="1" a="1"/>
  <c r="S645" i="21" s="1"/>
  <c r="R602" i="21" a="1"/>
  <c r="R602" i="21" s="1"/>
  <c r="S602" i="21" s="1" a="1"/>
  <c r="S602" i="21" s="1"/>
  <c r="Q602" i="21" a="1"/>
  <c r="Q602" i="21" s="1"/>
  <c r="Q744" i="21" a="1"/>
  <c r="Q744" i="21" s="1"/>
  <c r="R744" i="21" a="1"/>
  <c r="R744" i="21" s="1"/>
  <c r="S744" i="21" s="1" a="1"/>
  <c r="S744" i="21" s="1"/>
  <c r="R410" i="21" a="1"/>
  <c r="R410" i="21" s="1"/>
  <c r="S410" i="21" s="1" a="1"/>
  <c r="S410" i="21" s="1"/>
  <c r="Q410" i="21" a="1"/>
  <c r="Q410" i="21" s="1"/>
  <c r="R329" i="21" a="1"/>
  <c r="R329" i="21" s="1"/>
  <c r="S329" i="21" s="1" a="1"/>
  <c r="S329" i="21" s="1"/>
  <c r="Q329" i="21" a="1"/>
  <c r="Q329" i="21" s="1"/>
  <c r="R731" i="21" a="1"/>
  <c r="R731" i="21" s="1"/>
  <c r="S731" i="21" s="1" a="1"/>
  <c r="S731" i="21" s="1"/>
  <c r="Q731" i="21" a="1"/>
  <c r="Q731" i="21" s="1"/>
  <c r="R930" i="21" a="1"/>
  <c r="R930" i="21" s="1"/>
  <c r="S930" i="21" s="1" a="1"/>
  <c r="S930" i="21" s="1"/>
  <c r="Q930" i="21" a="1"/>
  <c r="Q930" i="21" s="1"/>
  <c r="R622" i="21" a="1"/>
  <c r="R622" i="21" s="1"/>
  <c r="S622" i="21" s="1" a="1"/>
  <c r="S622" i="21" s="1"/>
  <c r="Q622" i="21" a="1"/>
  <c r="Q622" i="21" s="1"/>
  <c r="R991" i="21" a="1"/>
  <c r="R991" i="21" s="1"/>
  <c r="S991" i="21" s="1" a="1"/>
  <c r="S991" i="21" s="1"/>
  <c r="Q991" i="21" a="1"/>
  <c r="Q991" i="21" s="1"/>
  <c r="Q375" i="21" a="1"/>
  <c r="Q375" i="21" s="1"/>
  <c r="R375" i="21" a="1"/>
  <c r="R375" i="21" s="1"/>
  <c r="S375" i="21" s="1" a="1"/>
  <c r="S375" i="21" s="1"/>
  <c r="R525" i="21" a="1"/>
  <c r="R525" i="21" s="1"/>
  <c r="S525" i="21" s="1" a="1"/>
  <c r="S525" i="21" s="1"/>
  <c r="Q525" i="21" a="1"/>
  <c r="Q525" i="21" s="1"/>
  <c r="AF166" i="21" a="1"/>
  <c r="AF166" i="21" s="1"/>
  <c r="AD166" i="21"/>
  <c r="AE166" i="21" a="1"/>
  <c r="AE166" i="21" s="1"/>
  <c r="P246" i="21"/>
  <c r="Z246" i="21" s="1"/>
  <c r="M246" i="21"/>
  <c r="P120" i="21"/>
  <c r="Z120" i="21" s="1"/>
  <c r="M120" i="21"/>
  <c r="AE53" i="21" a="1"/>
  <c r="AE53" i="21" s="1"/>
  <c r="AD53" i="21"/>
  <c r="AF53" i="21" a="1"/>
  <c r="AF53" i="21" s="1"/>
  <c r="X287" i="21" a="1"/>
  <c r="X287" i="21" s="1"/>
  <c r="X259" i="21" a="1"/>
  <c r="X259" i="21" s="1"/>
  <c r="X245" i="21" a="1"/>
  <c r="X245" i="21" s="1"/>
  <c r="X203" i="21" a="1"/>
  <c r="X203" i="21" s="1"/>
  <c r="X175" i="21" a="1"/>
  <c r="X175" i="21" s="1"/>
  <c r="X161" i="21" a="1"/>
  <c r="X161" i="21" s="1"/>
  <c r="X133" i="21" a="1"/>
  <c r="X133" i="21" s="1"/>
  <c r="X91" i="21" a="1"/>
  <c r="X91" i="21" s="1"/>
  <c r="X63" i="21" a="1"/>
  <c r="X63" i="21" s="1"/>
  <c r="X35" i="21" a="1"/>
  <c r="X35" i="21" s="1"/>
  <c r="X21" i="21" a="1"/>
  <c r="X21" i="21" s="1"/>
  <c r="Q702" i="21" a="1"/>
  <c r="Q702" i="21" s="1"/>
  <c r="R702" i="21" a="1"/>
  <c r="R702" i="21" s="1"/>
  <c r="S702" i="21" s="1" a="1"/>
  <c r="S702" i="21" s="1"/>
  <c r="Q676" i="21" a="1"/>
  <c r="Q676" i="21" s="1"/>
  <c r="R676" i="21" a="1"/>
  <c r="R676" i="21" s="1"/>
  <c r="S676" i="21" s="1" a="1"/>
  <c r="S676" i="21" s="1"/>
  <c r="R905" i="21" a="1"/>
  <c r="R905" i="21" s="1"/>
  <c r="S905" i="21" s="1" a="1"/>
  <c r="S905" i="21" s="1"/>
  <c r="Q905" i="21" a="1"/>
  <c r="Q905" i="21" s="1"/>
  <c r="Q513" i="21" a="1"/>
  <c r="Q513" i="21" s="1"/>
  <c r="R513" i="21" a="1"/>
  <c r="R513" i="21" s="1"/>
  <c r="S513" i="21" s="1" a="1"/>
  <c r="S513" i="21" s="1"/>
  <c r="R574" i="21" a="1"/>
  <c r="R574" i="21" s="1"/>
  <c r="S574" i="21" s="1" a="1"/>
  <c r="S574" i="21" s="1"/>
  <c r="Q574" i="21" a="1"/>
  <c r="Q574" i="21" s="1"/>
  <c r="R380" i="21" a="1"/>
  <c r="R380" i="21" s="1"/>
  <c r="S380" i="21" s="1" a="1"/>
  <c r="S380" i="21" s="1"/>
  <c r="Q380" i="21" a="1"/>
  <c r="Q380" i="21" s="1"/>
  <c r="R604" i="21" a="1"/>
  <c r="R604" i="21" s="1"/>
  <c r="S604" i="21" s="1" a="1"/>
  <c r="S604" i="21" s="1"/>
  <c r="Q604" i="21" a="1"/>
  <c r="Q604" i="21" s="1"/>
  <c r="Q473" i="21" a="1"/>
  <c r="Q473" i="21" s="1"/>
  <c r="R473" i="21" a="1"/>
  <c r="R473" i="21" s="1"/>
  <c r="S473" i="21" s="1" a="1"/>
  <c r="S473" i="21" s="1"/>
  <c r="AD192" i="21"/>
  <c r="AF192" i="21" a="1"/>
  <c r="AF192" i="21" s="1"/>
  <c r="AE192" i="21" a="1"/>
  <c r="AE192" i="21" s="1"/>
  <c r="P175" i="21"/>
  <c r="Z175" i="21" s="1"/>
  <c r="M175" i="21"/>
  <c r="G278" i="25"/>
  <c r="X202" i="21" a="1"/>
  <c r="X202" i="21" s="1"/>
  <c r="X48" i="21" a="1"/>
  <c r="X48" i="21" s="1"/>
  <c r="Q929" i="21" a="1"/>
  <c r="Q929" i="21" s="1"/>
  <c r="R929" i="21" a="1"/>
  <c r="R929" i="21" s="1"/>
  <c r="S929" i="21" s="1" a="1"/>
  <c r="S929" i="21" s="1"/>
  <c r="Q313" i="21" a="1"/>
  <c r="Q313" i="21" s="1"/>
  <c r="R313" i="21" a="1"/>
  <c r="R313" i="21" s="1"/>
  <c r="S313" i="21" s="1" a="1"/>
  <c r="S313" i="21" s="1"/>
  <c r="R666" i="21" a="1"/>
  <c r="R666" i="21" s="1"/>
  <c r="S666" i="21" s="1" a="1"/>
  <c r="S666" i="21" s="1"/>
  <c r="Q666" i="21" a="1"/>
  <c r="Q666" i="21" s="1"/>
  <c r="Q484" i="21" a="1"/>
  <c r="Q484" i="21" s="1"/>
  <c r="R484" i="21" a="1"/>
  <c r="R484" i="21" s="1"/>
  <c r="S484" i="21" s="1" a="1"/>
  <c r="S484" i="21" s="1"/>
  <c r="Q838" i="21" a="1"/>
  <c r="Q838" i="21" s="1"/>
  <c r="R838" i="21" a="1"/>
  <c r="R838" i="21" s="1"/>
  <c r="S838" i="21" s="1" a="1"/>
  <c r="S838" i="21" s="1"/>
  <c r="R655" i="21" a="1"/>
  <c r="R655" i="21" s="1"/>
  <c r="S655" i="21" s="1" a="1"/>
  <c r="S655" i="21" s="1"/>
  <c r="Q655" i="21" a="1"/>
  <c r="Q655" i="21" s="1"/>
  <c r="Q319" i="21" a="1"/>
  <c r="Q319" i="21" s="1"/>
  <c r="R319" i="21" a="1"/>
  <c r="R319" i="21" s="1"/>
  <c r="S319" i="21" s="1" a="1"/>
  <c r="S319" i="21" s="1"/>
  <c r="AD134" i="21"/>
  <c r="AF134" i="21" a="1"/>
  <c r="AF134" i="21" s="1"/>
  <c r="AE134" i="21" a="1"/>
  <c r="AE134" i="21" s="1"/>
  <c r="P272" i="21"/>
  <c r="Z272" i="21" s="1"/>
  <c r="M272" i="21"/>
  <c r="P174" i="21"/>
  <c r="Z174" i="21" s="1"/>
  <c r="M174" i="21"/>
  <c r="P48" i="21"/>
  <c r="Z48" i="21" s="1"/>
  <c r="M48" i="21"/>
  <c r="AE77" i="21" a="1"/>
  <c r="AE77" i="21" s="1"/>
  <c r="AD77" i="21"/>
  <c r="AF77" i="21" a="1"/>
  <c r="AF77" i="21" s="1"/>
  <c r="X215" i="21" a="1"/>
  <c r="X215" i="21" s="1"/>
  <c r="X61" i="21" a="1"/>
  <c r="X61" i="21" s="1"/>
  <c r="Q873" i="21" a="1"/>
  <c r="Q873" i="21" s="1"/>
  <c r="R873" i="21" a="1"/>
  <c r="R873" i="21" s="1"/>
  <c r="S873" i="21" s="1" a="1"/>
  <c r="S873" i="21" s="1"/>
  <c r="R351" i="21" a="1"/>
  <c r="R351" i="21" s="1"/>
  <c r="S351" i="21" s="1" a="1"/>
  <c r="S351" i="21" s="1"/>
  <c r="Q351" i="21" a="1"/>
  <c r="Q351" i="21" s="1"/>
  <c r="Q458" i="21" a="1"/>
  <c r="Q458" i="21" s="1"/>
  <c r="R458" i="21" a="1"/>
  <c r="R458" i="21" s="1"/>
  <c r="S458" i="21" s="1" a="1"/>
  <c r="S458" i="21" s="1"/>
  <c r="Q854" i="21" a="1"/>
  <c r="Q854" i="21" s="1"/>
  <c r="R854" i="21" a="1"/>
  <c r="R854" i="21" s="1"/>
  <c r="S854" i="21" s="1" a="1"/>
  <c r="S854" i="21" s="1"/>
  <c r="R360" i="21" a="1"/>
  <c r="R360" i="21" s="1"/>
  <c r="S360" i="21" s="1" a="1"/>
  <c r="S360" i="21" s="1"/>
  <c r="Q360" i="21" a="1"/>
  <c r="Q360" i="21" s="1"/>
  <c r="R466" i="21" a="1"/>
  <c r="R466" i="21" s="1"/>
  <c r="S466" i="21" s="1" a="1"/>
  <c r="S466" i="21" s="1"/>
  <c r="Q466" i="21" a="1"/>
  <c r="Q466" i="21" s="1"/>
  <c r="R479" i="21" a="1"/>
  <c r="R479" i="21" s="1"/>
  <c r="S479" i="21" s="1" a="1"/>
  <c r="S479" i="21" s="1"/>
  <c r="Q479" i="21" a="1"/>
  <c r="Q479" i="21" s="1"/>
  <c r="Q390" i="21" a="1"/>
  <c r="Q390" i="21" s="1"/>
  <c r="R390" i="21" a="1"/>
  <c r="R390" i="21" s="1"/>
  <c r="S390" i="21" s="1" a="1"/>
  <c r="S390" i="21" s="1"/>
  <c r="Q306" i="21" a="1"/>
  <c r="Q306" i="21" s="1"/>
  <c r="R306" i="21" a="1"/>
  <c r="R306" i="21" s="1"/>
  <c r="S306" i="21" s="1" a="1"/>
  <c r="S306" i="21" s="1"/>
  <c r="R464" i="21" a="1"/>
  <c r="R464" i="21" s="1"/>
  <c r="S464" i="21" s="1" a="1"/>
  <c r="S464" i="21" s="1"/>
  <c r="Q464" i="21" a="1"/>
  <c r="Q464" i="21" s="1"/>
  <c r="R634" i="21" a="1"/>
  <c r="R634" i="21" s="1"/>
  <c r="S634" i="21" s="1" a="1"/>
  <c r="S634" i="21" s="1"/>
  <c r="Q634" i="21" a="1"/>
  <c r="Q634" i="21" s="1"/>
  <c r="Q627" i="21" a="1"/>
  <c r="Q627" i="21" s="1"/>
  <c r="R627" i="21" a="1"/>
  <c r="R627" i="21" s="1"/>
  <c r="S627" i="21" s="1" a="1"/>
  <c r="S627" i="21" s="1"/>
  <c r="Q544" i="21" a="1"/>
  <c r="Q544" i="21" s="1"/>
  <c r="R544" i="21" a="1"/>
  <c r="R544" i="21" s="1"/>
  <c r="S544" i="21" s="1" a="1"/>
  <c r="S544" i="21" s="1"/>
  <c r="Q412" i="21" a="1"/>
  <c r="Q412" i="21" s="1"/>
  <c r="R412" i="21" a="1"/>
  <c r="R412" i="21" s="1"/>
  <c r="S412" i="21" s="1" a="1"/>
  <c r="S412" i="21" s="1"/>
  <c r="Q656" i="21" a="1"/>
  <c r="Q656" i="21" s="1"/>
  <c r="R656" i="21" a="1"/>
  <c r="R656" i="21" s="1"/>
  <c r="S656" i="21" s="1" a="1"/>
  <c r="S656" i="21" s="1"/>
  <c r="Q600" i="21" a="1"/>
  <c r="Q600" i="21" s="1"/>
  <c r="R600" i="21" a="1"/>
  <c r="R600" i="21" s="1"/>
  <c r="S600" i="21" s="1" a="1"/>
  <c r="S600" i="21" s="1"/>
  <c r="AD272" i="21"/>
  <c r="AE272" i="21" a="1"/>
  <c r="AE272" i="21" s="1"/>
  <c r="AF272" i="21" a="1"/>
  <c r="AF272" i="21" s="1"/>
  <c r="AD216" i="21"/>
  <c r="AF216" i="21" a="1"/>
  <c r="AF216" i="21" s="1"/>
  <c r="AE216" i="21" a="1"/>
  <c r="AE216" i="21" s="1"/>
  <c r="AE188" i="21" a="1"/>
  <c r="AE188" i="21" s="1"/>
  <c r="AD188" i="21"/>
  <c r="AF188" i="21" a="1"/>
  <c r="AF188" i="21" s="1"/>
  <c r="AD160" i="21"/>
  <c r="AE160" i="21" a="1"/>
  <c r="AE160" i="21" s="1"/>
  <c r="AF160" i="21" a="1"/>
  <c r="AF160" i="21" s="1"/>
  <c r="AE132" i="21" a="1"/>
  <c r="AE132" i="21" s="1"/>
  <c r="AD132" i="21"/>
  <c r="AF132" i="21" a="1"/>
  <c r="AF132" i="21" s="1"/>
  <c r="AD76" i="21"/>
  <c r="AF76" i="21" a="1"/>
  <c r="AF76" i="21" s="1"/>
  <c r="AE76" i="21" a="1"/>
  <c r="AE76" i="21" s="1"/>
  <c r="AD48" i="21"/>
  <c r="AF48" i="21" a="1"/>
  <c r="AF48" i="21" s="1"/>
  <c r="AE48" i="21" a="1"/>
  <c r="AE48" i="21" s="1"/>
  <c r="AF20" i="21" a="1"/>
  <c r="AF20" i="21" s="1"/>
  <c r="AD20" i="21"/>
  <c r="AE20" i="21" a="1"/>
  <c r="AE20" i="21" s="1"/>
  <c r="P243" i="21"/>
  <c r="Z243" i="21" s="1"/>
  <c r="M243" i="21"/>
  <c r="P173" i="21"/>
  <c r="Z173" i="21" s="1"/>
  <c r="M173" i="21"/>
  <c r="P103" i="21"/>
  <c r="Z103" i="21" s="1"/>
  <c r="M103" i="21"/>
  <c r="M5" i="21"/>
  <c r="AD299" i="21"/>
  <c r="AF299" i="21" a="1"/>
  <c r="AF299" i="21" s="1"/>
  <c r="AE299" i="21" a="1"/>
  <c r="AE299" i="21" s="1"/>
  <c r="AD159" i="21"/>
  <c r="AE159" i="21" a="1"/>
  <c r="AE159" i="21" s="1"/>
  <c r="AF159" i="21" a="1"/>
  <c r="AF159" i="21" s="1"/>
  <c r="X270" i="21" a="1"/>
  <c r="X270" i="21" s="1"/>
  <c r="X228" i="21" a="1"/>
  <c r="X228" i="21" s="1"/>
  <c r="X186" i="21" a="1"/>
  <c r="X186" i="21" s="1"/>
  <c r="X144" i="21" a="1"/>
  <c r="X144" i="21" s="1"/>
  <c r="X102" i="21" a="1"/>
  <c r="X102" i="21" s="1"/>
  <c r="X46" i="21" a="1"/>
  <c r="X46" i="21" s="1"/>
  <c r="R807" i="21" a="1"/>
  <c r="R807" i="21" s="1"/>
  <c r="S807" i="21" s="1" a="1"/>
  <c r="S807" i="21" s="1"/>
  <c r="Q807" i="21" a="1"/>
  <c r="Q807" i="21" s="1"/>
  <c r="AE297" i="21" a="1"/>
  <c r="AE297" i="21" s="1"/>
  <c r="AD297" i="21"/>
  <c r="AF297" i="21" a="1"/>
  <c r="AF297" i="21" s="1"/>
  <c r="AE269" i="21" a="1"/>
  <c r="AE269" i="21" s="1"/>
  <c r="AD269" i="21"/>
  <c r="AF269" i="21" a="1"/>
  <c r="AF269" i="21" s="1"/>
  <c r="AF241" i="21" a="1"/>
  <c r="AF241" i="21" s="1"/>
  <c r="AE241" i="21" a="1"/>
  <c r="AE241" i="21" s="1"/>
  <c r="AD241" i="21"/>
  <c r="AE213" i="21" a="1"/>
  <c r="AE213" i="21" s="1"/>
  <c r="AF213" i="21" a="1"/>
  <c r="AF213" i="21" s="1"/>
  <c r="AD213" i="21"/>
  <c r="AD185" i="21"/>
  <c r="AF185" i="21" a="1"/>
  <c r="AF185" i="21" s="1"/>
  <c r="AE185" i="21" a="1"/>
  <c r="AE185" i="21" s="1"/>
  <c r="AD157" i="21"/>
  <c r="AE157" i="21" a="1"/>
  <c r="AE157" i="21" s="1"/>
  <c r="AF157" i="21" a="1"/>
  <c r="AF157" i="21" s="1"/>
  <c r="AF129" i="21" a="1"/>
  <c r="AF129" i="21" s="1"/>
  <c r="AD129" i="21"/>
  <c r="AE129" i="21" a="1"/>
  <c r="AE129" i="21" s="1"/>
  <c r="AD101" i="21"/>
  <c r="AF101" i="21" a="1"/>
  <c r="AF101" i="21" s="1"/>
  <c r="AE101" i="21" a="1"/>
  <c r="AE101" i="21" s="1"/>
  <c r="AF73" i="21" a="1"/>
  <c r="AF73" i="21" s="1"/>
  <c r="AD73" i="21"/>
  <c r="AE73" i="21" a="1"/>
  <c r="AE73" i="21" s="1"/>
  <c r="AD45" i="21"/>
  <c r="AF45" i="21" a="1"/>
  <c r="AF45" i="21" s="1"/>
  <c r="AE45" i="21" a="1"/>
  <c r="AE45" i="21" s="1"/>
  <c r="AD17" i="21"/>
  <c r="AF17" i="21" a="1"/>
  <c r="AF17" i="21" s="1"/>
  <c r="AE17" i="21" a="1"/>
  <c r="AE17" i="21" s="1"/>
  <c r="X297" i="21" a="1"/>
  <c r="X297" i="21" s="1"/>
  <c r="X283" i="21" a="1"/>
  <c r="X283" i="21" s="1"/>
  <c r="X269" i="21" a="1"/>
  <c r="X269" i="21" s="1"/>
  <c r="X255" i="21" a="1"/>
  <c r="X255" i="21" s="1"/>
  <c r="X241" i="21" a="1"/>
  <c r="X241" i="21" s="1"/>
  <c r="X227" i="21" a="1"/>
  <c r="X227" i="21" s="1"/>
  <c r="X213" i="21" a="1"/>
  <c r="X213" i="21" s="1"/>
  <c r="X199" i="21" a="1"/>
  <c r="X199" i="21" s="1"/>
  <c r="X185" i="21" a="1"/>
  <c r="X185" i="21" s="1"/>
  <c r="X171" i="21" a="1"/>
  <c r="X171" i="21" s="1"/>
  <c r="X157" i="21" a="1"/>
  <c r="X157" i="21" s="1"/>
  <c r="X143" i="21" a="1"/>
  <c r="X143" i="21" s="1"/>
  <c r="X129" i="21" a="1"/>
  <c r="X129" i="21" s="1"/>
  <c r="X115" i="21" a="1"/>
  <c r="X115" i="21" s="1"/>
  <c r="X101" i="21" a="1"/>
  <c r="X101" i="21" s="1"/>
  <c r="X87" i="21" a="1"/>
  <c r="X87" i="21" s="1"/>
  <c r="X73" i="21" a="1"/>
  <c r="X73" i="21" s="1"/>
  <c r="X59" i="21" a="1"/>
  <c r="X59" i="21" s="1"/>
  <c r="X45" i="21" a="1"/>
  <c r="X45" i="21" s="1"/>
  <c r="X31" i="21" a="1"/>
  <c r="X31" i="21" s="1"/>
  <c r="X17" i="21" a="1"/>
  <c r="X17" i="21" s="1"/>
  <c r="G299" i="25"/>
  <c r="G271" i="25"/>
  <c r="G243" i="25"/>
  <c r="G215" i="25"/>
  <c r="G187" i="25"/>
  <c r="G159" i="25"/>
  <c r="G131" i="25"/>
  <c r="G103" i="25"/>
  <c r="G75" i="25"/>
  <c r="G47" i="25"/>
  <c r="G19" i="25"/>
  <c r="Q779" i="21" a="1"/>
  <c r="Q779" i="21" s="1"/>
  <c r="R779" i="21" a="1"/>
  <c r="R779" i="21" s="1"/>
  <c r="S779" i="21" s="1" a="1"/>
  <c r="S779" i="21" s="1"/>
  <c r="Q471" i="21" a="1"/>
  <c r="Q471" i="21" s="1"/>
  <c r="R471" i="21" a="1"/>
  <c r="R471" i="21" s="1"/>
  <c r="S471" i="21" s="1" a="1"/>
  <c r="S471" i="21" s="1"/>
  <c r="R430" i="21" a="1"/>
  <c r="R430" i="21" s="1"/>
  <c r="S430" i="21" s="1" a="1"/>
  <c r="S430" i="21" s="1"/>
  <c r="Q430" i="21" a="1"/>
  <c r="Q430" i="21" s="1"/>
  <c r="Q374" i="21" a="1"/>
  <c r="Q374" i="21" s="1"/>
  <c r="R374" i="21" a="1"/>
  <c r="R374" i="21" s="1"/>
  <c r="S374" i="21" s="1" a="1"/>
  <c r="S374" i="21" s="1"/>
  <c r="Q728" i="21" a="1"/>
  <c r="Q728" i="21" s="1"/>
  <c r="R728" i="21" a="1"/>
  <c r="R728" i="21" s="1"/>
  <c r="S728" i="21" s="1" a="1"/>
  <c r="S728" i="21" s="1"/>
  <c r="Q392" i="21" a="1"/>
  <c r="Q392" i="21" s="1"/>
  <c r="R392" i="21" a="1"/>
  <c r="R392" i="21" s="1"/>
  <c r="S392" i="21" s="1" a="1"/>
  <c r="S392" i="21" s="1"/>
  <c r="R934" i="21" a="1"/>
  <c r="R934" i="21" s="1"/>
  <c r="S934" i="21" s="1" a="1"/>
  <c r="S934" i="21" s="1"/>
  <c r="Q934" i="21" a="1"/>
  <c r="Q934" i="21" s="1"/>
  <c r="R954" i="21" a="1"/>
  <c r="R954" i="21" s="1"/>
  <c r="S954" i="21" s="1" a="1"/>
  <c r="S954" i="21" s="1"/>
  <c r="Q954" i="21" a="1"/>
  <c r="Q954" i="21" s="1"/>
  <c r="R590" i="21" a="1"/>
  <c r="R590" i="21" s="1"/>
  <c r="S590" i="21" s="1" a="1"/>
  <c r="S590" i="21" s="1"/>
  <c r="Q590" i="21" a="1"/>
  <c r="Q590" i="21" s="1"/>
  <c r="R987" i="21" a="1"/>
  <c r="R987" i="21" s="1"/>
  <c r="S987" i="21" s="1" a="1"/>
  <c r="S987" i="21" s="1"/>
  <c r="Q987" i="21" a="1"/>
  <c r="Q987" i="21" s="1"/>
  <c r="Q623" i="21" a="1"/>
  <c r="Q623" i="21" s="1"/>
  <c r="R623" i="21" a="1"/>
  <c r="R623" i="21" s="1"/>
  <c r="S623" i="21" s="1" a="1"/>
  <c r="S623" i="21" s="1"/>
  <c r="Q946" i="21" a="1"/>
  <c r="Q946" i="21" s="1"/>
  <c r="R946" i="21" a="1"/>
  <c r="R946" i="21" s="1"/>
  <c r="S946" i="21" s="1" a="1"/>
  <c r="S946" i="21" s="1"/>
  <c r="Q582" i="21" a="1"/>
  <c r="Q582" i="21" s="1"/>
  <c r="R582" i="21" a="1"/>
  <c r="R582" i="21" s="1"/>
  <c r="S582" i="21" s="1" a="1"/>
  <c r="S582" i="21" s="1"/>
  <c r="Q923" i="21" a="1"/>
  <c r="Q923" i="21" s="1"/>
  <c r="R923" i="21" a="1"/>
  <c r="R923" i="21" s="1"/>
  <c r="S923" i="21" s="1" a="1"/>
  <c r="S923" i="21" s="1"/>
  <c r="Q928" i="21" a="1"/>
  <c r="Q928" i="21" s="1"/>
  <c r="R928" i="21" a="1"/>
  <c r="R928" i="21" s="1"/>
  <c r="S928" i="21" s="1" a="1"/>
  <c r="S928" i="21" s="1"/>
  <c r="R564" i="21" a="1"/>
  <c r="R564" i="21" s="1"/>
  <c r="S564" i="21" s="1" a="1"/>
  <c r="S564" i="21" s="1"/>
  <c r="Q564" i="21" a="1"/>
  <c r="Q564" i="21" s="1"/>
  <c r="Q477" i="21" a="1"/>
  <c r="Q477" i="21" s="1"/>
  <c r="R477" i="21" a="1"/>
  <c r="R477" i="21" s="1"/>
  <c r="S477" i="21" s="1" a="1"/>
  <c r="S477" i="21" s="1"/>
  <c r="Q793" i="21" a="1"/>
  <c r="Q793" i="21" s="1"/>
  <c r="R793" i="21" a="1"/>
  <c r="R793" i="21" s="1"/>
  <c r="S793" i="21" s="1" a="1"/>
  <c r="S793" i="21" s="1"/>
  <c r="Q401" i="21" a="1"/>
  <c r="Q401" i="21" s="1"/>
  <c r="R401" i="21" a="1"/>
  <c r="R401" i="21" s="1"/>
  <c r="S401" i="21" s="1" a="1"/>
  <c r="S401" i="21" s="1"/>
  <c r="R467" i="21" a="1"/>
  <c r="R467" i="21" s="1"/>
  <c r="S467" i="21" s="1" a="1"/>
  <c r="S467" i="21" s="1"/>
  <c r="Q467" i="21" a="1"/>
  <c r="Q467" i="21" s="1"/>
  <c r="R981" i="21" a="1"/>
  <c r="R981" i="21" s="1"/>
  <c r="S981" i="21" s="1" a="1"/>
  <c r="S981" i="21" s="1"/>
  <c r="Q981" i="21" a="1"/>
  <c r="Q981" i="21" s="1"/>
  <c r="R490" i="21" a="1"/>
  <c r="R490" i="21" s="1"/>
  <c r="S490" i="21" s="1" a="1"/>
  <c r="S490" i="21" s="1"/>
  <c r="Q490" i="21" a="1"/>
  <c r="Q490" i="21" s="1"/>
  <c r="Q775" i="21" a="1"/>
  <c r="Q775" i="21" s="1"/>
  <c r="R775" i="21" a="1"/>
  <c r="R775" i="21" s="1"/>
  <c r="S775" i="21" s="1" a="1"/>
  <c r="S775" i="21" s="1"/>
  <c r="R836" i="21" a="1"/>
  <c r="R836" i="21" s="1"/>
  <c r="S836" i="21" s="1" a="1"/>
  <c r="S836" i="21" s="1"/>
  <c r="Q836" i="21" a="1"/>
  <c r="Q836" i="21" s="1"/>
  <c r="R367" i="21" a="1"/>
  <c r="R367" i="21" s="1"/>
  <c r="S367" i="21" s="1" a="1"/>
  <c r="S367" i="21" s="1"/>
  <c r="Q367" i="21" a="1"/>
  <c r="Q367" i="21" s="1"/>
  <c r="Q965" i="21" a="1"/>
  <c r="Q965" i="21" s="1"/>
  <c r="R965" i="21" a="1"/>
  <c r="R965" i="21" s="1"/>
  <c r="S965" i="21" s="1" a="1"/>
  <c r="S965" i="21" s="1"/>
  <c r="Q629" i="21" a="1"/>
  <c r="Q629" i="21" s="1"/>
  <c r="R629" i="21" a="1"/>
  <c r="R629" i="21" s="1"/>
  <c r="S629" i="21" s="1" a="1"/>
  <c r="S629" i="21" s="1"/>
  <c r="R876" i="21" a="1"/>
  <c r="R876" i="21" s="1"/>
  <c r="S876" i="21" s="1" a="1"/>
  <c r="S876" i="21" s="1"/>
  <c r="Q876" i="21" a="1"/>
  <c r="Q876" i="21" s="1"/>
  <c r="R436" i="21" a="1"/>
  <c r="R436" i="21" s="1"/>
  <c r="S436" i="21" s="1" a="1"/>
  <c r="S436" i="21" s="1"/>
  <c r="Q436" i="21" a="1"/>
  <c r="Q436" i="21" s="1"/>
  <c r="Q945" i="21" a="1"/>
  <c r="Q945" i="21" s="1"/>
  <c r="R945" i="21" a="1"/>
  <c r="R945" i="21" s="1"/>
  <c r="S945" i="21" s="1" a="1"/>
  <c r="S945" i="21" s="1"/>
  <c r="R385" i="21" a="1"/>
  <c r="R385" i="21" s="1"/>
  <c r="S385" i="21" s="1" a="1"/>
  <c r="S385" i="21" s="1"/>
  <c r="Q385" i="21" a="1"/>
  <c r="Q385" i="21" s="1"/>
  <c r="R927" i="21" a="1"/>
  <c r="R927" i="21" s="1"/>
  <c r="S927" i="21" s="1" a="1"/>
  <c r="S927" i="21" s="1"/>
  <c r="Q927" i="21" a="1"/>
  <c r="Q927" i="21" s="1"/>
  <c r="Q871" i="21" a="1"/>
  <c r="Q871" i="21" s="1"/>
  <c r="R871" i="21" a="1"/>
  <c r="R871" i="21" s="1"/>
  <c r="S871" i="21" s="1" a="1"/>
  <c r="S871" i="21" s="1"/>
  <c r="Q1001" i="21" a="1"/>
  <c r="Q1001" i="21" s="1"/>
  <c r="R1001" i="21" a="1"/>
  <c r="R1001" i="21" s="1"/>
  <c r="S1001" i="21" s="1" a="1"/>
  <c r="S1001" i="21" s="1"/>
  <c r="R418" i="21" a="1"/>
  <c r="R418" i="21" s="1"/>
  <c r="S418" i="21" s="1" a="1"/>
  <c r="S418" i="21" s="1"/>
  <c r="Q418" i="21" a="1"/>
  <c r="Q418" i="21" s="1"/>
  <c r="R507" i="21" a="1"/>
  <c r="R507" i="21" s="1"/>
  <c r="S507" i="21" s="1" a="1"/>
  <c r="S507" i="21" s="1"/>
  <c r="Q507" i="21" a="1"/>
  <c r="Q507" i="21" s="1"/>
  <c r="Q578" i="21" a="1"/>
  <c r="Q578" i="21" s="1"/>
  <c r="R578" i="21" a="1"/>
  <c r="R578" i="21" s="1"/>
  <c r="S578" i="21" s="1" a="1"/>
  <c r="S578" i="21" s="1"/>
  <c r="Q818" i="21" a="1"/>
  <c r="Q818" i="21" s="1"/>
  <c r="R818" i="21" a="1"/>
  <c r="R818" i="21" s="1"/>
  <c r="S818" i="21" s="1" a="1"/>
  <c r="S818" i="21" s="1"/>
  <c r="Q510" i="21" a="1"/>
  <c r="Q510" i="21" s="1"/>
  <c r="R510" i="21" a="1"/>
  <c r="R510" i="21" s="1"/>
  <c r="S510" i="21" s="1" a="1"/>
  <c r="S510" i="21" s="1"/>
  <c r="Q907" i="21" a="1"/>
  <c r="Q907" i="21" s="1"/>
  <c r="R907" i="21" a="1"/>
  <c r="R907" i="21" s="1"/>
  <c r="S907" i="21" s="1" a="1"/>
  <c r="S907" i="21" s="1"/>
  <c r="Q571" i="21" a="1"/>
  <c r="Q571" i="21" s="1"/>
  <c r="R571" i="21" a="1"/>
  <c r="R571" i="21" s="1"/>
  <c r="S571" i="21" s="1" a="1"/>
  <c r="S571" i="21" s="1"/>
  <c r="Q884" i="21" a="1"/>
  <c r="Q884" i="21" s="1"/>
  <c r="R884" i="21" a="1"/>
  <c r="R884" i="21" s="1"/>
  <c r="S884" i="21" s="1" a="1"/>
  <c r="S884" i="21" s="1"/>
  <c r="R716" i="21" a="1"/>
  <c r="R716" i="21" s="1"/>
  <c r="S716" i="21" s="1" a="1"/>
  <c r="S716" i="21" s="1"/>
  <c r="Q716" i="21" a="1"/>
  <c r="Q716" i="21" s="1"/>
  <c r="R540" i="21" a="1"/>
  <c r="R540" i="21" s="1"/>
  <c r="S540" i="21" s="1" a="1"/>
  <c r="S540" i="21" s="1"/>
  <c r="Q540" i="21" a="1"/>
  <c r="Q540" i="21" s="1"/>
  <c r="R664" i="21" a="1"/>
  <c r="R664" i="21" s="1"/>
  <c r="S664" i="21" s="1" a="1"/>
  <c r="S664" i="21" s="1"/>
  <c r="Q664" i="21" a="1"/>
  <c r="Q664" i="21" s="1"/>
  <c r="Q725" i="21" a="1"/>
  <c r="Q725" i="21" s="1"/>
  <c r="R725" i="21" a="1"/>
  <c r="R725" i="21" s="1"/>
  <c r="S725" i="21" s="1" a="1"/>
  <c r="S725" i="21" s="1"/>
  <c r="R384" i="21" a="1"/>
  <c r="R384" i="21" s="1"/>
  <c r="S384" i="21" s="1" a="1"/>
  <c r="S384" i="21" s="1"/>
  <c r="Q384" i="21" a="1"/>
  <c r="Q384" i="21" s="1"/>
  <c r="Q356" i="21" a="1"/>
  <c r="Q356" i="21" s="1"/>
  <c r="R356" i="21" a="1"/>
  <c r="R356" i="21" s="1"/>
  <c r="S356" i="21" s="1" a="1"/>
  <c r="S356" i="21" s="1"/>
  <c r="R572" i="21" a="1"/>
  <c r="R572" i="21" s="1"/>
  <c r="S572" i="21" s="1" a="1"/>
  <c r="S572" i="21" s="1"/>
  <c r="Q572" i="21" a="1"/>
  <c r="Q572" i="21" s="1"/>
  <c r="R516" i="21" a="1"/>
  <c r="R516" i="21" s="1"/>
  <c r="S516" i="21" s="1" a="1"/>
  <c r="S516" i="21" s="1"/>
  <c r="Q516" i="21" a="1"/>
  <c r="Q516" i="21" s="1"/>
  <c r="Q801" i="21" a="1"/>
  <c r="Q801" i="21" s="1"/>
  <c r="R801" i="21" a="1"/>
  <c r="R801" i="21" s="1"/>
  <c r="S801" i="21" s="1" a="1"/>
  <c r="S801" i="21" s="1"/>
  <c r="X119" i="21" a="1"/>
  <c r="X119" i="21" s="1"/>
  <c r="R476" i="21" a="1"/>
  <c r="R476" i="21" s="1"/>
  <c r="S476" i="21" s="1" a="1"/>
  <c r="S476" i="21" s="1"/>
  <c r="Q476" i="21" a="1"/>
  <c r="Q476" i="21" s="1"/>
  <c r="Q735" i="21" a="1"/>
  <c r="Q735" i="21" s="1"/>
  <c r="R735" i="21" a="1"/>
  <c r="R735" i="21" s="1"/>
  <c r="S735" i="21" s="1" a="1"/>
  <c r="S735" i="21" s="1"/>
  <c r="Q694" i="21" a="1"/>
  <c r="Q694" i="21" s="1"/>
  <c r="R694" i="21" a="1"/>
  <c r="R694" i="21" s="1"/>
  <c r="S694" i="21" s="1" a="1"/>
  <c r="S694" i="21" s="1"/>
  <c r="Q330" i="21" a="1"/>
  <c r="Q330" i="21" s="1"/>
  <c r="R330" i="21" a="1"/>
  <c r="R330" i="21" s="1"/>
  <c r="S330" i="21" s="1" a="1"/>
  <c r="S330" i="21" s="1"/>
  <c r="R312" i="21" a="1"/>
  <c r="R312" i="21" s="1"/>
  <c r="S312" i="21" s="1" a="1"/>
  <c r="S312" i="21" s="1"/>
  <c r="Q312" i="21" a="1"/>
  <c r="Q312" i="21" s="1"/>
  <c r="R887" i="21" a="1"/>
  <c r="R887" i="21" s="1"/>
  <c r="S887" i="21" s="1" a="1"/>
  <c r="S887" i="21" s="1"/>
  <c r="Q887" i="21" a="1"/>
  <c r="Q887" i="21" s="1"/>
  <c r="Q830" i="21" a="1"/>
  <c r="Q830" i="21" s="1"/>
  <c r="R830" i="21" a="1"/>
  <c r="R830" i="21" s="1"/>
  <c r="S830" i="21" s="1" a="1"/>
  <c r="S830" i="21" s="1"/>
  <c r="R347" i="21" a="1"/>
  <c r="R347" i="21" s="1"/>
  <c r="S347" i="21" s="1" a="1"/>
  <c r="S347" i="21" s="1"/>
  <c r="Q347" i="21" a="1"/>
  <c r="Q347" i="21" s="1"/>
  <c r="R545" i="21" a="1"/>
  <c r="R545" i="21" s="1"/>
  <c r="S545" i="21" s="1" a="1"/>
  <c r="S545" i="21" s="1"/>
  <c r="Q545" i="21" a="1"/>
  <c r="Q545" i="21" s="1"/>
  <c r="Q804" i="21" a="1"/>
  <c r="Q804" i="21" s="1"/>
  <c r="R804" i="21" a="1"/>
  <c r="R804" i="21" s="1"/>
  <c r="S804" i="21" s="1" a="1"/>
  <c r="S804" i="21" s="1"/>
  <c r="P259" i="21"/>
  <c r="Z259" i="21" s="1"/>
  <c r="M259" i="21"/>
  <c r="P203" i="21"/>
  <c r="Z203" i="21" s="1"/>
  <c r="M203" i="21"/>
  <c r="P147" i="21"/>
  <c r="Z147" i="21" s="1"/>
  <c r="M147" i="21"/>
  <c r="P91" i="21"/>
  <c r="Z91" i="21" s="1"/>
  <c r="M91" i="21"/>
  <c r="P35" i="21"/>
  <c r="Z35" i="21" s="1"/>
  <c r="M35" i="21"/>
  <c r="G166" i="25"/>
  <c r="G54" i="25"/>
  <c r="X286" i="21" a="1"/>
  <c r="X286" i="21" s="1"/>
  <c r="X216" i="21" a="1"/>
  <c r="X216" i="21" s="1"/>
  <c r="X104" i="21" a="1"/>
  <c r="X104" i="21" s="1"/>
  <c r="Q863" i="21" a="1"/>
  <c r="Q863" i="21" s="1"/>
  <c r="R863" i="21" a="1"/>
  <c r="R863" i="21" s="1"/>
  <c r="S863" i="21" s="1" a="1"/>
  <c r="S863" i="21" s="1"/>
  <c r="Q407" i="21" a="1"/>
  <c r="Q407" i="21" s="1"/>
  <c r="R407" i="21" a="1"/>
  <c r="R407" i="21" s="1"/>
  <c r="S407" i="21" s="1" a="1"/>
  <c r="S407" i="21" s="1"/>
  <c r="R448" i="21" a="1"/>
  <c r="R448" i="21" s="1"/>
  <c r="S448" i="21" s="1" a="1"/>
  <c r="S448" i="21" s="1"/>
  <c r="Q448" i="21" a="1"/>
  <c r="Q448" i="21" s="1"/>
  <c r="R674" i="21" a="1"/>
  <c r="R674" i="21" s="1"/>
  <c r="S674" i="21" s="1" a="1"/>
  <c r="S674" i="21" s="1"/>
  <c r="Q674" i="21" a="1"/>
  <c r="Q674" i="21" s="1"/>
  <c r="R984" i="21" a="1"/>
  <c r="R984" i="21" s="1"/>
  <c r="S984" i="21" s="1" a="1"/>
  <c r="S984" i="21" s="1"/>
  <c r="Q984" i="21" a="1"/>
  <c r="Q984" i="21" s="1"/>
  <c r="R754" i="21" a="1"/>
  <c r="R754" i="21" s="1"/>
  <c r="S754" i="21" s="1" a="1"/>
  <c r="S754" i="21" s="1"/>
  <c r="Q754" i="21" a="1"/>
  <c r="Q754" i="21" s="1"/>
  <c r="Q703" i="21" a="1"/>
  <c r="Q703" i="21" s="1"/>
  <c r="R703" i="21" a="1"/>
  <c r="R703" i="21" s="1"/>
  <c r="S703" i="21" s="1" a="1"/>
  <c r="S703" i="21" s="1"/>
  <c r="R874" i="21" a="1"/>
  <c r="R874" i="21" s="1"/>
  <c r="S874" i="21" s="1" a="1"/>
  <c r="S874" i="21" s="1"/>
  <c r="Q874" i="21" a="1"/>
  <c r="Q874" i="21" s="1"/>
  <c r="R566" i="21" a="1"/>
  <c r="R566" i="21" s="1"/>
  <c r="S566" i="21" s="1" a="1"/>
  <c r="S566" i="21" s="1"/>
  <c r="Q566" i="21" a="1"/>
  <c r="Q566" i="21" s="1"/>
  <c r="Q865" i="21" a="1"/>
  <c r="Q865" i="21" s="1"/>
  <c r="R865" i="21" a="1"/>
  <c r="R865" i="21" s="1"/>
  <c r="S865" i="21" s="1" a="1"/>
  <c r="S865" i="21" s="1"/>
  <c r="P216" i="21"/>
  <c r="Z216" i="21" s="1"/>
  <c r="M216" i="21"/>
  <c r="P90" i="21"/>
  <c r="Z90" i="21" s="1"/>
  <c r="M90" i="21"/>
  <c r="X299" i="21" a="1"/>
  <c r="X299" i="21" s="1"/>
  <c r="X159" i="21" a="1"/>
  <c r="X159" i="21" s="1"/>
  <c r="N5" i="21"/>
  <c r="R835" i="21" a="1"/>
  <c r="R835" i="21" s="1"/>
  <c r="S835" i="21" s="1" a="1"/>
  <c r="S835" i="21" s="1"/>
  <c r="Q835" i="21" a="1"/>
  <c r="Q835" i="21" s="1"/>
  <c r="R646" i="21" a="1"/>
  <c r="R646" i="21" s="1"/>
  <c r="S646" i="21" s="1" a="1"/>
  <c r="S646" i="21" s="1"/>
  <c r="Q646" i="21" a="1"/>
  <c r="Q646" i="21" s="1"/>
  <c r="R1002" i="21" a="1"/>
  <c r="R1002" i="21" s="1"/>
  <c r="S1002" i="21" s="1" a="1"/>
  <c r="S1002" i="21" s="1"/>
  <c r="Q1002" i="21" a="1"/>
  <c r="Q1002" i="21" s="1"/>
  <c r="R638" i="21" a="1"/>
  <c r="R638" i="21" s="1"/>
  <c r="S638" i="21" s="1" a="1"/>
  <c r="S638" i="21" s="1"/>
  <c r="Q638" i="21" a="1"/>
  <c r="Q638" i="21" s="1"/>
  <c r="R979" i="21" a="1"/>
  <c r="R979" i="21" s="1"/>
  <c r="S979" i="21" s="1" a="1"/>
  <c r="S979" i="21" s="1"/>
  <c r="Q979" i="21" a="1"/>
  <c r="Q979" i="21" s="1"/>
  <c r="R587" i="21" a="1"/>
  <c r="R587" i="21" s="1"/>
  <c r="S587" i="21" s="1" a="1"/>
  <c r="S587" i="21" s="1"/>
  <c r="Q587" i="21" a="1"/>
  <c r="Q587" i="21" s="1"/>
  <c r="Q956" i="21" a="1"/>
  <c r="Q956" i="21" s="1"/>
  <c r="R956" i="21" a="1"/>
  <c r="R956" i="21" s="1"/>
  <c r="S956" i="21" s="1" a="1"/>
  <c r="S956" i="21" s="1"/>
  <c r="R457" i="21" a="1"/>
  <c r="R457" i="21" s="1"/>
  <c r="S457" i="21" s="1" a="1"/>
  <c r="S457" i="21" s="1"/>
  <c r="Q457" i="21" a="1"/>
  <c r="Q457" i="21" s="1"/>
  <c r="Q416" i="21" a="1"/>
  <c r="Q416" i="21" s="1"/>
  <c r="R416" i="21" a="1"/>
  <c r="R416" i="21" s="1"/>
  <c r="S416" i="21" s="1" a="1"/>
  <c r="S416" i="21" s="1"/>
  <c r="R721" i="21" a="1"/>
  <c r="R721" i="21" s="1"/>
  <c r="S721" i="21" s="1" a="1"/>
  <c r="S721" i="21" s="1"/>
  <c r="Q721" i="21" a="1"/>
  <c r="Q721" i="21" s="1"/>
  <c r="Q988" i="21" a="1"/>
  <c r="Q988" i="21" s="1"/>
  <c r="R988" i="21" a="1"/>
  <c r="R988" i="21" s="1"/>
  <c r="S988" i="21" s="1" a="1"/>
  <c r="S988" i="21" s="1"/>
  <c r="Q520" i="21" a="1"/>
  <c r="Q520" i="21" s="1"/>
  <c r="R520" i="21" a="1"/>
  <c r="R520" i="21" s="1"/>
  <c r="S520" i="21" s="1" a="1"/>
  <c r="S520" i="21" s="1"/>
  <c r="R538" i="21" a="1"/>
  <c r="R538" i="21" s="1"/>
  <c r="S538" i="21" s="1" a="1"/>
  <c r="S538" i="21" s="1"/>
  <c r="Q538" i="21" a="1"/>
  <c r="Q538" i="21" s="1"/>
  <c r="Q922" i="21" a="1"/>
  <c r="Q922" i="21" s="1"/>
  <c r="R922" i="21" a="1"/>
  <c r="R922" i="21" s="1"/>
  <c r="S922" i="21" s="1" a="1"/>
  <c r="S922" i="21" s="1"/>
  <c r="Q624" i="21" a="1"/>
  <c r="Q624" i="21" s="1"/>
  <c r="R624" i="21" a="1"/>
  <c r="R624" i="21" s="1"/>
  <c r="S624" i="21" s="1" a="1"/>
  <c r="S624" i="21" s="1"/>
  <c r="Q417" i="21" a="1"/>
  <c r="Q417" i="21" s="1"/>
  <c r="R417" i="21" a="1"/>
  <c r="R417" i="21" s="1"/>
  <c r="S417" i="21" s="1" a="1"/>
  <c r="S417" i="21" s="1"/>
  <c r="R628" i="21" a="1"/>
  <c r="R628" i="21" s="1"/>
  <c r="S628" i="21" s="1" a="1"/>
  <c r="S628" i="21" s="1"/>
  <c r="Q628" i="21" a="1"/>
  <c r="Q628" i="21" s="1"/>
  <c r="AF244" i="21" a="1"/>
  <c r="AF244" i="21" s="1"/>
  <c r="AD244" i="21"/>
  <c r="AE244" i="21" a="1"/>
  <c r="AE244" i="21" s="1"/>
  <c r="Q299" i="21" a="1"/>
  <c r="Q299" i="21" s="1"/>
  <c r="R299" i="21" a="1"/>
  <c r="R299" i="21" s="1"/>
  <c r="S299" i="21" s="1" a="1"/>
  <c r="S299" i="21" s="1"/>
  <c r="P257" i="21"/>
  <c r="Z257" i="21" s="1"/>
  <c r="M257" i="21"/>
  <c r="P215" i="21"/>
  <c r="Z215" i="21" s="1"/>
  <c r="M215" i="21"/>
  <c r="P201" i="21"/>
  <c r="Z201" i="21" s="1"/>
  <c r="M201" i="21"/>
  <c r="P159" i="21"/>
  <c r="Z159" i="21" s="1"/>
  <c r="M159" i="21"/>
  <c r="P131" i="21"/>
  <c r="Z131" i="21" s="1"/>
  <c r="M131" i="21"/>
  <c r="P89" i="21"/>
  <c r="Z89" i="21" s="1"/>
  <c r="M89" i="21"/>
  <c r="P47" i="21"/>
  <c r="Z47" i="21" s="1"/>
  <c r="M47" i="21"/>
  <c r="P19" i="21"/>
  <c r="Z19" i="21" s="1"/>
  <c r="M19" i="21"/>
  <c r="G274" i="25"/>
  <c r="AD271" i="21"/>
  <c r="AF271" i="21" a="1"/>
  <c r="AF271" i="21" s="1"/>
  <c r="AE271" i="21" a="1"/>
  <c r="AE271" i="21" s="1"/>
  <c r="AD131" i="21"/>
  <c r="AE131" i="21" a="1"/>
  <c r="AE131" i="21" s="1"/>
  <c r="AF131" i="21" a="1"/>
  <c r="AF131" i="21" s="1"/>
  <c r="X242" i="21" a="1"/>
  <c r="X242" i="21" s="1"/>
  <c r="X200" i="21" a="1"/>
  <c r="X200" i="21" s="1"/>
  <c r="X158" i="21" a="1"/>
  <c r="X158" i="21" s="1"/>
  <c r="X116" i="21" a="1"/>
  <c r="X116" i="21" s="1"/>
  <c r="X74" i="21" a="1"/>
  <c r="X74" i="21" s="1"/>
  <c r="X32" i="21" a="1"/>
  <c r="X32" i="21" s="1"/>
  <c r="G245" i="25"/>
  <c r="G49" i="25"/>
  <c r="R715" i="21" a="1"/>
  <c r="R715" i="21" s="1"/>
  <c r="S715" i="21" s="1" a="1"/>
  <c r="S715" i="21" s="1"/>
  <c r="Q715" i="21" a="1"/>
  <c r="Q715" i="21" s="1"/>
  <c r="AD296" i="21"/>
  <c r="AF296" i="21" a="1"/>
  <c r="AF296" i="21" s="1"/>
  <c r="AE296" i="21" a="1"/>
  <c r="AE296" i="21" s="1"/>
  <c r="AF268" i="21" a="1"/>
  <c r="AF268" i="21" s="1"/>
  <c r="AD268" i="21"/>
  <c r="AE268" i="21" a="1"/>
  <c r="AE268" i="21" s="1"/>
  <c r="AE240" i="21" a="1"/>
  <c r="AE240" i="21" s="1"/>
  <c r="AF240" i="21" a="1"/>
  <c r="AF240" i="21" s="1"/>
  <c r="AD240" i="21"/>
  <c r="AE212" i="21" a="1"/>
  <c r="AE212" i="21" s="1"/>
  <c r="AF212" i="21" a="1"/>
  <c r="AF212" i="21" s="1"/>
  <c r="AD212" i="21"/>
  <c r="AF184" i="21" a="1"/>
  <c r="AF184" i="21" s="1"/>
  <c r="AE184" i="21" a="1"/>
  <c r="AE184" i="21" s="1"/>
  <c r="AD184" i="21"/>
  <c r="AF156" i="21" a="1"/>
  <c r="AF156" i="21" s="1"/>
  <c r="AE156" i="21" a="1"/>
  <c r="AE156" i="21" s="1"/>
  <c r="AD156" i="21"/>
  <c r="AD128" i="21"/>
  <c r="AF128" i="21" a="1"/>
  <c r="AF128" i="21" s="1"/>
  <c r="AE128" i="21" a="1"/>
  <c r="AE128" i="21" s="1"/>
  <c r="AD100" i="21"/>
  <c r="AF100" i="21" a="1"/>
  <c r="AF100" i="21" s="1"/>
  <c r="AE100" i="21" a="1"/>
  <c r="AE100" i="21" s="1"/>
  <c r="AF72" i="21" a="1"/>
  <c r="AF72" i="21" s="1"/>
  <c r="AD72" i="21"/>
  <c r="AE72" i="21" a="1"/>
  <c r="AE72" i="21" s="1"/>
  <c r="AD44" i="21"/>
  <c r="AE44" i="21" a="1"/>
  <c r="AE44" i="21" s="1"/>
  <c r="AF44" i="21" a="1"/>
  <c r="AF44" i="21" s="1"/>
  <c r="AD16" i="21"/>
  <c r="AE16" i="21" a="1"/>
  <c r="AE16" i="21" s="1"/>
  <c r="AF16" i="21" a="1"/>
  <c r="AF16" i="21" s="1"/>
  <c r="Q297" i="21" a="1"/>
  <c r="Q297" i="21" s="1"/>
  <c r="R297" i="21" a="1"/>
  <c r="R297" i="21" s="1"/>
  <c r="S297" i="21" s="1" a="1"/>
  <c r="S297" i="21" s="1"/>
  <c r="P283" i="21"/>
  <c r="Z283" i="21" s="1"/>
  <c r="M283" i="21"/>
  <c r="R269" i="21" a="1"/>
  <c r="R269" i="21" s="1"/>
  <c r="S269" i="21" s="1" a="1"/>
  <c r="S269" i="21" s="1"/>
  <c r="Q269" i="21" a="1"/>
  <c r="Q269" i="21" s="1"/>
  <c r="P255" i="21"/>
  <c r="Z255" i="21" s="1"/>
  <c r="M255" i="21"/>
  <c r="R241" i="21" a="1"/>
  <c r="R241" i="21" s="1"/>
  <c r="S241" i="21" s="1" a="1"/>
  <c r="S241" i="21" s="1"/>
  <c r="Q241" i="21" a="1"/>
  <c r="Q241" i="21" s="1"/>
  <c r="P227" i="21"/>
  <c r="Z227" i="21" s="1"/>
  <c r="M227" i="21"/>
  <c r="Q213" i="21" a="1"/>
  <c r="Q213" i="21" s="1"/>
  <c r="R213" i="21" a="1"/>
  <c r="R213" i="21" s="1"/>
  <c r="S213" i="21" s="1" a="1"/>
  <c r="S213" i="21" s="1"/>
  <c r="P199" i="21"/>
  <c r="Z199" i="21" s="1"/>
  <c r="M199" i="21"/>
  <c r="P185" i="21"/>
  <c r="Z185" i="21" s="1"/>
  <c r="M185" i="21"/>
  <c r="P171" i="21"/>
  <c r="Z171" i="21" s="1"/>
  <c r="M171" i="21"/>
  <c r="R157" i="21" a="1"/>
  <c r="R157" i="21" s="1"/>
  <c r="S157" i="21" s="1" a="1"/>
  <c r="S157" i="21" s="1"/>
  <c r="Q157" i="21" a="1"/>
  <c r="Q157" i="21" s="1"/>
  <c r="P143" i="21"/>
  <c r="Z143" i="21" s="1"/>
  <c r="M143" i="21"/>
  <c r="R129" i="21" a="1"/>
  <c r="R129" i="21" s="1"/>
  <c r="S129" i="21" s="1" a="1"/>
  <c r="S129" i="21" s="1"/>
  <c r="Q129" i="21" a="1"/>
  <c r="Q129" i="21" s="1"/>
  <c r="P115" i="21"/>
  <c r="Z115" i="21" s="1"/>
  <c r="M115" i="21"/>
  <c r="P101" i="21"/>
  <c r="Z101" i="21" s="1"/>
  <c r="M101" i="21"/>
  <c r="P87" i="21"/>
  <c r="Z87" i="21" s="1"/>
  <c r="M87" i="21"/>
  <c r="Q73" i="21" a="1"/>
  <c r="Q73" i="21" s="1"/>
  <c r="R73" i="21" a="1"/>
  <c r="R73" i="21" s="1"/>
  <c r="S73" i="21" s="1" a="1"/>
  <c r="S73" i="21" s="1"/>
  <c r="P59" i="21"/>
  <c r="Z59" i="21" s="1"/>
  <c r="M59" i="21"/>
  <c r="P45" i="21"/>
  <c r="Z45" i="21" s="1"/>
  <c r="M45" i="21"/>
  <c r="P31" i="21"/>
  <c r="Z31" i="21" s="1"/>
  <c r="M31" i="21"/>
  <c r="P17" i="21"/>
  <c r="Z17" i="21" s="1"/>
  <c r="M17" i="21"/>
  <c r="G242" i="25"/>
  <c r="G214" i="25"/>
  <c r="G130" i="25"/>
  <c r="G102" i="25"/>
  <c r="G74" i="25"/>
  <c r="AD252" i="21"/>
  <c r="AF252" i="21" a="1"/>
  <c r="AF252" i="21" s="1"/>
  <c r="AE252" i="21" a="1"/>
  <c r="AE252" i="21" s="1"/>
  <c r="AD140" i="21"/>
  <c r="AE140" i="21" a="1"/>
  <c r="AE140" i="21" s="1"/>
  <c r="AF140" i="21" a="1"/>
  <c r="AF140" i="21" s="1"/>
  <c r="AD28" i="21"/>
  <c r="AF28" i="21" a="1"/>
  <c r="AF28" i="21" s="1"/>
  <c r="AE28" i="21" a="1"/>
  <c r="AE28" i="21" s="1"/>
  <c r="Q247" i="21" a="1"/>
  <c r="Q247" i="21" s="1"/>
  <c r="R247" i="21" a="1"/>
  <c r="R247" i="21" s="1"/>
  <c r="S247" i="21" s="1" a="1"/>
  <c r="S247" i="21" s="1"/>
  <c r="P177" i="21"/>
  <c r="Z177" i="21" s="1"/>
  <c r="M177" i="21"/>
  <c r="Q121" i="21" a="1"/>
  <c r="Q121" i="21" s="1"/>
  <c r="R121" i="21" a="1"/>
  <c r="R121" i="21" s="1"/>
  <c r="S121" i="21" s="1" a="1"/>
  <c r="S121" i="21" s="1"/>
  <c r="P79" i="21"/>
  <c r="Z79" i="21" s="1"/>
  <c r="M79" i="21"/>
  <c r="P37" i="21"/>
  <c r="Z37" i="21" s="1"/>
  <c r="M37" i="21"/>
  <c r="G282" i="25"/>
  <c r="G170" i="25"/>
  <c r="AD267" i="21"/>
  <c r="AF267" i="21" a="1"/>
  <c r="AF267" i="21" s="1"/>
  <c r="AE267" i="21" a="1"/>
  <c r="AE267" i="21" s="1"/>
  <c r="AD127" i="21"/>
  <c r="AF127" i="21" a="1"/>
  <c r="AF127" i="21" s="1"/>
  <c r="AE127" i="21" a="1"/>
  <c r="AE127" i="21" s="1"/>
  <c r="AF15" i="21" a="1"/>
  <c r="AF15" i="21" s="1"/>
  <c r="AE15" i="21" a="1"/>
  <c r="AE15" i="21" s="1"/>
  <c r="AD15" i="21"/>
  <c r="X282" i="21" a="1"/>
  <c r="X282" i="21" s="1"/>
  <c r="X212" i="21" a="1"/>
  <c r="X212" i="21" s="1"/>
  <c r="X128" i="21" a="1"/>
  <c r="X128" i="21" s="1"/>
  <c r="X58" i="21" a="1"/>
  <c r="X58" i="21" s="1"/>
  <c r="G185" i="25"/>
  <c r="Q817" i="21" a="1"/>
  <c r="Q817" i="21" s="1"/>
  <c r="R817" i="21" a="1"/>
  <c r="R817" i="21" s="1"/>
  <c r="S817" i="21" s="1" a="1"/>
  <c r="S817" i="21" s="1"/>
  <c r="Q621" i="21" a="1"/>
  <c r="Q621" i="21" s="1"/>
  <c r="R621" i="21" a="1"/>
  <c r="R621" i="21" s="1"/>
  <c r="S621" i="21" s="1" a="1"/>
  <c r="S621" i="21" s="1"/>
  <c r="R402" i="21" a="1"/>
  <c r="R402" i="21" s="1"/>
  <c r="S402" i="21" s="1" a="1"/>
  <c r="S402" i="21" s="1"/>
  <c r="Q402" i="21" a="1"/>
  <c r="Q402" i="21" s="1"/>
  <c r="Q554" i="21" a="1"/>
  <c r="Q554" i="21" s="1"/>
  <c r="R554" i="21" a="1"/>
  <c r="R554" i="21" s="1"/>
  <c r="S554" i="21" s="1" a="1"/>
  <c r="S554" i="21" s="1"/>
  <c r="R798" i="21" a="1"/>
  <c r="R798" i="21" s="1"/>
  <c r="S798" i="21" s="1" a="1"/>
  <c r="S798" i="21" s="1"/>
  <c r="Q798" i="21" a="1"/>
  <c r="Q798" i="21" s="1"/>
  <c r="Q953" i="21" a="1"/>
  <c r="Q953" i="21" s="1"/>
  <c r="R953" i="21" a="1"/>
  <c r="R953" i="21" s="1"/>
  <c r="S953" i="21" s="1" a="1"/>
  <c r="S953" i="21" s="1"/>
  <c r="Q790" i="21" a="1"/>
  <c r="Q790" i="21" s="1"/>
  <c r="R790" i="21" a="1"/>
  <c r="R790" i="21" s="1"/>
  <c r="S790" i="21" s="1" a="1"/>
  <c r="S790" i="21" s="1"/>
  <c r="R697" i="21" a="1"/>
  <c r="R697" i="21" s="1"/>
  <c r="S697" i="21" s="1" a="1"/>
  <c r="S697" i="21" s="1"/>
  <c r="Q697" i="21" a="1"/>
  <c r="Q697" i="21" s="1"/>
  <c r="R964" i="21" a="1"/>
  <c r="R964" i="21" s="1"/>
  <c r="S964" i="21" s="1" a="1"/>
  <c r="S964" i="21" s="1"/>
  <c r="Q964" i="21" a="1"/>
  <c r="Q964" i="21" s="1"/>
  <c r="R437" i="21" a="1"/>
  <c r="R437" i="21" s="1"/>
  <c r="S437" i="21" s="1" a="1"/>
  <c r="S437" i="21" s="1"/>
  <c r="Q437" i="21" a="1"/>
  <c r="Q437" i="21" s="1"/>
  <c r="AD238" i="21"/>
  <c r="AF238" i="21" a="1"/>
  <c r="AF238" i="21" s="1"/>
  <c r="AE238" i="21" a="1"/>
  <c r="AE238" i="21" s="1"/>
  <c r="AE182" i="21" a="1"/>
  <c r="AE182" i="21" s="1"/>
  <c r="AD182" i="21"/>
  <c r="AF182" i="21" a="1"/>
  <c r="AF182" i="21" s="1"/>
  <c r="AF70" i="21" a="1"/>
  <c r="AF70" i="21" s="1"/>
  <c r="AD70" i="21"/>
  <c r="AE70" i="21" a="1"/>
  <c r="AE70" i="21" s="1"/>
  <c r="R296" i="21" a="1"/>
  <c r="R296" i="21" s="1"/>
  <c r="S296" i="21" s="1" a="1"/>
  <c r="S296" i="21" s="1"/>
  <c r="Q296" i="21" a="1"/>
  <c r="Q296" i="21" s="1"/>
  <c r="R240" i="21" a="1"/>
  <c r="R240" i="21" s="1"/>
  <c r="S240" i="21" s="1" a="1"/>
  <c r="S240" i="21" s="1"/>
  <c r="Q240" i="21" a="1"/>
  <c r="Q240" i="21" s="1"/>
  <c r="P198" i="21"/>
  <c r="Z198" i="21" s="1"/>
  <c r="M198" i="21"/>
  <c r="P170" i="21"/>
  <c r="Z170" i="21" s="1"/>
  <c r="M170" i="21"/>
  <c r="P100" i="21"/>
  <c r="Z100" i="21" s="1"/>
  <c r="M100" i="21"/>
  <c r="P58" i="21"/>
  <c r="Z58" i="21" s="1"/>
  <c r="M58" i="21"/>
  <c r="G240" i="25"/>
  <c r="G100" i="25"/>
  <c r="AD293" i="21"/>
  <c r="AF293" i="21" a="1"/>
  <c r="AF293" i="21" s="1"/>
  <c r="AE293" i="21" a="1"/>
  <c r="AE293" i="21" s="1"/>
  <c r="AD237" i="21"/>
  <c r="AE237" i="21" a="1"/>
  <c r="AE237" i="21" s="1"/>
  <c r="AF237" i="21" a="1"/>
  <c r="AF237" i="21" s="1"/>
  <c r="AD153" i="21"/>
  <c r="AE153" i="21" a="1"/>
  <c r="AE153" i="21" s="1"/>
  <c r="AF153" i="21" a="1"/>
  <c r="AF153" i="21" s="1"/>
  <c r="AD69" i="21"/>
  <c r="AE69" i="21" a="1"/>
  <c r="AE69" i="21" s="1"/>
  <c r="AF69" i="21" a="1"/>
  <c r="AF69" i="21" s="1"/>
  <c r="X281" i="21" a="1"/>
  <c r="X281" i="21" s="1"/>
  <c r="X225" i="21" a="1"/>
  <c r="X225" i="21" s="1"/>
  <c r="X183" i="21" a="1"/>
  <c r="X183" i="21" s="1"/>
  <c r="X127" i="21" a="1"/>
  <c r="X127" i="21" s="1"/>
  <c r="X85" i="21" a="1"/>
  <c r="X85" i="21" s="1"/>
  <c r="X29" i="21" a="1"/>
  <c r="X29" i="21" s="1"/>
  <c r="G99" i="25"/>
  <c r="Q475" i="21" a="1"/>
  <c r="Q475" i="21" s="1"/>
  <c r="R475" i="21" a="1"/>
  <c r="R475" i="21" s="1"/>
  <c r="S475" i="21" s="1" a="1"/>
  <c r="S475" i="21" s="1"/>
  <c r="R737" i="21" a="1"/>
  <c r="R737" i="21" s="1"/>
  <c r="S737" i="21" s="1" a="1"/>
  <c r="S737" i="21" s="1"/>
  <c r="Q737" i="21" a="1"/>
  <c r="Q737" i="21" s="1"/>
  <c r="Q345" i="21" a="1"/>
  <c r="Q345" i="21" s="1"/>
  <c r="R345" i="21" a="1"/>
  <c r="R345" i="21" s="1"/>
  <c r="S345" i="21" s="1" a="1"/>
  <c r="S345" i="21" s="1"/>
  <c r="Q434" i="21" a="1"/>
  <c r="Q434" i="21" s="1"/>
  <c r="R434" i="21" a="1"/>
  <c r="R434" i="21" s="1"/>
  <c r="S434" i="21" s="1" a="1"/>
  <c r="S434" i="21" s="1"/>
  <c r="R316" i="21" a="1"/>
  <c r="R316" i="21" s="1"/>
  <c r="S316" i="21" s="1" a="1"/>
  <c r="S316" i="21" s="1"/>
  <c r="Q316" i="21" a="1"/>
  <c r="Q316" i="21" s="1"/>
  <c r="R662" i="21" a="1"/>
  <c r="R662" i="21" s="1"/>
  <c r="S662" i="21" s="1" a="1"/>
  <c r="S662" i="21" s="1"/>
  <c r="Q662" i="21" a="1"/>
  <c r="Q662" i="21" s="1"/>
  <c r="Q936" i="21" a="1"/>
  <c r="Q936" i="21" s="1"/>
  <c r="R936" i="21" a="1"/>
  <c r="R936" i="21" s="1"/>
  <c r="S936" i="21" s="1" a="1"/>
  <c r="S936" i="21" s="1"/>
  <c r="Q404" i="21" a="1"/>
  <c r="Q404" i="21" s="1"/>
  <c r="R404" i="21" a="1"/>
  <c r="R404" i="21" s="1"/>
  <c r="S404" i="21" s="1" a="1"/>
  <c r="S404" i="21" s="1"/>
  <c r="Q717" i="21" a="1"/>
  <c r="Q717" i="21" s="1"/>
  <c r="R717" i="21" a="1"/>
  <c r="R717" i="21" s="1"/>
  <c r="S717" i="21" s="1" a="1"/>
  <c r="S717" i="21" s="1"/>
  <c r="AF292" i="21" a="1"/>
  <c r="AF292" i="21" s="1"/>
  <c r="AD292" i="21"/>
  <c r="AE292" i="21" a="1"/>
  <c r="AE292" i="21" s="1"/>
  <c r="AE180" i="21" a="1"/>
  <c r="AE180" i="21" s="1"/>
  <c r="AF180" i="21" a="1"/>
  <c r="AF180" i="21" s="1"/>
  <c r="AD180" i="21"/>
  <c r="AD96" i="21"/>
  <c r="AE96" i="21" a="1"/>
  <c r="AE96" i="21" s="1"/>
  <c r="AF96" i="21" a="1"/>
  <c r="AF96" i="21" s="1"/>
  <c r="AF40" i="21" a="1"/>
  <c r="AF40" i="21" s="1"/>
  <c r="AE40" i="21" a="1"/>
  <c r="AE40" i="21" s="1"/>
  <c r="AD40" i="21"/>
  <c r="P295" i="21"/>
  <c r="Z295" i="21" s="1"/>
  <c r="M295" i="21"/>
  <c r="P225" i="21"/>
  <c r="Z225" i="21" s="1"/>
  <c r="M225" i="21"/>
  <c r="R141" i="21" a="1"/>
  <c r="R141" i="21" s="1"/>
  <c r="S141" i="21" s="1" a="1"/>
  <c r="S141" i="21" s="1"/>
  <c r="Q141" i="21" a="1"/>
  <c r="Q141" i="21" s="1"/>
  <c r="P85" i="21"/>
  <c r="Z85" i="21" s="1"/>
  <c r="M85" i="21"/>
  <c r="G14" i="25"/>
  <c r="AE291" i="21" a="1"/>
  <c r="AE291" i="21" s="1"/>
  <c r="AD291" i="21"/>
  <c r="AF291" i="21" a="1"/>
  <c r="AF291" i="21" s="1"/>
  <c r="AF151" i="21" a="1"/>
  <c r="AF151" i="21" s="1"/>
  <c r="AD151" i="21"/>
  <c r="AE151" i="21" a="1"/>
  <c r="AE151" i="21" s="1"/>
  <c r="AD95" i="21"/>
  <c r="AF95" i="21" a="1"/>
  <c r="AF95" i="21" s="1"/>
  <c r="AE95" i="21" a="1"/>
  <c r="AE95" i="21" s="1"/>
  <c r="AF39" i="21" a="1"/>
  <c r="AF39" i="21" s="1"/>
  <c r="AE39" i="21" a="1"/>
  <c r="AE39" i="21" s="1"/>
  <c r="AD39" i="21"/>
  <c r="X252" i="21" a="1"/>
  <c r="X252" i="21" s="1"/>
  <c r="X210" i="21" a="1"/>
  <c r="X210" i="21" s="1"/>
  <c r="X154" i="21" a="1"/>
  <c r="X154" i="21" s="1"/>
  <c r="X98" i="21" a="1"/>
  <c r="X98" i="21" s="1"/>
  <c r="X42" i="21" a="1"/>
  <c r="X42" i="21" s="1"/>
  <c r="R537" i="21" a="1"/>
  <c r="R537" i="21" s="1"/>
  <c r="S537" i="21" s="1" a="1"/>
  <c r="S537" i="21" s="1"/>
  <c r="Q537" i="21" a="1"/>
  <c r="Q537" i="21" s="1"/>
  <c r="R318" i="21" a="1"/>
  <c r="R318" i="21" s="1"/>
  <c r="S318" i="21" s="1" a="1"/>
  <c r="S318" i="21" s="1"/>
  <c r="Q318" i="21" a="1"/>
  <c r="Q318" i="21" s="1"/>
  <c r="R850" i="21" a="1"/>
  <c r="R850" i="21" s="1"/>
  <c r="S850" i="21" s="1" a="1"/>
  <c r="S850" i="21" s="1"/>
  <c r="Q850" i="21" a="1"/>
  <c r="Q850" i="21" s="1"/>
  <c r="Q898" i="21" a="1"/>
  <c r="Q898" i="21" s="1"/>
  <c r="R898" i="21" a="1"/>
  <c r="R898" i="21" s="1"/>
  <c r="S898" i="21" s="1" a="1"/>
  <c r="S898" i="21" s="1"/>
  <c r="R508" i="21" a="1"/>
  <c r="R508" i="21" s="1"/>
  <c r="S508" i="21" s="1" a="1"/>
  <c r="S508" i="21" s="1"/>
  <c r="Q508" i="21" a="1"/>
  <c r="Q508" i="21" s="1"/>
  <c r="R317" i="21" a="1"/>
  <c r="R317" i="21" s="1"/>
  <c r="S317" i="21" s="1" a="1"/>
  <c r="S317" i="21" s="1"/>
  <c r="Q317" i="21" a="1"/>
  <c r="Q317" i="21" s="1"/>
  <c r="R852" i="21" a="1"/>
  <c r="R852" i="21" s="1"/>
  <c r="S852" i="21" s="1" a="1"/>
  <c r="S852" i="21" s="1"/>
  <c r="Q852" i="21" a="1"/>
  <c r="Q852" i="21" s="1"/>
  <c r="Q829" i="21" a="1"/>
  <c r="Q829" i="21" s="1"/>
  <c r="R829" i="21" a="1"/>
  <c r="R829" i="21" s="1"/>
  <c r="S829" i="21" s="1" a="1"/>
  <c r="S829" i="21" s="1"/>
  <c r="R888" i="21" a="1"/>
  <c r="R888" i="21" s="1"/>
  <c r="S888" i="21" s="1" a="1"/>
  <c r="S888" i="21" s="1"/>
  <c r="Q888" i="21" a="1"/>
  <c r="Q888" i="21" s="1"/>
  <c r="AF262" i="21" a="1"/>
  <c r="AF262" i="21" s="1"/>
  <c r="AE262" i="21" a="1"/>
  <c r="AE262" i="21" s="1"/>
  <c r="AD262" i="21"/>
  <c r="AD206" i="21"/>
  <c r="AF206" i="21" a="1"/>
  <c r="AF206" i="21" s="1"/>
  <c r="AE206" i="21" a="1"/>
  <c r="AE206" i="21" s="1"/>
  <c r="AF150" i="21" a="1"/>
  <c r="AF150" i="21" s="1"/>
  <c r="AE150" i="21" a="1"/>
  <c r="AE150" i="21" s="1"/>
  <c r="AD150" i="21"/>
  <c r="AE94" i="21" a="1"/>
  <c r="AE94" i="21" s="1"/>
  <c r="AD94" i="21"/>
  <c r="AF94" i="21" a="1"/>
  <c r="AF94" i="21" s="1"/>
  <c r="Q266" i="21" a="1"/>
  <c r="Q266" i="21" s="1"/>
  <c r="R266" i="21" a="1"/>
  <c r="R266" i="21" s="1"/>
  <c r="S266" i="21" s="1" a="1"/>
  <c r="S266" i="21" s="1"/>
  <c r="P168" i="21"/>
  <c r="Z168" i="21" s="1"/>
  <c r="M168" i="21"/>
  <c r="AF289" i="21" a="1"/>
  <c r="AF289" i="21" s="1"/>
  <c r="AD289" i="21"/>
  <c r="AE289" i="21" a="1"/>
  <c r="AE289" i="21" s="1"/>
  <c r="AE261" i="21" a="1"/>
  <c r="AE261" i="21" s="1"/>
  <c r="AF261" i="21" a="1"/>
  <c r="AF261" i="21" s="1"/>
  <c r="AD261" i="21"/>
  <c r="AD233" i="21"/>
  <c r="AE233" i="21" a="1"/>
  <c r="AE233" i="21" s="1"/>
  <c r="AF233" i="21" a="1"/>
  <c r="AF233" i="21" s="1"/>
  <c r="AD205" i="21"/>
  <c r="AE205" i="21" a="1"/>
  <c r="AE205" i="21" s="1"/>
  <c r="AF205" i="21" a="1"/>
  <c r="AF205" i="21" s="1"/>
  <c r="AE177" i="21" a="1"/>
  <c r="AE177" i="21" s="1"/>
  <c r="AD177" i="21"/>
  <c r="AF177" i="21" a="1"/>
  <c r="AF177" i="21" s="1"/>
  <c r="AD149" i="21"/>
  <c r="AF149" i="21" a="1"/>
  <c r="AF149" i="21" s="1"/>
  <c r="AE149" i="21" a="1"/>
  <c r="AE149" i="21" s="1"/>
  <c r="AF121" i="21" a="1"/>
  <c r="AF121" i="21" s="1"/>
  <c r="AE121" i="21" a="1"/>
  <c r="AE121" i="21" s="1"/>
  <c r="AD121" i="21"/>
  <c r="AE93" i="21" a="1"/>
  <c r="AE93" i="21" s="1"/>
  <c r="AD93" i="21"/>
  <c r="AF93" i="21" a="1"/>
  <c r="AF93" i="21" s="1"/>
  <c r="AE65" i="21" a="1"/>
  <c r="AE65" i="21" s="1"/>
  <c r="AD65" i="21"/>
  <c r="AF65" i="21" a="1"/>
  <c r="AF65" i="21" s="1"/>
  <c r="AE37" i="21" a="1"/>
  <c r="AE37" i="21" s="1"/>
  <c r="AF37" i="21" a="1"/>
  <c r="AF37" i="21" s="1"/>
  <c r="AD37" i="21"/>
  <c r="X293" i="21" a="1"/>
  <c r="X293" i="21" s="1"/>
  <c r="X279" i="21" a="1"/>
  <c r="X279" i="21" s="1"/>
  <c r="X265" i="21" a="1"/>
  <c r="X265" i="21" s="1"/>
  <c r="X251" i="21" a="1"/>
  <c r="X251" i="21" s="1"/>
  <c r="X237" i="21" a="1"/>
  <c r="X237" i="21" s="1"/>
  <c r="X223" i="21" a="1"/>
  <c r="X223" i="21" s="1"/>
  <c r="X209" i="21" a="1"/>
  <c r="X209" i="21" s="1"/>
  <c r="X195" i="21" a="1"/>
  <c r="X195" i="21" s="1"/>
  <c r="X181" i="21" a="1"/>
  <c r="X181" i="21" s="1"/>
  <c r="X167" i="21" a="1"/>
  <c r="X167" i="21" s="1"/>
  <c r="X153" i="21" a="1"/>
  <c r="X153" i="21" s="1"/>
  <c r="X139" i="21" a="1"/>
  <c r="X139" i="21" s="1"/>
  <c r="X125" i="21" a="1"/>
  <c r="X125" i="21" s="1"/>
  <c r="X111" i="21" a="1"/>
  <c r="X111" i="21" s="1"/>
  <c r="X97" i="21" a="1"/>
  <c r="X97" i="21" s="1"/>
  <c r="X83" i="21" a="1"/>
  <c r="X83" i="21" s="1"/>
  <c r="X69" i="21" a="1"/>
  <c r="X69" i="21" s="1"/>
  <c r="X55" i="21" a="1"/>
  <c r="X55" i="21" s="1"/>
  <c r="X41" i="21" a="1"/>
  <c r="X41" i="21" s="1"/>
  <c r="X27" i="21" a="1"/>
  <c r="X27" i="21" s="1"/>
  <c r="X13" i="21" a="1"/>
  <c r="X13" i="21" s="1"/>
  <c r="G235" i="25"/>
  <c r="G207" i="25"/>
  <c r="G179" i="25"/>
  <c r="G123" i="25"/>
  <c r="G67" i="25"/>
  <c r="G11" i="25"/>
  <c r="Q695" i="21" a="1"/>
  <c r="Q695" i="21" s="1"/>
  <c r="R695" i="21" a="1"/>
  <c r="R695" i="21" s="1"/>
  <c r="S695" i="21" s="1" a="1"/>
  <c r="S695" i="21" s="1"/>
  <c r="R924" i="21" a="1"/>
  <c r="R924" i="21" s="1"/>
  <c r="S924" i="21" s="1" a="1"/>
  <c r="S924" i="21" s="1"/>
  <c r="Q924" i="21" a="1"/>
  <c r="Q924" i="21" s="1"/>
  <c r="R616" i="21" a="1"/>
  <c r="R616" i="21" s="1"/>
  <c r="S616" i="21" s="1" a="1"/>
  <c r="S616" i="21" s="1"/>
  <c r="Q616" i="21" a="1"/>
  <c r="Q616" i="21" s="1"/>
  <c r="R308" i="21" a="1"/>
  <c r="R308" i="21" s="1"/>
  <c r="S308" i="21" s="1" a="1"/>
  <c r="S308" i="21" s="1"/>
  <c r="Q308" i="21" a="1"/>
  <c r="Q308" i="21" s="1"/>
  <c r="Q822" i="21" a="1"/>
  <c r="Q822" i="21" s="1"/>
  <c r="R822" i="21" a="1"/>
  <c r="R822" i="21" s="1"/>
  <c r="S822" i="21" s="1" a="1"/>
  <c r="S822" i="21" s="1"/>
  <c r="Q995" i="21" a="1"/>
  <c r="Q995" i="21" s="1"/>
  <c r="R995" i="21" a="1"/>
  <c r="R995" i="21" s="1"/>
  <c r="S995" i="21" s="1" a="1"/>
  <c r="S995" i="21" s="1"/>
  <c r="R870" i="21" a="1"/>
  <c r="R870" i="21" s="1"/>
  <c r="S870" i="21" s="1" a="1"/>
  <c r="S870" i="21" s="1"/>
  <c r="Q870" i="21" a="1"/>
  <c r="Q870" i="21" s="1"/>
  <c r="Q506" i="21" a="1"/>
  <c r="Q506" i="21" s="1"/>
  <c r="R506" i="21" a="1"/>
  <c r="R506" i="21" s="1"/>
  <c r="S506" i="21" s="1" a="1"/>
  <c r="S506" i="21" s="1"/>
  <c r="Q875" i="21" a="1"/>
  <c r="Q875" i="21" s="1"/>
  <c r="R875" i="21" a="1"/>
  <c r="R875" i="21" s="1"/>
  <c r="S875" i="21" s="1" a="1"/>
  <c r="S875" i="21" s="1"/>
  <c r="R511" i="21" a="1"/>
  <c r="R511" i="21" s="1"/>
  <c r="S511" i="21" s="1" a="1"/>
  <c r="S511" i="21" s="1"/>
  <c r="Q511" i="21" a="1"/>
  <c r="Q511" i="21" s="1"/>
  <c r="R834" i="21" a="1"/>
  <c r="R834" i="21" s="1"/>
  <c r="S834" i="21" s="1" a="1"/>
  <c r="S834" i="21" s="1"/>
  <c r="Q834" i="21" a="1"/>
  <c r="Q834" i="21" s="1"/>
  <c r="R470" i="21" a="1"/>
  <c r="R470" i="21" s="1"/>
  <c r="S470" i="21" s="1" a="1"/>
  <c r="S470" i="21" s="1"/>
  <c r="Q470" i="21" a="1"/>
  <c r="Q470" i="21" s="1"/>
  <c r="Q811" i="21" a="1"/>
  <c r="Q811" i="21" s="1"/>
  <c r="R811" i="21" a="1"/>
  <c r="R811" i="21" s="1"/>
  <c r="S811" i="21" s="1" a="1"/>
  <c r="S811" i="21" s="1"/>
  <c r="Q816" i="21" a="1"/>
  <c r="Q816" i="21" s="1"/>
  <c r="R816" i="21" a="1"/>
  <c r="R816" i="21" s="1"/>
  <c r="S816" i="21" s="1" a="1"/>
  <c r="S816" i="21" s="1"/>
  <c r="R480" i="21" a="1"/>
  <c r="R480" i="21" s="1"/>
  <c r="S480" i="21" s="1" a="1"/>
  <c r="S480" i="21" s="1"/>
  <c r="Q480" i="21" a="1"/>
  <c r="Q480" i="21" s="1"/>
  <c r="R681" i="21" a="1"/>
  <c r="R681" i="21" s="1"/>
  <c r="S681" i="21" s="1" a="1"/>
  <c r="S681" i="21" s="1"/>
  <c r="Q681" i="21" a="1"/>
  <c r="Q681" i="21" s="1"/>
  <c r="Q803" i="21" a="1"/>
  <c r="Q803" i="21" s="1"/>
  <c r="R803" i="21" a="1"/>
  <c r="R803" i="21" s="1"/>
  <c r="S803" i="21" s="1" a="1"/>
  <c r="S803" i="21" s="1"/>
  <c r="Q892" i="21" a="1"/>
  <c r="Q892" i="21" s="1"/>
  <c r="R892" i="21" a="1"/>
  <c r="R892" i="21" s="1"/>
  <c r="S892" i="21" s="1" a="1"/>
  <c r="S892" i="21" s="1"/>
  <c r="Q714" i="21" a="1"/>
  <c r="Q714" i="21" s="1"/>
  <c r="R714" i="21" a="1"/>
  <c r="R714" i="21" s="1"/>
  <c r="S714" i="21" s="1" a="1"/>
  <c r="S714" i="21" s="1"/>
  <c r="R378" i="21" a="1"/>
  <c r="R378" i="21" s="1"/>
  <c r="S378" i="21" s="1" a="1"/>
  <c r="S378" i="21" s="1"/>
  <c r="Q378" i="21" a="1"/>
  <c r="Q378" i="21" s="1"/>
  <c r="Q607" i="21" a="1"/>
  <c r="Q607" i="21" s="1"/>
  <c r="R607" i="21" a="1"/>
  <c r="R607" i="21" s="1"/>
  <c r="S607" i="21" s="1" a="1"/>
  <c r="S607" i="21" s="1"/>
  <c r="Q551" i="21" a="1"/>
  <c r="Q551" i="21" s="1"/>
  <c r="R551" i="21" a="1"/>
  <c r="R551" i="21" s="1"/>
  <c r="S551" i="21" s="1" a="1"/>
  <c r="S551" i="21" s="1"/>
  <c r="Q495" i="21" a="1"/>
  <c r="Q495" i="21" s="1"/>
  <c r="R495" i="21" a="1"/>
  <c r="R495" i="21" s="1"/>
  <c r="S495" i="21" s="1" a="1"/>
  <c r="S495" i="21" s="1"/>
  <c r="Q785" i="21" a="1"/>
  <c r="Q785" i="21" s="1"/>
  <c r="R785" i="21" a="1"/>
  <c r="R785" i="21" s="1"/>
  <c r="S785" i="21" s="1" a="1"/>
  <c r="S785" i="21" s="1"/>
  <c r="R960" i="21" a="1"/>
  <c r="R960" i="21" s="1"/>
  <c r="S960" i="21" s="1" a="1"/>
  <c r="S960" i="21" s="1"/>
  <c r="Q960" i="21" a="1"/>
  <c r="Q960" i="21" s="1"/>
  <c r="R932" i="21" a="1"/>
  <c r="R932" i="21" s="1"/>
  <c r="S932" i="21" s="1" a="1"/>
  <c r="S932" i="21" s="1"/>
  <c r="Q932" i="21" a="1"/>
  <c r="Q932" i="21" s="1"/>
  <c r="R489" i="21" a="1"/>
  <c r="R489" i="21" s="1"/>
  <c r="S489" i="21" s="1" a="1"/>
  <c r="S489" i="21" s="1"/>
  <c r="Q489" i="21" a="1"/>
  <c r="Q489" i="21" s="1"/>
  <c r="R856" i="21" a="1"/>
  <c r="R856" i="21" s="1"/>
  <c r="S856" i="21" s="1" a="1"/>
  <c r="S856" i="21" s="1"/>
  <c r="Q856" i="21" a="1"/>
  <c r="Q856" i="21" s="1"/>
  <c r="R497" i="21" a="1"/>
  <c r="R497" i="21" s="1"/>
  <c r="S497" i="21" s="1" a="1"/>
  <c r="S497" i="21" s="1"/>
  <c r="Q497" i="21" a="1"/>
  <c r="Q497" i="21" s="1"/>
  <c r="R456" i="21" a="1"/>
  <c r="R456" i="21" s="1"/>
  <c r="S456" i="21" s="1" a="1"/>
  <c r="S456" i="21" s="1"/>
  <c r="Q456" i="21" a="1"/>
  <c r="Q456" i="21" s="1"/>
  <c r="Q581" i="21" a="1"/>
  <c r="Q581" i="21" s="1"/>
  <c r="R581" i="21" a="1"/>
  <c r="R581" i="21" s="1"/>
  <c r="S581" i="21" s="1" a="1"/>
  <c r="S581" i="21" s="1"/>
  <c r="R955" i="21" a="1"/>
  <c r="R955" i="21" s="1"/>
  <c r="S955" i="21" s="1" a="1"/>
  <c r="S955" i="21" s="1"/>
  <c r="Q955" i="21" a="1"/>
  <c r="Q955" i="21" s="1"/>
  <c r="R881" i="21" a="1"/>
  <c r="R881" i="21" s="1"/>
  <c r="S881" i="21" s="1" a="1"/>
  <c r="S881" i="21" s="1"/>
  <c r="Q881" i="21" a="1"/>
  <c r="Q881" i="21" s="1"/>
  <c r="R326" i="21" a="1"/>
  <c r="R326" i="21" s="1"/>
  <c r="S326" i="21" s="1" a="1"/>
  <c r="S326" i="21" s="1"/>
  <c r="Q326" i="21" a="1"/>
  <c r="Q326" i="21" s="1"/>
  <c r="Q426" i="21" a="1"/>
  <c r="Q426" i="21" s="1"/>
  <c r="R426" i="21" a="1"/>
  <c r="R426" i="21" s="1"/>
  <c r="S426" i="21" s="1" a="1"/>
  <c r="S426" i="21" s="1"/>
  <c r="R487" i="21" a="1"/>
  <c r="R487" i="21" s="1"/>
  <c r="S487" i="21" s="1" a="1"/>
  <c r="S487" i="21" s="1"/>
  <c r="Q487" i="21" a="1"/>
  <c r="Q487" i="21" s="1"/>
  <c r="Q917" i="21" a="1"/>
  <c r="Q917" i="21" s="1"/>
  <c r="R917" i="21" a="1"/>
  <c r="R917" i="21" s="1"/>
  <c r="S917" i="21" s="1" a="1"/>
  <c r="S917" i="21" s="1"/>
  <c r="R675" i="21" a="1"/>
  <c r="R675" i="21" s="1"/>
  <c r="S675" i="21" s="1" a="1"/>
  <c r="S675" i="21" s="1"/>
  <c r="Q675" i="21" a="1"/>
  <c r="Q675" i="21" s="1"/>
  <c r="R825" i="21" a="1"/>
  <c r="R825" i="21" s="1"/>
  <c r="S825" i="21" s="1" a="1"/>
  <c r="S825" i="21" s="1"/>
  <c r="Q825" i="21" a="1"/>
  <c r="Q825" i="21" s="1"/>
  <c r="Q522" i="21" a="1"/>
  <c r="Q522" i="21" s="1"/>
  <c r="R522" i="21" a="1"/>
  <c r="R522" i="21" s="1"/>
  <c r="S522" i="21" s="1" a="1"/>
  <c r="S522" i="21" s="1"/>
  <c r="Q354" i="21" a="1"/>
  <c r="Q354" i="21" s="1"/>
  <c r="R354" i="21" a="1"/>
  <c r="R354" i="21" s="1"/>
  <c r="S354" i="21" s="1" a="1"/>
  <c r="S354" i="21" s="1"/>
  <c r="Q641" i="21" a="1"/>
  <c r="Q641" i="21" s="1"/>
  <c r="R641" i="21" a="1"/>
  <c r="R641" i="21" s="1"/>
  <c r="S641" i="21" s="1" a="1"/>
  <c r="S641" i="21" s="1"/>
  <c r="Q585" i="21" a="1"/>
  <c r="Q585" i="21" s="1"/>
  <c r="R585" i="21" a="1"/>
  <c r="R585" i="21" s="1"/>
  <c r="S585" i="21" s="1" a="1"/>
  <c r="S585" i="21" s="1"/>
  <c r="R824" i="21" a="1"/>
  <c r="R824" i="21" s="1"/>
  <c r="S824" i="21" s="1" a="1"/>
  <c r="S824" i="21" s="1"/>
  <c r="Q824" i="21" a="1"/>
  <c r="Q824" i="21" s="1"/>
  <c r="Q796" i="21" a="1"/>
  <c r="Q796" i="21" s="1"/>
  <c r="R796" i="21" a="1"/>
  <c r="R796" i="21" s="1"/>
  <c r="S796" i="21" s="1" a="1"/>
  <c r="S796" i="21" s="1"/>
  <c r="R885" i="21" a="1"/>
  <c r="R885" i="21" s="1"/>
  <c r="S885" i="21" s="1" a="1"/>
  <c r="S885" i="21" s="1"/>
  <c r="Q885" i="21" a="1"/>
  <c r="Q885" i="21" s="1"/>
  <c r="R745" i="21" a="1"/>
  <c r="R745" i="21" s="1"/>
  <c r="S745" i="21" s="1" a="1"/>
  <c r="S745" i="21" s="1"/>
  <c r="Q745" i="21" a="1"/>
  <c r="Q745" i="21" s="1"/>
  <c r="R376" i="21" a="1"/>
  <c r="R376" i="21" s="1"/>
  <c r="S376" i="21" s="1" a="1"/>
  <c r="S376" i="21" s="1"/>
  <c r="Q376" i="21" a="1"/>
  <c r="Q376" i="21" s="1"/>
  <c r="Q320" i="21" a="1"/>
  <c r="Q320" i="21" s="1"/>
  <c r="R320" i="21" a="1"/>
  <c r="R320" i="21" s="1"/>
  <c r="S320" i="21" s="1" a="1"/>
  <c r="S320" i="21" s="1"/>
  <c r="R605" i="21" a="1"/>
  <c r="R605" i="21" s="1"/>
  <c r="S605" i="21" s="1" a="1"/>
  <c r="S605" i="21" s="1"/>
  <c r="Q605" i="21" a="1"/>
  <c r="Q605" i="21" s="1"/>
  <c r="AD288" i="21"/>
  <c r="AE288" i="21" a="1"/>
  <c r="AE288" i="21" s="1"/>
  <c r="AF288" i="21" a="1"/>
  <c r="AF288" i="21" s="1"/>
  <c r="AF260" i="21" a="1"/>
  <c r="AF260" i="21" s="1"/>
  <c r="AD260" i="21"/>
  <c r="AE260" i="21" a="1"/>
  <c r="AE260" i="21" s="1"/>
  <c r="AE232" i="21" a="1"/>
  <c r="AE232" i="21" s="1"/>
  <c r="AD232" i="21"/>
  <c r="AF232" i="21" a="1"/>
  <c r="AF232" i="21" s="1"/>
  <c r="AF204" i="21" a="1"/>
  <c r="AF204" i="21" s="1"/>
  <c r="AD204" i="21"/>
  <c r="AE204" i="21" a="1"/>
  <c r="AE204" i="21" s="1"/>
  <c r="AF176" i="21" a="1"/>
  <c r="AF176" i="21" s="1"/>
  <c r="AE176" i="21" a="1"/>
  <c r="AE176" i="21" s="1"/>
  <c r="AD176" i="21"/>
  <c r="AE148" i="21" a="1"/>
  <c r="AE148" i="21" s="1"/>
  <c r="AF148" i="21" a="1"/>
  <c r="AF148" i="21" s="1"/>
  <c r="AD148" i="21"/>
  <c r="AE120" i="21" a="1"/>
  <c r="AE120" i="21" s="1"/>
  <c r="AF120" i="21" a="1"/>
  <c r="AF120" i="21" s="1"/>
  <c r="AD120" i="21"/>
  <c r="AE92" i="21" a="1"/>
  <c r="AE92" i="21" s="1"/>
  <c r="AD92" i="21"/>
  <c r="AF92" i="21" a="1"/>
  <c r="AF92" i="21" s="1"/>
  <c r="AD64" i="21"/>
  <c r="AF64" i="21" a="1"/>
  <c r="AF64" i="21" s="1"/>
  <c r="AE64" i="21" a="1"/>
  <c r="AE64" i="21" s="1"/>
  <c r="AE36" i="21" a="1"/>
  <c r="AE36" i="21" s="1"/>
  <c r="AF36" i="21" a="1"/>
  <c r="AF36" i="21" s="1"/>
  <c r="AD36" i="21"/>
  <c r="P293" i="21"/>
  <c r="Z293" i="21" s="1"/>
  <c r="M293" i="21"/>
  <c r="P279" i="21"/>
  <c r="Z279" i="21" s="1"/>
  <c r="M279" i="21"/>
  <c r="R265" i="21" a="1"/>
  <c r="R265" i="21" s="1"/>
  <c r="S265" i="21" s="1" a="1"/>
  <c r="S265" i="21" s="1"/>
  <c r="Q265" i="21" a="1"/>
  <c r="Q265" i="21" s="1"/>
  <c r="P251" i="21"/>
  <c r="Z251" i="21" s="1"/>
  <c r="M251" i="21"/>
  <c r="P237" i="21"/>
  <c r="Z237" i="21" s="1"/>
  <c r="M237" i="21"/>
  <c r="R223" i="21" a="1"/>
  <c r="R223" i="21" s="1"/>
  <c r="S223" i="21" s="1" a="1"/>
  <c r="S223" i="21" s="1"/>
  <c r="Q223" i="21" a="1"/>
  <c r="Q223" i="21" s="1"/>
  <c r="P209" i="21"/>
  <c r="Z209" i="21" s="1"/>
  <c r="M209" i="21"/>
  <c r="P195" i="21"/>
  <c r="Z195" i="21" s="1"/>
  <c r="M195" i="21"/>
  <c r="P181" i="21"/>
  <c r="Z181" i="21" s="1"/>
  <c r="M181" i="21"/>
  <c r="P167" i="21"/>
  <c r="Z167" i="21" s="1"/>
  <c r="M167" i="21"/>
  <c r="P153" i="21"/>
  <c r="Z153" i="21" s="1"/>
  <c r="M153" i="21"/>
  <c r="P139" i="21"/>
  <c r="Z139" i="21" s="1"/>
  <c r="M139" i="21"/>
  <c r="R125" i="21" a="1"/>
  <c r="R125" i="21" s="1"/>
  <c r="S125" i="21" s="1" a="1"/>
  <c r="S125" i="21" s="1"/>
  <c r="Q125" i="21" a="1"/>
  <c r="Q125" i="21" s="1"/>
  <c r="R111" i="21" a="1"/>
  <c r="R111" i="21" s="1"/>
  <c r="S111" i="21" s="1" a="1"/>
  <c r="S111" i="21" s="1"/>
  <c r="Q111" i="21" a="1"/>
  <c r="Q111" i="21" s="1"/>
  <c r="P97" i="21"/>
  <c r="Z97" i="21" s="1"/>
  <c r="M97" i="21"/>
  <c r="P83" i="21"/>
  <c r="Z83" i="21" s="1"/>
  <c r="M83" i="21"/>
  <c r="P69" i="21"/>
  <c r="Z69" i="21" s="1"/>
  <c r="M69" i="21"/>
  <c r="P55" i="21"/>
  <c r="Z55" i="21" s="1"/>
  <c r="M55" i="21"/>
  <c r="R41" i="21" a="1"/>
  <c r="R41" i="21" s="1"/>
  <c r="S41" i="21" s="1" a="1"/>
  <c r="S41" i="21" s="1"/>
  <c r="Q41" i="21" a="1"/>
  <c r="Q41" i="21" s="1"/>
  <c r="P27" i="21"/>
  <c r="Z27" i="21" s="1"/>
  <c r="M27" i="21"/>
  <c r="P13" i="21"/>
  <c r="Z13" i="21" s="1"/>
  <c r="M13" i="21"/>
  <c r="G66" i="25"/>
  <c r="AD239" i="21"/>
  <c r="AF239" i="21" a="1"/>
  <c r="AF239" i="21" s="1"/>
  <c r="AE239" i="21" a="1"/>
  <c r="AE239" i="21" s="1"/>
  <c r="AD71" i="21"/>
  <c r="AF71" i="21" a="1"/>
  <c r="AF71" i="21" s="1"/>
  <c r="AE71" i="21" a="1"/>
  <c r="AE71" i="21" s="1"/>
  <c r="X296" i="21" a="1"/>
  <c r="X296" i="21" s="1"/>
  <c r="X226" i="21" a="1"/>
  <c r="X226" i="21" s="1"/>
  <c r="X156" i="21" a="1"/>
  <c r="X156" i="21" s="1"/>
  <c r="X86" i="21" a="1"/>
  <c r="X86" i="21" s="1"/>
  <c r="X16" i="21" a="1"/>
  <c r="X16" i="21" s="1"/>
  <c r="R959" i="21" a="1"/>
  <c r="R959" i="21" s="1"/>
  <c r="S959" i="21" s="1" a="1"/>
  <c r="S959" i="21" s="1"/>
  <c r="Q959" i="21" a="1"/>
  <c r="Q959" i="21" s="1"/>
  <c r="Q503" i="21" a="1"/>
  <c r="Q503" i="21" s="1"/>
  <c r="R503" i="21" a="1"/>
  <c r="R503" i="21" s="1"/>
  <c r="S503" i="21" s="1" a="1"/>
  <c r="S503" i="21" s="1"/>
  <c r="R408" i="21" a="1"/>
  <c r="R408" i="21" s="1"/>
  <c r="S408" i="21" s="1" a="1"/>
  <c r="S408" i="21" s="1"/>
  <c r="Q408" i="21" a="1"/>
  <c r="Q408" i="21" s="1"/>
  <c r="R586" i="21" a="1"/>
  <c r="R586" i="21" s="1"/>
  <c r="S586" i="21" s="1" a="1"/>
  <c r="S586" i="21" s="1"/>
  <c r="Q586" i="21" a="1"/>
  <c r="Q586" i="21" s="1"/>
  <c r="Q636" i="21" a="1"/>
  <c r="Q636" i="21" s="1"/>
  <c r="R636" i="21" a="1"/>
  <c r="R636" i="21" s="1"/>
  <c r="S636" i="21" s="1" a="1"/>
  <c r="S636" i="21" s="1"/>
  <c r="R305" i="21" a="1"/>
  <c r="R305" i="21" s="1"/>
  <c r="S305" i="21" s="1" a="1"/>
  <c r="S305" i="21" s="1"/>
  <c r="Q305" i="21" a="1"/>
  <c r="Q305" i="21" s="1"/>
  <c r="Q977" i="21" a="1"/>
  <c r="Q977" i="21" s="1"/>
  <c r="R977" i="21" a="1"/>
  <c r="R977" i="21" s="1"/>
  <c r="S977" i="21" s="1" a="1"/>
  <c r="S977" i="21" s="1"/>
  <c r="Q432" i="21" a="1"/>
  <c r="Q432" i="21" s="1"/>
  <c r="R432" i="21" a="1"/>
  <c r="R432" i="21" s="1"/>
  <c r="S432" i="21" s="1" a="1"/>
  <c r="S432" i="21" s="1"/>
  <c r="AE126" i="21" a="1"/>
  <c r="AE126" i="21" s="1"/>
  <c r="AD126" i="21"/>
  <c r="AF126" i="21" a="1"/>
  <c r="AF126" i="21" s="1"/>
  <c r="AD196" i="21"/>
  <c r="AE196" i="21" a="1"/>
  <c r="AE196" i="21" s="1"/>
  <c r="AF196" i="21" a="1"/>
  <c r="AF196" i="21" s="1"/>
  <c r="AD84" i="21"/>
  <c r="AF84" i="21" a="1"/>
  <c r="AF84" i="21" s="1"/>
  <c r="AE84" i="21" a="1"/>
  <c r="AE84" i="21" s="1"/>
  <c r="P261" i="21"/>
  <c r="Z261" i="21" s="1"/>
  <c r="M261" i="21"/>
  <c r="P135" i="21"/>
  <c r="Z135" i="21" s="1"/>
  <c r="M135" i="21"/>
  <c r="AF295" i="21" a="1"/>
  <c r="AF295" i="21" s="1"/>
  <c r="AD295" i="21"/>
  <c r="AE295" i="21" a="1"/>
  <c r="AE295" i="21" s="1"/>
  <c r="AE155" i="21" a="1"/>
  <c r="AE155" i="21" s="1"/>
  <c r="AD155" i="21"/>
  <c r="AF155" i="21" a="1"/>
  <c r="AF155" i="21" s="1"/>
  <c r="AD43" i="21"/>
  <c r="AE43" i="21" a="1"/>
  <c r="AE43" i="21" s="1"/>
  <c r="AF43" i="21" a="1"/>
  <c r="AF43" i="21" s="1"/>
  <c r="X198" i="21" a="1"/>
  <c r="X198" i="21" s="1"/>
  <c r="X100" i="21" a="1"/>
  <c r="X100" i="21" s="1"/>
  <c r="Q751" i="21" a="1"/>
  <c r="Q751" i="21" s="1"/>
  <c r="R751" i="21" a="1"/>
  <c r="R751" i="21" s="1"/>
  <c r="S751" i="21" s="1" a="1"/>
  <c r="S751" i="21" s="1"/>
  <c r="R878" i="21" a="1"/>
  <c r="R878" i="21" s="1"/>
  <c r="S878" i="21" s="1" a="1"/>
  <c r="S878" i="21" s="1"/>
  <c r="Q878" i="21" a="1"/>
  <c r="Q878" i="21" s="1"/>
  <c r="R595" i="21" a="1"/>
  <c r="R595" i="21" s="1"/>
  <c r="S595" i="21" s="1" a="1"/>
  <c r="S595" i="21" s="1"/>
  <c r="Q595" i="21" a="1"/>
  <c r="Q595" i="21" s="1"/>
  <c r="Q918" i="21" a="1"/>
  <c r="Q918" i="21" s="1"/>
  <c r="R918" i="21" a="1"/>
  <c r="R918" i="21" s="1"/>
  <c r="S918" i="21" s="1" a="1"/>
  <c r="S918" i="21" s="1"/>
  <c r="AD168" i="21"/>
  <c r="AF168" i="21" a="1"/>
  <c r="AF168" i="21" s="1"/>
  <c r="AE168" i="21" a="1"/>
  <c r="AE168" i="21" s="1"/>
  <c r="X184" i="21" a="1"/>
  <c r="X184" i="21" s="1"/>
  <c r="X30" i="21" a="1"/>
  <c r="X30" i="21" s="1"/>
  <c r="Q383" i="21" a="1"/>
  <c r="Q383" i="21" s="1"/>
  <c r="R383" i="21" a="1"/>
  <c r="R383" i="21" s="1"/>
  <c r="S383" i="21" s="1" a="1"/>
  <c r="S383" i="21" s="1"/>
  <c r="Q462" i="21" a="1"/>
  <c r="Q462" i="21" s="1"/>
  <c r="R462" i="21" a="1"/>
  <c r="R462" i="21" s="1"/>
  <c r="S462" i="21" s="1" a="1"/>
  <c r="S462" i="21" s="1"/>
  <c r="R889" i="21" a="1"/>
  <c r="R889" i="21" s="1"/>
  <c r="S889" i="21" s="1" a="1"/>
  <c r="S889" i="21" s="1"/>
  <c r="Q889" i="21" a="1"/>
  <c r="Q889" i="21" s="1"/>
  <c r="R879" i="21" a="1"/>
  <c r="R879" i="21" s="1"/>
  <c r="S879" i="21" s="1" a="1"/>
  <c r="S879" i="21" s="1"/>
  <c r="Q879" i="21" a="1"/>
  <c r="Q879" i="21" s="1"/>
  <c r="R828" i="21" a="1"/>
  <c r="R828" i="21" s="1"/>
  <c r="S828" i="21" s="1" a="1"/>
  <c r="S828" i="21" s="1"/>
  <c r="Q828" i="21" a="1"/>
  <c r="Q828" i="21" s="1"/>
  <c r="Q492" i="21" a="1"/>
  <c r="Q492" i="21" s="1"/>
  <c r="R492" i="21" a="1"/>
  <c r="R492" i="21" s="1"/>
  <c r="S492" i="21" s="1" a="1"/>
  <c r="S492" i="21" s="1"/>
  <c r="AE294" i="21" a="1"/>
  <c r="AE294" i="21" s="1"/>
  <c r="AD294" i="21"/>
  <c r="AF294" i="21" a="1"/>
  <c r="AF294" i="21" s="1"/>
  <c r="R114" i="21" a="1"/>
  <c r="R114" i="21" s="1"/>
  <c r="S114" i="21" s="1" a="1"/>
  <c r="S114" i="21" s="1"/>
  <c r="Q114" i="21" a="1"/>
  <c r="Q114" i="21" s="1"/>
  <c r="G16" i="25"/>
  <c r="AD97" i="21"/>
  <c r="AF97" i="21" a="1"/>
  <c r="AF97" i="21" s="1"/>
  <c r="AE97" i="21" a="1"/>
  <c r="AE97" i="21" s="1"/>
  <c r="X239" i="21" a="1"/>
  <c r="X239" i="21" s="1"/>
  <c r="X113" i="21" a="1"/>
  <c r="X113" i="21" s="1"/>
  <c r="G295" i="25"/>
  <c r="R761" i="21" a="1"/>
  <c r="R761" i="21" s="1"/>
  <c r="S761" i="21" s="1" a="1"/>
  <c r="S761" i="21" s="1"/>
  <c r="Q761" i="21" a="1"/>
  <c r="Q761" i="21" s="1"/>
  <c r="Q364" i="21" a="1"/>
  <c r="Q364" i="21" s="1"/>
  <c r="R364" i="21" a="1"/>
  <c r="R364" i="21" s="1"/>
  <c r="S364" i="21" s="1" a="1"/>
  <c r="S364" i="21" s="1"/>
  <c r="Q931" i="21" a="1"/>
  <c r="Q931" i="21" s="1"/>
  <c r="R931" i="21" a="1"/>
  <c r="R931" i="21" s="1"/>
  <c r="S931" i="21" s="1" a="1"/>
  <c r="S931" i="21" s="1"/>
  <c r="R536" i="21" a="1"/>
  <c r="R536" i="21" s="1"/>
  <c r="S536" i="21" s="1" a="1"/>
  <c r="S536" i="21" s="1"/>
  <c r="Q536" i="21" a="1"/>
  <c r="Q536" i="21" s="1"/>
  <c r="R841" i="21" a="1"/>
  <c r="R841" i="21" s="1"/>
  <c r="S841" i="21" s="1" a="1"/>
  <c r="S841" i="21" s="1"/>
  <c r="Q841" i="21" a="1"/>
  <c r="Q841" i="21" s="1"/>
  <c r="Q719" i="21" a="1"/>
  <c r="Q719" i="21" s="1"/>
  <c r="R719" i="21" a="1"/>
  <c r="R719" i="21" s="1"/>
  <c r="S719" i="21" s="1" a="1"/>
  <c r="S719" i="21" s="1"/>
  <c r="Q517" i="21" a="1"/>
  <c r="Q517" i="21" s="1"/>
  <c r="R517" i="21" a="1"/>
  <c r="R517" i="21" s="1"/>
  <c r="S517" i="21" s="1" a="1"/>
  <c r="S517" i="21" s="1"/>
  <c r="R861" i="21" a="1"/>
  <c r="R861" i="21" s="1"/>
  <c r="S861" i="21" s="1" a="1"/>
  <c r="S861" i="21" s="1"/>
  <c r="Q861" i="21" a="1"/>
  <c r="Q861" i="21" s="1"/>
  <c r="R983" i="21" a="1"/>
  <c r="R983" i="21" s="1"/>
  <c r="S983" i="21" s="1" a="1"/>
  <c r="S983" i="21" s="1"/>
  <c r="Q983" i="21" a="1"/>
  <c r="Q983" i="21" s="1"/>
  <c r="Q515" i="21" a="1"/>
  <c r="Q515" i="21" s="1"/>
  <c r="R515" i="21" a="1"/>
  <c r="R515" i="21" s="1"/>
  <c r="S515" i="21" s="1" a="1"/>
  <c r="S515" i="21" s="1"/>
  <c r="R400" i="21" a="1"/>
  <c r="R400" i="21" s="1"/>
  <c r="S400" i="21" s="1" a="1"/>
  <c r="S400" i="21" s="1"/>
  <c r="Q400" i="21" a="1"/>
  <c r="Q400" i="21" s="1"/>
  <c r="R580" i="21" a="1"/>
  <c r="R580" i="21" s="1"/>
  <c r="S580" i="21" s="1" a="1"/>
  <c r="S580" i="21" s="1"/>
  <c r="Q580" i="21" a="1"/>
  <c r="Q580" i="21" s="1"/>
  <c r="Q348" i="21" a="1"/>
  <c r="Q348" i="21" s="1"/>
  <c r="R348" i="21" a="1"/>
  <c r="R348" i="21" s="1"/>
  <c r="S348" i="21" s="1" a="1"/>
  <c r="S348" i="21" s="1"/>
  <c r="AD264" i="21"/>
  <c r="AF264" i="21" a="1"/>
  <c r="AF264" i="21" s="1"/>
  <c r="AE264" i="21" a="1"/>
  <c r="AE264" i="21" s="1"/>
  <c r="P281" i="21"/>
  <c r="Z281" i="21" s="1"/>
  <c r="M281" i="21"/>
  <c r="P183" i="21"/>
  <c r="Z183" i="21" s="1"/>
  <c r="M183" i="21"/>
  <c r="Q43" i="21" a="1"/>
  <c r="Q43" i="21" s="1"/>
  <c r="R43" i="21" a="1"/>
  <c r="R43" i="21" s="1"/>
  <c r="S43" i="21" s="1" a="1"/>
  <c r="S43" i="21" s="1"/>
  <c r="AE235" i="21" a="1"/>
  <c r="AE235" i="21" s="1"/>
  <c r="AF235" i="21" a="1"/>
  <c r="AF235" i="21" s="1"/>
  <c r="AD235" i="21"/>
  <c r="X294" i="21" a="1"/>
  <c r="X294" i="21" s="1"/>
  <c r="X238" i="21" a="1"/>
  <c r="X238" i="21" s="1"/>
  <c r="X140" i="21" a="1"/>
  <c r="X140" i="21" s="1"/>
  <c r="X70" i="21" a="1"/>
  <c r="X70" i="21" s="1"/>
  <c r="G265" i="25"/>
  <c r="Q644" i="21" a="1"/>
  <c r="Q644" i="21" s="1"/>
  <c r="R644" i="21" a="1"/>
  <c r="R644" i="21" s="1"/>
  <c r="S644" i="21" s="1" a="1"/>
  <c r="S644" i="21" s="1"/>
  <c r="Q509" i="21" a="1"/>
  <c r="Q509" i="21" s="1"/>
  <c r="R509" i="21" a="1"/>
  <c r="R509" i="21" s="1"/>
  <c r="S509" i="21" s="1" a="1"/>
  <c r="S509" i="21" s="1"/>
  <c r="Q862" i="21" a="1"/>
  <c r="Q862" i="21" s="1"/>
  <c r="R862" i="21" a="1"/>
  <c r="R862" i="21" s="1"/>
  <c r="S862" i="21" s="1" a="1"/>
  <c r="S862" i="21" s="1"/>
  <c r="Q691" i="21" a="1"/>
  <c r="Q691" i="21" s="1"/>
  <c r="R691" i="21" a="1"/>
  <c r="R691" i="21" s="1"/>
  <c r="S691" i="21" s="1" a="1"/>
  <c r="S691" i="21" s="1"/>
  <c r="R752" i="21" a="1"/>
  <c r="R752" i="21" s="1"/>
  <c r="S752" i="21" s="1" a="1"/>
  <c r="S752" i="21" s="1"/>
  <c r="Q752" i="21" a="1"/>
  <c r="Q752" i="21" s="1"/>
  <c r="R451" i="21" a="1"/>
  <c r="R451" i="21" s="1"/>
  <c r="S451" i="21" s="1" a="1"/>
  <c r="S451" i="21" s="1"/>
  <c r="Q451" i="21" a="1"/>
  <c r="Q451" i="21" s="1"/>
  <c r="Q762" i="21" a="1"/>
  <c r="Q762" i="21" s="1"/>
  <c r="R762" i="21" a="1"/>
  <c r="R762" i="21" s="1"/>
  <c r="S762" i="21" s="1" a="1"/>
  <c r="S762" i="21" s="1"/>
  <c r="AE10" i="21" a="1"/>
  <c r="AE10" i="21" s="1"/>
  <c r="AF10" i="21" a="1"/>
  <c r="AF10" i="21" s="1"/>
  <c r="AD10" i="21"/>
  <c r="P238" i="21"/>
  <c r="Z238" i="21" s="1"/>
  <c r="M238" i="21"/>
  <c r="Q112" i="21" a="1"/>
  <c r="Q112" i="21" s="1"/>
  <c r="R112" i="21" a="1"/>
  <c r="R112" i="21" s="1"/>
  <c r="S112" i="21" s="1" a="1"/>
  <c r="S112" i="21" s="1"/>
  <c r="G124" i="25"/>
  <c r="X278" i="21" a="1"/>
  <c r="X278" i="21" s="1"/>
  <c r="X194" i="21" a="1"/>
  <c r="X194" i="21" s="1"/>
  <c r="X110" i="21" a="1"/>
  <c r="X110" i="21" s="1"/>
  <c r="X12" i="21" a="1"/>
  <c r="X12" i="21" s="1"/>
  <c r="G121" i="25"/>
  <c r="Q588" i="21" a="1"/>
  <c r="Q588" i="21" s="1"/>
  <c r="R588" i="21" a="1"/>
  <c r="R588" i="21" s="1"/>
  <c r="S588" i="21" s="1" a="1"/>
  <c r="S588" i="21" s="1"/>
  <c r="Q794" i="21" a="1"/>
  <c r="Q794" i="21" s="1"/>
  <c r="R794" i="21" a="1"/>
  <c r="R794" i="21" s="1"/>
  <c r="S794" i="21" s="1" a="1"/>
  <c r="S794" i="21" s="1"/>
  <c r="R799" i="21" a="1"/>
  <c r="R799" i="21" s="1"/>
  <c r="S799" i="21" s="1" a="1"/>
  <c r="S799" i="21" s="1"/>
  <c r="Q799" i="21" a="1"/>
  <c r="Q799" i="21" s="1"/>
  <c r="Q842" i="21" a="1"/>
  <c r="Q842" i="21" s="1"/>
  <c r="R842" i="21" a="1"/>
  <c r="R842" i="21" s="1"/>
  <c r="S842" i="21" s="1" a="1"/>
  <c r="S842" i="21" s="1"/>
  <c r="Q847" i="21" a="1"/>
  <c r="Q847" i="21" s="1"/>
  <c r="R847" i="21" a="1"/>
  <c r="R847" i="21" s="1"/>
  <c r="S847" i="21" s="1" a="1"/>
  <c r="S847" i="21" s="1"/>
  <c r="R783" i="21" a="1"/>
  <c r="R783" i="21" s="1"/>
  <c r="S783" i="21" s="1" a="1"/>
  <c r="S783" i="21" s="1"/>
  <c r="Q783" i="21" a="1"/>
  <c r="Q783" i="21" s="1"/>
  <c r="R419" i="21" a="1"/>
  <c r="R419" i="21" s="1"/>
  <c r="S419" i="21" s="1" a="1"/>
  <c r="S419" i="21" s="1"/>
  <c r="Q419" i="21" a="1"/>
  <c r="Q419" i="21" s="1"/>
  <c r="R994" i="21" a="1"/>
  <c r="R994" i="21" s="1"/>
  <c r="S994" i="21" s="1" a="1"/>
  <c r="S994" i="21" s="1"/>
  <c r="Q994" i="21" a="1"/>
  <c r="Q994" i="21" s="1"/>
  <c r="Q724" i="21" a="1"/>
  <c r="Q724" i="21" s="1"/>
  <c r="R724" i="21" a="1"/>
  <c r="R724" i="21" s="1"/>
  <c r="S724" i="21" s="1" a="1"/>
  <c r="S724" i="21" s="1"/>
  <c r="R978" i="21" a="1"/>
  <c r="R978" i="21" s="1"/>
  <c r="S978" i="21" s="1" a="1"/>
  <c r="S978" i="21" s="1"/>
  <c r="Q978" i="21" a="1"/>
  <c r="Q978" i="21" s="1"/>
  <c r="R708" i="21" a="1"/>
  <c r="R708" i="21" s="1"/>
  <c r="S708" i="21" s="1" a="1"/>
  <c r="S708" i="21" s="1"/>
  <c r="Q708" i="21" a="1"/>
  <c r="Q708" i="21" s="1"/>
  <c r="R398" i="21" a="1"/>
  <c r="R398" i="21" s="1"/>
  <c r="S398" i="21" s="1" a="1"/>
  <c r="S398" i="21" s="1"/>
  <c r="Q398" i="21" a="1"/>
  <c r="Q398" i="21" s="1"/>
  <c r="Q795" i="21" a="1"/>
  <c r="Q795" i="21" s="1"/>
  <c r="R795" i="21" a="1"/>
  <c r="R795" i="21" s="1"/>
  <c r="S795" i="21" s="1" a="1"/>
  <c r="S795" i="21" s="1"/>
  <c r="AF230" i="21" a="1"/>
  <c r="AF230" i="21" s="1"/>
  <c r="AE230" i="21" a="1"/>
  <c r="AE230" i="21" s="1"/>
  <c r="AD230" i="21"/>
  <c r="P292" i="21"/>
  <c r="Z292" i="21" s="1"/>
  <c r="M292" i="21"/>
  <c r="P250" i="21"/>
  <c r="Z250" i="21" s="1"/>
  <c r="M250" i="21"/>
  <c r="P208" i="21"/>
  <c r="Z208" i="21" s="1"/>
  <c r="M208" i="21"/>
  <c r="P180" i="21"/>
  <c r="Z180" i="21" s="1"/>
  <c r="M180" i="21"/>
  <c r="P138" i="21"/>
  <c r="Z138" i="21" s="1"/>
  <c r="M138" i="21"/>
  <c r="P82" i="21"/>
  <c r="Z82" i="21" s="1"/>
  <c r="M82" i="21"/>
  <c r="P26" i="21"/>
  <c r="Z26" i="21" s="1"/>
  <c r="M26" i="21"/>
  <c r="AD285" i="21"/>
  <c r="AF285" i="21" a="1"/>
  <c r="AF285" i="21" s="1"/>
  <c r="AE285" i="21" a="1"/>
  <c r="AE285" i="21" s="1"/>
  <c r="AE257" i="21" a="1"/>
  <c r="AE257" i="21" s="1"/>
  <c r="AF257" i="21" a="1"/>
  <c r="AF257" i="21" s="1"/>
  <c r="AD257" i="21"/>
  <c r="AE229" i="21" a="1"/>
  <c r="AE229" i="21" s="1"/>
  <c r="AF229" i="21" a="1"/>
  <c r="AF229" i="21" s="1"/>
  <c r="AD229" i="21"/>
  <c r="AE201" i="21" a="1"/>
  <c r="AE201" i="21" s="1"/>
  <c r="AF201" i="21" a="1"/>
  <c r="AF201" i="21" s="1"/>
  <c r="AD201" i="21"/>
  <c r="AF173" i="21" a="1"/>
  <c r="AF173" i="21" s="1"/>
  <c r="AD173" i="21"/>
  <c r="AE173" i="21" a="1"/>
  <c r="AE173" i="21" s="1"/>
  <c r="AE145" i="21" a="1"/>
  <c r="AE145" i="21" s="1"/>
  <c r="AF145" i="21" a="1"/>
  <c r="AF145" i="21" s="1"/>
  <c r="AD145" i="21"/>
  <c r="AF117" i="21" a="1"/>
  <c r="AF117" i="21" s="1"/>
  <c r="AE117" i="21" a="1"/>
  <c r="AE117" i="21" s="1"/>
  <c r="AD117" i="21"/>
  <c r="AF89" i="21" a="1"/>
  <c r="AF89" i="21" s="1"/>
  <c r="AE89" i="21" a="1"/>
  <c r="AE89" i="21" s="1"/>
  <c r="AD89" i="21"/>
  <c r="AF61" i="21" a="1"/>
  <c r="AF61" i="21" s="1"/>
  <c r="AE61" i="21" a="1"/>
  <c r="AE61" i="21" s="1"/>
  <c r="AD61" i="21"/>
  <c r="AD33" i="21"/>
  <c r="AF33" i="21" a="1"/>
  <c r="AF33" i="21" s="1"/>
  <c r="AE33" i="21" a="1"/>
  <c r="AE33" i="21" s="1"/>
  <c r="X291" i="21" a="1"/>
  <c r="X291" i="21" s="1"/>
  <c r="X277" i="21" a="1"/>
  <c r="X277" i="21" s="1"/>
  <c r="X263" i="21" a="1"/>
  <c r="X263" i="21" s="1"/>
  <c r="X249" i="21" a="1"/>
  <c r="X249" i="21" s="1"/>
  <c r="X235" i="21" a="1"/>
  <c r="X235" i="21" s="1"/>
  <c r="X221" i="21" a="1"/>
  <c r="X221" i="21" s="1"/>
  <c r="X207" i="21" a="1"/>
  <c r="X207" i="21" s="1"/>
  <c r="X193" i="21" a="1"/>
  <c r="X193" i="21" s="1"/>
  <c r="X179" i="21" a="1"/>
  <c r="X179" i="21" s="1"/>
  <c r="X165" i="21" a="1"/>
  <c r="X165" i="21" s="1"/>
  <c r="X151" i="21" a="1"/>
  <c r="X151" i="21" s="1"/>
  <c r="X137" i="21" a="1"/>
  <c r="X137" i="21" s="1"/>
  <c r="X123" i="21" a="1"/>
  <c r="X123" i="21" s="1"/>
  <c r="X109" i="21" a="1"/>
  <c r="X109" i="21" s="1"/>
  <c r="X95" i="21" a="1"/>
  <c r="X95" i="21" s="1"/>
  <c r="X81" i="21" a="1"/>
  <c r="X81" i="21" s="1"/>
  <c r="X67" i="21" a="1"/>
  <c r="X67" i="21" s="1"/>
  <c r="X53" i="21" a="1"/>
  <c r="X53" i="21" s="1"/>
  <c r="X39" i="21" a="1"/>
  <c r="X39" i="21" s="1"/>
  <c r="X25" i="21" a="1"/>
  <c r="X25" i="21" s="1"/>
  <c r="X11" i="21" a="1"/>
  <c r="X11" i="21" s="1"/>
  <c r="R639" i="21" a="1"/>
  <c r="R639" i="21" s="1"/>
  <c r="S639" i="21" s="1" a="1"/>
  <c r="S639" i="21" s="1"/>
  <c r="Q639" i="21" a="1"/>
  <c r="Q639" i="21" s="1"/>
  <c r="R359" i="21" a="1"/>
  <c r="R359" i="21" s="1"/>
  <c r="S359" i="21" s="1" a="1"/>
  <c r="S359" i="21" s="1"/>
  <c r="Q359" i="21" a="1"/>
  <c r="Q359" i="21" s="1"/>
  <c r="R766" i="21" a="1"/>
  <c r="R766" i="21" s="1"/>
  <c r="S766" i="21" s="1" a="1"/>
  <c r="S766" i="21" s="1"/>
  <c r="Q766" i="21" a="1"/>
  <c r="Q766" i="21" s="1"/>
  <c r="Q575" i="21" a="1"/>
  <c r="Q575" i="21" s="1"/>
  <c r="R575" i="21" a="1"/>
  <c r="R575" i="21" s="1"/>
  <c r="S575" i="21" s="1" a="1"/>
  <c r="S575" i="21" s="1"/>
  <c r="R560" i="21" a="1"/>
  <c r="R560" i="21" s="1"/>
  <c r="S560" i="21" s="1" a="1"/>
  <c r="S560" i="21" s="1"/>
  <c r="Q560" i="21" a="1"/>
  <c r="Q560" i="21" s="1"/>
  <c r="Q814" i="21" a="1"/>
  <c r="Q814" i="21" s="1"/>
  <c r="R814" i="21" a="1"/>
  <c r="R814" i="21" s="1"/>
  <c r="S814" i="21" s="1" a="1"/>
  <c r="S814" i="21" s="1"/>
  <c r="R819" i="21" a="1"/>
  <c r="R819" i="21" s="1"/>
  <c r="S819" i="21" s="1" a="1"/>
  <c r="S819" i="21" s="1"/>
  <c r="Q819" i="21" a="1"/>
  <c r="Q819" i="21" s="1"/>
  <c r="Q483" i="21" a="1"/>
  <c r="Q483" i="21" s="1"/>
  <c r="R483" i="21" a="1"/>
  <c r="R483" i="21" s="1"/>
  <c r="S483" i="21" s="1" a="1"/>
  <c r="S483" i="21" s="1"/>
  <c r="R806" i="21" a="1"/>
  <c r="R806" i="21" s="1"/>
  <c r="S806" i="21" s="1" a="1"/>
  <c r="S806" i="21" s="1"/>
  <c r="Q806" i="21" a="1"/>
  <c r="Q806" i="21" s="1"/>
  <c r="R414" i="21" a="1"/>
  <c r="R414" i="21" s="1"/>
  <c r="S414" i="21" s="1" a="1"/>
  <c r="S414" i="21" s="1"/>
  <c r="Q414" i="21" a="1"/>
  <c r="Q414" i="21" s="1"/>
  <c r="R755" i="21" a="1"/>
  <c r="R755" i="21" s="1"/>
  <c r="S755" i="21" s="1" a="1"/>
  <c r="S755" i="21" s="1"/>
  <c r="Q755" i="21" a="1"/>
  <c r="Q755" i="21" s="1"/>
  <c r="R760" i="21" a="1"/>
  <c r="R760" i="21" s="1"/>
  <c r="S760" i="21" s="1" a="1"/>
  <c r="S760" i="21" s="1"/>
  <c r="Q760" i="21" a="1"/>
  <c r="Q760" i="21" s="1"/>
  <c r="Q424" i="21" a="1"/>
  <c r="Q424" i="21" s="1"/>
  <c r="R424" i="21" a="1"/>
  <c r="R424" i="21" s="1"/>
  <c r="S424" i="21" s="1" a="1"/>
  <c r="S424" i="21" s="1"/>
  <c r="Q989" i="21" a="1"/>
  <c r="Q989" i="21" s="1"/>
  <c r="R989" i="21" a="1"/>
  <c r="R989" i="21" s="1"/>
  <c r="S989" i="21" s="1" a="1"/>
  <c r="S989" i="21" s="1"/>
  <c r="R625" i="21" a="1"/>
  <c r="R625" i="21" s="1"/>
  <c r="S625" i="21" s="1" a="1"/>
  <c r="S625" i="21" s="1"/>
  <c r="Q625" i="21" a="1"/>
  <c r="Q625" i="21" s="1"/>
  <c r="R663" i="21" a="1"/>
  <c r="R663" i="21" s="1"/>
  <c r="S663" i="21" s="1" a="1"/>
  <c r="S663" i="21" s="1"/>
  <c r="Q663" i="21" a="1"/>
  <c r="Q663" i="21" s="1"/>
  <c r="R612" i="21" a="1"/>
  <c r="R612" i="21" s="1"/>
  <c r="S612" i="21" s="1" a="1"/>
  <c r="S612" i="21" s="1"/>
  <c r="Q612" i="21" a="1"/>
  <c r="Q612" i="21" s="1"/>
  <c r="Q729" i="21" a="1"/>
  <c r="Q729" i="21" s="1"/>
  <c r="R729" i="21" a="1"/>
  <c r="R729" i="21" s="1"/>
  <c r="S729" i="21" s="1" a="1"/>
  <c r="S729" i="21" s="1"/>
  <c r="Q322" i="21" a="1"/>
  <c r="Q322" i="21" s="1"/>
  <c r="R322" i="21" a="1"/>
  <c r="R322" i="21" s="1"/>
  <c r="S322" i="21" s="1" a="1"/>
  <c r="S322" i="21" s="1"/>
  <c r="Q999" i="21" a="1"/>
  <c r="Q999" i="21" s="1"/>
  <c r="R999" i="21" a="1"/>
  <c r="R999" i="21" s="1"/>
  <c r="S999" i="21" s="1" a="1"/>
  <c r="S999" i="21" s="1"/>
  <c r="R640" i="21" a="1"/>
  <c r="R640" i="21" s="1"/>
  <c r="S640" i="21" s="1" a="1"/>
  <c r="S640" i="21" s="1"/>
  <c r="Q640" i="21" a="1"/>
  <c r="Q640" i="21" s="1"/>
  <c r="Q757" i="21" a="1"/>
  <c r="Q757" i="21" s="1"/>
  <c r="R757" i="21" a="1"/>
  <c r="R757" i="21" s="1"/>
  <c r="S757" i="21" s="1" a="1"/>
  <c r="S757" i="21" s="1"/>
  <c r="R617" i="21" a="1"/>
  <c r="R617" i="21" s="1"/>
  <c r="S617" i="21" s="1" a="1"/>
  <c r="S617" i="21" s="1"/>
  <c r="Q617" i="21" a="1"/>
  <c r="Q617" i="21" s="1"/>
  <c r="R365" i="21" a="1"/>
  <c r="R365" i="21" s="1"/>
  <c r="S365" i="21" s="1" a="1"/>
  <c r="S365" i="21" s="1"/>
  <c r="Q365" i="21" a="1"/>
  <c r="Q365" i="21" s="1"/>
  <c r="Q736" i="21" a="1"/>
  <c r="Q736" i="21" s="1"/>
  <c r="R736" i="21" a="1"/>
  <c r="R736" i="21" s="1"/>
  <c r="S736" i="21" s="1" a="1"/>
  <c r="S736" i="21" s="1"/>
  <c r="R853" i="21" a="1"/>
  <c r="R853" i="21" s="1"/>
  <c r="S853" i="21" s="1" a="1"/>
  <c r="S853" i="21" s="1"/>
  <c r="Q853" i="21" a="1"/>
  <c r="Q853" i="21" s="1"/>
  <c r="R782" i="21" a="1"/>
  <c r="R782" i="21" s="1"/>
  <c r="S782" i="21" s="1" a="1"/>
  <c r="S782" i="21" s="1"/>
  <c r="Q782" i="21" a="1"/>
  <c r="Q782" i="21" s="1"/>
  <c r="Q344" i="21" a="1"/>
  <c r="Q344" i="21" s="1"/>
  <c r="R344" i="21" a="1"/>
  <c r="R344" i="21" s="1"/>
  <c r="S344" i="21" s="1" a="1"/>
  <c r="S344" i="21" s="1"/>
  <c r="Q713" i="21" a="1"/>
  <c r="Q713" i="21" s="1"/>
  <c r="R713" i="21" a="1"/>
  <c r="R713" i="21" s="1"/>
  <c r="S713" i="21" s="1" a="1"/>
  <c r="S713" i="21" s="1"/>
  <c r="Q914" i="21" a="1"/>
  <c r="Q914" i="21" s="1"/>
  <c r="R914" i="21" a="1"/>
  <c r="R914" i="21" s="1"/>
  <c r="S914" i="21" s="1" a="1"/>
  <c r="S914" i="21" s="1"/>
  <c r="R706" i="21" a="1"/>
  <c r="R706" i="21" s="1"/>
  <c r="S706" i="21" s="1" a="1"/>
  <c r="S706" i="21" s="1"/>
  <c r="Q706" i="21" a="1"/>
  <c r="Q706" i="21" s="1"/>
  <c r="R767" i="21" a="1"/>
  <c r="R767" i="21" s="1"/>
  <c r="S767" i="21" s="1" a="1"/>
  <c r="S767" i="21" s="1"/>
  <c r="Q767" i="21" a="1"/>
  <c r="Q767" i="21" s="1"/>
  <c r="R431" i="21" a="1"/>
  <c r="R431" i="21" s="1"/>
  <c r="S431" i="21" s="1" a="1"/>
  <c r="S431" i="21" s="1"/>
  <c r="Q431" i="21" a="1"/>
  <c r="Q431" i="21" s="1"/>
  <c r="Q423" i="21" a="1"/>
  <c r="Q423" i="21" s="1"/>
  <c r="R423" i="21" a="1"/>
  <c r="R423" i="21" s="1"/>
  <c r="S423" i="21" s="1" a="1"/>
  <c r="S423" i="21" s="1"/>
  <c r="R769" i="21" a="1"/>
  <c r="R769" i="21" s="1"/>
  <c r="S769" i="21" s="1" a="1"/>
  <c r="S769" i="21" s="1"/>
  <c r="Q769" i="21" a="1"/>
  <c r="Q769" i="21" s="1"/>
  <c r="R1000" i="21" a="1"/>
  <c r="R1000" i="21" s="1"/>
  <c r="S1000" i="21" s="1" a="1"/>
  <c r="S1000" i="21" s="1"/>
  <c r="Q1000" i="21" a="1"/>
  <c r="Q1000" i="21" s="1"/>
  <c r="R468" i="21" a="1"/>
  <c r="R468" i="21" s="1"/>
  <c r="S468" i="21" s="1" a="1"/>
  <c r="S468" i="21" s="1"/>
  <c r="Q468" i="21" a="1"/>
  <c r="Q468" i="21" s="1"/>
  <c r="Q440" i="21" a="1"/>
  <c r="Q440" i="21" s="1"/>
  <c r="R440" i="21" a="1"/>
  <c r="R440" i="21" s="1"/>
  <c r="S440" i="21" s="1" a="1"/>
  <c r="S440" i="21" s="1"/>
  <c r="R557" i="21" a="1"/>
  <c r="R557" i="21" s="1"/>
  <c r="S557" i="21" s="1" a="1"/>
  <c r="S557" i="21" s="1"/>
  <c r="Q557" i="21" a="1"/>
  <c r="Q557" i="21" s="1"/>
  <c r="R633" i="21" a="1"/>
  <c r="R633" i="21" s="1"/>
  <c r="S633" i="21" s="1" a="1"/>
  <c r="S633" i="21" s="1"/>
  <c r="Q633" i="21" a="1"/>
  <c r="Q633" i="21" s="1"/>
  <c r="Q445" i="21" a="1"/>
  <c r="Q445" i="21" s="1"/>
  <c r="R445" i="21" a="1"/>
  <c r="R445" i="21" s="1"/>
  <c r="S445" i="21" s="1" a="1"/>
  <c r="S445" i="21" s="1"/>
  <c r="R361" i="21" a="1"/>
  <c r="R361" i="21" s="1"/>
  <c r="S361" i="21" s="1" a="1"/>
  <c r="S361" i="21" s="1"/>
  <c r="Q361" i="21" a="1"/>
  <c r="Q361" i="21" s="1"/>
  <c r="R333" i="21" a="1"/>
  <c r="R333" i="21" s="1"/>
  <c r="S333" i="21" s="1" a="1"/>
  <c r="S333" i="21" s="1"/>
  <c r="Q333" i="21" a="1"/>
  <c r="Q333" i="21" s="1"/>
  <c r="Q997" i="21" a="1"/>
  <c r="Q997" i="21" s="1"/>
  <c r="R997" i="21" a="1"/>
  <c r="R997" i="21" s="1"/>
  <c r="S997" i="21" s="1" a="1"/>
  <c r="S997" i="21" s="1"/>
  <c r="R325" i="21" a="1"/>
  <c r="R325" i="21" s="1"/>
  <c r="S325" i="21" s="1" a="1"/>
  <c r="S325" i="21" s="1"/>
  <c r="Q325" i="21" a="1"/>
  <c r="Q325" i="21" s="1"/>
  <c r="AE211" i="21" a="1"/>
  <c r="AE211" i="21" s="1"/>
  <c r="AF211" i="21" a="1"/>
  <c r="AF211" i="21" s="1"/>
  <c r="AD211" i="21"/>
  <c r="X254" i="21" a="1"/>
  <c r="X254" i="21" s="1"/>
  <c r="X72" i="21" a="1"/>
  <c r="X72" i="21" s="1"/>
  <c r="G129" i="25"/>
  <c r="Q562" i="21" a="1"/>
  <c r="Q562" i="21" s="1"/>
  <c r="R562" i="21" a="1"/>
  <c r="R562" i="21" s="1"/>
  <c r="S562" i="21" s="1" a="1"/>
  <c r="S562" i="21" s="1"/>
  <c r="R900" i="21" a="1"/>
  <c r="R900" i="21" s="1"/>
  <c r="S900" i="21" s="1" a="1"/>
  <c r="S900" i="21" s="1"/>
  <c r="Q900" i="21" a="1"/>
  <c r="Q900" i="21" s="1"/>
  <c r="R765" i="21" a="1"/>
  <c r="R765" i="21" s="1"/>
  <c r="S765" i="21" s="1" a="1"/>
  <c r="S765" i="21" s="1"/>
  <c r="Q765" i="21" a="1"/>
  <c r="Q765" i="21" s="1"/>
  <c r="R573" i="21" a="1"/>
  <c r="R573" i="21" s="1"/>
  <c r="S573" i="21" s="1" a="1"/>
  <c r="S573" i="21" s="1"/>
  <c r="Q573" i="21" a="1"/>
  <c r="Q573" i="21" s="1"/>
  <c r="Q680" i="21" a="1"/>
  <c r="Q680" i="21" s="1"/>
  <c r="R680" i="21" a="1"/>
  <c r="R680" i="21" s="1"/>
  <c r="S680" i="21" s="1" a="1"/>
  <c r="S680" i="21" s="1"/>
  <c r="R362" i="21" a="1"/>
  <c r="R362" i="21" s="1"/>
  <c r="S362" i="21" s="1" a="1"/>
  <c r="S362" i="21" s="1"/>
  <c r="Q362" i="21" a="1"/>
  <c r="Q362" i="21" s="1"/>
  <c r="Q543" i="21" a="1"/>
  <c r="Q543" i="21" s="1"/>
  <c r="R543" i="21" a="1"/>
  <c r="R543" i="21" s="1"/>
  <c r="S543" i="21" s="1" a="1"/>
  <c r="S543" i="21" s="1"/>
  <c r="R548" i="21" a="1"/>
  <c r="R548" i="21" s="1"/>
  <c r="S548" i="21" s="1" a="1"/>
  <c r="S548" i="21" s="1"/>
  <c r="Q548" i="21" a="1"/>
  <c r="Q548" i="21" s="1"/>
  <c r="AD14" i="21"/>
  <c r="AE14" i="21" a="1"/>
  <c r="AE14" i="21" s="1"/>
  <c r="AF14" i="21" a="1"/>
  <c r="AF14" i="21" s="1"/>
  <c r="P254" i="21"/>
  <c r="Z254" i="21" s="1"/>
  <c r="M254" i="21"/>
  <c r="P128" i="21"/>
  <c r="Z128" i="21" s="1"/>
  <c r="M128" i="21"/>
  <c r="G212" i="25"/>
  <c r="AD41" i="21"/>
  <c r="AE41" i="21" a="1"/>
  <c r="AE41" i="21" s="1"/>
  <c r="AF41" i="21" a="1"/>
  <c r="AF41" i="21" s="1"/>
  <c r="X295" i="21" a="1"/>
  <c r="X295" i="21" s="1"/>
  <c r="X169" i="21" a="1"/>
  <c r="X169" i="21" s="1"/>
  <c r="X43" i="21" a="1"/>
  <c r="X43" i="21" s="1"/>
  <c r="G183" i="25"/>
  <c r="R649" i="21" a="1"/>
  <c r="R649" i="21" s="1"/>
  <c r="S649" i="21" s="1" a="1"/>
  <c r="S649" i="21" s="1"/>
  <c r="Q649" i="21" a="1"/>
  <c r="Q649" i="21" s="1"/>
  <c r="R980" i="21" a="1"/>
  <c r="R980" i="21" s="1"/>
  <c r="S980" i="21" s="1" a="1"/>
  <c r="S980" i="21" s="1"/>
  <c r="Q980" i="21" a="1"/>
  <c r="Q980" i="21" s="1"/>
  <c r="R565" i="21" a="1"/>
  <c r="R565" i="21" s="1"/>
  <c r="S565" i="21" s="1" a="1"/>
  <c r="S565" i="21" s="1"/>
  <c r="Q565" i="21" a="1"/>
  <c r="Q565" i="21" s="1"/>
  <c r="R926" i="21" a="1"/>
  <c r="R926" i="21" s="1"/>
  <c r="S926" i="21" s="1" a="1"/>
  <c r="S926" i="21" s="1"/>
  <c r="Q926" i="21" a="1"/>
  <c r="Q926" i="21" s="1"/>
  <c r="Q526" i="21" a="1"/>
  <c r="Q526" i="21" s="1"/>
  <c r="R526" i="21" a="1"/>
  <c r="R526" i="21" s="1"/>
  <c r="S526" i="21" s="1" a="1"/>
  <c r="S526" i="21" s="1"/>
  <c r="Q867" i="21" a="1"/>
  <c r="Q867" i="21" s="1"/>
  <c r="R867" i="21" a="1"/>
  <c r="R867" i="21" s="1"/>
  <c r="S867" i="21" s="1" a="1"/>
  <c r="S867" i="21" s="1"/>
  <c r="Q770" i="21" a="1"/>
  <c r="Q770" i="21" s="1"/>
  <c r="R770" i="21" a="1"/>
  <c r="R770" i="21" s="1"/>
  <c r="S770" i="21" s="1" a="1"/>
  <c r="S770" i="21" s="1"/>
  <c r="AE124" i="21" a="1"/>
  <c r="AE124" i="21" s="1"/>
  <c r="AF124" i="21" a="1"/>
  <c r="AF124" i="21" s="1"/>
  <c r="AD124" i="21"/>
  <c r="P155" i="21"/>
  <c r="Z155" i="21" s="1"/>
  <c r="M155" i="21"/>
  <c r="P15" i="21"/>
  <c r="Z15" i="21" s="1"/>
  <c r="M15" i="21"/>
  <c r="AF207" i="21" a="1"/>
  <c r="AF207" i="21" s="1"/>
  <c r="AD207" i="21"/>
  <c r="AE207" i="21" a="1"/>
  <c r="AE207" i="21" s="1"/>
  <c r="X280" i="21" a="1"/>
  <c r="X280" i="21" s="1"/>
  <c r="X196" i="21" a="1"/>
  <c r="X196" i="21" s="1"/>
  <c r="X112" i="21" a="1"/>
  <c r="X112" i="21" s="1"/>
  <c r="X14" i="21" a="1"/>
  <c r="X14" i="21" s="1"/>
  <c r="G181" i="25"/>
  <c r="R498" i="21" a="1"/>
  <c r="R498" i="21" s="1"/>
  <c r="S498" i="21" s="1" a="1"/>
  <c r="S498" i="21" s="1"/>
  <c r="Q498" i="21" a="1"/>
  <c r="Q498" i="21" s="1"/>
  <c r="R920" i="21" a="1"/>
  <c r="R920" i="21" s="1"/>
  <c r="S920" i="21" s="1" a="1"/>
  <c r="S920" i="21" s="1"/>
  <c r="Q920" i="21" a="1"/>
  <c r="Q920" i="21" s="1"/>
  <c r="R661" i="21" a="1"/>
  <c r="R661" i="21" s="1"/>
  <c r="S661" i="21" s="1" a="1"/>
  <c r="S661" i="21" s="1"/>
  <c r="Q661" i="21" a="1"/>
  <c r="Q661" i="21" s="1"/>
  <c r="AD66" i="21"/>
  <c r="AE66" i="21" a="1"/>
  <c r="AE66" i="21" s="1"/>
  <c r="AF66" i="21" a="1"/>
  <c r="AF66" i="21" s="1"/>
  <c r="P210" i="21"/>
  <c r="Z210" i="21" s="1"/>
  <c r="M210" i="21"/>
  <c r="P56" i="21"/>
  <c r="Z56" i="21" s="1"/>
  <c r="M56" i="21"/>
  <c r="AD287" i="21"/>
  <c r="AF287" i="21" a="1"/>
  <c r="AF287" i="21" s="1"/>
  <c r="AE287" i="21" a="1"/>
  <c r="AE287" i="21" s="1"/>
  <c r="X250" i="21" a="1"/>
  <c r="X250" i="21" s="1"/>
  <c r="X180" i="21" a="1"/>
  <c r="X180" i="21" s="1"/>
  <c r="X96" i="21" a="1"/>
  <c r="X96" i="21" s="1"/>
  <c r="G233" i="25"/>
  <c r="R397" i="21" a="1"/>
  <c r="R397" i="21" s="1"/>
  <c r="S397" i="21" s="1" a="1"/>
  <c r="S397" i="21" s="1"/>
  <c r="Q397" i="21" a="1"/>
  <c r="Q397" i="21" s="1"/>
  <c r="R896" i="21" a="1"/>
  <c r="R896" i="21" s="1"/>
  <c r="S896" i="21" s="1" a="1"/>
  <c r="S896" i="21" s="1"/>
  <c r="Q896" i="21" a="1"/>
  <c r="Q896" i="21" s="1"/>
  <c r="R442" i="21" a="1"/>
  <c r="R442" i="21" s="1"/>
  <c r="S442" i="21" s="1" a="1"/>
  <c r="S442" i="21" s="1"/>
  <c r="Q442" i="21" a="1"/>
  <c r="Q442" i="21" s="1"/>
  <c r="Q452" i="21" a="1"/>
  <c r="Q452" i="21" s="1"/>
  <c r="R452" i="21" a="1"/>
  <c r="R452" i="21" s="1"/>
  <c r="S452" i="21" s="1" a="1"/>
  <c r="S452" i="21" s="1"/>
  <c r="R813" i="21" a="1"/>
  <c r="R813" i="21" s="1"/>
  <c r="S813" i="21" s="1" a="1"/>
  <c r="S813" i="21" s="1"/>
  <c r="Q813" i="21" a="1"/>
  <c r="Q813" i="21" s="1"/>
  <c r="Q686" i="21" a="1"/>
  <c r="Q686" i="21" s="1"/>
  <c r="R686" i="21" a="1"/>
  <c r="R686" i="21" s="1"/>
  <c r="S686" i="21" s="1" a="1"/>
  <c r="S686" i="21" s="1"/>
  <c r="Q869" i="21" a="1"/>
  <c r="Q869" i="21" s="1"/>
  <c r="R869" i="21" a="1"/>
  <c r="R869" i="21" s="1"/>
  <c r="S869" i="21" s="1" a="1"/>
  <c r="S869" i="21" s="1"/>
  <c r="Q576" i="21" a="1"/>
  <c r="Q576" i="21" s="1"/>
  <c r="R576" i="21" a="1"/>
  <c r="R576" i="21" s="1"/>
  <c r="S576" i="21" s="1" a="1"/>
  <c r="S576" i="21" s="1"/>
  <c r="Q357" i="21" a="1"/>
  <c r="Q357" i="21" s="1"/>
  <c r="R357" i="21" a="1"/>
  <c r="R357" i="21" s="1"/>
  <c r="S357" i="21" s="1" a="1"/>
  <c r="S357" i="21" s="1"/>
  <c r="R372" i="21" a="1"/>
  <c r="R372" i="21" s="1"/>
  <c r="S372" i="21" s="1" a="1"/>
  <c r="S372" i="21" s="1"/>
  <c r="Q372" i="21" a="1"/>
  <c r="Q372" i="21" s="1"/>
  <c r="R942" i="21" a="1"/>
  <c r="R942" i="21" s="1"/>
  <c r="S942" i="21" s="1" a="1"/>
  <c r="S942" i="21" s="1"/>
  <c r="Q942" i="21" a="1"/>
  <c r="Q942" i="21" s="1"/>
  <c r="AF90" i="21" a="1"/>
  <c r="AF90" i="21" s="1"/>
  <c r="AD90" i="21"/>
  <c r="AE90" i="21" a="1"/>
  <c r="AE90" i="21" s="1"/>
  <c r="P264" i="21"/>
  <c r="Z264" i="21" s="1"/>
  <c r="M264" i="21"/>
  <c r="P194" i="21"/>
  <c r="Z194" i="21" s="1"/>
  <c r="M194" i="21"/>
  <c r="P152" i="21"/>
  <c r="Z152" i="21" s="1"/>
  <c r="M152" i="21"/>
  <c r="P96" i="21"/>
  <c r="Z96" i="21" s="1"/>
  <c r="M96" i="21"/>
  <c r="P40" i="21"/>
  <c r="Z40" i="21" s="1"/>
  <c r="M40" i="21"/>
  <c r="G204" i="25"/>
  <c r="AE172" i="21" a="1"/>
  <c r="AE172" i="21" s="1"/>
  <c r="AF172" i="21" a="1"/>
  <c r="AF172" i="21" s="1"/>
  <c r="AD172" i="21"/>
  <c r="P277" i="21"/>
  <c r="Z277" i="21" s="1"/>
  <c r="M277" i="21"/>
  <c r="P249" i="21"/>
  <c r="Z249" i="21" s="1"/>
  <c r="M249" i="21"/>
  <c r="P221" i="21"/>
  <c r="Z221" i="21" s="1"/>
  <c r="M221" i="21"/>
  <c r="P207" i="21"/>
  <c r="Z207" i="21" s="1"/>
  <c r="M207" i="21"/>
  <c r="P179" i="21"/>
  <c r="Z179" i="21" s="1"/>
  <c r="M179" i="21"/>
  <c r="P165" i="21"/>
  <c r="Z165" i="21" s="1"/>
  <c r="M165" i="21"/>
  <c r="P137" i="21"/>
  <c r="Z137" i="21" s="1"/>
  <c r="M137" i="21"/>
  <c r="P123" i="21"/>
  <c r="Z123" i="21" s="1"/>
  <c r="M123" i="21"/>
  <c r="P109" i="21"/>
  <c r="Z109" i="21" s="1"/>
  <c r="M109" i="21"/>
  <c r="P95" i="21"/>
  <c r="Z95" i="21" s="1"/>
  <c r="M95" i="21"/>
  <c r="P81" i="21"/>
  <c r="Z81" i="21" s="1"/>
  <c r="M81" i="21"/>
  <c r="P67" i="21"/>
  <c r="Z67" i="21" s="1"/>
  <c r="M67" i="21"/>
  <c r="Q53" i="21" a="1"/>
  <c r="Q53" i="21" s="1"/>
  <c r="R53" i="21" a="1"/>
  <c r="R53" i="21" s="1"/>
  <c r="S53" i="21" s="1" a="1"/>
  <c r="S53" i="21" s="1"/>
  <c r="P39" i="21"/>
  <c r="Z39" i="21" s="1"/>
  <c r="M39" i="21"/>
  <c r="P25" i="21"/>
  <c r="Z25" i="21" s="1"/>
  <c r="M25" i="21"/>
  <c r="P11" i="21"/>
  <c r="Z11" i="21" s="1"/>
  <c r="M11" i="21"/>
  <c r="G230" i="25"/>
  <c r="G118" i="25"/>
  <c r="X268" i="21" a="1"/>
  <c r="X268" i="21" s="1"/>
  <c r="X142" i="21" a="1"/>
  <c r="X142" i="21" s="1"/>
  <c r="G101" i="25"/>
  <c r="R700" i="21" a="1"/>
  <c r="R700" i="21" s="1"/>
  <c r="S700" i="21" s="1" a="1"/>
  <c r="S700" i="21" s="1"/>
  <c r="Q700" i="21" a="1"/>
  <c r="Q700" i="21" s="1"/>
  <c r="R895" i="21" a="1"/>
  <c r="R895" i="21" s="1"/>
  <c r="S895" i="21" s="1" a="1"/>
  <c r="S895" i="21" s="1"/>
  <c r="Q895" i="21" a="1"/>
  <c r="Q895" i="21" s="1"/>
  <c r="Q373" i="21" a="1"/>
  <c r="Q373" i="21" s="1"/>
  <c r="R373" i="21" a="1"/>
  <c r="R373" i="21" s="1"/>
  <c r="S373" i="21" s="1" a="1"/>
  <c r="S373" i="21" s="1"/>
  <c r="R304" i="21" a="1"/>
  <c r="R304" i="21" s="1"/>
  <c r="S304" i="21" s="1" a="1"/>
  <c r="S304" i="21" s="1"/>
  <c r="Q304" i="21" a="1"/>
  <c r="Q304" i="21" s="1"/>
  <c r="R843" i="21" a="1"/>
  <c r="R843" i="21" s="1"/>
  <c r="S843" i="21" s="1" a="1"/>
  <c r="S843" i="21" s="1"/>
  <c r="Q843" i="21" a="1"/>
  <c r="Q843" i="21" s="1"/>
  <c r="Q488" i="21" a="1"/>
  <c r="Q488" i="21" s="1"/>
  <c r="R488" i="21" a="1"/>
  <c r="R488" i="21" s="1"/>
  <c r="S488" i="21" s="1" a="1"/>
  <c r="S488" i="21" s="1"/>
  <c r="R212" i="21" a="1"/>
  <c r="R212" i="21" s="1"/>
  <c r="S212" i="21" s="1" a="1"/>
  <c r="S212" i="21" s="1"/>
  <c r="Q212" i="21" a="1"/>
  <c r="Q212" i="21" s="1"/>
  <c r="P86" i="21"/>
  <c r="Z86" i="21" s="1"/>
  <c r="M86" i="21"/>
  <c r="G156" i="25"/>
  <c r="X197" i="21" a="1"/>
  <c r="X197" i="21" s="1"/>
  <c r="X71" i="21" a="1"/>
  <c r="X71" i="21" s="1"/>
  <c r="G71" i="25"/>
  <c r="R672" i="21" a="1"/>
  <c r="R672" i="21" s="1"/>
  <c r="S672" i="21" s="1" a="1"/>
  <c r="S672" i="21" s="1"/>
  <c r="Q672" i="21" a="1"/>
  <c r="Q672" i="21" s="1"/>
  <c r="Q976" i="21" a="1"/>
  <c r="Q976" i="21" s="1"/>
  <c r="R976" i="21" a="1"/>
  <c r="R976" i="21" s="1"/>
  <c r="S976" i="21" s="1" a="1"/>
  <c r="S976" i="21" s="1"/>
  <c r="R780" i="21" a="1"/>
  <c r="R780" i="21" s="1"/>
  <c r="S780" i="21" s="1" a="1"/>
  <c r="S780" i="21" s="1"/>
  <c r="Q780" i="21" a="1"/>
  <c r="Q780" i="21" s="1"/>
  <c r="R553" i="21" a="1"/>
  <c r="R553" i="21" s="1"/>
  <c r="S553" i="21" s="1" a="1"/>
  <c r="S553" i="21" s="1"/>
  <c r="Q553" i="21" a="1"/>
  <c r="Q553" i="21" s="1"/>
  <c r="R937" i="21" a="1"/>
  <c r="R937" i="21" s="1"/>
  <c r="S937" i="21" s="1" a="1"/>
  <c r="S937" i="21" s="1"/>
  <c r="Q937" i="21" a="1"/>
  <c r="Q937" i="21" s="1"/>
  <c r="R851" i="21" a="1"/>
  <c r="R851" i="21" s="1"/>
  <c r="S851" i="21" s="1" a="1"/>
  <c r="S851" i="21" s="1"/>
  <c r="Q851" i="21" a="1"/>
  <c r="Q851" i="21" s="1"/>
  <c r="R512" i="21" a="1"/>
  <c r="R512" i="21" s="1"/>
  <c r="S512" i="21" s="1" a="1"/>
  <c r="S512" i="21" s="1"/>
  <c r="Q512" i="21" a="1"/>
  <c r="Q512" i="21" s="1"/>
  <c r="Q880" i="21" a="1"/>
  <c r="Q880" i="21" s="1"/>
  <c r="R880" i="21" a="1"/>
  <c r="R880" i="21" s="1"/>
  <c r="S880" i="21" s="1" a="1"/>
  <c r="S880" i="21" s="1"/>
  <c r="R465" i="21" a="1"/>
  <c r="R465" i="21" s="1"/>
  <c r="S465" i="21" s="1" a="1"/>
  <c r="S465" i="21" s="1"/>
  <c r="Q465" i="21" a="1"/>
  <c r="Q465" i="21" s="1"/>
  <c r="R239" i="21" a="1"/>
  <c r="R239" i="21" s="1"/>
  <c r="S239" i="21" s="1" a="1"/>
  <c r="S239" i="21" s="1"/>
  <c r="Q239" i="21" a="1"/>
  <c r="Q239" i="21" s="1"/>
  <c r="P99" i="21"/>
  <c r="Z99" i="21" s="1"/>
  <c r="M99" i="21"/>
  <c r="G210" i="25"/>
  <c r="AF263" i="21" a="1"/>
  <c r="AF263" i="21" s="1"/>
  <c r="AD263" i="21"/>
  <c r="AE263" i="21" a="1"/>
  <c r="AE263" i="21" s="1"/>
  <c r="X182" i="21" a="1"/>
  <c r="X182" i="21" s="1"/>
  <c r="G69" i="25"/>
  <c r="R967" i="21" a="1"/>
  <c r="R967" i="21" s="1"/>
  <c r="S967" i="21" s="1" a="1"/>
  <c r="S967" i="21" s="1"/>
  <c r="Q967" i="21" a="1"/>
  <c r="Q967" i="21" s="1"/>
  <c r="R903" i="21" a="1"/>
  <c r="R903" i="21" s="1"/>
  <c r="S903" i="21" s="1" a="1"/>
  <c r="S903" i="21" s="1"/>
  <c r="Q903" i="21" a="1"/>
  <c r="Q903" i="21" s="1"/>
  <c r="Q539" i="21" a="1"/>
  <c r="Q539" i="21" s="1"/>
  <c r="R539" i="21" a="1"/>
  <c r="R539" i="21" s="1"/>
  <c r="S539" i="21" s="1" a="1"/>
  <c r="S539" i="21" s="1"/>
  <c r="R447" i="21" a="1"/>
  <c r="R447" i="21" s="1"/>
  <c r="S447" i="21" s="1" a="1"/>
  <c r="S447" i="21" s="1"/>
  <c r="Q447" i="21" a="1"/>
  <c r="Q447" i="21" s="1"/>
  <c r="R742" i="21" a="1"/>
  <c r="R742" i="21" s="1"/>
  <c r="S742" i="21" s="1" a="1"/>
  <c r="S742" i="21" s="1"/>
  <c r="Q742" i="21" a="1"/>
  <c r="Q742" i="21" s="1"/>
  <c r="Q848" i="21" a="1"/>
  <c r="Q848" i="21" s="1"/>
  <c r="R848" i="21" a="1"/>
  <c r="R848" i="21" s="1"/>
  <c r="S848" i="21" s="1" a="1"/>
  <c r="S848" i="21" s="1"/>
  <c r="R637" i="21" a="1"/>
  <c r="R637" i="21" s="1"/>
  <c r="S637" i="21" s="1" a="1"/>
  <c r="S637" i="21" s="1"/>
  <c r="Q637" i="21" a="1"/>
  <c r="Q637" i="21" s="1"/>
  <c r="R909" i="21" a="1"/>
  <c r="R909" i="21" s="1"/>
  <c r="S909" i="21" s="1" a="1"/>
  <c r="S909" i="21" s="1"/>
  <c r="Q909" i="21" a="1"/>
  <c r="Q909" i="21" s="1"/>
  <c r="Q454" i="21" a="1"/>
  <c r="Q454" i="21" s="1"/>
  <c r="R454" i="21" a="1"/>
  <c r="R454" i="21" s="1"/>
  <c r="S454" i="21" s="1" a="1"/>
  <c r="S454" i="21" s="1"/>
  <c r="AE290" i="21" a="1"/>
  <c r="AE290" i="21" s="1"/>
  <c r="AF290" i="21" a="1"/>
  <c r="AF290" i="21" s="1"/>
  <c r="AD290" i="21"/>
  <c r="P280" i="21"/>
  <c r="Z280" i="21" s="1"/>
  <c r="M280" i="21"/>
  <c r="R140" i="21" a="1"/>
  <c r="R140" i="21" s="1"/>
  <c r="S140" i="21" s="1" a="1"/>
  <c r="S140" i="21" s="1"/>
  <c r="Q140" i="21" a="1"/>
  <c r="Q140" i="21" s="1"/>
  <c r="P14" i="21"/>
  <c r="Z14" i="21" s="1"/>
  <c r="M14" i="21"/>
  <c r="AE63" i="21" a="1"/>
  <c r="AE63" i="21" s="1"/>
  <c r="AD63" i="21"/>
  <c r="AF63" i="21" a="1"/>
  <c r="AF63" i="21" s="1"/>
  <c r="X292" i="21" a="1"/>
  <c r="X292" i="21" s="1"/>
  <c r="X222" i="21" a="1"/>
  <c r="X222" i="21" s="1"/>
  <c r="X138" i="21" a="1"/>
  <c r="X138" i="21" s="1"/>
  <c r="X40" i="21" a="1"/>
  <c r="X40" i="21" s="1"/>
  <c r="G9" i="25"/>
  <c r="R667" i="21" a="1"/>
  <c r="R667" i="21" s="1"/>
  <c r="S667" i="21" s="1" a="1"/>
  <c r="S667" i="21" s="1"/>
  <c r="Q667" i="21" a="1"/>
  <c r="Q667" i="21" s="1"/>
  <c r="R911" i="21" a="1"/>
  <c r="R911" i="21" s="1"/>
  <c r="S911" i="21" s="1" a="1"/>
  <c r="S911" i="21" s="1"/>
  <c r="Q911" i="21" a="1"/>
  <c r="Q911" i="21" s="1"/>
  <c r="Q939" i="21" a="1"/>
  <c r="Q939" i="21" s="1"/>
  <c r="R939" i="21" a="1"/>
  <c r="R939" i="21" s="1"/>
  <c r="S939" i="21" s="1" a="1"/>
  <c r="S939" i="21" s="1"/>
  <c r="R350" i="21" a="1"/>
  <c r="R350" i="21" s="1"/>
  <c r="S350" i="21" s="1" a="1"/>
  <c r="S350" i="21" s="1"/>
  <c r="Q350" i="21" a="1"/>
  <c r="Q350" i="21" s="1"/>
  <c r="R701" i="21" a="1"/>
  <c r="R701" i="21" s="1"/>
  <c r="S701" i="21" s="1" a="1"/>
  <c r="S701" i="21" s="1"/>
  <c r="Q701" i="21" a="1"/>
  <c r="Q701" i="21" s="1"/>
  <c r="R469" i="21" a="1"/>
  <c r="R469" i="21" s="1"/>
  <c r="S469" i="21" s="1" a="1"/>
  <c r="S469" i="21" s="1"/>
  <c r="Q469" i="21" a="1"/>
  <c r="Q469" i="21" s="1"/>
  <c r="Q652" i="21" a="1"/>
  <c r="Q652" i="21" s="1"/>
  <c r="R652" i="21" a="1"/>
  <c r="R652" i="21" s="1"/>
  <c r="S652" i="21" s="1" a="1"/>
  <c r="S652" i="21" s="1"/>
  <c r="AE286" i="21" a="1"/>
  <c r="AE286" i="21" s="1"/>
  <c r="AD286" i="21"/>
  <c r="AF286" i="21" a="1"/>
  <c r="AF286" i="21" s="1"/>
  <c r="P54" i="21"/>
  <c r="Z54" i="21" s="1"/>
  <c r="M54" i="21"/>
  <c r="AD284" i="21"/>
  <c r="AF284" i="21" a="1"/>
  <c r="AF284" i="21" s="1"/>
  <c r="AE284" i="21" a="1"/>
  <c r="AE284" i="21" s="1"/>
  <c r="AD228" i="21"/>
  <c r="AF228" i="21" a="1"/>
  <c r="AF228" i="21" s="1"/>
  <c r="AE228" i="21" a="1"/>
  <c r="AE228" i="21" s="1"/>
  <c r="AD144" i="21"/>
  <c r="AE144" i="21" a="1"/>
  <c r="AE144" i="21" s="1"/>
  <c r="AF144" i="21" a="1"/>
  <c r="AF144" i="21" s="1"/>
  <c r="AF88" i="21" a="1"/>
  <c r="AF88" i="21" s="1"/>
  <c r="AD88" i="21"/>
  <c r="AE88" i="21" a="1"/>
  <c r="AE88" i="21" s="1"/>
  <c r="AF32" i="21" a="1"/>
  <c r="AF32" i="21" s="1"/>
  <c r="AD32" i="21"/>
  <c r="AE32" i="21" a="1"/>
  <c r="AE32" i="21" s="1"/>
  <c r="P151" i="21"/>
  <c r="Z151" i="21" s="1"/>
  <c r="M151" i="21"/>
  <c r="AF199" i="21" a="1"/>
  <c r="AF199" i="21" s="1"/>
  <c r="AD199" i="21"/>
  <c r="AE199" i="21" a="1"/>
  <c r="AE199" i="21" s="1"/>
  <c r="X290" i="21" a="1"/>
  <c r="X290" i="21" s="1"/>
  <c r="X248" i="21" a="1"/>
  <c r="X248" i="21" s="1"/>
  <c r="X206" i="21" a="1"/>
  <c r="X206" i="21" s="1"/>
  <c r="X178" i="21" a="1"/>
  <c r="X178" i="21" s="1"/>
  <c r="X150" i="21" a="1"/>
  <c r="X150" i="21" s="1"/>
  <c r="X122" i="21" a="1"/>
  <c r="X122" i="21" s="1"/>
  <c r="X108" i="21" a="1"/>
  <c r="X108" i="21" s="1"/>
  <c r="X94" i="21" a="1"/>
  <c r="X94" i="21" s="1"/>
  <c r="X80" i="21" a="1"/>
  <c r="X80" i="21" s="1"/>
  <c r="X66" i="21" a="1"/>
  <c r="X66" i="21" s="1"/>
  <c r="X52" i="21" a="1"/>
  <c r="X52" i="21" s="1"/>
  <c r="X38" i="21" a="1"/>
  <c r="X38" i="21" s="1"/>
  <c r="X24" i="21" a="1"/>
  <c r="X24" i="21" s="1"/>
  <c r="X10" i="21" a="1"/>
  <c r="X10" i="21" s="1"/>
  <c r="G117" i="25"/>
  <c r="Q975" i="21" a="1"/>
  <c r="Q975" i="21" s="1"/>
  <c r="R975" i="21" a="1"/>
  <c r="R975" i="21" s="1"/>
  <c r="S975" i="21" s="1" a="1"/>
  <c r="S975" i="21" s="1"/>
  <c r="R331" i="21" a="1"/>
  <c r="R331" i="21" s="1"/>
  <c r="S331" i="21" s="1" a="1"/>
  <c r="S331" i="21" s="1"/>
  <c r="Q331" i="21" a="1"/>
  <c r="Q331" i="21" s="1"/>
  <c r="R962" i="21" a="1"/>
  <c r="R962" i="21" s="1"/>
  <c r="S962" i="21" s="1" a="1"/>
  <c r="S962" i="21" s="1"/>
  <c r="Q962" i="21" a="1"/>
  <c r="Q962" i="21" s="1"/>
  <c r="Q906" i="21" a="1"/>
  <c r="Q906" i="21" s="1"/>
  <c r="R906" i="21" a="1"/>
  <c r="R906" i="21" s="1"/>
  <c r="S906" i="21" s="1" a="1"/>
  <c r="S906" i="21" s="1"/>
  <c r="R710" i="21" a="1"/>
  <c r="R710" i="21" s="1"/>
  <c r="S710" i="21" s="1" a="1"/>
  <c r="S710" i="21" s="1"/>
  <c r="Q710" i="21" a="1"/>
  <c r="Q710" i="21" s="1"/>
  <c r="Q883" i="21" a="1"/>
  <c r="Q883" i="21" s="1"/>
  <c r="R883" i="21" a="1"/>
  <c r="R883" i="21" s="1"/>
  <c r="S883" i="21" s="1" a="1"/>
  <c r="S883" i="21" s="1"/>
  <c r="R868" i="21" a="1"/>
  <c r="R868" i="21" s="1"/>
  <c r="S868" i="21" s="1" a="1"/>
  <c r="S868" i="21" s="1"/>
  <c r="Q868" i="21" a="1"/>
  <c r="Q868" i="21" s="1"/>
  <c r="Q532" i="21" a="1"/>
  <c r="Q532" i="21" s="1"/>
  <c r="R532" i="21" a="1"/>
  <c r="R532" i="21" s="1"/>
  <c r="S532" i="21" s="1" a="1"/>
  <c r="S532" i="21" s="1"/>
  <c r="R738" i="21" a="1"/>
  <c r="R738" i="21" s="1"/>
  <c r="S738" i="21" s="1" a="1"/>
  <c r="S738" i="21" s="1"/>
  <c r="Q738" i="21" a="1"/>
  <c r="Q738" i="21" s="1"/>
  <c r="R603" i="21" a="1"/>
  <c r="R603" i="21" s="1"/>
  <c r="S603" i="21" s="1" a="1"/>
  <c r="S603" i="21" s="1"/>
  <c r="Q603" i="21" a="1"/>
  <c r="Q603" i="21" s="1"/>
  <c r="R786" i="21" a="1"/>
  <c r="R786" i="21" s="1"/>
  <c r="S786" i="21" s="1" a="1"/>
  <c r="S786" i="21" s="1"/>
  <c r="Q786" i="21" a="1"/>
  <c r="Q786" i="21" s="1"/>
  <c r="Q422" i="21" a="1"/>
  <c r="Q422" i="21" s="1"/>
  <c r="R422" i="21" a="1"/>
  <c r="R422" i="21" s="1"/>
  <c r="S422" i="21" s="1" a="1"/>
  <c r="S422" i="21" s="1"/>
  <c r="R791" i="21" a="1"/>
  <c r="R791" i="21" s="1"/>
  <c r="S791" i="21" s="1" a="1"/>
  <c r="S791" i="21" s="1"/>
  <c r="Q791" i="21" a="1"/>
  <c r="Q791" i="21" s="1"/>
  <c r="R455" i="21" a="1"/>
  <c r="R455" i="21" s="1"/>
  <c r="S455" i="21" s="1" a="1"/>
  <c r="S455" i="21" s="1"/>
  <c r="Q455" i="21" a="1"/>
  <c r="Q455" i="21" s="1"/>
  <c r="Q778" i="21" a="1"/>
  <c r="Q778" i="21" s="1"/>
  <c r="R778" i="21" a="1"/>
  <c r="R778" i="21" s="1"/>
  <c r="S778" i="21" s="1" a="1"/>
  <c r="S778" i="21" s="1"/>
  <c r="R386" i="21" a="1"/>
  <c r="R386" i="21" s="1"/>
  <c r="S386" i="21" s="1" a="1"/>
  <c r="S386" i="21" s="1"/>
  <c r="Q386" i="21" a="1"/>
  <c r="Q386" i="21" s="1"/>
  <c r="R727" i="21" a="1"/>
  <c r="R727" i="21" s="1"/>
  <c r="S727" i="21" s="1" a="1"/>
  <c r="S727" i="21" s="1"/>
  <c r="Q727" i="21" a="1"/>
  <c r="Q727" i="21" s="1"/>
  <c r="R391" i="21" a="1"/>
  <c r="R391" i="21" s="1"/>
  <c r="S391" i="21" s="1" a="1"/>
  <c r="S391" i="21" s="1"/>
  <c r="Q391" i="21" a="1"/>
  <c r="Q391" i="21" s="1"/>
  <c r="R732" i="21" a="1"/>
  <c r="R732" i="21" s="1"/>
  <c r="S732" i="21" s="1" a="1"/>
  <c r="S732" i="21" s="1"/>
  <c r="Q732" i="21" a="1"/>
  <c r="Q732" i="21" s="1"/>
  <c r="R396" i="21" a="1"/>
  <c r="R396" i="21" s="1"/>
  <c r="S396" i="21" s="1" a="1"/>
  <c r="S396" i="21" s="1"/>
  <c r="Q396" i="21" a="1"/>
  <c r="Q396" i="21" s="1"/>
  <c r="Q961" i="21" a="1"/>
  <c r="Q961" i="21" s="1"/>
  <c r="R961" i="21" a="1"/>
  <c r="R961" i="21" s="1"/>
  <c r="S961" i="21" s="1" a="1"/>
  <c r="S961" i="21" s="1"/>
  <c r="R597" i="21" a="1"/>
  <c r="R597" i="21" s="1"/>
  <c r="S597" i="21" s="1" a="1"/>
  <c r="S597" i="21" s="1"/>
  <c r="Q597" i="21" a="1"/>
  <c r="Q597" i="21" s="1"/>
  <c r="Q635" i="21" a="1"/>
  <c r="Q635" i="21" s="1"/>
  <c r="R635" i="21" a="1"/>
  <c r="R635" i="21" s="1"/>
  <c r="S635" i="21" s="1" a="1"/>
  <c r="S635" i="21" s="1"/>
  <c r="Q966" i="21" a="1"/>
  <c r="Q966" i="21" s="1"/>
  <c r="R966" i="21" a="1"/>
  <c r="R966" i="21" s="1"/>
  <c r="S966" i="21" s="1" a="1"/>
  <c r="S966" i="21" s="1"/>
  <c r="Q658" i="21" a="1"/>
  <c r="Q658" i="21" s="1"/>
  <c r="R658" i="21" a="1"/>
  <c r="R658" i="21" s="1"/>
  <c r="S658" i="21" s="1" a="1"/>
  <c r="S658" i="21" s="1"/>
  <c r="R971" i="21" a="1"/>
  <c r="R971" i="21" s="1"/>
  <c r="S971" i="21" s="1" a="1"/>
  <c r="S971" i="21" s="1"/>
  <c r="Q971" i="21" a="1"/>
  <c r="Q971" i="21" s="1"/>
  <c r="Q439" i="21" a="1"/>
  <c r="Q439" i="21" s="1"/>
  <c r="R439" i="21" a="1"/>
  <c r="R439" i="21" s="1"/>
  <c r="S439" i="21" s="1" a="1"/>
  <c r="S439" i="21" s="1"/>
  <c r="R673" i="21" a="1"/>
  <c r="R673" i="21" s="1"/>
  <c r="S673" i="21" s="1" a="1"/>
  <c r="S673" i="21" s="1"/>
  <c r="Q673" i="21" a="1"/>
  <c r="Q673" i="21" s="1"/>
  <c r="R866" i="21" a="1"/>
  <c r="R866" i="21" s="1"/>
  <c r="S866" i="21" s="1" a="1"/>
  <c r="S866" i="21" s="1"/>
  <c r="Q866" i="21" a="1"/>
  <c r="Q866" i="21" s="1"/>
  <c r="R810" i="21" a="1"/>
  <c r="R810" i="21" s="1"/>
  <c r="S810" i="21" s="1" a="1"/>
  <c r="S810" i="21" s="1"/>
  <c r="Q810" i="21" a="1"/>
  <c r="Q810" i="21" s="1"/>
  <c r="R405" i="21" a="1"/>
  <c r="R405" i="21" s="1"/>
  <c r="S405" i="21" s="1" a="1"/>
  <c r="S405" i="21" s="1"/>
  <c r="Q405" i="21" a="1"/>
  <c r="Q405" i="21" s="1"/>
  <c r="Q772" i="21" a="1"/>
  <c r="Q772" i="21" s="1"/>
  <c r="R772" i="21" a="1"/>
  <c r="R772" i="21" s="1"/>
  <c r="S772" i="21" s="1" a="1"/>
  <c r="S772" i="21" s="1"/>
  <c r="R726" i="21" a="1"/>
  <c r="R726" i="21" s="1"/>
  <c r="S726" i="21" s="1" a="1"/>
  <c r="S726" i="21" s="1"/>
  <c r="Q726" i="21" a="1"/>
  <c r="Q726" i="21" s="1"/>
  <c r="R993" i="21" a="1"/>
  <c r="R993" i="21" s="1"/>
  <c r="S993" i="21" s="1" a="1"/>
  <c r="S993" i="21" s="1"/>
  <c r="Q993" i="21" a="1"/>
  <c r="Q993" i="21" s="1"/>
  <c r="Q746" i="21" a="1"/>
  <c r="Q746" i="21" s="1"/>
  <c r="R746" i="21" a="1"/>
  <c r="R746" i="21" s="1"/>
  <c r="S746" i="21" s="1" a="1"/>
  <c r="S746" i="21" s="1"/>
  <c r="R494" i="21" a="1"/>
  <c r="R494" i="21" s="1"/>
  <c r="S494" i="21" s="1" a="1"/>
  <c r="S494" i="21" s="1"/>
  <c r="Q494" i="21" a="1"/>
  <c r="Q494" i="21" s="1"/>
  <c r="Q413" i="21" a="1"/>
  <c r="Q413" i="21" s="1"/>
  <c r="R413" i="21" a="1"/>
  <c r="R413" i="21" s="1"/>
  <c r="S413" i="21" s="1" a="1"/>
  <c r="S413" i="21" s="1"/>
  <c r="Q787" i="21" a="1"/>
  <c r="Q787" i="21" s="1"/>
  <c r="R787" i="21" a="1"/>
  <c r="R787" i="21" s="1"/>
  <c r="S787" i="21" s="1" a="1"/>
  <c r="S787" i="21" s="1"/>
  <c r="Q377" i="21" a="1"/>
  <c r="Q377" i="21" s="1"/>
  <c r="R377" i="21" a="1"/>
  <c r="R377" i="21" s="1"/>
  <c r="S377" i="21" s="1" a="1"/>
  <c r="S377" i="21" s="1"/>
  <c r="Q986" i="21" a="1"/>
  <c r="Q986" i="21" s="1"/>
  <c r="R986" i="21" a="1"/>
  <c r="R986" i="21" s="1"/>
  <c r="S986" i="21" s="1" a="1"/>
  <c r="S986" i="21" s="1"/>
  <c r="R678" i="21" a="1"/>
  <c r="R678" i="21" s="1"/>
  <c r="S678" i="21" s="1" a="1"/>
  <c r="S678" i="21" s="1"/>
  <c r="Q678" i="21" a="1"/>
  <c r="Q678" i="21" s="1"/>
  <c r="R342" i="21" a="1"/>
  <c r="R342" i="21" s="1"/>
  <c r="S342" i="21" s="1" a="1"/>
  <c r="S342" i="21" s="1"/>
  <c r="Q342" i="21" a="1"/>
  <c r="Q342" i="21" s="1"/>
  <c r="Q739" i="21" a="1"/>
  <c r="Q739" i="21" s="1"/>
  <c r="R739" i="21" a="1"/>
  <c r="R739" i="21" s="1"/>
  <c r="S739" i="21" s="1" a="1"/>
  <c r="S739" i="21" s="1"/>
  <c r="Q403" i="21" a="1"/>
  <c r="Q403" i="21" s="1"/>
  <c r="R403" i="21" a="1"/>
  <c r="R403" i="21" s="1"/>
  <c r="S403" i="21" s="1" a="1"/>
  <c r="S403" i="21" s="1"/>
  <c r="R693" i="21" a="1"/>
  <c r="R693" i="21" s="1"/>
  <c r="S693" i="21" s="1" a="1"/>
  <c r="S693" i="21" s="1"/>
  <c r="Q693" i="21" a="1"/>
  <c r="Q693" i="21" s="1"/>
  <c r="R395" i="21" a="1"/>
  <c r="R395" i="21" s="1"/>
  <c r="S395" i="21" s="1" a="1"/>
  <c r="S395" i="21" s="1"/>
  <c r="Q395" i="21" a="1"/>
  <c r="Q395" i="21" s="1"/>
  <c r="R741" i="21" a="1"/>
  <c r="R741" i="21" s="1"/>
  <c r="S741" i="21" s="1" a="1"/>
  <c r="S741" i="21" s="1"/>
  <c r="Q741" i="21" a="1"/>
  <c r="Q741" i="21" s="1"/>
  <c r="R944" i="21" a="1"/>
  <c r="R944" i="21" s="1"/>
  <c r="S944" i="21" s="1" a="1"/>
  <c r="S944" i="21" s="1"/>
  <c r="Q944" i="21" a="1"/>
  <c r="Q944" i="21" s="1"/>
  <c r="Q529" i="21" a="1"/>
  <c r="Q529" i="21" s="1"/>
  <c r="R529" i="21" a="1"/>
  <c r="R529" i="21" s="1"/>
  <c r="S529" i="21" s="1" a="1"/>
  <c r="S529" i="21" s="1"/>
  <c r="R712" i="21" a="1"/>
  <c r="R712" i="21" s="1"/>
  <c r="S712" i="21" s="1" a="1"/>
  <c r="S712" i="21" s="1"/>
  <c r="Q712" i="21" a="1"/>
  <c r="Q712" i="21" s="1"/>
  <c r="R781" i="21" a="1"/>
  <c r="R781" i="21" s="1"/>
  <c r="S781" i="21" s="1" a="1"/>
  <c r="S781" i="21" s="1"/>
  <c r="Q781" i="21" a="1"/>
  <c r="Q781" i="21" s="1"/>
  <c r="R753" i="21" a="1"/>
  <c r="R753" i="21" s="1"/>
  <c r="S753" i="21" s="1" a="1"/>
  <c r="S753" i="21" s="1"/>
  <c r="Q753" i="21" a="1"/>
  <c r="Q753" i="21" s="1"/>
  <c r="R613" i="21" a="1"/>
  <c r="R613" i="21" s="1"/>
  <c r="S613" i="21" s="1" a="1"/>
  <c r="S613" i="21" s="1"/>
  <c r="Q613" i="21" a="1"/>
  <c r="Q613" i="21" s="1"/>
  <c r="R969" i="21" a="1"/>
  <c r="R969" i="21" s="1"/>
  <c r="S969" i="21" s="1" a="1"/>
  <c r="S969" i="21" s="1"/>
  <c r="Q969" i="21" a="1"/>
  <c r="Q969" i="21" s="1"/>
  <c r="R941" i="21" a="1"/>
  <c r="R941" i="21" s="1"/>
  <c r="S941" i="21" s="1" a="1"/>
  <c r="S941" i="21" s="1"/>
  <c r="Q941" i="21" a="1"/>
  <c r="Q941" i="21" s="1"/>
  <c r="Q792" i="21" a="1"/>
  <c r="Q792" i="21" s="1"/>
  <c r="R792" i="21" a="1"/>
  <c r="R792" i="21" s="1"/>
  <c r="S792" i="21" s="1" a="1"/>
  <c r="S792" i="21" s="1"/>
  <c r="AF154" i="21" a="1"/>
  <c r="AF154" i="21" s="1"/>
  <c r="AD154" i="21"/>
  <c r="AE154" i="21" a="1"/>
  <c r="AE154" i="21" s="1"/>
  <c r="P282" i="21"/>
  <c r="Z282" i="21" s="1"/>
  <c r="M282" i="21"/>
  <c r="R156" i="21" a="1"/>
  <c r="R156" i="21" s="1"/>
  <c r="S156" i="21" s="1" a="1"/>
  <c r="S156" i="21" s="1"/>
  <c r="Q156" i="21" a="1"/>
  <c r="Q156" i="21" s="1"/>
  <c r="P30" i="21"/>
  <c r="Z30" i="21" s="1"/>
  <c r="M30" i="21"/>
  <c r="AD181" i="21"/>
  <c r="AF181" i="21" a="1"/>
  <c r="AF181" i="21" s="1"/>
  <c r="AE181" i="21" a="1"/>
  <c r="AE181" i="21" s="1"/>
  <c r="X253" i="21" a="1"/>
  <c r="X253" i="21" s="1"/>
  <c r="X141" i="21" a="1"/>
  <c r="X141" i="21" s="1"/>
  <c r="G127" i="25"/>
  <c r="R346" i="21" a="1"/>
  <c r="R346" i="21" s="1"/>
  <c r="S346" i="21" s="1" a="1"/>
  <c r="S346" i="21" s="1"/>
  <c r="Q346" i="21" a="1"/>
  <c r="Q346" i="21" s="1"/>
  <c r="Q334" i="21" a="1"/>
  <c r="Q334" i="21" s="1"/>
  <c r="R334" i="21" a="1"/>
  <c r="R334" i="21" s="1"/>
  <c r="S334" i="21" s="1" a="1"/>
  <c r="S334" i="21" s="1"/>
  <c r="AD208" i="21"/>
  <c r="AE208" i="21" a="1"/>
  <c r="AE208" i="21" s="1"/>
  <c r="AF208" i="21" a="1"/>
  <c r="AF208" i="21" s="1"/>
  <c r="P253" i="21"/>
  <c r="Z253" i="21" s="1"/>
  <c r="M253" i="21"/>
  <c r="P197" i="21"/>
  <c r="Z197" i="21" s="1"/>
  <c r="M197" i="21"/>
  <c r="P127" i="21"/>
  <c r="Z127" i="21" s="1"/>
  <c r="M127" i="21"/>
  <c r="P71" i="21"/>
  <c r="Z71" i="21" s="1"/>
  <c r="M71" i="21"/>
  <c r="P29" i="21"/>
  <c r="Z29" i="21" s="1"/>
  <c r="M29" i="21"/>
  <c r="G154" i="25"/>
  <c r="X56" i="21" a="1"/>
  <c r="X56" i="21" s="1"/>
  <c r="R723" i="21" a="1"/>
  <c r="R723" i="21" s="1"/>
  <c r="S723" i="21" s="1" a="1"/>
  <c r="S723" i="21" s="1"/>
  <c r="Q723" i="21" a="1"/>
  <c r="Q723" i="21" s="1"/>
  <c r="Q453" i="21" a="1"/>
  <c r="Q453" i="21" s="1"/>
  <c r="R453" i="21" a="1"/>
  <c r="R453" i="21" s="1"/>
  <c r="S453" i="21" s="1" a="1"/>
  <c r="S453" i="21" s="1"/>
  <c r="R839" i="21" a="1"/>
  <c r="R839" i="21" s="1"/>
  <c r="S839" i="21" s="1" a="1"/>
  <c r="S839" i="21" s="1"/>
  <c r="Q839" i="21" a="1"/>
  <c r="Q839" i="21" s="1"/>
  <c r="Q709" i="21" a="1"/>
  <c r="Q709" i="21" s="1"/>
  <c r="R709" i="21" a="1"/>
  <c r="R709" i="21" s="1"/>
  <c r="S709" i="21" s="1" a="1"/>
  <c r="S709" i="21" s="1"/>
  <c r="Q309" i="21" a="1"/>
  <c r="Q309" i="21" s="1"/>
  <c r="R309" i="21" a="1"/>
  <c r="R309" i="21" s="1"/>
  <c r="S309" i="21" s="1" a="1"/>
  <c r="S309" i="21" s="1"/>
  <c r="R406" i="21" a="1"/>
  <c r="R406" i="21" s="1"/>
  <c r="S406" i="21" s="1" a="1"/>
  <c r="S406" i="21" s="1"/>
  <c r="Q406" i="21" a="1"/>
  <c r="Q406" i="21" s="1"/>
  <c r="R925" i="21" a="1"/>
  <c r="R925" i="21" s="1"/>
  <c r="S925" i="21" s="1" a="1"/>
  <c r="S925" i="21" s="1"/>
  <c r="Q925" i="21" a="1"/>
  <c r="Q925" i="21" s="1"/>
  <c r="Q823" i="21" a="1"/>
  <c r="Q823" i="21" s="1"/>
  <c r="R823" i="21" a="1"/>
  <c r="R823" i="21" s="1"/>
  <c r="S823" i="21" s="1" a="1"/>
  <c r="S823" i="21" s="1"/>
  <c r="P196" i="21"/>
  <c r="Z196" i="21" s="1"/>
  <c r="M196" i="21"/>
  <c r="P70" i="21"/>
  <c r="Z70" i="21" s="1"/>
  <c r="M70" i="21"/>
  <c r="G40" i="25"/>
  <c r="AD175" i="21"/>
  <c r="AF175" i="21" a="1"/>
  <c r="AF175" i="21" s="1"/>
  <c r="AE175" i="21" a="1"/>
  <c r="AE175" i="21" s="1"/>
  <c r="X236" i="21" a="1"/>
  <c r="X236" i="21" s="1"/>
  <c r="X152" i="21" a="1"/>
  <c r="X152" i="21" s="1"/>
  <c r="X68" i="21" a="1"/>
  <c r="X68" i="21" s="1"/>
  <c r="Q808" i="21" a="1"/>
  <c r="Q808" i="21" s="1"/>
  <c r="R808" i="21" a="1"/>
  <c r="R808" i="21" s="1"/>
  <c r="S808" i="21" s="1" a="1"/>
  <c r="S808" i="21" s="1"/>
  <c r="Q668" i="21" a="1"/>
  <c r="Q668" i="21" s="1"/>
  <c r="R668" i="21" a="1"/>
  <c r="R668" i="21" s="1"/>
  <c r="S668" i="21" s="1" a="1"/>
  <c r="S668" i="21" s="1"/>
  <c r="R800" i="21" a="1"/>
  <c r="R800" i="21" s="1"/>
  <c r="S800" i="21" s="1" a="1"/>
  <c r="S800" i="21" s="1"/>
  <c r="Q800" i="21" a="1"/>
  <c r="Q800" i="21" s="1"/>
  <c r="R459" i="21" a="1"/>
  <c r="R459" i="21" s="1"/>
  <c r="S459" i="21" s="1" a="1"/>
  <c r="S459" i="21" s="1"/>
  <c r="Q459" i="21" a="1"/>
  <c r="Q459" i="21" s="1"/>
  <c r="R797" i="21" a="1"/>
  <c r="R797" i="21" s="1"/>
  <c r="S797" i="21" s="1" a="1"/>
  <c r="S797" i="21" s="1"/>
  <c r="Q797" i="21" a="1"/>
  <c r="Q797" i="21" s="1"/>
  <c r="AD174" i="21"/>
  <c r="AE174" i="21" a="1"/>
  <c r="AE174" i="21" s="1"/>
  <c r="AF174" i="21" a="1"/>
  <c r="AF174" i="21" s="1"/>
  <c r="P278" i="21"/>
  <c r="Z278" i="21" s="1"/>
  <c r="M278" i="21"/>
  <c r="P222" i="21"/>
  <c r="Z222" i="21" s="1"/>
  <c r="M222" i="21"/>
  <c r="P166" i="21"/>
  <c r="Z166" i="21" s="1"/>
  <c r="M166" i="21"/>
  <c r="P110" i="21"/>
  <c r="Z110" i="21" s="1"/>
  <c r="M110" i="21"/>
  <c r="R68" i="21" a="1"/>
  <c r="R68" i="21" s="1"/>
  <c r="S68" i="21" s="1" a="1"/>
  <c r="S68" i="21" s="1"/>
  <c r="Q68" i="21" a="1"/>
  <c r="Q68" i="21" s="1"/>
  <c r="Q12" i="21" a="1"/>
  <c r="Q12" i="21" s="1"/>
  <c r="R12" i="21" a="1"/>
  <c r="R12" i="21" s="1"/>
  <c r="S12" i="21" s="1" a="1"/>
  <c r="S12" i="21" s="1"/>
  <c r="AE256" i="21" a="1"/>
  <c r="AE256" i="21" s="1"/>
  <c r="AF256" i="21" a="1"/>
  <c r="AF256" i="21" s="1"/>
  <c r="AD256" i="21"/>
  <c r="AF200" i="21" a="1"/>
  <c r="AF200" i="21" s="1"/>
  <c r="AE200" i="21" a="1"/>
  <c r="AE200" i="21" s="1"/>
  <c r="AD200" i="21"/>
  <c r="AE116" i="21" a="1"/>
  <c r="AE116" i="21" s="1"/>
  <c r="AF116" i="21" a="1"/>
  <c r="AF116" i="21" s="1"/>
  <c r="AD116" i="21"/>
  <c r="AF60" i="21" a="1"/>
  <c r="AF60" i="21" s="1"/>
  <c r="AD60" i="21"/>
  <c r="AE60" i="21" a="1"/>
  <c r="AE60" i="21" s="1"/>
  <c r="P291" i="21"/>
  <c r="Z291" i="21" s="1"/>
  <c r="M291" i="21"/>
  <c r="P263" i="21"/>
  <c r="Z263" i="21" s="1"/>
  <c r="M263" i="21"/>
  <c r="P235" i="21"/>
  <c r="Z235" i="21" s="1"/>
  <c r="M235" i="21"/>
  <c r="P193" i="21"/>
  <c r="Z193" i="21" s="1"/>
  <c r="M193" i="21"/>
  <c r="AE283" i="21" a="1"/>
  <c r="AE283" i="21" s="1"/>
  <c r="AF283" i="21" a="1"/>
  <c r="AF283" i="21" s="1"/>
  <c r="AD283" i="21"/>
  <c r="AD255" i="21"/>
  <c r="AE255" i="21" a="1"/>
  <c r="AE255" i="21" s="1"/>
  <c r="AF255" i="21" a="1"/>
  <c r="AF255" i="21" s="1"/>
  <c r="AF227" i="21" a="1"/>
  <c r="AF227" i="21" s="1"/>
  <c r="AD227" i="21"/>
  <c r="AE227" i="21" a="1"/>
  <c r="AE227" i="21" s="1"/>
  <c r="AD171" i="21"/>
  <c r="AE171" i="21" a="1"/>
  <c r="AE171" i="21" s="1"/>
  <c r="AF171" i="21" a="1"/>
  <c r="AF171" i="21" s="1"/>
  <c r="AD143" i="21"/>
  <c r="AE143" i="21" a="1"/>
  <c r="AE143" i="21" s="1"/>
  <c r="AF143" i="21" a="1"/>
  <c r="AF143" i="21" s="1"/>
  <c r="AE115" i="21" a="1"/>
  <c r="AE115" i="21" s="1"/>
  <c r="AD115" i="21"/>
  <c r="AF115" i="21" a="1"/>
  <c r="AF115" i="21" s="1"/>
  <c r="AE87" i="21" a="1"/>
  <c r="AE87" i="21" s="1"/>
  <c r="AD87" i="21"/>
  <c r="AF87" i="21" a="1"/>
  <c r="AF87" i="21" s="1"/>
  <c r="AE59" i="21" a="1"/>
  <c r="AE59" i="21" s="1"/>
  <c r="AF59" i="21" a="1"/>
  <c r="AF59" i="21" s="1"/>
  <c r="AD59" i="21"/>
  <c r="AF31" i="21" a="1"/>
  <c r="AF31" i="21" s="1"/>
  <c r="AD31" i="21"/>
  <c r="AE31" i="21" a="1"/>
  <c r="AE31" i="21" s="1"/>
  <c r="X276" i="21" a="1"/>
  <c r="X276" i="21" s="1"/>
  <c r="X262" i="21" a="1"/>
  <c r="X262" i="21" s="1"/>
  <c r="X234" i="21" a="1"/>
  <c r="X234" i="21" s="1"/>
  <c r="X220" i="21" a="1"/>
  <c r="X220" i="21" s="1"/>
  <c r="X192" i="21" a="1"/>
  <c r="X192" i="21" s="1"/>
  <c r="X164" i="21" a="1"/>
  <c r="X164" i="21" s="1"/>
  <c r="X136" i="21" a="1"/>
  <c r="X136" i="21" s="1"/>
  <c r="AE282" i="21" a="1"/>
  <c r="AE282" i="21" s="1"/>
  <c r="AF282" i="21" a="1"/>
  <c r="AF282" i="21" s="1"/>
  <c r="AD282" i="21"/>
  <c r="AE254" i="21" a="1"/>
  <c r="AE254" i="21" s="1"/>
  <c r="AD254" i="21"/>
  <c r="AF254" i="21" a="1"/>
  <c r="AF254" i="21" s="1"/>
  <c r="AF226" i="21" a="1"/>
  <c r="AF226" i="21" s="1"/>
  <c r="AD226" i="21"/>
  <c r="AE226" i="21" a="1"/>
  <c r="AE226" i="21" s="1"/>
  <c r="AD198" i="21"/>
  <c r="AF198" i="21" a="1"/>
  <c r="AF198" i="21" s="1"/>
  <c r="AE198" i="21" a="1"/>
  <c r="AE198" i="21" s="1"/>
  <c r="AF170" i="21" a="1"/>
  <c r="AF170" i="21" s="1"/>
  <c r="AE170" i="21" a="1"/>
  <c r="AE170" i="21" s="1"/>
  <c r="AD170" i="21"/>
  <c r="AD142" i="21"/>
  <c r="AE142" i="21" a="1"/>
  <c r="AE142" i="21" s="1"/>
  <c r="AF142" i="21" a="1"/>
  <c r="AF142" i="21" s="1"/>
  <c r="AD114" i="21"/>
  <c r="AE114" i="21" a="1"/>
  <c r="AE114" i="21" s="1"/>
  <c r="AF114" i="21" a="1"/>
  <c r="AF114" i="21" s="1"/>
  <c r="AF86" i="21" a="1"/>
  <c r="AF86" i="21" s="1"/>
  <c r="AD86" i="21"/>
  <c r="AE86" i="21" a="1"/>
  <c r="AE86" i="21" s="1"/>
  <c r="AE58" i="21" a="1"/>
  <c r="AE58" i="21" s="1"/>
  <c r="AF58" i="21" a="1"/>
  <c r="AF58" i="21" s="1"/>
  <c r="AD58" i="21"/>
  <c r="AD30" i="21"/>
  <c r="AE30" i="21" a="1"/>
  <c r="AE30" i="21" s="1"/>
  <c r="AF30" i="21" a="1"/>
  <c r="AF30" i="21" s="1"/>
  <c r="P290" i="21"/>
  <c r="Z290" i="21" s="1"/>
  <c r="M290" i="21"/>
  <c r="P276" i="21"/>
  <c r="Z276" i="21" s="1"/>
  <c r="M276" i="21"/>
  <c r="P262" i="21"/>
  <c r="Z262" i="21" s="1"/>
  <c r="M262" i="21"/>
  <c r="R248" i="21" a="1"/>
  <c r="R248" i="21" s="1"/>
  <c r="S248" i="21" s="1" a="1"/>
  <c r="S248" i="21" s="1"/>
  <c r="Q248" i="21" a="1"/>
  <c r="Q248" i="21" s="1"/>
  <c r="P234" i="21"/>
  <c r="Z234" i="21" s="1"/>
  <c r="M234" i="21"/>
  <c r="P220" i="21"/>
  <c r="Z220" i="21" s="1"/>
  <c r="M220" i="21"/>
  <c r="P206" i="21"/>
  <c r="Z206" i="21" s="1"/>
  <c r="M206" i="21"/>
  <c r="P192" i="21"/>
  <c r="Z192" i="21" s="1"/>
  <c r="M192" i="21"/>
  <c r="P178" i="21"/>
  <c r="Z178" i="21" s="1"/>
  <c r="M178" i="21"/>
  <c r="P164" i="21"/>
  <c r="Z164" i="21" s="1"/>
  <c r="M164" i="21"/>
  <c r="P150" i="21"/>
  <c r="Z150" i="21" s="1"/>
  <c r="M150" i="21"/>
  <c r="P136" i="21"/>
  <c r="Z136" i="21" s="1"/>
  <c r="M136" i="21"/>
  <c r="P122" i="21"/>
  <c r="Z122" i="21" s="1"/>
  <c r="M122" i="21"/>
  <c r="P108" i="21"/>
  <c r="Z108" i="21" s="1"/>
  <c r="M108" i="21"/>
  <c r="P94" i="21"/>
  <c r="Z94" i="21" s="1"/>
  <c r="M94" i="21"/>
  <c r="P80" i="21"/>
  <c r="Z80" i="21" s="1"/>
  <c r="M80" i="21"/>
  <c r="P66" i="21"/>
  <c r="Z66" i="21" s="1"/>
  <c r="M66" i="21"/>
  <c r="R52" i="21" a="1"/>
  <c r="R52" i="21" s="1"/>
  <c r="S52" i="21" s="1" a="1"/>
  <c r="S52" i="21" s="1"/>
  <c r="Q52" i="21" a="1"/>
  <c r="Q52" i="21" s="1"/>
  <c r="P38" i="21"/>
  <c r="Z38" i="21" s="1"/>
  <c r="M38" i="21"/>
  <c r="P24" i="21"/>
  <c r="Z24" i="21" s="1"/>
  <c r="M24" i="21"/>
  <c r="P10" i="21"/>
  <c r="Z10" i="21" s="1"/>
  <c r="M10" i="21"/>
  <c r="G284" i="25"/>
  <c r="G228" i="25"/>
  <c r="G172" i="25"/>
  <c r="G88" i="25"/>
  <c r="P53" i="21"/>
  <c r="Z53" i="21" s="1"/>
  <c r="P248" i="21"/>
  <c r="Z248" i="21" s="1"/>
  <c r="P247" i="21"/>
  <c r="Z247" i="21" s="1"/>
  <c r="P191" i="21"/>
  <c r="Z191" i="21" s="1"/>
  <c r="P121" i="21"/>
  <c r="Z121" i="21" s="1"/>
  <c r="P300" i="21"/>
  <c r="Z300" i="21" s="1"/>
  <c r="P299" i="21"/>
  <c r="Z299" i="21" s="1"/>
  <c r="P157" i="21"/>
  <c r="Z157" i="21" s="1"/>
  <c r="P296" i="21"/>
  <c r="Z296" i="21" s="1"/>
  <c r="P240" i="21"/>
  <c r="Z240" i="21" s="1"/>
  <c r="P212" i="21"/>
  <c r="Z212" i="21" s="1"/>
  <c r="P156" i="21"/>
  <c r="Z156" i="21" s="1"/>
  <c r="P114" i="21"/>
  <c r="Z114" i="21" s="1"/>
  <c r="P72" i="21"/>
  <c r="Z72" i="21" s="1"/>
  <c r="P51" i="21"/>
  <c r="Z51" i="21" s="1"/>
  <c r="P267" i="21"/>
  <c r="Z267" i="21" s="1"/>
  <c r="P239" i="21"/>
  <c r="Z239" i="21" s="1"/>
  <c r="P141" i="21"/>
  <c r="Z141" i="21" s="1"/>
  <c r="P43" i="21"/>
  <c r="Z43" i="21" s="1"/>
  <c r="P73" i="21"/>
  <c r="Z73" i="21" s="1"/>
  <c r="P266" i="21"/>
  <c r="Z266" i="21" s="1"/>
  <c r="P140" i="21"/>
  <c r="Z140" i="21" s="1"/>
  <c r="P112" i="21"/>
  <c r="Z112" i="21" s="1"/>
  <c r="P297" i="21"/>
  <c r="Z297" i="21" s="1"/>
  <c r="P241" i="21"/>
  <c r="Z241" i="21" s="1"/>
  <c r="P265" i="21"/>
  <c r="Z265" i="21" s="1"/>
  <c r="P223" i="21"/>
  <c r="Z223" i="21" s="1"/>
  <c r="P125" i="21"/>
  <c r="Z125" i="21" s="1"/>
  <c r="P111" i="21"/>
  <c r="Z111" i="21" s="1"/>
  <c r="P41" i="21"/>
  <c r="Z41" i="21" s="1"/>
  <c r="P52" i="21"/>
  <c r="Z52" i="21" s="1"/>
  <c r="P213" i="21"/>
  <c r="Z213" i="21" s="1"/>
  <c r="P269" i="21"/>
  <c r="Z269" i="21" s="1"/>
  <c r="P129" i="21"/>
  <c r="Z129" i="21" s="1"/>
  <c r="P124" i="21"/>
  <c r="Z124" i="21" s="1"/>
  <c r="P68" i="21"/>
  <c r="Z68" i="21" s="1"/>
  <c r="P12" i="21"/>
  <c r="Z12" i="21" s="1"/>
  <c r="O9" i="24"/>
  <c r="J13" i="25" s="1"/>
  <c r="O23" i="24"/>
  <c r="O37" i="24"/>
  <c r="O51" i="24"/>
  <c r="O65" i="24"/>
  <c r="O79" i="24"/>
  <c r="O93" i="24"/>
  <c r="O107" i="24"/>
  <c r="O121" i="24"/>
  <c r="O135" i="24"/>
  <c r="O149" i="24"/>
  <c r="O163" i="24"/>
  <c r="O177" i="24"/>
  <c r="O191" i="24"/>
  <c r="O205" i="24"/>
  <c r="O219" i="24"/>
  <c r="O233" i="24"/>
  <c r="O247" i="24"/>
  <c r="O261" i="24"/>
  <c r="O275" i="24"/>
  <c r="O289" i="24"/>
  <c r="O303" i="24"/>
  <c r="O317" i="24"/>
  <c r="O331" i="24"/>
  <c r="O345" i="24"/>
  <c r="O359" i="24"/>
  <c r="O373" i="24"/>
  <c r="O387" i="24"/>
  <c r="O401" i="24"/>
  <c r="O415" i="24"/>
  <c r="O429" i="24"/>
  <c r="O443" i="24"/>
  <c r="O457" i="24"/>
  <c r="O471" i="24"/>
  <c r="O485" i="24"/>
  <c r="O499" i="24"/>
  <c r="O513" i="24"/>
  <c r="O527" i="24"/>
  <c r="O541" i="24"/>
  <c r="O555" i="24"/>
  <c r="O569" i="24"/>
  <c r="O583" i="24"/>
  <c r="O597" i="24"/>
  <c r="O611" i="24"/>
  <c r="O625" i="24"/>
  <c r="O639" i="24"/>
  <c r="O653" i="24"/>
  <c r="O667" i="24"/>
  <c r="O681" i="24"/>
  <c r="O695" i="24"/>
  <c r="O709" i="24"/>
  <c r="O723" i="24"/>
  <c r="O737" i="24"/>
  <c r="O751" i="24"/>
  <c r="O765" i="24"/>
  <c r="O779" i="24"/>
  <c r="O793" i="24"/>
  <c r="O807" i="24"/>
  <c r="O821" i="24"/>
  <c r="O835" i="24"/>
  <c r="O849" i="24"/>
  <c r="O863" i="24"/>
  <c r="O877" i="24"/>
  <c r="O891" i="24"/>
  <c r="O905" i="24"/>
  <c r="O919" i="24"/>
  <c r="O933" i="24"/>
  <c r="O947" i="24"/>
  <c r="O961" i="24"/>
  <c r="O975" i="24"/>
  <c r="O989" i="24"/>
  <c r="O10" i="24"/>
  <c r="O24" i="24"/>
  <c r="O38" i="24"/>
  <c r="O52" i="24"/>
  <c r="O66" i="24"/>
  <c r="O80" i="24"/>
  <c r="O94" i="24"/>
  <c r="O108" i="24"/>
  <c r="O122" i="24"/>
  <c r="O136" i="24"/>
  <c r="O150" i="24"/>
  <c r="O164" i="24"/>
  <c r="O178" i="24"/>
  <c r="O192" i="24"/>
  <c r="O206" i="24"/>
  <c r="O220" i="24"/>
  <c r="O234" i="24"/>
  <c r="O248" i="24"/>
  <c r="O262" i="24"/>
  <c r="O276" i="24"/>
  <c r="O290" i="24"/>
  <c r="O304" i="24"/>
  <c r="O318" i="24"/>
  <c r="O332" i="24"/>
  <c r="O346" i="24"/>
  <c r="O360" i="24"/>
  <c r="O374" i="24"/>
  <c r="O388" i="24"/>
  <c r="O402" i="24"/>
  <c r="O416" i="24"/>
  <c r="O430" i="24"/>
  <c r="O444" i="24"/>
  <c r="O458" i="24"/>
  <c r="O472" i="24"/>
  <c r="O486" i="24"/>
  <c r="O500" i="24"/>
  <c r="O514" i="24"/>
  <c r="O528" i="24"/>
  <c r="O542" i="24"/>
  <c r="O556" i="24"/>
  <c r="O570" i="24"/>
  <c r="O584" i="24"/>
  <c r="O598" i="24"/>
  <c r="O612" i="24"/>
  <c r="O626" i="24"/>
  <c r="O640" i="24"/>
  <c r="O654" i="24"/>
  <c r="O668" i="24"/>
  <c r="O682" i="24"/>
  <c r="O696" i="24"/>
  <c r="O710" i="24"/>
  <c r="O724" i="24"/>
  <c r="O738" i="24"/>
  <c r="O752" i="24"/>
  <c r="O766" i="24"/>
  <c r="O780" i="24"/>
  <c r="O794" i="24"/>
  <c r="O808" i="24"/>
  <c r="O822" i="24"/>
  <c r="O836" i="24"/>
  <c r="O850" i="24"/>
  <c r="O864" i="24"/>
  <c r="O878" i="24"/>
  <c r="O892" i="24"/>
  <c r="O906" i="24"/>
  <c r="O920" i="24"/>
  <c r="O934" i="24"/>
  <c r="O948" i="24"/>
  <c r="O962" i="24"/>
  <c r="O976" i="24"/>
  <c r="O990" i="24"/>
  <c r="O13" i="24"/>
  <c r="O27" i="24"/>
  <c r="O41" i="24"/>
  <c r="O55" i="24"/>
  <c r="O69" i="24"/>
  <c r="O83" i="24"/>
  <c r="O97" i="24"/>
  <c r="O111" i="24"/>
  <c r="O125" i="24"/>
  <c r="O139" i="24"/>
  <c r="O153" i="24"/>
  <c r="O167" i="24"/>
  <c r="O181" i="24"/>
  <c r="O195" i="24"/>
  <c r="O209" i="24"/>
  <c r="O223" i="24"/>
  <c r="O237" i="24"/>
  <c r="O251" i="24"/>
  <c r="O265" i="24"/>
  <c r="O279" i="24"/>
  <c r="O293" i="24"/>
  <c r="O307" i="24"/>
  <c r="O321" i="24"/>
  <c r="O335" i="24"/>
  <c r="O349" i="24"/>
  <c r="O363" i="24"/>
  <c r="O377" i="24"/>
  <c r="O391" i="24"/>
  <c r="O405" i="24"/>
  <c r="O419" i="24"/>
  <c r="O433" i="24"/>
  <c r="O447" i="24"/>
  <c r="O461" i="24"/>
  <c r="O475" i="24"/>
  <c r="O489" i="24"/>
  <c r="O503" i="24"/>
  <c r="O517" i="24"/>
  <c r="O531" i="24"/>
  <c r="O545" i="24"/>
  <c r="O559" i="24"/>
  <c r="O573" i="24"/>
  <c r="O587" i="24"/>
  <c r="O601" i="24"/>
  <c r="O615" i="24"/>
  <c r="O629" i="24"/>
  <c r="O643" i="24"/>
  <c r="O657" i="24"/>
  <c r="O671" i="24"/>
  <c r="O685" i="24"/>
  <c r="O699" i="24"/>
  <c r="O713" i="24"/>
  <c r="O727" i="24"/>
  <c r="O741" i="24"/>
  <c r="O755" i="24"/>
  <c r="O769" i="24"/>
  <c r="O783" i="24"/>
  <c r="O797" i="24"/>
  <c r="O811" i="24"/>
  <c r="O825" i="24"/>
  <c r="O839" i="24"/>
  <c r="O853" i="24"/>
  <c r="O867" i="24"/>
  <c r="O881" i="24"/>
  <c r="O895" i="24"/>
  <c r="O909" i="24"/>
  <c r="O923" i="24"/>
  <c r="O937" i="24"/>
  <c r="O951" i="24"/>
  <c r="O965" i="24"/>
  <c r="O979" i="24"/>
  <c r="O993" i="24"/>
  <c r="O16" i="24"/>
  <c r="O30" i="24"/>
  <c r="O44" i="24"/>
  <c r="O58" i="24"/>
  <c r="O72" i="24"/>
  <c r="O86" i="24"/>
  <c r="O100" i="24"/>
  <c r="O114" i="24"/>
  <c r="O128" i="24"/>
  <c r="O142" i="24"/>
  <c r="O156" i="24"/>
  <c r="O170" i="24"/>
  <c r="O184" i="24"/>
  <c r="O198" i="24"/>
  <c r="O212" i="24"/>
  <c r="O226" i="24"/>
  <c r="O240" i="24"/>
  <c r="O254" i="24"/>
  <c r="O268" i="24"/>
  <c r="O282" i="24"/>
  <c r="O296" i="24"/>
  <c r="O310" i="24"/>
  <c r="O324" i="24"/>
  <c r="O338" i="24"/>
  <c r="O352" i="24"/>
  <c r="O366" i="24"/>
  <c r="O380" i="24"/>
  <c r="O394" i="24"/>
  <c r="O408" i="24"/>
  <c r="O422" i="24"/>
  <c r="O436" i="24"/>
  <c r="O450" i="24"/>
  <c r="O464" i="24"/>
  <c r="O478" i="24"/>
  <c r="O492" i="24"/>
  <c r="O506" i="24"/>
  <c r="O520" i="24"/>
  <c r="O534" i="24"/>
  <c r="O548" i="24"/>
  <c r="O562" i="24"/>
  <c r="O576" i="24"/>
  <c r="O590" i="24"/>
  <c r="O604" i="24"/>
  <c r="O618" i="24"/>
  <c r="O632" i="24"/>
  <c r="O646" i="24"/>
  <c r="O660" i="24"/>
  <c r="O674" i="24"/>
  <c r="O688" i="24"/>
  <c r="O702" i="24"/>
  <c r="O716" i="24"/>
  <c r="O730" i="24"/>
  <c r="O744" i="24"/>
  <c r="O758" i="24"/>
  <c r="O772" i="24"/>
  <c r="O786" i="24"/>
  <c r="O800" i="24"/>
  <c r="O814" i="24"/>
  <c r="O828" i="24"/>
  <c r="O842" i="24"/>
  <c r="O856" i="24"/>
  <c r="O870" i="24"/>
  <c r="O884" i="24"/>
  <c r="O898" i="24"/>
  <c r="O912" i="24"/>
  <c r="O926" i="24"/>
  <c r="O940" i="24"/>
  <c r="O954" i="24"/>
  <c r="O968" i="24"/>
  <c r="O982" i="24"/>
  <c r="O996" i="24"/>
  <c r="O14" i="24"/>
  <c r="O50" i="24"/>
  <c r="O87" i="24"/>
  <c r="O104" i="24"/>
  <c r="O140" i="24"/>
  <c r="O158" i="24"/>
  <c r="O175" i="24"/>
  <c r="O244" i="24"/>
  <c r="O329" i="24"/>
  <c r="O347" i="24"/>
  <c r="O364" i="24"/>
  <c r="O381" i="24"/>
  <c r="O414" i="24"/>
  <c r="O432" i="24"/>
  <c r="O449" i="24"/>
  <c r="O466" i="24"/>
  <c r="O551" i="24"/>
  <c r="O636" i="24"/>
  <c r="O721" i="24"/>
  <c r="O739" i="24"/>
  <c r="O756" i="24"/>
  <c r="O773" i="24"/>
  <c r="O806" i="24"/>
  <c r="O824" i="24"/>
  <c r="O841" i="24"/>
  <c r="O858" i="24"/>
  <c r="O943" i="24"/>
  <c r="O398" i="24"/>
  <c r="O875" i="24"/>
  <c r="O893" i="24"/>
  <c r="O910" i="24"/>
  <c r="O960" i="24"/>
  <c r="O978" i="24"/>
  <c r="O15" i="24"/>
  <c r="O70" i="24"/>
  <c r="O88" i="24"/>
  <c r="O105" i="24"/>
  <c r="O141" i="24"/>
  <c r="O159" i="24"/>
  <c r="O176" i="24"/>
  <c r="O33" i="24"/>
  <c r="O123" i="24"/>
  <c r="O194" i="24"/>
  <c r="O211" i="24"/>
  <c r="O228" i="24"/>
  <c r="O313" i="24"/>
  <c r="O483" i="24"/>
  <c r="O501" i="24"/>
  <c r="O518" i="24"/>
  <c r="O535" i="24"/>
  <c r="O568" i="24"/>
  <c r="O586" i="24"/>
  <c r="O603" i="24"/>
  <c r="O620" i="24"/>
  <c r="O705" i="24"/>
  <c r="O790" i="24"/>
  <c r="O927" i="24"/>
  <c r="O995" i="24"/>
  <c r="O22" i="24"/>
  <c r="O42" i="24"/>
  <c r="O60" i="24"/>
  <c r="O77" i="24"/>
  <c r="O113" i="24"/>
  <c r="O131" i="24"/>
  <c r="O148" i="24"/>
  <c r="O185" i="24"/>
  <c r="O218" i="24"/>
  <c r="O236" i="24"/>
  <c r="O253" i="24"/>
  <c r="O25" i="24"/>
  <c r="O43" i="24"/>
  <c r="O61" i="24"/>
  <c r="O78" i="24"/>
  <c r="O115" i="24"/>
  <c r="O132" i="24"/>
  <c r="O168" i="24"/>
  <c r="O186" i="24"/>
  <c r="O271" i="24"/>
  <c r="O356" i="24"/>
  <c r="O441" i="24"/>
  <c r="O459" i="24"/>
  <c r="O476" i="24"/>
  <c r="O493" i="24"/>
  <c r="O526" i="24"/>
  <c r="O544" i="24"/>
  <c r="O561" i="24"/>
  <c r="O578" i="24"/>
  <c r="O663" i="24"/>
  <c r="O748" i="24"/>
  <c r="O833" i="24"/>
  <c r="O851" i="24"/>
  <c r="O868" i="24"/>
  <c r="O885" i="24"/>
  <c r="O918" i="24"/>
  <c r="O936" i="24"/>
  <c r="O953" i="24"/>
  <c r="O970" i="24"/>
  <c r="O18" i="24"/>
  <c r="O40" i="24"/>
  <c r="O62" i="24"/>
  <c r="O127" i="24"/>
  <c r="O171" i="24"/>
  <c r="O213" i="24"/>
  <c r="O252" i="24"/>
  <c r="O291" i="24"/>
  <c r="O328" i="24"/>
  <c r="O424" i="24"/>
  <c r="O481" i="24"/>
  <c r="O558" i="24"/>
  <c r="O577" i="24"/>
  <c r="O634" i="24"/>
  <c r="O652" i="24"/>
  <c r="O673" i="24"/>
  <c r="O711" i="24"/>
  <c r="O768" i="24"/>
  <c r="O787" i="24"/>
  <c r="O805" i="24"/>
  <c r="O826" i="24"/>
  <c r="O901" i="24"/>
  <c r="O921" i="24"/>
  <c r="O958" i="24"/>
  <c r="O84" i="24"/>
  <c r="O106" i="24"/>
  <c r="O232" i="24"/>
  <c r="O272" i="24"/>
  <c r="O368" i="24"/>
  <c r="O386" i="24"/>
  <c r="O406" i="24"/>
  <c r="O425" i="24"/>
  <c r="O463" i="24"/>
  <c r="O502" i="24"/>
  <c r="O521" i="24"/>
  <c r="O539" i="24"/>
  <c r="O596" i="24"/>
  <c r="O616" i="24"/>
  <c r="O655" i="24"/>
  <c r="O692" i="24"/>
  <c r="O749" i="24"/>
  <c r="O845" i="24"/>
  <c r="O883" i="24"/>
  <c r="O902" i="24"/>
  <c r="O998" i="24"/>
  <c r="O21" i="24"/>
  <c r="O89" i="24"/>
  <c r="O110" i="24"/>
  <c r="O174" i="24"/>
  <c r="O197" i="24"/>
  <c r="O216" i="24"/>
  <c r="O314" i="24"/>
  <c r="O390" i="24"/>
  <c r="O467" i="24"/>
  <c r="O505" i="24"/>
  <c r="O543" i="24"/>
  <c r="O600" i="24"/>
  <c r="O619" i="24"/>
  <c r="O638" i="24"/>
  <c r="O658" i="24"/>
  <c r="O715" i="24"/>
  <c r="O753" i="24"/>
  <c r="O791" i="24"/>
  <c r="O944" i="24"/>
  <c r="O48" i="24"/>
  <c r="O71" i="24"/>
  <c r="O157" i="24"/>
  <c r="O200" i="24"/>
  <c r="O221" i="24"/>
  <c r="O259" i="24"/>
  <c r="O280" i="24"/>
  <c r="O355" i="24"/>
  <c r="O375" i="24"/>
  <c r="O412" i="24"/>
  <c r="O508" i="24"/>
  <c r="O565" i="24"/>
  <c r="O642" i="24"/>
  <c r="O661" i="24"/>
  <c r="O679" i="24"/>
  <c r="O718" i="24"/>
  <c r="O736" i="24"/>
  <c r="O757" i="24"/>
  <c r="O795" i="24"/>
  <c r="O832" i="24"/>
  <c r="O852" i="24"/>
  <c r="O871" i="24"/>
  <c r="O889" i="24"/>
  <c r="O985" i="24"/>
  <c r="O92" i="24"/>
  <c r="O180" i="24"/>
  <c r="O241" i="24"/>
  <c r="O299" i="24"/>
  <c r="O337" i="24"/>
  <c r="O452" i="24"/>
  <c r="O470" i="24"/>
  <c r="O490" i="24"/>
  <c r="O547" i="24"/>
  <c r="O585" i="24"/>
  <c r="O605" i="24"/>
  <c r="O623" i="24"/>
  <c r="O680" i="24"/>
  <c r="O700" i="24"/>
  <c r="O49" i="24"/>
  <c r="O129" i="24"/>
  <c r="O182" i="24"/>
  <c r="O207" i="24"/>
  <c r="O230" i="24"/>
  <c r="O278" i="24"/>
  <c r="O325" i="24"/>
  <c r="O348" i="24"/>
  <c r="O371" i="24"/>
  <c r="O440" i="24"/>
  <c r="O488" i="24"/>
  <c r="O511" i="24"/>
  <c r="O557" i="24"/>
  <c r="O580" i="24"/>
  <c r="O697" i="24"/>
  <c r="O763" i="24"/>
  <c r="O831" i="24"/>
  <c r="O854" i="24"/>
  <c r="O942" i="24"/>
  <c r="O987" i="24"/>
  <c r="O76" i="24"/>
  <c r="O102" i="24"/>
  <c r="O155" i="24"/>
  <c r="O256" i="24"/>
  <c r="O281" i="24"/>
  <c r="O302" i="24"/>
  <c r="O350" i="24"/>
  <c r="O465" i="24"/>
  <c r="O581" i="24"/>
  <c r="O606" i="24"/>
  <c r="O628" i="24"/>
  <c r="O650" i="24"/>
  <c r="O698" i="24"/>
  <c r="O720" i="24"/>
  <c r="O743" i="24"/>
  <c r="O810" i="24"/>
  <c r="O876" i="24"/>
  <c r="O966" i="24"/>
  <c r="O53" i="24"/>
  <c r="O130" i="24"/>
  <c r="O183" i="24"/>
  <c r="O208" i="24"/>
  <c r="O231" i="24"/>
  <c r="O257" i="24"/>
  <c r="O326" i="24"/>
  <c r="O372" i="24"/>
  <c r="O420" i="24"/>
  <c r="O512" i="24"/>
  <c r="O536" i="24"/>
  <c r="O764" i="24"/>
  <c r="O788" i="24"/>
  <c r="O855" i="24"/>
  <c r="O899" i="24"/>
  <c r="O922" i="24"/>
  <c r="O967" i="24"/>
  <c r="O988" i="24"/>
  <c r="O396" i="24"/>
  <c r="O675" i="24"/>
  <c r="O36" i="24"/>
  <c r="O144" i="24"/>
  <c r="O169" i="24"/>
  <c r="O222" i="24"/>
  <c r="O245" i="24"/>
  <c r="O292" i="24"/>
  <c r="O315" i="24"/>
  <c r="O339" i="24"/>
  <c r="O384" i="24"/>
  <c r="O431" i="24"/>
  <c r="O524" i="24"/>
  <c r="O593" i="24"/>
  <c r="O617" i="24"/>
  <c r="O641" i="24"/>
  <c r="O664" i="24"/>
  <c r="O777" i="24"/>
  <c r="O799" i="24"/>
  <c r="O820" i="24"/>
  <c r="O866" i="24"/>
  <c r="O888" i="24"/>
  <c r="O932" i="24"/>
  <c r="O955" i="24"/>
  <c r="O340" i="24"/>
  <c r="O362" i="24"/>
  <c r="O409" i="24"/>
  <c r="O434" i="24"/>
  <c r="O549" i="24"/>
  <c r="O572" i="24"/>
  <c r="O687" i="24"/>
  <c r="O733" i="24"/>
  <c r="O844" i="24"/>
  <c r="O977" i="24"/>
  <c r="O39" i="24"/>
  <c r="O145" i="24"/>
  <c r="O172" i="24"/>
  <c r="O246" i="24"/>
  <c r="O316" i="24"/>
  <c r="O385" i="24"/>
  <c r="O410" i="24"/>
  <c r="O479" i="24"/>
  <c r="O11" i="24"/>
  <c r="O64" i="24"/>
  <c r="O91" i="24"/>
  <c r="O118" i="24"/>
  <c r="O269" i="24"/>
  <c r="O455" i="24"/>
  <c r="O1000" i="24"/>
  <c r="O31" i="24"/>
  <c r="O63" i="24"/>
  <c r="O133" i="24"/>
  <c r="O165" i="24"/>
  <c r="O229" i="24"/>
  <c r="O263" i="24"/>
  <c r="O288" i="24"/>
  <c r="O351" i="24"/>
  <c r="O379" i="24"/>
  <c r="O407" i="24"/>
  <c r="O438" i="24"/>
  <c r="O496" i="24"/>
  <c r="O525" i="24"/>
  <c r="O553" i="24"/>
  <c r="O582" i="24"/>
  <c r="O666" i="24"/>
  <c r="O803" i="24"/>
  <c r="O859" i="24"/>
  <c r="O67" i="24"/>
  <c r="O99" i="24"/>
  <c r="O201" i="24"/>
  <c r="O469" i="24"/>
  <c r="O610" i="24"/>
  <c r="O694" i="24"/>
  <c r="O725" i="24"/>
  <c r="O750" i="24"/>
  <c r="O778" i="24"/>
  <c r="O173" i="24"/>
  <c r="O238" i="24"/>
  <c r="O474" i="24"/>
  <c r="O504" i="24"/>
  <c r="O589" i="24"/>
  <c r="O645" i="24"/>
  <c r="O672" i="24"/>
  <c r="O728" i="24"/>
  <c r="O782" i="24"/>
  <c r="O812" i="24"/>
  <c r="O862" i="24"/>
  <c r="O946" i="24"/>
  <c r="O972" i="24"/>
  <c r="O999" i="24"/>
  <c r="O74" i="24"/>
  <c r="O267" i="24"/>
  <c r="O298" i="24"/>
  <c r="O327" i="24"/>
  <c r="O357" i="24"/>
  <c r="O417" i="24"/>
  <c r="O446" i="24"/>
  <c r="O532" i="24"/>
  <c r="O703" i="24"/>
  <c r="O838" i="24"/>
  <c r="O865" i="24"/>
  <c r="O917" i="24"/>
  <c r="O1001" i="24"/>
  <c r="O109" i="24"/>
  <c r="O239" i="24"/>
  <c r="O563" i="24"/>
  <c r="O647" i="24"/>
  <c r="O676" i="24"/>
  <c r="O729" i="24"/>
  <c r="O759" i="24"/>
  <c r="O784" i="24"/>
  <c r="O813" i="24"/>
  <c r="O894" i="24"/>
  <c r="O949" i="24"/>
  <c r="O973" i="24"/>
  <c r="O75" i="24"/>
  <c r="O143" i="24"/>
  <c r="O270" i="24"/>
  <c r="O300" i="24"/>
  <c r="O330" i="24"/>
  <c r="O358" i="24"/>
  <c r="O389" i="24"/>
  <c r="O418" i="24"/>
  <c r="O448" i="24"/>
  <c r="O533" i="24"/>
  <c r="O34" i="24"/>
  <c r="O81" i="24"/>
  <c r="O120" i="24"/>
  <c r="O162" i="24"/>
  <c r="O204" i="24"/>
  <c r="O284" i="24"/>
  <c r="O320" i="24"/>
  <c r="O435" i="24"/>
  <c r="O510" i="24"/>
  <c r="O613" i="24"/>
  <c r="O747" i="24"/>
  <c r="O817" i="24"/>
  <c r="O848" i="24"/>
  <c r="O880" i="24"/>
  <c r="O911" i="24"/>
  <c r="O974" i="24"/>
  <c r="O649" i="24"/>
  <c r="O684" i="24"/>
  <c r="O717" i="24"/>
  <c r="O913" i="24"/>
  <c r="O323" i="24"/>
  <c r="O166" i="24"/>
  <c r="O365" i="24"/>
  <c r="O437" i="24"/>
  <c r="O882" i="24"/>
  <c r="O45" i="24"/>
  <c r="O214" i="24"/>
  <c r="O250" i="24"/>
  <c r="O286" i="24"/>
  <c r="O515" i="24"/>
  <c r="O686" i="24"/>
  <c r="O719" i="24"/>
  <c r="O789" i="24"/>
  <c r="O819" i="24"/>
  <c r="O915" i="24"/>
  <c r="O950" i="24"/>
  <c r="O981" i="24"/>
  <c r="O46" i="24"/>
  <c r="O85" i="24"/>
  <c r="O126" i="24"/>
  <c r="O439" i="24"/>
  <c r="O480" i="24"/>
  <c r="O656" i="24"/>
  <c r="O689" i="24"/>
  <c r="O722" i="24"/>
  <c r="O754" i="24"/>
  <c r="O210" i="24"/>
  <c r="O322" i="24"/>
  <c r="O361" i="24"/>
  <c r="O399" i="24"/>
  <c r="O473" i="24"/>
  <c r="O945" i="24"/>
  <c r="O477" i="24"/>
  <c r="O35" i="24"/>
  <c r="O82" i="24"/>
  <c r="O124" i="24"/>
  <c r="O249" i="24"/>
  <c r="O285" i="24"/>
  <c r="O546" i="24"/>
  <c r="O579" i="24"/>
  <c r="O614" i="24"/>
  <c r="O651" i="24"/>
  <c r="O785" i="24"/>
  <c r="O818" i="24"/>
  <c r="O914" i="24"/>
  <c r="O980" i="24"/>
  <c r="O400" i="24"/>
  <c r="O621" i="24"/>
  <c r="O47" i="24"/>
  <c r="O333" i="24"/>
  <c r="O442" i="24"/>
  <c r="O482" i="24"/>
  <c r="O552" i="24"/>
  <c r="O690" i="24"/>
  <c r="O760" i="24"/>
  <c r="O792" i="24"/>
  <c r="O823" i="24"/>
  <c r="O887" i="24"/>
  <c r="O952" i="24"/>
  <c r="O179" i="24"/>
  <c r="O255" i="24"/>
  <c r="O294" i="24"/>
  <c r="O334" i="24"/>
  <c r="O369" i="24"/>
  <c r="O404" i="24"/>
  <c r="O445" i="24"/>
  <c r="O591" i="24"/>
  <c r="O624" i="24"/>
  <c r="O726" i="24"/>
  <c r="O857" i="24"/>
  <c r="O984" i="24"/>
  <c r="O90" i="24"/>
  <c r="O134" i="24"/>
  <c r="O217" i="24"/>
  <c r="O295" i="24"/>
  <c r="O484" i="24"/>
  <c r="O519" i="24"/>
  <c r="O554" i="24"/>
  <c r="O659" i="24"/>
  <c r="O691" i="24"/>
  <c r="O761" i="24"/>
  <c r="O924" i="24"/>
  <c r="O54" i="24"/>
  <c r="O137" i="24"/>
  <c r="O258" i="24"/>
  <c r="O297" i="24"/>
  <c r="O370" i="24"/>
  <c r="O592" i="24"/>
  <c r="O827" i="24"/>
  <c r="O890" i="24"/>
  <c r="O925" i="24"/>
  <c r="O95" i="24"/>
  <c r="O336" i="24"/>
  <c r="O411" i="24"/>
  <c r="O451" i="24"/>
  <c r="O487" i="24"/>
  <c r="O627" i="24"/>
  <c r="O693" i="24"/>
  <c r="O731" i="24"/>
  <c r="O762" i="24"/>
  <c r="O796" i="24"/>
  <c r="O860" i="24"/>
  <c r="O956" i="24"/>
  <c r="O986" i="24"/>
  <c r="O12" i="24"/>
  <c r="O96" i="24"/>
  <c r="O138" i="24"/>
  <c r="O224" i="24"/>
  <c r="O260" i="24"/>
  <c r="O301" i="24"/>
  <c r="O376" i="24"/>
  <c r="O522" i="24"/>
  <c r="O560" i="24"/>
  <c r="O594" i="24"/>
  <c r="O630" i="24"/>
  <c r="O662" i="24"/>
  <c r="O732" i="24"/>
  <c r="O56" i="24"/>
  <c r="O19" i="24"/>
  <c r="O151" i="24"/>
  <c r="O189" i="24"/>
  <c r="O308" i="24"/>
  <c r="O343" i="24"/>
  <c r="O382" i="24"/>
  <c r="O567" i="24"/>
  <c r="O669" i="24"/>
  <c r="O706" i="24"/>
  <c r="O802" i="24"/>
  <c r="O837" i="24"/>
  <c r="O931" i="24"/>
  <c r="O963" i="24"/>
  <c r="O994" i="24"/>
  <c r="O273" i="24"/>
  <c r="O423" i="24"/>
  <c r="O495" i="24"/>
  <c r="O635" i="24"/>
  <c r="O740" i="24"/>
  <c r="O771" i="24"/>
  <c r="O964" i="24"/>
  <c r="O68" i="24"/>
  <c r="O160" i="24"/>
  <c r="O242" i="24"/>
  <c r="O540" i="24"/>
  <c r="O607" i="24"/>
  <c r="O742" i="24"/>
  <c r="O393" i="24"/>
  <c r="O678" i="24"/>
  <c r="O809" i="24"/>
  <c r="O873" i="24"/>
  <c r="O992" i="24"/>
  <c r="O161" i="24"/>
  <c r="O608" i="24"/>
  <c r="O745" i="24"/>
  <c r="O397" i="24"/>
  <c r="O815" i="24"/>
  <c r="O874" i="24"/>
  <c r="O550" i="24"/>
  <c r="O609" i="24"/>
  <c r="O746" i="24"/>
  <c r="O997" i="24"/>
  <c r="O264" i="24"/>
  <c r="O413" i="24"/>
  <c r="O491" i="24"/>
  <c r="O683" i="24"/>
  <c r="O816" i="24"/>
  <c r="O879" i="24"/>
  <c r="O187" i="24"/>
  <c r="O341" i="24"/>
  <c r="O622" i="24"/>
  <c r="O938" i="24"/>
  <c r="O1002" i="24"/>
  <c r="O98" i="24"/>
  <c r="O829" i="24"/>
  <c r="O939" i="24"/>
  <c r="O188" i="24"/>
  <c r="O266" i="24"/>
  <c r="O342" i="24"/>
  <c r="O421" i="24"/>
  <c r="O631" i="24"/>
  <c r="O701" i="24"/>
  <c r="O767" i="24"/>
  <c r="O830" i="24"/>
  <c r="O886" i="24"/>
  <c r="O941" i="24"/>
  <c r="O101" i="24"/>
  <c r="O494" i="24"/>
  <c r="O566" i="24"/>
  <c r="O834" i="24"/>
  <c r="O896" i="24"/>
  <c r="O103" i="24"/>
  <c r="O190" i="24"/>
  <c r="O344" i="24"/>
  <c r="O704" i="24"/>
  <c r="O17" i="24"/>
  <c r="O193" i="24"/>
  <c r="O274" i="24"/>
  <c r="O497" i="24"/>
  <c r="O633" i="24"/>
  <c r="O770" i="24"/>
  <c r="O897" i="24"/>
  <c r="O957" i="24"/>
  <c r="O426" i="24"/>
  <c r="O571" i="24"/>
  <c r="O707" i="24"/>
  <c r="O840" i="24"/>
  <c r="O20" i="24"/>
  <c r="O196" i="24"/>
  <c r="O277" i="24"/>
  <c r="O403" i="24"/>
  <c r="O564" i="24"/>
  <c r="O112" i="24"/>
  <c r="O73" i="24"/>
  <c r="O243" i="24"/>
  <c r="O319" i="24"/>
  <c r="O395" i="24"/>
  <c r="O468" i="24"/>
  <c r="O935" i="24"/>
  <c r="O28" i="24"/>
  <c r="O117" i="24"/>
  <c r="O203" i="24"/>
  <c r="O283" i="24"/>
  <c r="O644" i="24"/>
  <c r="O776" i="24"/>
  <c r="O904" i="24"/>
  <c r="O119" i="24"/>
  <c r="O509" i="24"/>
  <c r="O575" i="24"/>
  <c r="O846" i="24"/>
  <c r="O29" i="24"/>
  <c r="O215" i="24"/>
  <c r="O287" i="24"/>
  <c r="O367" i="24"/>
  <c r="O516" i="24"/>
  <c r="O714" i="24"/>
  <c r="O907" i="24"/>
  <c r="O969" i="24"/>
  <c r="O453" i="24"/>
  <c r="O648" i="24"/>
  <c r="O781" i="24"/>
  <c r="O847" i="24"/>
  <c r="O32" i="24"/>
  <c r="O225" i="24"/>
  <c r="O305" i="24"/>
  <c r="O523" i="24"/>
  <c r="O588" i="24"/>
  <c r="O908" i="24"/>
  <c r="O146" i="24"/>
  <c r="O306" i="24"/>
  <c r="O378" i="24"/>
  <c r="O454" i="24"/>
  <c r="O529" i="24"/>
  <c r="O595" i="24"/>
  <c r="O734" i="24"/>
  <c r="O971" i="24"/>
  <c r="O456" i="24"/>
  <c r="O798" i="24"/>
  <c r="O861" i="24"/>
  <c r="O57" i="24"/>
  <c r="O147" i="24"/>
  <c r="O227" i="24"/>
  <c r="O530" i="24"/>
  <c r="O665" i="24"/>
  <c r="O735" i="24"/>
  <c r="O916" i="24"/>
  <c r="O152" i="24"/>
  <c r="O309" i="24"/>
  <c r="O383" i="24"/>
  <c r="O460" i="24"/>
  <c r="O537" i="24"/>
  <c r="O599" i="24"/>
  <c r="O801" i="24"/>
  <c r="O928" i="24"/>
  <c r="O312" i="24"/>
  <c r="O353" i="24"/>
  <c r="O670" i="24"/>
  <c r="O677" i="24"/>
  <c r="O983" i="24"/>
  <c r="O354" i="24"/>
  <c r="O708" i="24"/>
  <c r="O991" i="24"/>
  <c r="O712" i="24"/>
  <c r="O392" i="24"/>
  <c r="O427" i="24"/>
  <c r="O428" i="24"/>
  <c r="O774" i="24"/>
  <c r="O26" i="24"/>
  <c r="O59" i="24"/>
  <c r="O775" i="24"/>
  <c r="O462" i="24"/>
  <c r="O498" i="24"/>
  <c r="O804" i="24"/>
  <c r="O116" i="24"/>
  <c r="O507" i="24"/>
  <c r="O154" i="24"/>
  <c r="O538" i="24"/>
  <c r="O843" i="24"/>
  <c r="O869" i="24"/>
  <c r="O199" i="24"/>
  <c r="O202" i="24"/>
  <c r="O872" i="24"/>
  <c r="O235" i="24"/>
  <c r="O574" i="24"/>
  <c r="O900" i="24"/>
  <c r="O903" i="24"/>
  <c r="O602" i="24"/>
  <c r="O929" i="24"/>
  <c r="O637" i="24"/>
  <c r="O311" i="24"/>
  <c r="O930" i="24"/>
  <c r="O959" i="24"/>
  <c r="P8" i="21"/>
  <c r="C282" i="25"/>
  <c r="B282" i="25" s="1"/>
  <c r="C254" i="25"/>
  <c r="B254" i="25" s="1"/>
  <c r="C226" i="25"/>
  <c r="B226" i="25" s="1"/>
  <c r="C198" i="25"/>
  <c r="B198" i="25" s="1"/>
  <c r="C170" i="25"/>
  <c r="B170" i="25" s="1"/>
  <c r="C142" i="25"/>
  <c r="B142" i="25" s="1"/>
  <c r="C114" i="25"/>
  <c r="B114" i="25" s="1"/>
  <c r="C86" i="25"/>
  <c r="B86" i="25" s="1"/>
  <c r="C58" i="25"/>
  <c r="B58" i="25" s="1"/>
  <c r="C30" i="25"/>
  <c r="B30" i="25" s="1"/>
  <c r="C281" i="25"/>
  <c r="B281" i="25" s="1"/>
  <c r="C253" i="25"/>
  <c r="B253" i="25" s="1"/>
  <c r="C225" i="25"/>
  <c r="B225" i="25" s="1"/>
  <c r="C197" i="25"/>
  <c r="B197" i="25" s="1"/>
  <c r="C169" i="25"/>
  <c r="B169" i="25" s="1"/>
  <c r="C141" i="25"/>
  <c r="B141" i="25" s="1"/>
  <c r="C113" i="25"/>
  <c r="B113" i="25" s="1"/>
  <c r="C85" i="25"/>
  <c r="B85" i="25" s="1"/>
  <c r="C57" i="25"/>
  <c r="B57" i="25" s="1"/>
  <c r="C280" i="25"/>
  <c r="B280" i="25" s="1"/>
  <c r="C252" i="25"/>
  <c r="B252" i="25" s="1"/>
  <c r="C224" i="25"/>
  <c r="B224" i="25" s="1"/>
  <c r="C196" i="25"/>
  <c r="B196" i="25" s="1"/>
  <c r="C168" i="25"/>
  <c r="B168" i="25" s="1"/>
  <c r="C140" i="25"/>
  <c r="B140" i="25" s="1"/>
  <c r="C112" i="25"/>
  <c r="B112" i="25" s="1"/>
  <c r="C84" i="25"/>
  <c r="B84" i="25" s="1"/>
  <c r="C56" i="25"/>
  <c r="B56" i="25" s="1"/>
  <c r="C7" i="25"/>
  <c r="B7" i="25" s="1"/>
  <c r="C279" i="25"/>
  <c r="B279" i="25" s="1"/>
  <c r="C251" i="25"/>
  <c r="B251" i="25" s="1"/>
  <c r="C223" i="25"/>
  <c r="B223" i="25" s="1"/>
  <c r="C195" i="25"/>
  <c r="B195" i="25" s="1"/>
  <c r="C167" i="25"/>
  <c r="B167" i="25" s="1"/>
  <c r="C139" i="25"/>
  <c r="B139" i="25" s="1"/>
  <c r="C111" i="25"/>
  <c r="B111" i="25" s="1"/>
  <c r="C83" i="25"/>
  <c r="B83" i="25" s="1"/>
  <c r="C55" i="25"/>
  <c r="B55" i="25" s="1"/>
  <c r="C138" i="25"/>
  <c r="B138" i="25" s="1"/>
  <c r="C295" i="25"/>
  <c r="B295" i="25" s="1"/>
  <c r="C155" i="25"/>
  <c r="B155" i="25" s="1"/>
  <c r="C71" i="25"/>
  <c r="B71" i="25" s="1"/>
  <c r="C15" i="25"/>
  <c r="B15" i="25" s="1"/>
  <c r="C183" i="25"/>
  <c r="B183" i="25" s="1"/>
  <c r="C243" i="25"/>
  <c r="B243" i="25" s="1"/>
  <c r="C131" i="25"/>
  <c r="B131" i="25" s="1"/>
  <c r="C296" i="25"/>
  <c r="B296" i="25" s="1"/>
  <c r="C238" i="25"/>
  <c r="B238" i="25" s="1"/>
  <c r="C28" i="25"/>
  <c r="B28" i="25" s="1"/>
  <c r="C222" i="25"/>
  <c r="B222" i="25" s="1"/>
  <c r="C271" i="25"/>
  <c r="B271" i="25" s="1"/>
  <c r="C159" i="25"/>
  <c r="B159" i="25" s="1"/>
  <c r="C185" i="25"/>
  <c r="B185" i="25" s="1"/>
  <c r="C72" i="25"/>
  <c r="B72" i="25" s="1"/>
  <c r="C154" i="25"/>
  <c r="B154" i="25" s="1"/>
  <c r="C292" i="25"/>
  <c r="B292" i="25" s="1"/>
  <c r="C236" i="25"/>
  <c r="B236" i="25" s="1"/>
  <c r="C96" i="25"/>
  <c r="B96" i="25" s="1"/>
  <c r="C68" i="25"/>
  <c r="B68" i="25" s="1"/>
  <c r="C40" i="25"/>
  <c r="B40" i="25" s="1"/>
  <c r="C180" i="25"/>
  <c r="B180" i="25" s="1"/>
  <c r="C127" i="25"/>
  <c r="B127" i="25" s="1"/>
  <c r="C27" i="25"/>
  <c r="B27" i="25" s="1"/>
  <c r="C278" i="25"/>
  <c r="B278" i="25" s="1"/>
  <c r="C299" i="25"/>
  <c r="B299" i="25" s="1"/>
  <c r="C187" i="25"/>
  <c r="B187" i="25" s="1"/>
  <c r="C184" i="25"/>
  <c r="B184" i="25" s="1"/>
  <c r="C235" i="25"/>
  <c r="B235" i="25" s="1"/>
  <c r="C207" i="25"/>
  <c r="B207" i="25" s="1"/>
  <c r="C151" i="25"/>
  <c r="B151" i="25" s="1"/>
  <c r="C123" i="25"/>
  <c r="B123" i="25" s="1"/>
  <c r="C67" i="25"/>
  <c r="B67" i="25" s="1"/>
  <c r="C39" i="25"/>
  <c r="B39" i="25" s="1"/>
  <c r="C306" i="25"/>
  <c r="B306" i="25" s="1"/>
  <c r="C250" i="25"/>
  <c r="B250" i="25" s="1"/>
  <c r="C194" i="25"/>
  <c r="B194" i="25" s="1"/>
  <c r="C110" i="25"/>
  <c r="B110" i="25" s="1"/>
  <c r="C82" i="25"/>
  <c r="B82" i="25" s="1"/>
  <c r="C221" i="25"/>
  <c r="B221" i="25" s="1"/>
  <c r="C193" i="25"/>
  <c r="B193" i="25" s="1"/>
  <c r="C165" i="25"/>
  <c r="B165" i="25" s="1"/>
  <c r="C137" i="25"/>
  <c r="B137" i="25" s="1"/>
  <c r="C109" i="25"/>
  <c r="B109" i="25" s="1"/>
  <c r="C81" i="25"/>
  <c r="B81" i="25" s="1"/>
  <c r="C53" i="25"/>
  <c r="B53" i="25" s="1"/>
  <c r="C25" i="25"/>
  <c r="B25" i="25" s="1"/>
  <c r="C220" i="25"/>
  <c r="B220" i="25" s="1"/>
  <c r="C192" i="25"/>
  <c r="B192" i="25" s="1"/>
  <c r="C248" i="25"/>
  <c r="B248" i="25" s="1"/>
  <c r="C270" i="25"/>
  <c r="B270" i="25" s="1"/>
  <c r="C158" i="25"/>
  <c r="B158" i="25" s="1"/>
  <c r="C297" i="25"/>
  <c r="B297" i="25" s="1"/>
  <c r="C269" i="25"/>
  <c r="B269" i="25" s="1"/>
  <c r="C157" i="25"/>
  <c r="B157" i="25" s="1"/>
  <c r="C73" i="25"/>
  <c r="B73" i="25" s="1"/>
  <c r="C17" i="25"/>
  <c r="B17" i="25" s="1"/>
  <c r="C268" i="25"/>
  <c r="B268" i="25" s="1"/>
  <c r="C240" i="25"/>
  <c r="B240" i="25" s="1"/>
  <c r="C212" i="25"/>
  <c r="B212" i="25" s="1"/>
  <c r="C156" i="25"/>
  <c r="B156" i="25" s="1"/>
  <c r="C100" i="25"/>
  <c r="B100" i="25" s="1"/>
  <c r="C294" i="25"/>
  <c r="B294" i="25" s="1"/>
  <c r="C126" i="25"/>
  <c r="B126" i="25" s="1"/>
  <c r="C70" i="25"/>
  <c r="B70" i="25" s="1"/>
  <c r="C182" i="25"/>
  <c r="B182" i="25" s="1"/>
  <c r="C129" i="25"/>
  <c r="B129" i="25" s="1"/>
  <c r="C29" i="25"/>
  <c r="B29" i="25" s="1"/>
  <c r="C179" i="25"/>
  <c r="B179" i="25" s="1"/>
  <c r="C267" i="25"/>
  <c r="B267" i="25" s="1"/>
  <c r="C124" i="25"/>
  <c r="B124" i="25" s="1"/>
  <c r="C19" i="25"/>
  <c r="B19" i="25" s="1"/>
  <c r="C166" i="25"/>
  <c r="B166" i="25" s="1"/>
  <c r="C276" i="25"/>
  <c r="B276" i="25" s="1"/>
  <c r="C75" i="25"/>
  <c r="B75" i="25" s="1"/>
  <c r="C242" i="25"/>
  <c r="B242" i="25" s="1"/>
  <c r="C74" i="25"/>
  <c r="B74" i="25" s="1"/>
  <c r="C98" i="25"/>
  <c r="B98" i="25" s="1"/>
  <c r="C266" i="25"/>
  <c r="B266" i="25" s="1"/>
  <c r="C18" i="25"/>
  <c r="B18" i="25" s="1"/>
  <c r="C54" i="25"/>
  <c r="B54" i="25" s="1"/>
  <c r="C26" i="25"/>
  <c r="B26" i="25" s="1"/>
  <c r="C136" i="25"/>
  <c r="B136" i="25" s="1"/>
  <c r="C108" i="25"/>
  <c r="B108" i="25" s="1"/>
  <c r="C80" i="25"/>
  <c r="B80" i="25" s="1"/>
  <c r="C52" i="25"/>
  <c r="B52" i="25" s="1"/>
  <c r="C24" i="25"/>
  <c r="B24" i="25" s="1"/>
  <c r="C219" i="25"/>
  <c r="B219" i="25" s="1"/>
  <c r="C107" i="25"/>
  <c r="B107" i="25" s="1"/>
  <c r="C79" i="25"/>
  <c r="B79" i="25" s="1"/>
  <c r="C51" i="25"/>
  <c r="B51" i="25" s="1"/>
  <c r="C23" i="25"/>
  <c r="B23" i="25" s="1"/>
  <c r="C135" i="25"/>
  <c r="B135" i="25" s="1"/>
  <c r="C97" i="25"/>
  <c r="B97" i="25" s="1"/>
  <c r="C10" i="25"/>
  <c r="B10" i="25" s="1"/>
  <c r="C237" i="25"/>
  <c r="B237" i="25" s="1"/>
  <c r="C234" i="25"/>
  <c r="B234" i="25" s="1"/>
  <c r="C153" i="25"/>
  <c r="B153" i="25" s="1"/>
  <c r="C69" i="25"/>
  <c r="B69" i="25" s="1"/>
  <c r="C78" i="25"/>
  <c r="B78" i="25" s="1"/>
  <c r="C50" i="25"/>
  <c r="B50" i="25" s="1"/>
  <c r="C22" i="25"/>
  <c r="B22" i="25" s="1"/>
  <c r="C20" i="25"/>
  <c r="B20" i="25" s="1"/>
  <c r="I22" i="21"/>
  <c r="AA22" i="21" s="1"/>
  <c r="I59" i="21"/>
  <c r="AA59" i="21" s="1"/>
  <c r="I87" i="21"/>
  <c r="AA87" i="21" s="1"/>
  <c r="I144" i="21"/>
  <c r="AA144" i="21" s="1"/>
  <c r="I115" i="21"/>
  <c r="AA115" i="21" s="1"/>
  <c r="I52" i="21"/>
  <c r="AA52" i="21" s="1"/>
  <c r="I35" i="21"/>
  <c r="AA35" i="21" s="1"/>
  <c r="I286" i="21"/>
  <c r="AA286" i="21" s="1"/>
  <c r="I114" i="21"/>
  <c r="AA114" i="21" s="1"/>
  <c r="I171" i="21"/>
  <c r="AA171" i="21" s="1"/>
  <c r="I91" i="21"/>
  <c r="AA91" i="21" s="1"/>
  <c r="I7" i="21"/>
  <c r="I79" i="21"/>
  <c r="AA79" i="21" s="1"/>
  <c r="I62" i="21"/>
  <c r="AA62" i="21" s="1"/>
  <c r="I56" i="21"/>
  <c r="AA56" i="21" s="1"/>
  <c r="I50" i="21"/>
  <c r="AA50" i="21" s="1"/>
  <c r="I227" i="21"/>
  <c r="AA227" i="21" s="1"/>
  <c r="I147" i="21"/>
  <c r="AA147" i="21" s="1"/>
  <c r="I84" i="21"/>
  <c r="AA84" i="21" s="1"/>
  <c r="I203" i="21"/>
  <c r="AA203" i="21" s="1"/>
  <c r="I166" i="21"/>
  <c r="AA166" i="21" s="1"/>
  <c r="I256" i="21"/>
  <c r="AA256" i="21" s="1"/>
  <c r="I283" i="21"/>
  <c r="AA283" i="21" s="1"/>
  <c r="I88" i="21"/>
  <c r="AA88" i="21" s="1"/>
  <c r="I116" i="21"/>
  <c r="AA116" i="21" s="1"/>
  <c r="I230" i="21"/>
  <c r="AA230" i="21" s="1"/>
  <c r="I258" i="21"/>
  <c r="AA258" i="21" s="1"/>
  <c r="I51" i="21"/>
  <c r="AA51" i="21" s="1"/>
  <c r="I278" i="21"/>
  <c r="AA278" i="21" s="1"/>
  <c r="I198" i="21"/>
  <c r="AA198" i="21" s="1"/>
  <c r="I118" i="21"/>
  <c r="AA118" i="21" s="1"/>
  <c r="I32" i="21"/>
  <c r="AA32" i="21" s="1"/>
  <c r="I231" i="21"/>
  <c r="AA231" i="21" s="1"/>
  <c r="I202" i="21"/>
  <c r="AA202" i="21" s="1"/>
  <c r="I259" i="21"/>
  <c r="AA259" i="21" s="1"/>
  <c r="I196" i="21"/>
  <c r="AA196" i="21" s="1"/>
  <c r="I287" i="21"/>
  <c r="AA287" i="21" s="1"/>
  <c r="I224" i="21"/>
  <c r="AA224" i="21" s="1"/>
  <c r="I138" i="21"/>
  <c r="AA138" i="21" s="1"/>
  <c r="I252" i="21"/>
  <c r="AA252" i="21" s="1"/>
  <c r="I80" i="21"/>
  <c r="AA80" i="21" s="1"/>
  <c r="I194" i="21"/>
  <c r="AA194" i="21" s="1"/>
  <c r="I228" i="21"/>
  <c r="AA228" i="21" s="1"/>
  <c r="I222" i="21"/>
  <c r="AA222" i="21" s="1"/>
  <c r="I142" i="21"/>
  <c r="AA142" i="21" s="1"/>
  <c r="I199" i="21"/>
  <c r="AA199" i="21" s="1"/>
  <c r="I250" i="21"/>
  <c r="AA250" i="21" s="1"/>
  <c r="I11" i="21"/>
  <c r="AA11" i="21" s="1"/>
  <c r="I23" i="21"/>
  <c r="AA23" i="21" s="1"/>
  <c r="I29" i="21"/>
  <c r="AA29" i="21" s="1"/>
  <c r="I31" i="21"/>
  <c r="AA31" i="21" s="1"/>
  <c r="I17" i="21"/>
  <c r="AA17" i="21" s="1"/>
  <c r="I26" i="21"/>
  <c r="AA26" i="21" s="1"/>
  <c r="I27" i="21"/>
  <c r="AA27" i="21" s="1"/>
  <c r="I30" i="21"/>
  <c r="AA30" i="21" s="1"/>
  <c r="I20" i="21"/>
  <c r="AA20" i="21" s="1"/>
  <c r="I12" i="21"/>
  <c r="AA12" i="21" s="1"/>
  <c r="I16" i="21"/>
  <c r="AA16" i="21" s="1"/>
  <c r="I28" i="21"/>
  <c r="AA28" i="21" s="1"/>
  <c r="U709" i="21" l="1" a="1"/>
  <c r="U709" i="21" s="1"/>
  <c r="T709" i="21" a="1"/>
  <c r="T709" i="21" s="1"/>
  <c r="U781" i="21" a="1"/>
  <c r="U781" i="21" s="1"/>
  <c r="T781" i="21" a="1"/>
  <c r="T781" i="21" s="1"/>
  <c r="T738" i="21" a="1"/>
  <c r="T738" i="21" s="1"/>
  <c r="U738" i="21" a="1"/>
  <c r="U738" i="21" s="1"/>
  <c r="U903" i="21" a="1"/>
  <c r="U903" i="21" s="1"/>
  <c r="T903" i="21" a="1"/>
  <c r="T903" i="21" s="1"/>
  <c r="U976" i="21" a="1"/>
  <c r="U976" i="21" s="1"/>
  <c r="T976" i="21" a="1"/>
  <c r="T976" i="21" s="1"/>
  <c r="T357" i="21" a="1"/>
  <c r="T357" i="21" s="1"/>
  <c r="U357" i="21" a="1"/>
  <c r="U357" i="21" s="1"/>
  <c r="U325" i="21" a="1"/>
  <c r="U325" i="21" s="1"/>
  <c r="T325" i="21" a="1"/>
  <c r="T325" i="21" s="1"/>
  <c r="U706" i="21" a="1"/>
  <c r="U706" i="21" s="1"/>
  <c r="T706" i="21" a="1"/>
  <c r="T706" i="21" s="1"/>
  <c r="U612" i="21" a="1"/>
  <c r="U612" i="21" s="1"/>
  <c r="T612" i="21" a="1"/>
  <c r="T612" i="21" s="1"/>
  <c r="U766" i="21" a="1"/>
  <c r="U766" i="21" s="1"/>
  <c r="T766" i="21" a="1"/>
  <c r="T766" i="21" s="1"/>
  <c r="U795" i="21" a="1"/>
  <c r="U795" i="21" s="1"/>
  <c r="T795" i="21" a="1"/>
  <c r="T795" i="21" s="1"/>
  <c r="U861" i="21" a="1"/>
  <c r="U861" i="21" s="1"/>
  <c r="T861" i="21" a="1"/>
  <c r="T861" i="21" s="1"/>
  <c r="T717" i="21" a="1"/>
  <c r="T717" i="21" s="1"/>
  <c r="U717" i="21" a="1"/>
  <c r="U717" i="21" s="1"/>
  <c r="U956" i="21" a="1"/>
  <c r="U956" i="21" s="1"/>
  <c r="T956" i="21" a="1"/>
  <c r="T956" i="21" s="1"/>
  <c r="T804" i="21" a="1"/>
  <c r="T804" i="21" s="1"/>
  <c r="U804" i="21" a="1"/>
  <c r="U804" i="21" s="1"/>
  <c r="T467" i="21" a="1"/>
  <c r="T467" i="21" s="1"/>
  <c r="U467" i="21" a="1"/>
  <c r="U467" i="21" s="1"/>
  <c r="T458" i="21" a="1"/>
  <c r="T458" i="21" s="1"/>
  <c r="U458" i="21" a="1"/>
  <c r="U458" i="21" s="1"/>
  <c r="U484" i="21" a="1"/>
  <c r="U484" i="21" s="1"/>
  <c r="T484" i="21" a="1"/>
  <c r="T484" i="21" s="1"/>
  <c r="T905" i="21" a="1"/>
  <c r="T905" i="21" s="1"/>
  <c r="U905" i="21" a="1"/>
  <c r="U905" i="21" s="1"/>
  <c r="T849" i="21" a="1"/>
  <c r="T849" i="21" s="1"/>
  <c r="U849" i="21" a="1"/>
  <c r="U849" i="21" s="1"/>
  <c r="U893" i="21" a="1"/>
  <c r="U893" i="21" s="1"/>
  <c r="T893" i="21" a="1"/>
  <c r="T893" i="21" s="1"/>
  <c r="U547" i="21" a="1"/>
  <c r="U547" i="21" s="1"/>
  <c r="T547" i="21" a="1"/>
  <c r="T547" i="21" s="1"/>
  <c r="U327" i="21" a="1"/>
  <c r="U327" i="21" s="1"/>
  <c r="T327" i="21" a="1"/>
  <c r="T327" i="21" s="1"/>
  <c r="T908" i="21" a="1"/>
  <c r="T908" i="21" s="1"/>
  <c r="U908" i="21" a="1"/>
  <c r="U908" i="21" s="1"/>
  <c r="U491" i="21" a="1"/>
  <c r="U491" i="21" s="1"/>
  <c r="T491" i="21" a="1"/>
  <c r="T491" i="21" s="1"/>
  <c r="U609" i="21" a="1"/>
  <c r="U609" i="21" s="1"/>
  <c r="T609" i="21" a="1"/>
  <c r="T609" i="21" s="1"/>
  <c r="U363" i="21" a="1"/>
  <c r="U363" i="21" s="1"/>
  <c r="T363" i="21" a="1"/>
  <c r="T363" i="21" s="1"/>
  <c r="U421" i="21" a="1"/>
  <c r="U421" i="21" s="1"/>
  <c r="T421" i="21" a="1"/>
  <c r="T421" i="21" s="1"/>
  <c r="T883" i="21" a="1"/>
  <c r="T883" i="21" s="1"/>
  <c r="U883" i="21" a="1"/>
  <c r="U883" i="21" s="1"/>
  <c r="U526" i="21" a="1"/>
  <c r="U526" i="21" s="1"/>
  <c r="T526" i="21" a="1"/>
  <c r="T526" i="21" s="1"/>
  <c r="U548" i="21" a="1"/>
  <c r="U548" i="21" s="1"/>
  <c r="T548" i="21" a="1"/>
  <c r="T548" i="21" s="1"/>
  <c r="T344" i="21" a="1"/>
  <c r="T344" i="21" s="1"/>
  <c r="U344" i="21" a="1"/>
  <c r="U344" i="21" s="1"/>
  <c r="U989" i="21" a="1"/>
  <c r="U989" i="21" s="1"/>
  <c r="T989" i="21" a="1"/>
  <c r="T989" i="21" s="1"/>
  <c r="T708" i="21" a="1"/>
  <c r="T708" i="21" s="1"/>
  <c r="U708" i="21" a="1"/>
  <c r="U708" i="21" s="1"/>
  <c r="U995" i="21" a="1"/>
  <c r="U995" i="21" s="1"/>
  <c r="T995" i="21" a="1"/>
  <c r="T995" i="21" s="1"/>
  <c r="U850" i="21" a="1"/>
  <c r="U850" i="21" s="1"/>
  <c r="T850" i="21" a="1"/>
  <c r="T850" i="21" s="1"/>
  <c r="U297" i="21" a="1"/>
  <c r="U297" i="21" s="1"/>
  <c r="T297" i="21" a="1"/>
  <c r="T297" i="21" s="1"/>
  <c r="U979" i="21" a="1"/>
  <c r="U979" i="21" s="1"/>
  <c r="T979" i="21" a="1"/>
  <c r="T979" i="21" s="1"/>
  <c r="U347" i="21" a="1"/>
  <c r="U347" i="21" s="1"/>
  <c r="T347" i="21" a="1"/>
  <c r="T347" i="21" s="1"/>
  <c r="U477" i="21" a="1"/>
  <c r="U477" i="21" s="1"/>
  <c r="T477" i="21" a="1"/>
  <c r="T477" i="21" s="1"/>
  <c r="U991" i="21" a="1"/>
  <c r="U991" i="21" s="1"/>
  <c r="T991" i="21" a="1"/>
  <c r="T991" i="21" s="1"/>
  <c r="U642" i="21" a="1"/>
  <c r="U642" i="21" s="1"/>
  <c r="T642" i="21" a="1"/>
  <c r="T642" i="21" s="1"/>
  <c r="U606" i="21" a="1"/>
  <c r="U606" i="21" s="1"/>
  <c r="T606" i="21" a="1"/>
  <c r="T606" i="21" s="1"/>
  <c r="T970" i="21" a="1"/>
  <c r="T970" i="21" s="1"/>
  <c r="U970" i="21" a="1"/>
  <c r="U970" i="21" s="1"/>
  <c r="U369" i="21" a="1"/>
  <c r="U369" i="21" s="1"/>
  <c r="T369" i="21" a="1"/>
  <c r="T369" i="21" s="1"/>
  <c r="U561" i="21" a="1"/>
  <c r="U561" i="21" s="1"/>
  <c r="T561" i="21" a="1"/>
  <c r="T561" i="21" s="1"/>
  <c r="T820" i="21" a="1"/>
  <c r="T820" i="21" s="1"/>
  <c r="U820" i="21" a="1"/>
  <c r="U820" i="21" s="1"/>
  <c r="T382" i="21" a="1"/>
  <c r="T382" i="21" s="1"/>
  <c r="U382" i="21" a="1"/>
  <c r="U382" i="21" s="1"/>
  <c r="U358" i="21" a="1"/>
  <c r="U358" i="21" s="1"/>
  <c r="T358" i="21" a="1"/>
  <c r="T358" i="21" s="1"/>
  <c r="U753" i="21" a="1"/>
  <c r="U753" i="21" s="1"/>
  <c r="T753" i="21" a="1"/>
  <c r="T753" i="21" s="1"/>
  <c r="U772" i="21" a="1"/>
  <c r="U772" i="21" s="1"/>
  <c r="T772" i="21" a="1"/>
  <c r="T772" i="21" s="1"/>
  <c r="U906" i="21" a="1"/>
  <c r="U906" i="21" s="1"/>
  <c r="T906" i="21" a="1"/>
  <c r="T906" i="21" s="1"/>
  <c r="T813" i="21" a="1"/>
  <c r="T813" i="21" s="1"/>
  <c r="U813" i="21" a="1"/>
  <c r="U813" i="21" s="1"/>
  <c r="U920" i="21" a="1"/>
  <c r="U920" i="21" s="1"/>
  <c r="T920" i="21" a="1"/>
  <c r="T920" i="21" s="1"/>
  <c r="T362" i="21" a="1"/>
  <c r="T362" i="21" s="1"/>
  <c r="U362" i="21" a="1"/>
  <c r="U362" i="21" s="1"/>
  <c r="T931" i="21" a="1"/>
  <c r="T931" i="21" s="1"/>
  <c r="U931" i="21" a="1"/>
  <c r="U931" i="21" s="1"/>
  <c r="T462" i="21" a="1"/>
  <c r="T462" i="21" s="1"/>
  <c r="U462" i="21" a="1"/>
  <c r="U462" i="21" s="1"/>
  <c r="U892" i="21" a="1"/>
  <c r="U892" i="21" s="1"/>
  <c r="T892" i="21" a="1"/>
  <c r="T892" i="21" s="1"/>
  <c r="T537" i="21" a="1"/>
  <c r="T537" i="21" s="1"/>
  <c r="U537" i="21" a="1"/>
  <c r="U537" i="21" s="1"/>
  <c r="T316" i="21" a="1"/>
  <c r="T316" i="21" s="1"/>
  <c r="U316" i="21" a="1"/>
  <c r="U316" i="21" s="1"/>
  <c r="U628" i="21" a="1"/>
  <c r="U628" i="21" s="1"/>
  <c r="T628" i="21" a="1"/>
  <c r="T628" i="21" s="1"/>
  <c r="T1002" i="21" a="1"/>
  <c r="T1002" i="21" s="1"/>
  <c r="U1002" i="21" a="1"/>
  <c r="U1002" i="21" s="1"/>
  <c r="U407" i="21" a="1"/>
  <c r="U407" i="21" s="1"/>
  <c r="T407" i="21" a="1"/>
  <c r="T407" i="21" s="1"/>
  <c r="U887" i="21" a="1"/>
  <c r="U887" i="21" s="1"/>
  <c r="T887" i="21" a="1"/>
  <c r="T887" i="21" s="1"/>
  <c r="U928" i="21" a="1"/>
  <c r="U928" i="21" s="1"/>
  <c r="T928" i="21" a="1"/>
  <c r="T928" i="21" s="1"/>
  <c r="T779" i="21" a="1"/>
  <c r="T779" i="21" s="1"/>
  <c r="U779" i="21" a="1"/>
  <c r="U779" i="21" s="1"/>
  <c r="U930" i="21" a="1"/>
  <c r="U930" i="21" s="1"/>
  <c r="T930" i="21" a="1"/>
  <c r="T930" i="21" s="1"/>
  <c r="U940" i="21" a="1"/>
  <c r="U940" i="21" s="1"/>
  <c r="T940" i="21" a="1"/>
  <c r="T940" i="21" s="1"/>
  <c r="U563" i="21" a="1"/>
  <c r="U563" i="21" s="1"/>
  <c r="T563" i="21" a="1"/>
  <c r="T563" i="21" s="1"/>
  <c r="U528" i="21" a="1"/>
  <c r="U528" i="21" s="1"/>
  <c r="T528" i="21" a="1"/>
  <c r="T528" i="21" s="1"/>
  <c r="T882" i="21" a="1"/>
  <c r="T882" i="21" s="1"/>
  <c r="U882" i="21" a="1"/>
  <c r="U882" i="21" s="1"/>
  <c r="T660" i="21" a="1"/>
  <c r="T660" i="21" s="1"/>
  <c r="U660" i="21" a="1"/>
  <c r="U660" i="21" s="1"/>
  <c r="T355" i="21" a="1"/>
  <c r="T355" i="21" s="1"/>
  <c r="U355" i="21" a="1"/>
  <c r="U355" i="21" s="1"/>
  <c r="U51" i="21" a="1"/>
  <c r="U51" i="21" s="1"/>
  <c r="T51" i="21" a="1"/>
  <c r="T51" i="21" s="1"/>
  <c r="U558" i="21" a="1"/>
  <c r="U558" i="21" s="1"/>
  <c r="T558" i="21" a="1"/>
  <c r="T558" i="21" s="1"/>
  <c r="T460" i="21" a="1"/>
  <c r="T460" i="21" s="1"/>
  <c r="U460" i="21" a="1"/>
  <c r="U460" i="21" s="1"/>
  <c r="U767" i="21" a="1"/>
  <c r="U767" i="21" s="1"/>
  <c r="T767" i="21" a="1"/>
  <c r="T767" i="21" s="1"/>
  <c r="T241" i="21" a="1"/>
  <c r="T241" i="21" s="1"/>
  <c r="U241" i="21" a="1"/>
  <c r="U241" i="21" s="1"/>
  <c r="T328" i="21" a="1"/>
  <c r="T328" i="21" s="1"/>
  <c r="U328" i="21" a="1"/>
  <c r="U328" i="21" s="1"/>
  <c r="U635" i="21" a="1"/>
  <c r="U635" i="21" s="1"/>
  <c r="T635" i="21" a="1"/>
  <c r="T635" i="21" s="1"/>
  <c r="T780" i="21" a="1"/>
  <c r="T780" i="21" s="1"/>
  <c r="U780" i="21" a="1"/>
  <c r="U780" i="21" s="1"/>
  <c r="T356" i="21" a="1"/>
  <c r="T356" i="21" s="1"/>
  <c r="U356" i="21" a="1"/>
  <c r="U356" i="21" s="1"/>
  <c r="U459" i="21" a="1"/>
  <c r="U459" i="21" s="1"/>
  <c r="T459" i="21" a="1"/>
  <c r="T459" i="21" s="1"/>
  <c r="U532" i="21" a="1"/>
  <c r="U532" i="21" s="1"/>
  <c r="T532" i="21" a="1"/>
  <c r="T532" i="21" s="1"/>
  <c r="T517" i="21" a="1"/>
  <c r="T517" i="21" s="1"/>
  <c r="U517" i="21" a="1"/>
  <c r="U517" i="21" s="1"/>
  <c r="U597" i="21" a="1"/>
  <c r="U597" i="21" s="1"/>
  <c r="T597" i="21" a="1"/>
  <c r="T597" i="21" s="1"/>
  <c r="T967" i="21" a="1"/>
  <c r="T967" i="21" s="1"/>
  <c r="U967" i="21" a="1"/>
  <c r="U967" i="21" s="1"/>
  <c r="U404" i="21" a="1"/>
  <c r="U404" i="21" s="1"/>
  <c r="T404" i="21" a="1"/>
  <c r="T404" i="21" s="1"/>
  <c r="U299" i="21" a="1"/>
  <c r="U299" i="21" s="1"/>
  <c r="T299" i="21" a="1"/>
  <c r="T299" i="21" s="1"/>
  <c r="U620" i="21" a="1"/>
  <c r="U620" i="21" s="1"/>
  <c r="T620" i="21" a="1"/>
  <c r="T620" i="21" s="1"/>
  <c r="U748" i="21" a="1"/>
  <c r="U748" i="21" s="1"/>
  <c r="T748" i="21" a="1"/>
  <c r="T748" i="21" s="1"/>
  <c r="U961" i="21" a="1"/>
  <c r="U961" i="21" s="1"/>
  <c r="T961" i="21" a="1"/>
  <c r="T961" i="21" s="1"/>
  <c r="T320" i="21" a="1"/>
  <c r="T320" i="21" s="1"/>
  <c r="U320" i="21" a="1"/>
  <c r="U320" i="21" s="1"/>
  <c r="U433" i="21" a="1"/>
  <c r="U433" i="21" s="1"/>
  <c r="T433" i="21" a="1"/>
  <c r="T433" i="21" s="1"/>
  <c r="U698" i="21" a="1"/>
  <c r="U698" i="21" s="1"/>
  <c r="T698" i="21" a="1"/>
  <c r="T698" i="21" s="1"/>
  <c r="U324" i="21" a="1"/>
  <c r="U324" i="21" s="1"/>
  <c r="T324" i="21" a="1"/>
  <c r="T324" i="21" s="1"/>
  <c r="U668" i="21" a="1"/>
  <c r="U668" i="21" s="1"/>
  <c r="T668" i="21" a="1"/>
  <c r="T668" i="21" s="1"/>
  <c r="U868" i="21" a="1"/>
  <c r="U868" i="21" s="1"/>
  <c r="T868" i="21" a="1"/>
  <c r="T868" i="21" s="1"/>
  <c r="T625" i="21" a="1"/>
  <c r="T625" i="21" s="1"/>
  <c r="U625" i="21" a="1"/>
  <c r="U625" i="21" s="1"/>
  <c r="U112" i="21" a="1"/>
  <c r="U112" i="21" s="1"/>
  <c r="T112" i="21" a="1"/>
  <c r="T112" i="21" s="1"/>
  <c r="T870" i="21" a="1"/>
  <c r="T870" i="21" s="1"/>
  <c r="U870" i="21" a="1"/>
  <c r="U870" i="21" s="1"/>
  <c r="T984" i="21" a="1"/>
  <c r="T984" i="21" s="1"/>
  <c r="U984" i="21" a="1"/>
  <c r="U984" i="21" s="1"/>
  <c r="T656" i="21" a="1"/>
  <c r="T656" i="21" s="1"/>
  <c r="U656" i="21" a="1"/>
  <c r="U656" i="21" s="1"/>
  <c r="T679" i="21" a="1"/>
  <c r="T679" i="21" s="1"/>
  <c r="U679" i="21" a="1"/>
  <c r="U679" i="21" s="1"/>
  <c r="T950" i="21" a="1"/>
  <c r="T950" i="21" s="1"/>
  <c r="U950" i="21" a="1"/>
  <c r="U950" i="21" s="1"/>
  <c r="T321" i="21" a="1"/>
  <c r="T321" i="21" s="1"/>
  <c r="U321" i="21" a="1"/>
  <c r="U321" i="21" s="1"/>
  <c r="T396" i="21" a="1"/>
  <c r="T396" i="21" s="1"/>
  <c r="U396" i="21" a="1"/>
  <c r="U396" i="21" s="1"/>
  <c r="T543" i="21" a="1"/>
  <c r="T543" i="21" s="1"/>
  <c r="U543" i="21" a="1"/>
  <c r="U543" i="21" s="1"/>
  <c r="U412" i="21" a="1"/>
  <c r="U412" i="21" s="1"/>
  <c r="T412" i="21" a="1"/>
  <c r="T412" i="21" s="1"/>
  <c r="U332" i="21" a="1"/>
  <c r="U332" i="21" s="1"/>
  <c r="T332" i="21" a="1"/>
  <c r="T332" i="21" s="1"/>
  <c r="T723" i="21" a="1"/>
  <c r="T723" i="21" s="1"/>
  <c r="U723" i="21" a="1"/>
  <c r="U723" i="21" s="1"/>
  <c r="U714" i="21" a="1"/>
  <c r="U714" i="21" s="1"/>
  <c r="T714" i="21" a="1"/>
  <c r="T714" i="21" s="1"/>
  <c r="U945" i="21" a="1"/>
  <c r="U945" i="21" s="1"/>
  <c r="T945" i="21" a="1"/>
  <c r="T945" i="21" s="1"/>
  <c r="U546" i="21" a="1"/>
  <c r="U546" i="21" s="1"/>
  <c r="T546" i="21" a="1"/>
  <c r="T546" i="21" s="1"/>
  <c r="U947" i="21" a="1"/>
  <c r="U947" i="21" s="1"/>
  <c r="T947" i="21" a="1"/>
  <c r="T947" i="21" s="1"/>
  <c r="U248" i="21" a="1"/>
  <c r="U248" i="21" s="1"/>
  <c r="T248" i="21" a="1"/>
  <c r="T248" i="21" s="1"/>
  <c r="U710" i="21" a="1"/>
  <c r="U710" i="21" s="1"/>
  <c r="T710" i="21" a="1"/>
  <c r="T710" i="21" s="1"/>
  <c r="U782" i="21" a="1"/>
  <c r="U782" i="21" s="1"/>
  <c r="T782" i="21" a="1"/>
  <c r="T782" i="21" s="1"/>
  <c r="U536" i="21" a="1"/>
  <c r="U536" i="21" s="1"/>
  <c r="T536" i="21" a="1"/>
  <c r="T536" i="21" s="1"/>
  <c r="U745" i="21" a="1"/>
  <c r="U745" i="21" s="1"/>
  <c r="T745" i="21" a="1"/>
  <c r="T745" i="21" s="1"/>
  <c r="U705" i="21" a="1"/>
  <c r="U705" i="21" s="1"/>
  <c r="T705" i="21" a="1"/>
  <c r="T705" i="21" s="1"/>
  <c r="U912" i="21" a="1"/>
  <c r="U912" i="21" s="1"/>
  <c r="T912" i="21" a="1"/>
  <c r="T912" i="21" s="1"/>
  <c r="U583" i="21" a="1"/>
  <c r="U583" i="21" s="1"/>
  <c r="T583" i="21" a="1"/>
  <c r="T583" i="21" s="1"/>
  <c r="U427" i="21" a="1"/>
  <c r="U427" i="21" s="1"/>
  <c r="T427" i="21" a="1"/>
  <c r="T427" i="21" s="1"/>
  <c r="U565" i="21" a="1"/>
  <c r="U565" i="21" s="1"/>
  <c r="T565" i="21" a="1"/>
  <c r="T565" i="21" s="1"/>
  <c r="U434" i="21" a="1"/>
  <c r="U434" i="21" s="1"/>
  <c r="T434" i="21" a="1"/>
  <c r="T434" i="21" s="1"/>
  <c r="U743" i="21" a="1"/>
  <c r="U743" i="21" s="1"/>
  <c r="T743" i="21" a="1"/>
  <c r="T743" i="21" s="1"/>
  <c r="U952" i="21" a="1"/>
  <c r="U952" i="21" s="1"/>
  <c r="T952" i="21" a="1"/>
  <c r="T952" i="21" s="1"/>
  <c r="U469" i="21" a="1"/>
  <c r="U469" i="21" s="1"/>
  <c r="T469" i="21" a="1"/>
  <c r="T469" i="21" s="1"/>
  <c r="U212" i="21" a="1"/>
  <c r="U212" i="21" s="1"/>
  <c r="T212" i="21" a="1"/>
  <c r="T212" i="21" s="1"/>
  <c r="T498" i="21" a="1"/>
  <c r="T498" i="21" s="1"/>
  <c r="U498" i="21" a="1"/>
  <c r="U498" i="21" s="1"/>
  <c r="T736" i="21" a="1"/>
  <c r="T736" i="21" s="1"/>
  <c r="U736" i="21" a="1"/>
  <c r="U736" i="21" s="1"/>
  <c r="U994" i="21" a="1"/>
  <c r="U994" i="21" s="1"/>
  <c r="T994" i="21" a="1"/>
  <c r="T994" i="21" s="1"/>
  <c r="U364" i="21" a="1"/>
  <c r="U364" i="21" s="1"/>
  <c r="T364" i="21" a="1"/>
  <c r="T364" i="21" s="1"/>
  <c r="U383" i="21" a="1"/>
  <c r="U383" i="21" s="1"/>
  <c r="T383" i="21" a="1"/>
  <c r="T383" i="21" s="1"/>
  <c r="T796" i="21" a="1"/>
  <c r="T796" i="21" s="1"/>
  <c r="U796" i="21" a="1"/>
  <c r="U796" i="21" s="1"/>
  <c r="U581" i="21" a="1"/>
  <c r="U581" i="21" s="1"/>
  <c r="T581" i="21" a="1"/>
  <c r="T581" i="21" s="1"/>
  <c r="T803" i="21" a="1"/>
  <c r="T803" i="21" s="1"/>
  <c r="U803" i="21" a="1"/>
  <c r="U803" i="21" s="1"/>
  <c r="U646" i="21" a="1"/>
  <c r="U646" i="21" s="1"/>
  <c r="T646" i="21" a="1"/>
  <c r="T646" i="21" s="1"/>
  <c r="U863" i="21" a="1"/>
  <c r="U863" i="21" s="1"/>
  <c r="T863" i="21" a="1"/>
  <c r="T863" i="21" s="1"/>
  <c r="U312" i="21" a="1"/>
  <c r="U312" i="21" s="1"/>
  <c r="T312" i="21" a="1"/>
  <c r="T312" i="21" s="1"/>
  <c r="T884" i="21" a="1"/>
  <c r="T884" i="21" s="1"/>
  <c r="U884" i="21" a="1"/>
  <c r="U884" i="21" s="1"/>
  <c r="U923" i="21" a="1"/>
  <c r="U923" i="21" s="1"/>
  <c r="T923" i="21" a="1"/>
  <c r="T923" i="21" s="1"/>
  <c r="U731" i="21" a="1"/>
  <c r="U731" i="21" s="1"/>
  <c r="T731" i="21" a="1"/>
  <c r="T731" i="21" s="1"/>
  <c r="T579" i="21" a="1"/>
  <c r="T579" i="21" s="1"/>
  <c r="U579" i="21" a="1"/>
  <c r="U579" i="21" s="1"/>
  <c r="T733" i="21" a="1"/>
  <c r="T733" i="21" s="1"/>
  <c r="U733" i="21" a="1"/>
  <c r="U733" i="21" s="1"/>
  <c r="U763" i="21" a="1"/>
  <c r="U763" i="21" s="1"/>
  <c r="T763" i="21" a="1"/>
  <c r="T763" i="21" s="1"/>
  <c r="U415" i="21" a="1"/>
  <c r="U415" i="21" s="1"/>
  <c r="T415" i="21" a="1"/>
  <c r="T415" i="21" s="1"/>
  <c r="U482" i="21" a="1"/>
  <c r="U482" i="21" s="1"/>
  <c r="T482" i="21" a="1"/>
  <c r="T482" i="21" s="1"/>
  <c r="U693" i="21" a="1"/>
  <c r="U693" i="21" s="1"/>
  <c r="T693" i="21" a="1"/>
  <c r="T693" i="21" s="1"/>
  <c r="T405" i="21" a="1"/>
  <c r="T405" i="21" s="1"/>
  <c r="U405" i="21" a="1"/>
  <c r="U405" i="21" s="1"/>
  <c r="U727" i="21" a="1"/>
  <c r="U727" i="21" s="1"/>
  <c r="T727" i="21" a="1"/>
  <c r="T727" i="21" s="1"/>
  <c r="U962" i="21" a="1"/>
  <c r="U962" i="21" s="1"/>
  <c r="T962" i="21" a="1"/>
  <c r="T962" i="21" s="1"/>
  <c r="T488" i="21" a="1"/>
  <c r="T488" i="21" s="1"/>
  <c r="U488" i="21" a="1"/>
  <c r="U488" i="21" s="1"/>
  <c r="T980" i="21" a="1"/>
  <c r="T980" i="21" s="1"/>
  <c r="U980" i="21" a="1"/>
  <c r="U980" i="21" s="1"/>
  <c r="U557" i="21" a="1"/>
  <c r="U557" i="21" s="1"/>
  <c r="T557" i="21" a="1"/>
  <c r="T557" i="21" s="1"/>
  <c r="U755" i="21" a="1"/>
  <c r="U755" i="21" s="1"/>
  <c r="T755" i="21" a="1"/>
  <c r="T755" i="21" s="1"/>
  <c r="U762" i="21" a="1"/>
  <c r="U762" i="21" s="1"/>
  <c r="T762" i="21" a="1"/>
  <c r="T762" i="21" s="1"/>
  <c r="U408" i="21" a="1"/>
  <c r="U408" i="21" s="1"/>
  <c r="T408" i="21" a="1"/>
  <c r="T408" i="21" s="1"/>
  <c r="U265" i="21" a="1"/>
  <c r="U265" i="21" s="1"/>
  <c r="T265" i="21" a="1"/>
  <c r="T265" i="21" s="1"/>
  <c r="U616" i="21" a="1"/>
  <c r="U616" i="21" s="1"/>
  <c r="T616" i="21" a="1"/>
  <c r="T616" i="21" s="1"/>
  <c r="U345" i="21" a="1"/>
  <c r="U345" i="21" s="1"/>
  <c r="T345" i="21" a="1"/>
  <c r="T345" i="21" s="1"/>
  <c r="U437" i="21" a="1"/>
  <c r="U437" i="21" s="1"/>
  <c r="T437" i="21" a="1"/>
  <c r="T437" i="21" s="1"/>
  <c r="U624" i="21" a="1"/>
  <c r="U624" i="21" s="1"/>
  <c r="T624" i="21" a="1"/>
  <c r="T624" i="21" s="1"/>
  <c r="T330" i="21" a="1"/>
  <c r="T330" i="21" s="1"/>
  <c r="U330" i="21" a="1"/>
  <c r="U330" i="21" s="1"/>
  <c r="U876" i="21" a="1"/>
  <c r="U876" i="21" s="1"/>
  <c r="T876" i="21" a="1"/>
  <c r="T876" i="21" s="1"/>
  <c r="T968" i="21" a="1"/>
  <c r="T968" i="21" s="1"/>
  <c r="U968" i="21" a="1"/>
  <c r="U968" i="21" s="1"/>
  <c r="U821" i="21" a="1"/>
  <c r="U821" i="21" s="1"/>
  <c r="T821" i="21" a="1"/>
  <c r="T821" i="21" s="1"/>
  <c r="T877" i="21" a="1"/>
  <c r="T877" i="21" s="1"/>
  <c r="U877" i="21" a="1"/>
  <c r="U877" i="21" s="1"/>
  <c r="T643" i="21" a="1"/>
  <c r="T643" i="21" s="1"/>
  <c r="U643" i="21" a="1"/>
  <c r="U643" i="21" s="1"/>
  <c r="T527" i="21" a="1"/>
  <c r="T527" i="21" s="1"/>
  <c r="U527" i="21" a="1"/>
  <c r="U527" i="21" s="1"/>
  <c r="T815" i="21" a="1"/>
  <c r="T815" i="21" s="1"/>
  <c r="U815" i="21" a="1"/>
  <c r="U815" i="21" s="1"/>
  <c r="T371" i="21" a="1"/>
  <c r="T371" i="21" s="1"/>
  <c r="U371" i="21" a="1"/>
  <c r="U371" i="21" s="1"/>
  <c r="U394" i="21" a="1"/>
  <c r="U394" i="21" s="1"/>
  <c r="T394" i="21" a="1"/>
  <c r="T394" i="21" s="1"/>
  <c r="U337" i="21" a="1"/>
  <c r="U337" i="21" s="1"/>
  <c r="T337" i="21" a="1"/>
  <c r="T337" i="21" s="1"/>
  <c r="T68" i="21" a="1"/>
  <c r="T68" i="21" s="1"/>
  <c r="U68" i="21" a="1"/>
  <c r="U68" i="21" s="1"/>
  <c r="U403" i="21" a="1"/>
  <c r="U403" i="21" s="1"/>
  <c r="T403" i="21" a="1"/>
  <c r="T403" i="21" s="1"/>
  <c r="T701" i="21" a="1"/>
  <c r="T701" i="21" s="1"/>
  <c r="U701" i="21" a="1"/>
  <c r="U701" i="21" s="1"/>
  <c r="U454" i="21" a="1"/>
  <c r="U454" i="21" s="1"/>
  <c r="T454" i="21" a="1"/>
  <c r="T454" i="21" s="1"/>
  <c r="U239" i="21" a="1"/>
  <c r="U239" i="21" s="1"/>
  <c r="T239" i="21" a="1"/>
  <c r="T239" i="21" s="1"/>
  <c r="T442" i="21" a="1"/>
  <c r="T442" i="21" s="1"/>
  <c r="U442" i="21" a="1"/>
  <c r="U442" i="21" s="1"/>
  <c r="T573" i="21" a="1"/>
  <c r="T573" i="21" s="1"/>
  <c r="U573" i="21" a="1"/>
  <c r="U573" i="21" s="1"/>
  <c r="T440" i="21" a="1"/>
  <c r="T440" i="21" s="1"/>
  <c r="U440" i="21" a="1"/>
  <c r="U440" i="21" s="1"/>
  <c r="U419" i="21" a="1"/>
  <c r="U419" i="21" s="1"/>
  <c r="T419" i="21" a="1"/>
  <c r="T419" i="21" s="1"/>
  <c r="U503" i="21" a="1"/>
  <c r="U503" i="21" s="1"/>
  <c r="T503" i="21" a="1"/>
  <c r="T503" i="21" s="1"/>
  <c r="U835" i="21" a="1"/>
  <c r="U835" i="21" s="1"/>
  <c r="T835" i="21" a="1"/>
  <c r="T835" i="21" s="1"/>
  <c r="T571" i="21" a="1"/>
  <c r="T571" i="21" s="1"/>
  <c r="U571" i="21" a="1"/>
  <c r="U571" i="21" s="1"/>
  <c r="U629" i="21" a="1"/>
  <c r="U629" i="21" s="1"/>
  <c r="T629" i="21" a="1"/>
  <c r="T629" i="21" s="1"/>
  <c r="U582" i="21" a="1"/>
  <c r="U582" i="21" s="1"/>
  <c r="T582" i="21" a="1"/>
  <c r="T582" i="21" s="1"/>
  <c r="U634" i="21" a="1"/>
  <c r="U634" i="21" s="1"/>
  <c r="T634" i="21" a="1"/>
  <c r="T634" i="21" s="1"/>
  <c r="U329" i="21" a="1"/>
  <c r="U329" i="21" s="1"/>
  <c r="T329" i="21" a="1"/>
  <c r="T329" i="21" s="1"/>
  <c r="U749" i="21" a="1"/>
  <c r="U749" i="21" s="1"/>
  <c r="T749" i="21" a="1"/>
  <c r="T749" i="21" s="1"/>
  <c r="T310" i="21" a="1"/>
  <c r="T310" i="21" s="1"/>
  <c r="U310" i="21" a="1"/>
  <c r="U310" i="21" s="1"/>
  <c r="U591" i="21" a="1"/>
  <c r="U591" i="21" s="1"/>
  <c r="T591" i="21" a="1"/>
  <c r="T591" i="21" s="1"/>
  <c r="U314" i="21" a="1"/>
  <c r="U314" i="21" s="1"/>
  <c r="T314" i="21" a="1"/>
  <c r="T314" i="21" s="1"/>
  <c r="T556" i="21" a="1"/>
  <c r="T556" i="21" s="1"/>
  <c r="U556" i="21" a="1"/>
  <c r="U556" i="21" s="1"/>
  <c r="U603" i="21" a="1"/>
  <c r="U603" i="21" s="1"/>
  <c r="T603" i="21" a="1"/>
  <c r="T603" i="21" s="1"/>
  <c r="U675" i="21" a="1"/>
  <c r="U675" i="21" s="1"/>
  <c r="T675" i="21" a="1"/>
  <c r="T675" i="21" s="1"/>
  <c r="U296" i="21" a="1"/>
  <c r="U296" i="21" s="1"/>
  <c r="T296" i="21" a="1"/>
  <c r="T296" i="21" s="1"/>
  <c r="U572" i="21" a="1"/>
  <c r="U572" i="21" s="1"/>
  <c r="T572" i="21" a="1"/>
  <c r="T572" i="21" s="1"/>
  <c r="U692" i="21" a="1"/>
  <c r="U692" i="21" s="1"/>
  <c r="T692" i="21" a="1"/>
  <c r="T692" i="21" s="1"/>
  <c r="T797" i="21" a="1"/>
  <c r="T797" i="21" s="1"/>
  <c r="U797" i="21" a="1"/>
  <c r="U797" i="21" s="1"/>
  <c r="U317" i="21" a="1"/>
  <c r="U317" i="21" s="1"/>
  <c r="T317" i="21" a="1"/>
  <c r="T317" i="21" s="1"/>
  <c r="U703" i="21" a="1"/>
  <c r="U703" i="21" s="1"/>
  <c r="T703" i="21" a="1"/>
  <c r="T703" i="21" s="1"/>
  <c r="U982" i="21" a="1"/>
  <c r="U982" i="21" s="1"/>
  <c r="T982" i="21" a="1"/>
  <c r="T982" i="21" s="1"/>
  <c r="T519" i="21" a="1"/>
  <c r="T519" i="21" s="1"/>
  <c r="U519" i="21" a="1"/>
  <c r="U519" i="21" s="1"/>
  <c r="U432" i="21" a="1"/>
  <c r="U432" i="21" s="1"/>
  <c r="T432" i="21" a="1"/>
  <c r="T432" i="21" s="1"/>
  <c r="U73" i="21" a="1"/>
  <c r="U73" i="21" s="1"/>
  <c r="T73" i="21" a="1"/>
  <c r="T73" i="21" s="1"/>
  <c r="U401" i="21" a="1"/>
  <c r="U401" i="21" s="1"/>
  <c r="T401" i="21" a="1"/>
  <c r="T401" i="21" s="1"/>
  <c r="U990" i="21" a="1"/>
  <c r="U990" i="21" s="1"/>
  <c r="T990" i="21" a="1"/>
  <c r="T990" i="21" s="1"/>
  <c r="T614" i="21" a="1"/>
  <c r="T614" i="21" s="1"/>
  <c r="U614" i="21" a="1"/>
  <c r="U614" i="21" s="1"/>
  <c r="U605" i="21" a="1"/>
  <c r="U605" i="21" s="1"/>
  <c r="T605" i="21" a="1"/>
  <c r="T605" i="21" s="1"/>
  <c r="T266" i="21" a="1"/>
  <c r="T266" i="21" s="1"/>
  <c r="U266" i="21" a="1"/>
  <c r="U266" i="21" s="1"/>
  <c r="T754" i="21" a="1"/>
  <c r="T754" i="21" s="1"/>
  <c r="U754" i="21" a="1"/>
  <c r="U754" i="21" s="1"/>
  <c r="U349" i="21" a="1"/>
  <c r="U349" i="21" s="1"/>
  <c r="T349" i="21" a="1"/>
  <c r="T349" i="21" s="1"/>
  <c r="U902" i="21" a="1"/>
  <c r="U902" i="21" s="1"/>
  <c r="T902" i="21" a="1"/>
  <c r="T902" i="21" s="1"/>
  <c r="T682" i="21" a="1"/>
  <c r="T682" i="21" s="1"/>
  <c r="U682" i="21" a="1"/>
  <c r="U682" i="21" s="1"/>
  <c r="T713" i="21" a="1"/>
  <c r="T713" i="21" s="1"/>
  <c r="U713" i="21" a="1"/>
  <c r="U713" i="21" s="1"/>
  <c r="U398" i="21" a="1"/>
  <c r="U398" i="21" s="1"/>
  <c r="T398" i="21" a="1"/>
  <c r="T398" i="21" s="1"/>
  <c r="U587" i="21" a="1"/>
  <c r="U587" i="21" s="1"/>
  <c r="T587" i="21" a="1"/>
  <c r="T587" i="21" s="1"/>
  <c r="U677" i="21" a="1"/>
  <c r="U677" i="21" s="1"/>
  <c r="T677" i="21" a="1"/>
  <c r="T677" i="21" s="1"/>
  <c r="T927" i="21" a="1"/>
  <c r="T927" i="21" s="1"/>
  <c r="U927" i="21" a="1"/>
  <c r="U927" i="21" s="1"/>
  <c r="U807" i="21" a="1"/>
  <c r="U807" i="21" s="1"/>
  <c r="T807" i="21" a="1"/>
  <c r="T807" i="21" s="1"/>
  <c r="U899" i="21" a="1"/>
  <c r="U899" i="21" s="1"/>
  <c r="T899" i="21" a="1"/>
  <c r="T899" i="21" s="1"/>
  <c r="U326" i="21" a="1"/>
  <c r="U326" i="21" s="1"/>
  <c r="T326" i="21" a="1"/>
  <c r="T326" i="21" s="1"/>
  <c r="T385" i="21" a="1"/>
  <c r="T385" i="21" s="1"/>
  <c r="U385" i="21" a="1"/>
  <c r="U385" i="21" s="1"/>
  <c r="T750" i="21" a="1"/>
  <c r="T750" i="21" s="1"/>
  <c r="U750" i="21" a="1"/>
  <c r="U750" i="21" s="1"/>
  <c r="T43" i="21" a="1"/>
  <c r="T43" i="21" s="1"/>
  <c r="U43" i="21" a="1"/>
  <c r="U43" i="21" s="1"/>
  <c r="U471" i="21" a="1"/>
  <c r="U471" i="21" s="1"/>
  <c r="T471" i="21" a="1"/>
  <c r="T471" i="21" s="1"/>
  <c r="U963" i="21" a="1"/>
  <c r="U963" i="21" s="1"/>
  <c r="T963" i="21" a="1"/>
  <c r="T963" i="21" s="1"/>
  <c r="U948" i="21" a="1"/>
  <c r="U948" i="21" s="1"/>
  <c r="T948" i="21" a="1"/>
  <c r="T948" i="21" s="1"/>
  <c r="T726" i="21" a="1"/>
  <c r="T726" i="21" s="1"/>
  <c r="U726" i="21" a="1"/>
  <c r="U726" i="21" s="1"/>
  <c r="U889" i="21" a="1"/>
  <c r="U889" i="21" s="1"/>
  <c r="T889" i="21" a="1"/>
  <c r="T889" i="21" s="1"/>
  <c r="U540" i="21" a="1"/>
  <c r="U540" i="21" s="1"/>
  <c r="T540" i="21" a="1"/>
  <c r="T540" i="21" s="1"/>
  <c r="U665" i="21" a="1"/>
  <c r="U665" i="21" s="1"/>
  <c r="T665" i="21" a="1"/>
  <c r="T665" i="21" s="1"/>
  <c r="T156" i="21" a="1"/>
  <c r="T156" i="21" s="1"/>
  <c r="U156" i="21" a="1"/>
  <c r="U156" i="21" s="1"/>
  <c r="U760" i="21" a="1"/>
  <c r="U760" i="21" s="1"/>
  <c r="T760" i="21" a="1"/>
  <c r="T760" i="21" s="1"/>
  <c r="T955" i="21" a="1"/>
  <c r="T955" i="21" s="1"/>
  <c r="U955" i="21" a="1"/>
  <c r="U955" i="21" s="1"/>
  <c r="T716" i="21" a="1"/>
  <c r="T716" i="21" s="1"/>
  <c r="U716" i="21" a="1"/>
  <c r="U716" i="21" s="1"/>
  <c r="U831" i="21" a="1"/>
  <c r="U831" i="21" s="1"/>
  <c r="T831" i="21" a="1"/>
  <c r="T831" i="21" s="1"/>
  <c r="T973" i="21" a="1"/>
  <c r="T973" i="21" s="1"/>
  <c r="U973" i="21" a="1"/>
  <c r="U973" i="21" s="1"/>
  <c r="T649" i="21" a="1"/>
  <c r="T649" i="21" s="1"/>
  <c r="U649" i="21" a="1"/>
  <c r="U649" i="21" s="1"/>
  <c r="U414" i="21" a="1"/>
  <c r="U414" i="21" s="1"/>
  <c r="T414" i="21" a="1"/>
  <c r="T414" i="21" s="1"/>
  <c r="U456" i="21" a="1"/>
  <c r="U456" i="21" s="1"/>
  <c r="T456" i="21" a="1"/>
  <c r="T456" i="21" s="1"/>
  <c r="T922" i="21" a="1"/>
  <c r="T922" i="21" s="1"/>
  <c r="U922" i="21" a="1"/>
  <c r="U922" i="21" s="1"/>
  <c r="U996" i="21" a="1"/>
  <c r="U996" i="21" s="1"/>
  <c r="T996" i="21" a="1"/>
  <c r="T996" i="21" s="1"/>
  <c r="U771" i="21" a="1"/>
  <c r="U771" i="21" s="1"/>
  <c r="T771" i="21" a="1"/>
  <c r="T771" i="21" s="1"/>
  <c r="U650" i="21" a="1"/>
  <c r="U650" i="21" s="1"/>
  <c r="T650" i="21" a="1"/>
  <c r="T650" i="21" s="1"/>
  <c r="U739" i="21" a="1"/>
  <c r="U739" i="21" s="1"/>
  <c r="T739" i="21" a="1"/>
  <c r="T739" i="21" s="1"/>
  <c r="U350" i="21" a="1"/>
  <c r="U350" i="21" s="1"/>
  <c r="T350" i="21" a="1"/>
  <c r="T350" i="21" s="1"/>
  <c r="U765" i="21" a="1"/>
  <c r="U765" i="21" s="1"/>
  <c r="T765" i="21" a="1"/>
  <c r="T765" i="21" s="1"/>
  <c r="U907" i="21" a="1"/>
  <c r="U907" i="21" s="1"/>
  <c r="T907" i="21" a="1"/>
  <c r="T907" i="21" s="1"/>
  <c r="U559" i="21" a="1"/>
  <c r="U559" i="21" s="1"/>
  <c r="T559" i="21" a="1"/>
  <c r="T559" i="21" s="1"/>
  <c r="T549" i="21" a="1"/>
  <c r="T549" i="21" s="1"/>
  <c r="U549" i="21" a="1"/>
  <c r="U549" i="21" s="1"/>
  <c r="U909" i="21" a="1"/>
  <c r="U909" i="21" s="1"/>
  <c r="T909" i="21" a="1"/>
  <c r="T909" i="21" s="1"/>
  <c r="U910" i="21" a="1"/>
  <c r="U910" i="21" s="1"/>
  <c r="T910" i="21" a="1"/>
  <c r="T910" i="21" s="1"/>
  <c r="U388" i="21" a="1"/>
  <c r="U388" i="21" s="1"/>
  <c r="T388" i="21" a="1"/>
  <c r="T388" i="21" s="1"/>
  <c r="T267" i="21" a="1"/>
  <c r="T267" i="21" s="1"/>
  <c r="U267" i="21" a="1"/>
  <c r="U267" i="21" s="1"/>
  <c r="T792" i="21" a="1"/>
  <c r="T792" i="21" s="1"/>
  <c r="U792" i="21" a="1"/>
  <c r="U792" i="21" s="1"/>
  <c r="T304" i="21" a="1"/>
  <c r="T304" i="21" s="1"/>
  <c r="U304" i="21" a="1"/>
  <c r="U304" i="21" s="1"/>
  <c r="U397" i="21" a="1"/>
  <c r="U397" i="21" s="1"/>
  <c r="T397" i="21" a="1"/>
  <c r="T397" i="21" s="1"/>
  <c r="T900" i="21" a="1"/>
  <c r="T900" i="21" s="1"/>
  <c r="U900" i="21" a="1"/>
  <c r="U900" i="21" s="1"/>
  <c r="T757" i="21" a="1"/>
  <c r="T757" i="21" s="1"/>
  <c r="U757" i="21" a="1"/>
  <c r="U757" i="21" s="1"/>
  <c r="U483" i="21" a="1"/>
  <c r="U483" i="21" s="1"/>
  <c r="T483" i="21" a="1"/>
  <c r="T483" i="21" s="1"/>
  <c r="U752" i="21" a="1"/>
  <c r="U752" i="21" s="1"/>
  <c r="T752" i="21" a="1"/>
  <c r="T752" i="21" s="1"/>
  <c r="U348" i="21" a="1"/>
  <c r="U348" i="21" s="1"/>
  <c r="T348" i="21" a="1"/>
  <c r="T348" i="21" s="1"/>
  <c r="U641" i="21" a="1"/>
  <c r="U641" i="21" s="1"/>
  <c r="T641" i="21" a="1"/>
  <c r="T641" i="21" s="1"/>
  <c r="T816" i="21" a="1"/>
  <c r="T816" i="21" s="1"/>
  <c r="U816" i="21" a="1"/>
  <c r="U816" i="21" s="1"/>
  <c r="T790" i="21" a="1"/>
  <c r="T790" i="21" s="1"/>
  <c r="U790" i="21" a="1"/>
  <c r="U790" i="21" s="1"/>
  <c r="T538" i="21" a="1"/>
  <c r="T538" i="21" s="1"/>
  <c r="U538" i="21" a="1"/>
  <c r="U538" i="21" s="1"/>
  <c r="U510" i="21" a="1"/>
  <c r="U510" i="21" s="1"/>
  <c r="T510" i="21" a="1"/>
  <c r="T510" i="21" s="1"/>
  <c r="T623" i="21" a="1"/>
  <c r="T623" i="21" s="1"/>
  <c r="U623" i="21" a="1"/>
  <c r="U623" i="21" s="1"/>
  <c r="U473" i="21" a="1"/>
  <c r="U473" i="21" s="1"/>
  <c r="T473" i="21" a="1"/>
  <c r="T473" i="21" s="1"/>
  <c r="U584" i="21" a="1"/>
  <c r="U584" i="21" s="1"/>
  <c r="T584" i="21" a="1"/>
  <c r="T584" i="21" s="1"/>
  <c r="U935" i="21" a="1"/>
  <c r="U935" i="21" s="1"/>
  <c r="T935" i="21" a="1"/>
  <c r="T935" i="21" s="1"/>
  <c r="U951" i="21" a="1"/>
  <c r="U951" i="21" s="1"/>
  <c r="T951" i="21" a="1"/>
  <c r="T951" i="21" s="1"/>
  <c r="U756" i="21" a="1"/>
  <c r="U756" i="21" s="1"/>
  <c r="T756" i="21" a="1"/>
  <c r="T756" i="21" s="1"/>
  <c r="U957" i="21" a="1"/>
  <c r="U957" i="21" s="1"/>
  <c r="T957" i="21" a="1"/>
  <c r="T957" i="21" s="1"/>
  <c r="U921" i="21" a="1"/>
  <c r="U921" i="21" s="1"/>
  <c r="T921" i="21" a="1"/>
  <c r="T921" i="21" s="1"/>
  <c r="T485" i="21" a="1"/>
  <c r="T485" i="21" s="1"/>
  <c r="U485" i="21" a="1"/>
  <c r="U485" i="21" s="1"/>
  <c r="U958" i="21" a="1"/>
  <c r="U958" i="21" s="1"/>
  <c r="T958" i="21" a="1"/>
  <c r="T958" i="21" s="1"/>
  <c r="T943" i="21" a="1"/>
  <c r="T943" i="21" s="1"/>
  <c r="U943" i="21" a="1"/>
  <c r="U943" i="21" s="1"/>
  <c r="T654" i="21" a="1"/>
  <c r="T654" i="21" s="1"/>
  <c r="U654" i="21" a="1"/>
  <c r="U654" i="21" s="1"/>
  <c r="U353" i="21" a="1"/>
  <c r="U353" i="21" s="1"/>
  <c r="T353" i="21" a="1"/>
  <c r="T353" i="21" s="1"/>
  <c r="U898" i="21" a="1"/>
  <c r="U898" i="21" s="1"/>
  <c r="T898" i="21" a="1"/>
  <c r="T898" i="21" s="1"/>
  <c r="U993" i="21" a="1"/>
  <c r="U993" i="21" s="1"/>
  <c r="T993" i="21" a="1"/>
  <c r="T993" i="21" s="1"/>
  <c r="U687" i="21" a="1"/>
  <c r="U687" i="21" s="1"/>
  <c r="T687" i="21" a="1"/>
  <c r="T687" i="21" s="1"/>
  <c r="T661" i="21" a="1"/>
  <c r="T661" i="21" s="1"/>
  <c r="U661" i="21" a="1"/>
  <c r="U661" i="21" s="1"/>
  <c r="U598" i="21" a="1"/>
  <c r="U598" i="21" s="1"/>
  <c r="T598" i="21" a="1"/>
  <c r="T598" i="21" s="1"/>
  <c r="T41" i="21" a="1"/>
  <c r="T41" i="21" s="1"/>
  <c r="U41" i="21" a="1"/>
  <c r="U41" i="21" s="1"/>
  <c r="U342" i="21" a="1"/>
  <c r="U342" i="21" s="1"/>
  <c r="T342" i="21" a="1"/>
  <c r="T342" i="21" s="1"/>
  <c r="U673" i="21" a="1"/>
  <c r="U673" i="21" s="1"/>
  <c r="T673" i="21" a="1"/>
  <c r="T673" i="21" s="1"/>
  <c r="U455" i="21" a="1"/>
  <c r="U455" i="21" s="1"/>
  <c r="T455" i="21" a="1"/>
  <c r="T455" i="21" s="1"/>
  <c r="T637" i="21" a="1"/>
  <c r="T637" i="21" s="1"/>
  <c r="U637" i="21" a="1"/>
  <c r="U637" i="21" s="1"/>
  <c r="T373" i="21" a="1"/>
  <c r="T373" i="21" s="1"/>
  <c r="U373" i="21" a="1"/>
  <c r="U373" i="21" s="1"/>
  <c r="U562" i="21" a="1"/>
  <c r="U562" i="21" s="1"/>
  <c r="T562" i="21" a="1"/>
  <c r="T562" i="21" s="1"/>
  <c r="U1000" i="21" a="1"/>
  <c r="U1000" i="21" s="1"/>
  <c r="T1000" i="21" a="1"/>
  <c r="T1000" i="21" s="1"/>
  <c r="T842" i="21" a="1"/>
  <c r="T842" i="21" s="1"/>
  <c r="U842" i="21" a="1"/>
  <c r="U842" i="21" s="1"/>
  <c r="U691" i="21" a="1"/>
  <c r="U691" i="21" s="1"/>
  <c r="T691" i="21" a="1"/>
  <c r="T691" i="21" s="1"/>
  <c r="U111" i="21" a="1"/>
  <c r="U111" i="21" s="1"/>
  <c r="T111" i="21" a="1"/>
  <c r="T111" i="21" s="1"/>
  <c r="U856" i="21" a="1"/>
  <c r="U856" i="21" s="1"/>
  <c r="T856" i="21" a="1"/>
  <c r="T856" i="21" s="1"/>
  <c r="T520" i="21" a="1"/>
  <c r="T520" i="21" s="1"/>
  <c r="U520" i="21" a="1"/>
  <c r="U520" i="21" s="1"/>
  <c r="U367" i="21" a="1"/>
  <c r="U367" i="21" s="1"/>
  <c r="T367" i="21" a="1"/>
  <c r="T367" i="21" s="1"/>
  <c r="U390" i="21" a="1"/>
  <c r="U390" i="21" s="1"/>
  <c r="T390" i="21" a="1"/>
  <c r="T390" i="21" s="1"/>
  <c r="U886" i="21" a="1"/>
  <c r="U886" i="21" s="1"/>
  <c r="T886" i="21" a="1"/>
  <c r="T886" i="21" s="1"/>
  <c r="T631" i="21" a="1"/>
  <c r="T631" i="21" s="1"/>
  <c r="U631" i="21" a="1"/>
  <c r="U631" i="21" s="1"/>
  <c r="T418" i="21" a="1"/>
  <c r="T418" i="21" s="1"/>
  <c r="U418" i="21" a="1"/>
  <c r="U418" i="21" s="1"/>
  <c r="U838" i="21" a="1"/>
  <c r="U838" i="21" s="1"/>
  <c r="T838" i="21" a="1"/>
  <c r="T838" i="21" s="1"/>
  <c r="U372" i="21" a="1"/>
  <c r="U372" i="21" s="1"/>
  <c r="T372" i="21" a="1"/>
  <c r="T372" i="21" s="1"/>
  <c r="T875" i="21" a="1"/>
  <c r="T875" i="21" s="1"/>
  <c r="U875" i="21" a="1"/>
  <c r="U875" i="21" s="1"/>
  <c r="T392" i="21" a="1"/>
  <c r="T392" i="21" s="1"/>
  <c r="U392" i="21" a="1"/>
  <c r="U392" i="21" s="1"/>
  <c r="U428" i="21" a="1"/>
  <c r="U428" i="21" s="1"/>
  <c r="T428" i="21" a="1"/>
  <c r="T428" i="21" s="1"/>
  <c r="U864" i="21" a="1"/>
  <c r="U864" i="21" s="1"/>
  <c r="T864" i="21" a="1"/>
  <c r="T864" i="21" s="1"/>
  <c r="T704" i="21" a="1"/>
  <c r="T704" i="21" s="1"/>
  <c r="U704" i="21" a="1"/>
  <c r="U704" i="21" s="1"/>
  <c r="U669" i="21" a="1"/>
  <c r="U669" i="21" s="1"/>
  <c r="T669" i="21" a="1"/>
  <c r="T669" i="21" s="1"/>
  <c r="T997" i="21" a="1"/>
  <c r="T997" i="21" s="1"/>
  <c r="U997" i="21" a="1"/>
  <c r="U997" i="21" s="1"/>
  <c r="U508" i="21" a="1"/>
  <c r="U508" i="21" s="1"/>
  <c r="T508" i="21" a="1"/>
  <c r="T508" i="21" s="1"/>
  <c r="T826" i="21" a="1"/>
  <c r="T826" i="21" s="1"/>
  <c r="U826" i="21" a="1"/>
  <c r="U826" i="21" s="1"/>
  <c r="T690" i="21" a="1"/>
  <c r="T690" i="21" s="1"/>
  <c r="U690" i="21" a="1"/>
  <c r="U690" i="21" s="1"/>
  <c r="U494" i="21" a="1"/>
  <c r="U494" i="21" s="1"/>
  <c r="T494" i="21" a="1"/>
  <c r="T494" i="21" s="1"/>
  <c r="T663" i="21" a="1"/>
  <c r="T663" i="21" s="1"/>
  <c r="U663" i="21" a="1"/>
  <c r="U663" i="21" s="1"/>
  <c r="U269" i="21" a="1"/>
  <c r="U269" i="21" s="1"/>
  <c r="T269" i="21" a="1"/>
  <c r="T269" i="21" s="1"/>
  <c r="T384" i="21" a="1"/>
  <c r="T384" i="21" s="1"/>
  <c r="U384" i="21" a="1"/>
  <c r="U384" i="21" s="1"/>
  <c r="U600" i="21" a="1"/>
  <c r="U600" i="21" s="1"/>
  <c r="T600" i="21" a="1"/>
  <c r="T600" i="21" s="1"/>
  <c r="U375" i="21" a="1"/>
  <c r="U375" i="21" s="1"/>
  <c r="T375" i="21" a="1"/>
  <c r="T375" i="21" s="1"/>
  <c r="T474" i="21" a="1"/>
  <c r="T474" i="21" s="1"/>
  <c r="U474" i="21" a="1"/>
  <c r="U474" i="21" s="1"/>
  <c r="T809" i="21" a="1"/>
  <c r="T809" i="21" s="1"/>
  <c r="U809" i="21" a="1"/>
  <c r="U809" i="21" s="1"/>
  <c r="U699" i="21" a="1"/>
  <c r="U699" i="21" s="1"/>
  <c r="T699" i="21" a="1"/>
  <c r="T699" i="21" s="1"/>
  <c r="U529" i="21" a="1"/>
  <c r="U529" i="21" s="1"/>
  <c r="T529" i="21" a="1"/>
  <c r="T529" i="21" s="1"/>
  <c r="T426" i="21" a="1"/>
  <c r="T426" i="21" s="1"/>
  <c r="U426" i="21" a="1"/>
  <c r="U426" i="21" s="1"/>
  <c r="U545" i="21" a="1"/>
  <c r="U545" i="21" s="1"/>
  <c r="T545" i="21" a="1"/>
  <c r="T545" i="21" s="1"/>
  <c r="U805" i="21" a="1"/>
  <c r="U805" i="21" s="1"/>
  <c r="T805" i="21" a="1"/>
  <c r="T805" i="21" s="1"/>
  <c r="U500" i="21" a="1"/>
  <c r="U500" i="21" s="1"/>
  <c r="T500" i="21" a="1"/>
  <c r="T500" i="21" s="1"/>
  <c r="U453" i="21" a="1"/>
  <c r="U453" i="21" s="1"/>
  <c r="T453" i="21" a="1"/>
  <c r="T453" i="21" s="1"/>
  <c r="U869" i="21" a="1"/>
  <c r="U869" i="21" s="1"/>
  <c r="T869" i="21" a="1"/>
  <c r="T869" i="21" s="1"/>
  <c r="T639" i="21" a="1"/>
  <c r="T639" i="21" s="1"/>
  <c r="U639" i="21" a="1"/>
  <c r="U639" i="21" s="1"/>
  <c r="U828" i="21" a="1"/>
  <c r="U828" i="21" s="1"/>
  <c r="T828" i="21" a="1"/>
  <c r="T828" i="21" s="1"/>
  <c r="T936" i="21" a="1"/>
  <c r="T936" i="21" s="1"/>
  <c r="U936" i="21" a="1"/>
  <c r="U936" i="21" s="1"/>
  <c r="T313" i="21" a="1"/>
  <c r="T313" i="21" s="1"/>
  <c r="U313" i="21" a="1"/>
  <c r="U313" i="21" s="1"/>
  <c r="U611" i="21" a="1"/>
  <c r="U611" i="21" s="1"/>
  <c r="T611" i="21" a="1"/>
  <c r="T611" i="21" s="1"/>
  <c r="U808" i="21" a="1"/>
  <c r="U808" i="21" s="1"/>
  <c r="T808" i="21" a="1"/>
  <c r="T808" i="21" s="1"/>
  <c r="U686" i="21" a="1"/>
  <c r="U686" i="21" s="1"/>
  <c r="T686" i="21" a="1"/>
  <c r="T686" i="21" s="1"/>
  <c r="U841" i="21" a="1"/>
  <c r="U841" i="21" s="1"/>
  <c r="T841" i="21" a="1"/>
  <c r="T841" i="21" s="1"/>
  <c r="U223" i="21" a="1"/>
  <c r="U223" i="21" s="1"/>
  <c r="T223" i="21" a="1"/>
  <c r="T223" i="21" s="1"/>
  <c r="U664" i="21" a="1"/>
  <c r="U664" i="21" s="1"/>
  <c r="T664" i="21" a="1"/>
  <c r="T664" i="21" s="1"/>
  <c r="U530" i="21" a="1"/>
  <c r="U530" i="21" s="1"/>
  <c r="T530" i="21" a="1"/>
  <c r="T530" i="21" s="1"/>
  <c r="T53" i="21" a="1"/>
  <c r="T53" i="21" s="1"/>
  <c r="U53" i="21" a="1"/>
  <c r="U53" i="21" s="1"/>
  <c r="T445" i="21" a="1"/>
  <c r="T445" i="21" s="1"/>
  <c r="U445" i="21" a="1"/>
  <c r="U445" i="21" s="1"/>
  <c r="T662" i="21" a="1"/>
  <c r="T662" i="21" s="1"/>
  <c r="U662" i="21" a="1"/>
  <c r="U662" i="21" s="1"/>
  <c r="U915" i="21" a="1"/>
  <c r="U915" i="21" s="1"/>
  <c r="T915" i="21" a="1"/>
  <c r="T915" i="21" s="1"/>
  <c r="U741" i="21" a="1"/>
  <c r="U741" i="21" s="1"/>
  <c r="T741" i="21" a="1"/>
  <c r="T741" i="21" s="1"/>
  <c r="U724" i="21" a="1"/>
  <c r="U724" i="21" s="1"/>
  <c r="T724" i="21" a="1"/>
  <c r="T724" i="21" s="1"/>
  <c r="U564" i="21" a="1"/>
  <c r="U564" i="21" s="1"/>
  <c r="T564" i="21" a="1"/>
  <c r="T564" i="21" s="1"/>
  <c r="U12" i="21" a="1"/>
  <c r="U12" i="21" s="1"/>
  <c r="T12" i="21" a="1"/>
  <c r="T12" i="21" s="1"/>
  <c r="U452" i="21" a="1"/>
  <c r="U452" i="21" s="1"/>
  <c r="T452" i="21" a="1"/>
  <c r="T452" i="21" s="1"/>
  <c r="U633" i="21" a="1"/>
  <c r="U633" i="21" s="1"/>
  <c r="T633" i="21" a="1"/>
  <c r="T633" i="21" s="1"/>
  <c r="U885" i="21" a="1"/>
  <c r="U885" i="21" s="1"/>
  <c r="T885" i="21" a="1"/>
  <c r="T885" i="21" s="1"/>
  <c r="U386" i="21" a="1"/>
  <c r="U386" i="21" s="1"/>
  <c r="T386" i="21" a="1"/>
  <c r="T386" i="21" s="1"/>
  <c r="U365" i="21" a="1"/>
  <c r="U365" i="21" s="1"/>
  <c r="T365" i="21" a="1"/>
  <c r="T365" i="21" s="1"/>
  <c r="T924" i="21" a="1"/>
  <c r="T924" i="21" s="1"/>
  <c r="U924" i="21" a="1"/>
  <c r="U924" i="21" s="1"/>
  <c r="U592" i="21" a="1"/>
  <c r="U592" i="21" s="1"/>
  <c r="T592" i="21" a="1"/>
  <c r="T592" i="21" s="1"/>
  <c r="T778" i="21" a="1"/>
  <c r="T778" i="21" s="1"/>
  <c r="U778" i="21" a="1"/>
  <c r="U778" i="21" s="1"/>
  <c r="T465" i="21" a="1"/>
  <c r="T465" i="21" s="1"/>
  <c r="U465" i="21" a="1"/>
  <c r="U465" i="21" s="1"/>
  <c r="U896" i="21" a="1"/>
  <c r="U896" i="21" s="1"/>
  <c r="T896" i="21" a="1"/>
  <c r="T896" i="21" s="1"/>
  <c r="U783" i="21" a="1"/>
  <c r="U783" i="21" s="1"/>
  <c r="T783" i="21" a="1"/>
  <c r="T783" i="21" s="1"/>
  <c r="U585" i="21" a="1"/>
  <c r="U585" i="21" s="1"/>
  <c r="T585" i="21" a="1"/>
  <c r="T585" i="21" s="1"/>
  <c r="U946" i="21" a="1"/>
  <c r="U946" i="21" s="1"/>
  <c r="T946" i="21" a="1"/>
  <c r="T946" i="21" s="1"/>
  <c r="T464" i="21" a="1"/>
  <c r="T464" i="21" s="1"/>
  <c r="U464" i="21" a="1"/>
  <c r="U464" i="21" s="1"/>
  <c r="T555" i="21" a="1"/>
  <c r="T555" i="21" s="1"/>
  <c r="U555" i="21" a="1"/>
  <c r="U555" i="21" s="1"/>
  <c r="U872" i="21" a="1"/>
  <c r="U872" i="21" s="1"/>
  <c r="T872" i="21" a="1"/>
  <c r="T872" i="21" s="1"/>
  <c r="U880" i="21" a="1"/>
  <c r="U880" i="21" s="1"/>
  <c r="T880" i="21" a="1"/>
  <c r="T880" i="21" s="1"/>
  <c r="T468" i="21" a="1"/>
  <c r="T468" i="21" s="1"/>
  <c r="U468" i="21" a="1"/>
  <c r="U468" i="21" s="1"/>
  <c r="U959" i="21" a="1"/>
  <c r="U959" i="21" s="1"/>
  <c r="T959" i="21" a="1"/>
  <c r="T959" i="21" s="1"/>
  <c r="U439" i="21" a="1"/>
  <c r="U439" i="21" s="1"/>
  <c r="T439" i="21" a="1"/>
  <c r="T439" i="21" s="1"/>
  <c r="U911" i="21" a="1"/>
  <c r="U911" i="21" s="1"/>
  <c r="T911" i="21" a="1"/>
  <c r="T911" i="21" s="1"/>
  <c r="U848" i="21" a="1"/>
  <c r="U848" i="21" s="1"/>
  <c r="T848" i="21" a="1"/>
  <c r="T848" i="21" s="1"/>
  <c r="T512" i="21" a="1"/>
  <c r="T512" i="21" s="1"/>
  <c r="U512" i="21" a="1"/>
  <c r="U512" i="21" s="1"/>
  <c r="T918" i="21" a="1"/>
  <c r="T918" i="21" s="1"/>
  <c r="U918" i="21" a="1"/>
  <c r="U918" i="21" s="1"/>
  <c r="T354" i="21" a="1"/>
  <c r="T354" i="21" s="1"/>
  <c r="U354" i="21" a="1"/>
  <c r="U354" i="21" s="1"/>
  <c r="T811" i="21" a="1"/>
  <c r="T811" i="21" s="1"/>
  <c r="U811" i="21" a="1"/>
  <c r="U811" i="21" s="1"/>
  <c r="U953" i="21" a="1"/>
  <c r="U953" i="21" s="1"/>
  <c r="T953" i="21" a="1"/>
  <c r="T953" i="21" s="1"/>
  <c r="U476" i="21" a="1"/>
  <c r="U476" i="21" s="1"/>
  <c r="T476" i="21" a="1"/>
  <c r="T476" i="21" s="1"/>
  <c r="U818" i="21" a="1"/>
  <c r="U818" i="21" s="1"/>
  <c r="T818" i="21" a="1"/>
  <c r="T818" i="21" s="1"/>
  <c r="T602" i="21" a="1"/>
  <c r="T602" i="21" s="1"/>
  <c r="U602" i="21" a="1"/>
  <c r="U602" i="21" s="1"/>
  <c r="T335" i="21" a="1"/>
  <c r="T335" i="21" s="1"/>
  <c r="U335" i="21" a="1"/>
  <c r="U335" i="21" s="1"/>
  <c r="U846" i="21" a="1"/>
  <c r="U846" i="21" s="1"/>
  <c r="T846" i="21" a="1"/>
  <c r="T846" i="21" s="1"/>
  <c r="T891" i="21" a="1"/>
  <c r="T891" i="21" s="1"/>
  <c r="U891" i="21" a="1"/>
  <c r="U891" i="21" s="1"/>
  <c r="U832" i="21" a="1"/>
  <c r="U832" i="21" s="1"/>
  <c r="T832" i="21" a="1"/>
  <c r="T832" i="21" s="1"/>
  <c r="U630" i="21" a="1"/>
  <c r="U630" i="21" s="1"/>
  <c r="T630" i="21" a="1"/>
  <c r="T630" i="21" s="1"/>
  <c r="T789" i="21" a="1"/>
  <c r="T789" i="21" s="1"/>
  <c r="U789" i="21" a="1"/>
  <c r="U789" i="21" s="1"/>
  <c r="T768" i="21" a="1"/>
  <c r="T768" i="21" s="1"/>
  <c r="U768" i="21" a="1"/>
  <c r="U768" i="21" s="1"/>
  <c r="T381" i="21" a="1"/>
  <c r="T381" i="21" s="1"/>
  <c r="U381" i="21" a="1"/>
  <c r="U381" i="21" s="1"/>
  <c r="T823" i="21" a="1"/>
  <c r="T823" i="21" s="1"/>
  <c r="U823" i="21" a="1"/>
  <c r="U823" i="21" s="1"/>
  <c r="U941" i="21" a="1"/>
  <c r="U941" i="21" s="1"/>
  <c r="T941" i="21" a="1"/>
  <c r="T941" i="21" s="1"/>
  <c r="U678" i="21" a="1"/>
  <c r="U678" i="21" s="1"/>
  <c r="T678" i="21" a="1"/>
  <c r="T678" i="21" s="1"/>
  <c r="U791" i="21" a="1"/>
  <c r="U791" i="21" s="1"/>
  <c r="T791" i="21" a="1"/>
  <c r="T791" i="21" s="1"/>
  <c r="T769" i="21" a="1"/>
  <c r="T769" i="21" s="1"/>
  <c r="U769" i="21" a="1"/>
  <c r="U769" i="21" s="1"/>
  <c r="T640" i="21" a="1"/>
  <c r="T640" i="21" s="1"/>
  <c r="U640" i="21" a="1"/>
  <c r="U640" i="21" s="1"/>
  <c r="T819" i="21" a="1"/>
  <c r="T819" i="21" s="1"/>
  <c r="U819" i="21" a="1"/>
  <c r="U819" i="21" s="1"/>
  <c r="U862" i="21" a="1"/>
  <c r="U862" i="21" s="1"/>
  <c r="T862" i="21" a="1"/>
  <c r="T862" i="21" s="1"/>
  <c r="U580" i="21" a="1"/>
  <c r="U580" i="21" s="1"/>
  <c r="T580" i="21" a="1"/>
  <c r="T580" i="21" s="1"/>
  <c r="T125" i="21" a="1"/>
  <c r="T125" i="21" s="1"/>
  <c r="U125" i="21" a="1"/>
  <c r="U125" i="21" s="1"/>
  <c r="T489" i="21" a="1"/>
  <c r="T489" i="21" s="1"/>
  <c r="U489" i="21" a="1"/>
  <c r="U489" i="21" s="1"/>
  <c r="U988" i="21" a="1"/>
  <c r="U988" i="21" s="1"/>
  <c r="T988" i="21" a="1"/>
  <c r="T988" i="21" s="1"/>
  <c r="U836" i="21" a="1"/>
  <c r="U836" i="21" s="1"/>
  <c r="T836" i="21" a="1"/>
  <c r="T836" i="21" s="1"/>
  <c r="U987" i="21" a="1"/>
  <c r="U987" i="21" s="1"/>
  <c r="T987" i="21" a="1"/>
  <c r="T987" i="21" s="1"/>
  <c r="T604" i="21" a="1"/>
  <c r="T604" i="21" s="1"/>
  <c r="U604" i="21" a="1"/>
  <c r="U604" i="21" s="1"/>
  <c r="T645" i="21" a="1"/>
  <c r="T645" i="21" s="1"/>
  <c r="U645" i="21" a="1"/>
  <c r="U645" i="21" s="1"/>
  <c r="U502" i="21" a="1"/>
  <c r="U502" i="21" s="1"/>
  <c r="T502" i="21" a="1"/>
  <c r="T502" i="21" s="1"/>
  <c r="U740" i="21" a="1"/>
  <c r="U740" i="21" s="1"/>
  <c r="T740" i="21" a="1"/>
  <c r="T740" i="21" s="1"/>
  <c r="U610" i="21" a="1"/>
  <c r="U610" i="21" s="1"/>
  <c r="T610" i="21" a="1"/>
  <c r="T610" i="21" s="1"/>
  <c r="U648" i="21" a="1"/>
  <c r="U648" i="21" s="1"/>
  <c r="T648" i="21" a="1"/>
  <c r="T648" i="21" s="1"/>
  <c r="U998" i="21" a="1"/>
  <c r="U998" i="21" s="1"/>
  <c r="T998" i="21" a="1"/>
  <c r="T998" i="21" s="1"/>
  <c r="U845" i="21" a="1"/>
  <c r="U845" i="21" s="1"/>
  <c r="T845" i="21" a="1"/>
  <c r="T845" i="21" s="1"/>
  <c r="U593" i="21" a="1"/>
  <c r="U593" i="21" s="1"/>
  <c r="T593" i="21" a="1"/>
  <c r="T593" i="21" s="1"/>
  <c r="U511" i="21" a="1"/>
  <c r="U511" i="21" s="1"/>
  <c r="T511" i="21" a="1"/>
  <c r="T511" i="21" s="1"/>
  <c r="U402" i="21" a="1"/>
  <c r="U402" i="21" s="1"/>
  <c r="T402" i="21" a="1"/>
  <c r="T402" i="21" s="1"/>
  <c r="U874" i="21" a="1"/>
  <c r="U874" i="21" s="1"/>
  <c r="T874" i="21" a="1"/>
  <c r="T874" i="21" s="1"/>
  <c r="U707" i="21" a="1"/>
  <c r="U707" i="21" s="1"/>
  <c r="T707" i="21" a="1"/>
  <c r="T707" i="21" s="1"/>
  <c r="U413" i="21" a="1"/>
  <c r="U413" i="21" s="1"/>
  <c r="T413" i="21" a="1"/>
  <c r="T413" i="21" s="1"/>
  <c r="U495" i="21" a="1"/>
  <c r="U495" i="21" s="1"/>
  <c r="T495" i="21" a="1"/>
  <c r="T495" i="21" s="1"/>
  <c r="U463" i="21" a="1"/>
  <c r="U463" i="21" s="1"/>
  <c r="T463" i="21" a="1"/>
  <c r="T463" i="21" s="1"/>
  <c r="T718" i="21" a="1"/>
  <c r="T718" i="21" s="1"/>
  <c r="U718" i="21" a="1"/>
  <c r="U718" i="21" s="1"/>
  <c r="U914" i="21" a="1"/>
  <c r="U914" i="21" s="1"/>
  <c r="T914" i="21" a="1"/>
  <c r="T914" i="21" s="1"/>
  <c r="T492" i="21" a="1"/>
  <c r="T492" i="21" s="1"/>
  <c r="U492" i="21" a="1"/>
  <c r="U492" i="21" s="1"/>
  <c r="U506" i="21" a="1"/>
  <c r="U506" i="21" s="1"/>
  <c r="T506" i="21" a="1"/>
  <c r="T506" i="21" s="1"/>
  <c r="U817" i="21" a="1"/>
  <c r="U817" i="21" s="1"/>
  <c r="T817" i="21" a="1"/>
  <c r="T817" i="21" s="1"/>
  <c r="U728" i="21" a="1"/>
  <c r="U728" i="21" s="1"/>
  <c r="T728" i="21" a="1"/>
  <c r="T728" i="21" s="1"/>
  <c r="U676" i="21" a="1"/>
  <c r="U676" i="21" s="1"/>
  <c r="T676" i="21" a="1"/>
  <c r="T676" i="21" s="1"/>
  <c r="U827" i="21" a="1"/>
  <c r="U827" i="21" s="1"/>
  <c r="T827" i="21" a="1"/>
  <c r="T827" i="21" s="1"/>
  <c r="T552" i="21" a="1"/>
  <c r="T552" i="21" s="1"/>
  <c r="U552" i="21" a="1"/>
  <c r="U552" i="21" s="1"/>
  <c r="T443" i="21" a="1"/>
  <c r="T443" i="21" s="1"/>
  <c r="U443" i="21" a="1"/>
  <c r="U443" i="21" s="1"/>
  <c r="T487" i="21" a="1"/>
  <c r="T487" i="21" s="1"/>
  <c r="U487" i="21" a="1"/>
  <c r="U487" i="21" s="1"/>
  <c r="U839" i="21" a="1"/>
  <c r="U839" i="21" s="1"/>
  <c r="T839" i="21" a="1"/>
  <c r="T839" i="21" s="1"/>
  <c r="U867" i="21" a="1"/>
  <c r="U867" i="21" s="1"/>
  <c r="T867" i="21" a="1"/>
  <c r="T867" i="21" s="1"/>
  <c r="U977" i="21" a="1"/>
  <c r="U977" i="21" s="1"/>
  <c r="T977" i="21" a="1"/>
  <c r="T977" i="21" s="1"/>
  <c r="U793" i="21" a="1"/>
  <c r="U793" i="21" s="1"/>
  <c r="T793" i="21" a="1"/>
  <c r="T793" i="21" s="1"/>
  <c r="U666" i="21" a="1"/>
  <c r="U666" i="21" s="1"/>
  <c r="T666" i="21" a="1"/>
  <c r="T666" i="21" s="1"/>
  <c r="T626" i="21" a="1"/>
  <c r="T626" i="21" s="1"/>
  <c r="U626" i="21" a="1"/>
  <c r="U626" i="21" s="1"/>
  <c r="T986" i="21" a="1"/>
  <c r="T986" i="21" s="1"/>
  <c r="U986" i="21" a="1"/>
  <c r="U986" i="21" s="1"/>
  <c r="U422" i="21" a="1"/>
  <c r="U422" i="21" s="1"/>
  <c r="T422" i="21" a="1"/>
  <c r="T422" i="21" s="1"/>
  <c r="U667" i="21" a="1"/>
  <c r="U667" i="21" s="1"/>
  <c r="T667" i="21" a="1"/>
  <c r="T667" i="21" s="1"/>
  <c r="T851" i="21" a="1"/>
  <c r="T851" i="21" s="1"/>
  <c r="U851" i="21" a="1"/>
  <c r="U851" i="21" s="1"/>
  <c r="U895" i="21" a="1"/>
  <c r="U895" i="21" s="1"/>
  <c r="T895" i="21" a="1"/>
  <c r="T895" i="21" s="1"/>
  <c r="U423" i="21" a="1"/>
  <c r="U423" i="21" s="1"/>
  <c r="T423" i="21" a="1"/>
  <c r="T423" i="21" s="1"/>
  <c r="U999" i="21" a="1"/>
  <c r="U999" i="21" s="1"/>
  <c r="T999" i="21" a="1"/>
  <c r="T999" i="21" s="1"/>
  <c r="U814" i="21" a="1"/>
  <c r="U814" i="21" s="1"/>
  <c r="T814" i="21" a="1"/>
  <c r="T814" i="21" s="1"/>
  <c r="U799" i="21" a="1"/>
  <c r="U799" i="21" s="1"/>
  <c r="T799" i="21" a="1"/>
  <c r="T799" i="21" s="1"/>
  <c r="T522" i="21" a="1"/>
  <c r="T522" i="21" s="1"/>
  <c r="U522" i="21" a="1"/>
  <c r="U522" i="21" s="1"/>
  <c r="T888" i="21" a="1"/>
  <c r="T888" i="21" s="1"/>
  <c r="U888" i="21" a="1"/>
  <c r="U888" i="21" s="1"/>
  <c r="U213" i="21" a="1"/>
  <c r="U213" i="21" s="1"/>
  <c r="T213" i="21" a="1"/>
  <c r="T213" i="21" s="1"/>
  <c r="U865" i="21" a="1"/>
  <c r="U865" i="21" s="1"/>
  <c r="T865" i="21" a="1"/>
  <c r="T865" i="21" s="1"/>
  <c r="T801" i="21" a="1"/>
  <c r="T801" i="21" s="1"/>
  <c r="U801" i="21" a="1"/>
  <c r="U801" i="21" s="1"/>
  <c r="T578" i="21" a="1"/>
  <c r="T578" i="21" s="1"/>
  <c r="U578" i="21" a="1"/>
  <c r="U578" i="21" s="1"/>
  <c r="T775" i="21" a="1"/>
  <c r="T775" i="21" s="1"/>
  <c r="U775" i="21" a="1"/>
  <c r="U775" i="21" s="1"/>
  <c r="U479" i="21" a="1"/>
  <c r="U479" i="21" s="1"/>
  <c r="T479" i="21" a="1"/>
  <c r="T479" i="21" s="1"/>
  <c r="U722" i="21" a="1"/>
  <c r="U722" i="21" s="1"/>
  <c r="T722" i="21" a="1"/>
  <c r="T722" i="21" s="1"/>
  <c r="U493" i="21" a="1"/>
  <c r="U493" i="21" s="1"/>
  <c r="T493" i="21" a="1"/>
  <c r="T493" i="21" s="1"/>
  <c r="U619" i="21" a="1"/>
  <c r="U619" i="21" s="1"/>
  <c r="T619" i="21" a="1"/>
  <c r="T619" i="21" s="1"/>
  <c r="U683" i="21" a="1"/>
  <c r="U683" i="21" s="1"/>
  <c r="T683" i="21" a="1"/>
  <c r="T683" i="21" s="1"/>
  <c r="T857" i="21" a="1"/>
  <c r="T857" i="21" s="1"/>
  <c r="U857" i="21" a="1"/>
  <c r="U857" i="21" s="1"/>
  <c r="U524" i="21" a="1"/>
  <c r="U524" i="21" s="1"/>
  <c r="T524" i="21" a="1"/>
  <c r="T524" i="21" s="1"/>
  <c r="U992" i="21" a="1"/>
  <c r="U992" i="21" s="1"/>
  <c r="T992" i="21" a="1"/>
  <c r="T992" i="21" s="1"/>
  <c r="U938" i="21" a="1"/>
  <c r="U938" i="21" s="1"/>
  <c r="T938" i="21" a="1"/>
  <c r="T938" i="21" s="1"/>
  <c r="T734" i="21" a="1"/>
  <c r="T734" i="21" s="1"/>
  <c r="U734" i="21" a="1"/>
  <c r="U734" i="21" s="1"/>
  <c r="U969" i="21" a="1"/>
  <c r="U969" i="21" s="1"/>
  <c r="T969" i="21" a="1"/>
  <c r="T969" i="21" s="1"/>
  <c r="U971" i="21" a="1"/>
  <c r="U971" i="21" s="1"/>
  <c r="T971" i="21" a="1"/>
  <c r="T971" i="21" s="1"/>
  <c r="U742" i="21" a="1"/>
  <c r="U742" i="21" s="1"/>
  <c r="T742" i="21" a="1"/>
  <c r="T742" i="21" s="1"/>
  <c r="U794" i="21" a="1"/>
  <c r="U794" i="21" s="1"/>
  <c r="T794" i="21" a="1"/>
  <c r="T794" i="21" s="1"/>
  <c r="U509" i="21" a="1"/>
  <c r="U509" i="21" s="1"/>
  <c r="T509" i="21" a="1"/>
  <c r="T509" i="21" s="1"/>
  <c r="U400" i="21" a="1"/>
  <c r="U400" i="21" s="1"/>
  <c r="T400" i="21" a="1"/>
  <c r="T400" i="21" s="1"/>
  <c r="T595" i="21" a="1"/>
  <c r="T595" i="21" s="1"/>
  <c r="U595" i="21" a="1"/>
  <c r="U595" i="21" s="1"/>
  <c r="U932" i="21" a="1"/>
  <c r="U932" i="21" s="1"/>
  <c r="T932" i="21" a="1"/>
  <c r="T932" i="21" s="1"/>
  <c r="U470" i="21" a="1"/>
  <c r="U470" i="21" s="1"/>
  <c r="T470" i="21" a="1"/>
  <c r="T470" i="21" s="1"/>
  <c r="U829" i="21" a="1"/>
  <c r="U829" i="21" s="1"/>
  <c r="T829" i="21" a="1"/>
  <c r="T829" i="21" s="1"/>
  <c r="T798" i="21" a="1"/>
  <c r="T798" i="21" s="1"/>
  <c r="U798" i="21" a="1"/>
  <c r="U798" i="21" s="1"/>
  <c r="U590" i="21" a="1"/>
  <c r="U590" i="21" s="1"/>
  <c r="T590" i="21" a="1"/>
  <c r="T590" i="21" s="1"/>
  <c r="U319" i="21" a="1"/>
  <c r="U319" i="21" s="1"/>
  <c r="T319" i="21" a="1"/>
  <c r="T319" i="21" s="1"/>
  <c r="T380" i="21" a="1"/>
  <c r="T380" i="21" s="1"/>
  <c r="U380" i="21" a="1"/>
  <c r="U380" i="21" s="1"/>
  <c r="U541" i="21" a="1"/>
  <c r="U541" i="21" s="1"/>
  <c r="T541" i="21" a="1"/>
  <c r="T541" i="21" s="1"/>
  <c r="U300" i="21" a="1"/>
  <c r="U300" i="21" s="1"/>
  <c r="T300" i="21" a="1"/>
  <c r="T300" i="21" s="1"/>
  <c r="U307" i="21" a="1"/>
  <c r="U307" i="21" s="1"/>
  <c r="T307" i="21" a="1"/>
  <c r="T307" i="21" s="1"/>
  <c r="T974" i="21" a="1"/>
  <c r="T974" i="21" s="1"/>
  <c r="U974" i="21" a="1"/>
  <c r="U974" i="21" s="1"/>
  <c r="T615" i="21" a="1"/>
  <c r="T615" i="21" s="1"/>
  <c r="U615" i="21" a="1"/>
  <c r="U615" i="21" s="1"/>
  <c r="U759" i="21" a="1"/>
  <c r="U759" i="21" s="1"/>
  <c r="T759" i="21" a="1"/>
  <c r="T759" i="21" s="1"/>
  <c r="U653" i="21" a="1"/>
  <c r="U653" i="21" s="1"/>
  <c r="T653" i="21" a="1"/>
  <c r="T653" i="21" s="1"/>
  <c r="U409" i="21" a="1"/>
  <c r="U409" i="21" s="1"/>
  <c r="T409" i="21" a="1"/>
  <c r="T409" i="21" s="1"/>
  <c r="T925" i="21" a="1"/>
  <c r="T925" i="21" s="1"/>
  <c r="U925" i="21" a="1"/>
  <c r="U925" i="21" s="1"/>
  <c r="U377" i="21" a="1"/>
  <c r="U377" i="21" s="1"/>
  <c r="T377" i="21" a="1"/>
  <c r="T377" i="21" s="1"/>
  <c r="T658" i="21" a="1"/>
  <c r="T658" i="21" s="1"/>
  <c r="U658" i="21" a="1"/>
  <c r="U658" i="21" s="1"/>
  <c r="T937" i="21" a="1"/>
  <c r="T937" i="21" s="1"/>
  <c r="U937" i="21" a="1"/>
  <c r="U937" i="21" s="1"/>
  <c r="U700" i="21" a="1"/>
  <c r="U700" i="21" s="1"/>
  <c r="T700" i="21" a="1"/>
  <c r="T700" i="21" s="1"/>
  <c r="U322" i="21" a="1"/>
  <c r="U322" i="21" s="1"/>
  <c r="T322" i="21" a="1"/>
  <c r="T322" i="21" s="1"/>
  <c r="U515" i="21" a="1"/>
  <c r="U515" i="21" s="1"/>
  <c r="T515" i="21" a="1"/>
  <c r="T515" i="21" s="1"/>
  <c r="U554" i="21" a="1"/>
  <c r="U554" i="21" s="1"/>
  <c r="T554" i="21" a="1"/>
  <c r="T554" i="21" s="1"/>
  <c r="T721" i="21" a="1"/>
  <c r="T721" i="21" s="1"/>
  <c r="U721" i="21" a="1"/>
  <c r="U721" i="21" s="1"/>
  <c r="U466" i="21" a="1"/>
  <c r="U466" i="21" s="1"/>
  <c r="T466" i="21" a="1"/>
  <c r="T466" i="21" s="1"/>
  <c r="U632" i="21" a="1"/>
  <c r="U632" i="21" s="1"/>
  <c r="T632" i="21" a="1"/>
  <c r="T632" i="21" s="1"/>
  <c r="U570" i="21" a="1"/>
  <c r="U570" i="21" s="1"/>
  <c r="T570" i="21" a="1"/>
  <c r="T570" i="21" s="1"/>
  <c r="U812" i="21" a="1"/>
  <c r="U812" i="21" s="1"/>
  <c r="T812" i="21" a="1"/>
  <c r="T812" i="21" s="1"/>
  <c r="U389" i="21" a="1"/>
  <c r="U389" i="21" s="1"/>
  <c r="T389" i="21" a="1"/>
  <c r="T389" i="21" s="1"/>
  <c r="T858" i="21" a="1"/>
  <c r="T858" i="21" s="1"/>
  <c r="U858" i="21" a="1"/>
  <c r="U858" i="21" s="1"/>
  <c r="U343" i="21" a="1"/>
  <c r="U343" i="21" s="1"/>
  <c r="T343" i="21" a="1"/>
  <c r="T343" i="21" s="1"/>
  <c r="U608" i="21" a="1"/>
  <c r="U608" i="21" s="1"/>
  <c r="T608" i="21" a="1"/>
  <c r="T608" i="21" s="1"/>
  <c r="T569" i="21" a="1"/>
  <c r="T569" i="21" s="1"/>
  <c r="U569" i="21" a="1"/>
  <c r="U569" i="21" s="1"/>
  <c r="U504" i="21" a="1"/>
  <c r="U504" i="21" s="1"/>
  <c r="T504" i="21" a="1"/>
  <c r="T504" i="21" s="1"/>
  <c r="U773" i="21" a="1"/>
  <c r="U773" i="21" s="1"/>
  <c r="T773" i="21" a="1"/>
  <c r="T773" i="21" s="1"/>
  <c r="T309" i="21" a="1"/>
  <c r="T309" i="21" s="1"/>
  <c r="U309" i="21" a="1"/>
  <c r="U309" i="21" s="1"/>
  <c r="U981" i="21" a="1"/>
  <c r="U981" i="21" s="1"/>
  <c r="T981" i="21" a="1"/>
  <c r="T981" i="21" s="1"/>
  <c r="U919" i="21" a="1"/>
  <c r="U919" i="21" s="1"/>
  <c r="T919" i="21" a="1"/>
  <c r="T919" i="21" s="1"/>
  <c r="U904" i="21" a="1"/>
  <c r="U904" i="21" s="1"/>
  <c r="T904" i="21" a="1"/>
  <c r="T904" i="21" s="1"/>
  <c r="U621" i="21" a="1"/>
  <c r="U621" i="21" s="1"/>
  <c r="T621" i="21" a="1"/>
  <c r="T621" i="21" s="1"/>
  <c r="U457" i="21" a="1"/>
  <c r="U457" i="21" s="1"/>
  <c r="T457" i="21" a="1"/>
  <c r="T457" i="21" s="1"/>
  <c r="U671" i="21" a="1"/>
  <c r="U671" i="21" s="1"/>
  <c r="T671" i="21" a="1"/>
  <c r="T671" i="21" s="1"/>
  <c r="T594" i="21" a="1"/>
  <c r="T594" i="21" s="1"/>
  <c r="U594" i="21" a="1"/>
  <c r="U594" i="21" s="1"/>
  <c r="U577" i="21" a="1"/>
  <c r="U577" i="21" s="1"/>
  <c r="T577" i="21" a="1"/>
  <c r="T577" i="21" s="1"/>
  <c r="T770" i="21" a="1"/>
  <c r="T770" i="21" s="1"/>
  <c r="U770" i="21" a="1"/>
  <c r="U770" i="21" s="1"/>
  <c r="U551" i="21" a="1"/>
  <c r="U551" i="21" s="1"/>
  <c r="T551" i="21" a="1"/>
  <c r="T551" i="21" s="1"/>
  <c r="U712" i="21" a="1"/>
  <c r="U712" i="21" s="1"/>
  <c r="T712" i="21" a="1"/>
  <c r="T712" i="21" s="1"/>
  <c r="T359" i="21" a="1"/>
  <c r="T359" i="21" s="1"/>
  <c r="U359" i="21" a="1"/>
  <c r="U359" i="21" s="1"/>
  <c r="T746" i="21" a="1"/>
  <c r="T746" i="21" s="1"/>
  <c r="U746" i="21" a="1"/>
  <c r="U746" i="21" s="1"/>
  <c r="T672" i="21" a="1"/>
  <c r="T672" i="21" s="1"/>
  <c r="U672" i="21" a="1"/>
  <c r="U672" i="21" s="1"/>
  <c r="T607" i="21" a="1"/>
  <c r="T607" i="21" s="1"/>
  <c r="U607" i="21" a="1"/>
  <c r="U607" i="21" s="1"/>
  <c r="U725" i="21" a="1"/>
  <c r="U725" i="21" s="1"/>
  <c r="T725" i="21" a="1"/>
  <c r="T725" i="21" s="1"/>
  <c r="U351" i="21" a="1"/>
  <c r="U351" i="21" s="1"/>
  <c r="T351" i="21" a="1"/>
  <c r="T351" i="21" s="1"/>
  <c r="U860" i="21" a="1"/>
  <c r="U860" i="21" s="1"/>
  <c r="T860" i="21" a="1"/>
  <c r="T860" i="21" s="1"/>
  <c r="T873" i="21" a="1"/>
  <c r="T873" i="21" s="1"/>
  <c r="U873" i="21" a="1"/>
  <c r="U873" i="21" s="1"/>
  <c r="T944" i="21" a="1"/>
  <c r="T944" i="21" s="1"/>
  <c r="U944" i="21" a="1"/>
  <c r="U944" i="21" s="1"/>
  <c r="U361" i="21" a="1"/>
  <c r="U361" i="21" s="1"/>
  <c r="T361" i="21" a="1"/>
  <c r="T361" i="21" s="1"/>
  <c r="T305" i="21" a="1"/>
  <c r="T305" i="21" s="1"/>
  <c r="U305" i="21" a="1"/>
  <c r="U305" i="21" s="1"/>
  <c r="T378" i="21" a="1"/>
  <c r="T378" i="21" s="1"/>
  <c r="U378" i="21" a="1"/>
  <c r="U378" i="21" s="1"/>
  <c r="U674" i="21" a="1"/>
  <c r="U674" i="21" s="1"/>
  <c r="T674" i="21" a="1"/>
  <c r="T674" i="21" s="1"/>
  <c r="U430" i="21" a="1"/>
  <c r="U430" i="21" s="1"/>
  <c r="T430" i="21" a="1"/>
  <c r="T430" i="21" s="1"/>
  <c r="U486" i="21" a="1"/>
  <c r="U486" i="21" s="1"/>
  <c r="T486" i="21" a="1"/>
  <c r="T486" i="21" s="1"/>
  <c r="U568" i="21" a="1"/>
  <c r="U568" i="21" s="1"/>
  <c r="T568" i="21" a="1"/>
  <c r="T568" i="21" s="1"/>
  <c r="U601" i="21" a="1"/>
  <c r="U601" i="21" s="1"/>
  <c r="T601" i="21" a="1"/>
  <c r="T601" i="21" s="1"/>
  <c r="U833" i="21" a="1"/>
  <c r="U833" i="21" s="1"/>
  <c r="T833" i="21" a="1"/>
  <c r="T833" i="21" s="1"/>
  <c r="U424" i="21" a="1"/>
  <c r="U424" i="21" s="1"/>
  <c r="T424" i="21" a="1"/>
  <c r="T424" i="21" s="1"/>
  <c r="T822" i="21" a="1"/>
  <c r="T822" i="21" s="1"/>
  <c r="U822" i="21" a="1"/>
  <c r="U822" i="21" s="1"/>
  <c r="U141" i="21" a="1"/>
  <c r="U141" i="21" s="1"/>
  <c r="T141" i="21" a="1"/>
  <c r="T141" i="21" s="1"/>
  <c r="U638" i="21" a="1"/>
  <c r="U638" i="21" s="1"/>
  <c r="T638" i="21" a="1"/>
  <c r="T638" i="21" s="1"/>
  <c r="U688" i="21" a="1"/>
  <c r="U688" i="21" s="1"/>
  <c r="T688" i="21" a="1"/>
  <c r="T688" i="21" s="1"/>
  <c r="U685" i="21" a="1"/>
  <c r="U685" i="21" s="1"/>
  <c r="T685" i="21" a="1"/>
  <c r="T685" i="21" s="1"/>
  <c r="T652" i="21" a="1"/>
  <c r="T652" i="21" s="1"/>
  <c r="U652" i="21" a="1"/>
  <c r="U652" i="21" s="1"/>
  <c r="U926" i="21" a="1"/>
  <c r="U926" i="21" s="1"/>
  <c r="T926" i="21" a="1"/>
  <c r="T926" i="21" s="1"/>
  <c r="U881" i="21" a="1"/>
  <c r="U881" i="21" s="1"/>
  <c r="T881" i="21" a="1"/>
  <c r="T881" i="21" s="1"/>
  <c r="T472" i="21" a="1"/>
  <c r="T472" i="21" s="1"/>
  <c r="U472" i="21" a="1"/>
  <c r="U472" i="21" s="1"/>
  <c r="T391" i="21" a="1"/>
  <c r="T391" i="21" s="1"/>
  <c r="U391" i="21" a="1"/>
  <c r="U391" i="21" s="1"/>
  <c r="T853" i="21" a="1"/>
  <c r="T853" i="21" s="1"/>
  <c r="U853" i="21" a="1"/>
  <c r="U853" i="21" s="1"/>
  <c r="U308" i="21" a="1"/>
  <c r="U308" i="21" s="1"/>
  <c r="T308" i="21" a="1"/>
  <c r="T308" i="21" s="1"/>
  <c r="U129" i="21" a="1"/>
  <c r="U129" i="21" s="1"/>
  <c r="T129" i="21" a="1"/>
  <c r="T129" i="21" s="1"/>
  <c r="U627" i="21" a="1"/>
  <c r="U627" i="21" s="1"/>
  <c r="T627" i="21" a="1"/>
  <c r="T627" i="21" s="1"/>
  <c r="U933" i="21" a="1"/>
  <c r="U933" i="21" s="1"/>
  <c r="T933" i="21" a="1"/>
  <c r="T933" i="21" s="1"/>
  <c r="T331" i="21" a="1"/>
  <c r="T331" i="21" s="1"/>
  <c r="U331" i="21" a="1"/>
  <c r="U331" i="21" s="1"/>
  <c r="U824" i="21" a="1"/>
  <c r="U824" i="21" s="1"/>
  <c r="T824" i="21" a="1"/>
  <c r="T824" i="21" s="1"/>
  <c r="U157" i="21" a="1"/>
  <c r="U157" i="21" s="1"/>
  <c r="T157" i="21" a="1"/>
  <c r="T157" i="21" s="1"/>
  <c r="U694" i="21" a="1"/>
  <c r="U694" i="21" s="1"/>
  <c r="T694" i="21" a="1"/>
  <c r="T694" i="21" s="1"/>
  <c r="U338" i="21" a="1"/>
  <c r="U338" i="21" s="1"/>
  <c r="T338" i="21" a="1"/>
  <c r="T338" i="21" s="1"/>
  <c r="U758" i="21" a="1"/>
  <c r="U758" i="21" s="1"/>
  <c r="T758" i="21" a="1"/>
  <c r="T758" i="21" s="1"/>
  <c r="T843" i="21" a="1"/>
  <c r="T843" i="21" s="1"/>
  <c r="U843" i="21" a="1"/>
  <c r="U843" i="21" s="1"/>
  <c r="U451" i="21" a="1"/>
  <c r="U451" i="21" s="1"/>
  <c r="T451" i="21" a="1"/>
  <c r="T451" i="21" s="1"/>
  <c r="T737" i="21" a="1"/>
  <c r="T737" i="21" s="1"/>
  <c r="U737" i="21" a="1"/>
  <c r="U737" i="21" s="1"/>
  <c r="U411" i="21" a="1"/>
  <c r="U411" i="21" s="1"/>
  <c r="T411" i="21" a="1"/>
  <c r="T411" i="21" s="1"/>
  <c r="U866" i="21" a="1"/>
  <c r="U866" i="21" s="1"/>
  <c r="T866" i="21" a="1"/>
  <c r="T866" i="21" s="1"/>
  <c r="T617" i="21" a="1"/>
  <c r="T617" i="21" s="1"/>
  <c r="U617" i="21" a="1"/>
  <c r="U617" i="21" s="1"/>
  <c r="U480" i="21" a="1"/>
  <c r="U480" i="21" s="1"/>
  <c r="T480" i="21" a="1"/>
  <c r="T480" i="21" s="1"/>
  <c r="T697" i="21" a="1"/>
  <c r="T697" i="21" s="1"/>
  <c r="U697" i="21" a="1"/>
  <c r="U697" i="21" s="1"/>
  <c r="U735" i="21" a="1"/>
  <c r="U735" i="21" s="1"/>
  <c r="T735" i="21" a="1"/>
  <c r="T735" i="21" s="1"/>
  <c r="U124" i="21" a="1"/>
  <c r="U124" i="21" s="1"/>
  <c r="T124" i="21" a="1"/>
  <c r="T124" i="21" s="1"/>
  <c r="U334" i="21" a="1"/>
  <c r="U334" i="21" s="1"/>
  <c r="T334" i="21" a="1"/>
  <c r="T334" i="21" s="1"/>
  <c r="U613" i="21" a="1"/>
  <c r="U613" i="21" s="1"/>
  <c r="T613" i="21" a="1"/>
  <c r="T613" i="21" s="1"/>
  <c r="T786" i="21" a="1"/>
  <c r="T786" i="21" s="1"/>
  <c r="U786" i="21" a="1"/>
  <c r="U786" i="21" s="1"/>
  <c r="U447" i="21" a="1"/>
  <c r="U447" i="21" s="1"/>
  <c r="T447" i="21" a="1"/>
  <c r="T447" i="21" s="1"/>
  <c r="U431" i="21" a="1"/>
  <c r="U431" i="21" s="1"/>
  <c r="T431" i="21" a="1"/>
  <c r="T431" i="21" s="1"/>
  <c r="U560" i="21" a="1"/>
  <c r="U560" i="21" s="1"/>
  <c r="T560" i="21" a="1"/>
  <c r="T560" i="21" s="1"/>
  <c r="T588" i="21" a="1"/>
  <c r="T588" i="21" s="1"/>
  <c r="U588" i="21" a="1"/>
  <c r="U588" i="21" s="1"/>
  <c r="U644" i="21" a="1"/>
  <c r="U644" i="21" s="1"/>
  <c r="T644" i="21" a="1"/>
  <c r="T644" i="21" s="1"/>
  <c r="T114" i="21" a="1"/>
  <c r="T114" i="21" s="1"/>
  <c r="U114" i="21" a="1"/>
  <c r="U114" i="21" s="1"/>
  <c r="T878" i="21" a="1"/>
  <c r="T878" i="21" s="1"/>
  <c r="U878" i="21" a="1"/>
  <c r="U878" i="21" s="1"/>
  <c r="U825" i="21" a="1"/>
  <c r="U825" i="21" s="1"/>
  <c r="T825" i="21" a="1"/>
  <c r="T825" i="21" s="1"/>
  <c r="T960" i="21" a="1"/>
  <c r="T960" i="21" s="1"/>
  <c r="U960" i="21" a="1"/>
  <c r="U960" i="21" s="1"/>
  <c r="U834" i="21" a="1"/>
  <c r="U834" i="21" s="1"/>
  <c r="T834" i="21" a="1"/>
  <c r="T834" i="21" s="1"/>
  <c r="U240" i="21" a="1"/>
  <c r="U240" i="21" s="1"/>
  <c r="T240" i="21" a="1"/>
  <c r="T240" i="21" s="1"/>
  <c r="U715" i="21" a="1"/>
  <c r="U715" i="21" s="1"/>
  <c r="T715" i="21" a="1"/>
  <c r="T715" i="21" s="1"/>
  <c r="U416" i="21" a="1"/>
  <c r="U416" i="21" s="1"/>
  <c r="T416" i="21" a="1"/>
  <c r="T416" i="21" s="1"/>
  <c r="U566" i="21" a="1"/>
  <c r="U566" i="21" s="1"/>
  <c r="T566" i="21" a="1"/>
  <c r="T566" i="21" s="1"/>
  <c r="T516" i="21" a="1"/>
  <c r="T516" i="21" s="1"/>
  <c r="U516" i="21" a="1"/>
  <c r="U516" i="21" s="1"/>
  <c r="U507" i="21" a="1"/>
  <c r="U507" i="21" s="1"/>
  <c r="T507" i="21" a="1"/>
  <c r="T507" i="21" s="1"/>
  <c r="U490" i="21" a="1"/>
  <c r="U490" i="21" s="1"/>
  <c r="T490" i="21" a="1"/>
  <c r="T490" i="21" s="1"/>
  <c r="T954" i="21" a="1"/>
  <c r="T954" i="21" s="1"/>
  <c r="U954" i="21" a="1"/>
  <c r="U954" i="21" s="1"/>
  <c r="T574" i="21" a="1"/>
  <c r="T574" i="21" s="1"/>
  <c r="U574" i="21" a="1"/>
  <c r="U574" i="21" s="1"/>
  <c r="T777" i="21" a="1"/>
  <c r="T777" i="21" s="1"/>
  <c r="U777" i="21" a="1"/>
  <c r="U777" i="21" s="1"/>
  <c r="U670" i="21" a="1"/>
  <c r="U670" i="21" s="1"/>
  <c r="T670" i="21" a="1"/>
  <c r="T670" i="21" s="1"/>
  <c r="U651" i="21" a="1"/>
  <c r="U651" i="21" s="1"/>
  <c r="T651" i="21" a="1"/>
  <c r="T651" i="21" s="1"/>
  <c r="T461" i="21" a="1"/>
  <c r="T461" i="21" s="1"/>
  <c r="U461" i="21" a="1"/>
  <c r="U461" i="21" s="1"/>
  <c r="U776" i="21" a="1"/>
  <c r="U776" i="21" s="1"/>
  <c r="T776" i="21" a="1"/>
  <c r="T776" i="21" s="1"/>
  <c r="U949" i="21" a="1"/>
  <c r="U949" i="21" s="1"/>
  <c r="T949" i="21" a="1"/>
  <c r="T949" i="21" s="1"/>
  <c r="T720" i="21" a="1"/>
  <c r="T720" i="21" s="1"/>
  <c r="U720" i="21" a="1"/>
  <c r="U720" i="21" s="1"/>
  <c r="T438" i="21" a="1"/>
  <c r="T438" i="21" s="1"/>
  <c r="U438" i="21" a="1"/>
  <c r="U438" i="21" s="1"/>
  <c r="T352" i="21" a="1"/>
  <c r="T352" i="21" s="1"/>
  <c r="U352" i="21" a="1"/>
  <c r="U352" i="21" s="1"/>
  <c r="U983" i="21" a="1"/>
  <c r="U983" i="21" s="1"/>
  <c r="T983" i="21" a="1"/>
  <c r="T983" i="21" s="1"/>
  <c r="T121" i="21" a="1"/>
  <c r="T121" i="21" s="1"/>
  <c r="U121" i="21" a="1"/>
  <c r="U121" i="21" s="1"/>
  <c r="U934" i="21" a="1"/>
  <c r="U934" i="21" s="1"/>
  <c r="T934" i="21" a="1"/>
  <c r="T934" i="21" s="1"/>
  <c r="T854" i="21" a="1"/>
  <c r="T854" i="21" s="1"/>
  <c r="U854" i="21" a="1"/>
  <c r="U854" i="21" s="1"/>
  <c r="U657" i="21" a="1"/>
  <c r="U657" i="21" s="1"/>
  <c r="T657" i="21" a="1"/>
  <c r="T657" i="21" s="1"/>
  <c r="U346" i="21" a="1"/>
  <c r="U346" i="21" s="1"/>
  <c r="T346" i="21" a="1"/>
  <c r="T346" i="21" s="1"/>
  <c r="U917" i="21" a="1"/>
  <c r="U917" i="21" s="1"/>
  <c r="T917" i="21" a="1"/>
  <c r="T917" i="21" s="1"/>
  <c r="T1001" i="21" a="1"/>
  <c r="T1001" i="21" s="1"/>
  <c r="U1001" i="21" a="1"/>
  <c r="U1001" i="21" s="1"/>
  <c r="U774" i="21" a="1"/>
  <c r="U774" i="21" s="1"/>
  <c r="T774" i="21" a="1"/>
  <c r="T774" i="21" s="1"/>
  <c r="T496" i="21" a="1"/>
  <c r="T496" i="21" s="1"/>
  <c r="U496" i="21" a="1"/>
  <c r="U496" i="21" s="1"/>
  <c r="U387" i="21" a="1"/>
  <c r="U387" i="21" s="1"/>
  <c r="T387" i="21" a="1"/>
  <c r="T387" i="21" s="1"/>
  <c r="U871" i="21" a="1"/>
  <c r="U871" i="21" s="1"/>
  <c r="T871" i="21" a="1"/>
  <c r="T871" i="21" s="1"/>
  <c r="U525" i="21" a="1"/>
  <c r="U525" i="21" s="1"/>
  <c r="T525" i="21" a="1"/>
  <c r="T525" i="21" s="1"/>
  <c r="T684" i="21" a="1"/>
  <c r="T684" i="21" s="1"/>
  <c r="U684" i="21" a="1"/>
  <c r="U684" i="21" s="1"/>
  <c r="T576" i="21" a="1"/>
  <c r="T576" i="21" s="1"/>
  <c r="U576" i="21" a="1"/>
  <c r="U576" i="21" s="1"/>
  <c r="T247" i="21" a="1"/>
  <c r="T247" i="21" s="1"/>
  <c r="U247" i="21" a="1"/>
  <c r="U247" i="21" s="1"/>
  <c r="U518" i="21" a="1"/>
  <c r="U518" i="21" s="1"/>
  <c r="T518" i="21" a="1"/>
  <c r="T518" i="21" s="1"/>
  <c r="T800" i="21" a="1"/>
  <c r="T800" i="21" s="1"/>
  <c r="U800" i="21" a="1"/>
  <c r="U800" i="21" s="1"/>
  <c r="T719" i="21" a="1"/>
  <c r="T719" i="21" s="1"/>
  <c r="U719" i="21" a="1"/>
  <c r="U719" i="21" s="1"/>
  <c r="U374" i="21" a="1"/>
  <c r="U374" i="21" s="1"/>
  <c r="T374" i="21" a="1"/>
  <c r="T374" i="21" s="1"/>
  <c r="U702" i="21" a="1"/>
  <c r="U702" i="21" s="1"/>
  <c r="T702" i="21" a="1"/>
  <c r="T702" i="21" s="1"/>
  <c r="U449" i="21" a="1"/>
  <c r="U449" i="21" s="1"/>
  <c r="T449" i="21" a="1"/>
  <c r="T449" i="21" s="1"/>
  <c r="T333" i="21" a="1"/>
  <c r="T333" i="21" s="1"/>
  <c r="U333" i="21" a="1"/>
  <c r="U333" i="21" s="1"/>
  <c r="T596" i="21" a="1"/>
  <c r="T596" i="21" s="1"/>
  <c r="U596" i="21" a="1"/>
  <c r="U596" i="21" s="1"/>
  <c r="U916" i="21" a="1"/>
  <c r="U916" i="21" s="1"/>
  <c r="T916" i="21" a="1"/>
  <c r="T916" i="21" s="1"/>
  <c r="T140" i="21" a="1"/>
  <c r="T140" i="21" s="1"/>
  <c r="U140" i="21" a="1"/>
  <c r="U140" i="21" s="1"/>
  <c r="U879" i="21" a="1"/>
  <c r="U879" i="21" s="1"/>
  <c r="T879" i="21" a="1"/>
  <c r="T879" i="21" s="1"/>
  <c r="T376" i="21" a="1"/>
  <c r="T376" i="21" s="1"/>
  <c r="U376" i="21" a="1"/>
  <c r="U376" i="21" s="1"/>
  <c r="U830" i="21" a="1"/>
  <c r="U830" i="21" s="1"/>
  <c r="T830" i="21" a="1"/>
  <c r="T830" i="21" s="1"/>
  <c r="U929" i="21" a="1"/>
  <c r="U929" i="21" s="1"/>
  <c r="T929" i="21" a="1"/>
  <c r="T929" i="21" s="1"/>
  <c r="U978" i="21" a="1"/>
  <c r="U978" i="21" s="1"/>
  <c r="T978" i="21" a="1"/>
  <c r="T978" i="21" s="1"/>
  <c r="U636" i="21" a="1"/>
  <c r="U636" i="21" s="1"/>
  <c r="T636" i="21" a="1"/>
  <c r="T636" i="21" s="1"/>
  <c r="U318" i="21" a="1"/>
  <c r="U318" i="21" s="1"/>
  <c r="T318" i="21" a="1"/>
  <c r="T318" i="21" s="1"/>
  <c r="U622" i="21" a="1"/>
  <c r="U622" i="21" s="1"/>
  <c r="T622" i="21" a="1"/>
  <c r="T622" i="21" s="1"/>
  <c r="U315" i="21" a="1"/>
  <c r="U315" i="21" s="1"/>
  <c r="T315" i="21" a="1"/>
  <c r="T315" i="21" s="1"/>
  <c r="U972" i="21" a="1"/>
  <c r="U972" i="21" s="1"/>
  <c r="T972" i="21" a="1"/>
  <c r="T972" i="21" s="1"/>
  <c r="U52" i="21" a="1"/>
  <c r="U52" i="21" s="1"/>
  <c r="T52" i="21" a="1"/>
  <c r="T52" i="21" s="1"/>
  <c r="U732" i="21" a="1"/>
  <c r="U732" i="21" s="1"/>
  <c r="T732" i="21" a="1"/>
  <c r="T732" i="21" s="1"/>
  <c r="T448" i="21" a="1"/>
  <c r="T448" i="21" s="1"/>
  <c r="U448" i="21" a="1"/>
  <c r="U448" i="21" s="1"/>
  <c r="U544" i="21" a="1"/>
  <c r="U544" i="21" s="1"/>
  <c r="T544" i="21" a="1"/>
  <c r="T544" i="21" s="1"/>
  <c r="U191" i="21" a="1"/>
  <c r="U191" i="21" s="1"/>
  <c r="T191" i="21" a="1"/>
  <c r="T191" i="21" s="1"/>
  <c r="T395" i="21" a="1"/>
  <c r="T395" i="21" s="1"/>
  <c r="U395" i="21" a="1"/>
  <c r="U395" i="21" s="1"/>
  <c r="T680" i="21" a="1"/>
  <c r="T680" i="21" s="1"/>
  <c r="U680" i="21" a="1"/>
  <c r="U680" i="21" s="1"/>
  <c r="T586" i="21" a="1"/>
  <c r="T586" i="21" s="1"/>
  <c r="U586" i="21" a="1"/>
  <c r="U586" i="21" s="1"/>
  <c r="U417" i="21" a="1"/>
  <c r="U417" i="21" s="1"/>
  <c r="T417" i="21" a="1"/>
  <c r="T417" i="21" s="1"/>
  <c r="T436" i="21" a="1"/>
  <c r="T436" i="21" s="1"/>
  <c r="U436" i="21" a="1"/>
  <c r="U436" i="21" s="1"/>
  <c r="U523" i="21" a="1"/>
  <c r="U523" i="21" s="1"/>
  <c r="T523" i="21" a="1"/>
  <c r="T523" i="21" s="1"/>
  <c r="U514" i="21" a="1"/>
  <c r="U514" i="21" s="1"/>
  <c r="T514" i="21" a="1"/>
  <c r="T514" i="21" s="1"/>
  <c r="T711" i="21" a="1"/>
  <c r="T711" i="21" s="1"/>
  <c r="U711" i="21" a="1"/>
  <c r="U711" i="21" s="1"/>
  <c r="U810" i="21" a="1"/>
  <c r="U810" i="21" s="1"/>
  <c r="T810" i="21" a="1"/>
  <c r="T810" i="21" s="1"/>
  <c r="T761" i="21" a="1"/>
  <c r="T761" i="21" s="1"/>
  <c r="U761" i="21" a="1"/>
  <c r="U761" i="21" s="1"/>
  <c r="T681" i="21" a="1"/>
  <c r="T681" i="21" s="1"/>
  <c r="U681" i="21" a="1"/>
  <c r="U681" i="21" s="1"/>
  <c r="T964" i="21" a="1"/>
  <c r="T964" i="21" s="1"/>
  <c r="U964" i="21" a="1"/>
  <c r="U964" i="21" s="1"/>
  <c r="U435" i="21" a="1"/>
  <c r="U435" i="21" s="1"/>
  <c r="T435" i="21" a="1"/>
  <c r="T435" i="21" s="1"/>
  <c r="U784" i="21" a="1"/>
  <c r="U784" i="21" s="1"/>
  <c r="T784" i="21" a="1"/>
  <c r="T784" i="21" s="1"/>
  <c r="T303" i="21" a="1"/>
  <c r="T303" i="21" s="1"/>
  <c r="U303" i="21" a="1"/>
  <c r="U303" i="21" s="1"/>
  <c r="U975" i="21" a="1"/>
  <c r="U975" i="21" s="1"/>
  <c r="T975" i="21" a="1"/>
  <c r="T975" i="21" s="1"/>
  <c r="T695" i="21" a="1"/>
  <c r="T695" i="21" s="1"/>
  <c r="U695" i="21" a="1"/>
  <c r="U695" i="21" s="1"/>
  <c r="U965" i="21" a="1"/>
  <c r="U965" i="21" s="1"/>
  <c r="T965" i="21" a="1"/>
  <c r="T965" i="21" s="1"/>
  <c r="U410" i="21" a="1"/>
  <c r="U410" i="21" s="1"/>
  <c r="T410" i="21" a="1"/>
  <c r="T410" i="21" s="1"/>
  <c r="U939" i="21" a="1"/>
  <c r="U939" i="21" s="1"/>
  <c r="T939" i="21" a="1"/>
  <c r="T939" i="21" s="1"/>
  <c r="U806" i="21" a="1"/>
  <c r="U806" i="21" s="1"/>
  <c r="T806" i="21" a="1"/>
  <c r="T806" i="21" s="1"/>
  <c r="U847" i="21" a="1"/>
  <c r="U847" i="21" s="1"/>
  <c r="T847" i="21" a="1"/>
  <c r="T847" i="21" s="1"/>
  <c r="T497" i="21" a="1"/>
  <c r="T497" i="21" s="1"/>
  <c r="U497" i="21" a="1"/>
  <c r="U497" i="21" s="1"/>
  <c r="U475" i="21" a="1"/>
  <c r="U475" i="21" s="1"/>
  <c r="T475" i="21" a="1"/>
  <c r="T475" i="21" s="1"/>
  <c r="U306" i="21" a="1"/>
  <c r="U306" i="21" s="1"/>
  <c r="T306" i="21" a="1"/>
  <c r="T306" i="21" s="1"/>
  <c r="U744" i="21" a="1"/>
  <c r="U744" i="21" s="1"/>
  <c r="T744" i="21" a="1"/>
  <c r="T744" i="21" s="1"/>
  <c r="U599" i="21" a="1"/>
  <c r="U599" i="21" s="1"/>
  <c r="T599" i="21" a="1"/>
  <c r="T599" i="21" s="1"/>
  <c r="T901" i="21" a="1"/>
  <c r="T901" i="21" s="1"/>
  <c r="U901" i="21" a="1"/>
  <c r="U901" i="21" s="1"/>
  <c r="U534" i="21" a="1"/>
  <c r="U534" i="21" s="1"/>
  <c r="T534" i="21" a="1"/>
  <c r="T534" i="21" s="1"/>
  <c r="X8" i="21" a="1"/>
  <c r="X8" i="21" s="1"/>
  <c r="Z8" i="21"/>
  <c r="U406" i="21" a="1"/>
  <c r="U406" i="21" s="1"/>
  <c r="T406" i="21" a="1"/>
  <c r="T406" i="21" s="1"/>
  <c r="U787" i="21" a="1"/>
  <c r="U787" i="21" s="1"/>
  <c r="T787" i="21" a="1"/>
  <c r="T787" i="21" s="1"/>
  <c r="U966" i="21" a="1"/>
  <c r="U966" i="21" s="1"/>
  <c r="T966" i="21" a="1"/>
  <c r="T966" i="21" s="1"/>
  <c r="T539" i="21" a="1"/>
  <c r="T539" i="21" s="1"/>
  <c r="U539" i="21" a="1"/>
  <c r="U539" i="21" s="1"/>
  <c r="T553" i="21" a="1"/>
  <c r="T553" i="21" s="1"/>
  <c r="U553" i="21" a="1"/>
  <c r="U553" i="21" s="1"/>
  <c r="T942" i="21" a="1"/>
  <c r="T942" i="21" s="1"/>
  <c r="U942" i="21" a="1"/>
  <c r="U942" i="21" s="1"/>
  <c r="U729" i="21" a="1"/>
  <c r="U729" i="21" s="1"/>
  <c r="T729" i="21" a="1"/>
  <c r="T729" i="21" s="1"/>
  <c r="U575" i="21" a="1"/>
  <c r="U575" i="21" s="1"/>
  <c r="T575" i="21" a="1"/>
  <c r="T575" i="21" s="1"/>
  <c r="U751" i="21" a="1"/>
  <c r="U751" i="21" s="1"/>
  <c r="T751" i="21" a="1"/>
  <c r="T751" i="21" s="1"/>
  <c r="U785" i="21" a="1"/>
  <c r="U785" i="21" s="1"/>
  <c r="T785" i="21" a="1"/>
  <c r="T785" i="21" s="1"/>
  <c r="T852" i="21" a="1"/>
  <c r="T852" i="21" s="1"/>
  <c r="U852" i="21" a="1"/>
  <c r="U852" i="21" s="1"/>
  <c r="T360" i="21" a="1"/>
  <c r="T360" i="21" s="1"/>
  <c r="U360" i="21" a="1"/>
  <c r="U360" i="21" s="1"/>
  <c r="U655" i="21" a="1"/>
  <c r="U655" i="21" s="1"/>
  <c r="T655" i="21" a="1"/>
  <c r="T655" i="21" s="1"/>
  <c r="T513" i="21" a="1"/>
  <c r="T513" i="21" s="1"/>
  <c r="U513" i="21" a="1"/>
  <c r="U513" i="21" s="1"/>
  <c r="T340" i="21" a="1"/>
  <c r="T340" i="21" s="1"/>
  <c r="U340" i="21" a="1"/>
  <c r="U340" i="21" s="1"/>
  <c r="T985" i="21" a="1"/>
  <c r="T985" i="21" s="1"/>
  <c r="U985" i="21" a="1"/>
  <c r="U985" i="21" s="1"/>
  <c r="T618" i="21" a="1"/>
  <c r="T618" i="21" s="1"/>
  <c r="U618" i="21" a="1"/>
  <c r="U618" i="21" s="1"/>
  <c r="U368" i="21" a="1"/>
  <c r="U368" i="21" s="1"/>
  <c r="T368" i="21" a="1"/>
  <c r="T368" i="21" s="1"/>
  <c r="U840" i="21" a="1"/>
  <c r="U840" i="21" s="1"/>
  <c r="T840" i="21" a="1"/>
  <c r="T840" i="21" s="1"/>
  <c r="T788" i="21" a="1"/>
  <c r="T788" i="21" s="1"/>
  <c r="U788" i="21" a="1"/>
  <c r="U788" i="21" s="1"/>
  <c r="U913" i="21" a="1"/>
  <c r="U913" i="21" s="1"/>
  <c r="T913" i="21" a="1"/>
  <c r="T913" i="21" s="1"/>
  <c r="U72" i="21" a="1"/>
  <c r="U72" i="21" s="1"/>
  <c r="T72" i="21" a="1"/>
  <c r="T72" i="21" s="1"/>
  <c r="T747" i="21" a="1"/>
  <c r="T747" i="21" s="1"/>
  <c r="U747" i="21" a="1"/>
  <c r="U747" i="21" s="1"/>
  <c r="W8" i="21" a="1"/>
  <c r="W8" i="21" s="1"/>
  <c r="Y8" i="21"/>
  <c r="AA8" i="21" s="1"/>
  <c r="O5" i="21" a="1"/>
  <c r="O5" i="21" s="1"/>
  <c r="V5" i="21" a="1"/>
  <c r="V5" i="21" s="1"/>
  <c r="Q8" i="21" a="1"/>
  <c r="Q8" i="21" s="1"/>
  <c r="R8" i="21" s="1" a="1"/>
  <c r="R8" i="21" s="1"/>
  <c r="Q9" i="21" a="1"/>
  <c r="Q9" i="21" s="1"/>
  <c r="R9" i="21" s="1" a="1"/>
  <c r="R9" i="21" s="1"/>
  <c r="W3" i="21" a="1"/>
  <c r="W3" i="21" s="1"/>
  <c r="W5" i="21" a="1"/>
  <c r="W5" i="21" s="1"/>
  <c r="V6" i="21" a="1"/>
  <c r="V6" i="21" s="1"/>
  <c r="W9" i="21" a="1"/>
  <c r="W9" i="21" s="1"/>
  <c r="V3" i="21" a="1"/>
  <c r="V3" i="21" s="1"/>
  <c r="V7" i="21" a="1"/>
  <c r="V7" i="21" s="1"/>
  <c r="V4" i="21" a="1"/>
  <c r="V4" i="21" s="1"/>
  <c r="V8" i="21" a="1"/>
  <c r="V8" i="21" s="1"/>
  <c r="W6" i="21" a="1"/>
  <c r="W6" i="21" s="1"/>
  <c r="V9" i="21" a="1"/>
  <c r="V9" i="21" s="1"/>
  <c r="W7" i="21" a="1"/>
  <c r="W7" i="21" s="1"/>
  <c r="W4" i="21" a="1"/>
  <c r="W4" i="21" s="1"/>
  <c r="Q7" i="21" a="1"/>
  <c r="Q7" i="21" s="1"/>
  <c r="R7" i="21" s="1" a="1"/>
  <c r="R7" i="21" s="1"/>
  <c r="Q3" i="21" a="1"/>
  <c r="Q3" i="21" s="1"/>
  <c r="R3" i="21" s="1" a="1"/>
  <c r="R3" i="21" s="1"/>
  <c r="R94" i="21" a="1"/>
  <c r="R94" i="21" s="1"/>
  <c r="S94" i="21" s="1" a="1"/>
  <c r="S94" i="21" s="1"/>
  <c r="Q94" i="21" a="1"/>
  <c r="Q94" i="21" s="1"/>
  <c r="Q290" i="21" a="1"/>
  <c r="Q290" i="21" s="1"/>
  <c r="R290" i="21" a="1"/>
  <c r="R290" i="21" s="1"/>
  <c r="S290" i="21" s="1" a="1"/>
  <c r="S290" i="21" s="1"/>
  <c r="R54" i="21" a="1"/>
  <c r="R54" i="21" s="1"/>
  <c r="S54" i="21" s="1" a="1"/>
  <c r="S54" i="21" s="1"/>
  <c r="Q54" i="21" a="1"/>
  <c r="Q54" i="21" s="1"/>
  <c r="Q39" i="21" a="1"/>
  <c r="Q39" i="21" s="1"/>
  <c r="R39" i="21" a="1"/>
  <c r="R39" i="21" s="1"/>
  <c r="S39" i="21" s="1" a="1"/>
  <c r="S39" i="21" s="1"/>
  <c r="Q128" i="21" a="1"/>
  <c r="Q128" i="21" s="1"/>
  <c r="R128" i="21" a="1"/>
  <c r="R128" i="21" s="1"/>
  <c r="S128" i="21" s="1" a="1"/>
  <c r="S128" i="21" s="1"/>
  <c r="R60" i="21" a="1"/>
  <c r="R60" i="21" s="1"/>
  <c r="S60" i="21" s="1" a="1"/>
  <c r="S60" i="21" s="1"/>
  <c r="Q60" i="21" a="1"/>
  <c r="Q60" i="21" s="1"/>
  <c r="Q256" i="21" a="1"/>
  <c r="Q256" i="21" s="1"/>
  <c r="R256" i="21" a="1"/>
  <c r="R256" i="21" s="1"/>
  <c r="S256" i="21" s="1" a="1"/>
  <c r="S256" i="21" s="1"/>
  <c r="R252" i="21" a="1"/>
  <c r="R252" i="21" s="1"/>
  <c r="S252" i="21" s="1" a="1"/>
  <c r="S252" i="21" s="1"/>
  <c r="Q252" i="21" a="1"/>
  <c r="Q252" i="21" s="1"/>
  <c r="R169" i="21" a="1"/>
  <c r="R169" i="21" s="1"/>
  <c r="S169" i="21" s="1" a="1"/>
  <c r="S169" i="21" s="1"/>
  <c r="Q169" i="21" a="1"/>
  <c r="Q169" i="21" s="1"/>
  <c r="Q16" i="21" a="1"/>
  <c r="Q16" i="21" s="1"/>
  <c r="R16" i="21" a="1"/>
  <c r="R16" i="21" s="1"/>
  <c r="S16" i="21" s="1" a="1"/>
  <c r="S16" i="21" s="1"/>
  <c r="R233" i="21" a="1"/>
  <c r="R233" i="21" s="1"/>
  <c r="S233" i="21" s="1" a="1"/>
  <c r="S233" i="21" s="1"/>
  <c r="Q233" i="21" a="1"/>
  <c r="Q233" i="21" s="1"/>
  <c r="Q108" i="21" a="1"/>
  <c r="Q108" i="21" s="1"/>
  <c r="R108" i="21" a="1"/>
  <c r="R108" i="21" s="1"/>
  <c r="S108" i="21" s="1" a="1"/>
  <c r="S108" i="21" s="1"/>
  <c r="R40" i="21" a="1"/>
  <c r="R40" i="21" s="1"/>
  <c r="S40" i="21" s="1" a="1"/>
  <c r="S40" i="21" s="1"/>
  <c r="Q40" i="21" a="1"/>
  <c r="Q40" i="21" s="1"/>
  <c r="R15" i="21" a="1"/>
  <c r="R15" i="21" s="1"/>
  <c r="S15" i="21" s="1" a="1"/>
  <c r="S15" i="21" s="1"/>
  <c r="Q15" i="21" a="1"/>
  <c r="Q15" i="21" s="1"/>
  <c r="R254" i="21" a="1"/>
  <c r="R254" i="21" s="1"/>
  <c r="S254" i="21" s="1" a="1"/>
  <c r="S254" i="21" s="1"/>
  <c r="Q254" i="21" a="1"/>
  <c r="Q254" i="21" s="1"/>
  <c r="R74" i="21" a="1"/>
  <c r="R74" i="21" s="1"/>
  <c r="S74" i="21" s="1" a="1"/>
  <c r="S74" i="21" s="1"/>
  <c r="Q74" i="21" a="1"/>
  <c r="Q74" i="21" s="1"/>
  <c r="R270" i="21" a="1"/>
  <c r="R270" i="21" s="1"/>
  <c r="S270" i="21" s="1" a="1"/>
  <c r="S270" i="21" s="1"/>
  <c r="Q270" i="21" a="1"/>
  <c r="Q270" i="21" s="1"/>
  <c r="Q294" i="21" a="1"/>
  <c r="Q294" i="21" s="1"/>
  <c r="R294" i="21" a="1"/>
  <c r="R294" i="21" s="1"/>
  <c r="S294" i="21" s="1" a="1"/>
  <c r="S294" i="21" s="1"/>
  <c r="Q211" i="21" a="1"/>
  <c r="Q211" i="21" s="1"/>
  <c r="R211" i="21" a="1"/>
  <c r="R211" i="21" s="1"/>
  <c r="S211" i="21" s="1" a="1"/>
  <c r="S211" i="21" s="1"/>
  <c r="R44" i="21" a="1"/>
  <c r="R44" i="21" s="1"/>
  <c r="S44" i="21" s="1" a="1"/>
  <c r="S44" i="21" s="1"/>
  <c r="Q44" i="21" a="1"/>
  <c r="Q44" i="21" s="1"/>
  <c r="R30" i="21" a="1"/>
  <c r="R30" i="21" s="1"/>
  <c r="S30" i="21" s="1" a="1"/>
  <c r="S30" i="21" s="1"/>
  <c r="Q30" i="21" a="1"/>
  <c r="Q30" i="21" s="1"/>
  <c r="R208" i="21" a="1"/>
  <c r="R208" i="21" s="1"/>
  <c r="S208" i="21" s="1" a="1"/>
  <c r="S208" i="21" s="1"/>
  <c r="Q208" i="21" a="1"/>
  <c r="Q208" i="21" s="1"/>
  <c r="Q31" i="21" a="1"/>
  <c r="Q31" i="21" s="1"/>
  <c r="R31" i="21" a="1"/>
  <c r="R31" i="21" s="1"/>
  <c r="S31" i="21" s="1" a="1"/>
  <c r="S31" i="21" s="1"/>
  <c r="Q227" i="21" a="1"/>
  <c r="Q227" i="21" s="1"/>
  <c r="R227" i="21" a="1"/>
  <c r="R227" i="21" s="1"/>
  <c r="S227" i="21" s="1" a="1"/>
  <c r="S227" i="21" s="1"/>
  <c r="Q48" i="21" a="1"/>
  <c r="Q48" i="21" s="1"/>
  <c r="R48" i="21" a="1"/>
  <c r="R48" i="21" s="1"/>
  <c r="S48" i="21" s="1" a="1"/>
  <c r="S48" i="21" s="1"/>
  <c r="Q117" i="21" a="1"/>
  <c r="Q117" i="21" s="1"/>
  <c r="R117" i="21" a="1"/>
  <c r="R117" i="21" s="1"/>
  <c r="S117" i="21" s="1" a="1"/>
  <c r="S117" i="21" s="1"/>
  <c r="R36" i="21" a="1"/>
  <c r="R36" i="21" s="1"/>
  <c r="S36" i="21" s="1" a="1"/>
  <c r="S36" i="21" s="1"/>
  <c r="Q36" i="21" a="1"/>
  <c r="Q36" i="21" s="1"/>
  <c r="R63" i="21" a="1"/>
  <c r="R63" i="21" s="1"/>
  <c r="S63" i="21" s="1" a="1"/>
  <c r="S63" i="21" s="1"/>
  <c r="Q63" i="21" a="1"/>
  <c r="Q63" i="21" s="1"/>
  <c r="Q134" i="21" a="1"/>
  <c r="Q134" i="21" s="1"/>
  <c r="R134" i="21" a="1"/>
  <c r="R134" i="21" s="1"/>
  <c r="S134" i="21" s="1" a="1"/>
  <c r="S134" i="21" s="1"/>
  <c r="R286" i="21" a="1"/>
  <c r="R286" i="21" s="1"/>
  <c r="S286" i="21" s="1" a="1"/>
  <c r="S286" i="21" s="1"/>
  <c r="Q286" i="21" a="1"/>
  <c r="Q286" i="21" s="1"/>
  <c r="Q49" i="21" a="1"/>
  <c r="Q49" i="21" s="1"/>
  <c r="R49" i="21" a="1"/>
  <c r="R49" i="21" s="1"/>
  <c r="S49" i="21" s="1" a="1"/>
  <c r="S49" i="21" s="1"/>
  <c r="R122" i="21" a="1"/>
  <c r="R122" i="21" s="1"/>
  <c r="S122" i="21" s="1" a="1"/>
  <c r="S122" i="21" s="1"/>
  <c r="Q122" i="21" a="1"/>
  <c r="Q122" i="21" s="1"/>
  <c r="R67" i="21" a="1"/>
  <c r="R67" i="21" s="1"/>
  <c r="S67" i="21" s="1" a="1"/>
  <c r="S67" i="21" s="1"/>
  <c r="Q67" i="21" a="1"/>
  <c r="Q67" i="21" s="1"/>
  <c r="Q96" i="21" a="1"/>
  <c r="Q96" i="21" s="1"/>
  <c r="R96" i="21" a="1"/>
  <c r="R96" i="21" s="1"/>
  <c r="S96" i="21" s="1" a="1"/>
  <c r="S96" i="21" s="1"/>
  <c r="R155" i="21" a="1"/>
  <c r="R155" i="21" s="1"/>
  <c r="S155" i="21" s="1" a="1"/>
  <c r="S155" i="21" s="1"/>
  <c r="Q155" i="21" a="1"/>
  <c r="Q155" i="21" s="1"/>
  <c r="Q139" i="21" a="1"/>
  <c r="Q139" i="21" s="1"/>
  <c r="R139" i="21" a="1"/>
  <c r="R139" i="21" s="1"/>
  <c r="S139" i="21" s="1" a="1"/>
  <c r="S139" i="21" s="1"/>
  <c r="Q88" i="21" a="1"/>
  <c r="Q88" i="21" s="1"/>
  <c r="R88" i="21" a="1"/>
  <c r="R88" i="21" s="1"/>
  <c r="S88" i="21" s="1" a="1"/>
  <c r="S88" i="21" s="1"/>
  <c r="Q284" i="21" a="1"/>
  <c r="Q284" i="21" s="1"/>
  <c r="R284" i="21" a="1"/>
  <c r="R284" i="21" s="1"/>
  <c r="S284" i="21" s="1" a="1"/>
  <c r="S284" i="21" s="1"/>
  <c r="R150" i="21" a="1"/>
  <c r="R150" i="21" s="1"/>
  <c r="S150" i="21" s="1" a="1"/>
  <c r="S150" i="21" s="1"/>
  <c r="Q150" i="21" a="1"/>
  <c r="Q150" i="21" s="1"/>
  <c r="R235" i="21" a="1"/>
  <c r="R235" i="21" s="1"/>
  <c r="S235" i="21" s="1" a="1"/>
  <c r="S235" i="21" s="1"/>
  <c r="Q235" i="21" a="1"/>
  <c r="Q235" i="21" s="1"/>
  <c r="R151" i="21" a="1"/>
  <c r="R151" i="21" s="1"/>
  <c r="S151" i="21" s="1" a="1"/>
  <c r="S151" i="21" s="1"/>
  <c r="Q151" i="21" a="1"/>
  <c r="Q151" i="21" s="1"/>
  <c r="Q95" i="21" a="1"/>
  <c r="Q95" i="21" s="1"/>
  <c r="R95" i="21" a="1"/>
  <c r="R95" i="21" s="1"/>
  <c r="S95" i="21" s="1" a="1"/>
  <c r="S95" i="21" s="1"/>
  <c r="R194" i="21" a="1"/>
  <c r="R194" i="21" s="1"/>
  <c r="S194" i="21" s="1" a="1"/>
  <c r="S194" i="21" s="1"/>
  <c r="Q194" i="21" a="1"/>
  <c r="Q194" i="21" s="1"/>
  <c r="Q167" i="21" a="1"/>
  <c r="Q167" i="21" s="1"/>
  <c r="R167" i="21" a="1"/>
  <c r="R167" i="21" s="1"/>
  <c r="S167" i="21" s="1" a="1"/>
  <c r="S167" i="21" s="1"/>
  <c r="Q116" i="21" a="1"/>
  <c r="Q116" i="21" s="1"/>
  <c r="R116" i="21" a="1"/>
  <c r="R116" i="21" s="1"/>
  <c r="S116" i="21" s="1" a="1"/>
  <c r="S116" i="21" s="1"/>
  <c r="Q184" i="21" a="1"/>
  <c r="Q184" i="21" s="1"/>
  <c r="R184" i="21" a="1"/>
  <c r="R184" i="21" s="1"/>
  <c r="S184" i="21" s="1" a="1"/>
  <c r="S184" i="21" s="1"/>
  <c r="R100" i="21" a="1"/>
  <c r="R100" i="21" s="1"/>
  <c r="S100" i="21" s="1" a="1"/>
  <c r="S100" i="21" s="1"/>
  <c r="Q100" i="21" a="1"/>
  <c r="Q100" i="21" s="1"/>
  <c r="Q19" i="21" a="1"/>
  <c r="Q19" i="21" s="1"/>
  <c r="R19" i="21" a="1"/>
  <c r="R19" i="21" s="1"/>
  <c r="S19" i="21" s="1" a="1"/>
  <c r="S19" i="21" s="1"/>
  <c r="R90" i="21" a="1"/>
  <c r="R90" i="21" s="1"/>
  <c r="S90" i="21" s="1" a="1"/>
  <c r="S90" i="21" s="1"/>
  <c r="Q90" i="21" a="1"/>
  <c r="Q90" i="21" s="1"/>
  <c r="R173" i="21" a="1"/>
  <c r="R173" i="21" s="1"/>
  <c r="S173" i="21" s="1" a="1"/>
  <c r="S173" i="21" s="1"/>
  <c r="Q173" i="21" a="1"/>
  <c r="Q173" i="21" s="1"/>
  <c r="Q229" i="21" a="1"/>
  <c r="Q229" i="21" s="1"/>
  <c r="R229" i="21" a="1"/>
  <c r="R229" i="21" s="1"/>
  <c r="S229" i="21" s="1" a="1"/>
  <c r="S229" i="21" s="1"/>
  <c r="Q6" i="21" a="1"/>
  <c r="Q6" i="21" s="1"/>
  <c r="R6" i="21" s="1" a="1"/>
  <c r="R6" i="21" s="1"/>
  <c r="Q119" i="21" a="1"/>
  <c r="Q119" i="21" s="1"/>
  <c r="R119" i="21" a="1"/>
  <c r="R119" i="21" s="1"/>
  <c r="S119" i="21" s="1" a="1"/>
  <c r="S119" i="21" s="1"/>
  <c r="R106" i="21" a="1"/>
  <c r="R106" i="21" s="1"/>
  <c r="S106" i="21" s="1" a="1"/>
  <c r="S106" i="21" s="1"/>
  <c r="Q106" i="21" a="1"/>
  <c r="Q106" i="21" s="1"/>
  <c r="Q287" i="21" a="1"/>
  <c r="Q287" i="21" s="1"/>
  <c r="R287" i="21" a="1"/>
  <c r="R287" i="21" s="1"/>
  <c r="S287" i="21" s="1" a="1"/>
  <c r="S287" i="21" s="1"/>
  <c r="Q302" i="21" a="1"/>
  <c r="Q302" i="21" s="1"/>
  <c r="R302" i="21" a="1"/>
  <c r="R302" i="21" s="1"/>
  <c r="S302" i="21" s="1" a="1"/>
  <c r="S302" i="21" s="1"/>
  <c r="R93" i="21" a="1"/>
  <c r="R93" i="21" s="1"/>
  <c r="S93" i="21" s="1" a="1"/>
  <c r="S93" i="21" s="1"/>
  <c r="Q93" i="21" a="1"/>
  <c r="Q93" i="21" s="1"/>
  <c r="Q231" i="21" a="1"/>
  <c r="Q231" i="21" s="1"/>
  <c r="R231" i="21" a="1"/>
  <c r="R231" i="21" s="1"/>
  <c r="S231" i="21" s="1" a="1"/>
  <c r="S231" i="21" s="1"/>
  <c r="R92" i="21" a="1"/>
  <c r="R92" i="21" s="1"/>
  <c r="S92" i="21" s="1" a="1"/>
  <c r="S92" i="21" s="1"/>
  <c r="Q92" i="21" a="1"/>
  <c r="Q92" i="21" s="1"/>
  <c r="R164" i="21" a="1"/>
  <c r="R164" i="21" s="1"/>
  <c r="S164" i="21" s="1" a="1"/>
  <c r="S164" i="21" s="1"/>
  <c r="Q164" i="21" a="1"/>
  <c r="Q164" i="21" s="1"/>
  <c r="R263" i="21" a="1"/>
  <c r="R263" i="21" s="1"/>
  <c r="S263" i="21" s="1" a="1"/>
  <c r="S263" i="21" s="1"/>
  <c r="Q263" i="21" a="1"/>
  <c r="Q263" i="21" s="1"/>
  <c r="Q109" i="21" a="1"/>
  <c r="Q109" i="21" s="1"/>
  <c r="R109" i="21" a="1"/>
  <c r="R109" i="21" s="1"/>
  <c r="S109" i="21" s="1" a="1"/>
  <c r="S109" i="21" s="1"/>
  <c r="Q264" i="21" a="1"/>
  <c r="Q264" i="21" s="1"/>
  <c r="R264" i="21" a="1"/>
  <c r="R264" i="21" s="1"/>
  <c r="S264" i="21" s="1" a="1"/>
  <c r="S264" i="21" s="1"/>
  <c r="Q56" i="21" a="1"/>
  <c r="Q56" i="21" s="1"/>
  <c r="R56" i="21" a="1"/>
  <c r="R56" i="21" s="1"/>
  <c r="S56" i="21" s="1" a="1"/>
  <c r="S56" i="21" s="1"/>
  <c r="Q181" i="21" a="1"/>
  <c r="Q181" i="21" s="1"/>
  <c r="R181" i="21" a="1"/>
  <c r="R181" i="21" s="1"/>
  <c r="S181" i="21" s="1" a="1"/>
  <c r="S181" i="21" s="1"/>
  <c r="R130" i="21" a="1"/>
  <c r="R130" i="21" s="1"/>
  <c r="S130" i="21" s="1" a="1"/>
  <c r="S130" i="21" s="1"/>
  <c r="Q130" i="21" a="1"/>
  <c r="Q130" i="21" s="1"/>
  <c r="R34" i="21" a="1"/>
  <c r="R34" i="21" s="1"/>
  <c r="S34" i="21" s="1" a="1"/>
  <c r="S34" i="21" s="1"/>
  <c r="Q34" i="21" a="1"/>
  <c r="Q34" i="21" s="1"/>
  <c r="R226" i="21" a="1"/>
  <c r="R226" i="21" s="1"/>
  <c r="S226" i="21" s="1" a="1"/>
  <c r="S226" i="21" s="1"/>
  <c r="Q226" i="21" a="1"/>
  <c r="Q226" i="21" s="1"/>
  <c r="R225" i="21" a="1"/>
  <c r="R225" i="21" s="1"/>
  <c r="S225" i="21" s="1" a="1"/>
  <c r="S225" i="21" s="1"/>
  <c r="Q225" i="21" a="1"/>
  <c r="Q225" i="21" s="1"/>
  <c r="R170" i="21" a="1"/>
  <c r="R170" i="21" s="1"/>
  <c r="S170" i="21" s="1" a="1"/>
  <c r="S170" i="21" s="1"/>
  <c r="Q170" i="21" a="1"/>
  <c r="Q170" i="21" s="1"/>
  <c r="R87" i="21" a="1"/>
  <c r="R87" i="21" s="1"/>
  <c r="S87" i="21" s="1" a="1"/>
  <c r="S87" i="21" s="1"/>
  <c r="Q87" i="21" a="1"/>
  <c r="Q87" i="21" s="1"/>
  <c r="Q283" i="21" a="1"/>
  <c r="Q283" i="21" s="1"/>
  <c r="R283" i="21" a="1"/>
  <c r="R283" i="21" s="1"/>
  <c r="S283" i="21" s="1" a="1"/>
  <c r="S283" i="21" s="1"/>
  <c r="Q47" i="21" a="1"/>
  <c r="Q47" i="21" s="1"/>
  <c r="R47" i="21" a="1"/>
  <c r="R47" i="21" s="1"/>
  <c r="S47" i="21" s="1" a="1"/>
  <c r="S47" i="21" s="1"/>
  <c r="R216" i="21" a="1"/>
  <c r="R216" i="21" s="1"/>
  <c r="S216" i="21" s="1" a="1"/>
  <c r="S216" i="21" s="1"/>
  <c r="Q216" i="21" a="1"/>
  <c r="Q216" i="21" s="1"/>
  <c r="R243" i="21" a="1"/>
  <c r="R243" i="21" s="1"/>
  <c r="S243" i="21" s="1" a="1"/>
  <c r="S243" i="21" s="1"/>
  <c r="Q243" i="21" a="1"/>
  <c r="Q243" i="21" s="1"/>
  <c r="Q285" i="21" a="1"/>
  <c r="Q285" i="21" s="1"/>
  <c r="R285" i="21" a="1"/>
  <c r="R285" i="21" s="1"/>
  <c r="S285" i="21" s="1" a="1"/>
  <c r="S285" i="21" s="1"/>
  <c r="Q189" i="21" a="1"/>
  <c r="Q189" i="21" s="1"/>
  <c r="R189" i="21" a="1"/>
  <c r="R189" i="21" s="1"/>
  <c r="S189" i="21" s="1" a="1"/>
  <c r="S189" i="21" s="1"/>
  <c r="Q148" i="21" a="1"/>
  <c r="Q148" i="21" s="1"/>
  <c r="R148" i="21" a="1"/>
  <c r="R148" i="21" s="1"/>
  <c r="S148" i="21" s="1" a="1"/>
  <c r="S148" i="21" s="1"/>
  <c r="Q205" i="21" a="1"/>
  <c r="Q205" i="21" s="1"/>
  <c r="R205" i="21" a="1"/>
  <c r="R205" i="21" s="1"/>
  <c r="S205" i="21" s="1" a="1"/>
  <c r="S205" i="21" s="1"/>
  <c r="Q273" i="21" a="1"/>
  <c r="Q273" i="21" s="1"/>
  <c r="R273" i="21" a="1"/>
  <c r="R273" i="21" s="1"/>
  <c r="S273" i="21" s="1" a="1"/>
  <c r="S273" i="21" s="1"/>
  <c r="R162" i="21" a="1"/>
  <c r="R162" i="21" s="1"/>
  <c r="S162" i="21" s="1" a="1"/>
  <c r="S162" i="21" s="1"/>
  <c r="Q162" i="21" a="1"/>
  <c r="Q162" i="21" s="1"/>
  <c r="R178" i="21" a="1"/>
  <c r="R178" i="21" s="1"/>
  <c r="S178" i="21" s="1" a="1"/>
  <c r="S178" i="21" s="1"/>
  <c r="Q178" i="21" a="1"/>
  <c r="Q178" i="21" s="1"/>
  <c r="Q291" i="21" a="1"/>
  <c r="Q291" i="21" s="1"/>
  <c r="R291" i="21" a="1"/>
  <c r="R291" i="21" s="1"/>
  <c r="S291" i="21" s="1" a="1"/>
  <c r="S291" i="21" s="1"/>
  <c r="Q123" i="21" a="1"/>
  <c r="Q123" i="21" s="1"/>
  <c r="R123" i="21" a="1"/>
  <c r="R123" i="21" s="1"/>
  <c r="S123" i="21" s="1" a="1"/>
  <c r="S123" i="21" s="1"/>
  <c r="R210" i="21" a="1"/>
  <c r="R210" i="21" s="1"/>
  <c r="S210" i="21" s="1" a="1"/>
  <c r="S210" i="21" s="1"/>
  <c r="Q210" i="21" a="1"/>
  <c r="Q210" i="21" s="1"/>
  <c r="R135" i="21" a="1"/>
  <c r="R135" i="21" s="1"/>
  <c r="S135" i="21" s="1" a="1"/>
  <c r="S135" i="21" s="1"/>
  <c r="Q135" i="21" a="1"/>
  <c r="Q135" i="21" s="1"/>
  <c r="R195" i="21" a="1"/>
  <c r="R195" i="21" s="1"/>
  <c r="S195" i="21" s="1" a="1"/>
  <c r="S195" i="21" s="1"/>
  <c r="Q195" i="21" a="1"/>
  <c r="Q195" i="21" s="1"/>
  <c r="R144" i="21" a="1"/>
  <c r="R144" i="21" s="1"/>
  <c r="S144" i="21" s="1" a="1"/>
  <c r="S144" i="21" s="1"/>
  <c r="Q144" i="21" a="1"/>
  <c r="Q144" i="21" s="1"/>
  <c r="Q62" i="21" a="1"/>
  <c r="Q62" i="21" s="1"/>
  <c r="R62" i="21" a="1"/>
  <c r="R62" i="21" s="1"/>
  <c r="S62" i="21" s="1" a="1"/>
  <c r="S62" i="21" s="1"/>
  <c r="Q28" i="21" a="1"/>
  <c r="Q28" i="21" s="1"/>
  <c r="R28" i="21" a="1"/>
  <c r="R28" i="21" s="1"/>
  <c r="S28" i="21" s="1" a="1"/>
  <c r="S28" i="21" s="1"/>
  <c r="Q268" i="21" a="1"/>
  <c r="Q268" i="21" s="1"/>
  <c r="R268" i="21" a="1"/>
  <c r="R268" i="21" s="1"/>
  <c r="S268" i="21" s="1" a="1"/>
  <c r="S268" i="21" s="1"/>
  <c r="R29" i="21" a="1"/>
  <c r="R29" i="21" s="1"/>
  <c r="S29" i="21" s="1" a="1"/>
  <c r="S29" i="21" s="1"/>
  <c r="Q29" i="21" a="1"/>
  <c r="Q29" i="21" s="1"/>
  <c r="Q295" i="21" a="1"/>
  <c r="Q295" i="21" s="1"/>
  <c r="R295" i="21" a="1"/>
  <c r="R295" i="21" s="1"/>
  <c r="S295" i="21" s="1" a="1"/>
  <c r="S295" i="21" s="1"/>
  <c r="Q198" i="21" a="1"/>
  <c r="Q198" i="21" s="1"/>
  <c r="R198" i="21" a="1"/>
  <c r="R198" i="21" s="1"/>
  <c r="S198" i="21" s="1" a="1"/>
  <c r="S198" i="21" s="1"/>
  <c r="R37" i="21" a="1"/>
  <c r="R37" i="21" s="1"/>
  <c r="S37" i="21" s="1" a="1"/>
  <c r="S37" i="21" s="1"/>
  <c r="Q37" i="21" a="1"/>
  <c r="Q37" i="21" s="1"/>
  <c r="Q101" i="21" a="1"/>
  <c r="Q101" i="21" s="1"/>
  <c r="R101" i="21" a="1"/>
  <c r="R101" i="21" s="1"/>
  <c r="S101" i="21" s="1" a="1"/>
  <c r="S101" i="21" s="1"/>
  <c r="Q89" i="21" a="1"/>
  <c r="Q89" i="21" s="1"/>
  <c r="R89" i="21" a="1"/>
  <c r="R89" i="21" s="1"/>
  <c r="S89" i="21" s="1" a="1"/>
  <c r="S89" i="21" s="1"/>
  <c r="R245" i="21" a="1"/>
  <c r="R245" i="21" s="1"/>
  <c r="S245" i="21" s="1" a="1"/>
  <c r="S245" i="21" s="1"/>
  <c r="Q245" i="21" a="1"/>
  <c r="Q245" i="21" s="1"/>
  <c r="Q176" i="21" a="1"/>
  <c r="Q176" i="21" s="1"/>
  <c r="R176" i="21" a="1"/>
  <c r="R176" i="21" s="1"/>
  <c r="S176" i="21" s="1" a="1"/>
  <c r="S176" i="21" s="1"/>
  <c r="Q289" i="21" a="1"/>
  <c r="Q289" i="21" s="1"/>
  <c r="R289" i="21" a="1"/>
  <c r="R289" i="21" s="1"/>
  <c r="S289" i="21" s="1" a="1"/>
  <c r="S289" i="21" s="1"/>
  <c r="R218" i="21" a="1"/>
  <c r="R218" i="21" s="1"/>
  <c r="S218" i="21" s="1" a="1"/>
  <c r="S218" i="21" s="1"/>
  <c r="Q218" i="21" a="1"/>
  <c r="Q218" i="21" s="1"/>
  <c r="Q103" i="21" a="1"/>
  <c r="Q103" i="21" s="1"/>
  <c r="R103" i="21" a="1"/>
  <c r="R103" i="21" s="1"/>
  <c r="S103" i="21" s="1" a="1"/>
  <c r="S103" i="21" s="1"/>
  <c r="Q187" i="21" a="1"/>
  <c r="Q187" i="21" s="1"/>
  <c r="R187" i="21" a="1"/>
  <c r="R187" i="21" s="1"/>
  <c r="S187" i="21" s="1" a="1"/>
  <c r="S187" i="21" s="1"/>
  <c r="Q137" i="21" a="1"/>
  <c r="Q137" i="21" s="1"/>
  <c r="R137" i="21" a="1"/>
  <c r="R137" i="21" s="1"/>
  <c r="S137" i="21" s="1" a="1"/>
  <c r="S137" i="21" s="1"/>
  <c r="R183" i="21" a="1"/>
  <c r="R183" i="21" s="1"/>
  <c r="S183" i="21" s="1" a="1"/>
  <c r="S183" i="21" s="1"/>
  <c r="Q183" i="21" a="1"/>
  <c r="Q183" i="21" s="1"/>
  <c r="R261" i="21" a="1"/>
  <c r="R261" i="21" s="1"/>
  <c r="S261" i="21" s="1" a="1"/>
  <c r="S261" i="21" s="1"/>
  <c r="Q261" i="21" a="1"/>
  <c r="Q261" i="21" s="1"/>
  <c r="R13" i="21" a="1"/>
  <c r="R13" i="21" s="1"/>
  <c r="S13" i="21" s="1" a="1"/>
  <c r="S13" i="21" s="1"/>
  <c r="Q13" i="21" a="1"/>
  <c r="Q13" i="21" s="1"/>
  <c r="Q209" i="21" a="1"/>
  <c r="Q209" i="21" s="1"/>
  <c r="R209" i="21" a="1"/>
  <c r="R209" i="21" s="1"/>
  <c r="S209" i="21" s="1" a="1"/>
  <c r="S209" i="21" s="1"/>
  <c r="Q158" i="21" a="1"/>
  <c r="Q158" i="21" s="1"/>
  <c r="R158" i="21" a="1"/>
  <c r="R158" i="21" s="1"/>
  <c r="S158" i="21" s="1" a="1"/>
  <c r="S158" i="21" s="1"/>
  <c r="Q104" i="21" a="1"/>
  <c r="Q104" i="21" s="1"/>
  <c r="R104" i="21" a="1"/>
  <c r="R104" i="21" s="1"/>
  <c r="S104" i="21" s="1" a="1"/>
  <c r="S104" i="21" s="1"/>
  <c r="Q42" i="21" a="1"/>
  <c r="Q42" i="21" s="1"/>
  <c r="R42" i="21" a="1"/>
  <c r="R42" i="21" s="1"/>
  <c r="S42" i="21" s="1" a="1"/>
  <c r="S42" i="21" s="1"/>
  <c r="R192" i="21" a="1"/>
  <c r="R192" i="21" s="1"/>
  <c r="S192" i="21" s="1" a="1"/>
  <c r="S192" i="21" s="1"/>
  <c r="Q192" i="21" a="1"/>
  <c r="Q192" i="21" s="1"/>
  <c r="Q71" i="21" a="1"/>
  <c r="Q71" i="21" s="1"/>
  <c r="R71" i="21" a="1"/>
  <c r="R71" i="21" s="1"/>
  <c r="S71" i="21" s="1" a="1"/>
  <c r="S71" i="21" s="1"/>
  <c r="R168" i="21" a="1"/>
  <c r="R168" i="21" s="1"/>
  <c r="S168" i="21" s="1" a="1"/>
  <c r="S168" i="21" s="1"/>
  <c r="Q168" i="21" a="1"/>
  <c r="Q168" i="21" s="1"/>
  <c r="Q79" i="21" a="1"/>
  <c r="Q79" i="21" s="1"/>
  <c r="R79" i="21" a="1"/>
  <c r="R79" i="21" s="1"/>
  <c r="S79" i="21" s="1" a="1"/>
  <c r="S79" i="21" s="1"/>
  <c r="Q115" i="21" a="1"/>
  <c r="Q115" i="21" s="1"/>
  <c r="R115" i="21" a="1"/>
  <c r="R115" i="21" s="1"/>
  <c r="S115" i="21" s="1" a="1"/>
  <c r="S115" i="21" s="1"/>
  <c r="Q131" i="21" a="1"/>
  <c r="Q131" i="21" s="1"/>
  <c r="R131" i="21" a="1"/>
  <c r="R131" i="21" s="1"/>
  <c r="S131" i="21" s="1" a="1"/>
  <c r="S131" i="21" s="1"/>
  <c r="Q35" i="21" a="1"/>
  <c r="Q35" i="21" s="1"/>
  <c r="R35" i="21" a="1"/>
  <c r="R35" i="21" s="1"/>
  <c r="S35" i="21" s="1" a="1"/>
  <c r="S35" i="21" s="1"/>
  <c r="R120" i="21" a="1"/>
  <c r="R120" i="21" s="1"/>
  <c r="S120" i="21" s="1" a="1"/>
  <c r="S120" i="21" s="1"/>
  <c r="Q120" i="21" a="1"/>
  <c r="Q120" i="21" s="1"/>
  <c r="R301" i="21" a="1"/>
  <c r="R301" i="21" s="1"/>
  <c r="S301" i="21" s="1" a="1"/>
  <c r="S301" i="21" s="1"/>
  <c r="Q301" i="21" a="1"/>
  <c r="Q301" i="21" s="1"/>
  <c r="R204" i="21" a="1"/>
  <c r="R204" i="21" s="1"/>
  <c r="S204" i="21" s="1" a="1"/>
  <c r="S204" i="21" s="1"/>
  <c r="Q204" i="21" a="1"/>
  <c r="Q204" i="21" s="1"/>
  <c r="R288" i="21" a="1"/>
  <c r="R288" i="21" s="1"/>
  <c r="S288" i="21" s="1" a="1"/>
  <c r="S288" i="21" s="1"/>
  <c r="Q288" i="21" a="1"/>
  <c r="Q288" i="21" s="1"/>
  <c r="Q10" i="21" a="1"/>
  <c r="Q10" i="21" s="1"/>
  <c r="R10" i="21" a="1"/>
  <c r="R10" i="21" s="1"/>
  <c r="S10" i="21" s="1" a="1"/>
  <c r="S10" i="21" s="1"/>
  <c r="R206" i="21" a="1"/>
  <c r="R206" i="21" s="1"/>
  <c r="S206" i="21" s="1" a="1"/>
  <c r="S206" i="21" s="1"/>
  <c r="Q206" i="21" a="1"/>
  <c r="Q206" i="21" s="1"/>
  <c r="R165" i="21" a="1"/>
  <c r="R165" i="21" s="1"/>
  <c r="S165" i="21" s="1" a="1"/>
  <c r="S165" i="21" s="1"/>
  <c r="Q165" i="21" a="1"/>
  <c r="Q165" i="21" s="1"/>
  <c r="R281" i="21" a="1"/>
  <c r="R281" i="21" s="1"/>
  <c r="S281" i="21" s="1" a="1"/>
  <c r="S281" i="21" s="1"/>
  <c r="Q281" i="21" a="1"/>
  <c r="Q281" i="21" s="1"/>
  <c r="R27" i="21" a="1"/>
  <c r="R27" i="21" s="1"/>
  <c r="S27" i="21" s="1" a="1"/>
  <c r="S27" i="21" s="1"/>
  <c r="Q27" i="21" a="1"/>
  <c r="Q27" i="21" s="1"/>
  <c r="R172" i="21" a="1"/>
  <c r="R172" i="21" s="1"/>
  <c r="S172" i="21" s="1" a="1"/>
  <c r="S172" i="21" s="1"/>
  <c r="Q172" i="21" a="1"/>
  <c r="Q172" i="21" s="1"/>
  <c r="R132" i="21" a="1"/>
  <c r="R132" i="21" s="1"/>
  <c r="S132" i="21" s="1" a="1"/>
  <c r="S132" i="21" s="1"/>
  <c r="Q132" i="21" a="1"/>
  <c r="Q132" i="21" s="1"/>
  <c r="Q84" i="21" a="1"/>
  <c r="Q84" i="21" s="1"/>
  <c r="R84" i="21" a="1"/>
  <c r="R84" i="21" s="1"/>
  <c r="S84" i="21" s="1" a="1"/>
  <c r="S84" i="21" s="1"/>
  <c r="Q70" i="21" a="1"/>
  <c r="Q70" i="21" s="1"/>
  <c r="R70" i="21" a="1"/>
  <c r="R70" i="21" s="1"/>
  <c r="S70" i="21" s="1" a="1"/>
  <c r="S70" i="21" s="1"/>
  <c r="R127" i="21" a="1"/>
  <c r="R127" i="21" s="1"/>
  <c r="S127" i="21" s="1" a="1"/>
  <c r="S127" i="21" s="1"/>
  <c r="Q127" i="21" a="1"/>
  <c r="Q127" i="21" s="1"/>
  <c r="Q159" i="21" a="1"/>
  <c r="Q159" i="21" s="1"/>
  <c r="R159" i="21" a="1"/>
  <c r="R159" i="21" s="1"/>
  <c r="S159" i="21" s="1" a="1"/>
  <c r="S159" i="21" s="1"/>
  <c r="R91" i="21" a="1"/>
  <c r="R91" i="21" s="1"/>
  <c r="S91" i="21" s="1" a="1"/>
  <c r="S91" i="21" s="1"/>
  <c r="Q91" i="21" a="1"/>
  <c r="Q91" i="21" s="1"/>
  <c r="Q246" i="21" a="1"/>
  <c r="Q246" i="21" s="1"/>
  <c r="R246" i="21" a="1"/>
  <c r="R246" i="21" s="1"/>
  <c r="S246" i="21" s="1" a="1"/>
  <c r="S246" i="21" s="1"/>
  <c r="Q232" i="21" a="1"/>
  <c r="Q232" i="21" s="1"/>
  <c r="R232" i="21" a="1"/>
  <c r="R232" i="21" s="1"/>
  <c r="S232" i="21" s="1" a="1"/>
  <c r="S232" i="21" s="1"/>
  <c r="Q149" i="21" a="1"/>
  <c r="Q149" i="21" s="1"/>
  <c r="R149" i="21" a="1"/>
  <c r="R149" i="21" s="1"/>
  <c r="S149" i="21" s="1" a="1"/>
  <c r="S149" i="21" s="1"/>
  <c r="Q236" i="21" a="1"/>
  <c r="Q236" i="21" s="1"/>
  <c r="R236" i="21" a="1"/>
  <c r="R236" i="21" s="1"/>
  <c r="S236" i="21" s="1" a="1"/>
  <c r="S236" i="21" s="1"/>
  <c r="R24" i="21" a="1"/>
  <c r="R24" i="21" s="1"/>
  <c r="S24" i="21" s="1" a="1"/>
  <c r="S24" i="21" s="1"/>
  <c r="Q24" i="21" a="1"/>
  <c r="Q24" i="21" s="1"/>
  <c r="Q220" i="21" a="1"/>
  <c r="Q220" i="21" s="1"/>
  <c r="R220" i="21" a="1"/>
  <c r="R220" i="21" s="1"/>
  <c r="S220" i="21" s="1" a="1"/>
  <c r="S220" i="21" s="1"/>
  <c r="Q179" i="21" a="1"/>
  <c r="Q179" i="21" s="1"/>
  <c r="R179" i="21" a="1"/>
  <c r="R179" i="21" s="1"/>
  <c r="S179" i="21" s="1" a="1"/>
  <c r="S179" i="21" s="1"/>
  <c r="Q238" i="21" a="1"/>
  <c r="Q238" i="21" s="1"/>
  <c r="R238" i="21" a="1"/>
  <c r="R238" i="21" s="1"/>
  <c r="S238" i="21" s="1" a="1"/>
  <c r="S238" i="21" s="1"/>
  <c r="R237" i="21" a="1"/>
  <c r="R237" i="21" s="1"/>
  <c r="S237" i="21" s="1" a="1"/>
  <c r="S237" i="21" s="1"/>
  <c r="Q237" i="21" a="1"/>
  <c r="Q237" i="21" s="1"/>
  <c r="Q186" i="21" a="1"/>
  <c r="Q186" i="21" s="1"/>
  <c r="R186" i="21" a="1"/>
  <c r="R186" i="21" s="1"/>
  <c r="S186" i="21" s="1" a="1"/>
  <c r="S186" i="21" s="1"/>
  <c r="Q160" i="21" a="1"/>
  <c r="Q160" i="21" s="1"/>
  <c r="R160" i="21" a="1"/>
  <c r="R160" i="21" s="1"/>
  <c r="S160" i="21" s="1" a="1"/>
  <c r="S160" i="21" s="1"/>
  <c r="Q98" i="21" a="1"/>
  <c r="Q98" i="21" s="1"/>
  <c r="R98" i="21" a="1"/>
  <c r="R98" i="21" s="1"/>
  <c r="S98" i="21" s="1" a="1"/>
  <c r="S98" i="21" s="1"/>
  <c r="Q196" i="21" a="1"/>
  <c r="Q196" i="21" s="1"/>
  <c r="R196" i="21" a="1"/>
  <c r="R196" i="21" s="1"/>
  <c r="S196" i="21" s="1" a="1"/>
  <c r="S196" i="21" s="1"/>
  <c r="Q197" i="21" a="1"/>
  <c r="Q197" i="21" s="1"/>
  <c r="R197" i="21" a="1"/>
  <c r="R197" i="21" s="1"/>
  <c r="S197" i="21" s="1" a="1"/>
  <c r="S197" i="21" s="1"/>
  <c r="Q177" i="21" a="1"/>
  <c r="Q177" i="21" s="1"/>
  <c r="R177" i="21" a="1"/>
  <c r="R177" i="21" s="1"/>
  <c r="S177" i="21" s="1" a="1"/>
  <c r="S177" i="21" s="1"/>
  <c r="R143" i="21" a="1"/>
  <c r="R143" i="21" s="1"/>
  <c r="S143" i="21" s="1" a="1"/>
  <c r="S143" i="21" s="1"/>
  <c r="Q143" i="21" a="1"/>
  <c r="Q143" i="21" s="1"/>
  <c r="R201" i="21" a="1"/>
  <c r="R201" i="21" s="1"/>
  <c r="S201" i="21" s="1" a="1"/>
  <c r="S201" i="21" s="1"/>
  <c r="Q201" i="21" a="1"/>
  <c r="Q201" i="21" s="1"/>
  <c r="R147" i="21" a="1"/>
  <c r="R147" i="21" s="1"/>
  <c r="S147" i="21" s="1" a="1"/>
  <c r="S147" i="21" s="1"/>
  <c r="Q147" i="21" a="1"/>
  <c r="Q147" i="21" s="1"/>
  <c r="R274" i="21" a="1"/>
  <c r="R274" i="21" s="1"/>
  <c r="S274" i="21" s="1" a="1"/>
  <c r="S274" i="21" s="1"/>
  <c r="Q274" i="21" a="1"/>
  <c r="Q274" i="21" s="1"/>
  <c r="R76" i="21" a="1"/>
  <c r="R76" i="21" s="1"/>
  <c r="S76" i="21" s="1" a="1"/>
  <c r="S76" i="21" s="1"/>
  <c r="Q76" i="21" a="1"/>
  <c r="Q76" i="21" s="1"/>
  <c r="Q219" i="21" a="1"/>
  <c r="Q219" i="21" s="1"/>
  <c r="R219" i="21" a="1"/>
  <c r="R219" i="21" s="1"/>
  <c r="S219" i="21" s="1" a="1"/>
  <c r="S219" i="21" s="1"/>
  <c r="Q17" i="21" a="1"/>
  <c r="Q17" i="21" s="1"/>
  <c r="R17" i="21" a="1"/>
  <c r="R17" i="21" s="1"/>
  <c r="S17" i="21" s="1" a="1"/>
  <c r="S17" i="21" s="1"/>
  <c r="R75" i="21" a="1"/>
  <c r="R75" i="21" s="1"/>
  <c r="S75" i="21" s="1" a="1"/>
  <c r="S75" i="21" s="1"/>
  <c r="Q75" i="21" a="1"/>
  <c r="Q75" i="21" s="1"/>
  <c r="R38" i="21" a="1"/>
  <c r="R38" i="21" s="1"/>
  <c r="S38" i="21" s="1" a="1"/>
  <c r="S38" i="21" s="1"/>
  <c r="Q38" i="21" a="1"/>
  <c r="Q38" i="21" s="1"/>
  <c r="R234" i="21" a="1"/>
  <c r="R234" i="21" s="1"/>
  <c r="S234" i="21" s="1" a="1"/>
  <c r="S234" i="21" s="1"/>
  <c r="Q234" i="21" a="1"/>
  <c r="Q234" i="21" s="1"/>
  <c r="Q207" i="21" a="1"/>
  <c r="Q207" i="21" s="1"/>
  <c r="R207" i="21" a="1"/>
  <c r="R207" i="21" s="1"/>
  <c r="S207" i="21" s="1" a="1"/>
  <c r="S207" i="21" s="1"/>
  <c r="Q55" i="21" a="1"/>
  <c r="Q55" i="21" s="1"/>
  <c r="R55" i="21" a="1"/>
  <c r="R55" i="21" s="1"/>
  <c r="S55" i="21" s="1" a="1"/>
  <c r="S55" i="21" s="1"/>
  <c r="Q251" i="21" a="1"/>
  <c r="Q251" i="21" s="1"/>
  <c r="R251" i="21" a="1"/>
  <c r="R251" i="21" s="1"/>
  <c r="S251" i="21" s="1" a="1"/>
  <c r="S251" i="21" s="1"/>
  <c r="Q200" i="21" a="1"/>
  <c r="Q200" i="21" s="1"/>
  <c r="R200" i="21" a="1"/>
  <c r="R200" i="21" s="1"/>
  <c r="S200" i="21" s="1" a="1"/>
  <c r="S200" i="21" s="1"/>
  <c r="Q188" i="21" a="1"/>
  <c r="Q188" i="21" s="1"/>
  <c r="R188" i="21" a="1"/>
  <c r="R188" i="21" s="1"/>
  <c r="S188" i="21" s="1" a="1"/>
  <c r="S188" i="21" s="1"/>
  <c r="R126" i="21" a="1"/>
  <c r="R126" i="21" s="1"/>
  <c r="S126" i="21" s="1" a="1"/>
  <c r="S126" i="21" s="1"/>
  <c r="Q126" i="21" a="1"/>
  <c r="Q126" i="21" s="1"/>
  <c r="R180" i="21" a="1"/>
  <c r="R180" i="21" s="1"/>
  <c r="S180" i="21" s="1" a="1"/>
  <c r="S180" i="21" s="1"/>
  <c r="Q180" i="21" a="1"/>
  <c r="Q180" i="21" s="1"/>
  <c r="R202" i="21" a="1"/>
  <c r="R202" i="21" s="1"/>
  <c r="S202" i="21" s="1" a="1"/>
  <c r="S202" i="21" s="1"/>
  <c r="Q202" i="21" a="1"/>
  <c r="Q202" i="21" s="1"/>
  <c r="R174" i="21" a="1"/>
  <c r="R174" i="21" s="1"/>
  <c r="S174" i="21" s="1" a="1"/>
  <c r="S174" i="21" s="1"/>
  <c r="Q174" i="21" a="1"/>
  <c r="Q174" i="21" s="1"/>
  <c r="R193" i="21" a="1"/>
  <c r="R193" i="21" s="1"/>
  <c r="S193" i="21" s="1" a="1"/>
  <c r="S193" i="21" s="1"/>
  <c r="Q193" i="21" a="1"/>
  <c r="Q193" i="21" s="1"/>
  <c r="Q153" i="21" a="1"/>
  <c r="Q153" i="21" s="1"/>
  <c r="R153" i="21" a="1"/>
  <c r="R153" i="21" s="1"/>
  <c r="S153" i="21" s="1" a="1"/>
  <c r="S153" i="21" s="1"/>
  <c r="Q298" i="21" a="1"/>
  <c r="Q298" i="21" s="1"/>
  <c r="R298" i="21" a="1"/>
  <c r="R298" i="21" s="1"/>
  <c r="S298" i="21" s="1" a="1"/>
  <c r="S298" i="21" s="1"/>
  <c r="R292" i="21" a="1"/>
  <c r="R292" i="21" s="1"/>
  <c r="S292" i="21" s="1" a="1"/>
  <c r="S292" i="21" s="1"/>
  <c r="Q292" i="21" a="1"/>
  <c r="Q292" i="21" s="1"/>
  <c r="R59" i="21" a="1"/>
  <c r="R59" i="21" s="1"/>
  <c r="S59" i="21" s="1" a="1"/>
  <c r="S59" i="21" s="1"/>
  <c r="Q59" i="21" a="1"/>
  <c r="Q59" i="21" s="1"/>
  <c r="Q217" i="21" a="1"/>
  <c r="Q217" i="21" s="1"/>
  <c r="R217" i="21" a="1"/>
  <c r="R217" i="21" s="1"/>
  <c r="S217" i="21" s="1" a="1"/>
  <c r="S217" i="21" s="1"/>
  <c r="R253" i="21" a="1"/>
  <c r="R253" i="21" s="1"/>
  <c r="S253" i="21" s="1" a="1"/>
  <c r="S253" i="21" s="1"/>
  <c r="Q253" i="21" a="1"/>
  <c r="Q253" i="21" s="1"/>
  <c r="Q215" i="21" a="1"/>
  <c r="Q215" i="21" s="1"/>
  <c r="R215" i="21" a="1"/>
  <c r="R215" i="21" s="1"/>
  <c r="S215" i="21" s="1" a="1"/>
  <c r="S215" i="21" s="1"/>
  <c r="R203" i="21" a="1"/>
  <c r="R203" i="21" s="1"/>
  <c r="S203" i="21" s="1" a="1"/>
  <c r="S203" i="21" s="1"/>
  <c r="Q203" i="21" a="1"/>
  <c r="Q203" i="21" s="1"/>
  <c r="Q4" i="21" a="1"/>
  <c r="Q4" i="21" s="1"/>
  <c r="R4" i="21" s="1" a="1"/>
  <c r="R4" i="21" s="1"/>
  <c r="Q146" i="21" a="1"/>
  <c r="Q146" i="21" s="1"/>
  <c r="R146" i="21" a="1"/>
  <c r="R146" i="21" s="1"/>
  <c r="S146" i="21" s="1" a="1"/>
  <c r="S146" i="21" s="1"/>
  <c r="Q275" i="21" a="1"/>
  <c r="Q275" i="21" s="1"/>
  <c r="R275" i="21" a="1"/>
  <c r="R275" i="21" s="1"/>
  <c r="S275" i="21" s="1" a="1"/>
  <c r="S275" i="21" s="1"/>
  <c r="R14" i="21" a="1"/>
  <c r="R14" i="21" s="1"/>
  <c r="S14" i="21" s="1" a="1"/>
  <c r="S14" i="21" s="1"/>
  <c r="Q14" i="21" a="1"/>
  <c r="Q14" i="21" s="1"/>
  <c r="Q221" i="21" a="1"/>
  <c r="Q221" i="21" s="1"/>
  <c r="R221" i="21" a="1"/>
  <c r="R221" i="21" s="1"/>
  <c r="S221" i="21" s="1" a="1"/>
  <c r="S221" i="21" s="1"/>
  <c r="Q69" i="21" a="1"/>
  <c r="Q69" i="21" s="1"/>
  <c r="R69" i="21" a="1"/>
  <c r="R69" i="21" s="1"/>
  <c r="S69" i="21" s="1" a="1"/>
  <c r="S69" i="21" s="1"/>
  <c r="Q18" i="21" a="1"/>
  <c r="Q18" i="21" s="1"/>
  <c r="R18" i="21" a="1"/>
  <c r="R18" i="21" s="1"/>
  <c r="S18" i="21" s="1" a="1"/>
  <c r="S18" i="21" s="1"/>
  <c r="R214" i="21" a="1"/>
  <c r="R214" i="21" s="1"/>
  <c r="S214" i="21" s="1" a="1"/>
  <c r="S214" i="21" s="1"/>
  <c r="Q214" i="21" a="1"/>
  <c r="Q214" i="21" s="1"/>
  <c r="R244" i="21" a="1"/>
  <c r="R244" i="21" s="1"/>
  <c r="S244" i="21" s="1" a="1"/>
  <c r="S244" i="21" s="1"/>
  <c r="Q244" i="21" a="1"/>
  <c r="Q244" i="21" s="1"/>
  <c r="Q154" i="21" a="1"/>
  <c r="Q154" i="21" s="1"/>
  <c r="R154" i="21" a="1"/>
  <c r="R154" i="21" s="1"/>
  <c r="S154" i="21" s="1" a="1"/>
  <c r="S154" i="21" s="1"/>
  <c r="R23" i="21" a="1"/>
  <c r="R23" i="21" s="1"/>
  <c r="S23" i="21" s="1" a="1"/>
  <c r="S23" i="21" s="1"/>
  <c r="Q23" i="21" a="1"/>
  <c r="Q23" i="21" s="1"/>
  <c r="Q21" i="21" a="1"/>
  <c r="Q21" i="21" s="1"/>
  <c r="R21" i="21" a="1"/>
  <c r="R21" i="21" s="1"/>
  <c r="S21" i="21" s="1" a="1"/>
  <c r="S21" i="21" s="1"/>
  <c r="Q81" i="21" a="1"/>
  <c r="Q81" i="21" s="1"/>
  <c r="R81" i="21" a="1"/>
  <c r="R81" i="21" s="1"/>
  <c r="S81" i="21" s="1" a="1"/>
  <c r="S81" i="21" s="1"/>
  <c r="R282" i="21" a="1"/>
  <c r="R282" i="21" s="1"/>
  <c r="S282" i="21" s="1" a="1"/>
  <c r="S282" i="21" s="1"/>
  <c r="Q282" i="21" a="1"/>
  <c r="Q282" i="21" s="1"/>
  <c r="Q161" i="21" a="1"/>
  <c r="Q161" i="21" s="1"/>
  <c r="R161" i="21" a="1"/>
  <c r="R161" i="21" s="1"/>
  <c r="S161" i="21" s="1" a="1"/>
  <c r="S161" i="21" s="1"/>
  <c r="R110" i="21" a="1"/>
  <c r="R110" i="21" s="1"/>
  <c r="S110" i="21" s="1" a="1"/>
  <c r="S110" i="21" s="1"/>
  <c r="Q110" i="21" a="1"/>
  <c r="Q110" i="21" s="1"/>
  <c r="Q26" i="21" a="1"/>
  <c r="Q26" i="21" s="1"/>
  <c r="R26" i="21" a="1"/>
  <c r="R26" i="21" s="1"/>
  <c r="S26" i="21" s="1" a="1"/>
  <c r="S26" i="21" s="1"/>
  <c r="Q171" i="21" a="1"/>
  <c r="Q171" i="21" s="1"/>
  <c r="R171" i="21" a="1"/>
  <c r="R171" i="21" s="1"/>
  <c r="S171" i="21" s="1" a="1"/>
  <c r="S171" i="21" s="1"/>
  <c r="Q257" i="21" a="1"/>
  <c r="Q257" i="21" s="1"/>
  <c r="R257" i="21" a="1"/>
  <c r="R257" i="21" s="1"/>
  <c r="S257" i="21" s="1" a="1"/>
  <c r="S257" i="21" s="1"/>
  <c r="R259" i="21" a="1"/>
  <c r="R259" i="21" s="1"/>
  <c r="S259" i="21" s="1" a="1"/>
  <c r="S259" i="21" s="1"/>
  <c r="Q259" i="21" a="1"/>
  <c r="Q259" i="21" s="1"/>
  <c r="Q230" i="21" a="1"/>
  <c r="Q230" i="21" s="1"/>
  <c r="R230" i="21" a="1"/>
  <c r="R230" i="21" s="1"/>
  <c r="S230" i="21" s="1" a="1"/>
  <c r="S230" i="21" s="1"/>
  <c r="Q250" i="21" a="1"/>
  <c r="Q250" i="21" s="1"/>
  <c r="R250" i="21" a="1"/>
  <c r="R250" i="21" s="1"/>
  <c r="S250" i="21" s="1" a="1"/>
  <c r="S250" i="21" s="1"/>
  <c r="Q45" i="21" a="1"/>
  <c r="Q45" i="21" s="1"/>
  <c r="R45" i="21" a="1"/>
  <c r="R45" i="21" s="1"/>
  <c r="S45" i="21" s="1" a="1"/>
  <c r="S45" i="21" s="1"/>
  <c r="R190" i="21" a="1"/>
  <c r="R190" i="21" s="1"/>
  <c r="S190" i="21" s="1" a="1"/>
  <c r="S190" i="21" s="1"/>
  <c r="Q190" i="21" a="1"/>
  <c r="Q190" i="21" s="1"/>
  <c r="R152" i="21" a="1"/>
  <c r="R152" i="21" s="1"/>
  <c r="S152" i="21" s="1" a="1"/>
  <c r="S152" i="21" s="1"/>
  <c r="Q152" i="21" a="1"/>
  <c r="Q152" i="21" s="1"/>
  <c r="Q5" i="21" a="1"/>
  <c r="Q5" i="21" s="1"/>
  <c r="R5" i="21" s="1" a="1"/>
  <c r="R5" i="21" s="1"/>
  <c r="Q58" i="21" a="1"/>
  <c r="Q58" i="21" s="1"/>
  <c r="R58" i="21" a="1"/>
  <c r="R58" i="21" s="1"/>
  <c r="S58" i="21" s="1" a="1"/>
  <c r="S58" i="21" s="1"/>
  <c r="Q272" i="21" a="1"/>
  <c r="Q272" i="21" s="1"/>
  <c r="R272" i="21" a="1"/>
  <c r="R272" i="21" s="1"/>
  <c r="S272" i="21" s="1" a="1"/>
  <c r="S272" i="21" s="1"/>
  <c r="R77" i="21" a="1"/>
  <c r="R77" i="21" s="1"/>
  <c r="S77" i="21" s="1" a="1"/>
  <c r="S77" i="21" s="1"/>
  <c r="Q77" i="21" a="1"/>
  <c r="Q77" i="21" s="1"/>
  <c r="Q78" i="21" a="1"/>
  <c r="Q78" i="21" s="1"/>
  <c r="R78" i="21" a="1"/>
  <c r="R78" i="21" s="1"/>
  <c r="S78" i="21" s="1" a="1"/>
  <c r="S78" i="21" s="1"/>
  <c r="Q66" i="21" a="1"/>
  <c r="Q66" i="21" s="1"/>
  <c r="R66" i="21" a="1"/>
  <c r="R66" i="21" s="1"/>
  <c r="S66" i="21" s="1" a="1"/>
  <c r="S66" i="21" s="1"/>
  <c r="R262" i="21" a="1"/>
  <c r="R262" i="21" s="1"/>
  <c r="S262" i="21" s="1" a="1"/>
  <c r="S262" i="21" s="1"/>
  <c r="Q262" i="21" a="1"/>
  <c r="Q262" i="21" s="1"/>
  <c r="Q99" i="21" a="1"/>
  <c r="Q99" i="21" s="1"/>
  <c r="R99" i="21" a="1"/>
  <c r="R99" i="21" s="1"/>
  <c r="S99" i="21" s="1" a="1"/>
  <c r="S99" i="21" s="1"/>
  <c r="Q11" i="21" a="1"/>
  <c r="Q11" i="21" s="1"/>
  <c r="R11" i="21" a="1"/>
  <c r="R11" i="21" s="1"/>
  <c r="S11" i="21" s="1" a="1"/>
  <c r="S11" i="21" s="1"/>
  <c r="Q249" i="21" a="1"/>
  <c r="Q249" i="21" s="1"/>
  <c r="R249" i="21" a="1"/>
  <c r="R249" i="21" s="1"/>
  <c r="S249" i="21" s="1" a="1"/>
  <c r="S249" i="21" s="1"/>
  <c r="Q83" i="21" a="1"/>
  <c r="Q83" i="21" s="1"/>
  <c r="R83" i="21" a="1"/>
  <c r="R83" i="21" s="1"/>
  <c r="S83" i="21" s="1" a="1"/>
  <c r="S83" i="21" s="1"/>
  <c r="R279" i="21" a="1"/>
  <c r="R279" i="21" s="1"/>
  <c r="S279" i="21" s="1" a="1"/>
  <c r="S279" i="21" s="1"/>
  <c r="Q279" i="21" a="1"/>
  <c r="Q279" i="21" s="1"/>
  <c r="R32" i="21" a="1"/>
  <c r="R32" i="21" s="1"/>
  <c r="S32" i="21" s="1" a="1"/>
  <c r="S32" i="21" s="1"/>
  <c r="Q32" i="21" a="1"/>
  <c r="Q32" i="21" s="1"/>
  <c r="R228" i="21" a="1"/>
  <c r="R228" i="21" s="1"/>
  <c r="S228" i="21" s="1" a="1"/>
  <c r="S228" i="21" s="1"/>
  <c r="Q228" i="21" a="1"/>
  <c r="Q228" i="21" s="1"/>
  <c r="Q258" i="21" a="1"/>
  <c r="Q258" i="21" s="1"/>
  <c r="R258" i="21" a="1"/>
  <c r="R258" i="21" s="1"/>
  <c r="S258" i="21" s="1" a="1"/>
  <c r="S258" i="21" s="1"/>
  <c r="R182" i="21" a="1"/>
  <c r="R182" i="21" s="1"/>
  <c r="S182" i="21" s="1" a="1"/>
  <c r="S182" i="21" s="1"/>
  <c r="Q182" i="21" a="1"/>
  <c r="Q182" i="21" s="1"/>
  <c r="Q57" i="21" a="1"/>
  <c r="Q57" i="21" s="1"/>
  <c r="R57" i="21" a="1"/>
  <c r="R57" i="21" s="1"/>
  <c r="S57" i="21" s="1" a="1"/>
  <c r="S57" i="21" s="1"/>
  <c r="Q107" i="21" a="1"/>
  <c r="Q107" i="21" s="1"/>
  <c r="R107" i="21" a="1"/>
  <c r="R107" i="21" s="1"/>
  <c r="S107" i="21" s="1" a="1"/>
  <c r="S107" i="21" s="1"/>
  <c r="R278" i="21" a="1"/>
  <c r="R278" i="21" s="1"/>
  <c r="S278" i="21" s="1" a="1"/>
  <c r="S278" i="21" s="1"/>
  <c r="Q278" i="21" a="1"/>
  <c r="Q278" i="21" s="1"/>
  <c r="R175" i="21" a="1"/>
  <c r="R175" i="21" s="1"/>
  <c r="S175" i="21" s="1" a="1"/>
  <c r="S175" i="21" s="1"/>
  <c r="Q175" i="21" a="1"/>
  <c r="Q175" i="21" s="1"/>
  <c r="R22" i="21" a="1"/>
  <c r="R22" i="21" s="1"/>
  <c r="S22" i="21" s="1" a="1"/>
  <c r="S22" i="21" s="1"/>
  <c r="Q22" i="21" a="1"/>
  <c r="Q22" i="21" s="1"/>
  <c r="R50" i="21" a="1"/>
  <c r="R50" i="21" s="1"/>
  <c r="S50" i="21" s="1" a="1"/>
  <c r="S50" i="21" s="1"/>
  <c r="Q50" i="21" a="1"/>
  <c r="Q50" i="21" s="1"/>
  <c r="Q145" i="21" a="1"/>
  <c r="Q145" i="21" s="1"/>
  <c r="R145" i="21" a="1"/>
  <c r="R145" i="21" s="1"/>
  <c r="S145" i="21" s="1" a="1"/>
  <c r="S145" i="21" s="1"/>
  <c r="R64" i="21" a="1"/>
  <c r="R64" i="21" s="1"/>
  <c r="S64" i="21" s="1" a="1"/>
  <c r="S64" i="21" s="1"/>
  <c r="Q64" i="21" a="1"/>
  <c r="Q64" i="21" s="1"/>
  <c r="R133" i="21" a="1"/>
  <c r="R133" i="21" s="1"/>
  <c r="S133" i="21" s="1" a="1"/>
  <c r="S133" i="21" s="1"/>
  <c r="Q133" i="21" a="1"/>
  <c r="Q133" i="21" s="1"/>
  <c r="R105" i="21" a="1"/>
  <c r="R105" i="21" s="1"/>
  <c r="S105" i="21" s="1" a="1"/>
  <c r="S105" i="21" s="1"/>
  <c r="Q105" i="21" a="1"/>
  <c r="Q105" i="21" s="1"/>
  <c r="Q136" i="21" a="1"/>
  <c r="Q136" i="21" s="1"/>
  <c r="R136" i="21" a="1"/>
  <c r="R136" i="21" s="1"/>
  <c r="S136" i="21" s="1" a="1"/>
  <c r="S136" i="21" s="1"/>
  <c r="R102" i="21" a="1"/>
  <c r="R102" i="21" s="1"/>
  <c r="S102" i="21" s="1" a="1"/>
  <c r="S102" i="21" s="1"/>
  <c r="Q102" i="21" a="1"/>
  <c r="Q102" i="21" s="1"/>
  <c r="R142" i="21" a="1"/>
  <c r="R142" i="21" s="1"/>
  <c r="S142" i="21" s="1" a="1"/>
  <c r="S142" i="21" s="1"/>
  <c r="Q142" i="21" a="1"/>
  <c r="Q142" i="21" s="1"/>
  <c r="R85" i="21" a="1"/>
  <c r="R85" i="21" s="1"/>
  <c r="S85" i="21" s="1" a="1"/>
  <c r="S85" i="21" s="1"/>
  <c r="Q85" i="21" a="1"/>
  <c r="Q85" i="21" s="1"/>
  <c r="R255" i="21" a="1"/>
  <c r="R255" i="21" s="1"/>
  <c r="S255" i="21" s="1" a="1"/>
  <c r="S255" i="21" s="1"/>
  <c r="Q255" i="21" a="1"/>
  <c r="Q255" i="21" s="1"/>
  <c r="Q260" i="21" a="1"/>
  <c r="Q260" i="21" s="1"/>
  <c r="R260" i="21" a="1"/>
  <c r="R260" i="21" s="1"/>
  <c r="S260" i="21" s="1" a="1"/>
  <c r="S260" i="21" s="1"/>
  <c r="R166" i="21" a="1"/>
  <c r="R166" i="21" s="1"/>
  <c r="S166" i="21" s="1" a="1"/>
  <c r="S166" i="21" s="1"/>
  <c r="Q166" i="21" a="1"/>
  <c r="Q166" i="21" s="1"/>
  <c r="R82" i="21" a="1"/>
  <c r="R82" i="21" s="1"/>
  <c r="S82" i="21" s="1" a="1"/>
  <c r="S82" i="21" s="1"/>
  <c r="Q82" i="21" a="1"/>
  <c r="Q82" i="21" s="1"/>
  <c r="Q185" i="21" a="1"/>
  <c r="Q185" i="21" s="1"/>
  <c r="R185" i="21" a="1"/>
  <c r="R185" i="21" s="1"/>
  <c r="S185" i="21" s="1" a="1"/>
  <c r="S185" i="21" s="1"/>
  <c r="Q61" i="21" a="1"/>
  <c r="Q61" i="21" s="1"/>
  <c r="R61" i="21" a="1"/>
  <c r="R61" i="21" s="1"/>
  <c r="S61" i="21" s="1" a="1"/>
  <c r="S61" i="21" s="1"/>
  <c r="Q20" i="21" a="1"/>
  <c r="Q20" i="21" s="1"/>
  <c r="R20" i="21" a="1"/>
  <c r="R20" i="21" s="1"/>
  <c r="S20" i="21" s="1" a="1"/>
  <c r="S20" i="21" s="1"/>
  <c r="R80" i="21" a="1"/>
  <c r="R80" i="21" s="1"/>
  <c r="S80" i="21" s="1" a="1"/>
  <c r="S80" i="21" s="1"/>
  <c r="Q80" i="21" a="1"/>
  <c r="Q80" i="21" s="1"/>
  <c r="R276" i="21" a="1"/>
  <c r="R276" i="21" s="1"/>
  <c r="S276" i="21" s="1" a="1"/>
  <c r="S276" i="21" s="1"/>
  <c r="Q276" i="21" a="1"/>
  <c r="Q276" i="21" s="1"/>
  <c r="Q280" i="21" a="1"/>
  <c r="Q280" i="21" s="1"/>
  <c r="R280" i="21" a="1"/>
  <c r="R280" i="21" s="1"/>
  <c r="S280" i="21" s="1" a="1"/>
  <c r="S280" i="21" s="1"/>
  <c r="Q86" i="21" a="1"/>
  <c r="Q86" i="21" s="1"/>
  <c r="R86" i="21" a="1"/>
  <c r="R86" i="21" s="1"/>
  <c r="S86" i="21" s="1" a="1"/>
  <c r="S86" i="21" s="1"/>
  <c r="Q25" i="21" a="1"/>
  <c r="Q25" i="21" s="1"/>
  <c r="R25" i="21" a="1"/>
  <c r="R25" i="21" s="1"/>
  <c r="S25" i="21" s="1" a="1"/>
  <c r="S25" i="21" s="1"/>
  <c r="R277" i="21" a="1"/>
  <c r="R277" i="21" s="1"/>
  <c r="S277" i="21" s="1" a="1"/>
  <c r="S277" i="21" s="1"/>
  <c r="Q277" i="21" a="1"/>
  <c r="Q277" i="21" s="1"/>
  <c r="R97" i="21" a="1"/>
  <c r="R97" i="21" s="1"/>
  <c r="S97" i="21" s="1" a="1"/>
  <c r="S97" i="21" s="1"/>
  <c r="Q97" i="21" a="1"/>
  <c r="Q97" i="21" s="1"/>
  <c r="R293" i="21" a="1"/>
  <c r="R293" i="21" s="1"/>
  <c r="S293" i="21" s="1" a="1"/>
  <c r="S293" i="21" s="1"/>
  <c r="Q293" i="21" a="1"/>
  <c r="Q293" i="21" s="1"/>
  <c r="Q46" i="21" a="1"/>
  <c r="Q46" i="21" s="1"/>
  <c r="R46" i="21" a="1"/>
  <c r="R46" i="21" s="1"/>
  <c r="S46" i="21" s="1" a="1"/>
  <c r="S46" i="21" s="1"/>
  <c r="R242" i="21" a="1"/>
  <c r="R242" i="21" s="1"/>
  <c r="S242" i="21" s="1" a="1"/>
  <c r="S242" i="21" s="1"/>
  <c r="Q242" i="21" a="1"/>
  <c r="Q242" i="21" s="1"/>
  <c r="R224" i="21" a="1"/>
  <c r="R224" i="21" s="1"/>
  <c r="S224" i="21" s="1" a="1"/>
  <c r="S224" i="21" s="1"/>
  <c r="Q224" i="21" a="1"/>
  <c r="Q224" i="21" s="1"/>
  <c r="Q113" i="21" a="1"/>
  <c r="Q113" i="21" s="1"/>
  <c r="R113" i="21" a="1"/>
  <c r="R113" i="21" s="1"/>
  <c r="S113" i="21" s="1" a="1"/>
  <c r="S113" i="21" s="1"/>
  <c r="Q163" i="21" a="1"/>
  <c r="Q163" i="21" s="1"/>
  <c r="R163" i="21" a="1"/>
  <c r="R163" i="21" s="1"/>
  <c r="S163" i="21" s="1" a="1"/>
  <c r="S163" i="21" s="1"/>
  <c r="Q222" i="21" a="1"/>
  <c r="Q222" i="21" s="1"/>
  <c r="R222" i="21" a="1"/>
  <c r="R222" i="21" s="1"/>
  <c r="S222" i="21" s="1" a="1"/>
  <c r="S222" i="21" s="1"/>
  <c r="R138" i="21" a="1"/>
  <c r="R138" i="21" s="1"/>
  <c r="S138" i="21" s="1" a="1"/>
  <c r="S138" i="21" s="1"/>
  <c r="Q138" i="21" a="1"/>
  <c r="Q138" i="21" s="1"/>
  <c r="R199" i="21" a="1"/>
  <c r="R199" i="21" s="1"/>
  <c r="S199" i="21" s="1" a="1"/>
  <c r="S199" i="21" s="1"/>
  <c r="Q199" i="21" a="1"/>
  <c r="Q199" i="21" s="1"/>
  <c r="Q65" i="21" a="1"/>
  <c r="Q65" i="21" s="1"/>
  <c r="R65" i="21" a="1"/>
  <c r="R65" i="21" s="1"/>
  <c r="S65" i="21" s="1" a="1"/>
  <c r="S65" i="21" s="1"/>
  <c r="R33" i="21" a="1"/>
  <c r="R33" i="21" s="1"/>
  <c r="S33" i="21" s="1" a="1"/>
  <c r="S33" i="21" s="1"/>
  <c r="Q33" i="21" a="1"/>
  <c r="Q33" i="21" s="1"/>
  <c r="R271" i="21" a="1"/>
  <c r="R271" i="21" s="1"/>
  <c r="S271" i="21" s="1" a="1"/>
  <c r="S271" i="21" s="1"/>
  <c r="Q271" i="21" a="1"/>
  <c r="Q271" i="21" s="1"/>
  <c r="R118" i="21" a="1"/>
  <c r="R118" i="21" s="1"/>
  <c r="S118" i="21" s="1" a="1"/>
  <c r="S118" i="21" s="1"/>
  <c r="Q118" i="21" a="1"/>
  <c r="Q118" i="21" s="1"/>
  <c r="P5" i="21"/>
  <c r="Z5" i="21" s="1"/>
  <c r="P6" i="21"/>
  <c r="Y6" i="21" s="1"/>
  <c r="AA6" i="21" s="1"/>
  <c r="P9" i="21"/>
  <c r="P4" i="21"/>
  <c r="P3" i="21"/>
  <c r="Z3" i="21" s="1"/>
  <c r="P7" i="21"/>
  <c r="AB4" i="21" l="1" a="1"/>
  <c r="AB4" i="21" s="1"/>
  <c r="AL4" i="21" s="1" a="1"/>
  <c r="AL4" i="21" s="1"/>
  <c r="S6" i="21" a="1"/>
  <c r="S6" i="21" s="1"/>
  <c r="T6" i="21" s="1" a="1"/>
  <c r="T6" i="21" s="1"/>
  <c r="AB6" i="21" a="1"/>
  <c r="AB6" i="21" s="1"/>
  <c r="AP6" i="21" s="1" a="1"/>
  <c r="AP6" i="21" s="1"/>
  <c r="S4" i="21" a="1"/>
  <c r="S4" i="21" s="1"/>
  <c r="AC4" i="21" s="1" a="1"/>
  <c r="AC4" i="21" s="1"/>
  <c r="S9" i="21" a="1"/>
  <c r="S9" i="21" s="1"/>
  <c r="AC9" i="21" s="1" a="1"/>
  <c r="AC9" i="21" s="1"/>
  <c r="AB8" i="21" a="1"/>
  <c r="AB8" i="21" s="1"/>
  <c r="AV8" i="21" s="1" a="1"/>
  <c r="AV8" i="21" s="1"/>
  <c r="S5" i="21" a="1"/>
  <c r="S5" i="21" s="1"/>
  <c r="AC5" i="21" s="1" a="1"/>
  <c r="AC5" i="21" s="1"/>
  <c r="AB5" i="21" a="1"/>
  <c r="AB5" i="21" s="1"/>
  <c r="Y9" i="21"/>
  <c r="AB9" i="21" a="1"/>
  <c r="AB9" i="21" s="1"/>
  <c r="Z7" i="21"/>
  <c r="AB7" i="21" a="1"/>
  <c r="AB7" i="21" s="1"/>
  <c r="AS7" i="21" s="1" a="1"/>
  <c r="AS7" i="21" s="1"/>
  <c r="S7" i="21" a="1"/>
  <c r="S7" i="21" s="1"/>
  <c r="T7" i="21" s="1" a="1"/>
  <c r="T7" i="21" s="1"/>
  <c r="S3" i="21" a="1"/>
  <c r="S3" i="21" s="1"/>
  <c r="U3" i="21" s="1" a="1"/>
  <c r="U3" i="21" s="1"/>
  <c r="AE3" i="21" s="1" a="1"/>
  <c r="AE3" i="21" s="1"/>
  <c r="AB3" i="21" a="1"/>
  <c r="AB3" i="21" s="1"/>
  <c r="AI3" i="21" s="1" a="1"/>
  <c r="AI3" i="21" s="1"/>
  <c r="U221" i="21" a="1"/>
  <c r="U221" i="21" s="1"/>
  <c r="T221" i="21" a="1"/>
  <c r="T221" i="21" s="1"/>
  <c r="T42" i="21" a="1"/>
  <c r="T42" i="21" s="1"/>
  <c r="U42" i="21" a="1"/>
  <c r="U42" i="21" s="1"/>
  <c r="U97" i="21" a="1"/>
  <c r="U97" i="21" s="1"/>
  <c r="T97" i="21" a="1"/>
  <c r="T97" i="21" s="1"/>
  <c r="T85" i="21" a="1"/>
  <c r="T85" i="21" s="1"/>
  <c r="U85" i="21" a="1"/>
  <c r="U85" i="21" s="1"/>
  <c r="T182" i="21" a="1"/>
  <c r="T182" i="21" s="1"/>
  <c r="U182" i="21" a="1"/>
  <c r="U182" i="21" s="1"/>
  <c r="U21" i="21" a="1"/>
  <c r="U21" i="21" s="1"/>
  <c r="T21" i="21" a="1"/>
  <c r="T21" i="21" s="1"/>
  <c r="T253" i="21" a="1"/>
  <c r="T253" i="21" s="1"/>
  <c r="U253" i="21" a="1"/>
  <c r="U253" i="21" s="1"/>
  <c r="U120" i="21" a="1"/>
  <c r="U120" i="21" s="1"/>
  <c r="T120" i="21" a="1"/>
  <c r="T120" i="21" s="1"/>
  <c r="U183" i="21" a="1"/>
  <c r="U183" i="21" s="1"/>
  <c r="T183" i="21" a="1"/>
  <c r="T183" i="21" s="1"/>
  <c r="U19" i="21" a="1"/>
  <c r="U19" i="21" s="1"/>
  <c r="T19" i="21" a="1"/>
  <c r="T19" i="21" s="1"/>
  <c r="T96" i="21" a="1"/>
  <c r="T96" i="21" s="1"/>
  <c r="U96" i="21" a="1"/>
  <c r="U96" i="21" s="1"/>
  <c r="T258" i="21" a="1"/>
  <c r="T258" i="21" s="1"/>
  <c r="U258" i="21" a="1"/>
  <c r="U258" i="21" s="1"/>
  <c r="U217" i="21" a="1"/>
  <c r="U217" i="21" s="1"/>
  <c r="T217" i="21" a="1"/>
  <c r="T217" i="21" s="1"/>
  <c r="U207" i="21" a="1"/>
  <c r="U207" i="21" s="1"/>
  <c r="T207" i="21" a="1"/>
  <c r="T207" i="21" s="1"/>
  <c r="T98" i="21" a="1"/>
  <c r="T98" i="21" s="1"/>
  <c r="U98" i="21" a="1"/>
  <c r="U98" i="21" s="1"/>
  <c r="T35" i="21" a="1"/>
  <c r="T35" i="21" s="1"/>
  <c r="U35" i="21" a="1"/>
  <c r="U35" i="21" s="1"/>
  <c r="U137" i="21" a="1"/>
  <c r="U137" i="21" s="1"/>
  <c r="T137" i="21" a="1"/>
  <c r="T137" i="21" s="1"/>
  <c r="U28" i="21" a="1"/>
  <c r="U28" i="21" s="1"/>
  <c r="T28" i="21" a="1"/>
  <c r="T28" i="21" s="1"/>
  <c r="T285" i="21" a="1"/>
  <c r="T285" i="21" s="1"/>
  <c r="U285" i="21" a="1"/>
  <c r="U285" i="21" s="1"/>
  <c r="U109" i="21" a="1"/>
  <c r="U109" i="21" s="1"/>
  <c r="T109" i="21" a="1"/>
  <c r="T109" i="21" s="1"/>
  <c r="U44" i="21" a="1"/>
  <c r="U44" i="21" s="1"/>
  <c r="T44" i="21" a="1"/>
  <c r="T44" i="21" s="1"/>
  <c r="U60" i="21" a="1"/>
  <c r="U60" i="21" s="1"/>
  <c r="T60" i="21" a="1"/>
  <c r="T60" i="21" s="1"/>
  <c r="T118" i="21" a="1"/>
  <c r="T118" i="21" s="1"/>
  <c r="U118" i="21" a="1"/>
  <c r="U118" i="21" s="1"/>
  <c r="T277" i="21" a="1"/>
  <c r="T277" i="21" s="1"/>
  <c r="U277" i="21" a="1"/>
  <c r="U277" i="21" s="1"/>
  <c r="T142" i="21" a="1"/>
  <c r="T142" i="21" s="1"/>
  <c r="U142" i="21" a="1"/>
  <c r="U142" i="21" s="1"/>
  <c r="U127" i="21" a="1"/>
  <c r="U127" i="21" s="1"/>
  <c r="T127" i="21" a="1"/>
  <c r="T127" i="21" s="1"/>
  <c r="T211" i="21" a="1"/>
  <c r="T211" i="21" s="1"/>
  <c r="U211" i="21" a="1"/>
  <c r="U211" i="21" s="1"/>
  <c r="U128" i="21" a="1"/>
  <c r="U128" i="21" s="1"/>
  <c r="T128" i="21" a="1"/>
  <c r="T128" i="21" s="1"/>
  <c r="Y7" i="21"/>
  <c r="AA7" i="21" s="1"/>
  <c r="Y5" i="21"/>
  <c r="AA5" i="21" s="1"/>
  <c r="U25" i="21" a="1"/>
  <c r="U25" i="21" s="1"/>
  <c r="T25" i="21" a="1"/>
  <c r="T25" i="21" s="1"/>
  <c r="U86" i="21" a="1"/>
  <c r="U86" i="21" s="1"/>
  <c r="T86" i="21" a="1"/>
  <c r="T86" i="21" s="1"/>
  <c r="T136" i="21" a="1"/>
  <c r="T136" i="21" s="1"/>
  <c r="U136" i="21" a="1"/>
  <c r="U136" i="21" s="1"/>
  <c r="U190" i="21" a="1"/>
  <c r="U190" i="21" s="1"/>
  <c r="T190" i="21" a="1"/>
  <c r="T190" i="21" s="1"/>
  <c r="U186" i="21" a="1"/>
  <c r="U186" i="21" s="1"/>
  <c r="T186" i="21" a="1"/>
  <c r="T186" i="21" s="1"/>
  <c r="U84" i="21" a="1"/>
  <c r="U84" i="21" s="1"/>
  <c r="T84" i="21" a="1"/>
  <c r="T84" i="21" s="1"/>
  <c r="T115" i="21" a="1"/>
  <c r="T115" i="21" s="1"/>
  <c r="U115" i="21" a="1"/>
  <c r="U115" i="21" s="1"/>
  <c r="T103" i="21" a="1"/>
  <c r="T103" i="21" s="1"/>
  <c r="U103" i="21" a="1"/>
  <c r="U103" i="21" s="1"/>
  <c r="U122" i="21" a="1"/>
  <c r="U122" i="21" s="1"/>
  <c r="T122" i="21" a="1"/>
  <c r="T122" i="21" s="1"/>
  <c r="T33" i="21" a="1"/>
  <c r="T33" i="21" s="1"/>
  <c r="U33" i="21" a="1"/>
  <c r="U33" i="21" s="1"/>
  <c r="U32" i="21" a="1"/>
  <c r="U32" i="21" s="1"/>
  <c r="T32" i="21" a="1"/>
  <c r="T32" i="21" s="1"/>
  <c r="U45" i="21" a="1"/>
  <c r="U45" i="21" s="1"/>
  <c r="T45" i="21" a="1"/>
  <c r="T45" i="21" s="1"/>
  <c r="U292" i="21" a="1"/>
  <c r="U292" i="21" s="1"/>
  <c r="T292" i="21" a="1"/>
  <c r="T292" i="21" s="1"/>
  <c r="U38" i="21" a="1"/>
  <c r="U38" i="21" s="1"/>
  <c r="T38" i="21" a="1"/>
  <c r="T38" i="21" s="1"/>
  <c r="U144" i="21" a="1"/>
  <c r="U144" i="21" s="1"/>
  <c r="T144" i="21" a="1"/>
  <c r="T144" i="21" s="1"/>
  <c r="T216" i="21" a="1"/>
  <c r="T216" i="21" s="1"/>
  <c r="U216" i="21" a="1"/>
  <c r="U216" i="21" s="1"/>
  <c r="T164" i="21" a="1"/>
  <c r="T164" i="21" s="1"/>
  <c r="U164" i="21" a="1"/>
  <c r="U164" i="21" s="1"/>
  <c r="T116" i="21" a="1"/>
  <c r="T116" i="21" s="1"/>
  <c r="U116" i="21" a="1"/>
  <c r="U116" i="21" s="1"/>
  <c r="U49" i="21" a="1"/>
  <c r="U49" i="21" s="1"/>
  <c r="T49" i="21" a="1"/>
  <c r="T49" i="21" s="1"/>
  <c r="U234" i="21" a="1"/>
  <c r="U234" i="21" s="1"/>
  <c r="T234" i="21" a="1"/>
  <c r="T234" i="21" s="1"/>
  <c r="U298" i="21" a="1"/>
  <c r="U298" i="21" s="1"/>
  <c r="T298" i="21" a="1"/>
  <c r="T298" i="21" s="1"/>
  <c r="X4" i="21" a="1"/>
  <c r="X4" i="21" s="1"/>
  <c r="Z4" i="21"/>
  <c r="U105" i="21" a="1"/>
  <c r="U105" i="21" s="1"/>
  <c r="T105" i="21" a="1"/>
  <c r="T105" i="21" s="1"/>
  <c r="U279" i="21" a="1"/>
  <c r="U279" i="21" s="1"/>
  <c r="T279" i="21" a="1"/>
  <c r="T279" i="21" s="1"/>
  <c r="T250" i="21" a="1"/>
  <c r="T250" i="21" s="1"/>
  <c r="U250" i="21" a="1"/>
  <c r="U250" i="21" s="1"/>
  <c r="T75" i="21" a="1"/>
  <c r="T75" i="21" s="1"/>
  <c r="U75" i="21" a="1"/>
  <c r="U75" i="21" s="1"/>
  <c r="U237" i="21" a="1"/>
  <c r="U237" i="21" s="1"/>
  <c r="T237" i="21" a="1"/>
  <c r="T237" i="21" s="1"/>
  <c r="T132" i="21" a="1"/>
  <c r="T132" i="21" s="1"/>
  <c r="U132" i="21" a="1"/>
  <c r="U132" i="21" s="1"/>
  <c r="U218" i="21" a="1"/>
  <c r="U218" i="21" s="1"/>
  <c r="T218" i="21" a="1"/>
  <c r="T218" i="21" s="1"/>
  <c r="T195" i="21" a="1"/>
  <c r="T195" i="21" s="1"/>
  <c r="U195" i="21" a="1"/>
  <c r="U195" i="21" s="1"/>
  <c r="T92" i="21" a="1"/>
  <c r="T92" i="21" s="1"/>
  <c r="U92" i="21" a="1"/>
  <c r="U92" i="21" s="1"/>
  <c r="U167" i="21" a="1"/>
  <c r="U167" i="21" s="1"/>
  <c r="T167" i="21" a="1"/>
  <c r="T167" i="21" s="1"/>
  <c r="T290" i="21" a="1"/>
  <c r="T290" i="21" s="1"/>
  <c r="U290" i="21" a="1"/>
  <c r="U290" i="21" s="1"/>
  <c r="Y4" i="21"/>
  <c r="AA4" i="21" s="1"/>
  <c r="X9" i="21" a="1"/>
  <c r="X9" i="21" s="1"/>
  <c r="Z9" i="21"/>
  <c r="U83" i="21" a="1"/>
  <c r="U83" i="21" s="1"/>
  <c r="T83" i="21" a="1"/>
  <c r="T83" i="21" s="1"/>
  <c r="U214" i="21" a="1"/>
  <c r="U214" i="21" s="1"/>
  <c r="T214" i="21" a="1"/>
  <c r="T214" i="21" s="1"/>
  <c r="T153" i="21" a="1"/>
  <c r="T153" i="21" s="1"/>
  <c r="U153" i="21" a="1"/>
  <c r="U153" i="21" s="1"/>
  <c r="T17" i="21" a="1"/>
  <c r="T17" i="21" s="1"/>
  <c r="U17" i="21" a="1"/>
  <c r="U17" i="21" s="1"/>
  <c r="U238" i="21" a="1"/>
  <c r="U238" i="21" s="1"/>
  <c r="T238" i="21" a="1"/>
  <c r="T238" i="21" s="1"/>
  <c r="T289" i="21" a="1"/>
  <c r="T289" i="21" s="1"/>
  <c r="U289" i="21" a="1"/>
  <c r="U289" i="21" s="1"/>
  <c r="U283" i="21" a="1"/>
  <c r="U283" i="21" s="1"/>
  <c r="T283" i="21" a="1"/>
  <c r="T283" i="21" s="1"/>
  <c r="U231" i="21" a="1"/>
  <c r="U231" i="21" s="1"/>
  <c r="T231" i="21" a="1"/>
  <c r="T231" i="21" s="1"/>
  <c r="T286" i="21" a="1"/>
  <c r="T286" i="21" s="1"/>
  <c r="U286" i="21" a="1"/>
  <c r="U286" i="21" s="1"/>
  <c r="T74" i="21" a="1"/>
  <c r="T74" i="21" s="1"/>
  <c r="U74" i="21" a="1"/>
  <c r="U74" i="21" s="1"/>
  <c r="S8" i="21" a="1"/>
  <c r="S8" i="21" s="1"/>
  <c r="AC8" i="21" s="1" a="1"/>
  <c r="AC8" i="21" s="1"/>
  <c r="U67" i="21" a="1"/>
  <c r="U67" i="21" s="1"/>
  <c r="T67" i="21" a="1"/>
  <c r="T67" i="21" s="1"/>
  <c r="X6" i="21" a="1"/>
  <c r="X6" i="21" s="1"/>
  <c r="Z6" i="21"/>
  <c r="T18" i="21" a="1"/>
  <c r="T18" i="21" s="1"/>
  <c r="U18" i="21" a="1"/>
  <c r="U18" i="21" s="1"/>
  <c r="U172" i="21" a="1"/>
  <c r="U172" i="21" s="1"/>
  <c r="T172" i="21" a="1"/>
  <c r="T172" i="21" s="1"/>
  <c r="T168" i="21" a="1"/>
  <c r="T168" i="21" s="1"/>
  <c r="U168" i="21" a="1"/>
  <c r="U168" i="21" s="1"/>
  <c r="U135" i="21" a="1"/>
  <c r="U135" i="21" s="1"/>
  <c r="T135" i="21" a="1"/>
  <c r="T135" i="21" s="1"/>
  <c r="U134" i="21" a="1"/>
  <c r="U134" i="21" s="1"/>
  <c r="T134" i="21" a="1"/>
  <c r="T134" i="21" s="1"/>
  <c r="U249" i="21" a="1"/>
  <c r="U249" i="21" s="1"/>
  <c r="T249" i="21" a="1"/>
  <c r="T249" i="21" s="1"/>
  <c r="U219" i="21" a="1"/>
  <c r="U219" i="21" s="1"/>
  <c r="T219" i="21" a="1"/>
  <c r="T219" i="21" s="1"/>
  <c r="T179" i="21" a="1"/>
  <c r="T179" i="21" s="1"/>
  <c r="U179" i="21" a="1"/>
  <c r="U179" i="21" s="1"/>
  <c r="T71" i="21" a="1"/>
  <c r="T71" i="21" s="1"/>
  <c r="U71" i="21" a="1"/>
  <c r="U71" i="21" s="1"/>
  <c r="T176" i="21" a="1"/>
  <c r="T176" i="21" s="1"/>
  <c r="U176" i="21" a="1"/>
  <c r="U176" i="21" s="1"/>
  <c r="T194" i="21" a="1"/>
  <c r="T194" i="21" s="1"/>
  <c r="U194" i="21" a="1"/>
  <c r="U194" i="21" s="1"/>
  <c r="U254" i="21" a="1"/>
  <c r="U254" i="21" s="1"/>
  <c r="T254" i="21" a="1"/>
  <c r="T254" i="21" s="1"/>
  <c r="U94" i="21" a="1"/>
  <c r="U94" i="21" s="1"/>
  <c r="T94" i="21" a="1"/>
  <c r="T94" i="21" s="1"/>
  <c r="T138" i="21" a="1"/>
  <c r="T138" i="21" s="1"/>
  <c r="U138" i="21" a="1"/>
  <c r="U138" i="21" s="1"/>
  <c r="U80" i="21" a="1"/>
  <c r="U80" i="21" s="1"/>
  <c r="T80" i="21" a="1"/>
  <c r="T80" i="21" s="1"/>
  <c r="U64" i="21" a="1"/>
  <c r="U64" i="21" s="1"/>
  <c r="T64" i="21" a="1"/>
  <c r="T64" i="21" s="1"/>
  <c r="U69" i="21" a="1"/>
  <c r="U69" i="21" s="1"/>
  <c r="T69" i="21" a="1"/>
  <c r="T69" i="21" s="1"/>
  <c r="T193" i="21" a="1"/>
  <c r="T193" i="21" s="1"/>
  <c r="U193" i="21" a="1"/>
  <c r="U193" i="21" s="1"/>
  <c r="T27" i="21" a="1"/>
  <c r="T27" i="21" s="1"/>
  <c r="U27" i="21" a="1"/>
  <c r="U27" i="21" s="1"/>
  <c r="T210" i="21" a="1"/>
  <c r="T210" i="21" s="1"/>
  <c r="U210" i="21" a="1"/>
  <c r="U210" i="21" s="1"/>
  <c r="T87" i="21" a="1"/>
  <c r="T87" i="21" s="1"/>
  <c r="U87" i="21" a="1"/>
  <c r="U87" i="21" s="1"/>
  <c r="U93" i="21" a="1"/>
  <c r="U93" i="21" s="1"/>
  <c r="T93" i="21" a="1"/>
  <c r="T93" i="21" s="1"/>
  <c r="U95" i="21" a="1"/>
  <c r="U95" i="21" s="1"/>
  <c r="T95" i="21" a="1"/>
  <c r="T95" i="21" s="1"/>
  <c r="U222" i="21" a="1"/>
  <c r="U222" i="21" s="1"/>
  <c r="T222" i="21" a="1"/>
  <c r="T222" i="21" s="1"/>
  <c r="U20" i="21" a="1"/>
  <c r="U20" i="21" s="1"/>
  <c r="T20" i="21" a="1"/>
  <c r="T20" i="21" s="1"/>
  <c r="U145" i="21" a="1"/>
  <c r="U145" i="21" s="1"/>
  <c r="T145" i="21" a="1"/>
  <c r="T145" i="21" s="1"/>
  <c r="T11" i="21" a="1"/>
  <c r="T11" i="21" s="1"/>
  <c r="U11" i="21" a="1"/>
  <c r="U11" i="21" s="1"/>
  <c r="U259" i="21" a="1"/>
  <c r="U259" i="21" s="1"/>
  <c r="T259" i="21" a="1"/>
  <c r="T259" i="21" s="1"/>
  <c r="U220" i="21" a="1"/>
  <c r="U220" i="21" s="1"/>
  <c r="T220" i="21" a="1"/>
  <c r="T220" i="21" s="1"/>
  <c r="U123" i="21" a="1"/>
  <c r="U123" i="21" s="1"/>
  <c r="T123" i="21" a="1"/>
  <c r="T123" i="21" s="1"/>
  <c r="T302" i="21" a="1"/>
  <c r="T302" i="21" s="1"/>
  <c r="U302" i="21" a="1"/>
  <c r="U302" i="21" s="1"/>
  <c r="T63" i="21" a="1"/>
  <c r="T63" i="21" s="1"/>
  <c r="U63" i="21" a="1"/>
  <c r="U63" i="21" s="1"/>
  <c r="U15" i="21" a="1"/>
  <c r="U15" i="21" s="1"/>
  <c r="T15" i="21" a="1"/>
  <c r="T15" i="21" s="1"/>
  <c r="U152" i="21" a="1"/>
  <c r="U152" i="21" s="1"/>
  <c r="T152" i="21" a="1"/>
  <c r="T152" i="21" s="1"/>
  <c r="U131" i="21" a="1"/>
  <c r="U131" i="21" s="1"/>
  <c r="T131" i="21" a="1"/>
  <c r="T131" i="21" s="1"/>
  <c r="T243" i="21" a="1"/>
  <c r="T243" i="21" s="1"/>
  <c r="U243" i="21" a="1"/>
  <c r="U243" i="21" s="1"/>
  <c r="U280" i="21" a="1"/>
  <c r="U280" i="21" s="1"/>
  <c r="T280" i="21" a="1"/>
  <c r="T280" i="21" s="1"/>
  <c r="T79" i="21" a="1"/>
  <c r="T79" i="21" s="1"/>
  <c r="U79" i="21" a="1"/>
  <c r="U79" i="21" s="1"/>
  <c r="U54" i="21" a="1"/>
  <c r="U54" i="21" s="1"/>
  <c r="T54" i="21" a="1"/>
  <c r="T54" i="21" s="1"/>
  <c r="U61" i="21" a="1"/>
  <c r="U61" i="21" s="1"/>
  <c r="T61" i="21" a="1"/>
  <c r="T61" i="21" s="1"/>
  <c r="U151" i="21" a="1"/>
  <c r="U151" i="21" s="1"/>
  <c r="T151" i="21" a="1"/>
  <c r="T151" i="21" s="1"/>
  <c r="U50" i="21" a="1"/>
  <c r="U50" i="21" s="1"/>
  <c r="T50" i="21" a="1"/>
  <c r="T50" i="21" s="1"/>
  <c r="U165" i="21" a="1"/>
  <c r="U165" i="21" s="1"/>
  <c r="T165" i="21" a="1"/>
  <c r="T165" i="21" s="1"/>
  <c r="U104" i="21" a="1"/>
  <c r="U104" i="21" s="1"/>
  <c r="T104" i="21" a="1"/>
  <c r="T104" i="21" s="1"/>
  <c r="U22" i="21" a="1"/>
  <c r="U22" i="21" s="1"/>
  <c r="T22" i="21" a="1"/>
  <c r="T22" i="21" s="1"/>
  <c r="U262" i="21" a="1"/>
  <c r="U262" i="21" s="1"/>
  <c r="T262" i="21" a="1"/>
  <c r="T262" i="21" s="1"/>
  <c r="T26" i="21" a="1"/>
  <c r="T26" i="21" s="1"/>
  <c r="U26" i="21" a="1"/>
  <c r="U26" i="21" s="1"/>
  <c r="U275" i="21" a="1"/>
  <c r="U275" i="21" s="1"/>
  <c r="T275" i="21" a="1"/>
  <c r="T275" i="21" s="1"/>
  <c r="U180" i="21" a="1"/>
  <c r="U180" i="21" s="1"/>
  <c r="T180" i="21" a="1"/>
  <c r="T180" i="21" s="1"/>
  <c r="U147" i="21" a="1"/>
  <c r="U147" i="21" s="1"/>
  <c r="T147" i="21" a="1"/>
  <c r="T147" i="21" s="1"/>
  <c r="U206" i="21" a="1"/>
  <c r="U206" i="21" s="1"/>
  <c r="T206" i="21" a="1"/>
  <c r="T206" i="21" s="1"/>
  <c r="T178" i="21" a="1"/>
  <c r="T178" i="21" s="1"/>
  <c r="U178" i="21" a="1"/>
  <c r="U178" i="21" s="1"/>
  <c r="T226" i="21" a="1"/>
  <c r="T226" i="21" s="1"/>
  <c r="U226" i="21" a="1"/>
  <c r="U226" i="21" s="1"/>
  <c r="U106" i="21" a="1"/>
  <c r="U106" i="21" s="1"/>
  <c r="T106" i="21" a="1"/>
  <c r="T106" i="21" s="1"/>
  <c r="U48" i="21" a="1"/>
  <c r="U48" i="21" s="1"/>
  <c r="T48" i="21" a="1"/>
  <c r="T48" i="21" s="1"/>
  <c r="U66" i="21" a="1"/>
  <c r="U66" i="21" s="1"/>
  <c r="T66" i="21" a="1"/>
  <c r="T66" i="21" s="1"/>
  <c r="U149" i="21" a="1"/>
  <c r="U149" i="21" s="1"/>
  <c r="T149" i="21" a="1"/>
  <c r="T149" i="21" s="1"/>
  <c r="U10" i="21" a="1"/>
  <c r="U10" i="21" s="1"/>
  <c r="T10" i="21" a="1"/>
  <c r="T10" i="21" s="1"/>
  <c r="T158" i="21" a="1"/>
  <c r="T158" i="21" s="1"/>
  <c r="U158" i="21" a="1"/>
  <c r="U158" i="21" s="1"/>
  <c r="T119" i="21" a="1"/>
  <c r="T119" i="21" s="1"/>
  <c r="U119" i="21" a="1"/>
  <c r="U119" i="21" s="1"/>
  <c r="U150" i="21" a="1"/>
  <c r="U150" i="21" s="1"/>
  <c r="T150" i="21" a="1"/>
  <c r="T150" i="21" s="1"/>
  <c r="U233" i="21" a="1"/>
  <c r="U233" i="21" s="1"/>
  <c r="T233" i="21" a="1"/>
  <c r="T233" i="21" s="1"/>
  <c r="Y3" i="21"/>
  <c r="AA3" i="21" s="1"/>
  <c r="T228" i="21" a="1"/>
  <c r="T228" i="21" s="1"/>
  <c r="U228" i="21" a="1"/>
  <c r="U228" i="21" s="1"/>
  <c r="T281" i="21" a="1"/>
  <c r="T281" i="21" s="1"/>
  <c r="U281" i="21" a="1"/>
  <c r="U281" i="21" s="1"/>
  <c r="U287" i="21" a="1"/>
  <c r="U287" i="21" s="1"/>
  <c r="T287" i="21" a="1"/>
  <c r="T287" i="21" s="1"/>
  <c r="U202" i="21" a="1"/>
  <c r="U202" i="21" s="1"/>
  <c r="T202" i="21" a="1"/>
  <c r="T202" i="21" s="1"/>
  <c r="U236" i="21" a="1"/>
  <c r="U236" i="21" s="1"/>
  <c r="T236" i="21" a="1"/>
  <c r="T236" i="21" s="1"/>
  <c r="T224" i="21" a="1"/>
  <c r="T224" i="21" s="1"/>
  <c r="U224" i="21" a="1"/>
  <c r="U224" i="21" s="1"/>
  <c r="T82" i="21" a="1"/>
  <c r="T82" i="21" s="1"/>
  <c r="U82" i="21" a="1"/>
  <c r="U82" i="21" s="1"/>
  <c r="U175" i="21" a="1"/>
  <c r="U175" i="21" s="1"/>
  <c r="T175" i="21" a="1"/>
  <c r="T175" i="21" s="1"/>
  <c r="U146" i="21" a="1"/>
  <c r="U146" i="21" s="1"/>
  <c r="T146" i="21" a="1"/>
  <c r="T146" i="21" s="1"/>
  <c r="U126" i="21" a="1"/>
  <c r="U126" i="21" s="1"/>
  <c r="T126" i="21" a="1"/>
  <c r="T126" i="21" s="1"/>
  <c r="U201" i="21" a="1"/>
  <c r="U201" i="21" s="1"/>
  <c r="T201" i="21" a="1"/>
  <c r="T201" i="21" s="1"/>
  <c r="U37" i="21" a="1"/>
  <c r="U37" i="21" s="1"/>
  <c r="T37" i="21" a="1"/>
  <c r="T37" i="21" s="1"/>
  <c r="U162" i="21" a="1"/>
  <c r="U162" i="21" s="1"/>
  <c r="T162" i="21" a="1"/>
  <c r="T162" i="21" s="1"/>
  <c r="U34" i="21" a="1"/>
  <c r="U34" i="21" s="1"/>
  <c r="T34" i="21" a="1"/>
  <c r="T34" i="21" s="1"/>
  <c r="T284" i="21" a="1"/>
  <c r="T284" i="21" s="1"/>
  <c r="U284" i="21" a="1"/>
  <c r="U284" i="21" s="1"/>
  <c r="T227" i="21" a="1"/>
  <c r="T227" i="21" s="1"/>
  <c r="U227" i="21" a="1"/>
  <c r="U227" i="21" s="1"/>
  <c r="U16" i="21" a="1"/>
  <c r="U16" i="21" s="1"/>
  <c r="T16" i="21" a="1"/>
  <c r="T16" i="21" s="1"/>
  <c r="U14" i="21" a="1"/>
  <c r="U14" i="21" s="1"/>
  <c r="T14" i="21" a="1"/>
  <c r="T14" i="21" s="1"/>
  <c r="T110" i="21" a="1"/>
  <c r="T110" i="21" s="1"/>
  <c r="U110" i="21" a="1"/>
  <c r="U110" i="21" s="1"/>
  <c r="U188" i="21" a="1"/>
  <c r="U188" i="21" s="1"/>
  <c r="T188" i="21" a="1"/>
  <c r="T188" i="21" s="1"/>
  <c r="T232" i="21" a="1"/>
  <c r="T232" i="21" s="1"/>
  <c r="U232" i="21" a="1"/>
  <c r="U232" i="21" s="1"/>
  <c r="T273" i="21" a="1"/>
  <c r="T273" i="21" s="1"/>
  <c r="U273" i="21" a="1"/>
  <c r="U273" i="21" s="1"/>
  <c r="U187" i="21" a="1"/>
  <c r="U187" i="21" s="1"/>
  <c r="T187" i="21" a="1"/>
  <c r="T187" i="21" s="1"/>
  <c r="U59" i="21" a="1"/>
  <c r="U59" i="21" s="1"/>
  <c r="T59" i="21" a="1"/>
  <c r="T59" i="21" s="1"/>
  <c r="T244" i="21" a="1"/>
  <c r="T244" i="21" s="1"/>
  <c r="U244" i="21" a="1"/>
  <c r="U244" i="21" s="1"/>
  <c r="T174" i="21" a="1"/>
  <c r="T174" i="21" s="1"/>
  <c r="U174" i="21" a="1"/>
  <c r="U174" i="21" s="1"/>
  <c r="U170" i="21" a="1"/>
  <c r="U170" i="21" s="1"/>
  <c r="T170" i="21" a="1"/>
  <c r="T170" i="21" s="1"/>
  <c r="U163" i="21" a="1"/>
  <c r="U163" i="21" s="1"/>
  <c r="T163" i="21" a="1"/>
  <c r="T163" i="21" s="1"/>
  <c r="U36" i="21" a="1"/>
  <c r="U36" i="21" s="1"/>
  <c r="T36" i="21" a="1"/>
  <c r="T36" i="21" s="1"/>
  <c r="U171" i="21" a="1"/>
  <c r="U171" i="21" s="1"/>
  <c r="T171" i="21" a="1"/>
  <c r="T171" i="21" s="1"/>
  <c r="U185" i="21" a="1"/>
  <c r="U185" i="21" s="1"/>
  <c r="T185" i="21" a="1"/>
  <c r="T185" i="21" s="1"/>
  <c r="T242" i="21" a="1"/>
  <c r="T242" i="21" s="1"/>
  <c r="U242" i="21" a="1"/>
  <c r="U242" i="21" s="1"/>
  <c r="U278" i="21" a="1"/>
  <c r="U278" i="21" s="1"/>
  <c r="T278" i="21" a="1"/>
  <c r="T278" i="21" s="1"/>
  <c r="T143" i="21" a="1"/>
  <c r="T143" i="21" s="1"/>
  <c r="U143" i="21" a="1"/>
  <c r="U143" i="21" s="1"/>
  <c r="U288" i="21" a="1"/>
  <c r="U288" i="21" s="1"/>
  <c r="T288" i="21" a="1"/>
  <c r="T288" i="21" s="1"/>
  <c r="U130" i="21" a="1"/>
  <c r="U130" i="21" s="1"/>
  <c r="T130" i="21" a="1"/>
  <c r="T130" i="21" s="1"/>
  <c r="T229" i="21" a="1"/>
  <c r="T229" i="21" s="1"/>
  <c r="U229" i="21" a="1"/>
  <c r="U229" i="21" s="1"/>
  <c r="U88" i="21" a="1"/>
  <c r="U88" i="21" s="1"/>
  <c r="T88" i="21" a="1"/>
  <c r="T88" i="21" s="1"/>
  <c r="U31" i="21" a="1"/>
  <c r="U31" i="21" s="1"/>
  <c r="T31" i="21" a="1"/>
  <c r="T31" i="21" s="1"/>
  <c r="U271" i="21" a="1"/>
  <c r="U271" i="21" s="1"/>
  <c r="T271" i="21" a="1"/>
  <c r="T271" i="21" s="1"/>
  <c r="U184" i="21" a="1"/>
  <c r="U184" i="21" s="1"/>
  <c r="T184" i="21" a="1"/>
  <c r="T184" i="21" s="1"/>
  <c r="U47" i="21" a="1"/>
  <c r="U47" i="21" s="1"/>
  <c r="T47" i="21" a="1"/>
  <c r="T47" i="21" s="1"/>
  <c r="T230" i="21" a="1"/>
  <c r="T230" i="21" s="1"/>
  <c r="U230" i="21" a="1"/>
  <c r="U230" i="21" s="1"/>
  <c r="U76" i="21" a="1"/>
  <c r="U76" i="21" s="1"/>
  <c r="T76" i="21" a="1"/>
  <c r="T76" i="21" s="1"/>
  <c r="T40" i="21" a="1"/>
  <c r="T40" i="21" s="1"/>
  <c r="U40" i="21" a="1"/>
  <c r="U40" i="21" s="1"/>
  <c r="U274" i="21" a="1"/>
  <c r="U274" i="21" s="1"/>
  <c r="T274" i="21" a="1"/>
  <c r="T274" i="21" s="1"/>
  <c r="T225" i="21" a="1"/>
  <c r="T225" i="21" s="1"/>
  <c r="U225" i="21" a="1"/>
  <c r="U225" i="21" s="1"/>
  <c r="T235" i="21" a="1"/>
  <c r="T235" i="21" s="1"/>
  <c r="U235" i="21" a="1"/>
  <c r="U235" i="21" s="1"/>
  <c r="T209" i="21" a="1"/>
  <c r="T209" i="21" s="1"/>
  <c r="U209" i="21" a="1"/>
  <c r="U209" i="21" s="1"/>
  <c r="U161" i="21" a="1"/>
  <c r="U161" i="21" s="1"/>
  <c r="T161" i="21" a="1"/>
  <c r="T161" i="21" s="1"/>
  <c r="U46" i="21" a="1"/>
  <c r="U46" i="21" s="1"/>
  <c r="T46" i="21" a="1"/>
  <c r="T46" i="21" s="1"/>
  <c r="T260" i="21" a="1"/>
  <c r="T260" i="21" s="1"/>
  <c r="U260" i="21" a="1"/>
  <c r="U260" i="21" s="1"/>
  <c r="U107" i="21" a="1"/>
  <c r="U107" i="21" s="1"/>
  <c r="T107" i="21" a="1"/>
  <c r="T107" i="21" s="1"/>
  <c r="U200" i="21" a="1"/>
  <c r="U200" i="21" s="1"/>
  <c r="T200" i="21" a="1"/>
  <c r="T200" i="21" s="1"/>
  <c r="T177" i="21" a="1"/>
  <c r="T177" i="21" s="1"/>
  <c r="U177" i="21" a="1"/>
  <c r="U177" i="21" s="1"/>
  <c r="U246" i="21" a="1"/>
  <c r="U246" i="21" s="1"/>
  <c r="T246" i="21" a="1"/>
  <c r="T246" i="21" s="1"/>
  <c r="T295" i="21" a="1"/>
  <c r="T295" i="21" s="1"/>
  <c r="U295" i="21" a="1"/>
  <c r="U295" i="21" s="1"/>
  <c r="U205" i="21" a="1"/>
  <c r="U205" i="21" s="1"/>
  <c r="T205" i="21" a="1"/>
  <c r="T205" i="21" s="1"/>
  <c r="T181" i="21" a="1"/>
  <c r="T181" i="21" s="1"/>
  <c r="U181" i="21" a="1"/>
  <c r="U181" i="21" s="1"/>
  <c r="U169" i="21" a="1"/>
  <c r="U169" i="21" s="1"/>
  <c r="T169" i="21" a="1"/>
  <c r="T169" i="21" s="1"/>
  <c r="U23" i="21" a="1"/>
  <c r="U23" i="21" s="1"/>
  <c r="T23" i="21" a="1"/>
  <c r="T23" i="21" s="1"/>
  <c r="U62" i="21" a="1"/>
  <c r="U62" i="21" s="1"/>
  <c r="T62" i="21" a="1"/>
  <c r="T62" i="21" s="1"/>
  <c r="U154" i="21" a="1"/>
  <c r="U154" i="21" s="1"/>
  <c r="T154" i="21" a="1"/>
  <c r="T154" i="21" s="1"/>
  <c r="U263" i="21" a="1"/>
  <c r="U263" i="21" s="1"/>
  <c r="T263" i="21" a="1"/>
  <c r="T263" i="21" s="1"/>
  <c r="T39" i="21" a="1"/>
  <c r="T39" i="21" s="1"/>
  <c r="U39" i="21" a="1"/>
  <c r="U39" i="21" s="1"/>
  <c r="U133" i="21" a="1"/>
  <c r="U133" i="21" s="1"/>
  <c r="T133" i="21" a="1"/>
  <c r="T133" i="21" s="1"/>
  <c r="T192" i="21" a="1"/>
  <c r="T192" i="21" s="1"/>
  <c r="U192" i="21" a="1"/>
  <c r="U192" i="21" s="1"/>
  <c r="T117" i="21" a="1"/>
  <c r="T117" i="21" s="1"/>
  <c r="U117" i="21" a="1"/>
  <c r="U117" i="21" s="1"/>
  <c r="T113" i="21" a="1"/>
  <c r="T113" i="21" s="1"/>
  <c r="U113" i="21" a="1"/>
  <c r="U113" i="21" s="1"/>
  <c r="T78" i="21" a="1"/>
  <c r="T78" i="21" s="1"/>
  <c r="U78" i="21" a="1"/>
  <c r="U78" i="21" s="1"/>
  <c r="T166" i="21" a="1"/>
  <c r="T166" i="21" s="1"/>
  <c r="U166" i="21" a="1"/>
  <c r="U166" i="21" s="1"/>
  <c r="U160" i="21" a="1"/>
  <c r="U160" i="21" s="1"/>
  <c r="T160" i="21" a="1"/>
  <c r="T160" i="21" s="1"/>
  <c r="T294" i="21" a="1"/>
  <c r="T294" i="21" s="1"/>
  <c r="U294" i="21" a="1"/>
  <c r="U294" i="21" s="1"/>
  <c r="T65" i="21" a="1"/>
  <c r="T65" i="21" s="1"/>
  <c r="U65" i="21" a="1"/>
  <c r="U65" i="21" s="1"/>
  <c r="U270" i="21" a="1"/>
  <c r="U270" i="21" s="1"/>
  <c r="T270" i="21" a="1"/>
  <c r="T270" i="21" s="1"/>
  <c r="T276" i="21" a="1"/>
  <c r="T276" i="21" s="1"/>
  <c r="U276" i="21" a="1"/>
  <c r="U276" i="21" s="1"/>
  <c r="U291" i="21" a="1"/>
  <c r="U291" i="21" s="1"/>
  <c r="T291" i="21" a="1"/>
  <c r="T291" i="21" s="1"/>
  <c r="T24" i="21" a="1"/>
  <c r="T24" i="21" s="1"/>
  <c r="U24" i="21" a="1"/>
  <c r="U24" i="21" s="1"/>
  <c r="U198" i="21" a="1"/>
  <c r="U198" i="21" s="1"/>
  <c r="T198" i="21" a="1"/>
  <c r="T198" i="21" s="1"/>
  <c r="U77" i="21" a="1"/>
  <c r="U77" i="21" s="1"/>
  <c r="T77" i="21" a="1"/>
  <c r="T77" i="21" s="1"/>
  <c r="U203" i="21" a="1"/>
  <c r="U203" i="21" s="1"/>
  <c r="T203" i="21" a="1"/>
  <c r="T203" i="21" s="1"/>
  <c r="U204" i="21" a="1"/>
  <c r="U204" i="21" s="1"/>
  <c r="T204" i="21" a="1"/>
  <c r="T204" i="21" s="1"/>
  <c r="U13" i="21" a="1"/>
  <c r="U13" i="21" s="1"/>
  <c r="T13" i="21" a="1"/>
  <c r="T13" i="21" s="1"/>
  <c r="T139" i="21" a="1"/>
  <c r="T139" i="21" s="1"/>
  <c r="U139" i="21" a="1"/>
  <c r="U139" i="21" s="1"/>
  <c r="T57" i="21" a="1"/>
  <c r="T57" i="21" s="1"/>
  <c r="U57" i="21" a="1"/>
  <c r="U57" i="21" s="1"/>
  <c r="U272" i="21" a="1"/>
  <c r="U272" i="21" s="1"/>
  <c r="T272" i="21" a="1"/>
  <c r="T272" i="21" s="1"/>
  <c r="T282" i="21" a="1"/>
  <c r="T282" i="21" s="1"/>
  <c r="U282" i="21" a="1"/>
  <c r="U282" i="21" s="1"/>
  <c r="U215" i="21" a="1"/>
  <c r="U215" i="21" s="1"/>
  <c r="T215" i="21" a="1"/>
  <c r="T215" i="21" s="1"/>
  <c r="T251" i="21" a="1"/>
  <c r="T251" i="21" s="1"/>
  <c r="U251" i="21" a="1"/>
  <c r="U251" i="21" s="1"/>
  <c r="U197" i="21" a="1"/>
  <c r="U197" i="21" s="1"/>
  <c r="T197" i="21" a="1"/>
  <c r="T197" i="21" s="1"/>
  <c r="U148" i="21" a="1"/>
  <c r="U148" i="21" s="1"/>
  <c r="T148" i="21" a="1"/>
  <c r="T148" i="21" s="1"/>
  <c r="U56" i="21" a="1"/>
  <c r="U56" i="21" s="1"/>
  <c r="T56" i="21" a="1"/>
  <c r="T56" i="21" s="1"/>
  <c r="U173" i="21" a="1"/>
  <c r="U173" i="21" s="1"/>
  <c r="T173" i="21" a="1"/>
  <c r="T173" i="21" s="1"/>
  <c r="U208" i="21" a="1"/>
  <c r="U208" i="21" s="1"/>
  <c r="T208" i="21" a="1"/>
  <c r="T208" i="21" s="1"/>
  <c r="U252" i="21" a="1"/>
  <c r="U252" i="21" s="1"/>
  <c r="T252" i="21" a="1"/>
  <c r="T252" i="21" s="1"/>
  <c r="U102" i="21" a="1"/>
  <c r="U102" i="21" s="1"/>
  <c r="T102" i="21" a="1"/>
  <c r="T102" i="21" s="1"/>
  <c r="U108" i="21" a="1"/>
  <c r="U108" i="21" s="1"/>
  <c r="T108" i="21" a="1"/>
  <c r="T108" i="21" s="1"/>
  <c r="U293" i="21" a="1"/>
  <c r="U293" i="21" s="1"/>
  <c r="T293" i="21" a="1"/>
  <c r="T293" i="21" s="1"/>
  <c r="U255" i="21" a="1"/>
  <c r="U255" i="21" s="1"/>
  <c r="T255" i="21" a="1"/>
  <c r="T255" i="21" s="1"/>
  <c r="T81" i="21" a="1"/>
  <c r="T81" i="21" s="1"/>
  <c r="U81" i="21" a="1"/>
  <c r="U81" i="21" s="1"/>
  <c r="U91" i="21" a="1"/>
  <c r="U91" i="21" s="1"/>
  <c r="T91" i="21" a="1"/>
  <c r="T91" i="21" s="1"/>
  <c r="U301" i="21" a="1"/>
  <c r="U301" i="21" s="1"/>
  <c r="T301" i="21" a="1"/>
  <c r="T301" i="21" s="1"/>
  <c r="T261" i="21" a="1"/>
  <c r="T261" i="21" s="1"/>
  <c r="U261" i="21" a="1"/>
  <c r="U261" i="21" s="1"/>
  <c r="T29" i="21" a="1"/>
  <c r="T29" i="21" s="1"/>
  <c r="U29" i="21" a="1"/>
  <c r="U29" i="21" s="1"/>
  <c r="T256" i="21" a="1"/>
  <c r="T256" i="21" s="1"/>
  <c r="U256" i="21" a="1"/>
  <c r="U256" i="21" s="1"/>
  <c r="T70" i="21" a="1"/>
  <c r="T70" i="21" s="1"/>
  <c r="U70" i="21" a="1"/>
  <c r="U70" i="21" s="1"/>
  <c r="U100" i="21" a="1"/>
  <c r="U100" i="21" s="1"/>
  <c r="T100" i="21" a="1"/>
  <c r="T100" i="21" s="1"/>
  <c r="T199" i="21" a="1"/>
  <c r="T199" i="21" s="1"/>
  <c r="U199" i="21" a="1"/>
  <c r="U199" i="21" s="1"/>
  <c r="U257" i="21" a="1"/>
  <c r="U257" i="21" s="1"/>
  <c r="T257" i="21" a="1"/>
  <c r="T257" i="21" s="1"/>
  <c r="U245" i="21" a="1"/>
  <c r="U245" i="21" s="1"/>
  <c r="T245" i="21" a="1"/>
  <c r="T245" i="21" s="1"/>
  <c r="T99" i="21" a="1"/>
  <c r="T99" i="21" s="1"/>
  <c r="U99" i="21" a="1"/>
  <c r="U99" i="21" s="1"/>
  <c r="U89" i="21" a="1"/>
  <c r="U89" i="21" s="1"/>
  <c r="T89" i="21" a="1"/>
  <c r="T89" i="21" s="1"/>
  <c r="T101" i="21" a="1"/>
  <c r="T101" i="21" s="1"/>
  <c r="U101" i="21" a="1"/>
  <c r="U101" i="21" s="1"/>
  <c r="U58" i="21" a="1"/>
  <c r="U58" i="21" s="1"/>
  <c r="T58" i="21" a="1"/>
  <c r="T58" i="21" s="1"/>
  <c r="T55" i="21" a="1"/>
  <c r="T55" i="21" s="1"/>
  <c r="U55" i="21" a="1"/>
  <c r="U55" i="21" s="1"/>
  <c r="T196" i="21" a="1"/>
  <c r="T196" i="21" s="1"/>
  <c r="U196" i="21" a="1"/>
  <c r="U196" i="21" s="1"/>
  <c r="T159" i="21" a="1"/>
  <c r="T159" i="21" s="1"/>
  <c r="U159" i="21" a="1"/>
  <c r="U159" i="21" s="1"/>
  <c r="U268" i="21" a="1"/>
  <c r="U268" i="21" s="1"/>
  <c r="T268" i="21" a="1"/>
  <c r="T268" i="21" s="1"/>
  <c r="U189" i="21" a="1"/>
  <c r="U189" i="21" s="1"/>
  <c r="T189" i="21" a="1"/>
  <c r="T189" i="21" s="1"/>
  <c r="U264" i="21" a="1"/>
  <c r="U264" i="21" s="1"/>
  <c r="T264" i="21" a="1"/>
  <c r="T264" i="21" s="1"/>
  <c r="T90" i="21" a="1"/>
  <c r="T90" i="21" s="1"/>
  <c r="U90" i="21" a="1"/>
  <c r="U90" i="21" s="1"/>
  <c r="T155" i="21" a="1"/>
  <c r="T155" i="21" s="1"/>
  <c r="U155" i="21" a="1"/>
  <c r="U155" i="21" s="1"/>
  <c r="U30" i="21" a="1"/>
  <c r="U30" i="21" s="1"/>
  <c r="T30" i="21" a="1"/>
  <c r="T30" i="21" s="1"/>
  <c r="X7" i="21" a="1"/>
  <c r="X7" i="21" s="1"/>
  <c r="X3" i="21" a="1"/>
  <c r="X3" i="21" s="1"/>
  <c r="X5" i="21" a="1"/>
  <c r="X5" i="21" s="1"/>
  <c r="AK5" i="21" s="1" a="1"/>
  <c r="AK5" i="21" s="1"/>
  <c r="AA9" i="21"/>
  <c r="U6" i="21" l="1" a="1"/>
  <c r="U6" i="21" s="1"/>
  <c r="AE6" i="21" s="1" a="1"/>
  <c r="AE6" i="21" s="1"/>
  <c r="U7" i="21" a="1"/>
  <c r="U7" i="21" s="1"/>
  <c r="AE7" i="21" s="1" a="1"/>
  <c r="AE7" i="21" s="1"/>
  <c r="AC7" i="21" a="1"/>
  <c r="AC7" i="21" s="1"/>
  <c r="AC6" i="21" a="1"/>
  <c r="AC6" i="21" s="1"/>
  <c r="AO6" i="21" s="1" a="1"/>
  <c r="AO6" i="21" s="1"/>
  <c r="N6" i="24" s="1"/>
  <c r="P4" i="24"/>
  <c r="K8" i="25"/>
  <c r="T5" i="21" a="1"/>
  <c r="T5" i="21" s="1"/>
  <c r="AD5" i="21" s="1"/>
  <c r="U5" i="21" a="1"/>
  <c r="U5" i="21" s="1"/>
  <c r="AE5" i="21" s="1" a="1"/>
  <c r="AE5" i="21" s="1"/>
  <c r="AM5" i="21" s="1" a="1"/>
  <c r="AM5" i="21" s="1"/>
  <c r="N5" i="24" s="1"/>
  <c r="AX9" i="21" a="1"/>
  <c r="AX9" i="21" s="1"/>
  <c r="T4" i="21" a="1"/>
  <c r="T4" i="21" s="1"/>
  <c r="AD4" i="21" s="1"/>
  <c r="AK4" i="21" s="1" a="1"/>
  <c r="AK4" i="21" s="1"/>
  <c r="N4" i="24" s="1"/>
  <c r="U4" i="21" a="1"/>
  <c r="U4" i="21" s="1"/>
  <c r="AE4" i="21" s="1" a="1"/>
  <c r="AE4" i="21" s="1"/>
  <c r="AC3" i="21" a="1"/>
  <c r="AC3" i="21" s="1"/>
  <c r="T9" i="21" a="1"/>
  <c r="T9" i="21" s="1"/>
  <c r="AD9" i="21" s="1"/>
  <c r="AW9" i="21" s="1" a="1"/>
  <c r="AW9" i="21" s="1"/>
  <c r="N9" i="24" s="1"/>
  <c r="U9" i="21" a="1"/>
  <c r="U9" i="21" s="1"/>
  <c r="AE9" i="21" s="1" a="1"/>
  <c r="AE9" i="21" s="1"/>
  <c r="T3" i="21" a="1"/>
  <c r="T3" i="21" s="1"/>
  <c r="AD7" i="21"/>
  <c r="T8" i="21" a="1"/>
  <c r="T8" i="21" s="1"/>
  <c r="U8" i="21" a="1"/>
  <c r="U8" i="21" s="1"/>
  <c r="AE8" i="21" s="1" a="1"/>
  <c r="AE8" i="21" s="1"/>
  <c r="AH5" i="21" a="1"/>
  <c r="AH5" i="21" s="1"/>
  <c r="AJ5" i="21" a="1"/>
  <c r="AJ5" i="21" s="1"/>
  <c r="AR7" i="21" a="1"/>
  <c r="AR7" i="21" s="1"/>
  <c r="N7" i="24" s="1"/>
  <c r="AF7" i="21" a="1"/>
  <c r="AF7" i="21" s="1"/>
  <c r="AF6" i="21" a="1"/>
  <c r="AF6" i="21" s="1"/>
  <c r="AD6" i="21"/>
  <c r="AN6" i="21" l="1" a="1"/>
  <c r="AN6" i="21" s="1"/>
  <c r="I10" i="25"/>
  <c r="AF5" i="21" a="1"/>
  <c r="AF5" i="21" s="1"/>
  <c r="AH3" i="21" a="1"/>
  <c r="AH3" i="21" s="1"/>
  <c r="I7" i="25" s="1"/>
  <c r="AF4" i="21" a="1"/>
  <c r="AF4" i="21" s="1"/>
  <c r="AF9" i="21" a="1"/>
  <c r="AF9" i="21" s="1"/>
  <c r="AF8" i="21" a="1"/>
  <c r="AF8" i="21" s="1"/>
  <c r="AT8" i="21" s="1" a="1"/>
  <c r="AT8" i="21" s="1"/>
  <c r="O8" i="24" s="1"/>
  <c r="J12" i="25" s="1"/>
  <c r="AD3" i="21"/>
  <c r="AF3" i="21" a="1"/>
  <c r="AF3" i="21" s="1"/>
  <c r="AD8" i="21"/>
  <c r="AU8" i="21" s="1" a="1"/>
  <c r="AU8" i="21" s="1"/>
  <c r="I13" i="25"/>
  <c r="I11" i="25"/>
  <c r="I9" i="25"/>
  <c r="AJ4" i="21" a="1"/>
  <c r="AJ4" i="21" s="1"/>
  <c r="O4" i="24" s="1"/>
  <c r="J8" i="25" s="1"/>
  <c r="I8" i="25"/>
  <c r="AG5" i="21" a="1"/>
  <c r="AG5" i="21" s="1"/>
  <c r="O5" i="24" s="1"/>
  <c r="J9" i="25" s="1"/>
  <c r="AQ7" i="21" a="1"/>
  <c r="AQ7" i="21" s="1"/>
  <c r="O7" i="24" s="1"/>
  <c r="J11" i="25" s="1"/>
  <c r="O6" i="24"/>
  <c r="J10" i="25" s="1"/>
  <c r="AG3" i="21" l="1" a="1"/>
  <c r="AG3" i="21" s="1"/>
  <c r="O3" i="24" s="1"/>
  <c r="J7" i="25" s="1"/>
  <c r="N3" i="24"/>
  <c r="I12" i="25"/>
  <c r="N8"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Delp, Patrick</author>
  </authors>
  <commentList>
    <comment ref="B2" authorId="0" shapeId="0" xr:uid="{F883748D-C311-41BF-A5D5-15F54FFF564E}">
      <text>
        <r>
          <rPr>
            <sz val="8"/>
            <color indexed="81"/>
            <rFont val="Tahoma"/>
            <family val="2"/>
          </rPr>
          <t>Select shape of structure. The four choices are Circular, Elliptical, Arch, and Box.</t>
        </r>
      </text>
    </comment>
    <comment ref="C2" authorId="0" shapeId="0" xr:uid="{D40D620F-F1CF-484D-ABF2-6881DB00D4B2}">
      <text>
        <r>
          <rPr>
            <sz val="9"/>
            <color indexed="81"/>
            <rFont val="Tahoma"/>
            <family val="2"/>
          </rPr>
          <t>Select Structure Backfill Type 1 or 2.
Type I:    Within 5' of new pavement.
Type II:   Within 5' of existing pavement to be replaced,
              or new box culvert with at least 2' of cover.
Type III:  Behind MSE wall.
Type IV:  Utility trench, or behind end bent.
Type V:   Box culvert with less than 2' of cover, filling voids, or abandoning pipe.</t>
        </r>
      </text>
    </comment>
    <comment ref="D2" authorId="0" shapeId="0" xr:uid="{57F209F3-5D6E-4FF9-B38F-CAAE0F524D0E}">
      <text/>
    </comment>
    <comment ref="E2" authorId="0" shapeId="0" xr:uid="{E8C691EE-4DB0-4FBC-8809-952E63A07A96}">
      <text>
        <r>
          <rPr>
            <sz val="8"/>
            <color indexed="81"/>
            <rFont val="Tahoma"/>
            <family val="2"/>
          </rPr>
          <t>The rise is the interior height of the opening. It should always be less than or equal to the span.</t>
        </r>
      </text>
    </comment>
    <comment ref="F2" authorId="0" shapeId="0" xr:uid="{33B1A9A7-8494-4A73-929A-E456F4F84889}">
      <text>
        <r>
          <rPr>
            <sz val="8"/>
            <color indexed="81"/>
            <rFont val="Tahoma"/>
            <family val="2"/>
          </rPr>
          <t>Depends on the size, shape, and material of the structure.</t>
        </r>
      </text>
    </comment>
    <comment ref="G2" authorId="0" shapeId="0" xr:uid="{9D4DF47B-D7C4-430C-9EFB-C28E5E51B8DD}">
      <text>
        <r>
          <rPr>
            <sz val="8"/>
            <color indexed="81"/>
            <rFont val="Tahoma"/>
            <family val="2"/>
          </rPr>
          <t>The length of the structure, either measured or taken from the structure data table.</t>
        </r>
      </text>
    </comment>
    <comment ref="H2" authorId="0" shapeId="0" xr:uid="{767E0465-F657-4196-A42B-A6F3567C1C72}">
      <text>
        <r>
          <rPr>
            <sz val="8"/>
            <color indexed="81"/>
            <rFont val="Tahoma"/>
            <family val="2"/>
          </rPr>
          <t>Method 1 is for structures under new or replacement roadways, public road approaches, and median embankments, or under existing roadways or public road approaches.
Method 2 is for structures under a new or replacement drive or under an existing drive.
Method 3 is for structures in a median trench under a new or replacement roadway.</t>
        </r>
      </text>
    </comment>
    <comment ref="J2" authorId="0" shapeId="0" xr:uid="{8BB34109-4F14-4FAE-A73F-B030DE146CF7}">
      <text/>
    </comment>
    <comment ref="K2" authorId="0" shapeId="0" xr:uid="{0FFEC8C0-F225-42CE-A2B4-ABA47F7A1148}">
      <text/>
    </comment>
    <comment ref="L2" authorId="0" shapeId="0" xr:uid="{EF57EF18-6E27-4FB9-9DE7-2CF52B99A1A5}">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Delp, Patrick</author>
  </authors>
  <commentList>
    <comment ref="A1" authorId="0" shapeId="0" xr:uid="{17AF2C30-20D8-458D-B170-0F9EBE0F7115}">
      <text>
        <r>
          <rPr>
            <sz val="8"/>
            <color indexed="81"/>
            <rFont val="Tahoma"/>
            <family val="2"/>
          </rPr>
          <t>This data table is provided for reference. The information provided with no guarantee of accuracy or completeness.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<sst xmlns="http://schemas.openxmlformats.org/spreadsheetml/2006/main" count="1322" uniqueCount="546">
  <si>
    <t>Structure</t>
  </si>
  <si>
    <t>Description</t>
  </si>
  <si>
    <t>ID</t>
  </si>
  <si>
    <t>Reference</t>
  </si>
  <si>
    <t>Method 1 - New Roadway, Trench</t>
  </si>
  <si>
    <t>E 715-BKFL-01</t>
  </si>
  <si>
    <t>E 715-BKFL-02</t>
  </si>
  <si>
    <t>Method 1 - New Roadway, Embankment</t>
  </si>
  <si>
    <t>Method 1 - Existing Roadway, Trench</t>
  </si>
  <si>
    <t>E 715-BKFL-06</t>
  </si>
  <si>
    <t>Method 2 - New or Existing Drive, Trench</t>
  </si>
  <si>
    <t>Method 2 - New or Existing Drive, Embankment</t>
  </si>
  <si>
    <t>E 715-BKFL-07</t>
  </si>
  <si>
    <t>Method 3 - Median Installation, Trench</t>
  </si>
  <si>
    <t>Method 1 - Median Installation, Embankment</t>
  </si>
  <si>
    <t>E 715-BKFL-08</t>
  </si>
  <si>
    <t>E 715-BKFL-09</t>
  </si>
  <si>
    <t>E 715-BKFL-03 to 05</t>
  </si>
  <si>
    <t>Backfill Method</t>
  </si>
  <si>
    <t>Circular</t>
  </si>
  <si>
    <t>BKFL1</t>
  </si>
  <si>
    <t>BKFL2</t>
  </si>
  <si>
    <t>BKFL3</t>
  </si>
  <si>
    <t>BKFL6</t>
  </si>
  <si>
    <t>BKFL7</t>
  </si>
  <si>
    <t>BKFL8</t>
  </si>
  <si>
    <t>BKFL9</t>
  </si>
  <si>
    <t>Hc</t>
  </si>
  <si>
    <t>Bc</t>
  </si>
  <si>
    <t>W</t>
  </si>
  <si>
    <t>BKFL1_STR_RCK</t>
  </si>
  <si>
    <t>BKFL2_STR_RCK</t>
  </si>
  <si>
    <t>BKFL3_STR</t>
  </si>
  <si>
    <t>BKFL6_STR_RCK</t>
  </si>
  <si>
    <t>BKFL7_STR_RCK</t>
  </si>
  <si>
    <t>BKFL8_STR_RCK</t>
  </si>
  <si>
    <t>BKFL9_STR_RCK</t>
  </si>
  <si>
    <t>Structure
Backfill
(CYS)</t>
  </si>
  <si>
    <t>Span &amp;
Wall Thk.
(ft.)</t>
  </si>
  <si>
    <t>Rise &amp;
Wall Thk.
(ft.)</t>
  </si>
  <si>
    <t>Trench
Gap Width
(ft.)</t>
  </si>
  <si>
    <t>BKFL1_CEB</t>
  </si>
  <si>
    <t>BKFL2_CEB</t>
  </si>
  <si>
    <t>BKFL6_CEB</t>
  </si>
  <si>
    <t>BKFL7_CEB</t>
  </si>
  <si>
    <t>BKFL8_CEB</t>
  </si>
  <si>
    <t>BKFL1_STR_NRK</t>
  </si>
  <si>
    <t>BKFL2_STR_NRK</t>
  </si>
  <si>
    <t>BKFL6_STR_NRK</t>
  </si>
  <si>
    <t>BKFL7_STR_NRK</t>
  </si>
  <si>
    <t>BKFL8_STR_NRK</t>
  </si>
  <si>
    <t>BKFL9_STR_NRK</t>
  </si>
  <si>
    <t>Vc</t>
  </si>
  <si>
    <t>Wall
Thk.
(in.)</t>
  </si>
  <si>
    <t>Length
(ft.)</t>
  </si>
  <si>
    <t>Elliptical</t>
  </si>
  <si>
    <t>Shape</t>
  </si>
  <si>
    <t>Arch</t>
  </si>
  <si>
    <t>Box</t>
  </si>
  <si>
    <t>Str. Bkfl.
Length
(ft.)</t>
  </si>
  <si>
    <t>Encasement
Length
(ft.)</t>
  </si>
  <si>
    <t>As</t>
  </si>
  <si>
    <t>E 715-BKFL-01
Comp. Earth
(cyds.)</t>
  </si>
  <si>
    <t>E 715-BKFL-01
Str. Bkfl. No Rk.
(cyds.)</t>
  </si>
  <si>
    <t>E 715-BKFL-02
Comp. Earth
(cyds.)</t>
  </si>
  <si>
    <t>E 715-BKFL-02
Str. Bkfl. No Rk.
(cyds.)</t>
  </si>
  <si>
    <t>E 715-BKFL-03
thru 05 Str. Bkfl.
(cyds.)</t>
  </si>
  <si>
    <t>E 715-BKFL-06
Comp. Earth
(cyds.)</t>
  </si>
  <si>
    <t>E 715-BKFL-02
Str. Bkfl. Rck
(cyds.)</t>
  </si>
  <si>
    <t>E 715-BKFL-01
Str. Bkfl. Rck
(cyds.)</t>
  </si>
  <si>
    <t>E 715-BKFL-06
Str. Bkfl. No Rk.
(cyds.)</t>
  </si>
  <si>
    <t>E 715-BKFL-06
Str. Bkfl. Rck
(cyds.)</t>
  </si>
  <si>
    <t>E 715-BKFL-07
Comp. Earth
(cyds.)</t>
  </si>
  <si>
    <t>E 715-BKFL-07
Str. Bkfl. No Rk.
(cyds.)</t>
  </si>
  <si>
    <t>E 715-BKFL-07
Str. Bkfl. Rck
(cyds.)</t>
  </si>
  <si>
    <t>E 715-BKFL-08
Comp. Earth
(cyds.)</t>
  </si>
  <si>
    <t>E 715-BKFL-08
Str. Bkfl. No Rk.
(cyds.)</t>
  </si>
  <si>
    <t>E 715-BKFL-08
Str. Bkfl. Rck
(cyds.)</t>
  </si>
  <si>
    <t>E 715-BKFL-09
Str. Bkfl. No Rk.
(cyds.)</t>
  </si>
  <si>
    <t>E 715-BKFL-09
Str. Bkfl. Rck
(cyds.)</t>
  </si>
  <si>
    <t>Compacted
Earth Backfill</t>
  </si>
  <si>
    <t>Structure
Backfill</t>
  </si>
  <si>
    <t>Structure
Backfill
with Undercut</t>
  </si>
  <si>
    <t>Trench
Cover
(ft.)</t>
  </si>
  <si>
    <t>Compacted
Earth Fill
(CYS)</t>
  </si>
  <si>
    <t>Structure No.</t>
  </si>
  <si>
    <t>Interior
Span
(in.)</t>
  </si>
  <si>
    <t>Interior
Rise
(in.)</t>
  </si>
  <si>
    <t>Structure
No.</t>
  </si>
  <si>
    <t>Shape
(Select)</t>
  </si>
  <si>
    <t>Structure
Backfill
Length
(ft.)</t>
  </si>
  <si>
    <t>Checked by</t>
  </si>
  <si>
    <t>Project No.</t>
  </si>
  <si>
    <t>Des. No.</t>
  </si>
  <si>
    <t>Project Description</t>
  </si>
  <si>
    <t>Prepared by</t>
  </si>
  <si>
    <t>Date Checked</t>
  </si>
  <si>
    <t>Date Prepared</t>
  </si>
  <si>
    <t>Contract No.</t>
  </si>
  <si>
    <t>First Last, EIT</t>
  </si>
  <si>
    <t>First Last, PE</t>
  </si>
  <si>
    <t>R-XXXXX</t>
  </si>
  <si>
    <t>Instructions</t>
  </si>
  <si>
    <t>General Notes</t>
  </si>
  <si>
    <t>Structure
Size</t>
  </si>
  <si>
    <t>Revised by</t>
  </si>
  <si>
    <t>Date Revised</t>
  </si>
  <si>
    <t>Backfill
Depth
(ft.)</t>
  </si>
  <si>
    <t>Str. End
Area
(sq. ft.)</t>
  </si>
  <si>
    <t>Structure Data</t>
  </si>
  <si>
    <t>Backfill Data</t>
  </si>
  <si>
    <t>Rock
Fnd.
(Y/N)</t>
  </si>
  <si>
    <t>Encsmt.
Length
(ft.)</t>
  </si>
  <si>
    <t>Trench Btm.
Width
(ft.)</t>
  </si>
  <si>
    <t>Backfill Method (Select)</t>
  </si>
  <si>
    <t>Additional Help</t>
  </si>
  <si>
    <t>Order</t>
  </si>
  <si>
    <t>Name</t>
  </si>
  <si>
    <t>Unit</t>
  </si>
  <si>
    <t>LAMBDA</t>
  </si>
  <si>
    <t>(ft.)</t>
  </si>
  <si>
    <t>W per Standard Drawing.</t>
  </si>
  <si>
    <t>End Area, Base 1, Trench: The bottom width of the trench.</t>
  </si>
  <si>
    <t>=LAMBDA(W,Bc,(W*2)+Bc)</t>
  </si>
  <si>
    <t>End Area, Base 2, Trench: Width of the trench at the top of the structure.</t>
  </si>
  <si>
    <t>End Area, Base 3, Trench: Width at the top of the trench, Tc.</t>
  </si>
  <si>
    <t>Side Profile, Base 2, Backfill: The length of the fill at the top of the structure.</t>
  </si>
  <si>
    <t>Side Profile, Base 3, Backfill: The length of the top of the trench fill under pavement (Tc)</t>
  </si>
  <si>
    <t>Side Profile, Base 3, Backfill: The length of the top of the trench fill under pavement (Vc)</t>
  </si>
  <si>
    <t>(sq. ft.)</t>
  </si>
  <si>
    <t>End Area of Rock: Undercut area due to rock that is backfilled with structure backfill, excluding the area of the structure segment.</t>
  </si>
  <si>
    <t>End Area of Trench Top: Area of the Trench from the top of the pipe or structure to the top of the trench, Tc.</t>
  </si>
  <si>
    <t>End Area of Trench Top for Medians: Area of the trench from the top of the median fill, Vc, to the top of the Tc.</t>
  </si>
  <si>
    <t>(cyds.)</t>
  </si>
  <si>
    <t>This function calculates the volume of compacted earth fill. Use the lower and upper trench areas multiplied by the average lower and upper profile lengths. Subtract the structure backfill volume calculated with no rock cut.</t>
  </si>
  <si>
    <t>This function calculates the volume of structure backfill with no undercut for rock. Use the lower and upper trench end areas multiplied by the average length for each trench area.</t>
  </si>
  <si>
    <t>This function calculates the volume of structure backfill with rock undercut. Use the rock end area multiplied by the bottom length of the encasement, including under pavement, and add to the structure backfill with no rock volume.</t>
  </si>
  <si>
    <t>This function calculates the volume of structure backfill with no undercut for rock. Use the trench end area multiplied by the average length.</t>
  </si>
  <si>
    <t>This function calculates the volume of structure backfill for a trench through an existing roadway. Use the lower and upper trench end areas multiplied by the average length for each trench area.</t>
  </si>
  <si>
    <t>This function calculates the volume of structure backfill with no undercut for rock. Use the lower trench area multiplied by the average length of the lower trench area.</t>
  </si>
  <si>
    <t>This function calculates the volume of compacted earth fill in a median for method 1. Use the upper trench end area for medians multiplied by the average length of encasement and length of structure backfill.</t>
  </si>
  <si>
    <t>This function calculates the volume of structure backfill in a median, not including undercut for rock. Use the lower trench end area for medians multiplied by the average of the length of structure backfill and the lower base length.</t>
  </si>
  <si>
    <t>This function calculates the volume of structure backfill in a median, including undercut for rock. Use the end area of rock undercut multiplied by the lower base length of the structure backfill and add to the volume of structure backfill for no rock.</t>
  </si>
  <si>
    <t>This function calculates the volume of structure backfill in a median, not including undercut for rock. Use the lower trench end area for medians multiplied by the average length of structure backfill and the lower base length.</t>
  </si>
  <si>
    <t>This function calculates the volume of structure backfill in a median, including rock undercut. Use the end area of rock undercut multiplied by the lower base length of the structure backfill and add to the volume of structure backfill for no rock undercut.</t>
  </si>
  <si>
    <t>Nominal Size</t>
  </si>
  <si>
    <t>Material</t>
  </si>
  <si>
    <t>Units</t>
  </si>
  <si>
    <t>Joint Depth (in.)</t>
  </si>
  <si>
    <t>Bell Outside Diameter (in.)</t>
  </si>
  <si>
    <t>Weight (lbs./ft.)</t>
  </si>
  <si>
    <t>Round
Equiv.
(in.)</t>
  </si>
  <si>
    <t>Rise
(in.)</t>
  </si>
  <si>
    <t>Span
(in.)</t>
  </si>
  <si>
    <t>Full Flow
Area
(sq. ft.)</t>
  </si>
  <si>
    <t>Perimeter
(ft.)</t>
  </si>
  <si>
    <t>End
Area
(sq. ft.)</t>
  </si>
  <si>
    <t>Haunch
(in.)</t>
  </si>
  <si>
    <t>Concrete</t>
  </si>
  <si>
    <t>in.</t>
  </si>
  <si>
    <t>6, 8</t>
  </si>
  <si>
    <t>8, 12</t>
  </si>
  <si>
    <t>sq. ft.</t>
  </si>
  <si>
    <t>Steel</t>
  </si>
  <si>
    <t>23x14</t>
  </si>
  <si>
    <t>20x29</t>
  </si>
  <si>
    <t>30x19</t>
  </si>
  <si>
    <t>26x37</t>
  </si>
  <si>
    <t>34x22</t>
  </si>
  <si>
    <t>29x41</t>
  </si>
  <si>
    <t>38x24</t>
  </si>
  <si>
    <t>32x46</t>
  </si>
  <si>
    <t>42x27</t>
  </si>
  <si>
    <t>35x50</t>
  </si>
  <si>
    <t>45x29</t>
  </si>
  <si>
    <t>38x54</t>
  </si>
  <si>
    <t>49x32</t>
  </si>
  <si>
    <t>42x59</t>
  </si>
  <si>
    <t>53x34</t>
  </si>
  <si>
    <t>44x63</t>
  </si>
  <si>
    <t>60x38</t>
  </si>
  <si>
    <t>49x71</t>
  </si>
  <si>
    <t>68x43</t>
  </si>
  <si>
    <t>55x80</t>
  </si>
  <si>
    <t>76x48</t>
  </si>
  <si>
    <t>61x89</t>
  </si>
  <si>
    <t>83x53</t>
  </si>
  <si>
    <t>67x97</t>
  </si>
  <si>
    <t>91x58</t>
  </si>
  <si>
    <t>73x106</t>
  </si>
  <si>
    <t>98x63</t>
  </si>
  <si>
    <t>79x114</t>
  </si>
  <si>
    <t>106x68</t>
  </si>
  <si>
    <t>85x123</t>
  </si>
  <si>
    <t>113x72</t>
  </si>
  <si>
    <t>90x131</t>
  </si>
  <si>
    <t>121x77</t>
  </si>
  <si>
    <t>96x140</t>
  </si>
  <si>
    <t>128x82</t>
  </si>
  <si>
    <t>102x148</t>
  </si>
  <si>
    <t>136x87</t>
  </si>
  <si>
    <t>107x156</t>
  </si>
  <si>
    <t>143x92</t>
  </si>
  <si>
    <t>113x164</t>
  </si>
  <si>
    <t>151x97</t>
  </si>
  <si>
    <t>119x173</t>
  </si>
  <si>
    <t>166x106</t>
  </si>
  <si>
    <t>130x190</t>
  </si>
  <si>
    <t>180x116</t>
  </si>
  <si>
    <t>142x206</t>
  </si>
  <si>
    <t>18x11</t>
  </si>
  <si>
    <t>17x24</t>
  </si>
  <si>
    <t>22x13</t>
  </si>
  <si>
    <t>29x18</t>
  </si>
  <si>
    <t>25x36</t>
  </si>
  <si>
    <t>36x23</t>
  </si>
  <si>
    <t>30x43</t>
  </si>
  <si>
    <t>44x27</t>
  </si>
  <si>
    <t>35x52</t>
  </si>
  <si>
    <t>51x31</t>
  </si>
  <si>
    <t>40x60</t>
  </si>
  <si>
    <t>58x36</t>
  </si>
  <si>
    <t>46x68</t>
  </si>
  <si>
    <t>65x40</t>
  </si>
  <si>
    <t>51x76</t>
  </si>
  <si>
    <t>73x45</t>
  </si>
  <si>
    <t>57x85</t>
  </si>
  <si>
    <t>88x54</t>
  </si>
  <si>
    <t>68x102</t>
  </si>
  <si>
    <t>21x15</t>
  </si>
  <si>
    <t>16x22</t>
  </si>
  <si>
    <t>24x18</t>
  </si>
  <si>
    <t>19x25</t>
  </si>
  <si>
    <t>28x20</t>
  </si>
  <si>
    <t>21x29</t>
  </si>
  <si>
    <t>35x24</t>
  </si>
  <si>
    <t>42x29</t>
  </si>
  <si>
    <t>49x33</t>
  </si>
  <si>
    <t>34x50</t>
  </si>
  <si>
    <t>57x38</t>
  </si>
  <si>
    <t>39x58</t>
  </si>
  <si>
    <t>64x43</t>
  </si>
  <si>
    <t>44x65</t>
  </si>
  <si>
    <t>71x47</t>
  </si>
  <si>
    <t>48x72</t>
  </si>
  <si>
    <t>83x57</t>
  </si>
  <si>
    <t>58x84</t>
  </si>
  <si>
    <t>60x46</t>
  </si>
  <si>
    <t>47x61</t>
  </si>
  <si>
    <t>66x51</t>
  </si>
  <si>
    <t>52x67</t>
  </si>
  <si>
    <t>73x55</t>
  </si>
  <si>
    <t>56x74</t>
  </si>
  <si>
    <t>81x59</t>
  </si>
  <si>
    <t>60x82</t>
  </si>
  <si>
    <t>87x63</t>
  </si>
  <si>
    <t>64x88</t>
  </si>
  <si>
    <t>95x67</t>
  </si>
  <si>
    <t>68x96</t>
  </si>
  <si>
    <t>103x71</t>
  </si>
  <si>
    <t>72x104</t>
  </si>
  <si>
    <t>112x75</t>
  </si>
  <si>
    <t>76x113</t>
  </si>
  <si>
    <t>117x79</t>
  </si>
  <si>
    <t>80x118</t>
  </si>
  <si>
    <t>128x83</t>
  </si>
  <si>
    <t>84x129</t>
  </si>
  <si>
    <t>137x87</t>
  </si>
  <si>
    <t>88x138</t>
  </si>
  <si>
    <t>142x91</t>
  </si>
  <si>
    <t>92x143</t>
  </si>
  <si>
    <t>20x16</t>
  </si>
  <si>
    <t>17x21</t>
  </si>
  <si>
    <t>23x19</t>
  </si>
  <si>
    <t>20x24</t>
  </si>
  <si>
    <t>27x21</t>
  </si>
  <si>
    <t>22x28</t>
  </si>
  <si>
    <t>33x26</t>
  </si>
  <si>
    <t>27x34</t>
  </si>
  <si>
    <t>40x31</t>
  </si>
  <si>
    <t>32x41</t>
  </si>
  <si>
    <t>46x36</t>
  </si>
  <si>
    <t>37x47</t>
  </si>
  <si>
    <t>53x41</t>
  </si>
  <si>
    <t>42x54</t>
  </si>
  <si>
    <t>17x13</t>
  </si>
  <si>
    <t>14x18</t>
  </si>
  <si>
    <t>77x52</t>
  </si>
  <si>
    <t>53x78</t>
  </si>
  <si>
    <t>6x3</t>
  </si>
  <si>
    <t>19x22</t>
  </si>
  <si>
    <t>6x4</t>
  </si>
  <si>
    <t>20x22</t>
  </si>
  <si>
    <t>6x5</t>
  </si>
  <si>
    <t>21x22</t>
  </si>
  <si>
    <t>6x6</t>
  </si>
  <si>
    <t>22x22</t>
  </si>
  <si>
    <t>7x7</t>
  </si>
  <si>
    <t>23x23</t>
  </si>
  <si>
    <t>8x3</t>
  </si>
  <si>
    <t>19x24</t>
  </si>
  <si>
    <t>23x28</t>
  </si>
  <si>
    <t>8x4</t>
  </si>
  <si>
    <t>8x5</t>
  </si>
  <si>
    <t>21x24</t>
  </si>
  <si>
    <t>8x6</t>
  </si>
  <si>
    <t>22x24</t>
  </si>
  <si>
    <t>8x7</t>
  </si>
  <si>
    <t>23x24</t>
  </si>
  <si>
    <t>8x8</t>
  </si>
  <si>
    <t>24x24</t>
  </si>
  <si>
    <t>10x3</t>
  </si>
  <si>
    <t>23x30</t>
  </si>
  <si>
    <t>10x4</t>
  </si>
  <si>
    <t>24x30</t>
  </si>
  <si>
    <t>10x5</t>
  </si>
  <si>
    <t>25x30</t>
  </si>
  <si>
    <t>10x6</t>
  </si>
  <si>
    <t>26x30</t>
  </si>
  <si>
    <t>10x7</t>
  </si>
  <si>
    <t>27x30</t>
  </si>
  <si>
    <t>10x8</t>
  </si>
  <si>
    <t>28x30</t>
  </si>
  <si>
    <t>10x9</t>
  </si>
  <si>
    <t>29x30</t>
  </si>
  <si>
    <t>10x10</t>
  </si>
  <si>
    <t>30x30</t>
  </si>
  <si>
    <t>12x3</t>
  </si>
  <si>
    <t>27x36</t>
  </si>
  <si>
    <t>12x4</t>
  </si>
  <si>
    <t>24x32</t>
  </si>
  <si>
    <t>28x36</t>
  </si>
  <si>
    <t>12x5</t>
  </si>
  <si>
    <t>29x36</t>
  </si>
  <si>
    <t>12x6</t>
  </si>
  <si>
    <t>30x36</t>
  </si>
  <si>
    <t>12x7</t>
  </si>
  <si>
    <t>31x36</t>
  </si>
  <si>
    <t>12x8</t>
  </si>
  <si>
    <t>32x36</t>
  </si>
  <si>
    <t>12x9</t>
  </si>
  <si>
    <t>33x36</t>
  </si>
  <si>
    <t>12x10</t>
  </si>
  <si>
    <t>34x36</t>
  </si>
  <si>
    <t>12x12</t>
  </si>
  <si>
    <t>36x36</t>
  </si>
  <si>
    <t>13x6</t>
  </si>
  <si>
    <t>30x37</t>
  </si>
  <si>
    <t>14x6</t>
  </si>
  <si>
    <t>26x34</t>
  </si>
  <si>
    <t>14x7</t>
  </si>
  <si>
    <t>49x56</t>
  </si>
  <si>
    <t>14x11</t>
  </si>
  <si>
    <t>35x38</t>
  </si>
  <si>
    <t>15x3</t>
  </si>
  <si>
    <t>27x39</t>
  </si>
  <si>
    <t>15x5</t>
  </si>
  <si>
    <t>29x39</t>
  </si>
  <si>
    <t>16x8</t>
  </si>
  <si>
    <t>32x40</t>
  </si>
  <si>
    <t>16x11</t>
  </si>
  <si>
    <t>35x40</t>
  </si>
  <si>
    <t>18x4</t>
  </si>
  <si>
    <t>28x42</t>
  </si>
  <si>
    <t>18x6</t>
  </si>
  <si>
    <t>30x42</t>
  </si>
  <si>
    <t>18x7</t>
  </si>
  <si>
    <t>31x42</t>
  </si>
  <si>
    <t>18x8</t>
  </si>
  <si>
    <t>32x42</t>
  </si>
  <si>
    <t>20x4</t>
  </si>
  <si>
    <t>28x44</t>
  </si>
  <si>
    <t>20x5</t>
  </si>
  <si>
    <t>29x44</t>
  </si>
  <si>
    <t>20x6</t>
  </si>
  <si>
    <t>30x44</t>
  </si>
  <si>
    <t>36x50</t>
  </si>
  <si>
    <t>20x8</t>
  </si>
  <si>
    <t>32x44</t>
  </si>
  <si>
    <t>4x2</t>
  </si>
  <si>
    <t>12x14</t>
  </si>
  <si>
    <t>4x3</t>
  </si>
  <si>
    <t>17x18</t>
  </si>
  <si>
    <t>4x4</t>
  </si>
  <si>
    <t>14x14</t>
  </si>
  <si>
    <t>20x20</t>
  </si>
  <si>
    <t>5x3</t>
  </si>
  <si>
    <t>19x21</t>
  </si>
  <si>
    <t>6x2</t>
  </si>
  <si>
    <t>18x22</t>
  </si>
  <si>
    <t>17x20</t>
  </si>
  <si>
    <t>18x20</t>
  </si>
  <si>
    <t>19x20</t>
  </si>
  <si>
    <t>7x5</t>
  </si>
  <si>
    <t>21x23</t>
  </si>
  <si>
    <t>9x8</t>
  </si>
  <si>
    <t>28x29</t>
  </si>
  <si>
    <t>20x26</t>
  </si>
  <si>
    <t>24x26</t>
  </si>
  <si>
    <t>1. Do not delete rows or columns.</t>
  </si>
  <si>
    <t>2. Do not modify headers.</t>
  </si>
  <si>
    <t>3. Do not delete or overwrite formula cells.</t>
  </si>
  <si>
    <t>5. Pop-up notes have been included in the sheets to provide assistance on the information requested.</t>
  </si>
  <si>
    <t>6. The program can provide calculations for 1000 structures. Should more structures be needed for a larger project, use two or more workbooks or request a modification to the workbook using the general email below.</t>
  </si>
  <si>
    <t>Project Information Input (See Help Tab for Instructions)</t>
  </si>
  <si>
    <t>Standard
Drawing
(Click Here
for Link)</t>
  </si>
  <si>
    <t>STRUCTURE DATA (USER INPUT DATA)</t>
  </si>
  <si>
    <t>BACKFILL / TRENCH DATA (USER INPUT DATA)</t>
  </si>
  <si>
    <t>Revision History</t>
  </si>
  <si>
    <t>Date</t>
  </si>
  <si>
    <t>P.W.Delp</t>
  </si>
  <si>
    <t>7. Do not skip lines when entering structures on the input page. The output report will not function properly if lines are skipped.</t>
  </si>
  <si>
    <t>8. If there are errors on the output report tab, redownload a fresh copy of the excel file and copy over the data input.</t>
  </si>
  <si>
    <t>9. The sheets and workbook have protection turned on to reduce input errors. The protection is set with no password and will readily unlock. The protection settings are under Review &gt; Protect &gt; Protect Sheet or Protect Workbook.</t>
  </si>
  <si>
    <t>Updates to BKFL-03 calculation and how the compacted aggregate for underdrains was called. Added instructions to not skip lines on the input tab.</t>
  </si>
  <si>
    <t>N</t>
  </si>
  <si>
    <t>Complete the Project Data. The data will be used in the output report.</t>
  </si>
  <si>
    <t>Print the output tab by using the print command (File &gt; Print). The print areas should already be set.</t>
  </si>
  <si>
    <t>Step 1 (Project Tab)</t>
  </si>
  <si>
    <t>Step 2 (Input Tab)</t>
  </si>
  <si>
    <t>Step 3 (Output Tab)</t>
  </si>
  <si>
    <t>Average
Pipe
Cover
(ft.)</t>
  </si>
  <si>
    <t>MDN_LE1</t>
  </si>
  <si>
    <t>Updates to rounding and calculations to match the sample calcs.</t>
  </si>
  <si>
    <t>Structure
Length
(ft.)</t>
  </si>
  <si>
    <t>Short Description</t>
  </si>
  <si>
    <t>End Area, Base 3, Trench: Width at the top of the trench, Vc.</t>
  </si>
  <si>
    <t>Trench Gap Width</t>
  </si>
  <si>
    <t>Trench Btm. Width</t>
  </si>
  <si>
    <t>Trench Width @ Top of Str.</t>
  </si>
  <si>
    <t>Trench Width @ Top of Vc</t>
  </si>
  <si>
    <t>Trench Width @ Top of Tc</t>
  </si>
  <si>
    <t>Length of Bkfl. @ Top of Str.</t>
  </si>
  <si>
    <t>Length of Bkfl. @ Top of Tc</t>
  </si>
  <si>
    <t>Length of Bkfl. @ Top of Vc</t>
  </si>
  <si>
    <t>End Area of Rock Undercut</t>
  </si>
  <si>
    <t>End Area of Trench Bottom</t>
  </si>
  <si>
    <t>End Area of Trench over Str.</t>
  </si>
  <si>
    <t>End Area of Trench over Vc</t>
  </si>
  <si>
    <t>E 715-BKFL-01 Comp. Earth</t>
  </si>
  <si>
    <t>E 715-BKFL-01 Str. Bkfl. No Rk.</t>
  </si>
  <si>
    <t>E 715-BKFL-01 Str. Bkfl. Rck</t>
  </si>
  <si>
    <t>E 715-BKFL-02 Comp. Earth</t>
  </si>
  <si>
    <t>E 715-BKFL-02 Str. Bkfl. No Rk.</t>
  </si>
  <si>
    <t>E 715-BKFL-02 Str. Bkfl. Rck</t>
  </si>
  <si>
    <t>E 715-BKFL-03 thru 05 Str. Bkfl.</t>
  </si>
  <si>
    <t>E 715-BKFL-06 Comp. Earth</t>
  </si>
  <si>
    <t>E 715-BKFL-06 Str. Bkfl. No Rk.</t>
  </si>
  <si>
    <t>E 715-BKFL-06 Str. Bkfl. Rck</t>
  </si>
  <si>
    <t>E 715-BKFL-07 Comp. Earth</t>
  </si>
  <si>
    <t>E 715-BKFL-07 Str. Bkfl. No Rk.</t>
  </si>
  <si>
    <t>E 715-BKFL-07 Str. Bkfl. Rck</t>
  </si>
  <si>
    <t>E 715-BKFL-08 Comp. Earth</t>
  </si>
  <si>
    <t>E 715-BKFL-08 Str. Bkfl. No Rk.</t>
  </si>
  <si>
    <t>E 715-BKFL-08 Str. Bkfl. Rck</t>
  </si>
  <si>
    <t>E 715-BKFL-09 Str. Bkfl. No Rk.</t>
  </si>
  <si>
    <t>E 715-BKFL-09 Str. Bkfl. Rck</t>
  </si>
  <si>
    <t>Str. End Area</t>
  </si>
  <si>
    <t>Span &amp; Wall Thk.</t>
  </si>
  <si>
    <t>Rise &amp; Wall Thk.</t>
  </si>
  <si>
    <t>Backfill Depth</t>
  </si>
  <si>
    <t>Length of Bkfl. @ Top of Str. for Median</t>
  </si>
  <si>
    <t>Length of Bkfl. @ Top of Vc for Median</t>
  </si>
  <si>
    <t>Length of Bkfl. @ Top of Tc for Median</t>
  </si>
  <si>
    <t>The span of the structure including the wall thickness and calculated in feet.</t>
  </si>
  <si>
    <t>The end area of the structure including the wall thickness.</t>
  </si>
  <si>
    <t>The height of the structure including the wall thickness and calculated in feet.</t>
  </si>
  <si>
    <t>The depth of the trench when the embankment is constructed first.</t>
  </si>
  <si>
    <t>The length of the structure backfill along the top of the structure. Computed by using the length of structure backfill and the neat line backfill boundaries.</t>
  </si>
  <si>
    <t>The length of the structure backfill along the top of the Vc depth. Computed by using the length of structure backfill and the neat line backfill boundaries.</t>
  </si>
  <si>
    <t>The length of the structure backfill along the top of the Tc depth. Computed by using the length of structure backfill and the neat line backfill boundaries.</t>
  </si>
  <si>
    <t>Not stored as function.</t>
  </si>
  <si>
    <t>=LAMBDA(Bc,IF((0.3*Bc)&lt;0.75,0.75,0.3*Bc))</t>
  </si>
  <si>
    <t>=LAMBDA(Al,At,BKFL,Ll,Lm,Lt,(Al*(Ll+Lm)+At*(Lm+Lt))/54-BKFL)</t>
  </si>
  <si>
    <t>=LAMBDA(Al,At,Ll,Lm,Lt,(Al*(Ll+Lm)+At*(Lm+Lt))/54)</t>
  </si>
  <si>
    <t>=LAMBDA(A,Ll,Lt,A*(Ll+Lt)/54)</t>
  </si>
  <si>
    <t>=LAMBDA(A,L,(A*L)/27)</t>
  </si>
  <si>
    <t>=LAMBDA(Al,Ll,Lm,Al*(Ll+Lm)/54)</t>
  </si>
  <si>
    <t>=LAMBDA(A,Ls,Le,A*(Ls+Le)/54)</t>
  </si>
  <si>
    <t>REAL-TIME OUTPUT</t>
  </si>
  <si>
    <t>Structure Backfill Type
(1 or 2)</t>
  </si>
  <si>
    <t>Rock
Fdn.</t>
  </si>
  <si>
    <t>Backfill
Type</t>
  </si>
  <si>
    <t>Trnch Wdth @ Str. Top
(ft.)</t>
  </si>
  <si>
    <t>Trnch Width
@ Vc Top
(ft.)</t>
  </si>
  <si>
    <t>Trnch Wdth
@ Tc Top
(ft.)</t>
  </si>
  <si>
    <t>Bkfl. Lngth
@ Str. Top
(ft.)</t>
  </si>
  <si>
    <t>Bkfl. Lngth
@ Tc Top
(ft.)</t>
  </si>
  <si>
    <t>Bkfl. Lngth
@ Vc Top
(ft.)</t>
  </si>
  <si>
    <t>Bkfl. Lngth
@ Mdn. Str Top (ft.)</t>
  </si>
  <si>
    <t>Bkfl. Lngth
@ Mdn. Vc Top (ft.)</t>
  </si>
  <si>
    <t>Bkfl. Lngth
@ Mdn. Tc Top (ft.)</t>
  </si>
  <si>
    <t>Slope</t>
  </si>
  <si>
    <t>Based on Str. Shape
(1:X)</t>
  </si>
  <si>
    <t>Rock Undercut
(sq. ft.)</t>
  </si>
  <si>
    <t>Trnch Btm.
End Area
(sq. ft.)</t>
  </si>
  <si>
    <t>EA Over Str.
&amp; Below Vc
(sq. ft.)</t>
  </si>
  <si>
    <t>End Area
Over Str.
(sq. ft.)</t>
  </si>
  <si>
    <t>End Area
Over Vc
(sq. ft.)</t>
  </si>
  <si>
    <t>Rock Foundation
(Y or N)</t>
  </si>
  <si>
    <t>=LAMBDA(B,Vc,Slope,B+(Vc*2/Slope))</t>
  </si>
  <si>
    <t>=LAMBDA(Tc,B,Slope,B+(Tc*2/Slope))</t>
  </si>
  <si>
    <t>(1:X)</t>
  </si>
  <si>
    <t>Sideslopes of the trench (1:4) for boxes, (1:12) for all others.</t>
  </si>
  <si>
    <t>Trench Sideslopes</t>
  </si>
  <si>
    <t>Initial draft of program sent to Charles Smith &amp; Gary Fox. I will also post it to the INDOT design peer group for feedback.</t>
  </si>
  <si>
    <t>Version</t>
  </si>
  <si>
    <t>1.0</t>
  </si>
  <si>
    <t>4. Items to be inputted by the user are highlighted blue.</t>
  </si>
  <si>
    <t>General Road from the intersection with First Street to the intersection with Last Road. RP109+05 to RP112+87</t>
  </si>
  <si>
    <t>Removed Aggregate Calculations. Updated calcs to include box side slopes of 1:4. Program is ready for release.</t>
  </si>
  <si>
    <t>Delete the sample data. Input information on the structure data, trench dimensions, and backfill method. Do not skip rows. The data is from the structure data table, field measurements, or a combination of sources. Backfill is calculated on the input tab for immediate feedback.</t>
  </si>
  <si>
    <t>MDN_LB</t>
  </si>
  <si>
    <t>MDN_LB2</t>
  </si>
  <si>
    <t>Rock Fdn. Backfill
(CYS)</t>
  </si>
  <si>
    <t>Comp.
Earth Fill
(CYS)</t>
  </si>
  <si>
    <t>Release coordinated with figure updates, aligning variable names, and separating rock foundation backfill from the structure backfill per the IDM.</t>
  </si>
  <si>
    <t>Please send questions or new feature requests to DesignManualInquiries@indot.IN.gov.</t>
  </si>
  <si>
    <t>Ac</t>
  </si>
  <si>
    <t>Wb</t>
  </si>
  <si>
    <t>K</t>
  </si>
  <si>
    <t>K3</t>
  </si>
  <si>
    <t>Wt</t>
  </si>
  <si>
    <t>L_Tc</t>
  </si>
  <si>
    <t>=LAMBDA(B,Hc,Slope,B+(Hc*2/Slope))</t>
  </si>
  <si>
    <t>=LAMBDA(Ls,Hc,Ls-(Hc*4))</t>
  </si>
  <si>
    <t>=LAMBDA(Ls,Tc,Hc,Ls-(Hc+Tc)*4)</t>
  </si>
  <si>
    <t>=LAMBDA(Ls,Vc,Hc,Ls-(Hc+Vc)*4)</t>
  </si>
  <si>
    <t>=LAMBDA(Tc,W,IF(Tc&lt;16/12,2/3*W,W))</t>
  </si>
  <si>
    <t>End Area of Trench Bottom: Area of the trench from the bottom of the trench to the top of the structure.</t>
  </si>
  <si>
    <t>=LAMBDA(Wb,K,Hc,Ac,(Wb+K)/2*Hc-Ac)</t>
  </si>
  <si>
    <t>L_B2</t>
  </si>
  <si>
    <t>L_Vc</t>
  </si>
  <si>
    <t>=LAMBDA(K,Wt,Tc,(K+Wt)/2*Tc)</t>
  </si>
  <si>
    <t>=LAMBDA(K_3,Wt,Tc,Vc,(K_3+Wt)/2*(Tc-Vc))</t>
  </si>
  <si>
    <t>AREA_BC</t>
  </si>
  <si>
    <t>AREA_F</t>
  </si>
  <si>
    <t>AREA_CV</t>
  </si>
  <si>
    <t>AREA_CT</t>
  </si>
  <si>
    <t>AREA_VT</t>
  </si>
  <si>
    <t>MDN_LB3</t>
  </si>
  <si>
    <t>=LAMBDA(Arck,Ls,Arck*Ls/27)</t>
  </si>
  <si>
    <t>=LAMBDA(Arck,L,Arck*L/27)</t>
  </si>
  <si>
    <t>Wall / Corr.
Thickness
(in.)</t>
  </si>
  <si>
    <t>Added alternate pipe cross section slope as project input variable.</t>
  </si>
  <si>
    <t>Pipe Cross Section Fill Slope, 1:X
(1:12 default)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</si>
</sst>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3" x14ac:knownFonts="1">
    <font>
      <sz val="11"/>
      <color theme="1"/>
      <name val="Aptos Narrow"/>
      <family val="2"/>
      <scheme val="minor"/>
    </font>
    <font>
      <sz val="8"/>
      <color indexed="81"/>
      <name val="Tahoma"/>
      <family val="2"/>
    </font>
    <font>
      <b/>
      <sz val="12"/>
      <color theme="1"/>
      <name val="Aptos Narrow"/>
      <family val="2"/>
      <scheme val="minor"/>
    </font>
    <font>
      <sz val="11"/>
      <color theme="0" tint="-0.499984740745262"/>
      <name val="Aptos Narrow"/>
      <family val="2"/>
      <scheme val="minor"/>
    </font>
    <font>
      <b/>
      <sz val="11"/>
      <color theme="1"/>
      <name val="Aptos Narrow"/>
      <family val="2"/>
      <scheme val="minor"/>
    </font>
    <font>
      <u/>
      <sz val="11"/>
      <color theme="10"/>
      <name val="Aptos Narrow"/>
      <family val="2"/>
      <scheme val="minor"/>
    </font>
    <font>
      <b/>
      <sz val="11"/>
      <color theme="0" tint="-0.499984740745262"/>
      <name val="Aptos Narrow"/>
      <family val="2"/>
      <scheme val="minor"/>
    </font>
    <font>
      <b/>
      <sz val="11"/>
      <color theme="0"/>
      <name val="Aptos Narrow"/>
      <family val="2"/>
      <scheme val="minor"/>
    </font>
    <font>
      <sz val="11"/>
      <color theme="0"/>
      <name val="Aptos Narrow"/>
      <family val="2"/>
      <scheme val="minor"/>
    </font>
    <font>
      <b/>
      <sz val="11"/>
      <name val="Aptos Narrow"/>
      <family val="2"/>
      <scheme val="minor"/>
    </font>
    <font>
      <b/>
      <sz val="12"/>
      <color theme="0"/>
      <name val="Aptos Narrow"/>
      <family val="2"/>
      <scheme val="minor"/>
    </font>
    <font>
      <sz val="9"/>
      <color indexed="81"/>
      <name val="Tahoma"/>
      <family val="2"/>
    </font>
    <font>
      <b/>
      <sz val="12"/>
      <name val="Aptos Narrow"/>
      <family val="2"/>
      <scheme val="minor"/>
    </font>
  </fonts>
  <fills count="11">
    <fill>
      <patternFill patternType="none"/>
    </fill>
    <fill>
      <patternFill patternType="gray125"/>
    </fill>
    <fill>
      <patternFill patternType="solid">
        <fgColor rgb="FF0070C0"/>
        <bgColor indexed="64"/>
      </patternFill>
    </fill>
    <fill>
      <patternFill patternType="solid">
        <fgColor rgb="FFFFC00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3" tint="0.89999084444715716"/>
        <bgColor indexed="64"/>
      </patternFill>
    </fill>
    <fill>
      <patternFill patternType="solid">
        <fgColor rgb="FFFFFF00"/>
        <bgColor indexed="64"/>
      </patternFill>
    </fill>
    <fill>
      <patternFill patternType="solid">
        <fgColor rgb="FFCBCBCB"/>
        <bgColor indexed="64"/>
      </patternFill>
    </fill>
    <fill>
      <patternFill patternType="solid">
        <fgColor rgb="FFFAC898"/>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111">
    <xf numFmtId="0" fontId="0" fillId="0" borderId="0" xfId="0"/>
    <xf numFmtId="0" fontId="0" fillId="0" borderId="0" xfId="0" applyAlignment="1">
      <alignment horizontal="center"/>
    </xf>
    <xf numFmtId="0" fontId="0" fillId="0" borderId="0" xfId="0" applyAlignment="1">
      <alignment horizontal="center" wrapText="1"/>
    </xf>
    <xf numFmtId="0" fontId="0" fillId="0" borderId="4" xfId="0" applyBorder="1" applyAlignment="1">
      <alignment horizontal="center" wrapText="1"/>
    </xf>
    <xf numFmtId="2" fontId="0" fillId="0" borderId="0" xfId="0" applyNumberFormat="1" applyAlignment="1">
      <alignment horizontal="center"/>
    </xf>
    <xf numFmtId="0" fontId="0" fillId="0" borderId="0" xfId="0" applyAlignment="1">
      <alignment wrapText="1"/>
    </xf>
    <xf numFmtId="0" fontId="0" fillId="0" borderId="0" xfId="0" applyAlignment="1">
      <alignment horizontal="right"/>
    </xf>
    <xf numFmtId="0" fontId="0" fillId="0" borderId="0" xfId="0" applyAlignment="1">
      <alignment horizontal="left"/>
    </xf>
    <xf numFmtId="0" fontId="0" fillId="0" borderId="0" xfId="0" applyAlignment="1">
      <alignment horizontal="left" vertical="top"/>
    </xf>
    <xf numFmtId="0" fontId="2" fillId="0" borderId="0" xfId="0" applyFont="1" applyAlignment="1">
      <alignment horizontal="left" vertical="top"/>
    </xf>
    <xf numFmtId="0" fontId="0" fillId="0" borderId="0" xfId="0" applyAlignment="1">
      <alignment horizontal="left" indent="1"/>
    </xf>
    <xf numFmtId="0" fontId="0" fillId="0" borderId="4" xfId="0" applyBorder="1" applyAlignment="1">
      <alignment horizontal="left" wrapText="1" indent="1"/>
    </xf>
    <xf numFmtId="0" fontId="0" fillId="0" borderId="2" xfId="0" applyBorder="1" applyAlignment="1">
      <alignment horizontal="center" vertical="center"/>
    </xf>
    <xf numFmtId="0" fontId="0" fillId="0" borderId="2" xfId="0" applyBorder="1" applyAlignment="1">
      <alignment vertical="center"/>
    </xf>
    <xf numFmtId="0" fontId="0" fillId="0" borderId="0" xfId="0" applyAlignment="1">
      <alignment vertical="center"/>
    </xf>
    <xf numFmtId="0" fontId="0" fillId="0" borderId="1" xfId="0" applyBorder="1" applyAlignment="1">
      <alignment horizontal="left" vertical="top" wrapText="1" indent="1"/>
    </xf>
    <xf numFmtId="0" fontId="0" fillId="0" borderId="5" xfId="0" applyBorder="1"/>
    <xf numFmtId="0" fontId="0" fillId="0" borderId="0" xfId="0" quotePrefix="1"/>
    <xf numFmtId="164" fontId="0" fillId="0" borderId="0" xfId="0" applyNumberFormat="1" applyAlignment="1">
      <alignment horizontal="center"/>
    </xf>
    <xf numFmtId="164" fontId="0" fillId="0" borderId="0" xfId="0" applyNumberFormat="1"/>
    <xf numFmtId="0" fontId="5" fillId="0" borderId="1" xfId="1" applyFill="1" applyBorder="1" applyAlignment="1">
      <alignment horizontal="left" indent="1"/>
    </xf>
    <xf numFmtId="0" fontId="8" fillId="2" borderId="1" xfId="0" applyFont="1" applyFill="1" applyBorder="1" applyAlignment="1">
      <alignment horizontal="left" vertical="top"/>
    </xf>
    <xf numFmtId="0" fontId="7" fillId="2" borderId="1" xfId="0" applyFont="1" applyFill="1" applyBorder="1" applyAlignment="1">
      <alignment horizontal="left" vertical="top"/>
    </xf>
    <xf numFmtId="0" fontId="6" fillId="0" borderId="16" xfId="0" applyFont="1" applyBorder="1" applyAlignment="1">
      <alignment horizontal="center"/>
    </xf>
    <xf numFmtId="0" fontId="6" fillId="0" borderId="15" xfId="0" applyFont="1" applyBorder="1" applyAlignment="1">
      <alignment horizontal="center"/>
    </xf>
    <xf numFmtId="0" fontId="4" fillId="3" borderId="6" xfId="0" applyFont="1" applyFill="1" applyBorder="1" applyAlignment="1">
      <alignment horizontal="centerContinuous"/>
    </xf>
    <xf numFmtId="0" fontId="0" fillId="3" borderId="7" xfId="0" applyFill="1" applyBorder="1" applyAlignment="1">
      <alignment horizontal="centerContinuous"/>
    </xf>
    <xf numFmtId="0" fontId="9" fillId="3" borderId="8" xfId="0" applyFont="1" applyFill="1" applyBorder="1" applyAlignment="1">
      <alignment horizontal="center" wrapText="1"/>
    </xf>
    <xf numFmtId="0" fontId="9" fillId="3" borderId="9" xfId="0" applyFont="1" applyFill="1" applyBorder="1" applyAlignment="1">
      <alignment horizontal="center" wrapText="1"/>
    </xf>
    <xf numFmtId="0" fontId="4" fillId="3" borderId="10" xfId="0" applyFont="1" applyFill="1" applyBorder="1" applyAlignment="1">
      <alignment horizontal="center"/>
    </xf>
    <xf numFmtId="0" fontId="4" fillId="3" borderId="11" xfId="0" applyFont="1" applyFill="1" applyBorder="1" applyAlignment="1">
      <alignment horizontal="center"/>
    </xf>
    <xf numFmtId="0" fontId="7" fillId="2" borderId="17" xfId="0" applyFont="1" applyFill="1" applyBorder="1" applyAlignment="1">
      <alignment horizontal="centerContinuous"/>
    </xf>
    <xf numFmtId="0" fontId="7" fillId="2" borderId="18" xfId="0" applyFont="1" applyFill="1" applyBorder="1" applyAlignment="1">
      <alignment horizontal="centerContinuous"/>
    </xf>
    <xf numFmtId="0" fontId="7" fillId="2" borderId="19" xfId="0" applyFont="1" applyFill="1" applyBorder="1" applyAlignment="1">
      <alignment horizontal="centerContinuous"/>
    </xf>
    <xf numFmtId="0" fontId="7" fillId="2" borderId="18" xfId="0" applyFont="1" applyFill="1" applyBorder="1" applyAlignment="1">
      <alignment horizontal="center" wrapText="1"/>
    </xf>
    <xf numFmtId="0" fontId="7" fillId="2" borderId="19" xfId="0" applyFont="1" applyFill="1" applyBorder="1" applyAlignment="1">
      <alignment horizontal="center" wrapText="1"/>
    </xf>
    <xf numFmtId="0" fontId="10" fillId="2" borderId="1" xfId="0" applyFont="1" applyFill="1" applyBorder="1"/>
    <xf numFmtId="0" fontId="4" fillId="0" borderId="4" xfId="0" applyFont="1" applyBorder="1" applyAlignment="1">
      <alignment horizontal="center" wrapText="1"/>
    </xf>
    <xf numFmtId="0" fontId="4" fillId="0" borderId="2" xfId="0" applyFont="1" applyBorder="1" applyAlignment="1">
      <alignment horizontal="center" vertical="center"/>
    </xf>
    <xf numFmtId="0" fontId="0" fillId="0" borderId="1" xfId="0" applyBorder="1" applyAlignment="1" applyProtection="1">
      <alignment horizontal="left" vertical="top"/>
      <protection locked="0"/>
    </xf>
    <xf numFmtId="14" fontId="0" fillId="0" borderId="1" xfId="0" applyNumberFormat="1" applyBorder="1" applyAlignment="1" applyProtection="1">
      <alignment horizontal="left" vertical="top"/>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8" xfId="0" applyBorder="1" applyAlignment="1" applyProtection="1">
      <alignment horizontal="center"/>
      <protection locked="0"/>
    </xf>
    <xf numFmtId="0" fontId="0" fillId="0" borderId="4" xfId="0" applyBorder="1" applyAlignment="1" applyProtection="1">
      <alignment horizontal="center"/>
      <protection locked="0"/>
    </xf>
    <xf numFmtId="0" fontId="0" fillId="0" borderId="9" xfId="0" applyBorder="1" applyAlignment="1" applyProtection="1">
      <alignment horizontal="center"/>
      <protection locked="0"/>
    </xf>
    <xf numFmtId="14" fontId="0" fillId="0" borderId="0" xfId="0" applyNumberFormat="1" applyAlignment="1">
      <alignment horizontal="left" vertical="top"/>
    </xf>
    <xf numFmtId="0" fontId="0" fillId="0" borderId="0" xfId="0" applyAlignment="1">
      <alignment horizontal="left" vertical="top" wrapText="1"/>
    </xf>
    <xf numFmtId="0" fontId="7" fillId="2" borderId="17" xfId="0" applyFont="1" applyFill="1" applyBorder="1" applyAlignment="1">
      <alignment horizontal="left" wrapText="1" indent="1"/>
    </xf>
    <xf numFmtId="0" fontId="0" fillId="0" borderId="10" xfId="0" applyBorder="1" applyAlignment="1" applyProtection="1">
      <alignment horizontal="left" indent="1"/>
      <protection locked="0"/>
    </xf>
    <xf numFmtId="0" fontId="0" fillId="0" borderId="20" xfId="0" applyBorder="1" applyAlignment="1" applyProtection="1">
      <alignment horizontal="left" indent="1"/>
      <protection locked="0"/>
    </xf>
    <xf numFmtId="0" fontId="0" fillId="0" borderId="3" xfId="0" applyBorder="1" applyAlignment="1" applyProtection="1">
      <alignment horizontal="center"/>
      <protection locked="0"/>
    </xf>
    <xf numFmtId="0" fontId="0" fillId="0" borderId="10" xfId="0" applyBorder="1" applyAlignment="1" applyProtection="1">
      <alignment horizontal="center"/>
      <protection locked="0"/>
    </xf>
    <xf numFmtId="0" fontId="7" fillId="2" borderId="17" xfId="0" applyFont="1" applyFill="1" applyBorder="1" applyAlignment="1">
      <alignment horizontal="center" wrapText="1"/>
    </xf>
    <xf numFmtId="0" fontId="4" fillId="0" borderId="0" xfId="0" applyFont="1" applyAlignment="1">
      <alignment horizontal="left" vertical="top"/>
    </xf>
    <xf numFmtId="0" fontId="0" fillId="0" borderId="1" xfId="0" applyBorder="1" applyAlignment="1">
      <alignment vertical="top" wrapText="1"/>
    </xf>
    <xf numFmtId="0" fontId="0" fillId="0" borderId="1" xfId="0" applyBorder="1" applyAlignment="1">
      <alignment vertical="top"/>
    </xf>
    <xf numFmtId="0" fontId="0" fillId="5" borderId="1" xfId="0" applyFill="1" applyBorder="1" applyAlignment="1">
      <alignment horizontal="center"/>
    </xf>
    <xf numFmtId="2" fontId="0" fillId="5" borderId="1" xfId="0" applyNumberFormat="1" applyFill="1" applyBorder="1" applyAlignment="1">
      <alignment horizontal="center"/>
    </xf>
    <xf numFmtId="0" fontId="0" fillId="5" borderId="4" xfId="0" applyFill="1" applyBorder="1" applyAlignment="1">
      <alignment horizontal="center" wrapText="1"/>
    </xf>
    <xf numFmtId="0" fontId="0" fillId="5" borderId="3" xfId="0" applyFill="1" applyBorder="1" applyAlignment="1">
      <alignment horizontal="center" wrapText="1"/>
    </xf>
    <xf numFmtId="2" fontId="0" fillId="5" borderId="4" xfId="0" applyNumberFormat="1" applyFill="1" applyBorder="1" applyAlignment="1">
      <alignment horizontal="center" wrapText="1"/>
    </xf>
    <xf numFmtId="2" fontId="0" fillId="5" borderId="2" xfId="0" applyNumberFormat="1" applyFill="1" applyBorder="1" applyAlignment="1">
      <alignment horizontal="center"/>
    </xf>
    <xf numFmtId="0" fontId="0" fillId="5" borderId="2" xfId="0" applyFill="1" applyBorder="1" applyAlignment="1">
      <alignment horizontal="center"/>
    </xf>
    <xf numFmtId="0" fontId="0" fillId="5" borderId="0" xfId="0" applyFill="1" applyAlignment="1">
      <alignment horizontal="center"/>
    </xf>
    <xf numFmtId="2" fontId="0" fillId="5" borderId="0" xfId="0" applyNumberFormat="1" applyFill="1" applyAlignment="1">
      <alignment horizontal="center"/>
    </xf>
    <xf numFmtId="1" fontId="0" fillId="5" borderId="2" xfId="0" applyNumberFormat="1" applyFill="1" applyBorder="1" applyAlignment="1">
      <alignment horizontal="center"/>
    </xf>
    <xf numFmtId="1" fontId="0" fillId="5" borderId="1" xfId="0" applyNumberFormat="1" applyFill="1" applyBorder="1" applyAlignment="1">
      <alignment horizontal="center"/>
    </xf>
    <xf numFmtId="1" fontId="0" fillId="5" borderId="4" xfId="0" applyNumberFormat="1" applyFill="1" applyBorder="1" applyAlignment="1">
      <alignment horizontal="center" wrapText="1"/>
    </xf>
    <xf numFmtId="1" fontId="0" fillId="5" borderId="0" xfId="0" applyNumberFormat="1" applyFill="1" applyAlignment="1">
      <alignment horizontal="center"/>
    </xf>
    <xf numFmtId="0" fontId="0" fillId="6" borderId="1" xfId="0" applyFill="1" applyBorder="1" applyAlignment="1">
      <alignment horizontal="center"/>
    </xf>
    <xf numFmtId="0" fontId="0" fillId="6" borderId="4" xfId="0" applyFill="1" applyBorder="1" applyAlignment="1">
      <alignment horizontal="center" wrapText="1"/>
    </xf>
    <xf numFmtId="2" fontId="0" fillId="6" borderId="2" xfId="0" applyNumberFormat="1" applyFill="1" applyBorder="1" applyAlignment="1">
      <alignment horizontal="center"/>
    </xf>
    <xf numFmtId="0" fontId="0" fillId="6" borderId="0" xfId="0" applyFill="1" applyAlignment="1">
      <alignment horizontal="center"/>
    </xf>
    <xf numFmtId="0" fontId="3" fillId="7" borderId="1" xfId="0" applyFont="1" applyFill="1" applyBorder="1" applyAlignment="1">
      <alignment horizontal="centerContinuous"/>
    </xf>
    <xf numFmtId="0" fontId="3" fillId="7" borderId="3" xfId="0" applyFont="1" applyFill="1" applyBorder="1" applyAlignment="1">
      <alignment horizontal="center"/>
    </xf>
    <xf numFmtId="0" fontId="3" fillId="7" borderId="3" xfId="0" applyFont="1" applyFill="1" applyBorder="1" applyAlignment="1">
      <alignment horizontal="center" wrapText="1"/>
    </xf>
    <xf numFmtId="0" fontId="3" fillId="7" borderId="3" xfId="0" applyFont="1" applyFill="1" applyBorder="1" applyAlignment="1">
      <alignment horizontal="left" wrapText="1"/>
    </xf>
    <xf numFmtId="0" fontId="3" fillId="7" borderId="2" xfId="0" applyFont="1" applyFill="1" applyBorder="1" applyAlignment="1">
      <alignment horizontal="center"/>
    </xf>
    <xf numFmtId="0" fontId="3" fillId="7" borderId="2" xfId="0" applyFont="1" applyFill="1" applyBorder="1" applyAlignment="1">
      <alignment horizontal="left"/>
    </xf>
    <xf numFmtId="0" fontId="0" fillId="7" borderId="0" xfId="0" applyFill="1" applyAlignment="1">
      <alignment horizontal="center"/>
    </xf>
    <xf numFmtId="0" fontId="0" fillId="7" borderId="0" xfId="0" applyFill="1" applyAlignment="1">
      <alignment horizontal="left"/>
    </xf>
    <xf numFmtId="0" fontId="0" fillId="0" borderId="0" xfId="0" quotePrefix="1" applyAlignment="1">
      <alignment horizontal="left" vertical="top"/>
    </xf>
    <xf numFmtId="0" fontId="12" fillId="8" borderId="21" xfId="0" applyFont="1" applyFill="1" applyBorder="1"/>
    <xf numFmtId="0" fontId="12" fillId="8" borderId="22" xfId="0" applyFont="1" applyFill="1" applyBorder="1"/>
    <xf numFmtId="0" fontId="9" fillId="8" borderId="1" xfId="0" applyFont="1" applyFill="1" applyBorder="1" applyAlignment="1">
      <alignment horizontal="left" vertical="top"/>
    </xf>
    <xf numFmtId="0" fontId="0" fillId="9" borderId="1" xfId="0" applyFill="1" applyBorder="1" applyAlignment="1">
      <alignment horizontal="center"/>
    </xf>
    <xf numFmtId="0" fontId="0" fillId="9" borderId="4" xfId="0" applyFill="1" applyBorder="1" applyAlignment="1">
      <alignment horizontal="center" wrapText="1"/>
    </xf>
    <xf numFmtId="2" fontId="0" fillId="9" borderId="2" xfId="0" applyNumberFormat="1" applyFill="1" applyBorder="1" applyAlignment="1">
      <alignment horizontal="center"/>
    </xf>
    <xf numFmtId="0" fontId="0" fillId="9" borderId="0" xfId="0" applyFill="1" applyAlignment="1">
      <alignment horizontal="center"/>
    </xf>
    <xf numFmtId="0" fontId="0" fillId="10" borderId="1" xfId="0" applyFill="1" applyBorder="1" applyAlignment="1">
      <alignment horizontal="center"/>
    </xf>
    <xf numFmtId="0" fontId="0" fillId="10" borderId="4" xfId="0" applyFill="1" applyBorder="1" applyAlignment="1">
      <alignment horizontal="center" wrapText="1"/>
    </xf>
    <xf numFmtId="0" fontId="0" fillId="10" borderId="2" xfId="0" applyFill="1" applyBorder="1" applyAlignment="1">
      <alignment horizontal="center"/>
    </xf>
    <xf numFmtId="164" fontId="0" fillId="10" borderId="2" xfId="0" applyNumberFormat="1" applyFill="1" applyBorder="1" applyAlignment="1">
      <alignment horizontal="center"/>
    </xf>
    <xf numFmtId="0" fontId="0" fillId="10" borderId="0" xfId="0" applyFill="1" applyAlignment="1">
      <alignment horizontal="center"/>
    </xf>
    <xf numFmtId="0" fontId="4" fillId="3" borderId="12" xfId="0" applyFont="1" applyFill="1" applyBorder="1" applyAlignment="1">
      <alignment horizontal="center"/>
    </xf>
    <xf numFmtId="0" fontId="4" fillId="3" borderId="1" xfId="0" applyFont="1" applyFill="1" applyBorder="1" applyAlignment="1">
      <alignment horizontal="center"/>
    </xf>
    <xf numFmtId="0" fontId="4" fillId="3" borderId="13" xfId="0" applyFont="1" applyFill="1" applyBorder="1" applyAlignment="1">
      <alignment horizontal="center"/>
    </xf>
    <xf numFmtId="0" fontId="4" fillId="3" borderId="8" xfId="0" applyFont="1" applyFill="1" applyBorder="1" applyAlignment="1">
      <alignment horizontal="center"/>
    </xf>
    <xf numFmtId="0" fontId="4" fillId="3" borderId="4" xfId="0" applyFont="1" applyFill="1" applyBorder="1" applyAlignment="1">
      <alignment horizontal="center"/>
    </xf>
    <xf numFmtId="0" fontId="4" fillId="3" borderId="9" xfId="0" applyFont="1" applyFill="1" applyBorder="1" applyAlignment="1">
      <alignment horizontal="center"/>
    </xf>
    <xf numFmtId="0" fontId="4" fillId="3" borderId="2" xfId="0" applyFont="1" applyFill="1" applyBorder="1" applyAlignment="1">
      <alignment horizontal="center"/>
    </xf>
    <xf numFmtId="0" fontId="9" fillId="3" borderId="4" xfId="0" applyFont="1" applyFill="1" applyBorder="1" applyAlignment="1">
      <alignment horizontal="center" wrapText="1"/>
    </xf>
    <xf numFmtId="0" fontId="7" fillId="2" borderId="23" xfId="0" applyFont="1" applyFill="1" applyBorder="1" applyAlignment="1">
      <alignment horizontal="left" vertical="top" wrapText="1"/>
    </xf>
    <xf numFmtId="0" fontId="4" fillId="3" borderId="24" xfId="0" applyFont="1" applyFill="1" applyBorder="1" applyAlignment="1">
      <alignment horizontal="centerContinuous"/>
    </xf>
    <xf numFmtId="0" fontId="5" fillId="4" borderId="14" xfId="1" applyFill="1" applyBorder="1" applyAlignment="1">
      <alignment horizontal="center" vertical="center" wrapText="1"/>
    </xf>
    <xf numFmtId="0" fontId="5" fillId="4" borderId="15" xfId="1"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colors>
    <mruColors>
      <color rgb="FFFAC898"/>
      <color rgb="FFFFDDAB"/>
      <color rgb="FFFFEBAB"/>
      <color rgb="FFFFD653"/>
      <color rgb="FFCBCBCB"/>
      <color rgb="FFA0B8DC"/>
      <color rgb="FF92BEEA"/>
      <color rgb="FFFFE389"/>
      <color rgb="FFFFFF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in.gov/dot/div/contracts/standards/drawings/sep26/700e/e700%20combined%20pdfs/E715-BKFL.pdf" TargetMode="External"/><Relationship Id="rId1" Type="http://schemas.openxmlformats.org/officeDocument/2006/relationships/hyperlink" Target="https://www.in.gov/dot/div/contracts/standards/drawings/sep24/700e/e700%20combined%20pdfs/E715-BKFL.pdf"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DesignManualInquiries@indot.IN.gov?subject=Backfill%20Calculator%20Question"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BDF3C-903D-4B87-B861-AE7CF99690F8}">
  <sheetPr>
    <tabColor rgb="FFFFFF00"/>
  </sheetPr>
  <dimension ref="A1:B4"/>
  <sheetViews>
    <sheetView showGridLines="0" workbookViewId="0"/>
  </sheetViews>
  <sheetFormatPr defaultRowHeight="15" x14ac:dyDescent="0.25"/>
  <cols>
    <col min="1" max="1" width="20.7109375" customWidth="1"/>
    <col min="2" max="2" width="60.7109375" style="8" customWidth="1"/>
  </cols>
  <sheetData>
    <row r="1" spans="1:2" ht="15.75" x14ac:dyDescent="0.25">
      <c r="A1" s="87" t="s">
        <v>102</v>
      </c>
      <c r="B1" s="88"/>
    </row>
    <row r="2" spans="1:2" ht="30" customHeight="1" x14ac:dyDescent="0.25">
      <c r="A2" s="89" t="s">
        <v>418</v>
      </c>
      <c r="B2" s="60" t="s">
        <v>416</v>
      </c>
    </row>
    <row r="3" spans="1:2" ht="78.75" customHeight="1" x14ac:dyDescent="0.25">
      <c r="A3" s="89" t="s">
        <v>419</v>
      </c>
      <c r="B3" s="59" t="s">
        <v>511</v>
      </c>
    </row>
    <row r="4" spans="1:2" ht="30" customHeight="1" x14ac:dyDescent="0.25">
      <c r="A4" s="89" t="s">
        <v>420</v>
      </c>
      <c r="B4" s="59" t="s">
        <v>417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7D9DB-1926-4E4A-AD72-E28B358765A7}">
  <dimension ref="A1:D8"/>
  <sheetViews>
    <sheetView workbookViewId="0"/>
  </sheetViews>
  <sheetFormatPr defaultRowHeight="15" x14ac:dyDescent="0.25"/>
  <cols>
    <col min="1" max="1" width="12.7109375" style="8" customWidth="1"/>
    <col min="2" max="2" width="20.7109375" style="8" customWidth="1"/>
    <col min="3" max="3" width="8.7109375" style="8" customWidth="1"/>
    <col min="4" max="4" width="80.7109375" style="8" customWidth="1"/>
  </cols>
  <sheetData>
    <row r="1" spans="1:4" x14ac:dyDescent="0.25">
      <c r="A1" s="58" t="s">
        <v>408</v>
      </c>
    </row>
    <row r="2" spans="1:4" x14ac:dyDescent="0.25">
      <c r="A2" s="8" t="s">
        <v>409</v>
      </c>
      <c r="B2" s="8" t="s">
        <v>117</v>
      </c>
      <c r="C2" s="8" t="s">
        <v>506</v>
      </c>
      <c r="D2" s="8" t="s">
        <v>1</v>
      </c>
    </row>
    <row r="3" spans="1:4" ht="30" x14ac:dyDescent="0.25">
      <c r="A3" s="50">
        <v>45747</v>
      </c>
      <c r="B3" s="8" t="s">
        <v>410</v>
      </c>
      <c r="C3" s="8">
        <v>0.85</v>
      </c>
      <c r="D3" s="51" t="s">
        <v>505</v>
      </c>
    </row>
    <row r="4" spans="1:4" ht="30" customHeight="1" x14ac:dyDescent="0.25">
      <c r="A4" s="50">
        <v>45754</v>
      </c>
      <c r="B4" s="8" t="s">
        <v>410</v>
      </c>
      <c r="C4" s="8">
        <v>0.86</v>
      </c>
      <c r="D4" s="51" t="s">
        <v>414</v>
      </c>
    </row>
    <row r="5" spans="1:4" x14ac:dyDescent="0.25">
      <c r="A5" s="50">
        <v>45918</v>
      </c>
      <c r="B5" s="8" t="s">
        <v>410</v>
      </c>
      <c r="C5" s="8">
        <v>0.9</v>
      </c>
      <c r="D5" s="51" t="s">
        <v>423</v>
      </c>
    </row>
    <row r="6" spans="1:4" ht="30" x14ac:dyDescent="0.25">
      <c r="A6" s="50">
        <v>45971</v>
      </c>
      <c r="B6" s="8" t="s">
        <v>410</v>
      </c>
      <c r="C6" s="86">
        <v>0.91</v>
      </c>
      <c r="D6" s="51" t="s">
        <v>510</v>
      </c>
    </row>
    <row r="7" spans="1:4" ht="30" x14ac:dyDescent="0.25">
      <c r="A7" s="50">
        <v>46022</v>
      </c>
      <c r="B7" s="8" t="s">
        <v>410</v>
      </c>
      <c r="C7" s="86" t="s">
        <v>507</v>
      </c>
      <c r="D7" s="51" t="s">
        <v>516</v>
      </c>
    </row>
    <row r="8" spans="1:4" x14ac:dyDescent="0.25">
      <c r="A8" s="50">
        <v>46136</v>
      </c>
      <c r="B8" s="8" t="s">
        <v>410</v>
      </c>
      <c r="C8" s="8">
        <v>1.01</v>
      </c>
      <c r="D8" s="8" t="s">
        <v>544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39453-1A16-4998-A098-6BFA2D62DDB1}">
  <sheetPr>
    <tabColor rgb="FF0070C0"/>
  </sheetPr>
  <dimension ref="A1:B12"/>
  <sheetViews>
    <sheetView showGridLines="0" workbookViewId="0"/>
  </sheetViews>
  <sheetFormatPr defaultRowHeight="15" x14ac:dyDescent="0.25"/>
  <cols>
    <col min="1" max="1" width="20.7109375" customWidth="1"/>
    <col min="2" max="2" width="60.7109375" style="8" customWidth="1"/>
  </cols>
  <sheetData>
    <row r="1" spans="1:2" ht="15.75" x14ac:dyDescent="0.25">
      <c r="A1" s="36" t="s">
        <v>404</v>
      </c>
      <c r="B1" s="21"/>
    </row>
    <row r="2" spans="1:2" ht="16.5" customHeight="1" x14ac:dyDescent="0.25">
      <c r="A2" s="22" t="s">
        <v>95</v>
      </c>
      <c r="B2" s="39" t="s">
        <v>99</v>
      </c>
    </row>
    <row r="3" spans="1:2" ht="16.5" customHeight="1" x14ac:dyDescent="0.25">
      <c r="A3" s="22" t="s">
        <v>97</v>
      </c>
      <c r="B3" s="40">
        <v>45991</v>
      </c>
    </row>
    <row r="4" spans="1:2" ht="16.5" customHeight="1" x14ac:dyDescent="0.25">
      <c r="A4" s="22" t="s">
        <v>91</v>
      </c>
      <c r="B4" s="39" t="s">
        <v>100</v>
      </c>
    </row>
    <row r="5" spans="1:2" ht="16.5" customHeight="1" x14ac:dyDescent="0.25">
      <c r="A5" s="22" t="s">
        <v>96</v>
      </c>
      <c r="B5" s="40">
        <v>46022</v>
      </c>
    </row>
    <row r="6" spans="1:2" ht="16.5" customHeight="1" x14ac:dyDescent="0.25">
      <c r="A6" s="22" t="s">
        <v>105</v>
      </c>
      <c r="B6" s="39"/>
    </row>
    <row r="7" spans="1:2" ht="16.5" customHeight="1" x14ac:dyDescent="0.25">
      <c r="A7" s="22" t="s">
        <v>106</v>
      </c>
      <c r="B7" s="40"/>
    </row>
    <row r="8" spans="1:2" ht="16.5" customHeight="1" x14ac:dyDescent="0.25">
      <c r="A8" s="22" t="s">
        <v>92</v>
      </c>
      <c r="B8" s="39">
        <v>1234567</v>
      </c>
    </row>
    <row r="9" spans="1:2" ht="16.5" customHeight="1" x14ac:dyDescent="0.25">
      <c r="A9" s="22" t="s">
        <v>93</v>
      </c>
      <c r="B9" s="39">
        <v>9999999</v>
      </c>
    </row>
    <row r="10" spans="1:2" ht="16.5" customHeight="1" x14ac:dyDescent="0.25">
      <c r="A10" s="22" t="s">
        <v>98</v>
      </c>
      <c r="B10" s="39" t="s">
        <v>101</v>
      </c>
    </row>
    <row r="11" spans="1:2" ht="95.1" customHeight="1" x14ac:dyDescent="0.25">
      <c r="A11" s="22" t="s">
        <v>94</v>
      </c>
      <c r="B11" s="41" t="s">
        <v>509</v>
      </c>
    </row>
    <row r="12" spans="1:2" ht="45" x14ac:dyDescent="0.25">
      <c r="A12" s="107" t="s">
        <v>545</v>
      </c>
      <c r="B12" s="39"/>
    </row>
  </sheetData>
  <dataConsolidate/>
  <dataValidations count="1">
    <dataValidation type="whole" errorStyle="warning" allowBlank="1" showInputMessage="1" showErrorMessage="1" errorTitle="Error" error="Check for proper slope value before continuing." promptTitle="Pipe Cross Section Fill Slope" prompt="The default value of 1:12 is used if this field is blank. Using a slope that deviates from the standard slope should be documented in the design computations and plans. Enter a whole number between and including 1 and 12 if necessary." sqref="B12" xr:uid="{610E349F-59DC-4081-961B-146E72001A31}">
      <formula1>1</formula1>
      <formula2>12</formula2>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13B00-B832-4387-8CC7-CFB41970CD61}">
  <sheetPr>
    <tabColor rgb="FF0070C0"/>
    <pageSetUpPr fitToPage="1"/>
  </sheetPr>
  <dimension ref="A1:P1002"/>
  <sheetViews>
    <sheetView showGridLines="0" tabSelected="1" workbookViewId="0">
      <pane ySplit="2" topLeftCell="A3" activePane="bottomLeft" state="frozen"/>
      <selection pane="bottomLeft" activeCell="M1" sqref="M1:M2"/>
    </sheetView>
  </sheetViews>
  <sheetFormatPr defaultRowHeight="15" x14ac:dyDescent="0.25"/>
  <cols>
    <col min="1" max="1" width="10.7109375" style="1" customWidth="1"/>
    <col min="2" max="2" width="12.7109375" style="1" customWidth="1"/>
    <col min="3" max="7" width="10.7109375" style="1" customWidth="1"/>
    <col min="8" max="8" width="44.42578125" style="10" customWidth="1"/>
    <col min="9" max="12" width="12.7109375" style="1" customWidth="1"/>
    <col min="13" max="13" width="18.7109375" style="1" customWidth="1"/>
    <col min="14" max="16" width="10.7109375" style="1" customWidth="1"/>
  </cols>
  <sheetData>
    <row r="1" spans="1:16" ht="15.75" thickBot="1" x14ac:dyDescent="0.3">
      <c r="A1" s="31" t="s">
        <v>406</v>
      </c>
      <c r="B1" s="32"/>
      <c r="C1" s="32"/>
      <c r="D1" s="32"/>
      <c r="E1" s="32"/>
      <c r="F1" s="32"/>
      <c r="G1" s="33"/>
      <c r="H1" s="31" t="s">
        <v>407</v>
      </c>
      <c r="I1" s="32"/>
      <c r="J1" s="32"/>
      <c r="K1" s="32"/>
      <c r="L1" s="33"/>
      <c r="M1" s="109" t="s">
        <v>405</v>
      </c>
      <c r="N1" s="25" t="s">
        <v>479</v>
      </c>
      <c r="O1" s="26"/>
      <c r="P1" s="108"/>
    </row>
    <row r="2" spans="1:16" ht="65.099999999999994" customHeight="1" thickBot="1" x14ac:dyDescent="0.3">
      <c r="A2" s="57" t="s">
        <v>88</v>
      </c>
      <c r="B2" s="34" t="s">
        <v>89</v>
      </c>
      <c r="C2" s="34" t="s">
        <v>480</v>
      </c>
      <c r="D2" s="34" t="s">
        <v>86</v>
      </c>
      <c r="E2" s="34" t="s">
        <v>87</v>
      </c>
      <c r="F2" s="34" t="s">
        <v>543</v>
      </c>
      <c r="G2" s="35" t="s">
        <v>54</v>
      </c>
      <c r="H2" s="52" t="s">
        <v>114</v>
      </c>
      <c r="I2" s="34" t="s">
        <v>499</v>
      </c>
      <c r="J2" s="34" t="s">
        <v>421</v>
      </c>
      <c r="K2" s="34" t="s">
        <v>60</v>
      </c>
      <c r="L2" s="35" t="s">
        <v>90</v>
      </c>
      <c r="M2" s="110"/>
      <c r="N2" s="27" t="s">
        <v>37</v>
      </c>
      <c r="O2" s="106" t="s">
        <v>515</v>
      </c>
      <c r="P2" s="28" t="s">
        <v>514</v>
      </c>
    </row>
    <row r="3" spans="1:16" x14ac:dyDescent="0.25">
      <c r="A3" s="56">
        <v>1</v>
      </c>
      <c r="B3" s="42" t="s">
        <v>19</v>
      </c>
      <c r="C3" s="42">
        <v>2</v>
      </c>
      <c r="D3" s="42">
        <v>36</v>
      </c>
      <c r="E3" s="42">
        <v>36</v>
      </c>
      <c r="F3" s="42">
        <v>4</v>
      </c>
      <c r="G3" s="43">
        <v>200</v>
      </c>
      <c r="H3" s="53" t="s">
        <v>4</v>
      </c>
      <c r="I3" s="42" t="s">
        <v>415</v>
      </c>
      <c r="J3" s="42">
        <v>6</v>
      </c>
      <c r="K3" s="42">
        <v>85</v>
      </c>
      <c r="L3" s="43">
        <v>60</v>
      </c>
      <c r="M3" s="23" t="str">
        <f>IF(H3="","",VLOOKUP(H3,Table_Methods!B:C,2,0))</f>
        <v>E 715-BKFL-01</v>
      </c>
      <c r="N3" s="29">
        <f>IFERROR(INDEX(Program_Calcs!$A$1:$AX$1002,MATCH(A3,Program_Calcs!$A:$A,0),MATCH(VLOOKUP(H3,Table_Methods!$B:$F,4,0),Program_Calcs!$1:$1,0)),"")</f>
        <v>75.2</v>
      </c>
      <c r="O3" s="105">
        <f>IFERROR(INDEX(Program_Calcs!$A$1:$AX$1002,MATCH(A3,Program_Calcs!$A:$A,0),MATCH(VLOOKUP(H3,Table_Methods!$B:$F,3,0),Program_Calcs!$1:$1,0)),"")</f>
        <v>235.3</v>
      </c>
      <c r="P3" s="30" t="str">
        <f>IF(I3="N","",IFERROR(INDEX(Program_Calcs!$A$1:$AX$1002,MATCH(A3,Program_Calcs!$A:$A,0),MATCH(VLOOKUP(H3,Table_Methods!$B:$F,5,0),Program_Calcs!$1:$1,0)),""))</f>
        <v/>
      </c>
    </row>
    <row r="4" spans="1:16" x14ac:dyDescent="0.25">
      <c r="A4" s="44">
        <v>2</v>
      </c>
      <c r="B4" s="45" t="s">
        <v>19</v>
      </c>
      <c r="C4" s="45">
        <v>1</v>
      </c>
      <c r="D4" s="45">
        <v>18</v>
      </c>
      <c r="E4" s="45">
        <v>18</v>
      </c>
      <c r="F4" s="45">
        <v>2.5</v>
      </c>
      <c r="G4" s="46">
        <v>70</v>
      </c>
      <c r="H4" s="53" t="s">
        <v>7</v>
      </c>
      <c r="I4" s="42" t="s">
        <v>415</v>
      </c>
      <c r="J4" s="42">
        <v>3.1</v>
      </c>
      <c r="K4" s="42">
        <v>58</v>
      </c>
      <c r="L4" s="43">
        <v>54</v>
      </c>
      <c r="M4" s="23" t="str">
        <f>IF(H4="","",VLOOKUP(H4,Table_Methods!B:C,2,0))</f>
        <v>E 715-BKFL-02</v>
      </c>
      <c r="N4" s="99">
        <f>IFERROR(INDEX(Program_Calcs!$A$1:$AX$1002,MATCH(A4,Program_Calcs!$A:$A,0),MATCH(VLOOKUP(H4,Table_Methods!$B:$F,4,0),Program_Calcs!$1:$1,0)),"")</f>
        <v>16.7</v>
      </c>
      <c r="O4" s="100">
        <f>IFERROR(INDEX(Program_Calcs!$A$1:$AX$1002,MATCH(A4,Program_Calcs!$A:$A,0),MATCH(VLOOKUP(H4,Table_Methods!$B:$F,3,0),Program_Calcs!$1:$1,0)),"")</f>
        <v>7.4</v>
      </c>
      <c r="P4" s="101" t="str">
        <f>IF(I4="N","",IFERROR(INDEX(Program_Calcs!$A$1:$AX$1002,MATCH(A4,Program_Calcs!$A:$A,0),MATCH(VLOOKUP(H4,Table_Methods!$B:$F,5,0),Program_Calcs!$1:$1,0)),""))</f>
        <v/>
      </c>
    </row>
    <row r="5" spans="1:16" x14ac:dyDescent="0.25">
      <c r="A5" s="44">
        <v>3</v>
      </c>
      <c r="B5" s="45" t="s">
        <v>19</v>
      </c>
      <c r="C5" s="45">
        <v>2</v>
      </c>
      <c r="D5" s="45">
        <v>18</v>
      </c>
      <c r="E5" s="45">
        <v>18</v>
      </c>
      <c r="F5" s="45">
        <v>2.5</v>
      </c>
      <c r="G5" s="46">
        <v>50</v>
      </c>
      <c r="H5" s="53" t="s">
        <v>8</v>
      </c>
      <c r="I5" s="42" t="s">
        <v>415</v>
      </c>
      <c r="J5" s="42">
        <v>7</v>
      </c>
      <c r="K5" s="42"/>
      <c r="L5" s="43">
        <v>48</v>
      </c>
      <c r="M5" s="23" t="str">
        <f>IF(H5="","",VLOOKUP(H5,Table_Methods!B:C,2,0))</f>
        <v>E 715-BKFL-03 to 05</v>
      </c>
      <c r="N5" s="99">
        <f>IFERROR(INDEX(Program_Calcs!$A$1:$AX$1002,MATCH(A5,Program_Calcs!$A:$A,0),MATCH(VLOOKUP(H5,Table_Methods!$B:$F,4,0),Program_Calcs!$1:$1,0)),"")</f>
        <v>60.9</v>
      </c>
      <c r="O5" s="100" t="str">
        <f>IFERROR(INDEX(Program_Calcs!$A$1:$AX$1002,MATCH(A5,Program_Calcs!$A:$A,0),MATCH(VLOOKUP(H5,Table_Methods!$B:$F,3,0),Program_Calcs!$1:$1,0)),"")</f>
        <v/>
      </c>
      <c r="P5" s="101" t="str">
        <f>IF(I5="N","",IFERROR(INDEX(Program_Calcs!$A$1:$AX$1002,MATCH(A5,Program_Calcs!$A:$A,0),MATCH(VLOOKUP(H5,Table_Methods!$B:$F,5,0),Program_Calcs!$1:$1,0)),""))</f>
        <v/>
      </c>
    </row>
    <row r="6" spans="1:16" x14ac:dyDescent="0.25">
      <c r="A6" s="44">
        <v>6</v>
      </c>
      <c r="B6" s="45" t="s">
        <v>19</v>
      </c>
      <c r="C6" s="45">
        <v>2</v>
      </c>
      <c r="D6" s="45">
        <v>24</v>
      </c>
      <c r="E6" s="45">
        <v>24</v>
      </c>
      <c r="F6" s="45">
        <v>3</v>
      </c>
      <c r="G6" s="46">
        <v>70</v>
      </c>
      <c r="H6" s="53" t="s">
        <v>10</v>
      </c>
      <c r="I6" s="42" t="s">
        <v>415</v>
      </c>
      <c r="J6" s="42">
        <v>5</v>
      </c>
      <c r="K6" s="42">
        <v>60</v>
      </c>
      <c r="L6" s="43">
        <v>40</v>
      </c>
      <c r="M6" s="23" t="str">
        <f>IF(H6="","",VLOOKUP(H6,Table_Methods!B:C,2,0))</f>
        <v>E 715-BKFL-06</v>
      </c>
      <c r="N6" s="99">
        <f>IFERROR(INDEX(Program_Calcs!$A$1:$AX$1002,MATCH(A6,Program_Calcs!$A:$A,0),MATCH(VLOOKUP(H6,Table_Methods!$B:$F,4,0),Program_Calcs!$1:$1,0)),"")</f>
        <v>7.3</v>
      </c>
      <c r="O6" s="100">
        <f>IFERROR(INDEX(Program_Calcs!$A$1:$AX$1002,MATCH(A6,Program_Calcs!$A:$A,0),MATCH(VLOOKUP(H6,Table_Methods!$B:$F,3,0),Program_Calcs!$1:$1,0)),"")</f>
        <v>65.5</v>
      </c>
      <c r="P6" s="101" t="str">
        <f>IF(I6="N","",IFERROR(INDEX(Program_Calcs!$A$1:$AX$1002,MATCH(A6,Program_Calcs!$A:$A,0),MATCH(VLOOKUP(H6,Table_Methods!$B:$F,5,0),Program_Calcs!$1:$1,0)),""))</f>
        <v/>
      </c>
    </row>
    <row r="7" spans="1:16" x14ac:dyDescent="0.25">
      <c r="A7" s="44">
        <v>7</v>
      </c>
      <c r="B7" s="45" t="s">
        <v>19</v>
      </c>
      <c r="C7" s="45">
        <v>1</v>
      </c>
      <c r="D7" s="45">
        <v>18</v>
      </c>
      <c r="E7" s="45">
        <v>18</v>
      </c>
      <c r="F7" s="45">
        <v>2.5</v>
      </c>
      <c r="G7" s="46">
        <v>70</v>
      </c>
      <c r="H7" s="53" t="s">
        <v>11</v>
      </c>
      <c r="I7" s="42" t="s">
        <v>415</v>
      </c>
      <c r="J7" s="42">
        <v>1.5</v>
      </c>
      <c r="K7" s="42">
        <v>60</v>
      </c>
      <c r="L7" s="43">
        <v>40</v>
      </c>
      <c r="M7" s="23" t="str">
        <f>IF(H7="","",VLOOKUP(H7,Table_Methods!B:C,2,0))</f>
        <v>E 715-BKFL-07</v>
      </c>
      <c r="N7" s="99">
        <f>IFERROR(INDEX(Program_Calcs!$A$1:$AX$1002,MATCH(A7,Program_Calcs!$A:$A,0),MATCH(VLOOKUP(H7,Table_Methods!$B:$F,4,0),Program_Calcs!$1:$1,0)),"")</f>
        <v>5.3</v>
      </c>
      <c r="O7" s="100">
        <f>IFERROR(INDEX(Program_Calcs!$A$1:$AX$1002,MATCH(A7,Program_Calcs!$A:$A,0),MATCH(VLOOKUP(H7,Table_Methods!$B:$F,3,0),Program_Calcs!$1:$1,0)),"")</f>
        <v>19</v>
      </c>
      <c r="P7" s="101" t="str">
        <f>IF(I7="N","",IFERROR(INDEX(Program_Calcs!$A$1:$AX$1002,MATCH(A7,Program_Calcs!$A:$A,0),MATCH(VLOOKUP(H7,Table_Methods!$B:$F,5,0),Program_Calcs!$1:$1,0)),""))</f>
        <v/>
      </c>
    </row>
    <row r="8" spans="1:16" x14ac:dyDescent="0.25">
      <c r="A8" s="44">
        <v>8</v>
      </c>
      <c r="B8" s="45" t="s">
        <v>19</v>
      </c>
      <c r="C8" s="45">
        <v>2</v>
      </c>
      <c r="D8" s="45">
        <v>48</v>
      </c>
      <c r="E8" s="45">
        <v>48</v>
      </c>
      <c r="F8" s="45">
        <v>5</v>
      </c>
      <c r="G8" s="46">
        <v>400</v>
      </c>
      <c r="H8" s="53" t="s">
        <v>13</v>
      </c>
      <c r="I8" s="42" t="s">
        <v>415</v>
      </c>
      <c r="J8" s="42">
        <v>3</v>
      </c>
      <c r="K8" s="42"/>
      <c r="L8" s="43">
        <v>250</v>
      </c>
      <c r="M8" s="23" t="str">
        <f>IF(H8="","",VLOOKUP(H8,Table_Methods!B:C,2,0))</f>
        <v>E 715-BKFL-08</v>
      </c>
      <c r="N8" s="99">
        <f>IFERROR(INDEX(Program_Calcs!$A$1:$AX$1002,MATCH(A8,Program_Calcs!$A:$A,0),MATCH(VLOOKUP(H8,Table_Methods!$B:$F,4,0),Program_Calcs!$1:$1,0)),"")</f>
        <v>300.89999999999998</v>
      </c>
      <c r="O8" s="100">
        <f>IFERROR(INDEX(Program_Calcs!$A$1:$AX$1002,MATCH(A8,Program_Calcs!$A:$A,0),MATCH(VLOOKUP(H8,Table_Methods!$B:$F,3,0),Program_Calcs!$1:$1,0)),"")</f>
        <v>125.3</v>
      </c>
      <c r="P8" s="101" t="str">
        <f>IF(I8="N","",IFERROR(INDEX(Program_Calcs!$A$1:$AX$1002,MATCH(A8,Program_Calcs!$A:$A,0),MATCH(VLOOKUP(H8,Table_Methods!$B:$F,5,0),Program_Calcs!$1:$1,0)),""))</f>
        <v/>
      </c>
    </row>
    <row r="9" spans="1:16" x14ac:dyDescent="0.25">
      <c r="A9" s="44">
        <v>9</v>
      </c>
      <c r="B9" s="45" t="s">
        <v>19</v>
      </c>
      <c r="C9" s="45">
        <v>1</v>
      </c>
      <c r="D9" s="45">
        <v>54</v>
      </c>
      <c r="E9" s="45">
        <v>54</v>
      </c>
      <c r="F9" s="45">
        <v>5.5</v>
      </c>
      <c r="G9" s="46">
        <v>400</v>
      </c>
      <c r="H9" s="53" t="s">
        <v>14</v>
      </c>
      <c r="I9" s="42" t="s">
        <v>415</v>
      </c>
      <c r="J9" s="42">
        <v>3</v>
      </c>
      <c r="K9" s="42"/>
      <c r="L9" s="43">
        <v>200</v>
      </c>
      <c r="M9" s="23" t="str">
        <f>IF(H9="","",VLOOKUP(H9,Table_Methods!B:C,2,0))</f>
        <v>E 715-BKFL-09</v>
      </c>
      <c r="N9" s="99">
        <f>IFERROR(INDEX(Program_Calcs!$A$1:$AX$1002,MATCH(A9,Program_Calcs!$A:$A,0),MATCH(VLOOKUP(H9,Table_Methods!$B:$F,4,0),Program_Calcs!$1:$1,0)),"")</f>
        <v>285.39999999999998</v>
      </c>
      <c r="O9" s="100" t="str">
        <f>IFERROR(INDEX(Program_Calcs!$A$1:$AX$1002,MATCH(A9,Program_Calcs!$A:$A,0),MATCH(VLOOKUP(H9,Table_Methods!$B:$F,3,0),Program_Calcs!$1:$1,0)),"")</f>
        <v/>
      </c>
      <c r="P9" s="101" t="str">
        <f>IF(I9="N","",IFERROR(INDEX(Program_Calcs!$A$1:$AX$1002,MATCH(A9,Program_Calcs!$A:$A,0),MATCH(VLOOKUP(H9,Table_Methods!$B:$F,5,0),Program_Calcs!$1:$1,0)),""))</f>
        <v/>
      </c>
    </row>
    <row r="10" spans="1:16" x14ac:dyDescent="0.25">
      <c r="A10" s="44"/>
      <c r="B10" s="45"/>
      <c r="C10" s="45"/>
      <c r="D10" s="45"/>
      <c r="E10" s="45"/>
      <c r="F10" s="45"/>
      <c r="G10" s="46"/>
      <c r="H10" s="53"/>
      <c r="I10" s="42"/>
      <c r="J10" s="42"/>
      <c r="K10" s="42"/>
      <c r="L10" s="43"/>
      <c r="M10" s="23" t="str">
        <f>IF(H10="","",VLOOKUP(H10,Table_Methods!B:C,2,0))</f>
        <v/>
      </c>
      <c r="N10" s="99" t="str">
        <f>IFERROR(INDEX(Program_Calcs!$A$1:$AX$1002,MATCH(A10,Program_Calcs!$A:$A,0),MATCH(VLOOKUP(H10,Table_Methods!$B:$F,4,0),Program_Calcs!$1:$1,0)),"")</f>
        <v/>
      </c>
      <c r="O10" s="100" t="str">
        <f>IFERROR(INDEX(Program_Calcs!$A$1:$AX$1002,MATCH(A10,Program_Calcs!$A:$A,0),MATCH(VLOOKUP(H10,Table_Methods!$B:$F,3,0),Program_Calcs!$1:$1,0)),"")</f>
        <v/>
      </c>
      <c r="P10" s="101" t="str">
        <f>IF(I10="N","",IFERROR(INDEX(Program_Calcs!$A$1:$AX$1002,MATCH(A10,Program_Calcs!$A:$A,0),MATCH(VLOOKUP(H10,Table_Methods!$B:$F,5,0),Program_Calcs!$1:$1,0)),""))</f>
        <v/>
      </c>
    </row>
    <row r="11" spans="1:16" x14ac:dyDescent="0.25">
      <c r="A11" s="44"/>
      <c r="B11" s="45"/>
      <c r="C11" s="45"/>
      <c r="D11" s="45"/>
      <c r="E11" s="45"/>
      <c r="F11" s="45"/>
      <c r="G11" s="46"/>
      <c r="H11" s="53"/>
      <c r="I11" s="42"/>
      <c r="J11" s="42"/>
      <c r="K11" s="42"/>
      <c r="L11" s="43"/>
      <c r="M11" s="23" t="str">
        <f>IF(H11="","",VLOOKUP(H11,Table_Methods!B:C,2,0))</f>
        <v/>
      </c>
      <c r="N11" s="99" t="str">
        <f>IFERROR(INDEX(Program_Calcs!$A$1:$AX$1002,MATCH(A11,Program_Calcs!$A:$A,0),MATCH(VLOOKUP(H11,Table_Methods!$B:$F,4,0),Program_Calcs!$1:$1,0)),"")</f>
        <v/>
      </c>
      <c r="O11" s="100" t="str">
        <f>IFERROR(INDEX(Program_Calcs!$A$1:$AX$1002,MATCH(A11,Program_Calcs!$A:$A,0),MATCH(VLOOKUP(H11,Table_Methods!$B:$F,3,0),Program_Calcs!$1:$1,0)),"")</f>
        <v/>
      </c>
      <c r="P11" s="101" t="str">
        <f>IF(I11="N","",IFERROR(INDEX(Program_Calcs!$A$1:$AX$1002,MATCH(A11,Program_Calcs!$A:$A,0),MATCH(VLOOKUP(H11,Table_Methods!$B:$F,5,0),Program_Calcs!$1:$1,0)),""))</f>
        <v/>
      </c>
    </row>
    <row r="12" spans="1:16" x14ac:dyDescent="0.25">
      <c r="A12" s="44"/>
      <c r="B12" s="45"/>
      <c r="C12" s="45"/>
      <c r="D12" s="45"/>
      <c r="E12" s="45"/>
      <c r="F12" s="45"/>
      <c r="G12" s="46"/>
      <c r="H12" s="53"/>
      <c r="I12" s="42"/>
      <c r="J12" s="42"/>
      <c r="K12" s="42"/>
      <c r="L12" s="43"/>
      <c r="M12" s="23" t="str">
        <f>IF(H12="","",VLOOKUP(H12,Table_Methods!B:C,2,0))</f>
        <v/>
      </c>
      <c r="N12" s="99" t="str">
        <f>IFERROR(INDEX(Program_Calcs!$A$1:$AX$1002,MATCH(A12,Program_Calcs!$A:$A,0),MATCH(VLOOKUP(H12,Table_Methods!$B:$F,4,0),Program_Calcs!$1:$1,0)),"")</f>
        <v/>
      </c>
      <c r="O12" s="100" t="str">
        <f>IFERROR(INDEX(Program_Calcs!$A$1:$AX$1002,MATCH(A12,Program_Calcs!$A:$A,0),MATCH(VLOOKUP(H12,Table_Methods!$B:$F,3,0),Program_Calcs!$1:$1,0)),"")</f>
        <v/>
      </c>
      <c r="P12" s="101" t="str">
        <f>IF(I12="N","",IFERROR(INDEX(Program_Calcs!$A$1:$AX$1002,MATCH(A12,Program_Calcs!$A:$A,0),MATCH(VLOOKUP(H12,Table_Methods!$B:$F,5,0),Program_Calcs!$1:$1,0)),""))</f>
        <v/>
      </c>
    </row>
    <row r="13" spans="1:16" x14ac:dyDescent="0.25">
      <c r="A13" s="44"/>
      <c r="B13" s="45"/>
      <c r="C13" s="45"/>
      <c r="D13" s="45"/>
      <c r="E13" s="45"/>
      <c r="F13" s="45"/>
      <c r="G13" s="46"/>
      <c r="H13" s="53"/>
      <c r="I13" s="42"/>
      <c r="J13" s="42"/>
      <c r="K13" s="42"/>
      <c r="L13" s="43"/>
      <c r="M13" s="23" t="str">
        <f>IF(H13="","",VLOOKUP(H13,Table_Methods!B:C,2,0))</f>
        <v/>
      </c>
      <c r="N13" s="99" t="str">
        <f>IFERROR(INDEX(Program_Calcs!$A$1:$AX$1002,MATCH(A13,Program_Calcs!$A:$A,0),MATCH(VLOOKUP(H13,Table_Methods!$B:$F,4,0),Program_Calcs!$1:$1,0)),"")</f>
        <v/>
      </c>
      <c r="O13" s="100" t="str">
        <f>IFERROR(INDEX(Program_Calcs!$A$1:$AX$1002,MATCH(A13,Program_Calcs!$A:$A,0),MATCH(VLOOKUP(H13,Table_Methods!$B:$F,3,0),Program_Calcs!$1:$1,0)),"")</f>
        <v/>
      </c>
      <c r="P13" s="101" t="str">
        <f>IF(I13="N","",IFERROR(INDEX(Program_Calcs!$A$1:$AX$1002,MATCH(A13,Program_Calcs!$A:$A,0),MATCH(VLOOKUP(H13,Table_Methods!$B:$F,5,0),Program_Calcs!$1:$1,0)),""))</f>
        <v/>
      </c>
    </row>
    <row r="14" spans="1:16" x14ac:dyDescent="0.25">
      <c r="A14" s="44"/>
      <c r="B14" s="45"/>
      <c r="C14" s="45"/>
      <c r="D14" s="45"/>
      <c r="E14" s="45"/>
      <c r="F14" s="45"/>
      <c r="G14" s="46"/>
      <c r="H14" s="53"/>
      <c r="I14" s="42"/>
      <c r="J14" s="42"/>
      <c r="K14" s="42"/>
      <c r="L14" s="43"/>
      <c r="M14" s="23" t="str">
        <f>IF(H14="","",VLOOKUP(H14,Table_Methods!B:C,2,0))</f>
        <v/>
      </c>
      <c r="N14" s="99" t="str">
        <f>IFERROR(INDEX(Program_Calcs!$A$1:$AX$1002,MATCH(A14,Program_Calcs!$A:$A,0),MATCH(VLOOKUP(H14,Table_Methods!$B:$F,4,0),Program_Calcs!$1:$1,0)),"")</f>
        <v/>
      </c>
      <c r="O14" s="100" t="str">
        <f>IFERROR(INDEX(Program_Calcs!$A$1:$AX$1002,MATCH(A14,Program_Calcs!$A:$A,0),MATCH(VLOOKUP(H14,Table_Methods!$B:$F,3,0),Program_Calcs!$1:$1,0)),"")</f>
        <v/>
      </c>
      <c r="P14" s="101" t="str">
        <f>IF(I14="N","",IFERROR(INDEX(Program_Calcs!$A$1:$AX$1002,MATCH(A14,Program_Calcs!$A:$A,0),MATCH(VLOOKUP(H14,Table_Methods!$B:$F,5,0),Program_Calcs!$1:$1,0)),""))</f>
        <v/>
      </c>
    </row>
    <row r="15" spans="1:16" x14ac:dyDescent="0.25">
      <c r="A15" s="44"/>
      <c r="B15" s="45"/>
      <c r="C15" s="45"/>
      <c r="D15" s="45"/>
      <c r="E15" s="45"/>
      <c r="F15" s="45"/>
      <c r="G15" s="46"/>
      <c r="H15" s="53"/>
      <c r="I15" s="42"/>
      <c r="J15" s="42"/>
      <c r="K15" s="42"/>
      <c r="L15" s="43"/>
      <c r="M15" s="23" t="str">
        <f>IF(H15="","",VLOOKUP(H15,Table_Methods!B:C,2,0))</f>
        <v/>
      </c>
      <c r="N15" s="99" t="str">
        <f>IFERROR(INDEX(Program_Calcs!$A$1:$AX$1002,MATCH(A15,Program_Calcs!$A:$A,0),MATCH(VLOOKUP(H15,Table_Methods!$B:$F,4,0),Program_Calcs!$1:$1,0)),"")</f>
        <v/>
      </c>
      <c r="O15" s="100" t="str">
        <f>IFERROR(INDEX(Program_Calcs!$A$1:$AX$1002,MATCH(A15,Program_Calcs!$A:$A,0),MATCH(VLOOKUP(H15,Table_Methods!$B:$F,3,0),Program_Calcs!$1:$1,0)),"")</f>
        <v/>
      </c>
      <c r="P15" s="101" t="str">
        <f>IF(I15="N","",IFERROR(INDEX(Program_Calcs!$A$1:$AX$1002,MATCH(A15,Program_Calcs!$A:$A,0),MATCH(VLOOKUP(H15,Table_Methods!$B:$F,5,0),Program_Calcs!$1:$1,0)),""))</f>
        <v/>
      </c>
    </row>
    <row r="16" spans="1:16" x14ac:dyDescent="0.25">
      <c r="A16" s="44"/>
      <c r="B16" s="45"/>
      <c r="C16" s="45"/>
      <c r="D16" s="45"/>
      <c r="E16" s="45"/>
      <c r="F16" s="45"/>
      <c r="G16" s="46"/>
      <c r="H16" s="53"/>
      <c r="I16" s="42"/>
      <c r="J16" s="42"/>
      <c r="K16" s="42"/>
      <c r="L16" s="43"/>
      <c r="M16" s="23" t="str">
        <f>IF(H16="","",VLOOKUP(H16,Table_Methods!B:C,2,0))</f>
        <v/>
      </c>
      <c r="N16" s="99" t="str">
        <f>IFERROR(INDEX(Program_Calcs!$A$1:$AX$1002,MATCH(A16,Program_Calcs!$A:$A,0),MATCH(VLOOKUP(H16,Table_Methods!$B:$F,4,0),Program_Calcs!$1:$1,0)),"")</f>
        <v/>
      </c>
      <c r="O16" s="100" t="str">
        <f>IFERROR(INDEX(Program_Calcs!$A$1:$AX$1002,MATCH(A16,Program_Calcs!$A:$A,0),MATCH(VLOOKUP(H16,Table_Methods!$B:$F,3,0),Program_Calcs!$1:$1,0)),"")</f>
        <v/>
      </c>
      <c r="P16" s="101" t="str">
        <f>IF(I16="N","",IFERROR(INDEX(Program_Calcs!$A$1:$AX$1002,MATCH(A16,Program_Calcs!$A:$A,0),MATCH(VLOOKUP(H16,Table_Methods!$B:$F,5,0),Program_Calcs!$1:$1,0)),""))</f>
        <v/>
      </c>
    </row>
    <row r="17" spans="1:16" x14ac:dyDescent="0.25">
      <c r="A17" s="44"/>
      <c r="B17" s="45"/>
      <c r="C17" s="45"/>
      <c r="D17" s="45"/>
      <c r="E17" s="45"/>
      <c r="F17" s="45"/>
      <c r="G17" s="46"/>
      <c r="H17" s="53"/>
      <c r="I17" s="42"/>
      <c r="J17" s="42"/>
      <c r="K17" s="42"/>
      <c r="L17" s="43"/>
      <c r="M17" s="23" t="str">
        <f>IF(H17="","",VLOOKUP(H17,Table_Methods!B:C,2,0))</f>
        <v/>
      </c>
      <c r="N17" s="99" t="str">
        <f>IFERROR(INDEX(Program_Calcs!$A$1:$AX$1002,MATCH(A17,Program_Calcs!$A:$A,0),MATCH(VLOOKUP(H17,Table_Methods!$B:$F,4,0),Program_Calcs!$1:$1,0)),"")</f>
        <v/>
      </c>
      <c r="O17" s="100" t="str">
        <f>IFERROR(INDEX(Program_Calcs!$A$1:$AX$1002,MATCH(A17,Program_Calcs!$A:$A,0),MATCH(VLOOKUP(H17,Table_Methods!$B:$F,3,0),Program_Calcs!$1:$1,0)),"")</f>
        <v/>
      </c>
      <c r="P17" s="101" t="str">
        <f>IF(I17="N","",IFERROR(INDEX(Program_Calcs!$A$1:$AX$1002,MATCH(A17,Program_Calcs!$A:$A,0),MATCH(VLOOKUP(H17,Table_Methods!$B:$F,5,0),Program_Calcs!$1:$1,0)),""))</f>
        <v/>
      </c>
    </row>
    <row r="18" spans="1:16" x14ac:dyDescent="0.25">
      <c r="A18" s="44"/>
      <c r="B18" s="45"/>
      <c r="C18" s="45"/>
      <c r="D18" s="45"/>
      <c r="E18" s="45"/>
      <c r="F18" s="45"/>
      <c r="G18" s="46"/>
      <c r="H18" s="53"/>
      <c r="I18" s="42"/>
      <c r="J18" s="42"/>
      <c r="K18" s="42"/>
      <c r="L18" s="43"/>
      <c r="M18" s="23" t="str">
        <f>IF(H18="","",VLOOKUP(H18,Table_Methods!B:C,2,0))</f>
        <v/>
      </c>
      <c r="N18" s="99" t="str">
        <f>IFERROR(INDEX(Program_Calcs!$A$1:$AX$1002,MATCH(A18,Program_Calcs!$A:$A,0),MATCH(VLOOKUP(H18,Table_Methods!$B:$F,4,0),Program_Calcs!$1:$1,0)),"")</f>
        <v/>
      </c>
      <c r="O18" s="100" t="str">
        <f>IFERROR(INDEX(Program_Calcs!$A$1:$AX$1002,MATCH(A18,Program_Calcs!$A:$A,0),MATCH(VLOOKUP(H18,Table_Methods!$B:$F,3,0),Program_Calcs!$1:$1,0)),"")</f>
        <v/>
      </c>
      <c r="P18" s="101" t="str">
        <f>IF(I18="N","",IFERROR(INDEX(Program_Calcs!$A$1:$AX$1002,MATCH(A18,Program_Calcs!$A:$A,0),MATCH(VLOOKUP(H18,Table_Methods!$B:$F,5,0),Program_Calcs!$1:$1,0)),""))</f>
        <v/>
      </c>
    </row>
    <row r="19" spans="1:16" x14ac:dyDescent="0.25">
      <c r="A19" s="44"/>
      <c r="B19" s="45"/>
      <c r="C19" s="45"/>
      <c r="D19" s="45"/>
      <c r="E19" s="45"/>
      <c r="F19" s="45"/>
      <c r="G19" s="46"/>
      <c r="H19" s="53"/>
      <c r="I19" s="42"/>
      <c r="J19" s="42"/>
      <c r="K19" s="42"/>
      <c r="L19" s="43"/>
      <c r="M19" s="23" t="str">
        <f>IF(H19="","",VLOOKUP(H19,Table_Methods!B:C,2,0))</f>
        <v/>
      </c>
      <c r="N19" s="99" t="str">
        <f>IFERROR(INDEX(Program_Calcs!$A$1:$AX$1002,MATCH(A19,Program_Calcs!$A:$A,0),MATCH(VLOOKUP(H19,Table_Methods!$B:$F,4,0),Program_Calcs!$1:$1,0)),"")</f>
        <v/>
      </c>
      <c r="O19" s="100" t="str">
        <f>IFERROR(INDEX(Program_Calcs!$A$1:$AX$1002,MATCH(A19,Program_Calcs!$A:$A,0),MATCH(VLOOKUP(H19,Table_Methods!$B:$F,3,0),Program_Calcs!$1:$1,0)),"")</f>
        <v/>
      </c>
      <c r="P19" s="101" t="str">
        <f>IF(I19="N","",IFERROR(INDEX(Program_Calcs!$A$1:$AX$1002,MATCH(A19,Program_Calcs!$A:$A,0),MATCH(VLOOKUP(H19,Table_Methods!$B:$F,5,0),Program_Calcs!$1:$1,0)),""))</f>
        <v/>
      </c>
    </row>
    <row r="20" spans="1:16" x14ac:dyDescent="0.25">
      <c r="A20" s="44"/>
      <c r="B20" s="45"/>
      <c r="C20" s="45"/>
      <c r="D20" s="45"/>
      <c r="E20" s="45"/>
      <c r="F20" s="45"/>
      <c r="G20" s="46"/>
      <c r="H20" s="53"/>
      <c r="I20" s="42"/>
      <c r="J20" s="42"/>
      <c r="K20" s="42"/>
      <c r="L20" s="43"/>
      <c r="M20" s="23" t="str">
        <f>IF(H20="","",VLOOKUP(H20,Table_Methods!B:C,2,0))</f>
        <v/>
      </c>
      <c r="N20" s="99" t="str">
        <f>IFERROR(INDEX(Program_Calcs!$A$1:$AX$1002,MATCH(A20,Program_Calcs!$A:$A,0),MATCH(VLOOKUP(H20,Table_Methods!$B:$F,4,0),Program_Calcs!$1:$1,0)),"")</f>
        <v/>
      </c>
      <c r="O20" s="100" t="str">
        <f>IFERROR(INDEX(Program_Calcs!$A$1:$AX$1002,MATCH(A20,Program_Calcs!$A:$A,0),MATCH(VLOOKUP(H20,Table_Methods!$B:$F,3,0),Program_Calcs!$1:$1,0)),"")</f>
        <v/>
      </c>
      <c r="P20" s="101" t="str">
        <f>IF(I20="N","",IFERROR(INDEX(Program_Calcs!$A$1:$AX$1002,MATCH(A20,Program_Calcs!$A:$A,0),MATCH(VLOOKUP(H20,Table_Methods!$B:$F,5,0),Program_Calcs!$1:$1,0)),""))</f>
        <v/>
      </c>
    </row>
    <row r="21" spans="1:16" x14ac:dyDescent="0.25">
      <c r="A21" s="44"/>
      <c r="B21" s="45"/>
      <c r="C21" s="45"/>
      <c r="D21" s="45"/>
      <c r="E21" s="45"/>
      <c r="F21" s="45"/>
      <c r="G21" s="46"/>
      <c r="H21" s="53"/>
      <c r="I21" s="42"/>
      <c r="J21" s="42"/>
      <c r="K21" s="42"/>
      <c r="L21" s="43"/>
      <c r="M21" s="23" t="str">
        <f>IF(H21="","",VLOOKUP(H21,Table_Methods!B:C,2,0))</f>
        <v/>
      </c>
      <c r="N21" s="99" t="str">
        <f>IFERROR(INDEX(Program_Calcs!$A$1:$AX$1002,MATCH(A21,Program_Calcs!$A:$A,0),MATCH(VLOOKUP(H21,Table_Methods!$B:$F,4,0),Program_Calcs!$1:$1,0)),"")</f>
        <v/>
      </c>
      <c r="O21" s="100" t="str">
        <f>IFERROR(INDEX(Program_Calcs!$A$1:$AX$1002,MATCH(A21,Program_Calcs!$A:$A,0),MATCH(VLOOKUP(H21,Table_Methods!$B:$F,3,0),Program_Calcs!$1:$1,0)),"")</f>
        <v/>
      </c>
      <c r="P21" s="101" t="str">
        <f>IF(I21="N","",IFERROR(INDEX(Program_Calcs!$A$1:$AX$1002,MATCH(A21,Program_Calcs!$A:$A,0),MATCH(VLOOKUP(H21,Table_Methods!$B:$F,5,0),Program_Calcs!$1:$1,0)),""))</f>
        <v/>
      </c>
    </row>
    <row r="22" spans="1:16" x14ac:dyDescent="0.25">
      <c r="A22" s="44"/>
      <c r="B22" s="45"/>
      <c r="C22" s="45"/>
      <c r="D22" s="45"/>
      <c r="E22" s="45"/>
      <c r="F22" s="45"/>
      <c r="G22" s="46"/>
      <c r="H22" s="53"/>
      <c r="I22" s="42"/>
      <c r="J22" s="42"/>
      <c r="K22" s="42"/>
      <c r="L22" s="43"/>
      <c r="M22" s="23" t="str">
        <f>IF(H22="","",VLOOKUP(H22,Table_Methods!B:C,2,0))</f>
        <v/>
      </c>
      <c r="N22" s="99" t="str">
        <f>IFERROR(INDEX(Program_Calcs!$A$1:$AX$1002,MATCH(A22,Program_Calcs!$A:$A,0),MATCH(VLOOKUP(H22,Table_Methods!$B:$F,4,0),Program_Calcs!$1:$1,0)),"")</f>
        <v/>
      </c>
      <c r="O22" s="100" t="str">
        <f>IFERROR(INDEX(Program_Calcs!$A$1:$AX$1002,MATCH(A22,Program_Calcs!$A:$A,0),MATCH(VLOOKUP(H22,Table_Methods!$B:$F,3,0),Program_Calcs!$1:$1,0)),"")</f>
        <v/>
      </c>
      <c r="P22" s="101" t="str">
        <f>IF(I22="N","",IFERROR(INDEX(Program_Calcs!$A$1:$AX$1002,MATCH(A22,Program_Calcs!$A:$A,0),MATCH(VLOOKUP(H22,Table_Methods!$B:$F,5,0),Program_Calcs!$1:$1,0)),""))</f>
        <v/>
      </c>
    </row>
    <row r="23" spans="1:16" x14ac:dyDescent="0.25">
      <c r="A23" s="44"/>
      <c r="B23" s="45"/>
      <c r="C23" s="45"/>
      <c r="D23" s="45"/>
      <c r="E23" s="45"/>
      <c r="F23" s="45"/>
      <c r="G23" s="46"/>
      <c r="H23" s="53"/>
      <c r="I23" s="42"/>
      <c r="J23" s="42"/>
      <c r="K23" s="42"/>
      <c r="L23" s="43"/>
      <c r="M23" s="23" t="str">
        <f>IF(H23="","",VLOOKUP(H23,Table_Methods!B:C,2,0))</f>
        <v/>
      </c>
      <c r="N23" s="99" t="str">
        <f>IFERROR(INDEX(Program_Calcs!$A$1:$AX$1002,MATCH(A23,Program_Calcs!$A:$A,0),MATCH(VLOOKUP(H23,Table_Methods!$B:$F,4,0),Program_Calcs!$1:$1,0)),"")</f>
        <v/>
      </c>
      <c r="O23" s="100" t="str">
        <f>IFERROR(INDEX(Program_Calcs!$A$1:$AX$1002,MATCH(A23,Program_Calcs!$A:$A,0),MATCH(VLOOKUP(H23,Table_Methods!$B:$F,3,0),Program_Calcs!$1:$1,0)),"")</f>
        <v/>
      </c>
      <c r="P23" s="101" t="str">
        <f>IF(I23="N","",IFERROR(INDEX(Program_Calcs!$A$1:$AX$1002,MATCH(A23,Program_Calcs!$A:$A,0),MATCH(VLOOKUP(H23,Table_Methods!$B:$F,5,0),Program_Calcs!$1:$1,0)),""))</f>
        <v/>
      </c>
    </row>
    <row r="24" spans="1:16" x14ac:dyDescent="0.25">
      <c r="A24" s="44"/>
      <c r="B24" s="45"/>
      <c r="C24" s="45"/>
      <c r="D24" s="45"/>
      <c r="E24" s="45"/>
      <c r="F24" s="45"/>
      <c r="G24" s="46"/>
      <c r="H24" s="53"/>
      <c r="I24" s="42"/>
      <c r="J24" s="42"/>
      <c r="K24" s="42"/>
      <c r="L24" s="43"/>
      <c r="M24" s="23" t="str">
        <f>IF(H24="","",VLOOKUP(H24,Table_Methods!B:C,2,0))</f>
        <v/>
      </c>
      <c r="N24" s="99" t="str">
        <f>IFERROR(INDEX(Program_Calcs!$A$1:$AX$1002,MATCH(A24,Program_Calcs!$A:$A,0),MATCH(VLOOKUP(H24,Table_Methods!$B:$F,4,0),Program_Calcs!$1:$1,0)),"")</f>
        <v/>
      </c>
      <c r="O24" s="100" t="str">
        <f>IFERROR(INDEX(Program_Calcs!$A$1:$AX$1002,MATCH(A24,Program_Calcs!$A:$A,0),MATCH(VLOOKUP(H24,Table_Methods!$B:$F,3,0),Program_Calcs!$1:$1,0)),"")</f>
        <v/>
      </c>
      <c r="P24" s="101" t="str">
        <f>IF(I24="N","",IFERROR(INDEX(Program_Calcs!$A$1:$AX$1002,MATCH(A24,Program_Calcs!$A:$A,0),MATCH(VLOOKUP(H24,Table_Methods!$B:$F,5,0),Program_Calcs!$1:$1,0)),""))</f>
        <v/>
      </c>
    </row>
    <row r="25" spans="1:16" x14ac:dyDescent="0.25">
      <c r="A25" s="44"/>
      <c r="B25" s="45"/>
      <c r="C25" s="45"/>
      <c r="D25" s="45"/>
      <c r="E25" s="45"/>
      <c r="F25" s="45"/>
      <c r="G25" s="46"/>
      <c r="H25" s="53"/>
      <c r="I25" s="42"/>
      <c r="J25" s="42"/>
      <c r="K25" s="42"/>
      <c r="L25" s="43"/>
      <c r="M25" s="23" t="str">
        <f>IF(H25="","",VLOOKUP(H25,Table_Methods!B:C,2,0))</f>
        <v/>
      </c>
      <c r="N25" s="99" t="str">
        <f>IFERROR(INDEX(Program_Calcs!$A$1:$AX$1002,MATCH(A25,Program_Calcs!$A:$A,0),MATCH(VLOOKUP(H25,Table_Methods!$B:$F,4,0),Program_Calcs!$1:$1,0)),"")</f>
        <v/>
      </c>
      <c r="O25" s="100" t="str">
        <f>IFERROR(INDEX(Program_Calcs!$A$1:$AX$1002,MATCH(A25,Program_Calcs!$A:$A,0),MATCH(VLOOKUP(H25,Table_Methods!$B:$F,3,0),Program_Calcs!$1:$1,0)),"")</f>
        <v/>
      </c>
      <c r="P25" s="101" t="str">
        <f>IF(I25="N","",IFERROR(INDEX(Program_Calcs!$A$1:$AX$1002,MATCH(A25,Program_Calcs!$A:$A,0),MATCH(VLOOKUP(H25,Table_Methods!$B:$F,5,0),Program_Calcs!$1:$1,0)),""))</f>
        <v/>
      </c>
    </row>
    <row r="26" spans="1:16" x14ac:dyDescent="0.25">
      <c r="A26" s="44"/>
      <c r="B26" s="45"/>
      <c r="C26" s="45"/>
      <c r="D26" s="45"/>
      <c r="E26" s="45"/>
      <c r="F26" s="45"/>
      <c r="G26" s="46"/>
      <c r="H26" s="53"/>
      <c r="I26" s="42"/>
      <c r="J26" s="42"/>
      <c r="K26" s="42"/>
      <c r="L26" s="43"/>
      <c r="M26" s="23" t="str">
        <f>IF(H26="","",VLOOKUP(H26,Table_Methods!B:C,2,0))</f>
        <v/>
      </c>
      <c r="N26" s="99" t="str">
        <f>IFERROR(INDEX(Program_Calcs!$A$1:$AX$1002,MATCH(A26,Program_Calcs!$A:$A,0),MATCH(VLOOKUP(H26,Table_Methods!$B:$F,4,0),Program_Calcs!$1:$1,0)),"")</f>
        <v/>
      </c>
      <c r="O26" s="100" t="str">
        <f>IFERROR(INDEX(Program_Calcs!$A$1:$AX$1002,MATCH(A26,Program_Calcs!$A:$A,0),MATCH(VLOOKUP(H26,Table_Methods!$B:$F,3,0),Program_Calcs!$1:$1,0)),"")</f>
        <v/>
      </c>
      <c r="P26" s="101" t="str">
        <f>IF(I26="N","",IFERROR(INDEX(Program_Calcs!$A$1:$AX$1002,MATCH(A26,Program_Calcs!$A:$A,0),MATCH(VLOOKUP(H26,Table_Methods!$B:$F,5,0),Program_Calcs!$1:$1,0)),""))</f>
        <v/>
      </c>
    </row>
    <row r="27" spans="1:16" x14ac:dyDescent="0.25">
      <c r="A27" s="44"/>
      <c r="B27" s="45"/>
      <c r="C27" s="45"/>
      <c r="D27" s="45"/>
      <c r="E27" s="45"/>
      <c r="F27" s="45"/>
      <c r="G27" s="46"/>
      <c r="H27" s="53"/>
      <c r="I27" s="42"/>
      <c r="J27" s="42"/>
      <c r="K27" s="42"/>
      <c r="L27" s="43"/>
      <c r="M27" s="23" t="str">
        <f>IF(H27="","",VLOOKUP(H27,Table_Methods!B:C,2,0))</f>
        <v/>
      </c>
      <c r="N27" s="99" t="str">
        <f>IFERROR(INDEX(Program_Calcs!$A$1:$AX$1002,MATCH(A27,Program_Calcs!$A:$A,0),MATCH(VLOOKUP(H27,Table_Methods!$B:$F,4,0),Program_Calcs!$1:$1,0)),"")</f>
        <v/>
      </c>
      <c r="O27" s="100" t="str">
        <f>IFERROR(INDEX(Program_Calcs!$A$1:$AX$1002,MATCH(A27,Program_Calcs!$A:$A,0),MATCH(VLOOKUP(H27,Table_Methods!$B:$F,3,0),Program_Calcs!$1:$1,0)),"")</f>
        <v/>
      </c>
      <c r="P27" s="101" t="str">
        <f>IF(I27="N","",IFERROR(INDEX(Program_Calcs!$A$1:$AX$1002,MATCH(A27,Program_Calcs!$A:$A,0),MATCH(VLOOKUP(H27,Table_Methods!$B:$F,5,0),Program_Calcs!$1:$1,0)),""))</f>
        <v/>
      </c>
    </row>
    <row r="28" spans="1:16" x14ac:dyDescent="0.25">
      <c r="A28" s="44"/>
      <c r="B28" s="45"/>
      <c r="C28" s="45"/>
      <c r="D28" s="45"/>
      <c r="E28" s="45"/>
      <c r="F28" s="45"/>
      <c r="G28" s="46"/>
      <c r="H28" s="53"/>
      <c r="I28" s="42"/>
      <c r="J28" s="42"/>
      <c r="K28" s="42"/>
      <c r="L28" s="43"/>
      <c r="M28" s="23" t="str">
        <f>IF(H28="","",VLOOKUP(H28,Table_Methods!B:C,2,0))</f>
        <v/>
      </c>
      <c r="N28" s="99" t="str">
        <f>IFERROR(INDEX(Program_Calcs!$A$1:$AX$1002,MATCH(A28,Program_Calcs!$A:$A,0),MATCH(VLOOKUP(H28,Table_Methods!$B:$F,4,0),Program_Calcs!$1:$1,0)),"")</f>
        <v/>
      </c>
      <c r="O28" s="100" t="str">
        <f>IFERROR(INDEX(Program_Calcs!$A$1:$AX$1002,MATCH(A28,Program_Calcs!$A:$A,0),MATCH(VLOOKUP(H28,Table_Methods!$B:$F,3,0),Program_Calcs!$1:$1,0)),"")</f>
        <v/>
      </c>
      <c r="P28" s="101" t="str">
        <f>IF(I28="N","",IFERROR(INDEX(Program_Calcs!$A$1:$AX$1002,MATCH(A28,Program_Calcs!$A:$A,0),MATCH(VLOOKUP(H28,Table_Methods!$B:$F,5,0),Program_Calcs!$1:$1,0)),""))</f>
        <v/>
      </c>
    </row>
    <row r="29" spans="1:16" x14ac:dyDescent="0.25">
      <c r="A29" s="44"/>
      <c r="B29" s="45"/>
      <c r="C29" s="45"/>
      <c r="D29" s="45"/>
      <c r="E29" s="45"/>
      <c r="F29" s="45"/>
      <c r="G29" s="46"/>
      <c r="H29" s="53"/>
      <c r="I29" s="42"/>
      <c r="J29" s="42"/>
      <c r="K29" s="42"/>
      <c r="L29" s="43"/>
      <c r="M29" s="23" t="str">
        <f>IF(H29="","",VLOOKUP(H29,Table_Methods!B:C,2,0))</f>
        <v/>
      </c>
      <c r="N29" s="99" t="str">
        <f>IFERROR(INDEX(Program_Calcs!$A$1:$AX$1002,MATCH(A29,Program_Calcs!$A:$A,0),MATCH(VLOOKUP(H29,Table_Methods!$B:$F,4,0),Program_Calcs!$1:$1,0)),"")</f>
        <v/>
      </c>
      <c r="O29" s="100" t="str">
        <f>IFERROR(INDEX(Program_Calcs!$A$1:$AX$1002,MATCH(A29,Program_Calcs!$A:$A,0),MATCH(VLOOKUP(H29,Table_Methods!$B:$F,3,0),Program_Calcs!$1:$1,0)),"")</f>
        <v/>
      </c>
      <c r="P29" s="101" t="str">
        <f>IF(I29="N","",IFERROR(INDEX(Program_Calcs!$A$1:$AX$1002,MATCH(A29,Program_Calcs!$A:$A,0),MATCH(VLOOKUP(H29,Table_Methods!$B:$F,5,0),Program_Calcs!$1:$1,0)),""))</f>
        <v/>
      </c>
    </row>
    <row r="30" spans="1:16" x14ac:dyDescent="0.25">
      <c r="A30" s="44"/>
      <c r="B30" s="45"/>
      <c r="C30" s="45"/>
      <c r="D30" s="45"/>
      <c r="E30" s="45"/>
      <c r="F30" s="45"/>
      <c r="G30" s="46"/>
      <c r="H30" s="53"/>
      <c r="I30" s="42"/>
      <c r="J30" s="42"/>
      <c r="K30" s="42"/>
      <c r="L30" s="43"/>
      <c r="M30" s="23" t="str">
        <f>IF(H30="","",VLOOKUP(H30,Table_Methods!B:C,2,0))</f>
        <v/>
      </c>
      <c r="N30" s="99" t="str">
        <f>IFERROR(INDEX(Program_Calcs!$A$1:$AX$1002,MATCH(A30,Program_Calcs!$A:$A,0),MATCH(VLOOKUP(H30,Table_Methods!$B:$F,4,0),Program_Calcs!$1:$1,0)),"")</f>
        <v/>
      </c>
      <c r="O30" s="100" t="str">
        <f>IFERROR(INDEX(Program_Calcs!$A$1:$AX$1002,MATCH(A30,Program_Calcs!$A:$A,0),MATCH(VLOOKUP(H30,Table_Methods!$B:$F,3,0),Program_Calcs!$1:$1,0)),"")</f>
        <v/>
      </c>
      <c r="P30" s="101" t="str">
        <f>IF(I30="N","",IFERROR(INDEX(Program_Calcs!$A$1:$AX$1002,MATCH(A30,Program_Calcs!$A:$A,0),MATCH(VLOOKUP(H30,Table_Methods!$B:$F,5,0),Program_Calcs!$1:$1,0)),""))</f>
        <v/>
      </c>
    </row>
    <row r="31" spans="1:16" x14ac:dyDescent="0.25">
      <c r="A31" s="44"/>
      <c r="B31" s="45"/>
      <c r="C31" s="45"/>
      <c r="D31" s="45"/>
      <c r="E31" s="45"/>
      <c r="F31" s="45"/>
      <c r="G31" s="46"/>
      <c r="H31" s="53"/>
      <c r="I31" s="42"/>
      <c r="J31" s="42"/>
      <c r="K31" s="42"/>
      <c r="L31" s="43"/>
      <c r="M31" s="23" t="str">
        <f>IF(H31="","",VLOOKUP(H31,Table_Methods!B:C,2,0))</f>
        <v/>
      </c>
      <c r="N31" s="99" t="str">
        <f>IFERROR(INDEX(Program_Calcs!$A$1:$AX$1002,MATCH(A31,Program_Calcs!$A:$A,0),MATCH(VLOOKUP(H31,Table_Methods!$B:$F,4,0),Program_Calcs!$1:$1,0)),"")</f>
        <v/>
      </c>
      <c r="O31" s="100" t="str">
        <f>IFERROR(INDEX(Program_Calcs!$A$1:$AX$1002,MATCH(A31,Program_Calcs!$A:$A,0),MATCH(VLOOKUP(H31,Table_Methods!$B:$F,3,0),Program_Calcs!$1:$1,0)),"")</f>
        <v/>
      </c>
      <c r="P31" s="101" t="str">
        <f>IF(I31="N","",IFERROR(INDEX(Program_Calcs!$A$1:$AX$1002,MATCH(A31,Program_Calcs!$A:$A,0),MATCH(VLOOKUP(H31,Table_Methods!$B:$F,5,0),Program_Calcs!$1:$1,0)),""))</f>
        <v/>
      </c>
    </row>
    <row r="32" spans="1:16" x14ac:dyDescent="0.25">
      <c r="A32" s="44"/>
      <c r="B32" s="45"/>
      <c r="C32" s="45"/>
      <c r="D32" s="45"/>
      <c r="E32" s="45"/>
      <c r="F32" s="45"/>
      <c r="G32" s="46"/>
      <c r="H32" s="53"/>
      <c r="I32" s="42"/>
      <c r="J32" s="42"/>
      <c r="K32" s="42"/>
      <c r="L32" s="43"/>
      <c r="M32" s="23" t="str">
        <f>IF(H32="","",VLOOKUP(H32,Table_Methods!B:C,2,0))</f>
        <v/>
      </c>
      <c r="N32" s="99" t="str">
        <f>IFERROR(INDEX(Program_Calcs!$A$1:$AX$1002,MATCH(A32,Program_Calcs!$A:$A,0),MATCH(VLOOKUP(H32,Table_Methods!$B:$F,4,0),Program_Calcs!$1:$1,0)),"")</f>
        <v/>
      </c>
      <c r="O32" s="100" t="str">
        <f>IFERROR(INDEX(Program_Calcs!$A$1:$AX$1002,MATCH(A32,Program_Calcs!$A:$A,0),MATCH(VLOOKUP(H32,Table_Methods!$B:$F,3,0),Program_Calcs!$1:$1,0)),"")</f>
        <v/>
      </c>
      <c r="P32" s="101" t="str">
        <f>IF(I32="N","",IFERROR(INDEX(Program_Calcs!$A$1:$AX$1002,MATCH(A32,Program_Calcs!$A:$A,0),MATCH(VLOOKUP(H32,Table_Methods!$B:$F,5,0),Program_Calcs!$1:$1,0)),""))</f>
        <v/>
      </c>
    </row>
    <row r="33" spans="1:16" x14ac:dyDescent="0.25">
      <c r="A33" s="44"/>
      <c r="B33" s="45"/>
      <c r="C33" s="45"/>
      <c r="D33" s="45"/>
      <c r="E33" s="45"/>
      <c r="F33" s="45"/>
      <c r="G33" s="46"/>
      <c r="H33" s="53"/>
      <c r="I33" s="42"/>
      <c r="J33" s="42"/>
      <c r="K33" s="42"/>
      <c r="L33" s="43"/>
      <c r="M33" s="23" t="str">
        <f>IF(H33="","",VLOOKUP(H33,Table_Methods!B:C,2,0))</f>
        <v/>
      </c>
      <c r="N33" s="99" t="str">
        <f>IFERROR(INDEX(Program_Calcs!$A$1:$AX$1002,MATCH(A33,Program_Calcs!$A:$A,0),MATCH(VLOOKUP(H33,Table_Methods!$B:$F,4,0),Program_Calcs!$1:$1,0)),"")</f>
        <v/>
      </c>
      <c r="O33" s="100" t="str">
        <f>IFERROR(INDEX(Program_Calcs!$A$1:$AX$1002,MATCH(A33,Program_Calcs!$A:$A,0),MATCH(VLOOKUP(H33,Table_Methods!$B:$F,3,0),Program_Calcs!$1:$1,0)),"")</f>
        <v/>
      </c>
      <c r="P33" s="101" t="str">
        <f>IF(I33="N","",IFERROR(INDEX(Program_Calcs!$A$1:$AX$1002,MATCH(A33,Program_Calcs!$A:$A,0),MATCH(VLOOKUP(H33,Table_Methods!$B:$F,5,0),Program_Calcs!$1:$1,0)),""))</f>
        <v/>
      </c>
    </row>
    <row r="34" spans="1:16" x14ac:dyDescent="0.25">
      <c r="A34" s="44"/>
      <c r="B34" s="45"/>
      <c r="C34" s="45"/>
      <c r="D34" s="45"/>
      <c r="E34" s="45"/>
      <c r="F34" s="45"/>
      <c r="G34" s="46"/>
      <c r="H34" s="53"/>
      <c r="I34" s="42"/>
      <c r="J34" s="42"/>
      <c r="K34" s="42"/>
      <c r="L34" s="43"/>
      <c r="M34" s="23" t="str">
        <f>IF(H34="","",VLOOKUP(H34,Table_Methods!B:C,2,0))</f>
        <v/>
      </c>
      <c r="N34" s="99" t="str">
        <f>IFERROR(INDEX(Program_Calcs!$A$1:$AX$1002,MATCH(A34,Program_Calcs!$A:$A,0),MATCH(VLOOKUP(H34,Table_Methods!$B:$F,4,0),Program_Calcs!$1:$1,0)),"")</f>
        <v/>
      </c>
      <c r="O34" s="100" t="str">
        <f>IFERROR(INDEX(Program_Calcs!$A$1:$AX$1002,MATCH(A34,Program_Calcs!$A:$A,0),MATCH(VLOOKUP(H34,Table_Methods!$B:$F,3,0),Program_Calcs!$1:$1,0)),"")</f>
        <v/>
      </c>
      <c r="P34" s="101" t="str">
        <f>IF(I34="N","",IFERROR(INDEX(Program_Calcs!$A$1:$AX$1002,MATCH(A34,Program_Calcs!$A:$A,0),MATCH(VLOOKUP(H34,Table_Methods!$B:$F,5,0),Program_Calcs!$1:$1,0)),""))</f>
        <v/>
      </c>
    </row>
    <row r="35" spans="1:16" x14ac:dyDescent="0.25">
      <c r="A35" s="44"/>
      <c r="B35" s="45"/>
      <c r="C35" s="45"/>
      <c r="D35" s="45"/>
      <c r="E35" s="45"/>
      <c r="F35" s="45"/>
      <c r="G35" s="46"/>
      <c r="H35" s="53"/>
      <c r="I35" s="45"/>
      <c r="J35" s="42"/>
      <c r="K35" s="45"/>
      <c r="L35" s="46"/>
      <c r="M35" s="23" t="str">
        <f>IF(H35="","",VLOOKUP(H35,Table_Methods!B:C,2,0))</f>
        <v/>
      </c>
      <c r="N35" s="99" t="str">
        <f>IFERROR(INDEX(Program_Calcs!$A$1:$AX$1002,MATCH(A35,Program_Calcs!$A:$A,0),MATCH(VLOOKUP(H35,Table_Methods!$B:$F,4,0),Program_Calcs!$1:$1,0)),"")</f>
        <v/>
      </c>
      <c r="O35" s="100" t="str">
        <f>IFERROR(INDEX(Program_Calcs!$A$1:$AX$1002,MATCH(A35,Program_Calcs!$A:$A,0),MATCH(VLOOKUP(H35,Table_Methods!$B:$F,3,0),Program_Calcs!$1:$1,0)),"")</f>
        <v/>
      </c>
      <c r="P35" s="101" t="str">
        <f>IF(I35="N","",IFERROR(INDEX(Program_Calcs!$A$1:$AX$1002,MATCH(A35,Program_Calcs!$A:$A,0),MATCH(VLOOKUP(H35,Table_Methods!$B:$F,5,0),Program_Calcs!$1:$1,0)),""))</f>
        <v/>
      </c>
    </row>
    <row r="36" spans="1:16" x14ac:dyDescent="0.25">
      <c r="A36" s="44"/>
      <c r="B36" s="45"/>
      <c r="C36" s="45"/>
      <c r="D36" s="45"/>
      <c r="E36" s="45"/>
      <c r="F36" s="45"/>
      <c r="G36" s="46"/>
      <c r="H36" s="53"/>
      <c r="I36" s="45"/>
      <c r="J36" s="42"/>
      <c r="K36" s="45"/>
      <c r="L36" s="46"/>
      <c r="M36" s="23" t="str">
        <f>IF(H36="","",VLOOKUP(H36,Table_Methods!B:C,2,0))</f>
        <v/>
      </c>
      <c r="N36" s="99" t="str">
        <f>IFERROR(INDEX(Program_Calcs!$A$1:$AX$1002,MATCH(A36,Program_Calcs!$A:$A,0),MATCH(VLOOKUP(H36,Table_Methods!$B:$F,4,0),Program_Calcs!$1:$1,0)),"")</f>
        <v/>
      </c>
      <c r="O36" s="100" t="str">
        <f>IFERROR(INDEX(Program_Calcs!$A$1:$AX$1002,MATCH(A36,Program_Calcs!$A:$A,0),MATCH(VLOOKUP(H36,Table_Methods!$B:$F,3,0),Program_Calcs!$1:$1,0)),"")</f>
        <v/>
      </c>
      <c r="P36" s="101" t="str">
        <f>IF(I36="N","",IFERROR(INDEX(Program_Calcs!$A$1:$AX$1002,MATCH(A36,Program_Calcs!$A:$A,0),MATCH(VLOOKUP(H36,Table_Methods!$B:$F,5,0),Program_Calcs!$1:$1,0)),""))</f>
        <v/>
      </c>
    </row>
    <row r="37" spans="1:16" x14ac:dyDescent="0.25">
      <c r="A37" s="44"/>
      <c r="B37" s="45"/>
      <c r="C37" s="45"/>
      <c r="D37" s="45"/>
      <c r="E37" s="45"/>
      <c r="F37" s="45"/>
      <c r="G37" s="46"/>
      <c r="H37" s="53"/>
      <c r="I37" s="45"/>
      <c r="J37" s="42"/>
      <c r="K37" s="45"/>
      <c r="L37" s="46"/>
      <c r="M37" s="23" t="str">
        <f>IF(H37="","",VLOOKUP(H37,Table_Methods!B:C,2,0))</f>
        <v/>
      </c>
      <c r="N37" s="99" t="str">
        <f>IFERROR(INDEX(Program_Calcs!$A$1:$AX$1002,MATCH(A37,Program_Calcs!$A:$A,0),MATCH(VLOOKUP(H37,Table_Methods!$B:$F,4,0),Program_Calcs!$1:$1,0)),"")</f>
        <v/>
      </c>
      <c r="O37" s="100" t="str">
        <f>IFERROR(INDEX(Program_Calcs!$A$1:$AX$1002,MATCH(A37,Program_Calcs!$A:$A,0),MATCH(VLOOKUP(H37,Table_Methods!$B:$F,3,0),Program_Calcs!$1:$1,0)),"")</f>
        <v/>
      </c>
      <c r="P37" s="101" t="str">
        <f>IF(I37="N","",IFERROR(INDEX(Program_Calcs!$A$1:$AX$1002,MATCH(A37,Program_Calcs!$A:$A,0),MATCH(VLOOKUP(H37,Table_Methods!$B:$F,5,0),Program_Calcs!$1:$1,0)),""))</f>
        <v/>
      </c>
    </row>
    <row r="38" spans="1:16" x14ac:dyDescent="0.25">
      <c r="A38" s="44"/>
      <c r="B38" s="45"/>
      <c r="C38" s="45"/>
      <c r="D38" s="45"/>
      <c r="E38" s="45"/>
      <c r="F38" s="45"/>
      <c r="G38" s="46"/>
      <c r="H38" s="53"/>
      <c r="I38" s="45"/>
      <c r="J38" s="42"/>
      <c r="K38" s="45"/>
      <c r="L38" s="46"/>
      <c r="M38" s="23" t="str">
        <f>IF(H38="","",VLOOKUP(H38,Table_Methods!B:C,2,0))</f>
        <v/>
      </c>
      <c r="N38" s="99" t="str">
        <f>IFERROR(INDEX(Program_Calcs!$A$1:$AX$1002,MATCH(A38,Program_Calcs!$A:$A,0),MATCH(VLOOKUP(H38,Table_Methods!$B:$F,4,0),Program_Calcs!$1:$1,0)),"")</f>
        <v/>
      </c>
      <c r="O38" s="100" t="str">
        <f>IFERROR(INDEX(Program_Calcs!$A$1:$AX$1002,MATCH(A38,Program_Calcs!$A:$A,0),MATCH(VLOOKUP(H38,Table_Methods!$B:$F,3,0),Program_Calcs!$1:$1,0)),"")</f>
        <v/>
      </c>
      <c r="P38" s="101" t="str">
        <f>IF(I38="N","",IFERROR(INDEX(Program_Calcs!$A$1:$AX$1002,MATCH(A38,Program_Calcs!$A:$A,0),MATCH(VLOOKUP(H38,Table_Methods!$B:$F,5,0),Program_Calcs!$1:$1,0)),""))</f>
        <v/>
      </c>
    </row>
    <row r="39" spans="1:16" x14ac:dyDescent="0.25">
      <c r="A39" s="44"/>
      <c r="B39" s="45"/>
      <c r="C39" s="45"/>
      <c r="D39" s="45"/>
      <c r="E39" s="45"/>
      <c r="F39" s="45"/>
      <c r="G39" s="46"/>
      <c r="H39" s="53"/>
      <c r="I39" s="45"/>
      <c r="J39" s="42"/>
      <c r="K39" s="45"/>
      <c r="L39" s="46"/>
      <c r="M39" s="23" t="str">
        <f>IF(H39="","",VLOOKUP(H39,Table_Methods!B:C,2,0))</f>
        <v/>
      </c>
      <c r="N39" s="99" t="str">
        <f>IFERROR(INDEX(Program_Calcs!$A$1:$AX$1002,MATCH(A39,Program_Calcs!$A:$A,0),MATCH(VLOOKUP(H39,Table_Methods!$B:$F,4,0),Program_Calcs!$1:$1,0)),"")</f>
        <v/>
      </c>
      <c r="O39" s="100" t="str">
        <f>IFERROR(INDEX(Program_Calcs!$A$1:$AX$1002,MATCH(A39,Program_Calcs!$A:$A,0),MATCH(VLOOKUP(H39,Table_Methods!$B:$F,3,0),Program_Calcs!$1:$1,0)),"")</f>
        <v/>
      </c>
      <c r="P39" s="101" t="str">
        <f>IF(I39="N","",IFERROR(INDEX(Program_Calcs!$A$1:$AX$1002,MATCH(A39,Program_Calcs!$A:$A,0),MATCH(VLOOKUP(H39,Table_Methods!$B:$F,5,0),Program_Calcs!$1:$1,0)),""))</f>
        <v/>
      </c>
    </row>
    <row r="40" spans="1:16" x14ac:dyDescent="0.25">
      <c r="A40" s="44"/>
      <c r="B40" s="45"/>
      <c r="C40" s="45"/>
      <c r="D40" s="45"/>
      <c r="E40" s="45"/>
      <c r="F40" s="45"/>
      <c r="G40" s="46"/>
      <c r="H40" s="53"/>
      <c r="I40" s="45"/>
      <c r="J40" s="42"/>
      <c r="K40" s="45"/>
      <c r="L40" s="46"/>
      <c r="M40" s="23" t="str">
        <f>IF(H40="","",VLOOKUP(H40,Table_Methods!B:C,2,0))</f>
        <v/>
      </c>
      <c r="N40" s="99" t="str">
        <f>IFERROR(INDEX(Program_Calcs!$A$1:$AX$1002,MATCH(A40,Program_Calcs!$A:$A,0),MATCH(VLOOKUP(H40,Table_Methods!$B:$F,4,0),Program_Calcs!$1:$1,0)),"")</f>
        <v/>
      </c>
      <c r="O40" s="100" t="str">
        <f>IFERROR(INDEX(Program_Calcs!$A$1:$AX$1002,MATCH(A40,Program_Calcs!$A:$A,0),MATCH(VLOOKUP(H40,Table_Methods!$B:$F,3,0),Program_Calcs!$1:$1,0)),"")</f>
        <v/>
      </c>
      <c r="P40" s="101" t="str">
        <f>IF(I40="N","",IFERROR(INDEX(Program_Calcs!$A$1:$AX$1002,MATCH(A40,Program_Calcs!$A:$A,0),MATCH(VLOOKUP(H40,Table_Methods!$B:$F,5,0),Program_Calcs!$1:$1,0)),""))</f>
        <v/>
      </c>
    </row>
    <row r="41" spans="1:16" x14ac:dyDescent="0.25">
      <c r="A41" s="44"/>
      <c r="B41" s="45"/>
      <c r="C41" s="45"/>
      <c r="D41" s="45"/>
      <c r="E41" s="45"/>
      <c r="F41" s="45"/>
      <c r="G41" s="46"/>
      <c r="H41" s="53"/>
      <c r="I41" s="45"/>
      <c r="J41" s="42"/>
      <c r="K41" s="45"/>
      <c r="L41" s="46"/>
      <c r="M41" s="23" t="str">
        <f>IF(H41="","",VLOOKUP(H41,Table_Methods!B:C,2,0))</f>
        <v/>
      </c>
      <c r="N41" s="99" t="str">
        <f>IFERROR(INDEX(Program_Calcs!$A$1:$AX$1002,MATCH(A41,Program_Calcs!$A:$A,0),MATCH(VLOOKUP(H41,Table_Methods!$B:$F,4,0),Program_Calcs!$1:$1,0)),"")</f>
        <v/>
      </c>
      <c r="O41" s="100" t="str">
        <f>IFERROR(INDEX(Program_Calcs!$A$1:$AX$1002,MATCH(A41,Program_Calcs!$A:$A,0),MATCH(VLOOKUP(H41,Table_Methods!$B:$F,3,0),Program_Calcs!$1:$1,0)),"")</f>
        <v/>
      </c>
      <c r="P41" s="101" t="str">
        <f>IF(I41="N","",IFERROR(INDEX(Program_Calcs!$A$1:$AX$1002,MATCH(A41,Program_Calcs!$A:$A,0),MATCH(VLOOKUP(H41,Table_Methods!$B:$F,5,0),Program_Calcs!$1:$1,0)),""))</f>
        <v/>
      </c>
    </row>
    <row r="42" spans="1:16" x14ac:dyDescent="0.25">
      <c r="A42" s="44"/>
      <c r="B42" s="45"/>
      <c r="C42" s="45"/>
      <c r="D42" s="45"/>
      <c r="E42" s="45"/>
      <c r="F42" s="45"/>
      <c r="G42" s="46"/>
      <c r="H42" s="53"/>
      <c r="I42" s="45"/>
      <c r="J42" s="42"/>
      <c r="K42" s="45"/>
      <c r="L42" s="46"/>
      <c r="M42" s="23" t="str">
        <f>IF(H42="","",VLOOKUP(H42,Table_Methods!B:C,2,0))</f>
        <v/>
      </c>
      <c r="N42" s="99" t="str">
        <f>IFERROR(INDEX(Program_Calcs!$A$1:$AX$1002,MATCH(A42,Program_Calcs!$A:$A,0),MATCH(VLOOKUP(H42,Table_Methods!$B:$F,4,0),Program_Calcs!$1:$1,0)),"")</f>
        <v/>
      </c>
      <c r="O42" s="100" t="str">
        <f>IFERROR(INDEX(Program_Calcs!$A$1:$AX$1002,MATCH(A42,Program_Calcs!$A:$A,0),MATCH(VLOOKUP(H42,Table_Methods!$B:$F,3,0),Program_Calcs!$1:$1,0)),"")</f>
        <v/>
      </c>
      <c r="P42" s="101" t="str">
        <f>IF(I42="N","",IFERROR(INDEX(Program_Calcs!$A$1:$AX$1002,MATCH(A42,Program_Calcs!$A:$A,0),MATCH(VLOOKUP(H42,Table_Methods!$B:$F,5,0),Program_Calcs!$1:$1,0)),""))</f>
        <v/>
      </c>
    </row>
    <row r="43" spans="1:16" x14ac:dyDescent="0.25">
      <c r="A43" s="44"/>
      <c r="B43" s="45"/>
      <c r="C43" s="45"/>
      <c r="D43" s="45"/>
      <c r="E43" s="45"/>
      <c r="F43" s="45"/>
      <c r="G43" s="46"/>
      <c r="H43" s="53"/>
      <c r="I43" s="45"/>
      <c r="J43" s="42"/>
      <c r="K43" s="45"/>
      <c r="L43" s="46"/>
      <c r="M43" s="23" t="str">
        <f>IF(H43="","",VLOOKUP(H43,Table_Methods!B:C,2,0))</f>
        <v/>
      </c>
      <c r="N43" s="99" t="str">
        <f>IFERROR(INDEX(Program_Calcs!$A$1:$AX$1002,MATCH(A43,Program_Calcs!$A:$A,0),MATCH(VLOOKUP(H43,Table_Methods!$B:$F,4,0),Program_Calcs!$1:$1,0)),"")</f>
        <v/>
      </c>
      <c r="O43" s="100" t="str">
        <f>IFERROR(INDEX(Program_Calcs!$A$1:$AX$1002,MATCH(A43,Program_Calcs!$A:$A,0),MATCH(VLOOKUP(H43,Table_Methods!$B:$F,3,0),Program_Calcs!$1:$1,0)),"")</f>
        <v/>
      </c>
      <c r="P43" s="101" t="str">
        <f>IF(I43="N","",IFERROR(INDEX(Program_Calcs!$A$1:$AX$1002,MATCH(A43,Program_Calcs!$A:$A,0),MATCH(VLOOKUP(H43,Table_Methods!$B:$F,5,0),Program_Calcs!$1:$1,0)),""))</f>
        <v/>
      </c>
    </row>
    <row r="44" spans="1:16" x14ac:dyDescent="0.25">
      <c r="A44" s="44"/>
      <c r="B44" s="45"/>
      <c r="C44" s="45"/>
      <c r="D44" s="45"/>
      <c r="E44" s="45"/>
      <c r="F44" s="45"/>
      <c r="G44" s="46"/>
      <c r="H44" s="53"/>
      <c r="I44" s="45"/>
      <c r="J44" s="42"/>
      <c r="K44" s="45"/>
      <c r="L44" s="46"/>
      <c r="M44" s="23" t="str">
        <f>IF(H44="","",VLOOKUP(H44,Table_Methods!B:C,2,0))</f>
        <v/>
      </c>
      <c r="N44" s="99" t="str">
        <f>IFERROR(INDEX(Program_Calcs!$A$1:$AX$1002,MATCH(A44,Program_Calcs!$A:$A,0),MATCH(VLOOKUP(H44,Table_Methods!$B:$F,4,0),Program_Calcs!$1:$1,0)),"")</f>
        <v/>
      </c>
      <c r="O44" s="100" t="str">
        <f>IFERROR(INDEX(Program_Calcs!$A$1:$AX$1002,MATCH(A44,Program_Calcs!$A:$A,0),MATCH(VLOOKUP(H44,Table_Methods!$B:$F,3,0),Program_Calcs!$1:$1,0)),"")</f>
        <v/>
      </c>
      <c r="P44" s="101" t="str">
        <f>IF(I44="N","",IFERROR(INDEX(Program_Calcs!$A$1:$AX$1002,MATCH(A44,Program_Calcs!$A:$A,0),MATCH(VLOOKUP(H44,Table_Methods!$B:$F,5,0),Program_Calcs!$1:$1,0)),""))</f>
        <v/>
      </c>
    </row>
    <row r="45" spans="1:16" x14ac:dyDescent="0.25">
      <c r="A45" s="44"/>
      <c r="B45" s="45"/>
      <c r="C45" s="45"/>
      <c r="D45" s="45"/>
      <c r="E45" s="45"/>
      <c r="F45" s="45"/>
      <c r="G45" s="46"/>
      <c r="H45" s="53"/>
      <c r="I45" s="45"/>
      <c r="J45" s="42"/>
      <c r="K45" s="45"/>
      <c r="L45" s="46"/>
      <c r="M45" s="23" t="str">
        <f>IF(H45="","",VLOOKUP(H45,Table_Methods!B:C,2,0))</f>
        <v/>
      </c>
      <c r="N45" s="99" t="str">
        <f>IFERROR(INDEX(Program_Calcs!$A$1:$AX$1002,MATCH(A45,Program_Calcs!$A:$A,0),MATCH(VLOOKUP(H45,Table_Methods!$B:$F,4,0),Program_Calcs!$1:$1,0)),"")</f>
        <v/>
      </c>
      <c r="O45" s="100" t="str">
        <f>IFERROR(INDEX(Program_Calcs!$A$1:$AX$1002,MATCH(A45,Program_Calcs!$A:$A,0),MATCH(VLOOKUP(H45,Table_Methods!$B:$F,3,0),Program_Calcs!$1:$1,0)),"")</f>
        <v/>
      </c>
      <c r="P45" s="101" t="str">
        <f>IF(I45="N","",IFERROR(INDEX(Program_Calcs!$A$1:$AX$1002,MATCH(A45,Program_Calcs!$A:$A,0),MATCH(VLOOKUP(H45,Table_Methods!$B:$F,5,0),Program_Calcs!$1:$1,0)),""))</f>
        <v/>
      </c>
    </row>
    <row r="46" spans="1:16" x14ac:dyDescent="0.25">
      <c r="A46" s="44"/>
      <c r="B46" s="45"/>
      <c r="C46" s="45"/>
      <c r="D46" s="45"/>
      <c r="E46" s="45"/>
      <c r="F46" s="45"/>
      <c r="G46" s="46"/>
      <c r="H46" s="53"/>
      <c r="I46" s="45"/>
      <c r="J46" s="42"/>
      <c r="K46" s="45"/>
      <c r="L46" s="46"/>
      <c r="M46" s="23" t="str">
        <f>IF(H46="","",VLOOKUP(H46,Table_Methods!B:C,2,0))</f>
        <v/>
      </c>
      <c r="N46" s="99" t="str">
        <f>IFERROR(INDEX(Program_Calcs!$A$1:$AX$1002,MATCH(A46,Program_Calcs!$A:$A,0),MATCH(VLOOKUP(H46,Table_Methods!$B:$F,4,0),Program_Calcs!$1:$1,0)),"")</f>
        <v/>
      </c>
      <c r="O46" s="100" t="str">
        <f>IFERROR(INDEX(Program_Calcs!$A$1:$AX$1002,MATCH(A46,Program_Calcs!$A:$A,0),MATCH(VLOOKUP(H46,Table_Methods!$B:$F,3,0),Program_Calcs!$1:$1,0)),"")</f>
        <v/>
      </c>
      <c r="P46" s="101" t="str">
        <f>IF(I46="N","",IFERROR(INDEX(Program_Calcs!$A$1:$AX$1002,MATCH(A46,Program_Calcs!$A:$A,0),MATCH(VLOOKUP(H46,Table_Methods!$B:$F,5,0),Program_Calcs!$1:$1,0)),""))</f>
        <v/>
      </c>
    </row>
    <row r="47" spans="1:16" x14ac:dyDescent="0.25">
      <c r="A47" s="44"/>
      <c r="B47" s="45"/>
      <c r="C47" s="45"/>
      <c r="D47" s="45"/>
      <c r="E47" s="45"/>
      <c r="F47" s="45"/>
      <c r="G47" s="46"/>
      <c r="H47" s="53"/>
      <c r="I47" s="45"/>
      <c r="J47" s="42"/>
      <c r="K47" s="45"/>
      <c r="L47" s="46"/>
      <c r="M47" s="23" t="str">
        <f>IF(H47="","",VLOOKUP(H47,Table_Methods!B:C,2,0))</f>
        <v/>
      </c>
      <c r="N47" s="99" t="str">
        <f>IFERROR(INDEX(Program_Calcs!$A$1:$AX$1002,MATCH(A47,Program_Calcs!$A:$A,0),MATCH(VLOOKUP(H47,Table_Methods!$B:$F,4,0),Program_Calcs!$1:$1,0)),"")</f>
        <v/>
      </c>
      <c r="O47" s="100" t="str">
        <f>IFERROR(INDEX(Program_Calcs!$A$1:$AX$1002,MATCH(A47,Program_Calcs!$A:$A,0),MATCH(VLOOKUP(H47,Table_Methods!$B:$F,3,0),Program_Calcs!$1:$1,0)),"")</f>
        <v/>
      </c>
      <c r="P47" s="101" t="str">
        <f>IF(I47="N","",IFERROR(INDEX(Program_Calcs!$A$1:$AX$1002,MATCH(A47,Program_Calcs!$A:$A,0),MATCH(VLOOKUP(H47,Table_Methods!$B:$F,5,0),Program_Calcs!$1:$1,0)),""))</f>
        <v/>
      </c>
    </row>
    <row r="48" spans="1:16" x14ac:dyDescent="0.25">
      <c r="A48" s="44"/>
      <c r="B48" s="45"/>
      <c r="C48" s="45"/>
      <c r="D48" s="45"/>
      <c r="E48" s="45"/>
      <c r="F48" s="45"/>
      <c r="G48" s="46"/>
      <c r="H48" s="53"/>
      <c r="I48" s="45"/>
      <c r="J48" s="42"/>
      <c r="K48" s="45"/>
      <c r="L48" s="46"/>
      <c r="M48" s="23" t="str">
        <f>IF(H48="","",VLOOKUP(H48,Table_Methods!B:C,2,0))</f>
        <v/>
      </c>
      <c r="N48" s="99" t="str">
        <f>IFERROR(INDEX(Program_Calcs!$A$1:$AX$1002,MATCH(A48,Program_Calcs!$A:$A,0),MATCH(VLOOKUP(H48,Table_Methods!$B:$F,4,0),Program_Calcs!$1:$1,0)),"")</f>
        <v/>
      </c>
      <c r="O48" s="100" t="str">
        <f>IFERROR(INDEX(Program_Calcs!$A$1:$AX$1002,MATCH(A48,Program_Calcs!$A:$A,0),MATCH(VLOOKUP(H48,Table_Methods!$B:$F,3,0),Program_Calcs!$1:$1,0)),"")</f>
        <v/>
      </c>
      <c r="P48" s="101" t="str">
        <f>IF(I48="N","",IFERROR(INDEX(Program_Calcs!$A$1:$AX$1002,MATCH(A48,Program_Calcs!$A:$A,0),MATCH(VLOOKUP(H48,Table_Methods!$B:$F,5,0),Program_Calcs!$1:$1,0)),""))</f>
        <v/>
      </c>
    </row>
    <row r="49" spans="1:16" x14ac:dyDescent="0.25">
      <c r="A49" s="44"/>
      <c r="B49" s="45"/>
      <c r="C49" s="45"/>
      <c r="D49" s="45"/>
      <c r="E49" s="45"/>
      <c r="F49" s="45"/>
      <c r="G49" s="46"/>
      <c r="H49" s="53"/>
      <c r="I49" s="45"/>
      <c r="J49" s="42"/>
      <c r="K49" s="45"/>
      <c r="L49" s="46"/>
      <c r="M49" s="23" t="str">
        <f>IF(H49="","",VLOOKUP(H49,Table_Methods!B:C,2,0))</f>
        <v/>
      </c>
      <c r="N49" s="99" t="str">
        <f>IFERROR(INDEX(Program_Calcs!$A$1:$AX$1002,MATCH(A49,Program_Calcs!$A:$A,0),MATCH(VLOOKUP(H49,Table_Methods!$B:$F,4,0),Program_Calcs!$1:$1,0)),"")</f>
        <v/>
      </c>
      <c r="O49" s="100" t="str">
        <f>IFERROR(INDEX(Program_Calcs!$A$1:$AX$1002,MATCH(A49,Program_Calcs!$A:$A,0),MATCH(VLOOKUP(H49,Table_Methods!$B:$F,3,0),Program_Calcs!$1:$1,0)),"")</f>
        <v/>
      </c>
      <c r="P49" s="101" t="str">
        <f>IF(I49="N","",IFERROR(INDEX(Program_Calcs!$A$1:$AX$1002,MATCH(A49,Program_Calcs!$A:$A,0),MATCH(VLOOKUP(H49,Table_Methods!$B:$F,5,0),Program_Calcs!$1:$1,0)),""))</f>
        <v/>
      </c>
    </row>
    <row r="50" spans="1:16" x14ac:dyDescent="0.25">
      <c r="A50" s="44"/>
      <c r="B50" s="45"/>
      <c r="C50" s="45"/>
      <c r="D50" s="45"/>
      <c r="E50" s="45"/>
      <c r="F50" s="45"/>
      <c r="G50" s="46"/>
      <c r="H50" s="53"/>
      <c r="I50" s="45"/>
      <c r="J50" s="42"/>
      <c r="K50" s="45"/>
      <c r="L50" s="46"/>
      <c r="M50" s="23" t="str">
        <f>IF(H50="","",VLOOKUP(H50,Table_Methods!B:C,2,0))</f>
        <v/>
      </c>
      <c r="N50" s="99" t="str">
        <f>IFERROR(INDEX(Program_Calcs!$A$1:$AX$1002,MATCH(A50,Program_Calcs!$A:$A,0),MATCH(VLOOKUP(H50,Table_Methods!$B:$F,4,0),Program_Calcs!$1:$1,0)),"")</f>
        <v/>
      </c>
      <c r="O50" s="100" t="str">
        <f>IFERROR(INDEX(Program_Calcs!$A$1:$AX$1002,MATCH(A50,Program_Calcs!$A:$A,0),MATCH(VLOOKUP(H50,Table_Methods!$B:$F,3,0),Program_Calcs!$1:$1,0)),"")</f>
        <v/>
      </c>
      <c r="P50" s="101" t="str">
        <f>IF(I50="N","",IFERROR(INDEX(Program_Calcs!$A$1:$AX$1002,MATCH(A50,Program_Calcs!$A:$A,0),MATCH(VLOOKUP(H50,Table_Methods!$B:$F,5,0),Program_Calcs!$1:$1,0)),""))</f>
        <v/>
      </c>
    </row>
    <row r="51" spans="1:16" x14ac:dyDescent="0.25">
      <c r="A51" s="44"/>
      <c r="B51" s="45"/>
      <c r="C51" s="45"/>
      <c r="D51" s="45"/>
      <c r="E51" s="45"/>
      <c r="F51" s="45"/>
      <c r="G51" s="46"/>
      <c r="H51" s="53"/>
      <c r="I51" s="45"/>
      <c r="J51" s="42"/>
      <c r="K51" s="45"/>
      <c r="L51" s="46"/>
      <c r="M51" s="23" t="str">
        <f>IF(H51="","",VLOOKUP(H51,Table_Methods!B:C,2,0))</f>
        <v/>
      </c>
      <c r="N51" s="99" t="str">
        <f>IFERROR(INDEX(Program_Calcs!$A$1:$AX$1002,MATCH(A51,Program_Calcs!$A:$A,0),MATCH(VLOOKUP(H51,Table_Methods!$B:$F,4,0),Program_Calcs!$1:$1,0)),"")</f>
        <v/>
      </c>
      <c r="O51" s="100" t="str">
        <f>IFERROR(INDEX(Program_Calcs!$A$1:$AX$1002,MATCH(A51,Program_Calcs!$A:$A,0),MATCH(VLOOKUP(H51,Table_Methods!$B:$F,3,0),Program_Calcs!$1:$1,0)),"")</f>
        <v/>
      </c>
      <c r="P51" s="101" t="str">
        <f>IF(I51="N","",IFERROR(INDEX(Program_Calcs!$A$1:$AX$1002,MATCH(A51,Program_Calcs!$A:$A,0),MATCH(VLOOKUP(H51,Table_Methods!$B:$F,5,0),Program_Calcs!$1:$1,0)),""))</f>
        <v/>
      </c>
    </row>
    <row r="52" spans="1:16" x14ac:dyDescent="0.25">
      <c r="A52" s="44"/>
      <c r="B52" s="45"/>
      <c r="C52" s="45"/>
      <c r="D52" s="45"/>
      <c r="E52" s="45"/>
      <c r="F52" s="45"/>
      <c r="G52" s="46"/>
      <c r="H52" s="53"/>
      <c r="I52" s="45"/>
      <c r="J52" s="42"/>
      <c r="K52" s="45"/>
      <c r="L52" s="46"/>
      <c r="M52" s="23" t="str">
        <f>IF(H52="","",VLOOKUP(H52,Table_Methods!B:C,2,0))</f>
        <v/>
      </c>
      <c r="N52" s="99" t="str">
        <f>IFERROR(INDEX(Program_Calcs!$A$1:$AX$1002,MATCH(A52,Program_Calcs!$A:$A,0),MATCH(VLOOKUP(H52,Table_Methods!$B:$F,4,0),Program_Calcs!$1:$1,0)),"")</f>
        <v/>
      </c>
      <c r="O52" s="100" t="str">
        <f>IFERROR(INDEX(Program_Calcs!$A$1:$AX$1002,MATCH(A52,Program_Calcs!$A:$A,0),MATCH(VLOOKUP(H52,Table_Methods!$B:$F,3,0),Program_Calcs!$1:$1,0)),"")</f>
        <v/>
      </c>
      <c r="P52" s="101" t="str">
        <f>IF(I52="N","",IFERROR(INDEX(Program_Calcs!$A$1:$AX$1002,MATCH(A52,Program_Calcs!$A:$A,0),MATCH(VLOOKUP(H52,Table_Methods!$B:$F,5,0),Program_Calcs!$1:$1,0)),""))</f>
        <v/>
      </c>
    </row>
    <row r="53" spans="1:16" x14ac:dyDescent="0.25">
      <c r="A53" s="44"/>
      <c r="B53" s="45"/>
      <c r="C53" s="45"/>
      <c r="D53" s="45"/>
      <c r="E53" s="45"/>
      <c r="F53" s="45"/>
      <c r="G53" s="46"/>
      <c r="H53" s="53"/>
      <c r="I53" s="45"/>
      <c r="J53" s="42"/>
      <c r="K53" s="45"/>
      <c r="L53" s="46"/>
      <c r="M53" s="23" t="str">
        <f>IF(H53="","",VLOOKUP(H53,Table_Methods!B:C,2,0))</f>
        <v/>
      </c>
      <c r="N53" s="99" t="str">
        <f>IFERROR(INDEX(Program_Calcs!$A$1:$AX$1002,MATCH(A53,Program_Calcs!$A:$A,0),MATCH(VLOOKUP(H53,Table_Methods!$B:$F,4,0),Program_Calcs!$1:$1,0)),"")</f>
        <v/>
      </c>
      <c r="O53" s="100" t="str">
        <f>IFERROR(INDEX(Program_Calcs!$A$1:$AX$1002,MATCH(A53,Program_Calcs!$A:$A,0),MATCH(VLOOKUP(H53,Table_Methods!$B:$F,3,0),Program_Calcs!$1:$1,0)),"")</f>
        <v/>
      </c>
      <c r="P53" s="101" t="str">
        <f>IF(I53="N","",IFERROR(INDEX(Program_Calcs!$A$1:$AX$1002,MATCH(A53,Program_Calcs!$A:$A,0),MATCH(VLOOKUP(H53,Table_Methods!$B:$F,5,0),Program_Calcs!$1:$1,0)),""))</f>
        <v/>
      </c>
    </row>
    <row r="54" spans="1:16" x14ac:dyDescent="0.25">
      <c r="A54" s="44"/>
      <c r="B54" s="45"/>
      <c r="C54" s="45"/>
      <c r="D54" s="45"/>
      <c r="E54" s="45"/>
      <c r="F54" s="45"/>
      <c r="G54" s="46"/>
      <c r="H54" s="53"/>
      <c r="I54" s="45"/>
      <c r="J54" s="42"/>
      <c r="K54" s="45"/>
      <c r="L54" s="46"/>
      <c r="M54" s="23" t="str">
        <f>IF(H54="","",VLOOKUP(H54,Table_Methods!B:C,2,0))</f>
        <v/>
      </c>
      <c r="N54" s="99" t="str">
        <f>IFERROR(INDEX(Program_Calcs!$A$1:$AX$1002,MATCH(A54,Program_Calcs!$A:$A,0),MATCH(VLOOKUP(H54,Table_Methods!$B:$F,4,0),Program_Calcs!$1:$1,0)),"")</f>
        <v/>
      </c>
      <c r="O54" s="100" t="str">
        <f>IFERROR(INDEX(Program_Calcs!$A$1:$AX$1002,MATCH(A54,Program_Calcs!$A:$A,0),MATCH(VLOOKUP(H54,Table_Methods!$B:$F,3,0),Program_Calcs!$1:$1,0)),"")</f>
        <v/>
      </c>
      <c r="P54" s="101" t="str">
        <f>IF(I54="N","",IFERROR(INDEX(Program_Calcs!$A$1:$AX$1002,MATCH(A54,Program_Calcs!$A:$A,0),MATCH(VLOOKUP(H54,Table_Methods!$B:$F,5,0),Program_Calcs!$1:$1,0)),""))</f>
        <v/>
      </c>
    </row>
    <row r="55" spans="1:16" x14ac:dyDescent="0.25">
      <c r="A55" s="44"/>
      <c r="B55" s="45"/>
      <c r="C55" s="45"/>
      <c r="D55" s="45"/>
      <c r="E55" s="45"/>
      <c r="F55" s="45"/>
      <c r="G55" s="46"/>
      <c r="H55" s="53"/>
      <c r="I55" s="45"/>
      <c r="J55" s="42"/>
      <c r="K55" s="45"/>
      <c r="L55" s="46"/>
      <c r="M55" s="23" t="str">
        <f>IF(H55="","",VLOOKUP(H55,Table_Methods!B:C,2,0))</f>
        <v/>
      </c>
      <c r="N55" s="99" t="str">
        <f>IFERROR(INDEX(Program_Calcs!$A$1:$AX$1002,MATCH(A55,Program_Calcs!$A:$A,0),MATCH(VLOOKUP(H55,Table_Methods!$B:$F,4,0),Program_Calcs!$1:$1,0)),"")</f>
        <v/>
      </c>
      <c r="O55" s="100" t="str">
        <f>IFERROR(INDEX(Program_Calcs!$A$1:$AX$1002,MATCH(A55,Program_Calcs!$A:$A,0),MATCH(VLOOKUP(H55,Table_Methods!$B:$F,3,0),Program_Calcs!$1:$1,0)),"")</f>
        <v/>
      </c>
      <c r="P55" s="101" t="str">
        <f>IF(I55="N","",IFERROR(INDEX(Program_Calcs!$A$1:$AX$1002,MATCH(A55,Program_Calcs!$A:$A,0),MATCH(VLOOKUP(H55,Table_Methods!$B:$F,5,0),Program_Calcs!$1:$1,0)),""))</f>
        <v/>
      </c>
    </row>
    <row r="56" spans="1:16" x14ac:dyDescent="0.25">
      <c r="A56" s="44"/>
      <c r="B56" s="45"/>
      <c r="C56" s="45"/>
      <c r="D56" s="45"/>
      <c r="E56" s="45"/>
      <c r="F56" s="45"/>
      <c r="G56" s="46"/>
      <c r="H56" s="53"/>
      <c r="I56" s="45"/>
      <c r="J56" s="42"/>
      <c r="K56" s="45"/>
      <c r="L56" s="46"/>
      <c r="M56" s="23" t="str">
        <f>IF(H56="","",VLOOKUP(H56,Table_Methods!B:C,2,0))</f>
        <v/>
      </c>
      <c r="N56" s="99" t="str">
        <f>IFERROR(INDEX(Program_Calcs!$A$1:$AX$1002,MATCH(A56,Program_Calcs!$A:$A,0),MATCH(VLOOKUP(H56,Table_Methods!$B:$F,4,0),Program_Calcs!$1:$1,0)),"")</f>
        <v/>
      </c>
      <c r="O56" s="100" t="str">
        <f>IFERROR(INDEX(Program_Calcs!$A$1:$AX$1002,MATCH(A56,Program_Calcs!$A:$A,0),MATCH(VLOOKUP(H56,Table_Methods!$B:$F,3,0),Program_Calcs!$1:$1,0)),"")</f>
        <v/>
      </c>
      <c r="P56" s="101" t="str">
        <f>IF(I56="N","",IFERROR(INDEX(Program_Calcs!$A$1:$AX$1002,MATCH(A56,Program_Calcs!$A:$A,0),MATCH(VLOOKUP(H56,Table_Methods!$B:$F,5,0),Program_Calcs!$1:$1,0)),""))</f>
        <v/>
      </c>
    </row>
    <row r="57" spans="1:16" x14ac:dyDescent="0.25">
      <c r="A57" s="44"/>
      <c r="B57" s="45"/>
      <c r="C57" s="45"/>
      <c r="D57" s="45"/>
      <c r="E57" s="45"/>
      <c r="F57" s="45"/>
      <c r="G57" s="46"/>
      <c r="H57" s="53"/>
      <c r="I57" s="45"/>
      <c r="J57" s="42"/>
      <c r="K57" s="45"/>
      <c r="L57" s="46"/>
      <c r="M57" s="23" t="str">
        <f>IF(H57="","",VLOOKUP(H57,Table_Methods!B:C,2,0))</f>
        <v/>
      </c>
      <c r="N57" s="99" t="str">
        <f>IFERROR(INDEX(Program_Calcs!$A$1:$AX$1002,MATCH(A57,Program_Calcs!$A:$A,0),MATCH(VLOOKUP(H57,Table_Methods!$B:$F,4,0),Program_Calcs!$1:$1,0)),"")</f>
        <v/>
      </c>
      <c r="O57" s="100" t="str">
        <f>IFERROR(INDEX(Program_Calcs!$A$1:$AX$1002,MATCH(A57,Program_Calcs!$A:$A,0),MATCH(VLOOKUP(H57,Table_Methods!$B:$F,3,0),Program_Calcs!$1:$1,0)),"")</f>
        <v/>
      </c>
      <c r="P57" s="101" t="str">
        <f>IF(I57="N","",IFERROR(INDEX(Program_Calcs!$A$1:$AX$1002,MATCH(A57,Program_Calcs!$A:$A,0),MATCH(VLOOKUP(H57,Table_Methods!$B:$F,5,0),Program_Calcs!$1:$1,0)),""))</f>
        <v/>
      </c>
    </row>
    <row r="58" spans="1:16" x14ac:dyDescent="0.25">
      <c r="A58" s="44"/>
      <c r="B58" s="45"/>
      <c r="C58" s="45"/>
      <c r="D58" s="45"/>
      <c r="E58" s="45"/>
      <c r="F58" s="45"/>
      <c r="G58" s="46"/>
      <c r="H58" s="53"/>
      <c r="I58" s="45"/>
      <c r="J58" s="42"/>
      <c r="K58" s="45"/>
      <c r="L58" s="46"/>
      <c r="M58" s="23" t="str">
        <f>IF(H58="","",VLOOKUP(H58,Table_Methods!B:C,2,0))</f>
        <v/>
      </c>
      <c r="N58" s="99" t="str">
        <f>IFERROR(INDEX(Program_Calcs!$A$1:$AX$1002,MATCH(A58,Program_Calcs!$A:$A,0),MATCH(VLOOKUP(H58,Table_Methods!$B:$F,4,0),Program_Calcs!$1:$1,0)),"")</f>
        <v/>
      </c>
      <c r="O58" s="100" t="str">
        <f>IFERROR(INDEX(Program_Calcs!$A$1:$AX$1002,MATCH(A58,Program_Calcs!$A:$A,0),MATCH(VLOOKUP(H58,Table_Methods!$B:$F,3,0),Program_Calcs!$1:$1,0)),"")</f>
        <v/>
      </c>
      <c r="P58" s="101" t="str">
        <f>IF(I58="N","",IFERROR(INDEX(Program_Calcs!$A$1:$AX$1002,MATCH(A58,Program_Calcs!$A:$A,0),MATCH(VLOOKUP(H58,Table_Methods!$B:$F,5,0),Program_Calcs!$1:$1,0)),""))</f>
        <v/>
      </c>
    </row>
    <row r="59" spans="1:16" x14ac:dyDescent="0.25">
      <c r="A59" s="44"/>
      <c r="B59" s="45"/>
      <c r="C59" s="45"/>
      <c r="D59" s="45"/>
      <c r="E59" s="45"/>
      <c r="F59" s="45"/>
      <c r="G59" s="46"/>
      <c r="H59" s="53"/>
      <c r="I59" s="45"/>
      <c r="J59" s="42"/>
      <c r="K59" s="45"/>
      <c r="L59" s="46"/>
      <c r="M59" s="23" t="str">
        <f>IF(H59="","",VLOOKUP(H59,Table_Methods!B:C,2,0))</f>
        <v/>
      </c>
      <c r="N59" s="99" t="str">
        <f>IFERROR(INDEX(Program_Calcs!$A$1:$AX$1002,MATCH(A59,Program_Calcs!$A:$A,0),MATCH(VLOOKUP(H59,Table_Methods!$B:$F,4,0),Program_Calcs!$1:$1,0)),"")</f>
        <v/>
      </c>
      <c r="O59" s="100" t="str">
        <f>IFERROR(INDEX(Program_Calcs!$A$1:$AX$1002,MATCH(A59,Program_Calcs!$A:$A,0),MATCH(VLOOKUP(H59,Table_Methods!$B:$F,3,0),Program_Calcs!$1:$1,0)),"")</f>
        <v/>
      </c>
      <c r="P59" s="101" t="str">
        <f>IF(I59="N","",IFERROR(INDEX(Program_Calcs!$A$1:$AX$1002,MATCH(A59,Program_Calcs!$A:$A,0),MATCH(VLOOKUP(H59,Table_Methods!$B:$F,5,0),Program_Calcs!$1:$1,0)),""))</f>
        <v/>
      </c>
    </row>
    <row r="60" spans="1:16" x14ac:dyDescent="0.25">
      <c r="A60" s="44"/>
      <c r="B60" s="45"/>
      <c r="C60" s="45"/>
      <c r="D60" s="45"/>
      <c r="E60" s="45"/>
      <c r="F60" s="45"/>
      <c r="G60" s="46"/>
      <c r="H60" s="53"/>
      <c r="I60" s="45"/>
      <c r="J60" s="42"/>
      <c r="K60" s="45"/>
      <c r="L60" s="46"/>
      <c r="M60" s="23" t="str">
        <f>IF(H60="","",VLOOKUP(H60,Table_Methods!B:C,2,0))</f>
        <v/>
      </c>
      <c r="N60" s="99" t="str">
        <f>IFERROR(INDEX(Program_Calcs!$A$1:$AX$1002,MATCH(A60,Program_Calcs!$A:$A,0),MATCH(VLOOKUP(H60,Table_Methods!$B:$F,4,0),Program_Calcs!$1:$1,0)),"")</f>
        <v/>
      </c>
      <c r="O60" s="100" t="str">
        <f>IFERROR(INDEX(Program_Calcs!$A$1:$AX$1002,MATCH(A60,Program_Calcs!$A:$A,0),MATCH(VLOOKUP(H60,Table_Methods!$B:$F,3,0),Program_Calcs!$1:$1,0)),"")</f>
        <v/>
      </c>
      <c r="P60" s="101" t="str">
        <f>IF(I60="N","",IFERROR(INDEX(Program_Calcs!$A$1:$AX$1002,MATCH(A60,Program_Calcs!$A:$A,0),MATCH(VLOOKUP(H60,Table_Methods!$B:$F,5,0),Program_Calcs!$1:$1,0)),""))</f>
        <v/>
      </c>
    </row>
    <row r="61" spans="1:16" x14ac:dyDescent="0.25">
      <c r="A61" s="44"/>
      <c r="B61" s="45"/>
      <c r="C61" s="45"/>
      <c r="D61" s="45"/>
      <c r="E61" s="45"/>
      <c r="F61" s="45"/>
      <c r="G61" s="46"/>
      <c r="H61" s="53"/>
      <c r="I61" s="45"/>
      <c r="J61" s="42"/>
      <c r="K61" s="45"/>
      <c r="L61" s="46"/>
      <c r="M61" s="23" t="str">
        <f>IF(H61="","",VLOOKUP(H61,Table_Methods!B:C,2,0))</f>
        <v/>
      </c>
      <c r="N61" s="99" t="str">
        <f>IFERROR(INDEX(Program_Calcs!$A$1:$AX$1002,MATCH(A61,Program_Calcs!$A:$A,0),MATCH(VLOOKUP(H61,Table_Methods!$B:$F,4,0),Program_Calcs!$1:$1,0)),"")</f>
        <v/>
      </c>
      <c r="O61" s="100" t="str">
        <f>IFERROR(INDEX(Program_Calcs!$A$1:$AX$1002,MATCH(A61,Program_Calcs!$A:$A,0),MATCH(VLOOKUP(H61,Table_Methods!$B:$F,3,0),Program_Calcs!$1:$1,0)),"")</f>
        <v/>
      </c>
      <c r="P61" s="101" t="str">
        <f>IF(I61="N","",IFERROR(INDEX(Program_Calcs!$A$1:$AX$1002,MATCH(A61,Program_Calcs!$A:$A,0),MATCH(VLOOKUP(H61,Table_Methods!$B:$F,5,0),Program_Calcs!$1:$1,0)),""))</f>
        <v/>
      </c>
    </row>
    <row r="62" spans="1:16" x14ac:dyDescent="0.25">
      <c r="A62" s="44"/>
      <c r="B62" s="45"/>
      <c r="C62" s="45"/>
      <c r="D62" s="45"/>
      <c r="E62" s="45"/>
      <c r="F62" s="45"/>
      <c r="G62" s="46"/>
      <c r="H62" s="53"/>
      <c r="I62" s="45"/>
      <c r="J62" s="42"/>
      <c r="K62" s="45"/>
      <c r="L62" s="46"/>
      <c r="M62" s="23" t="str">
        <f>IF(H62="","",VLOOKUP(H62,Table_Methods!B:C,2,0))</f>
        <v/>
      </c>
      <c r="N62" s="99" t="str">
        <f>IFERROR(INDEX(Program_Calcs!$A$1:$AX$1002,MATCH(A62,Program_Calcs!$A:$A,0),MATCH(VLOOKUP(H62,Table_Methods!$B:$F,4,0),Program_Calcs!$1:$1,0)),"")</f>
        <v/>
      </c>
      <c r="O62" s="100" t="str">
        <f>IFERROR(INDEX(Program_Calcs!$A$1:$AX$1002,MATCH(A62,Program_Calcs!$A:$A,0),MATCH(VLOOKUP(H62,Table_Methods!$B:$F,3,0),Program_Calcs!$1:$1,0)),"")</f>
        <v/>
      </c>
      <c r="P62" s="101" t="str">
        <f>IF(I62="N","",IFERROR(INDEX(Program_Calcs!$A$1:$AX$1002,MATCH(A62,Program_Calcs!$A:$A,0),MATCH(VLOOKUP(H62,Table_Methods!$B:$F,5,0),Program_Calcs!$1:$1,0)),""))</f>
        <v/>
      </c>
    </row>
    <row r="63" spans="1:16" x14ac:dyDescent="0.25">
      <c r="A63" s="44"/>
      <c r="B63" s="45"/>
      <c r="C63" s="45"/>
      <c r="D63" s="45"/>
      <c r="E63" s="45"/>
      <c r="F63" s="45"/>
      <c r="G63" s="46"/>
      <c r="H63" s="53"/>
      <c r="I63" s="45"/>
      <c r="J63" s="42"/>
      <c r="K63" s="45"/>
      <c r="L63" s="46"/>
      <c r="M63" s="23" t="str">
        <f>IF(H63="","",VLOOKUP(H63,Table_Methods!B:C,2,0))</f>
        <v/>
      </c>
      <c r="N63" s="99" t="str">
        <f>IFERROR(INDEX(Program_Calcs!$A$1:$AX$1002,MATCH(A63,Program_Calcs!$A:$A,0),MATCH(VLOOKUP(H63,Table_Methods!$B:$F,4,0),Program_Calcs!$1:$1,0)),"")</f>
        <v/>
      </c>
      <c r="O63" s="100" t="str">
        <f>IFERROR(INDEX(Program_Calcs!$A$1:$AX$1002,MATCH(A63,Program_Calcs!$A:$A,0),MATCH(VLOOKUP(H63,Table_Methods!$B:$F,3,0),Program_Calcs!$1:$1,0)),"")</f>
        <v/>
      </c>
      <c r="P63" s="101" t="str">
        <f>IF(I63="N","",IFERROR(INDEX(Program_Calcs!$A$1:$AX$1002,MATCH(A63,Program_Calcs!$A:$A,0),MATCH(VLOOKUP(H63,Table_Methods!$B:$F,5,0),Program_Calcs!$1:$1,0)),""))</f>
        <v/>
      </c>
    </row>
    <row r="64" spans="1:16" x14ac:dyDescent="0.25">
      <c r="A64" s="44"/>
      <c r="B64" s="45"/>
      <c r="C64" s="45"/>
      <c r="D64" s="45"/>
      <c r="E64" s="45"/>
      <c r="F64" s="45"/>
      <c r="G64" s="46"/>
      <c r="H64" s="53"/>
      <c r="I64" s="45"/>
      <c r="J64" s="42"/>
      <c r="K64" s="45"/>
      <c r="L64" s="46"/>
      <c r="M64" s="23" t="str">
        <f>IF(H64="","",VLOOKUP(H64,Table_Methods!B:C,2,0))</f>
        <v/>
      </c>
      <c r="N64" s="99" t="str">
        <f>IFERROR(INDEX(Program_Calcs!$A$1:$AX$1002,MATCH(A64,Program_Calcs!$A:$A,0),MATCH(VLOOKUP(H64,Table_Methods!$B:$F,4,0),Program_Calcs!$1:$1,0)),"")</f>
        <v/>
      </c>
      <c r="O64" s="100" t="str">
        <f>IFERROR(INDEX(Program_Calcs!$A$1:$AX$1002,MATCH(A64,Program_Calcs!$A:$A,0),MATCH(VLOOKUP(H64,Table_Methods!$B:$F,3,0),Program_Calcs!$1:$1,0)),"")</f>
        <v/>
      </c>
      <c r="P64" s="101" t="str">
        <f>IF(I64="N","",IFERROR(INDEX(Program_Calcs!$A$1:$AX$1002,MATCH(A64,Program_Calcs!$A:$A,0),MATCH(VLOOKUP(H64,Table_Methods!$B:$F,5,0),Program_Calcs!$1:$1,0)),""))</f>
        <v/>
      </c>
    </row>
    <row r="65" spans="1:16" x14ac:dyDescent="0.25">
      <c r="A65" s="44"/>
      <c r="B65" s="45"/>
      <c r="C65" s="45"/>
      <c r="D65" s="45"/>
      <c r="E65" s="45"/>
      <c r="F65" s="45"/>
      <c r="G65" s="46"/>
      <c r="H65" s="53"/>
      <c r="I65" s="45"/>
      <c r="J65" s="42"/>
      <c r="K65" s="45"/>
      <c r="L65" s="46"/>
      <c r="M65" s="23" t="str">
        <f>IF(H65="","",VLOOKUP(H65,Table_Methods!B:C,2,0))</f>
        <v/>
      </c>
      <c r="N65" s="99" t="str">
        <f>IFERROR(INDEX(Program_Calcs!$A$1:$AX$1002,MATCH(A65,Program_Calcs!$A:$A,0),MATCH(VLOOKUP(H65,Table_Methods!$B:$F,4,0),Program_Calcs!$1:$1,0)),"")</f>
        <v/>
      </c>
      <c r="O65" s="100" t="str">
        <f>IFERROR(INDEX(Program_Calcs!$A$1:$AX$1002,MATCH(A65,Program_Calcs!$A:$A,0),MATCH(VLOOKUP(H65,Table_Methods!$B:$F,3,0),Program_Calcs!$1:$1,0)),"")</f>
        <v/>
      </c>
      <c r="P65" s="101" t="str">
        <f>IF(I65="N","",IFERROR(INDEX(Program_Calcs!$A$1:$AX$1002,MATCH(A65,Program_Calcs!$A:$A,0),MATCH(VLOOKUP(H65,Table_Methods!$B:$F,5,0),Program_Calcs!$1:$1,0)),""))</f>
        <v/>
      </c>
    </row>
    <row r="66" spans="1:16" x14ac:dyDescent="0.25">
      <c r="A66" s="44"/>
      <c r="B66" s="45"/>
      <c r="C66" s="45"/>
      <c r="D66" s="45"/>
      <c r="E66" s="45"/>
      <c r="F66" s="45"/>
      <c r="G66" s="46"/>
      <c r="H66" s="53"/>
      <c r="I66" s="45"/>
      <c r="J66" s="42"/>
      <c r="K66" s="45"/>
      <c r="L66" s="46"/>
      <c r="M66" s="23" t="str">
        <f>IF(H66="","",VLOOKUP(H66,Table_Methods!B:C,2,0))</f>
        <v/>
      </c>
      <c r="N66" s="99" t="str">
        <f>IFERROR(INDEX(Program_Calcs!$A$1:$AX$1002,MATCH(A66,Program_Calcs!$A:$A,0),MATCH(VLOOKUP(H66,Table_Methods!$B:$F,4,0),Program_Calcs!$1:$1,0)),"")</f>
        <v/>
      </c>
      <c r="O66" s="100" t="str">
        <f>IFERROR(INDEX(Program_Calcs!$A$1:$AX$1002,MATCH(A66,Program_Calcs!$A:$A,0),MATCH(VLOOKUP(H66,Table_Methods!$B:$F,3,0),Program_Calcs!$1:$1,0)),"")</f>
        <v/>
      </c>
      <c r="P66" s="101" t="str">
        <f>IF(I66="N","",IFERROR(INDEX(Program_Calcs!$A$1:$AX$1002,MATCH(A66,Program_Calcs!$A:$A,0),MATCH(VLOOKUP(H66,Table_Methods!$B:$F,5,0),Program_Calcs!$1:$1,0)),""))</f>
        <v/>
      </c>
    </row>
    <row r="67" spans="1:16" x14ac:dyDescent="0.25">
      <c r="A67" s="44"/>
      <c r="B67" s="45"/>
      <c r="C67" s="45"/>
      <c r="D67" s="45"/>
      <c r="E67" s="45"/>
      <c r="F67" s="45"/>
      <c r="G67" s="46"/>
      <c r="H67" s="53"/>
      <c r="I67" s="45"/>
      <c r="J67" s="42"/>
      <c r="K67" s="45"/>
      <c r="L67" s="46"/>
      <c r="M67" s="23" t="str">
        <f>IF(H67="","",VLOOKUP(H67,Table_Methods!B:C,2,0))</f>
        <v/>
      </c>
      <c r="N67" s="99" t="str">
        <f>IFERROR(INDEX(Program_Calcs!$A$1:$AX$1002,MATCH(A67,Program_Calcs!$A:$A,0),MATCH(VLOOKUP(H67,Table_Methods!$B:$F,4,0),Program_Calcs!$1:$1,0)),"")</f>
        <v/>
      </c>
      <c r="O67" s="100" t="str">
        <f>IFERROR(INDEX(Program_Calcs!$A$1:$AX$1002,MATCH(A67,Program_Calcs!$A:$A,0),MATCH(VLOOKUP(H67,Table_Methods!$B:$F,3,0),Program_Calcs!$1:$1,0)),"")</f>
        <v/>
      </c>
      <c r="P67" s="101" t="str">
        <f>IF(I67="N","",IFERROR(INDEX(Program_Calcs!$A$1:$AX$1002,MATCH(A67,Program_Calcs!$A:$A,0),MATCH(VLOOKUP(H67,Table_Methods!$B:$F,5,0),Program_Calcs!$1:$1,0)),""))</f>
        <v/>
      </c>
    </row>
    <row r="68" spans="1:16" x14ac:dyDescent="0.25">
      <c r="A68" s="44"/>
      <c r="B68" s="45"/>
      <c r="C68" s="45"/>
      <c r="D68" s="45"/>
      <c r="E68" s="45"/>
      <c r="F68" s="45"/>
      <c r="G68" s="46"/>
      <c r="H68" s="53"/>
      <c r="I68" s="45"/>
      <c r="J68" s="42"/>
      <c r="K68" s="45"/>
      <c r="L68" s="46"/>
      <c r="M68" s="23" t="str">
        <f>IF(H68="","",VLOOKUP(H68,Table_Methods!B:C,2,0))</f>
        <v/>
      </c>
      <c r="N68" s="99" t="str">
        <f>IFERROR(INDEX(Program_Calcs!$A$1:$AX$1002,MATCH(A68,Program_Calcs!$A:$A,0),MATCH(VLOOKUP(H68,Table_Methods!$B:$F,4,0),Program_Calcs!$1:$1,0)),"")</f>
        <v/>
      </c>
      <c r="O68" s="100" t="str">
        <f>IFERROR(INDEX(Program_Calcs!$A$1:$AX$1002,MATCH(A68,Program_Calcs!$A:$A,0),MATCH(VLOOKUP(H68,Table_Methods!$B:$F,3,0),Program_Calcs!$1:$1,0)),"")</f>
        <v/>
      </c>
      <c r="P68" s="101" t="str">
        <f>IF(I68="N","",IFERROR(INDEX(Program_Calcs!$A$1:$AX$1002,MATCH(A68,Program_Calcs!$A:$A,0),MATCH(VLOOKUP(H68,Table_Methods!$B:$F,5,0),Program_Calcs!$1:$1,0)),""))</f>
        <v/>
      </c>
    </row>
    <row r="69" spans="1:16" x14ac:dyDescent="0.25">
      <c r="A69" s="44"/>
      <c r="B69" s="45"/>
      <c r="C69" s="45"/>
      <c r="D69" s="45"/>
      <c r="E69" s="45"/>
      <c r="F69" s="45"/>
      <c r="G69" s="46"/>
      <c r="H69" s="53"/>
      <c r="I69" s="45"/>
      <c r="J69" s="42"/>
      <c r="K69" s="45"/>
      <c r="L69" s="46"/>
      <c r="M69" s="23" t="str">
        <f>IF(H69="","",VLOOKUP(H69,Table_Methods!B:C,2,0))</f>
        <v/>
      </c>
      <c r="N69" s="99" t="str">
        <f>IFERROR(INDEX(Program_Calcs!$A$1:$AX$1002,MATCH(A69,Program_Calcs!$A:$A,0),MATCH(VLOOKUP(H69,Table_Methods!$B:$F,4,0),Program_Calcs!$1:$1,0)),"")</f>
        <v/>
      </c>
      <c r="O69" s="100" t="str">
        <f>IFERROR(INDEX(Program_Calcs!$A$1:$AX$1002,MATCH(A69,Program_Calcs!$A:$A,0),MATCH(VLOOKUP(H69,Table_Methods!$B:$F,3,0),Program_Calcs!$1:$1,0)),"")</f>
        <v/>
      </c>
      <c r="P69" s="101" t="str">
        <f>IF(I69="N","",IFERROR(INDEX(Program_Calcs!$A$1:$AX$1002,MATCH(A69,Program_Calcs!$A:$A,0),MATCH(VLOOKUP(H69,Table_Methods!$B:$F,5,0),Program_Calcs!$1:$1,0)),""))</f>
        <v/>
      </c>
    </row>
    <row r="70" spans="1:16" x14ac:dyDescent="0.25">
      <c r="A70" s="44"/>
      <c r="B70" s="45"/>
      <c r="C70" s="45"/>
      <c r="D70" s="45"/>
      <c r="E70" s="45"/>
      <c r="F70" s="45"/>
      <c r="G70" s="46"/>
      <c r="H70" s="53"/>
      <c r="I70" s="45"/>
      <c r="J70" s="42"/>
      <c r="K70" s="45"/>
      <c r="L70" s="46"/>
      <c r="M70" s="23" t="str">
        <f>IF(H70="","",VLOOKUP(H70,Table_Methods!B:C,2,0))</f>
        <v/>
      </c>
      <c r="N70" s="99" t="str">
        <f>IFERROR(INDEX(Program_Calcs!$A$1:$AX$1002,MATCH(A70,Program_Calcs!$A:$A,0),MATCH(VLOOKUP(H70,Table_Methods!$B:$F,4,0),Program_Calcs!$1:$1,0)),"")</f>
        <v/>
      </c>
      <c r="O70" s="100" t="str">
        <f>IFERROR(INDEX(Program_Calcs!$A$1:$AX$1002,MATCH(A70,Program_Calcs!$A:$A,0),MATCH(VLOOKUP(H70,Table_Methods!$B:$F,3,0),Program_Calcs!$1:$1,0)),"")</f>
        <v/>
      </c>
      <c r="P70" s="101" t="str">
        <f>IF(I70="N","",IFERROR(INDEX(Program_Calcs!$A$1:$AX$1002,MATCH(A70,Program_Calcs!$A:$A,0),MATCH(VLOOKUP(H70,Table_Methods!$B:$F,5,0),Program_Calcs!$1:$1,0)),""))</f>
        <v/>
      </c>
    </row>
    <row r="71" spans="1:16" x14ac:dyDescent="0.25">
      <c r="A71" s="44"/>
      <c r="B71" s="45"/>
      <c r="C71" s="45"/>
      <c r="D71" s="45"/>
      <c r="E71" s="45"/>
      <c r="F71" s="45"/>
      <c r="G71" s="46"/>
      <c r="H71" s="53"/>
      <c r="I71" s="45"/>
      <c r="J71" s="42"/>
      <c r="K71" s="45"/>
      <c r="L71" s="46"/>
      <c r="M71" s="23" t="str">
        <f>IF(H71="","",VLOOKUP(H71,Table_Methods!B:C,2,0))</f>
        <v/>
      </c>
      <c r="N71" s="99" t="str">
        <f>IFERROR(INDEX(Program_Calcs!$A$1:$AX$1002,MATCH(A71,Program_Calcs!$A:$A,0),MATCH(VLOOKUP(H71,Table_Methods!$B:$F,4,0),Program_Calcs!$1:$1,0)),"")</f>
        <v/>
      </c>
      <c r="O71" s="100" t="str">
        <f>IFERROR(INDEX(Program_Calcs!$A$1:$AX$1002,MATCH(A71,Program_Calcs!$A:$A,0),MATCH(VLOOKUP(H71,Table_Methods!$B:$F,3,0),Program_Calcs!$1:$1,0)),"")</f>
        <v/>
      </c>
      <c r="P71" s="101" t="str">
        <f>IF(I71="N","",IFERROR(INDEX(Program_Calcs!$A$1:$AX$1002,MATCH(A71,Program_Calcs!$A:$A,0),MATCH(VLOOKUP(H71,Table_Methods!$B:$F,5,0),Program_Calcs!$1:$1,0)),""))</f>
        <v/>
      </c>
    </row>
    <row r="72" spans="1:16" x14ac:dyDescent="0.25">
      <c r="A72" s="44"/>
      <c r="B72" s="45"/>
      <c r="C72" s="45"/>
      <c r="D72" s="45"/>
      <c r="E72" s="45"/>
      <c r="F72" s="45"/>
      <c r="G72" s="46"/>
      <c r="H72" s="53"/>
      <c r="I72" s="45"/>
      <c r="J72" s="42"/>
      <c r="K72" s="45"/>
      <c r="L72" s="46"/>
      <c r="M72" s="23" t="str">
        <f>IF(H72="","",VLOOKUP(H72,Table_Methods!B:C,2,0))</f>
        <v/>
      </c>
      <c r="N72" s="99" t="str">
        <f>IFERROR(INDEX(Program_Calcs!$A$1:$AX$1002,MATCH(A72,Program_Calcs!$A:$A,0),MATCH(VLOOKUP(H72,Table_Methods!$B:$F,4,0),Program_Calcs!$1:$1,0)),"")</f>
        <v/>
      </c>
      <c r="O72" s="100" t="str">
        <f>IFERROR(INDEX(Program_Calcs!$A$1:$AX$1002,MATCH(A72,Program_Calcs!$A:$A,0),MATCH(VLOOKUP(H72,Table_Methods!$B:$F,3,0),Program_Calcs!$1:$1,0)),"")</f>
        <v/>
      </c>
      <c r="P72" s="101" t="str">
        <f>IF(I72="N","",IFERROR(INDEX(Program_Calcs!$A$1:$AX$1002,MATCH(A72,Program_Calcs!$A:$A,0),MATCH(VLOOKUP(H72,Table_Methods!$B:$F,5,0),Program_Calcs!$1:$1,0)),""))</f>
        <v/>
      </c>
    </row>
    <row r="73" spans="1:16" x14ac:dyDescent="0.25">
      <c r="A73" s="44"/>
      <c r="B73" s="45"/>
      <c r="C73" s="45"/>
      <c r="D73" s="45"/>
      <c r="E73" s="45"/>
      <c r="F73" s="45"/>
      <c r="G73" s="46"/>
      <c r="H73" s="53"/>
      <c r="I73" s="45"/>
      <c r="J73" s="42"/>
      <c r="K73" s="45"/>
      <c r="L73" s="46"/>
      <c r="M73" s="23" t="str">
        <f>IF(H73="","",VLOOKUP(H73,Table_Methods!B:C,2,0))</f>
        <v/>
      </c>
      <c r="N73" s="99" t="str">
        <f>IFERROR(INDEX(Program_Calcs!$A$1:$AX$1002,MATCH(A73,Program_Calcs!$A:$A,0),MATCH(VLOOKUP(H73,Table_Methods!$B:$F,4,0),Program_Calcs!$1:$1,0)),"")</f>
        <v/>
      </c>
      <c r="O73" s="100" t="str">
        <f>IFERROR(INDEX(Program_Calcs!$A$1:$AX$1002,MATCH(A73,Program_Calcs!$A:$A,0),MATCH(VLOOKUP(H73,Table_Methods!$B:$F,3,0),Program_Calcs!$1:$1,0)),"")</f>
        <v/>
      </c>
      <c r="P73" s="101" t="str">
        <f>IF(I73="N","",IFERROR(INDEX(Program_Calcs!$A$1:$AX$1002,MATCH(A73,Program_Calcs!$A:$A,0),MATCH(VLOOKUP(H73,Table_Methods!$B:$F,5,0),Program_Calcs!$1:$1,0)),""))</f>
        <v/>
      </c>
    </row>
    <row r="74" spans="1:16" x14ac:dyDescent="0.25">
      <c r="A74" s="44"/>
      <c r="B74" s="45"/>
      <c r="C74" s="45"/>
      <c r="D74" s="45"/>
      <c r="E74" s="45"/>
      <c r="F74" s="45"/>
      <c r="G74" s="46"/>
      <c r="H74" s="53"/>
      <c r="I74" s="45"/>
      <c r="J74" s="42"/>
      <c r="K74" s="45"/>
      <c r="L74" s="46"/>
      <c r="M74" s="23" t="str">
        <f>IF(H74="","",VLOOKUP(H74,Table_Methods!B:C,2,0))</f>
        <v/>
      </c>
      <c r="N74" s="99" t="str">
        <f>IFERROR(INDEX(Program_Calcs!$A$1:$AX$1002,MATCH(A74,Program_Calcs!$A:$A,0),MATCH(VLOOKUP(H74,Table_Methods!$B:$F,4,0),Program_Calcs!$1:$1,0)),"")</f>
        <v/>
      </c>
      <c r="O74" s="100" t="str">
        <f>IFERROR(INDEX(Program_Calcs!$A$1:$AX$1002,MATCH(A74,Program_Calcs!$A:$A,0),MATCH(VLOOKUP(H74,Table_Methods!$B:$F,3,0),Program_Calcs!$1:$1,0)),"")</f>
        <v/>
      </c>
      <c r="P74" s="101" t="str">
        <f>IF(I74="N","",IFERROR(INDEX(Program_Calcs!$A$1:$AX$1002,MATCH(A74,Program_Calcs!$A:$A,0),MATCH(VLOOKUP(H74,Table_Methods!$B:$F,5,0),Program_Calcs!$1:$1,0)),""))</f>
        <v/>
      </c>
    </row>
    <row r="75" spans="1:16" x14ac:dyDescent="0.25">
      <c r="A75" s="44"/>
      <c r="B75" s="45"/>
      <c r="C75" s="45"/>
      <c r="D75" s="45"/>
      <c r="E75" s="45"/>
      <c r="F75" s="45"/>
      <c r="G75" s="46"/>
      <c r="H75" s="53"/>
      <c r="I75" s="45"/>
      <c r="J75" s="42"/>
      <c r="K75" s="45"/>
      <c r="L75" s="46"/>
      <c r="M75" s="23" t="str">
        <f>IF(H75="","",VLOOKUP(H75,Table_Methods!B:C,2,0))</f>
        <v/>
      </c>
      <c r="N75" s="99" t="str">
        <f>IFERROR(INDEX(Program_Calcs!$A$1:$AX$1002,MATCH(A75,Program_Calcs!$A:$A,0),MATCH(VLOOKUP(H75,Table_Methods!$B:$F,4,0),Program_Calcs!$1:$1,0)),"")</f>
        <v/>
      </c>
      <c r="O75" s="100" t="str">
        <f>IFERROR(INDEX(Program_Calcs!$A$1:$AX$1002,MATCH(A75,Program_Calcs!$A:$A,0),MATCH(VLOOKUP(H75,Table_Methods!$B:$F,3,0),Program_Calcs!$1:$1,0)),"")</f>
        <v/>
      </c>
      <c r="P75" s="101" t="str">
        <f>IF(I75="N","",IFERROR(INDEX(Program_Calcs!$A$1:$AX$1002,MATCH(A75,Program_Calcs!$A:$A,0),MATCH(VLOOKUP(H75,Table_Methods!$B:$F,5,0),Program_Calcs!$1:$1,0)),""))</f>
        <v/>
      </c>
    </row>
    <row r="76" spans="1:16" x14ac:dyDescent="0.25">
      <c r="A76" s="44"/>
      <c r="B76" s="45"/>
      <c r="C76" s="45"/>
      <c r="D76" s="45"/>
      <c r="E76" s="45"/>
      <c r="F76" s="45"/>
      <c r="G76" s="46"/>
      <c r="H76" s="53"/>
      <c r="I76" s="45"/>
      <c r="J76" s="42"/>
      <c r="K76" s="45"/>
      <c r="L76" s="46"/>
      <c r="M76" s="23" t="str">
        <f>IF(H76="","",VLOOKUP(H76,Table_Methods!B:C,2,0))</f>
        <v/>
      </c>
      <c r="N76" s="99" t="str">
        <f>IFERROR(INDEX(Program_Calcs!$A$1:$AX$1002,MATCH(A76,Program_Calcs!$A:$A,0),MATCH(VLOOKUP(H76,Table_Methods!$B:$F,4,0),Program_Calcs!$1:$1,0)),"")</f>
        <v/>
      </c>
      <c r="O76" s="100" t="str">
        <f>IFERROR(INDEX(Program_Calcs!$A$1:$AX$1002,MATCH(A76,Program_Calcs!$A:$A,0),MATCH(VLOOKUP(H76,Table_Methods!$B:$F,3,0),Program_Calcs!$1:$1,0)),"")</f>
        <v/>
      </c>
      <c r="P76" s="101" t="str">
        <f>IF(I76="N","",IFERROR(INDEX(Program_Calcs!$A$1:$AX$1002,MATCH(A76,Program_Calcs!$A:$A,0),MATCH(VLOOKUP(H76,Table_Methods!$B:$F,5,0),Program_Calcs!$1:$1,0)),""))</f>
        <v/>
      </c>
    </row>
    <row r="77" spans="1:16" x14ac:dyDescent="0.25">
      <c r="A77" s="44"/>
      <c r="B77" s="45"/>
      <c r="C77" s="45"/>
      <c r="D77" s="45"/>
      <c r="E77" s="45"/>
      <c r="F77" s="45"/>
      <c r="G77" s="46"/>
      <c r="H77" s="53"/>
      <c r="I77" s="45"/>
      <c r="J77" s="42"/>
      <c r="K77" s="45"/>
      <c r="L77" s="46"/>
      <c r="M77" s="23" t="str">
        <f>IF(H77="","",VLOOKUP(H77,Table_Methods!B:C,2,0))</f>
        <v/>
      </c>
      <c r="N77" s="99" t="str">
        <f>IFERROR(INDEX(Program_Calcs!$A$1:$AX$1002,MATCH(A77,Program_Calcs!$A:$A,0),MATCH(VLOOKUP(H77,Table_Methods!$B:$F,4,0),Program_Calcs!$1:$1,0)),"")</f>
        <v/>
      </c>
      <c r="O77" s="100" t="str">
        <f>IFERROR(INDEX(Program_Calcs!$A$1:$AX$1002,MATCH(A77,Program_Calcs!$A:$A,0),MATCH(VLOOKUP(H77,Table_Methods!$B:$F,3,0),Program_Calcs!$1:$1,0)),"")</f>
        <v/>
      </c>
      <c r="P77" s="101" t="str">
        <f>IF(I77="N","",IFERROR(INDEX(Program_Calcs!$A$1:$AX$1002,MATCH(A77,Program_Calcs!$A:$A,0),MATCH(VLOOKUP(H77,Table_Methods!$B:$F,5,0),Program_Calcs!$1:$1,0)),""))</f>
        <v/>
      </c>
    </row>
    <row r="78" spans="1:16" x14ac:dyDescent="0.25">
      <c r="A78" s="44"/>
      <c r="B78" s="45"/>
      <c r="C78" s="45"/>
      <c r="D78" s="45"/>
      <c r="E78" s="45"/>
      <c r="F78" s="45"/>
      <c r="G78" s="46"/>
      <c r="H78" s="53"/>
      <c r="I78" s="45"/>
      <c r="J78" s="42"/>
      <c r="K78" s="45"/>
      <c r="L78" s="46"/>
      <c r="M78" s="23" t="str">
        <f>IF(H78="","",VLOOKUP(H78,Table_Methods!B:C,2,0))</f>
        <v/>
      </c>
      <c r="N78" s="99" t="str">
        <f>IFERROR(INDEX(Program_Calcs!$A$1:$AX$1002,MATCH(A78,Program_Calcs!$A:$A,0),MATCH(VLOOKUP(H78,Table_Methods!$B:$F,4,0),Program_Calcs!$1:$1,0)),"")</f>
        <v/>
      </c>
      <c r="O78" s="100" t="str">
        <f>IFERROR(INDEX(Program_Calcs!$A$1:$AX$1002,MATCH(A78,Program_Calcs!$A:$A,0),MATCH(VLOOKUP(H78,Table_Methods!$B:$F,3,0),Program_Calcs!$1:$1,0)),"")</f>
        <v/>
      </c>
      <c r="P78" s="101" t="str">
        <f>IF(I78="N","",IFERROR(INDEX(Program_Calcs!$A$1:$AX$1002,MATCH(A78,Program_Calcs!$A:$A,0),MATCH(VLOOKUP(H78,Table_Methods!$B:$F,5,0),Program_Calcs!$1:$1,0)),""))</f>
        <v/>
      </c>
    </row>
    <row r="79" spans="1:16" x14ac:dyDescent="0.25">
      <c r="A79" s="44"/>
      <c r="B79" s="45"/>
      <c r="C79" s="45"/>
      <c r="D79" s="45"/>
      <c r="E79" s="45"/>
      <c r="F79" s="45"/>
      <c r="G79" s="46"/>
      <c r="H79" s="53"/>
      <c r="I79" s="45"/>
      <c r="J79" s="42"/>
      <c r="K79" s="45"/>
      <c r="L79" s="46"/>
      <c r="M79" s="23" t="str">
        <f>IF(H79="","",VLOOKUP(H79,Table_Methods!B:C,2,0))</f>
        <v/>
      </c>
      <c r="N79" s="99" t="str">
        <f>IFERROR(INDEX(Program_Calcs!$A$1:$AX$1002,MATCH(A79,Program_Calcs!$A:$A,0),MATCH(VLOOKUP(H79,Table_Methods!$B:$F,4,0),Program_Calcs!$1:$1,0)),"")</f>
        <v/>
      </c>
      <c r="O79" s="100" t="str">
        <f>IFERROR(INDEX(Program_Calcs!$A$1:$AX$1002,MATCH(A79,Program_Calcs!$A:$A,0),MATCH(VLOOKUP(H79,Table_Methods!$B:$F,3,0),Program_Calcs!$1:$1,0)),"")</f>
        <v/>
      </c>
      <c r="P79" s="101" t="str">
        <f>IF(I79="N","",IFERROR(INDEX(Program_Calcs!$A$1:$AX$1002,MATCH(A79,Program_Calcs!$A:$A,0),MATCH(VLOOKUP(H79,Table_Methods!$B:$F,5,0),Program_Calcs!$1:$1,0)),""))</f>
        <v/>
      </c>
    </row>
    <row r="80" spans="1:16" x14ac:dyDescent="0.25">
      <c r="A80" s="44"/>
      <c r="B80" s="45"/>
      <c r="C80" s="45"/>
      <c r="D80" s="45"/>
      <c r="E80" s="45"/>
      <c r="F80" s="45"/>
      <c r="G80" s="46"/>
      <c r="H80" s="53"/>
      <c r="I80" s="45"/>
      <c r="J80" s="42"/>
      <c r="K80" s="45"/>
      <c r="L80" s="46"/>
      <c r="M80" s="23" t="str">
        <f>IF(H80="","",VLOOKUP(H80,Table_Methods!B:C,2,0))</f>
        <v/>
      </c>
      <c r="N80" s="99" t="str">
        <f>IFERROR(INDEX(Program_Calcs!$A$1:$AX$1002,MATCH(A80,Program_Calcs!$A:$A,0),MATCH(VLOOKUP(H80,Table_Methods!$B:$F,4,0),Program_Calcs!$1:$1,0)),"")</f>
        <v/>
      </c>
      <c r="O80" s="100" t="str">
        <f>IFERROR(INDEX(Program_Calcs!$A$1:$AX$1002,MATCH(A80,Program_Calcs!$A:$A,0),MATCH(VLOOKUP(H80,Table_Methods!$B:$F,3,0),Program_Calcs!$1:$1,0)),"")</f>
        <v/>
      </c>
      <c r="P80" s="101" t="str">
        <f>IF(I80="N","",IFERROR(INDEX(Program_Calcs!$A$1:$AX$1002,MATCH(A80,Program_Calcs!$A:$A,0),MATCH(VLOOKUP(H80,Table_Methods!$B:$F,5,0),Program_Calcs!$1:$1,0)),""))</f>
        <v/>
      </c>
    </row>
    <row r="81" spans="1:16" x14ac:dyDescent="0.25">
      <c r="A81" s="44"/>
      <c r="B81" s="45"/>
      <c r="C81" s="45"/>
      <c r="D81" s="45"/>
      <c r="E81" s="45"/>
      <c r="F81" s="45"/>
      <c r="G81" s="46"/>
      <c r="H81" s="53"/>
      <c r="I81" s="45"/>
      <c r="J81" s="42"/>
      <c r="K81" s="45"/>
      <c r="L81" s="46"/>
      <c r="M81" s="23" t="str">
        <f>IF(H81="","",VLOOKUP(H81,Table_Methods!B:C,2,0))</f>
        <v/>
      </c>
      <c r="N81" s="99" t="str">
        <f>IFERROR(INDEX(Program_Calcs!$A$1:$AX$1002,MATCH(A81,Program_Calcs!$A:$A,0),MATCH(VLOOKUP(H81,Table_Methods!$B:$F,4,0),Program_Calcs!$1:$1,0)),"")</f>
        <v/>
      </c>
      <c r="O81" s="100" t="str">
        <f>IFERROR(INDEX(Program_Calcs!$A$1:$AX$1002,MATCH(A81,Program_Calcs!$A:$A,0),MATCH(VLOOKUP(H81,Table_Methods!$B:$F,3,0),Program_Calcs!$1:$1,0)),"")</f>
        <v/>
      </c>
      <c r="P81" s="101" t="str">
        <f>IF(I81="N","",IFERROR(INDEX(Program_Calcs!$A$1:$AX$1002,MATCH(A81,Program_Calcs!$A:$A,0),MATCH(VLOOKUP(H81,Table_Methods!$B:$F,5,0),Program_Calcs!$1:$1,0)),""))</f>
        <v/>
      </c>
    </row>
    <row r="82" spans="1:16" x14ac:dyDescent="0.25">
      <c r="A82" s="44"/>
      <c r="B82" s="45"/>
      <c r="C82" s="45"/>
      <c r="D82" s="45"/>
      <c r="E82" s="45"/>
      <c r="F82" s="45"/>
      <c r="G82" s="46"/>
      <c r="H82" s="53"/>
      <c r="I82" s="45"/>
      <c r="J82" s="42"/>
      <c r="K82" s="45"/>
      <c r="L82" s="46"/>
      <c r="M82" s="23" t="str">
        <f>IF(H82="","",VLOOKUP(H82,Table_Methods!B:C,2,0))</f>
        <v/>
      </c>
      <c r="N82" s="99" t="str">
        <f>IFERROR(INDEX(Program_Calcs!$A$1:$AX$1002,MATCH(A82,Program_Calcs!$A:$A,0),MATCH(VLOOKUP(H82,Table_Methods!$B:$F,4,0),Program_Calcs!$1:$1,0)),"")</f>
        <v/>
      </c>
      <c r="O82" s="100" t="str">
        <f>IFERROR(INDEX(Program_Calcs!$A$1:$AX$1002,MATCH(A82,Program_Calcs!$A:$A,0),MATCH(VLOOKUP(H82,Table_Methods!$B:$F,3,0),Program_Calcs!$1:$1,0)),"")</f>
        <v/>
      </c>
      <c r="P82" s="101" t="str">
        <f>IF(I82="N","",IFERROR(INDEX(Program_Calcs!$A$1:$AX$1002,MATCH(A82,Program_Calcs!$A:$A,0),MATCH(VLOOKUP(H82,Table_Methods!$B:$F,5,0),Program_Calcs!$1:$1,0)),""))</f>
        <v/>
      </c>
    </row>
    <row r="83" spans="1:16" x14ac:dyDescent="0.25">
      <c r="A83" s="44"/>
      <c r="B83" s="45"/>
      <c r="C83" s="45"/>
      <c r="D83" s="45"/>
      <c r="E83" s="45"/>
      <c r="F83" s="45"/>
      <c r="G83" s="46"/>
      <c r="H83" s="53"/>
      <c r="I83" s="45"/>
      <c r="J83" s="42"/>
      <c r="K83" s="45"/>
      <c r="L83" s="46"/>
      <c r="M83" s="23" t="str">
        <f>IF(H83="","",VLOOKUP(H83,Table_Methods!B:C,2,0))</f>
        <v/>
      </c>
      <c r="N83" s="99" t="str">
        <f>IFERROR(INDEX(Program_Calcs!$A$1:$AX$1002,MATCH(A83,Program_Calcs!$A:$A,0),MATCH(VLOOKUP(H83,Table_Methods!$B:$F,4,0),Program_Calcs!$1:$1,0)),"")</f>
        <v/>
      </c>
      <c r="O83" s="100" t="str">
        <f>IFERROR(INDEX(Program_Calcs!$A$1:$AX$1002,MATCH(A83,Program_Calcs!$A:$A,0),MATCH(VLOOKUP(H83,Table_Methods!$B:$F,3,0),Program_Calcs!$1:$1,0)),"")</f>
        <v/>
      </c>
      <c r="P83" s="101" t="str">
        <f>IF(I83="N","",IFERROR(INDEX(Program_Calcs!$A$1:$AX$1002,MATCH(A83,Program_Calcs!$A:$A,0),MATCH(VLOOKUP(H83,Table_Methods!$B:$F,5,0),Program_Calcs!$1:$1,0)),""))</f>
        <v/>
      </c>
    </row>
    <row r="84" spans="1:16" x14ac:dyDescent="0.25">
      <c r="A84" s="44"/>
      <c r="B84" s="45"/>
      <c r="C84" s="45"/>
      <c r="D84" s="45"/>
      <c r="E84" s="45"/>
      <c r="F84" s="45"/>
      <c r="G84" s="46"/>
      <c r="H84" s="53"/>
      <c r="I84" s="45"/>
      <c r="J84" s="42"/>
      <c r="K84" s="45"/>
      <c r="L84" s="46"/>
      <c r="M84" s="23" t="str">
        <f>IF(H84="","",VLOOKUP(H84,Table_Methods!B:C,2,0))</f>
        <v/>
      </c>
      <c r="N84" s="99" t="str">
        <f>IFERROR(INDEX(Program_Calcs!$A$1:$AX$1002,MATCH(A84,Program_Calcs!$A:$A,0),MATCH(VLOOKUP(H84,Table_Methods!$B:$F,4,0),Program_Calcs!$1:$1,0)),"")</f>
        <v/>
      </c>
      <c r="O84" s="100" t="str">
        <f>IFERROR(INDEX(Program_Calcs!$A$1:$AX$1002,MATCH(A84,Program_Calcs!$A:$A,0),MATCH(VLOOKUP(H84,Table_Methods!$B:$F,3,0),Program_Calcs!$1:$1,0)),"")</f>
        <v/>
      </c>
      <c r="P84" s="101" t="str">
        <f>IF(I84="N","",IFERROR(INDEX(Program_Calcs!$A$1:$AX$1002,MATCH(A84,Program_Calcs!$A:$A,0),MATCH(VLOOKUP(H84,Table_Methods!$B:$F,5,0),Program_Calcs!$1:$1,0)),""))</f>
        <v/>
      </c>
    </row>
    <row r="85" spans="1:16" x14ac:dyDescent="0.25">
      <c r="A85" s="44"/>
      <c r="B85" s="45"/>
      <c r="C85" s="45"/>
      <c r="D85" s="45"/>
      <c r="E85" s="45"/>
      <c r="F85" s="45"/>
      <c r="G85" s="46"/>
      <c r="H85" s="53"/>
      <c r="I85" s="45"/>
      <c r="J85" s="42"/>
      <c r="K85" s="45"/>
      <c r="L85" s="46"/>
      <c r="M85" s="23" t="str">
        <f>IF(H85="","",VLOOKUP(H85,Table_Methods!B:C,2,0))</f>
        <v/>
      </c>
      <c r="N85" s="99" t="str">
        <f>IFERROR(INDEX(Program_Calcs!$A$1:$AX$1002,MATCH(A85,Program_Calcs!$A:$A,0),MATCH(VLOOKUP(H85,Table_Methods!$B:$F,4,0),Program_Calcs!$1:$1,0)),"")</f>
        <v/>
      </c>
      <c r="O85" s="100" t="str">
        <f>IFERROR(INDEX(Program_Calcs!$A$1:$AX$1002,MATCH(A85,Program_Calcs!$A:$A,0),MATCH(VLOOKUP(H85,Table_Methods!$B:$F,3,0),Program_Calcs!$1:$1,0)),"")</f>
        <v/>
      </c>
      <c r="P85" s="101" t="str">
        <f>IF(I85="N","",IFERROR(INDEX(Program_Calcs!$A$1:$AX$1002,MATCH(A85,Program_Calcs!$A:$A,0),MATCH(VLOOKUP(H85,Table_Methods!$B:$F,5,0),Program_Calcs!$1:$1,0)),""))</f>
        <v/>
      </c>
    </row>
    <row r="86" spans="1:16" x14ac:dyDescent="0.25">
      <c r="A86" s="44"/>
      <c r="B86" s="45"/>
      <c r="C86" s="45"/>
      <c r="D86" s="45"/>
      <c r="E86" s="45"/>
      <c r="F86" s="45"/>
      <c r="G86" s="46"/>
      <c r="H86" s="53"/>
      <c r="I86" s="45"/>
      <c r="J86" s="42"/>
      <c r="K86" s="45"/>
      <c r="L86" s="46"/>
      <c r="M86" s="23" t="str">
        <f>IF(H86="","",VLOOKUP(H86,Table_Methods!B:C,2,0))</f>
        <v/>
      </c>
      <c r="N86" s="99" t="str">
        <f>IFERROR(INDEX(Program_Calcs!$A$1:$AX$1002,MATCH(A86,Program_Calcs!$A:$A,0),MATCH(VLOOKUP(H86,Table_Methods!$B:$F,4,0),Program_Calcs!$1:$1,0)),"")</f>
        <v/>
      </c>
      <c r="O86" s="100" t="str">
        <f>IFERROR(INDEX(Program_Calcs!$A$1:$AX$1002,MATCH(A86,Program_Calcs!$A:$A,0),MATCH(VLOOKUP(H86,Table_Methods!$B:$F,3,0),Program_Calcs!$1:$1,0)),"")</f>
        <v/>
      </c>
      <c r="P86" s="101" t="str">
        <f>IF(I86="N","",IFERROR(INDEX(Program_Calcs!$A$1:$AX$1002,MATCH(A86,Program_Calcs!$A:$A,0),MATCH(VLOOKUP(H86,Table_Methods!$B:$F,5,0),Program_Calcs!$1:$1,0)),""))</f>
        <v/>
      </c>
    </row>
    <row r="87" spans="1:16" x14ac:dyDescent="0.25">
      <c r="A87" s="44"/>
      <c r="B87" s="45"/>
      <c r="C87" s="45"/>
      <c r="D87" s="45"/>
      <c r="E87" s="45"/>
      <c r="F87" s="45"/>
      <c r="G87" s="46"/>
      <c r="H87" s="53"/>
      <c r="I87" s="45"/>
      <c r="J87" s="42"/>
      <c r="K87" s="45"/>
      <c r="L87" s="46"/>
      <c r="M87" s="23" t="str">
        <f>IF(H87="","",VLOOKUP(H87,Table_Methods!B:C,2,0))</f>
        <v/>
      </c>
      <c r="N87" s="99" t="str">
        <f>IFERROR(INDEX(Program_Calcs!$A$1:$AX$1002,MATCH(A87,Program_Calcs!$A:$A,0),MATCH(VLOOKUP(H87,Table_Methods!$B:$F,4,0),Program_Calcs!$1:$1,0)),"")</f>
        <v/>
      </c>
      <c r="O87" s="100" t="str">
        <f>IFERROR(INDEX(Program_Calcs!$A$1:$AX$1002,MATCH(A87,Program_Calcs!$A:$A,0),MATCH(VLOOKUP(H87,Table_Methods!$B:$F,3,0),Program_Calcs!$1:$1,0)),"")</f>
        <v/>
      </c>
      <c r="P87" s="101" t="str">
        <f>IF(I87="N","",IFERROR(INDEX(Program_Calcs!$A$1:$AX$1002,MATCH(A87,Program_Calcs!$A:$A,0),MATCH(VLOOKUP(H87,Table_Methods!$B:$F,5,0),Program_Calcs!$1:$1,0)),""))</f>
        <v/>
      </c>
    </row>
    <row r="88" spans="1:16" x14ac:dyDescent="0.25">
      <c r="A88" s="44"/>
      <c r="B88" s="45"/>
      <c r="C88" s="45"/>
      <c r="D88" s="45"/>
      <c r="E88" s="45"/>
      <c r="F88" s="45"/>
      <c r="G88" s="46"/>
      <c r="H88" s="53"/>
      <c r="I88" s="45"/>
      <c r="J88" s="42"/>
      <c r="K88" s="45"/>
      <c r="L88" s="46"/>
      <c r="M88" s="23" t="str">
        <f>IF(H88="","",VLOOKUP(H88,Table_Methods!B:C,2,0))</f>
        <v/>
      </c>
      <c r="N88" s="99" t="str">
        <f>IFERROR(INDEX(Program_Calcs!$A$1:$AX$1002,MATCH(A88,Program_Calcs!$A:$A,0),MATCH(VLOOKUP(H88,Table_Methods!$B:$F,4,0),Program_Calcs!$1:$1,0)),"")</f>
        <v/>
      </c>
      <c r="O88" s="100" t="str">
        <f>IFERROR(INDEX(Program_Calcs!$A$1:$AX$1002,MATCH(A88,Program_Calcs!$A:$A,0),MATCH(VLOOKUP(H88,Table_Methods!$B:$F,3,0),Program_Calcs!$1:$1,0)),"")</f>
        <v/>
      </c>
      <c r="P88" s="101" t="str">
        <f>IF(I88="N","",IFERROR(INDEX(Program_Calcs!$A$1:$AX$1002,MATCH(A88,Program_Calcs!$A:$A,0),MATCH(VLOOKUP(H88,Table_Methods!$B:$F,5,0),Program_Calcs!$1:$1,0)),""))</f>
        <v/>
      </c>
    </row>
    <row r="89" spans="1:16" x14ac:dyDescent="0.25">
      <c r="A89" s="44"/>
      <c r="B89" s="45"/>
      <c r="C89" s="45"/>
      <c r="D89" s="45"/>
      <c r="E89" s="45"/>
      <c r="F89" s="45"/>
      <c r="G89" s="46"/>
      <c r="H89" s="53"/>
      <c r="I89" s="45"/>
      <c r="J89" s="42"/>
      <c r="K89" s="45"/>
      <c r="L89" s="46"/>
      <c r="M89" s="23" t="str">
        <f>IF(H89="","",VLOOKUP(H89,Table_Methods!B:C,2,0))</f>
        <v/>
      </c>
      <c r="N89" s="99" t="str">
        <f>IFERROR(INDEX(Program_Calcs!$A$1:$AX$1002,MATCH(A89,Program_Calcs!$A:$A,0),MATCH(VLOOKUP(H89,Table_Methods!$B:$F,4,0),Program_Calcs!$1:$1,0)),"")</f>
        <v/>
      </c>
      <c r="O89" s="100" t="str">
        <f>IFERROR(INDEX(Program_Calcs!$A$1:$AX$1002,MATCH(A89,Program_Calcs!$A:$A,0),MATCH(VLOOKUP(H89,Table_Methods!$B:$F,3,0),Program_Calcs!$1:$1,0)),"")</f>
        <v/>
      </c>
      <c r="P89" s="101" t="str">
        <f>IF(I89="N","",IFERROR(INDEX(Program_Calcs!$A$1:$AX$1002,MATCH(A89,Program_Calcs!$A:$A,0),MATCH(VLOOKUP(H89,Table_Methods!$B:$F,5,0),Program_Calcs!$1:$1,0)),""))</f>
        <v/>
      </c>
    </row>
    <row r="90" spans="1:16" x14ac:dyDescent="0.25">
      <c r="A90" s="44"/>
      <c r="B90" s="45"/>
      <c r="C90" s="45"/>
      <c r="D90" s="45"/>
      <c r="E90" s="45"/>
      <c r="F90" s="45"/>
      <c r="G90" s="46"/>
      <c r="H90" s="53"/>
      <c r="I90" s="45"/>
      <c r="J90" s="42"/>
      <c r="K90" s="45"/>
      <c r="L90" s="46"/>
      <c r="M90" s="23" t="str">
        <f>IF(H90="","",VLOOKUP(H90,Table_Methods!B:C,2,0))</f>
        <v/>
      </c>
      <c r="N90" s="99" t="str">
        <f>IFERROR(INDEX(Program_Calcs!$A$1:$AX$1002,MATCH(A90,Program_Calcs!$A:$A,0),MATCH(VLOOKUP(H90,Table_Methods!$B:$F,4,0),Program_Calcs!$1:$1,0)),"")</f>
        <v/>
      </c>
      <c r="O90" s="100" t="str">
        <f>IFERROR(INDEX(Program_Calcs!$A$1:$AX$1002,MATCH(A90,Program_Calcs!$A:$A,0),MATCH(VLOOKUP(H90,Table_Methods!$B:$F,3,0),Program_Calcs!$1:$1,0)),"")</f>
        <v/>
      </c>
      <c r="P90" s="101" t="str">
        <f>IF(I90="N","",IFERROR(INDEX(Program_Calcs!$A$1:$AX$1002,MATCH(A90,Program_Calcs!$A:$A,0),MATCH(VLOOKUP(H90,Table_Methods!$B:$F,5,0),Program_Calcs!$1:$1,0)),""))</f>
        <v/>
      </c>
    </row>
    <row r="91" spans="1:16" x14ac:dyDescent="0.25">
      <c r="A91" s="44"/>
      <c r="B91" s="45"/>
      <c r="C91" s="45"/>
      <c r="D91" s="45"/>
      <c r="E91" s="45"/>
      <c r="F91" s="45"/>
      <c r="G91" s="46"/>
      <c r="H91" s="53"/>
      <c r="I91" s="45"/>
      <c r="J91" s="42"/>
      <c r="K91" s="45"/>
      <c r="L91" s="46"/>
      <c r="M91" s="23" t="str">
        <f>IF(H91="","",VLOOKUP(H91,Table_Methods!B:C,2,0))</f>
        <v/>
      </c>
      <c r="N91" s="99" t="str">
        <f>IFERROR(INDEX(Program_Calcs!$A$1:$AX$1002,MATCH(A91,Program_Calcs!$A:$A,0),MATCH(VLOOKUP(H91,Table_Methods!$B:$F,4,0),Program_Calcs!$1:$1,0)),"")</f>
        <v/>
      </c>
      <c r="O91" s="100" t="str">
        <f>IFERROR(INDEX(Program_Calcs!$A$1:$AX$1002,MATCH(A91,Program_Calcs!$A:$A,0),MATCH(VLOOKUP(H91,Table_Methods!$B:$F,3,0),Program_Calcs!$1:$1,0)),"")</f>
        <v/>
      </c>
      <c r="P91" s="101" t="str">
        <f>IF(I91="N","",IFERROR(INDEX(Program_Calcs!$A$1:$AX$1002,MATCH(A91,Program_Calcs!$A:$A,0),MATCH(VLOOKUP(H91,Table_Methods!$B:$F,5,0),Program_Calcs!$1:$1,0)),""))</f>
        <v/>
      </c>
    </row>
    <row r="92" spans="1:16" x14ac:dyDescent="0.25">
      <c r="A92" s="44"/>
      <c r="B92" s="45"/>
      <c r="C92" s="45"/>
      <c r="D92" s="45"/>
      <c r="E92" s="45"/>
      <c r="F92" s="45"/>
      <c r="G92" s="46"/>
      <c r="H92" s="53"/>
      <c r="I92" s="45"/>
      <c r="J92" s="42"/>
      <c r="K92" s="45"/>
      <c r="L92" s="46"/>
      <c r="M92" s="23" t="str">
        <f>IF(H92="","",VLOOKUP(H92,Table_Methods!B:C,2,0))</f>
        <v/>
      </c>
      <c r="N92" s="99" t="str">
        <f>IFERROR(INDEX(Program_Calcs!$A$1:$AX$1002,MATCH(A92,Program_Calcs!$A:$A,0),MATCH(VLOOKUP(H92,Table_Methods!$B:$F,4,0),Program_Calcs!$1:$1,0)),"")</f>
        <v/>
      </c>
      <c r="O92" s="100" t="str">
        <f>IFERROR(INDEX(Program_Calcs!$A$1:$AX$1002,MATCH(A92,Program_Calcs!$A:$A,0),MATCH(VLOOKUP(H92,Table_Methods!$B:$F,3,0),Program_Calcs!$1:$1,0)),"")</f>
        <v/>
      </c>
      <c r="P92" s="101" t="str">
        <f>IF(I92="N","",IFERROR(INDEX(Program_Calcs!$A$1:$AX$1002,MATCH(A92,Program_Calcs!$A:$A,0),MATCH(VLOOKUP(H92,Table_Methods!$B:$F,5,0),Program_Calcs!$1:$1,0)),""))</f>
        <v/>
      </c>
    </row>
    <row r="93" spans="1:16" x14ac:dyDescent="0.25">
      <c r="A93" s="44"/>
      <c r="B93" s="45"/>
      <c r="C93" s="45"/>
      <c r="D93" s="45"/>
      <c r="E93" s="45"/>
      <c r="F93" s="45"/>
      <c r="G93" s="46"/>
      <c r="H93" s="53"/>
      <c r="I93" s="45"/>
      <c r="J93" s="42"/>
      <c r="K93" s="45"/>
      <c r="L93" s="46"/>
      <c r="M93" s="23" t="str">
        <f>IF(H93="","",VLOOKUP(H93,Table_Methods!B:C,2,0))</f>
        <v/>
      </c>
      <c r="N93" s="99" t="str">
        <f>IFERROR(INDEX(Program_Calcs!$A$1:$AX$1002,MATCH(A93,Program_Calcs!$A:$A,0),MATCH(VLOOKUP(H93,Table_Methods!$B:$F,4,0),Program_Calcs!$1:$1,0)),"")</f>
        <v/>
      </c>
      <c r="O93" s="100" t="str">
        <f>IFERROR(INDEX(Program_Calcs!$A$1:$AX$1002,MATCH(A93,Program_Calcs!$A:$A,0),MATCH(VLOOKUP(H93,Table_Methods!$B:$F,3,0),Program_Calcs!$1:$1,0)),"")</f>
        <v/>
      </c>
      <c r="P93" s="101" t="str">
        <f>IF(I93="N","",IFERROR(INDEX(Program_Calcs!$A$1:$AX$1002,MATCH(A93,Program_Calcs!$A:$A,0),MATCH(VLOOKUP(H93,Table_Methods!$B:$F,5,0),Program_Calcs!$1:$1,0)),""))</f>
        <v/>
      </c>
    </row>
    <row r="94" spans="1:16" x14ac:dyDescent="0.25">
      <c r="A94" s="44"/>
      <c r="B94" s="45"/>
      <c r="C94" s="45"/>
      <c r="D94" s="45"/>
      <c r="E94" s="45"/>
      <c r="F94" s="45"/>
      <c r="G94" s="46"/>
      <c r="H94" s="53"/>
      <c r="I94" s="45"/>
      <c r="J94" s="42"/>
      <c r="K94" s="45"/>
      <c r="L94" s="46"/>
      <c r="M94" s="23" t="str">
        <f>IF(H94="","",VLOOKUP(H94,Table_Methods!B:C,2,0))</f>
        <v/>
      </c>
      <c r="N94" s="99" t="str">
        <f>IFERROR(INDEX(Program_Calcs!$A$1:$AX$1002,MATCH(A94,Program_Calcs!$A:$A,0),MATCH(VLOOKUP(H94,Table_Methods!$B:$F,4,0),Program_Calcs!$1:$1,0)),"")</f>
        <v/>
      </c>
      <c r="O94" s="100" t="str">
        <f>IFERROR(INDEX(Program_Calcs!$A$1:$AX$1002,MATCH(A94,Program_Calcs!$A:$A,0),MATCH(VLOOKUP(H94,Table_Methods!$B:$F,3,0),Program_Calcs!$1:$1,0)),"")</f>
        <v/>
      </c>
      <c r="P94" s="101" t="str">
        <f>IF(I94="N","",IFERROR(INDEX(Program_Calcs!$A$1:$AX$1002,MATCH(A94,Program_Calcs!$A:$A,0),MATCH(VLOOKUP(H94,Table_Methods!$B:$F,5,0),Program_Calcs!$1:$1,0)),""))</f>
        <v/>
      </c>
    </row>
    <row r="95" spans="1:16" x14ac:dyDescent="0.25">
      <c r="A95" s="44"/>
      <c r="B95" s="45"/>
      <c r="C95" s="45"/>
      <c r="D95" s="45"/>
      <c r="E95" s="45"/>
      <c r="F95" s="45"/>
      <c r="G95" s="46"/>
      <c r="H95" s="53"/>
      <c r="I95" s="45"/>
      <c r="J95" s="42"/>
      <c r="K95" s="45"/>
      <c r="L95" s="46"/>
      <c r="M95" s="23" t="str">
        <f>IF(H95="","",VLOOKUP(H95,Table_Methods!B:C,2,0))</f>
        <v/>
      </c>
      <c r="N95" s="99" t="str">
        <f>IFERROR(INDEX(Program_Calcs!$A$1:$AX$1002,MATCH(A95,Program_Calcs!$A:$A,0),MATCH(VLOOKUP(H95,Table_Methods!$B:$F,4,0),Program_Calcs!$1:$1,0)),"")</f>
        <v/>
      </c>
      <c r="O95" s="100" t="str">
        <f>IFERROR(INDEX(Program_Calcs!$A$1:$AX$1002,MATCH(A95,Program_Calcs!$A:$A,0),MATCH(VLOOKUP(H95,Table_Methods!$B:$F,3,0),Program_Calcs!$1:$1,0)),"")</f>
        <v/>
      </c>
      <c r="P95" s="101" t="str">
        <f>IF(I95="N","",IFERROR(INDEX(Program_Calcs!$A$1:$AX$1002,MATCH(A95,Program_Calcs!$A:$A,0),MATCH(VLOOKUP(H95,Table_Methods!$B:$F,5,0),Program_Calcs!$1:$1,0)),""))</f>
        <v/>
      </c>
    </row>
    <row r="96" spans="1:16" x14ac:dyDescent="0.25">
      <c r="A96" s="44"/>
      <c r="B96" s="45"/>
      <c r="C96" s="45"/>
      <c r="D96" s="45"/>
      <c r="E96" s="45"/>
      <c r="F96" s="45"/>
      <c r="G96" s="46"/>
      <c r="H96" s="53"/>
      <c r="I96" s="45"/>
      <c r="J96" s="42"/>
      <c r="K96" s="45"/>
      <c r="L96" s="46"/>
      <c r="M96" s="23" t="str">
        <f>IF(H96="","",VLOOKUP(H96,Table_Methods!B:C,2,0))</f>
        <v/>
      </c>
      <c r="N96" s="99" t="str">
        <f>IFERROR(INDEX(Program_Calcs!$A$1:$AX$1002,MATCH(A96,Program_Calcs!$A:$A,0),MATCH(VLOOKUP(H96,Table_Methods!$B:$F,4,0),Program_Calcs!$1:$1,0)),"")</f>
        <v/>
      </c>
      <c r="O96" s="100" t="str">
        <f>IFERROR(INDEX(Program_Calcs!$A$1:$AX$1002,MATCH(A96,Program_Calcs!$A:$A,0),MATCH(VLOOKUP(H96,Table_Methods!$B:$F,3,0),Program_Calcs!$1:$1,0)),"")</f>
        <v/>
      </c>
      <c r="P96" s="101" t="str">
        <f>IF(I96="N","",IFERROR(INDEX(Program_Calcs!$A$1:$AX$1002,MATCH(A96,Program_Calcs!$A:$A,0),MATCH(VLOOKUP(H96,Table_Methods!$B:$F,5,0),Program_Calcs!$1:$1,0)),""))</f>
        <v/>
      </c>
    </row>
    <row r="97" spans="1:16" x14ac:dyDescent="0.25">
      <c r="A97" s="44"/>
      <c r="B97" s="45"/>
      <c r="C97" s="45"/>
      <c r="D97" s="45"/>
      <c r="E97" s="45"/>
      <c r="F97" s="45"/>
      <c r="G97" s="46"/>
      <c r="H97" s="53"/>
      <c r="I97" s="45"/>
      <c r="J97" s="42"/>
      <c r="K97" s="45"/>
      <c r="L97" s="46"/>
      <c r="M97" s="23" t="str">
        <f>IF(H97="","",VLOOKUP(H97,Table_Methods!B:C,2,0))</f>
        <v/>
      </c>
      <c r="N97" s="99" t="str">
        <f>IFERROR(INDEX(Program_Calcs!$A$1:$AX$1002,MATCH(A97,Program_Calcs!$A:$A,0),MATCH(VLOOKUP(H97,Table_Methods!$B:$F,4,0),Program_Calcs!$1:$1,0)),"")</f>
        <v/>
      </c>
      <c r="O97" s="100" t="str">
        <f>IFERROR(INDEX(Program_Calcs!$A$1:$AX$1002,MATCH(A97,Program_Calcs!$A:$A,0),MATCH(VLOOKUP(H97,Table_Methods!$B:$F,3,0),Program_Calcs!$1:$1,0)),"")</f>
        <v/>
      </c>
      <c r="P97" s="101" t="str">
        <f>IF(I97="N","",IFERROR(INDEX(Program_Calcs!$A$1:$AX$1002,MATCH(A97,Program_Calcs!$A:$A,0),MATCH(VLOOKUP(H97,Table_Methods!$B:$F,5,0),Program_Calcs!$1:$1,0)),""))</f>
        <v/>
      </c>
    </row>
    <row r="98" spans="1:16" x14ac:dyDescent="0.25">
      <c r="A98" s="44"/>
      <c r="B98" s="45"/>
      <c r="C98" s="45"/>
      <c r="D98" s="45"/>
      <c r="E98" s="45"/>
      <c r="F98" s="45"/>
      <c r="G98" s="46"/>
      <c r="H98" s="53"/>
      <c r="I98" s="45"/>
      <c r="J98" s="42"/>
      <c r="K98" s="45"/>
      <c r="L98" s="46"/>
      <c r="M98" s="23" t="str">
        <f>IF(H98="","",VLOOKUP(H98,Table_Methods!B:C,2,0))</f>
        <v/>
      </c>
      <c r="N98" s="99" t="str">
        <f>IFERROR(INDEX(Program_Calcs!$A$1:$AX$1002,MATCH(A98,Program_Calcs!$A:$A,0),MATCH(VLOOKUP(H98,Table_Methods!$B:$F,4,0),Program_Calcs!$1:$1,0)),"")</f>
        <v/>
      </c>
      <c r="O98" s="100" t="str">
        <f>IFERROR(INDEX(Program_Calcs!$A$1:$AX$1002,MATCH(A98,Program_Calcs!$A:$A,0),MATCH(VLOOKUP(H98,Table_Methods!$B:$F,3,0),Program_Calcs!$1:$1,0)),"")</f>
        <v/>
      </c>
      <c r="P98" s="101" t="str">
        <f>IF(I98="N","",IFERROR(INDEX(Program_Calcs!$A$1:$AX$1002,MATCH(A98,Program_Calcs!$A:$A,0),MATCH(VLOOKUP(H98,Table_Methods!$B:$F,5,0),Program_Calcs!$1:$1,0)),""))</f>
        <v/>
      </c>
    </row>
    <row r="99" spans="1:16" x14ac:dyDescent="0.25">
      <c r="A99" s="44"/>
      <c r="B99" s="45"/>
      <c r="C99" s="45"/>
      <c r="D99" s="45"/>
      <c r="E99" s="45"/>
      <c r="F99" s="45"/>
      <c r="G99" s="46"/>
      <c r="H99" s="53"/>
      <c r="I99" s="45"/>
      <c r="J99" s="42"/>
      <c r="K99" s="45"/>
      <c r="L99" s="46"/>
      <c r="M99" s="23" t="str">
        <f>IF(H99="","",VLOOKUP(H99,Table_Methods!B:C,2,0))</f>
        <v/>
      </c>
      <c r="N99" s="99" t="str">
        <f>IFERROR(INDEX(Program_Calcs!$A$1:$AX$1002,MATCH(A99,Program_Calcs!$A:$A,0),MATCH(VLOOKUP(H99,Table_Methods!$B:$F,4,0),Program_Calcs!$1:$1,0)),"")</f>
        <v/>
      </c>
      <c r="O99" s="100" t="str">
        <f>IFERROR(INDEX(Program_Calcs!$A$1:$AX$1002,MATCH(A99,Program_Calcs!$A:$A,0),MATCH(VLOOKUP(H99,Table_Methods!$B:$F,3,0),Program_Calcs!$1:$1,0)),"")</f>
        <v/>
      </c>
      <c r="P99" s="101" t="str">
        <f>IF(I99="N","",IFERROR(INDEX(Program_Calcs!$A$1:$AX$1002,MATCH(A99,Program_Calcs!$A:$A,0),MATCH(VLOOKUP(H99,Table_Methods!$B:$F,5,0),Program_Calcs!$1:$1,0)),""))</f>
        <v/>
      </c>
    </row>
    <row r="100" spans="1:16" x14ac:dyDescent="0.25">
      <c r="A100" s="44"/>
      <c r="B100" s="45"/>
      <c r="C100" s="45"/>
      <c r="D100" s="45"/>
      <c r="E100" s="45"/>
      <c r="F100" s="45"/>
      <c r="G100" s="46"/>
      <c r="H100" s="53"/>
      <c r="I100" s="45"/>
      <c r="J100" s="42"/>
      <c r="K100" s="45"/>
      <c r="L100" s="46"/>
      <c r="M100" s="23" t="str">
        <f>IF(H100="","",VLOOKUP(H100,Table_Methods!B:C,2,0))</f>
        <v/>
      </c>
      <c r="N100" s="99" t="str">
        <f>IFERROR(INDEX(Program_Calcs!$A$1:$AX$1002,MATCH(A100,Program_Calcs!$A:$A,0),MATCH(VLOOKUP(H100,Table_Methods!$B:$F,4,0),Program_Calcs!$1:$1,0)),"")</f>
        <v/>
      </c>
      <c r="O100" s="100" t="str">
        <f>IFERROR(INDEX(Program_Calcs!$A$1:$AX$1002,MATCH(A100,Program_Calcs!$A:$A,0),MATCH(VLOOKUP(H100,Table_Methods!$B:$F,3,0),Program_Calcs!$1:$1,0)),"")</f>
        <v/>
      </c>
      <c r="P100" s="101" t="str">
        <f>IF(I100="N","",IFERROR(INDEX(Program_Calcs!$A$1:$AX$1002,MATCH(A100,Program_Calcs!$A:$A,0),MATCH(VLOOKUP(H100,Table_Methods!$B:$F,5,0),Program_Calcs!$1:$1,0)),""))</f>
        <v/>
      </c>
    </row>
    <row r="101" spans="1:16" x14ac:dyDescent="0.25">
      <c r="A101" s="44"/>
      <c r="B101" s="45"/>
      <c r="C101" s="45"/>
      <c r="D101" s="45"/>
      <c r="E101" s="45"/>
      <c r="F101" s="45"/>
      <c r="G101" s="46"/>
      <c r="H101" s="53"/>
      <c r="I101" s="45"/>
      <c r="J101" s="42"/>
      <c r="K101" s="45"/>
      <c r="L101" s="46"/>
      <c r="M101" s="23" t="str">
        <f>IF(H101="","",VLOOKUP(H101,Table_Methods!B:C,2,0))</f>
        <v/>
      </c>
      <c r="N101" s="99" t="str">
        <f>IFERROR(INDEX(Program_Calcs!$A$1:$AX$1002,MATCH(A101,Program_Calcs!$A:$A,0),MATCH(VLOOKUP(H101,Table_Methods!$B:$F,4,0),Program_Calcs!$1:$1,0)),"")</f>
        <v/>
      </c>
      <c r="O101" s="100" t="str">
        <f>IFERROR(INDEX(Program_Calcs!$A$1:$AX$1002,MATCH(A101,Program_Calcs!$A:$A,0),MATCH(VLOOKUP(H101,Table_Methods!$B:$F,3,0),Program_Calcs!$1:$1,0)),"")</f>
        <v/>
      </c>
      <c r="P101" s="101" t="str">
        <f>IF(I101="N","",IFERROR(INDEX(Program_Calcs!$A$1:$AX$1002,MATCH(A101,Program_Calcs!$A:$A,0),MATCH(VLOOKUP(H101,Table_Methods!$B:$F,5,0),Program_Calcs!$1:$1,0)),""))</f>
        <v/>
      </c>
    </row>
    <row r="102" spans="1:16" x14ac:dyDescent="0.25">
      <c r="A102" s="44"/>
      <c r="B102" s="45"/>
      <c r="C102" s="45"/>
      <c r="D102" s="45"/>
      <c r="E102" s="45"/>
      <c r="F102" s="45"/>
      <c r="G102" s="46"/>
      <c r="H102" s="53"/>
      <c r="I102" s="45"/>
      <c r="J102" s="42"/>
      <c r="K102" s="45"/>
      <c r="L102" s="46"/>
      <c r="M102" s="23" t="str">
        <f>IF(H102="","",VLOOKUP(H102,Table_Methods!B:C,2,0))</f>
        <v/>
      </c>
      <c r="N102" s="99" t="str">
        <f>IFERROR(INDEX(Program_Calcs!$A$1:$AX$1002,MATCH(A102,Program_Calcs!$A:$A,0),MATCH(VLOOKUP(H102,Table_Methods!$B:$F,4,0),Program_Calcs!$1:$1,0)),"")</f>
        <v/>
      </c>
      <c r="O102" s="100" t="str">
        <f>IFERROR(INDEX(Program_Calcs!$A$1:$AX$1002,MATCH(A102,Program_Calcs!$A:$A,0),MATCH(VLOOKUP(H102,Table_Methods!$B:$F,3,0),Program_Calcs!$1:$1,0)),"")</f>
        <v/>
      </c>
      <c r="P102" s="101" t="str">
        <f>IF(I102="N","",IFERROR(INDEX(Program_Calcs!$A$1:$AX$1002,MATCH(A102,Program_Calcs!$A:$A,0),MATCH(VLOOKUP(H102,Table_Methods!$B:$F,5,0),Program_Calcs!$1:$1,0)),""))</f>
        <v/>
      </c>
    </row>
    <row r="103" spans="1:16" x14ac:dyDescent="0.25">
      <c r="A103" s="44"/>
      <c r="B103" s="45"/>
      <c r="C103" s="45"/>
      <c r="D103" s="45"/>
      <c r="E103" s="45"/>
      <c r="F103" s="45"/>
      <c r="G103" s="46"/>
      <c r="H103" s="53"/>
      <c r="I103" s="45"/>
      <c r="J103" s="42"/>
      <c r="K103" s="45"/>
      <c r="L103" s="46"/>
      <c r="M103" s="23" t="str">
        <f>IF(H103="","",VLOOKUP(H103,Table_Methods!B:C,2,0))</f>
        <v/>
      </c>
      <c r="N103" s="99" t="str">
        <f>IFERROR(INDEX(Program_Calcs!$A$1:$AX$1002,MATCH(A103,Program_Calcs!$A:$A,0),MATCH(VLOOKUP(H103,Table_Methods!$B:$F,4,0),Program_Calcs!$1:$1,0)),"")</f>
        <v/>
      </c>
      <c r="O103" s="100" t="str">
        <f>IFERROR(INDEX(Program_Calcs!$A$1:$AX$1002,MATCH(A103,Program_Calcs!$A:$A,0),MATCH(VLOOKUP(H103,Table_Methods!$B:$F,3,0),Program_Calcs!$1:$1,0)),"")</f>
        <v/>
      </c>
      <c r="P103" s="101" t="str">
        <f>IF(I103="N","",IFERROR(INDEX(Program_Calcs!$A$1:$AX$1002,MATCH(A103,Program_Calcs!$A:$A,0),MATCH(VLOOKUP(H103,Table_Methods!$B:$F,5,0),Program_Calcs!$1:$1,0)),""))</f>
        <v/>
      </c>
    </row>
    <row r="104" spans="1:16" x14ac:dyDescent="0.25">
      <c r="A104" s="44"/>
      <c r="B104" s="45"/>
      <c r="C104" s="45"/>
      <c r="D104" s="45"/>
      <c r="E104" s="45"/>
      <c r="F104" s="45"/>
      <c r="G104" s="46"/>
      <c r="H104" s="53"/>
      <c r="I104" s="45"/>
      <c r="J104" s="42"/>
      <c r="K104" s="45"/>
      <c r="L104" s="46"/>
      <c r="M104" s="23" t="str">
        <f>IF(H104="","",VLOOKUP(H104,Table_Methods!B:C,2,0))</f>
        <v/>
      </c>
      <c r="N104" s="99" t="str">
        <f>IFERROR(INDEX(Program_Calcs!$A$1:$AX$1002,MATCH(A104,Program_Calcs!$A:$A,0),MATCH(VLOOKUP(H104,Table_Methods!$B:$F,4,0),Program_Calcs!$1:$1,0)),"")</f>
        <v/>
      </c>
      <c r="O104" s="100" t="str">
        <f>IFERROR(INDEX(Program_Calcs!$A$1:$AX$1002,MATCH(A104,Program_Calcs!$A:$A,0),MATCH(VLOOKUP(H104,Table_Methods!$B:$F,3,0),Program_Calcs!$1:$1,0)),"")</f>
        <v/>
      </c>
      <c r="P104" s="101" t="str">
        <f>IF(I104="N","",IFERROR(INDEX(Program_Calcs!$A$1:$AX$1002,MATCH(A104,Program_Calcs!$A:$A,0),MATCH(VLOOKUP(H104,Table_Methods!$B:$F,5,0),Program_Calcs!$1:$1,0)),""))</f>
        <v/>
      </c>
    </row>
    <row r="105" spans="1:16" x14ac:dyDescent="0.25">
      <c r="A105" s="44"/>
      <c r="B105" s="45"/>
      <c r="C105" s="45"/>
      <c r="D105" s="45"/>
      <c r="E105" s="45"/>
      <c r="F105" s="45"/>
      <c r="G105" s="46"/>
      <c r="H105" s="53"/>
      <c r="I105" s="45"/>
      <c r="J105" s="42"/>
      <c r="K105" s="45"/>
      <c r="L105" s="46"/>
      <c r="M105" s="23" t="str">
        <f>IF(H105="","",VLOOKUP(H105,Table_Methods!B:C,2,0))</f>
        <v/>
      </c>
      <c r="N105" s="99" t="str">
        <f>IFERROR(INDEX(Program_Calcs!$A$1:$AX$1002,MATCH(A105,Program_Calcs!$A:$A,0),MATCH(VLOOKUP(H105,Table_Methods!$B:$F,4,0),Program_Calcs!$1:$1,0)),"")</f>
        <v/>
      </c>
      <c r="O105" s="100" t="str">
        <f>IFERROR(INDEX(Program_Calcs!$A$1:$AX$1002,MATCH(A105,Program_Calcs!$A:$A,0),MATCH(VLOOKUP(H105,Table_Methods!$B:$F,3,0),Program_Calcs!$1:$1,0)),"")</f>
        <v/>
      </c>
      <c r="P105" s="101" t="str">
        <f>IF(I105="N","",IFERROR(INDEX(Program_Calcs!$A$1:$AX$1002,MATCH(A105,Program_Calcs!$A:$A,0),MATCH(VLOOKUP(H105,Table_Methods!$B:$F,5,0),Program_Calcs!$1:$1,0)),""))</f>
        <v/>
      </c>
    </row>
    <row r="106" spans="1:16" x14ac:dyDescent="0.25">
      <c r="A106" s="44"/>
      <c r="B106" s="45"/>
      <c r="C106" s="45"/>
      <c r="D106" s="45"/>
      <c r="E106" s="45"/>
      <c r="F106" s="45"/>
      <c r="G106" s="46"/>
      <c r="H106" s="53"/>
      <c r="I106" s="45"/>
      <c r="J106" s="42"/>
      <c r="K106" s="45"/>
      <c r="L106" s="46"/>
      <c r="M106" s="23" t="str">
        <f>IF(H106="","",VLOOKUP(H106,Table_Methods!B:C,2,0))</f>
        <v/>
      </c>
      <c r="N106" s="99" t="str">
        <f>IFERROR(INDEX(Program_Calcs!$A$1:$AX$1002,MATCH(A106,Program_Calcs!$A:$A,0),MATCH(VLOOKUP(H106,Table_Methods!$B:$F,4,0),Program_Calcs!$1:$1,0)),"")</f>
        <v/>
      </c>
      <c r="O106" s="100" t="str">
        <f>IFERROR(INDEX(Program_Calcs!$A$1:$AX$1002,MATCH(A106,Program_Calcs!$A:$A,0),MATCH(VLOOKUP(H106,Table_Methods!$B:$F,3,0),Program_Calcs!$1:$1,0)),"")</f>
        <v/>
      </c>
      <c r="P106" s="101" t="str">
        <f>IF(I106="N","",IFERROR(INDEX(Program_Calcs!$A$1:$AX$1002,MATCH(A106,Program_Calcs!$A:$A,0),MATCH(VLOOKUP(H106,Table_Methods!$B:$F,5,0),Program_Calcs!$1:$1,0)),""))</f>
        <v/>
      </c>
    </row>
    <row r="107" spans="1:16" x14ac:dyDescent="0.25">
      <c r="A107" s="44"/>
      <c r="B107" s="45"/>
      <c r="C107" s="45"/>
      <c r="D107" s="45"/>
      <c r="E107" s="45"/>
      <c r="F107" s="45"/>
      <c r="G107" s="46"/>
      <c r="H107" s="53"/>
      <c r="I107" s="45"/>
      <c r="J107" s="42"/>
      <c r="K107" s="45"/>
      <c r="L107" s="46"/>
      <c r="M107" s="23" t="str">
        <f>IF(H107="","",VLOOKUP(H107,Table_Methods!B:C,2,0))</f>
        <v/>
      </c>
      <c r="N107" s="99" t="str">
        <f>IFERROR(INDEX(Program_Calcs!$A$1:$AX$1002,MATCH(A107,Program_Calcs!$A:$A,0),MATCH(VLOOKUP(H107,Table_Methods!$B:$F,4,0),Program_Calcs!$1:$1,0)),"")</f>
        <v/>
      </c>
      <c r="O107" s="100" t="str">
        <f>IFERROR(INDEX(Program_Calcs!$A$1:$AX$1002,MATCH(A107,Program_Calcs!$A:$A,0),MATCH(VLOOKUP(H107,Table_Methods!$B:$F,3,0),Program_Calcs!$1:$1,0)),"")</f>
        <v/>
      </c>
      <c r="P107" s="101" t="str">
        <f>IF(I107="N","",IFERROR(INDEX(Program_Calcs!$A$1:$AX$1002,MATCH(A107,Program_Calcs!$A:$A,0),MATCH(VLOOKUP(H107,Table_Methods!$B:$F,5,0),Program_Calcs!$1:$1,0)),""))</f>
        <v/>
      </c>
    </row>
    <row r="108" spans="1:16" x14ac:dyDescent="0.25">
      <c r="A108" s="44"/>
      <c r="B108" s="45"/>
      <c r="C108" s="45"/>
      <c r="D108" s="45"/>
      <c r="E108" s="45"/>
      <c r="F108" s="45"/>
      <c r="G108" s="46"/>
      <c r="H108" s="53"/>
      <c r="I108" s="45"/>
      <c r="J108" s="42"/>
      <c r="K108" s="45"/>
      <c r="L108" s="46"/>
      <c r="M108" s="23" t="str">
        <f>IF(H108="","",VLOOKUP(H108,Table_Methods!B:C,2,0))</f>
        <v/>
      </c>
      <c r="N108" s="99" t="str">
        <f>IFERROR(INDEX(Program_Calcs!$A$1:$AX$1002,MATCH(A108,Program_Calcs!$A:$A,0),MATCH(VLOOKUP(H108,Table_Methods!$B:$F,4,0),Program_Calcs!$1:$1,0)),"")</f>
        <v/>
      </c>
      <c r="O108" s="100" t="str">
        <f>IFERROR(INDEX(Program_Calcs!$A$1:$AX$1002,MATCH(A108,Program_Calcs!$A:$A,0),MATCH(VLOOKUP(H108,Table_Methods!$B:$F,3,0),Program_Calcs!$1:$1,0)),"")</f>
        <v/>
      </c>
      <c r="P108" s="101" t="str">
        <f>IF(I108="N","",IFERROR(INDEX(Program_Calcs!$A$1:$AX$1002,MATCH(A108,Program_Calcs!$A:$A,0),MATCH(VLOOKUP(H108,Table_Methods!$B:$F,5,0),Program_Calcs!$1:$1,0)),""))</f>
        <v/>
      </c>
    </row>
    <row r="109" spans="1:16" x14ac:dyDescent="0.25">
      <c r="A109" s="44"/>
      <c r="B109" s="45"/>
      <c r="C109" s="45"/>
      <c r="D109" s="45"/>
      <c r="E109" s="45"/>
      <c r="F109" s="45"/>
      <c r="G109" s="46"/>
      <c r="H109" s="53"/>
      <c r="I109" s="45"/>
      <c r="J109" s="42"/>
      <c r="K109" s="45"/>
      <c r="L109" s="46"/>
      <c r="M109" s="23" t="str">
        <f>IF(H109="","",VLOOKUP(H109,Table_Methods!B:C,2,0))</f>
        <v/>
      </c>
      <c r="N109" s="99" t="str">
        <f>IFERROR(INDEX(Program_Calcs!$A$1:$AX$1002,MATCH(A109,Program_Calcs!$A:$A,0),MATCH(VLOOKUP(H109,Table_Methods!$B:$F,4,0),Program_Calcs!$1:$1,0)),"")</f>
        <v/>
      </c>
      <c r="O109" s="100" t="str">
        <f>IFERROR(INDEX(Program_Calcs!$A$1:$AX$1002,MATCH(A109,Program_Calcs!$A:$A,0),MATCH(VLOOKUP(H109,Table_Methods!$B:$F,3,0),Program_Calcs!$1:$1,0)),"")</f>
        <v/>
      </c>
      <c r="P109" s="101" t="str">
        <f>IF(I109="N","",IFERROR(INDEX(Program_Calcs!$A$1:$AX$1002,MATCH(A109,Program_Calcs!$A:$A,0),MATCH(VLOOKUP(H109,Table_Methods!$B:$F,5,0),Program_Calcs!$1:$1,0)),""))</f>
        <v/>
      </c>
    </row>
    <row r="110" spans="1:16" x14ac:dyDescent="0.25">
      <c r="A110" s="44"/>
      <c r="B110" s="45"/>
      <c r="C110" s="45"/>
      <c r="D110" s="45"/>
      <c r="E110" s="45"/>
      <c r="F110" s="45"/>
      <c r="G110" s="46"/>
      <c r="H110" s="53"/>
      <c r="I110" s="45"/>
      <c r="J110" s="42"/>
      <c r="K110" s="45"/>
      <c r="L110" s="46"/>
      <c r="M110" s="23" t="str">
        <f>IF(H110="","",VLOOKUP(H110,Table_Methods!B:C,2,0))</f>
        <v/>
      </c>
      <c r="N110" s="99" t="str">
        <f>IFERROR(INDEX(Program_Calcs!$A$1:$AX$1002,MATCH(A110,Program_Calcs!$A:$A,0),MATCH(VLOOKUP(H110,Table_Methods!$B:$F,4,0),Program_Calcs!$1:$1,0)),"")</f>
        <v/>
      </c>
      <c r="O110" s="100" t="str">
        <f>IFERROR(INDEX(Program_Calcs!$A$1:$AX$1002,MATCH(A110,Program_Calcs!$A:$A,0),MATCH(VLOOKUP(H110,Table_Methods!$B:$F,3,0),Program_Calcs!$1:$1,0)),"")</f>
        <v/>
      </c>
      <c r="P110" s="101" t="str">
        <f>IF(I110="N","",IFERROR(INDEX(Program_Calcs!$A$1:$AX$1002,MATCH(A110,Program_Calcs!$A:$A,0),MATCH(VLOOKUP(H110,Table_Methods!$B:$F,5,0),Program_Calcs!$1:$1,0)),""))</f>
        <v/>
      </c>
    </row>
    <row r="111" spans="1:16" x14ac:dyDescent="0.25">
      <c r="A111" s="44"/>
      <c r="B111" s="45"/>
      <c r="C111" s="45"/>
      <c r="D111" s="45"/>
      <c r="E111" s="45"/>
      <c r="F111" s="45"/>
      <c r="G111" s="46"/>
      <c r="H111" s="53"/>
      <c r="I111" s="45"/>
      <c r="J111" s="42"/>
      <c r="K111" s="45"/>
      <c r="L111" s="46"/>
      <c r="M111" s="23" t="str">
        <f>IF(H111="","",VLOOKUP(H111,Table_Methods!B:C,2,0))</f>
        <v/>
      </c>
      <c r="N111" s="99" t="str">
        <f>IFERROR(INDEX(Program_Calcs!$A$1:$AX$1002,MATCH(A111,Program_Calcs!$A:$A,0),MATCH(VLOOKUP(H111,Table_Methods!$B:$F,4,0),Program_Calcs!$1:$1,0)),"")</f>
        <v/>
      </c>
      <c r="O111" s="100" t="str">
        <f>IFERROR(INDEX(Program_Calcs!$A$1:$AX$1002,MATCH(A111,Program_Calcs!$A:$A,0),MATCH(VLOOKUP(H111,Table_Methods!$B:$F,3,0),Program_Calcs!$1:$1,0)),"")</f>
        <v/>
      </c>
      <c r="P111" s="101" t="str">
        <f>IF(I111="N","",IFERROR(INDEX(Program_Calcs!$A$1:$AX$1002,MATCH(A111,Program_Calcs!$A:$A,0),MATCH(VLOOKUP(H111,Table_Methods!$B:$F,5,0),Program_Calcs!$1:$1,0)),""))</f>
        <v/>
      </c>
    </row>
    <row r="112" spans="1:16" x14ac:dyDescent="0.25">
      <c r="A112" s="44"/>
      <c r="B112" s="45"/>
      <c r="C112" s="45"/>
      <c r="D112" s="45"/>
      <c r="E112" s="45"/>
      <c r="F112" s="45"/>
      <c r="G112" s="46"/>
      <c r="H112" s="53"/>
      <c r="I112" s="45"/>
      <c r="J112" s="42"/>
      <c r="K112" s="45"/>
      <c r="L112" s="46"/>
      <c r="M112" s="23" t="str">
        <f>IF(H112="","",VLOOKUP(H112,Table_Methods!B:C,2,0))</f>
        <v/>
      </c>
      <c r="N112" s="99" t="str">
        <f>IFERROR(INDEX(Program_Calcs!$A$1:$AX$1002,MATCH(A112,Program_Calcs!$A:$A,0),MATCH(VLOOKUP(H112,Table_Methods!$B:$F,4,0),Program_Calcs!$1:$1,0)),"")</f>
        <v/>
      </c>
      <c r="O112" s="100" t="str">
        <f>IFERROR(INDEX(Program_Calcs!$A$1:$AX$1002,MATCH(A112,Program_Calcs!$A:$A,0),MATCH(VLOOKUP(H112,Table_Methods!$B:$F,3,0),Program_Calcs!$1:$1,0)),"")</f>
        <v/>
      </c>
      <c r="P112" s="101" t="str">
        <f>IF(I112="N","",IFERROR(INDEX(Program_Calcs!$A$1:$AX$1002,MATCH(A112,Program_Calcs!$A:$A,0),MATCH(VLOOKUP(H112,Table_Methods!$B:$F,5,0),Program_Calcs!$1:$1,0)),""))</f>
        <v/>
      </c>
    </row>
    <row r="113" spans="1:16" x14ac:dyDescent="0.25">
      <c r="A113" s="44"/>
      <c r="B113" s="45"/>
      <c r="C113" s="45"/>
      <c r="D113" s="45"/>
      <c r="E113" s="45"/>
      <c r="F113" s="45"/>
      <c r="G113" s="46"/>
      <c r="H113" s="53"/>
      <c r="I113" s="45"/>
      <c r="J113" s="42"/>
      <c r="K113" s="45"/>
      <c r="L113" s="46"/>
      <c r="M113" s="23" t="str">
        <f>IF(H113="","",VLOOKUP(H113,Table_Methods!B:C,2,0))</f>
        <v/>
      </c>
      <c r="N113" s="99" t="str">
        <f>IFERROR(INDEX(Program_Calcs!$A$1:$AX$1002,MATCH(A113,Program_Calcs!$A:$A,0),MATCH(VLOOKUP(H113,Table_Methods!$B:$F,4,0),Program_Calcs!$1:$1,0)),"")</f>
        <v/>
      </c>
      <c r="O113" s="100" t="str">
        <f>IFERROR(INDEX(Program_Calcs!$A$1:$AX$1002,MATCH(A113,Program_Calcs!$A:$A,0),MATCH(VLOOKUP(H113,Table_Methods!$B:$F,3,0),Program_Calcs!$1:$1,0)),"")</f>
        <v/>
      </c>
      <c r="P113" s="101" t="str">
        <f>IF(I113="N","",IFERROR(INDEX(Program_Calcs!$A$1:$AX$1002,MATCH(A113,Program_Calcs!$A:$A,0),MATCH(VLOOKUP(H113,Table_Methods!$B:$F,5,0),Program_Calcs!$1:$1,0)),""))</f>
        <v/>
      </c>
    </row>
    <row r="114" spans="1:16" x14ac:dyDescent="0.25">
      <c r="A114" s="44"/>
      <c r="B114" s="45"/>
      <c r="C114" s="45"/>
      <c r="D114" s="45"/>
      <c r="E114" s="45"/>
      <c r="F114" s="45"/>
      <c r="G114" s="46"/>
      <c r="H114" s="53"/>
      <c r="I114" s="45"/>
      <c r="J114" s="42"/>
      <c r="K114" s="45"/>
      <c r="L114" s="46"/>
      <c r="M114" s="23" t="str">
        <f>IF(H114="","",VLOOKUP(H114,Table_Methods!B:C,2,0))</f>
        <v/>
      </c>
      <c r="N114" s="99" t="str">
        <f>IFERROR(INDEX(Program_Calcs!$A$1:$AX$1002,MATCH(A114,Program_Calcs!$A:$A,0),MATCH(VLOOKUP(H114,Table_Methods!$B:$F,4,0),Program_Calcs!$1:$1,0)),"")</f>
        <v/>
      </c>
      <c r="O114" s="100" t="str">
        <f>IFERROR(INDEX(Program_Calcs!$A$1:$AX$1002,MATCH(A114,Program_Calcs!$A:$A,0),MATCH(VLOOKUP(H114,Table_Methods!$B:$F,3,0),Program_Calcs!$1:$1,0)),"")</f>
        <v/>
      </c>
      <c r="P114" s="101" t="str">
        <f>IF(I114="N","",IFERROR(INDEX(Program_Calcs!$A$1:$AX$1002,MATCH(A114,Program_Calcs!$A:$A,0),MATCH(VLOOKUP(H114,Table_Methods!$B:$F,5,0),Program_Calcs!$1:$1,0)),""))</f>
        <v/>
      </c>
    </row>
    <row r="115" spans="1:16" x14ac:dyDescent="0.25">
      <c r="A115" s="44"/>
      <c r="B115" s="45"/>
      <c r="C115" s="45"/>
      <c r="D115" s="45"/>
      <c r="E115" s="45"/>
      <c r="F115" s="45"/>
      <c r="G115" s="46"/>
      <c r="H115" s="53"/>
      <c r="I115" s="45"/>
      <c r="J115" s="42"/>
      <c r="K115" s="45"/>
      <c r="L115" s="46"/>
      <c r="M115" s="23" t="str">
        <f>IF(H115="","",VLOOKUP(H115,Table_Methods!B:C,2,0))</f>
        <v/>
      </c>
      <c r="N115" s="99" t="str">
        <f>IFERROR(INDEX(Program_Calcs!$A$1:$AX$1002,MATCH(A115,Program_Calcs!$A:$A,0),MATCH(VLOOKUP(H115,Table_Methods!$B:$F,4,0),Program_Calcs!$1:$1,0)),"")</f>
        <v/>
      </c>
      <c r="O115" s="100" t="str">
        <f>IFERROR(INDEX(Program_Calcs!$A$1:$AX$1002,MATCH(A115,Program_Calcs!$A:$A,0),MATCH(VLOOKUP(H115,Table_Methods!$B:$F,3,0),Program_Calcs!$1:$1,0)),"")</f>
        <v/>
      </c>
      <c r="P115" s="101" t="str">
        <f>IF(I115="N","",IFERROR(INDEX(Program_Calcs!$A$1:$AX$1002,MATCH(A115,Program_Calcs!$A:$A,0),MATCH(VLOOKUP(H115,Table_Methods!$B:$F,5,0),Program_Calcs!$1:$1,0)),""))</f>
        <v/>
      </c>
    </row>
    <row r="116" spans="1:16" x14ac:dyDescent="0.25">
      <c r="A116" s="44"/>
      <c r="B116" s="45"/>
      <c r="C116" s="45"/>
      <c r="D116" s="45"/>
      <c r="E116" s="45"/>
      <c r="F116" s="45"/>
      <c r="G116" s="46"/>
      <c r="H116" s="53"/>
      <c r="I116" s="45"/>
      <c r="J116" s="42"/>
      <c r="K116" s="45"/>
      <c r="L116" s="46"/>
      <c r="M116" s="23" t="str">
        <f>IF(H116="","",VLOOKUP(H116,Table_Methods!B:C,2,0))</f>
        <v/>
      </c>
      <c r="N116" s="99" t="str">
        <f>IFERROR(INDEX(Program_Calcs!$A$1:$AX$1002,MATCH(A116,Program_Calcs!$A:$A,0),MATCH(VLOOKUP(H116,Table_Methods!$B:$F,4,0),Program_Calcs!$1:$1,0)),"")</f>
        <v/>
      </c>
      <c r="O116" s="100" t="str">
        <f>IFERROR(INDEX(Program_Calcs!$A$1:$AX$1002,MATCH(A116,Program_Calcs!$A:$A,0),MATCH(VLOOKUP(H116,Table_Methods!$B:$F,3,0),Program_Calcs!$1:$1,0)),"")</f>
        <v/>
      </c>
      <c r="P116" s="101" t="str">
        <f>IF(I116="N","",IFERROR(INDEX(Program_Calcs!$A$1:$AX$1002,MATCH(A116,Program_Calcs!$A:$A,0),MATCH(VLOOKUP(H116,Table_Methods!$B:$F,5,0),Program_Calcs!$1:$1,0)),""))</f>
        <v/>
      </c>
    </row>
    <row r="117" spans="1:16" x14ac:dyDescent="0.25">
      <c r="A117" s="44"/>
      <c r="B117" s="45"/>
      <c r="C117" s="45"/>
      <c r="D117" s="45"/>
      <c r="E117" s="45"/>
      <c r="F117" s="45"/>
      <c r="G117" s="46"/>
      <c r="H117" s="53"/>
      <c r="I117" s="45"/>
      <c r="J117" s="42"/>
      <c r="K117" s="45"/>
      <c r="L117" s="46"/>
      <c r="M117" s="23" t="str">
        <f>IF(H117="","",VLOOKUP(H117,Table_Methods!B:C,2,0))</f>
        <v/>
      </c>
      <c r="N117" s="99" t="str">
        <f>IFERROR(INDEX(Program_Calcs!$A$1:$AX$1002,MATCH(A117,Program_Calcs!$A:$A,0),MATCH(VLOOKUP(H117,Table_Methods!$B:$F,4,0),Program_Calcs!$1:$1,0)),"")</f>
        <v/>
      </c>
      <c r="O117" s="100" t="str">
        <f>IFERROR(INDEX(Program_Calcs!$A$1:$AX$1002,MATCH(A117,Program_Calcs!$A:$A,0),MATCH(VLOOKUP(H117,Table_Methods!$B:$F,3,0),Program_Calcs!$1:$1,0)),"")</f>
        <v/>
      </c>
      <c r="P117" s="101" t="str">
        <f>IF(I117="N","",IFERROR(INDEX(Program_Calcs!$A$1:$AX$1002,MATCH(A117,Program_Calcs!$A:$A,0),MATCH(VLOOKUP(H117,Table_Methods!$B:$F,5,0),Program_Calcs!$1:$1,0)),""))</f>
        <v/>
      </c>
    </row>
    <row r="118" spans="1:16" x14ac:dyDescent="0.25">
      <c r="A118" s="44"/>
      <c r="B118" s="45"/>
      <c r="C118" s="45"/>
      <c r="D118" s="45"/>
      <c r="E118" s="45"/>
      <c r="F118" s="45"/>
      <c r="G118" s="46"/>
      <c r="H118" s="53"/>
      <c r="I118" s="45"/>
      <c r="J118" s="42"/>
      <c r="K118" s="45"/>
      <c r="L118" s="46"/>
      <c r="M118" s="23" t="str">
        <f>IF(H118="","",VLOOKUP(H118,Table_Methods!B:C,2,0))</f>
        <v/>
      </c>
      <c r="N118" s="99" t="str">
        <f>IFERROR(INDEX(Program_Calcs!$A$1:$AX$1002,MATCH(A118,Program_Calcs!$A:$A,0),MATCH(VLOOKUP(H118,Table_Methods!$B:$F,4,0),Program_Calcs!$1:$1,0)),"")</f>
        <v/>
      </c>
      <c r="O118" s="100" t="str">
        <f>IFERROR(INDEX(Program_Calcs!$A$1:$AX$1002,MATCH(A118,Program_Calcs!$A:$A,0),MATCH(VLOOKUP(H118,Table_Methods!$B:$F,3,0),Program_Calcs!$1:$1,0)),"")</f>
        <v/>
      </c>
      <c r="P118" s="101" t="str">
        <f>IF(I118="N","",IFERROR(INDEX(Program_Calcs!$A$1:$AX$1002,MATCH(A118,Program_Calcs!$A:$A,0),MATCH(VLOOKUP(H118,Table_Methods!$B:$F,5,0),Program_Calcs!$1:$1,0)),""))</f>
        <v/>
      </c>
    </row>
    <row r="119" spans="1:16" x14ac:dyDescent="0.25">
      <c r="A119" s="44"/>
      <c r="B119" s="45"/>
      <c r="C119" s="45"/>
      <c r="D119" s="45"/>
      <c r="E119" s="45"/>
      <c r="F119" s="45"/>
      <c r="G119" s="46"/>
      <c r="H119" s="53"/>
      <c r="I119" s="45"/>
      <c r="J119" s="42"/>
      <c r="K119" s="45"/>
      <c r="L119" s="46"/>
      <c r="M119" s="23" t="str">
        <f>IF(H119="","",VLOOKUP(H119,Table_Methods!B:C,2,0))</f>
        <v/>
      </c>
      <c r="N119" s="99" t="str">
        <f>IFERROR(INDEX(Program_Calcs!$A$1:$AX$1002,MATCH(A119,Program_Calcs!$A:$A,0),MATCH(VLOOKUP(H119,Table_Methods!$B:$F,4,0),Program_Calcs!$1:$1,0)),"")</f>
        <v/>
      </c>
      <c r="O119" s="100" t="str">
        <f>IFERROR(INDEX(Program_Calcs!$A$1:$AX$1002,MATCH(A119,Program_Calcs!$A:$A,0),MATCH(VLOOKUP(H119,Table_Methods!$B:$F,3,0),Program_Calcs!$1:$1,0)),"")</f>
        <v/>
      </c>
      <c r="P119" s="101" t="str">
        <f>IF(I119="N","",IFERROR(INDEX(Program_Calcs!$A$1:$AX$1002,MATCH(A119,Program_Calcs!$A:$A,0),MATCH(VLOOKUP(H119,Table_Methods!$B:$F,5,0),Program_Calcs!$1:$1,0)),""))</f>
        <v/>
      </c>
    </row>
    <row r="120" spans="1:16" x14ac:dyDescent="0.25">
      <c r="A120" s="44"/>
      <c r="B120" s="45"/>
      <c r="C120" s="45"/>
      <c r="D120" s="45"/>
      <c r="E120" s="45"/>
      <c r="F120" s="45"/>
      <c r="G120" s="46"/>
      <c r="H120" s="53"/>
      <c r="I120" s="45"/>
      <c r="J120" s="42"/>
      <c r="K120" s="45"/>
      <c r="L120" s="46"/>
      <c r="M120" s="23" t="str">
        <f>IF(H120="","",VLOOKUP(H120,Table_Methods!B:C,2,0))</f>
        <v/>
      </c>
      <c r="N120" s="99" t="str">
        <f>IFERROR(INDEX(Program_Calcs!$A$1:$AX$1002,MATCH(A120,Program_Calcs!$A:$A,0),MATCH(VLOOKUP(H120,Table_Methods!$B:$F,4,0),Program_Calcs!$1:$1,0)),"")</f>
        <v/>
      </c>
      <c r="O120" s="100" t="str">
        <f>IFERROR(INDEX(Program_Calcs!$A$1:$AX$1002,MATCH(A120,Program_Calcs!$A:$A,0),MATCH(VLOOKUP(H120,Table_Methods!$B:$F,3,0),Program_Calcs!$1:$1,0)),"")</f>
        <v/>
      </c>
      <c r="P120" s="101" t="str">
        <f>IF(I120="N","",IFERROR(INDEX(Program_Calcs!$A$1:$AX$1002,MATCH(A120,Program_Calcs!$A:$A,0),MATCH(VLOOKUP(H120,Table_Methods!$B:$F,5,0),Program_Calcs!$1:$1,0)),""))</f>
        <v/>
      </c>
    </row>
    <row r="121" spans="1:16" x14ac:dyDescent="0.25">
      <c r="A121" s="44"/>
      <c r="B121" s="45"/>
      <c r="C121" s="45"/>
      <c r="D121" s="45"/>
      <c r="E121" s="45"/>
      <c r="F121" s="45"/>
      <c r="G121" s="46"/>
      <c r="H121" s="53"/>
      <c r="I121" s="45"/>
      <c r="J121" s="42"/>
      <c r="K121" s="45"/>
      <c r="L121" s="46"/>
      <c r="M121" s="23" t="str">
        <f>IF(H121="","",VLOOKUP(H121,Table_Methods!B:C,2,0))</f>
        <v/>
      </c>
      <c r="N121" s="99" t="str">
        <f>IFERROR(INDEX(Program_Calcs!$A$1:$AX$1002,MATCH(A121,Program_Calcs!$A:$A,0),MATCH(VLOOKUP(H121,Table_Methods!$B:$F,4,0),Program_Calcs!$1:$1,0)),"")</f>
        <v/>
      </c>
      <c r="O121" s="100" t="str">
        <f>IFERROR(INDEX(Program_Calcs!$A$1:$AX$1002,MATCH(A121,Program_Calcs!$A:$A,0),MATCH(VLOOKUP(H121,Table_Methods!$B:$F,3,0),Program_Calcs!$1:$1,0)),"")</f>
        <v/>
      </c>
      <c r="P121" s="101" t="str">
        <f>IF(I121="N","",IFERROR(INDEX(Program_Calcs!$A$1:$AX$1002,MATCH(A121,Program_Calcs!$A:$A,0),MATCH(VLOOKUP(H121,Table_Methods!$B:$F,5,0),Program_Calcs!$1:$1,0)),""))</f>
        <v/>
      </c>
    </row>
    <row r="122" spans="1:16" x14ac:dyDescent="0.25">
      <c r="A122" s="44"/>
      <c r="B122" s="45"/>
      <c r="C122" s="45"/>
      <c r="D122" s="45"/>
      <c r="E122" s="45"/>
      <c r="F122" s="45"/>
      <c r="G122" s="46"/>
      <c r="H122" s="53"/>
      <c r="I122" s="45"/>
      <c r="J122" s="42"/>
      <c r="K122" s="45"/>
      <c r="L122" s="46"/>
      <c r="M122" s="23" t="str">
        <f>IF(H122="","",VLOOKUP(H122,Table_Methods!B:C,2,0))</f>
        <v/>
      </c>
      <c r="N122" s="99" t="str">
        <f>IFERROR(INDEX(Program_Calcs!$A$1:$AX$1002,MATCH(A122,Program_Calcs!$A:$A,0),MATCH(VLOOKUP(H122,Table_Methods!$B:$F,4,0),Program_Calcs!$1:$1,0)),"")</f>
        <v/>
      </c>
      <c r="O122" s="100" t="str">
        <f>IFERROR(INDEX(Program_Calcs!$A$1:$AX$1002,MATCH(A122,Program_Calcs!$A:$A,0),MATCH(VLOOKUP(H122,Table_Methods!$B:$F,3,0),Program_Calcs!$1:$1,0)),"")</f>
        <v/>
      </c>
      <c r="P122" s="101" t="str">
        <f>IF(I122="N","",IFERROR(INDEX(Program_Calcs!$A$1:$AX$1002,MATCH(A122,Program_Calcs!$A:$A,0),MATCH(VLOOKUP(H122,Table_Methods!$B:$F,5,0),Program_Calcs!$1:$1,0)),""))</f>
        <v/>
      </c>
    </row>
    <row r="123" spans="1:16" x14ac:dyDescent="0.25">
      <c r="A123" s="44"/>
      <c r="B123" s="45"/>
      <c r="C123" s="45"/>
      <c r="D123" s="45"/>
      <c r="E123" s="45"/>
      <c r="F123" s="45"/>
      <c r="G123" s="46"/>
      <c r="H123" s="53"/>
      <c r="I123" s="45"/>
      <c r="J123" s="42"/>
      <c r="K123" s="45"/>
      <c r="L123" s="46"/>
      <c r="M123" s="23" t="str">
        <f>IF(H123="","",VLOOKUP(H123,Table_Methods!B:C,2,0))</f>
        <v/>
      </c>
      <c r="N123" s="99" t="str">
        <f>IFERROR(INDEX(Program_Calcs!$A$1:$AX$1002,MATCH(A123,Program_Calcs!$A:$A,0),MATCH(VLOOKUP(H123,Table_Methods!$B:$F,4,0),Program_Calcs!$1:$1,0)),"")</f>
        <v/>
      </c>
      <c r="O123" s="100" t="str">
        <f>IFERROR(INDEX(Program_Calcs!$A$1:$AX$1002,MATCH(A123,Program_Calcs!$A:$A,0),MATCH(VLOOKUP(H123,Table_Methods!$B:$F,3,0),Program_Calcs!$1:$1,0)),"")</f>
        <v/>
      </c>
      <c r="P123" s="101" t="str">
        <f>IF(I123="N","",IFERROR(INDEX(Program_Calcs!$A$1:$AX$1002,MATCH(A123,Program_Calcs!$A:$A,0),MATCH(VLOOKUP(H123,Table_Methods!$B:$F,5,0),Program_Calcs!$1:$1,0)),""))</f>
        <v/>
      </c>
    </row>
    <row r="124" spans="1:16" x14ac:dyDescent="0.25">
      <c r="A124" s="44"/>
      <c r="B124" s="45"/>
      <c r="C124" s="45"/>
      <c r="D124" s="45"/>
      <c r="E124" s="45"/>
      <c r="F124" s="45"/>
      <c r="G124" s="46"/>
      <c r="H124" s="53"/>
      <c r="I124" s="45"/>
      <c r="J124" s="42"/>
      <c r="K124" s="45"/>
      <c r="L124" s="46"/>
      <c r="M124" s="23" t="str">
        <f>IF(H124="","",VLOOKUP(H124,Table_Methods!B:C,2,0))</f>
        <v/>
      </c>
      <c r="N124" s="99" t="str">
        <f>IFERROR(INDEX(Program_Calcs!$A$1:$AX$1002,MATCH(A124,Program_Calcs!$A:$A,0),MATCH(VLOOKUP(H124,Table_Methods!$B:$F,4,0),Program_Calcs!$1:$1,0)),"")</f>
        <v/>
      </c>
      <c r="O124" s="100" t="str">
        <f>IFERROR(INDEX(Program_Calcs!$A$1:$AX$1002,MATCH(A124,Program_Calcs!$A:$A,0),MATCH(VLOOKUP(H124,Table_Methods!$B:$F,3,0),Program_Calcs!$1:$1,0)),"")</f>
        <v/>
      </c>
      <c r="P124" s="101" t="str">
        <f>IF(I124="N","",IFERROR(INDEX(Program_Calcs!$A$1:$AX$1002,MATCH(A124,Program_Calcs!$A:$A,0),MATCH(VLOOKUP(H124,Table_Methods!$B:$F,5,0),Program_Calcs!$1:$1,0)),""))</f>
        <v/>
      </c>
    </row>
    <row r="125" spans="1:16" x14ac:dyDescent="0.25">
      <c r="A125" s="44"/>
      <c r="B125" s="45"/>
      <c r="C125" s="45"/>
      <c r="D125" s="45"/>
      <c r="E125" s="45"/>
      <c r="F125" s="45"/>
      <c r="G125" s="46"/>
      <c r="H125" s="53"/>
      <c r="I125" s="45"/>
      <c r="J125" s="42"/>
      <c r="K125" s="45"/>
      <c r="L125" s="46"/>
      <c r="M125" s="23" t="str">
        <f>IF(H125="","",VLOOKUP(H125,Table_Methods!B:C,2,0))</f>
        <v/>
      </c>
      <c r="N125" s="99" t="str">
        <f>IFERROR(INDEX(Program_Calcs!$A$1:$AX$1002,MATCH(A125,Program_Calcs!$A:$A,0),MATCH(VLOOKUP(H125,Table_Methods!$B:$F,4,0),Program_Calcs!$1:$1,0)),"")</f>
        <v/>
      </c>
      <c r="O125" s="100" t="str">
        <f>IFERROR(INDEX(Program_Calcs!$A$1:$AX$1002,MATCH(A125,Program_Calcs!$A:$A,0),MATCH(VLOOKUP(H125,Table_Methods!$B:$F,3,0),Program_Calcs!$1:$1,0)),"")</f>
        <v/>
      </c>
      <c r="P125" s="101" t="str">
        <f>IF(I125="N","",IFERROR(INDEX(Program_Calcs!$A$1:$AX$1002,MATCH(A125,Program_Calcs!$A:$A,0),MATCH(VLOOKUP(H125,Table_Methods!$B:$F,5,0),Program_Calcs!$1:$1,0)),""))</f>
        <v/>
      </c>
    </row>
    <row r="126" spans="1:16" x14ac:dyDescent="0.25">
      <c r="A126" s="44"/>
      <c r="B126" s="45"/>
      <c r="C126" s="45"/>
      <c r="D126" s="45"/>
      <c r="E126" s="45"/>
      <c r="F126" s="45"/>
      <c r="G126" s="46"/>
      <c r="H126" s="53"/>
      <c r="I126" s="45"/>
      <c r="J126" s="42"/>
      <c r="K126" s="45"/>
      <c r="L126" s="46"/>
      <c r="M126" s="23" t="str">
        <f>IF(H126="","",VLOOKUP(H126,Table_Methods!B:C,2,0))</f>
        <v/>
      </c>
      <c r="N126" s="99" t="str">
        <f>IFERROR(INDEX(Program_Calcs!$A$1:$AX$1002,MATCH(A126,Program_Calcs!$A:$A,0),MATCH(VLOOKUP(H126,Table_Methods!$B:$F,4,0),Program_Calcs!$1:$1,0)),"")</f>
        <v/>
      </c>
      <c r="O126" s="100" t="str">
        <f>IFERROR(INDEX(Program_Calcs!$A$1:$AX$1002,MATCH(A126,Program_Calcs!$A:$A,0),MATCH(VLOOKUP(H126,Table_Methods!$B:$F,3,0),Program_Calcs!$1:$1,0)),"")</f>
        <v/>
      </c>
      <c r="P126" s="101" t="str">
        <f>IF(I126="N","",IFERROR(INDEX(Program_Calcs!$A$1:$AX$1002,MATCH(A126,Program_Calcs!$A:$A,0),MATCH(VLOOKUP(H126,Table_Methods!$B:$F,5,0),Program_Calcs!$1:$1,0)),""))</f>
        <v/>
      </c>
    </row>
    <row r="127" spans="1:16" x14ac:dyDescent="0.25">
      <c r="A127" s="44"/>
      <c r="B127" s="45"/>
      <c r="C127" s="45"/>
      <c r="D127" s="45"/>
      <c r="E127" s="45"/>
      <c r="F127" s="45"/>
      <c r="G127" s="46"/>
      <c r="H127" s="53"/>
      <c r="I127" s="45"/>
      <c r="J127" s="42"/>
      <c r="K127" s="45"/>
      <c r="L127" s="46"/>
      <c r="M127" s="23" t="str">
        <f>IF(H127="","",VLOOKUP(H127,Table_Methods!B:C,2,0))</f>
        <v/>
      </c>
      <c r="N127" s="99" t="str">
        <f>IFERROR(INDEX(Program_Calcs!$A$1:$AX$1002,MATCH(A127,Program_Calcs!$A:$A,0),MATCH(VLOOKUP(H127,Table_Methods!$B:$F,4,0),Program_Calcs!$1:$1,0)),"")</f>
        <v/>
      </c>
      <c r="O127" s="100" t="str">
        <f>IFERROR(INDEX(Program_Calcs!$A$1:$AX$1002,MATCH(A127,Program_Calcs!$A:$A,0),MATCH(VLOOKUP(H127,Table_Methods!$B:$F,3,0),Program_Calcs!$1:$1,0)),"")</f>
        <v/>
      </c>
      <c r="P127" s="101" t="str">
        <f>IF(I127="N","",IFERROR(INDEX(Program_Calcs!$A$1:$AX$1002,MATCH(A127,Program_Calcs!$A:$A,0),MATCH(VLOOKUP(H127,Table_Methods!$B:$F,5,0),Program_Calcs!$1:$1,0)),""))</f>
        <v/>
      </c>
    </row>
    <row r="128" spans="1:16" x14ac:dyDescent="0.25">
      <c r="A128" s="44"/>
      <c r="B128" s="45"/>
      <c r="C128" s="45"/>
      <c r="D128" s="45"/>
      <c r="E128" s="45"/>
      <c r="F128" s="45"/>
      <c r="G128" s="46"/>
      <c r="H128" s="53"/>
      <c r="I128" s="45"/>
      <c r="J128" s="42"/>
      <c r="K128" s="45"/>
      <c r="L128" s="46"/>
      <c r="M128" s="23" t="str">
        <f>IF(H128="","",VLOOKUP(H128,Table_Methods!B:C,2,0))</f>
        <v/>
      </c>
      <c r="N128" s="99" t="str">
        <f>IFERROR(INDEX(Program_Calcs!$A$1:$AX$1002,MATCH(A128,Program_Calcs!$A:$A,0),MATCH(VLOOKUP(H128,Table_Methods!$B:$F,4,0),Program_Calcs!$1:$1,0)),"")</f>
        <v/>
      </c>
      <c r="O128" s="100" t="str">
        <f>IFERROR(INDEX(Program_Calcs!$A$1:$AX$1002,MATCH(A128,Program_Calcs!$A:$A,0),MATCH(VLOOKUP(H128,Table_Methods!$B:$F,3,0),Program_Calcs!$1:$1,0)),"")</f>
        <v/>
      </c>
      <c r="P128" s="101" t="str">
        <f>IF(I128="N","",IFERROR(INDEX(Program_Calcs!$A$1:$AX$1002,MATCH(A128,Program_Calcs!$A:$A,0),MATCH(VLOOKUP(H128,Table_Methods!$B:$F,5,0),Program_Calcs!$1:$1,0)),""))</f>
        <v/>
      </c>
    </row>
    <row r="129" spans="1:16" x14ac:dyDescent="0.25">
      <c r="A129" s="44"/>
      <c r="B129" s="45"/>
      <c r="C129" s="45"/>
      <c r="D129" s="45"/>
      <c r="E129" s="45"/>
      <c r="F129" s="45"/>
      <c r="G129" s="46"/>
      <c r="H129" s="53"/>
      <c r="I129" s="45"/>
      <c r="J129" s="42"/>
      <c r="K129" s="45"/>
      <c r="L129" s="46"/>
      <c r="M129" s="23" t="str">
        <f>IF(H129="","",VLOOKUP(H129,Table_Methods!B:C,2,0))</f>
        <v/>
      </c>
      <c r="N129" s="99" t="str">
        <f>IFERROR(INDEX(Program_Calcs!$A$1:$AX$1002,MATCH(A129,Program_Calcs!$A:$A,0),MATCH(VLOOKUP(H129,Table_Methods!$B:$F,4,0),Program_Calcs!$1:$1,0)),"")</f>
        <v/>
      </c>
      <c r="O129" s="100" t="str">
        <f>IFERROR(INDEX(Program_Calcs!$A$1:$AX$1002,MATCH(A129,Program_Calcs!$A:$A,0),MATCH(VLOOKUP(H129,Table_Methods!$B:$F,3,0),Program_Calcs!$1:$1,0)),"")</f>
        <v/>
      </c>
      <c r="P129" s="101" t="str">
        <f>IF(I129="N","",IFERROR(INDEX(Program_Calcs!$A$1:$AX$1002,MATCH(A129,Program_Calcs!$A:$A,0),MATCH(VLOOKUP(H129,Table_Methods!$B:$F,5,0),Program_Calcs!$1:$1,0)),""))</f>
        <v/>
      </c>
    </row>
    <row r="130" spans="1:16" x14ac:dyDescent="0.25">
      <c r="A130" s="44"/>
      <c r="B130" s="45"/>
      <c r="C130" s="45"/>
      <c r="D130" s="45"/>
      <c r="E130" s="45"/>
      <c r="F130" s="45"/>
      <c r="G130" s="46"/>
      <c r="H130" s="53"/>
      <c r="I130" s="45"/>
      <c r="J130" s="42"/>
      <c r="K130" s="45"/>
      <c r="L130" s="46"/>
      <c r="M130" s="23" t="str">
        <f>IF(H130="","",VLOOKUP(H130,Table_Methods!B:C,2,0))</f>
        <v/>
      </c>
      <c r="N130" s="99" t="str">
        <f>IFERROR(INDEX(Program_Calcs!$A$1:$AX$1002,MATCH(A130,Program_Calcs!$A:$A,0),MATCH(VLOOKUP(H130,Table_Methods!$B:$F,4,0),Program_Calcs!$1:$1,0)),"")</f>
        <v/>
      </c>
      <c r="O130" s="100" t="str">
        <f>IFERROR(INDEX(Program_Calcs!$A$1:$AX$1002,MATCH(A130,Program_Calcs!$A:$A,0),MATCH(VLOOKUP(H130,Table_Methods!$B:$F,3,0),Program_Calcs!$1:$1,0)),"")</f>
        <v/>
      </c>
      <c r="P130" s="101" t="str">
        <f>IF(I130="N","",IFERROR(INDEX(Program_Calcs!$A$1:$AX$1002,MATCH(A130,Program_Calcs!$A:$A,0),MATCH(VLOOKUP(H130,Table_Methods!$B:$F,5,0),Program_Calcs!$1:$1,0)),""))</f>
        <v/>
      </c>
    </row>
    <row r="131" spans="1:16" x14ac:dyDescent="0.25">
      <c r="A131" s="44"/>
      <c r="B131" s="45"/>
      <c r="C131" s="45"/>
      <c r="D131" s="45"/>
      <c r="E131" s="45"/>
      <c r="F131" s="45"/>
      <c r="G131" s="46"/>
      <c r="H131" s="53"/>
      <c r="I131" s="45"/>
      <c r="J131" s="42"/>
      <c r="K131" s="45"/>
      <c r="L131" s="46"/>
      <c r="M131" s="23" t="str">
        <f>IF(H131="","",VLOOKUP(H131,Table_Methods!B:C,2,0))</f>
        <v/>
      </c>
      <c r="N131" s="99" t="str">
        <f>IFERROR(INDEX(Program_Calcs!$A$1:$AX$1002,MATCH(A131,Program_Calcs!$A:$A,0),MATCH(VLOOKUP(H131,Table_Methods!$B:$F,4,0),Program_Calcs!$1:$1,0)),"")</f>
        <v/>
      </c>
      <c r="O131" s="100" t="str">
        <f>IFERROR(INDEX(Program_Calcs!$A$1:$AX$1002,MATCH(A131,Program_Calcs!$A:$A,0),MATCH(VLOOKUP(H131,Table_Methods!$B:$F,3,0),Program_Calcs!$1:$1,0)),"")</f>
        <v/>
      </c>
      <c r="P131" s="101" t="str">
        <f>IF(I131="N","",IFERROR(INDEX(Program_Calcs!$A$1:$AX$1002,MATCH(A131,Program_Calcs!$A:$A,0),MATCH(VLOOKUP(H131,Table_Methods!$B:$F,5,0),Program_Calcs!$1:$1,0)),""))</f>
        <v/>
      </c>
    </row>
    <row r="132" spans="1:16" x14ac:dyDescent="0.25">
      <c r="A132" s="44"/>
      <c r="B132" s="45"/>
      <c r="C132" s="45"/>
      <c r="D132" s="45"/>
      <c r="E132" s="45"/>
      <c r="F132" s="45"/>
      <c r="G132" s="46"/>
      <c r="H132" s="53"/>
      <c r="I132" s="45"/>
      <c r="J132" s="42"/>
      <c r="K132" s="45"/>
      <c r="L132" s="46"/>
      <c r="M132" s="23" t="str">
        <f>IF(H132="","",VLOOKUP(H132,Table_Methods!B:C,2,0))</f>
        <v/>
      </c>
      <c r="N132" s="99" t="str">
        <f>IFERROR(INDEX(Program_Calcs!$A$1:$AX$1002,MATCH(A132,Program_Calcs!$A:$A,0),MATCH(VLOOKUP(H132,Table_Methods!$B:$F,4,0),Program_Calcs!$1:$1,0)),"")</f>
        <v/>
      </c>
      <c r="O132" s="100" t="str">
        <f>IFERROR(INDEX(Program_Calcs!$A$1:$AX$1002,MATCH(A132,Program_Calcs!$A:$A,0),MATCH(VLOOKUP(H132,Table_Methods!$B:$F,3,0),Program_Calcs!$1:$1,0)),"")</f>
        <v/>
      </c>
      <c r="P132" s="101" t="str">
        <f>IF(I132="N","",IFERROR(INDEX(Program_Calcs!$A$1:$AX$1002,MATCH(A132,Program_Calcs!$A:$A,0),MATCH(VLOOKUP(H132,Table_Methods!$B:$F,5,0),Program_Calcs!$1:$1,0)),""))</f>
        <v/>
      </c>
    </row>
    <row r="133" spans="1:16" x14ac:dyDescent="0.25">
      <c r="A133" s="44"/>
      <c r="B133" s="45"/>
      <c r="C133" s="45"/>
      <c r="D133" s="45"/>
      <c r="E133" s="45"/>
      <c r="F133" s="45"/>
      <c r="G133" s="46"/>
      <c r="H133" s="53"/>
      <c r="I133" s="45"/>
      <c r="J133" s="42"/>
      <c r="K133" s="45"/>
      <c r="L133" s="46"/>
      <c r="M133" s="23" t="str">
        <f>IF(H133="","",VLOOKUP(H133,Table_Methods!B:C,2,0))</f>
        <v/>
      </c>
      <c r="N133" s="99" t="str">
        <f>IFERROR(INDEX(Program_Calcs!$A$1:$AX$1002,MATCH(A133,Program_Calcs!$A:$A,0),MATCH(VLOOKUP(H133,Table_Methods!$B:$F,4,0),Program_Calcs!$1:$1,0)),"")</f>
        <v/>
      </c>
      <c r="O133" s="100" t="str">
        <f>IFERROR(INDEX(Program_Calcs!$A$1:$AX$1002,MATCH(A133,Program_Calcs!$A:$A,0),MATCH(VLOOKUP(H133,Table_Methods!$B:$F,3,0),Program_Calcs!$1:$1,0)),"")</f>
        <v/>
      </c>
      <c r="P133" s="101" t="str">
        <f>IF(I133="N","",IFERROR(INDEX(Program_Calcs!$A$1:$AX$1002,MATCH(A133,Program_Calcs!$A:$A,0),MATCH(VLOOKUP(H133,Table_Methods!$B:$F,5,0),Program_Calcs!$1:$1,0)),""))</f>
        <v/>
      </c>
    </row>
    <row r="134" spans="1:16" x14ac:dyDescent="0.25">
      <c r="A134" s="44"/>
      <c r="B134" s="45"/>
      <c r="C134" s="45"/>
      <c r="D134" s="45"/>
      <c r="E134" s="45"/>
      <c r="F134" s="45"/>
      <c r="G134" s="46"/>
      <c r="H134" s="53"/>
      <c r="I134" s="45"/>
      <c r="J134" s="42"/>
      <c r="K134" s="45"/>
      <c r="L134" s="46"/>
      <c r="M134" s="23" t="str">
        <f>IF(H134="","",VLOOKUP(H134,Table_Methods!B:C,2,0))</f>
        <v/>
      </c>
      <c r="N134" s="99" t="str">
        <f>IFERROR(INDEX(Program_Calcs!$A$1:$AX$1002,MATCH(A134,Program_Calcs!$A:$A,0),MATCH(VLOOKUP(H134,Table_Methods!$B:$F,4,0),Program_Calcs!$1:$1,0)),"")</f>
        <v/>
      </c>
      <c r="O134" s="100" t="str">
        <f>IFERROR(INDEX(Program_Calcs!$A$1:$AX$1002,MATCH(A134,Program_Calcs!$A:$A,0),MATCH(VLOOKUP(H134,Table_Methods!$B:$F,3,0),Program_Calcs!$1:$1,0)),"")</f>
        <v/>
      </c>
      <c r="P134" s="101" t="str">
        <f>IF(I134="N","",IFERROR(INDEX(Program_Calcs!$A$1:$AX$1002,MATCH(A134,Program_Calcs!$A:$A,0),MATCH(VLOOKUP(H134,Table_Methods!$B:$F,5,0),Program_Calcs!$1:$1,0)),""))</f>
        <v/>
      </c>
    </row>
    <row r="135" spans="1:16" x14ac:dyDescent="0.25">
      <c r="A135" s="44"/>
      <c r="B135" s="45"/>
      <c r="C135" s="45"/>
      <c r="D135" s="45"/>
      <c r="E135" s="45"/>
      <c r="F135" s="45"/>
      <c r="G135" s="46"/>
      <c r="H135" s="53"/>
      <c r="I135" s="45"/>
      <c r="J135" s="42"/>
      <c r="K135" s="45"/>
      <c r="L135" s="46"/>
      <c r="M135" s="23" t="str">
        <f>IF(H135="","",VLOOKUP(H135,Table_Methods!B:C,2,0))</f>
        <v/>
      </c>
      <c r="N135" s="99" t="str">
        <f>IFERROR(INDEX(Program_Calcs!$A$1:$AX$1002,MATCH(A135,Program_Calcs!$A:$A,0),MATCH(VLOOKUP(H135,Table_Methods!$B:$F,4,0),Program_Calcs!$1:$1,0)),"")</f>
        <v/>
      </c>
      <c r="O135" s="100" t="str">
        <f>IFERROR(INDEX(Program_Calcs!$A$1:$AX$1002,MATCH(A135,Program_Calcs!$A:$A,0),MATCH(VLOOKUP(H135,Table_Methods!$B:$F,3,0),Program_Calcs!$1:$1,0)),"")</f>
        <v/>
      </c>
      <c r="P135" s="101" t="str">
        <f>IF(I135="N","",IFERROR(INDEX(Program_Calcs!$A$1:$AX$1002,MATCH(A135,Program_Calcs!$A:$A,0),MATCH(VLOOKUP(H135,Table_Methods!$B:$F,5,0),Program_Calcs!$1:$1,0)),""))</f>
        <v/>
      </c>
    </row>
    <row r="136" spans="1:16" x14ac:dyDescent="0.25">
      <c r="A136" s="44"/>
      <c r="B136" s="45"/>
      <c r="C136" s="45"/>
      <c r="D136" s="45"/>
      <c r="E136" s="45"/>
      <c r="F136" s="45"/>
      <c r="G136" s="46"/>
      <c r="H136" s="53"/>
      <c r="I136" s="45"/>
      <c r="J136" s="42"/>
      <c r="K136" s="45"/>
      <c r="L136" s="46"/>
      <c r="M136" s="23" t="str">
        <f>IF(H136="","",VLOOKUP(H136,Table_Methods!B:C,2,0))</f>
        <v/>
      </c>
      <c r="N136" s="99" t="str">
        <f>IFERROR(INDEX(Program_Calcs!$A$1:$AX$1002,MATCH(A136,Program_Calcs!$A:$A,0),MATCH(VLOOKUP(H136,Table_Methods!$B:$F,4,0),Program_Calcs!$1:$1,0)),"")</f>
        <v/>
      </c>
      <c r="O136" s="100" t="str">
        <f>IFERROR(INDEX(Program_Calcs!$A$1:$AX$1002,MATCH(A136,Program_Calcs!$A:$A,0),MATCH(VLOOKUP(H136,Table_Methods!$B:$F,3,0),Program_Calcs!$1:$1,0)),"")</f>
        <v/>
      </c>
      <c r="P136" s="101" t="str">
        <f>IF(I136="N","",IFERROR(INDEX(Program_Calcs!$A$1:$AX$1002,MATCH(A136,Program_Calcs!$A:$A,0),MATCH(VLOOKUP(H136,Table_Methods!$B:$F,5,0),Program_Calcs!$1:$1,0)),""))</f>
        <v/>
      </c>
    </row>
    <row r="137" spans="1:16" x14ac:dyDescent="0.25">
      <c r="A137" s="44"/>
      <c r="B137" s="45"/>
      <c r="C137" s="45"/>
      <c r="D137" s="45"/>
      <c r="E137" s="45"/>
      <c r="F137" s="45"/>
      <c r="G137" s="46"/>
      <c r="H137" s="53"/>
      <c r="I137" s="45"/>
      <c r="J137" s="42"/>
      <c r="K137" s="45"/>
      <c r="L137" s="46"/>
      <c r="M137" s="23" t="str">
        <f>IF(H137="","",VLOOKUP(H137,Table_Methods!B:C,2,0))</f>
        <v/>
      </c>
      <c r="N137" s="99" t="str">
        <f>IFERROR(INDEX(Program_Calcs!$A$1:$AX$1002,MATCH(A137,Program_Calcs!$A:$A,0),MATCH(VLOOKUP(H137,Table_Methods!$B:$F,4,0),Program_Calcs!$1:$1,0)),"")</f>
        <v/>
      </c>
      <c r="O137" s="100" t="str">
        <f>IFERROR(INDEX(Program_Calcs!$A$1:$AX$1002,MATCH(A137,Program_Calcs!$A:$A,0),MATCH(VLOOKUP(H137,Table_Methods!$B:$F,3,0),Program_Calcs!$1:$1,0)),"")</f>
        <v/>
      </c>
      <c r="P137" s="101" t="str">
        <f>IF(I137="N","",IFERROR(INDEX(Program_Calcs!$A$1:$AX$1002,MATCH(A137,Program_Calcs!$A:$A,0),MATCH(VLOOKUP(H137,Table_Methods!$B:$F,5,0),Program_Calcs!$1:$1,0)),""))</f>
        <v/>
      </c>
    </row>
    <row r="138" spans="1:16" x14ac:dyDescent="0.25">
      <c r="A138" s="44"/>
      <c r="B138" s="45"/>
      <c r="C138" s="45"/>
      <c r="D138" s="45"/>
      <c r="E138" s="45"/>
      <c r="F138" s="45"/>
      <c r="G138" s="46"/>
      <c r="H138" s="53"/>
      <c r="I138" s="45"/>
      <c r="J138" s="42"/>
      <c r="K138" s="45"/>
      <c r="L138" s="46"/>
      <c r="M138" s="23" t="str">
        <f>IF(H138="","",VLOOKUP(H138,Table_Methods!B:C,2,0))</f>
        <v/>
      </c>
      <c r="N138" s="99" t="str">
        <f>IFERROR(INDEX(Program_Calcs!$A$1:$AX$1002,MATCH(A138,Program_Calcs!$A:$A,0),MATCH(VLOOKUP(H138,Table_Methods!$B:$F,4,0),Program_Calcs!$1:$1,0)),"")</f>
        <v/>
      </c>
      <c r="O138" s="100" t="str">
        <f>IFERROR(INDEX(Program_Calcs!$A$1:$AX$1002,MATCH(A138,Program_Calcs!$A:$A,0),MATCH(VLOOKUP(H138,Table_Methods!$B:$F,3,0),Program_Calcs!$1:$1,0)),"")</f>
        <v/>
      </c>
      <c r="P138" s="101" t="str">
        <f>IF(I138="N","",IFERROR(INDEX(Program_Calcs!$A$1:$AX$1002,MATCH(A138,Program_Calcs!$A:$A,0),MATCH(VLOOKUP(H138,Table_Methods!$B:$F,5,0),Program_Calcs!$1:$1,0)),""))</f>
        <v/>
      </c>
    </row>
    <row r="139" spans="1:16" x14ac:dyDescent="0.25">
      <c r="A139" s="44"/>
      <c r="B139" s="45"/>
      <c r="C139" s="45"/>
      <c r="D139" s="45"/>
      <c r="E139" s="45"/>
      <c r="F139" s="45"/>
      <c r="G139" s="46"/>
      <c r="H139" s="53"/>
      <c r="I139" s="45"/>
      <c r="J139" s="42"/>
      <c r="K139" s="45"/>
      <c r="L139" s="46"/>
      <c r="M139" s="23" t="str">
        <f>IF(H139="","",VLOOKUP(H139,Table_Methods!B:C,2,0))</f>
        <v/>
      </c>
      <c r="N139" s="99" t="str">
        <f>IFERROR(INDEX(Program_Calcs!$A$1:$AX$1002,MATCH(A139,Program_Calcs!$A:$A,0),MATCH(VLOOKUP(H139,Table_Methods!$B:$F,4,0),Program_Calcs!$1:$1,0)),"")</f>
        <v/>
      </c>
      <c r="O139" s="100" t="str">
        <f>IFERROR(INDEX(Program_Calcs!$A$1:$AX$1002,MATCH(A139,Program_Calcs!$A:$A,0),MATCH(VLOOKUP(H139,Table_Methods!$B:$F,3,0),Program_Calcs!$1:$1,0)),"")</f>
        <v/>
      </c>
      <c r="P139" s="101" t="str">
        <f>IF(I139="N","",IFERROR(INDEX(Program_Calcs!$A$1:$AX$1002,MATCH(A139,Program_Calcs!$A:$A,0),MATCH(VLOOKUP(H139,Table_Methods!$B:$F,5,0),Program_Calcs!$1:$1,0)),""))</f>
        <v/>
      </c>
    </row>
    <row r="140" spans="1:16" x14ac:dyDescent="0.25">
      <c r="A140" s="44"/>
      <c r="B140" s="45"/>
      <c r="C140" s="45"/>
      <c r="D140" s="45"/>
      <c r="E140" s="45"/>
      <c r="F140" s="45"/>
      <c r="G140" s="46"/>
      <c r="H140" s="53"/>
      <c r="I140" s="45"/>
      <c r="J140" s="42"/>
      <c r="K140" s="45"/>
      <c r="L140" s="46"/>
      <c r="M140" s="23" t="str">
        <f>IF(H140="","",VLOOKUP(H140,Table_Methods!B:C,2,0))</f>
        <v/>
      </c>
      <c r="N140" s="99" t="str">
        <f>IFERROR(INDEX(Program_Calcs!$A$1:$AX$1002,MATCH(A140,Program_Calcs!$A:$A,0),MATCH(VLOOKUP(H140,Table_Methods!$B:$F,4,0),Program_Calcs!$1:$1,0)),"")</f>
        <v/>
      </c>
      <c r="O140" s="100" t="str">
        <f>IFERROR(INDEX(Program_Calcs!$A$1:$AX$1002,MATCH(A140,Program_Calcs!$A:$A,0),MATCH(VLOOKUP(H140,Table_Methods!$B:$F,3,0),Program_Calcs!$1:$1,0)),"")</f>
        <v/>
      </c>
      <c r="P140" s="101" t="str">
        <f>IF(I140="N","",IFERROR(INDEX(Program_Calcs!$A$1:$AX$1002,MATCH(A140,Program_Calcs!$A:$A,0),MATCH(VLOOKUP(H140,Table_Methods!$B:$F,5,0),Program_Calcs!$1:$1,0)),""))</f>
        <v/>
      </c>
    </row>
    <row r="141" spans="1:16" x14ac:dyDescent="0.25">
      <c r="A141" s="44"/>
      <c r="B141" s="45"/>
      <c r="C141" s="45"/>
      <c r="D141" s="45"/>
      <c r="E141" s="45"/>
      <c r="F141" s="45"/>
      <c r="G141" s="46"/>
      <c r="H141" s="53"/>
      <c r="I141" s="45"/>
      <c r="J141" s="42"/>
      <c r="K141" s="45"/>
      <c r="L141" s="46"/>
      <c r="M141" s="23" t="str">
        <f>IF(H141="","",VLOOKUP(H141,Table_Methods!B:C,2,0))</f>
        <v/>
      </c>
      <c r="N141" s="99" t="str">
        <f>IFERROR(INDEX(Program_Calcs!$A$1:$AX$1002,MATCH(A141,Program_Calcs!$A:$A,0),MATCH(VLOOKUP(H141,Table_Methods!$B:$F,4,0),Program_Calcs!$1:$1,0)),"")</f>
        <v/>
      </c>
      <c r="O141" s="100" t="str">
        <f>IFERROR(INDEX(Program_Calcs!$A$1:$AX$1002,MATCH(A141,Program_Calcs!$A:$A,0),MATCH(VLOOKUP(H141,Table_Methods!$B:$F,3,0),Program_Calcs!$1:$1,0)),"")</f>
        <v/>
      </c>
      <c r="P141" s="101" t="str">
        <f>IF(I141="N","",IFERROR(INDEX(Program_Calcs!$A$1:$AX$1002,MATCH(A141,Program_Calcs!$A:$A,0),MATCH(VLOOKUP(H141,Table_Methods!$B:$F,5,0),Program_Calcs!$1:$1,0)),""))</f>
        <v/>
      </c>
    </row>
    <row r="142" spans="1:16" x14ac:dyDescent="0.25">
      <c r="A142" s="44"/>
      <c r="B142" s="45"/>
      <c r="C142" s="45"/>
      <c r="D142" s="45"/>
      <c r="E142" s="45"/>
      <c r="F142" s="45"/>
      <c r="G142" s="46"/>
      <c r="H142" s="53"/>
      <c r="I142" s="45"/>
      <c r="J142" s="42"/>
      <c r="K142" s="45"/>
      <c r="L142" s="46"/>
      <c r="M142" s="23" t="str">
        <f>IF(H142="","",VLOOKUP(H142,Table_Methods!B:C,2,0))</f>
        <v/>
      </c>
      <c r="N142" s="99" t="str">
        <f>IFERROR(INDEX(Program_Calcs!$A$1:$AX$1002,MATCH(A142,Program_Calcs!$A:$A,0),MATCH(VLOOKUP(H142,Table_Methods!$B:$F,4,0),Program_Calcs!$1:$1,0)),"")</f>
        <v/>
      </c>
      <c r="O142" s="100" t="str">
        <f>IFERROR(INDEX(Program_Calcs!$A$1:$AX$1002,MATCH(A142,Program_Calcs!$A:$A,0),MATCH(VLOOKUP(H142,Table_Methods!$B:$F,3,0),Program_Calcs!$1:$1,0)),"")</f>
        <v/>
      </c>
      <c r="P142" s="101" t="str">
        <f>IF(I142="N","",IFERROR(INDEX(Program_Calcs!$A$1:$AX$1002,MATCH(A142,Program_Calcs!$A:$A,0),MATCH(VLOOKUP(H142,Table_Methods!$B:$F,5,0),Program_Calcs!$1:$1,0)),""))</f>
        <v/>
      </c>
    </row>
    <row r="143" spans="1:16" x14ac:dyDescent="0.25">
      <c r="A143" s="44"/>
      <c r="B143" s="45"/>
      <c r="C143" s="45"/>
      <c r="D143" s="45"/>
      <c r="E143" s="45"/>
      <c r="F143" s="45"/>
      <c r="G143" s="46"/>
      <c r="H143" s="53"/>
      <c r="I143" s="45"/>
      <c r="J143" s="42"/>
      <c r="K143" s="45"/>
      <c r="L143" s="46"/>
      <c r="M143" s="23" t="str">
        <f>IF(H143="","",VLOOKUP(H143,Table_Methods!B:C,2,0))</f>
        <v/>
      </c>
      <c r="N143" s="99" t="str">
        <f>IFERROR(INDEX(Program_Calcs!$A$1:$AX$1002,MATCH(A143,Program_Calcs!$A:$A,0),MATCH(VLOOKUP(H143,Table_Methods!$B:$F,4,0),Program_Calcs!$1:$1,0)),"")</f>
        <v/>
      </c>
      <c r="O143" s="100" t="str">
        <f>IFERROR(INDEX(Program_Calcs!$A$1:$AX$1002,MATCH(A143,Program_Calcs!$A:$A,0),MATCH(VLOOKUP(H143,Table_Methods!$B:$F,3,0),Program_Calcs!$1:$1,0)),"")</f>
        <v/>
      </c>
      <c r="P143" s="101" t="str">
        <f>IF(I143="N","",IFERROR(INDEX(Program_Calcs!$A$1:$AX$1002,MATCH(A143,Program_Calcs!$A:$A,0),MATCH(VLOOKUP(H143,Table_Methods!$B:$F,5,0),Program_Calcs!$1:$1,0)),""))</f>
        <v/>
      </c>
    </row>
    <row r="144" spans="1:16" x14ac:dyDescent="0.25">
      <c r="A144" s="44"/>
      <c r="B144" s="45"/>
      <c r="C144" s="45"/>
      <c r="D144" s="45"/>
      <c r="E144" s="45"/>
      <c r="F144" s="45"/>
      <c r="G144" s="46"/>
      <c r="H144" s="53"/>
      <c r="I144" s="45"/>
      <c r="J144" s="42"/>
      <c r="K144" s="45"/>
      <c r="L144" s="46"/>
      <c r="M144" s="23" t="str">
        <f>IF(H144="","",VLOOKUP(H144,Table_Methods!B:C,2,0))</f>
        <v/>
      </c>
      <c r="N144" s="99" t="str">
        <f>IFERROR(INDEX(Program_Calcs!$A$1:$AX$1002,MATCH(A144,Program_Calcs!$A:$A,0),MATCH(VLOOKUP(H144,Table_Methods!$B:$F,4,0),Program_Calcs!$1:$1,0)),"")</f>
        <v/>
      </c>
      <c r="O144" s="100" t="str">
        <f>IFERROR(INDEX(Program_Calcs!$A$1:$AX$1002,MATCH(A144,Program_Calcs!$A:$A,0),MATCH(VLOOKUP(H144,Table_Methods!$B:$F,3,0),Program_Calcs!$1:$1,0)),"")</f>
        <v/>
      </c>
      <c r="P144" s="101" t="str">
        <f>IF(I144="N","",IFERROR(INDEX(Program_Calcs!$A$1:$AX$1002,MATCH(A144,Program_Calcs!$A:$A,0),MATCH(VLOOKUP(H144,Table_Methods!$B:$F,5,0),Program_Calcs!$1:$1,0)),""))</f>
        <v/>
      </c>
    </row>
    <row r="145" spans="1:16" x14ac:dyDescent="0.25">
      <c r="A145" s="44"/>
      <c r="B145" s="45"/>
      <c r="C145" s="45"/>
      <c r="D145" s="45"/>
      <c r="E145" s="45"/>
      <c r="F145" s="45"/>
      <c r="G145" s="46"/>
      <c r="H145" s="53"/>
      <c r="I145" s="45"/>
      <c r="J145" s="42"/>
      <c r="K145" s="45"/>
      <c r="L145" s="46"/>
      <c r="M145" s="23" t="str">
        <f>IF(H145="","",VLOOKUP(H145,Table_Methods!B:C,2,0))</f>
        <v/>
      </c>
      <c r="N145" s="99" t="str">
        <f>IFERROR(INDEX(Program_Calcs!$A$1:$AX$1002,MATCH(A145,Program_Calcs!$A:$A,0),MATCH(VLOOKUP(H145,Table_Methods!$B:$F,4,0),Program_Calcs!$1:$1,0)),"")</f>
        <v/>
      </c>
      <c r="O145" s="100" t="str">
        <f>IFERROR(INDEX(Program_Calcs!$A$1:$AX$1002,MATCH(A145,Program_Calcs!$A:$A,0),MATCH(VLOOKUP(H145,Table_Methods!$B:$F,3,0),Program_Calcs!$1:$1,0)),"")</f>
        <v/>
      </c>
      <c r="P145" s="101" t="str">
        <f>IF(I145="N","",IFERROR(INDEX(Program_Calcs!$A$1:$AX$1002,MATCH(A145,Program_Calcs!$A:$A,0),MATCH(VLOOKUP(H145,Table_Methods!$B:$F,5,0),Program_Calcs!$1:$1,0)),""))</f>
        <v/>
      </c>
    </row>
    <row r="146" spans="1:16" x14ac:dyDescent="0.25">
      <c r="A146" s="44"/>
      <c r="B146" s="45"/>
      <c r="C146" s="45"/>
      <c r="D146" s="45"/>
      <c r="E146" s="45"/>
      <c r="F146" s="45"/>
      <c r="G146" s="46"/>
      <c r="H146" s="53"/>
      <c r="I146" s="45"/>
      <c r="J146" s="42"/>
      <c r="K146" s="45"/>
      <c r="L146" s="46"/>
      <c r="M146" s="23" t="str">
        <f>IF(H146="","",VLOOKUP(H146,Table_Methods!B:C,2,0))</f>
        <v/>
      </c>
      <c r="N146" s="99" t="str">
        <f>IFERROR(INDEX(Program_Calcs!$A$1:$AX$1002,MATCH(A146,Program_Calcs!$A:$A,0),MATCH(VLOOKUP(H146,Table_Methods!$B:$F,4,0),Program_Calcs!$1:$1,0)),"")</f>
        <v/>
      </c>
      <c r="O146" s="100" t="str">
        <f>IFERROR(INDEX(Program_Calcs!$A$1:$AX$1002,MATCH(A146,Program_Calcs!$A:$A,0),MATCH(VLOOKUP(H146,Table_Methods!$B:$F,3,0),Program_Calcs!$1:$1,0)),"")</f>
        <v/>
      </c>
      <c r="P146" s="101" t="str">
        <f>IF(I146="N","",IFERROR(INDEX(Program_Calcs!$A$1:$AX$1002,MATCH(A146,Program_Calcs!$A:$A,0),MATCH(VLOOKUP(H146,Table_Methods!$B:$F,5,0),Program_Calcs!$1:$1,0)),""))</f>
        <v/>
      </c>
    </row>
    <row r="147" spans="1:16" x14ac:dyDescent="0.25">
      <c r="A147" s="44"/>
      <c r="B147" s="45"/>
      <c r="C147" s="45"/>
      <c r="D147" s="45"/>
      <c r="E147" s="45"/>
      <c r="F147" s="45"/>
      <c r="G147" s="46"/>
      <c r="H147" s="53"/>
      <c r="I147" s="45"/>
      <c r="J147" s="42"/>
      <c r="K147" s="45"/>
      <c r="L147" s="46"/>
      <c r="M147" s="23" t="str">
        <f>IF(H147="","",VLOOKUP(H147,Table_Methods!B:C,2,0))</f>
        <v/>
      </c>
      <c r="N147" s="99" t="str">
        <f>IFERROR(INDEX(Program_Calcs!$A$1:$AX$1002,MATCH(A147,Program_Calcs!$A:$A,0),MATCH(VLOOKUP(H147,Table_Methods!$B:$F,4,0),Program_Calcs!$1:$1,0)),"")</f>
        <v/>
      </c>
      <c r="O147" s="100" t="str">
        <f>IFERROR(INDEX(Program_Calcs!$A$1:$AX$1002,MATCH(A147,Program_Calcs!$A:$A,0),MATCH(VLOOKUP(H147,Table_Methods!$B:$F,3,0),Program_Calcs!$1:$1,0)),"")</f>
        <v/>
      </c>
      <c r="P147" s="101" t="str">
        <f>IF(I147="N","",IFERROR(INDEX(Program_Calcs!$A$1:$AX$1002,MATCH(A147,Program_Calcs!$A:$A,0),MATCH(VLOOKUP(H147,Table_Methods!$B:$F,5,0),Program_Calcs!$1:$1,0)),""))</f>
        <v/>
      </c>
    </row>
    <row r="148" spans="1:16" x14ac:dyDescent="0.25">
      <c r="A148" s="44"/>
      <c r="B148" s="45"/>
      <c r="C148" s="45"/>
      <c r="D148" s="45"/>
      <c r="E148" s="45"/>
      <c r="F148" s="45"/>
      <c r="G148" s="46"/>
      <c r="H148" s="53"/>
      <c r="I148" s="45"/>
      <c r="J148" s="42"/>
      <c r="K148" s="45"/>
      <c r="L148" s="46"/>
      <c r="M148" s="23" t="str">
        <f>IF(H148="","",VLOOKUP(H148,Table_Methods!B:C,2,0))</f>
        <v/>
      </c>
      <c r="N148" s="99" t="str">
        <f>IFERROR(INDEX(Program_Calcs!$A$1:$AX$1002,MATCH(A148,Program_Calcs!$A:$A,0),MATCH(VLOOKUP(H148,Table_Methods!$B:$F,4,0),Program_Calcs!$1:$1,0)),"")</f>
        <v/>
      </c>
      <c r="O148" s="100" t="str">
        <f>IFERROR(INDEX(Program_Calcs!$A$1:$AX$1002,MATCH(A148,Program_Calcs!$A:$A,0),MATCH(VLOOKUP(H148,Table_Methods!$B:$F,3,0),Program_Calcs!$1:$1,0)),"")</f>
        <v/>
      </c>
      <c r="P148" s="101" t="str">
        <f>IF(I148="N","",IFERROR(INDEX(Program_Calcs!$A$1:$AX$1002,MATCH(A148,Program_Calcs!$A:$A,0),MATCH(VLOOKUP(H148,Table_Methods!$B:$F,5,0),Program_Calcs!$1:$1,0)),""))</f>
        <v/>
      </c>
    </row>
    <row r="149" spans="1:16" x14ac:dyDescent="0.25">
      <c r="A149" s="44"/>
      <c r="B149" s="45"/>
      <c r="C149" s="45"/>
      <c r="D149" s="45"/>
      <c r="E149" s="45"/>
      <c r="F149" s="45"/>
      <c r="G149" s="46"/>
      <c r="H149" s="53"/>
      <c r="I149" s="45"/>
      <c r="J149" s="42"/>
      <c r="K149" s="45"/>
      <c r="L149" s="46"/>
      <c r="M149" s="23" t="str">
        <f>IF(H149="","",VLOOKUP(H149,Table_Methods!B:C,2,0))</f>
        <v/>
      </c>
      <c r="N149" s="99" t="str">
        <f>IFERROR(INDEX(Program_Calcs!$A$1:$AX$1002,MATCH(A149,Program_Calcs!$A:$A,0),MATCH(VLOOKUP(H149,Table_Methods!$B:$F,4,0),Program_Calcs!$1:$1,0)),"")</f>
        <v/>
      </c>
      <c r="O149" s="100" t="str">
        <f>IFERROR(INDEX(Program_Calcs!$A$1:$AX$1002,MATCH(A149,Program_Calcs!$A:$A,0),MATCH(VLOOKUP(H149,Table_Methods!$B:$F,3,0),Program_Calcs!$1:$1,0)),"")</f>
        <v/>
      </c>
      <c r="P149" s="101" t="str">
        <f>IF(I149="N","",IFERROR(INDEX(Program_Calcs!$A$1:$AX$1002,MATCH(A149,Program_Calcs!$A:$A,0),MATCH(VLOOKUP(H149,Table_Methods!$B:$F,5,0),Program_Calcs!$1:$1,0)),""))</f>
        <v/>
      </c>
    </row>
    <row r="150" spans="1:16" x14ac:dyDescent="0.25">
      <c r="A150" s="44"/>
      <c r="B150" s="45"/>
      <c r="C150" s="45"/>
      <c r="D150" s="45"/>
      <c r="E150" s="45"/>
      <c r="F150" s="45"/>
      <c r="G150" s="46"/>
      <c r="H150" s="53"/>
      <c r="I150" s="45"/>
      <c r="J150" s="42"/>
      <c r="K150" s="45"/>
      <c r="L150" s="46"/>
      <c r="M150" s="23" t="str">
        <f>IF(H150="","",VLOOKUP(H150,Table_Methods!B:C,2,0))</f>
        <v/>
      </c>
      <c r="N150" s="99" t="str">
        <f>IFERROR(INDEX(Program_Calcs!$A$1:$AX$1002,MATCH(A150,Program_Calcs!$A:$A,0),MATCH(VLOOKUP(H150,Table_Methods!$B:$F,4,0),Program_Calcs!$1:$1,0)),"")</f>
        <v/>
      </c>
      <c r="O150" s="100" t="str">
        <f>IFERROR(INDEX(Program_Calcs!$A$1:$AX$1002,MATCH(A150,Program_Calcs!$A:$A,0),MATCH(VLOOKUP(H150,Table_Methods!$B:$F,3,0),Program_Calcs!$1:$1,0)),"")</f>
        <v/>
      </c>
      <c r="P150" s="101" t="str">
        <f>IF(I150="N","",IFERROR(INDEX(Program_Calcs!$A$1:$AX$1002,MATCH(A150,Program_Calcs!$A:$A,0),MATCH(VLOOKUP(H150,Table_Methods!$B:$F,5,0),Program_Calcs!$1:$1,0)),""))</f>
        <v/>
      </c>
    </row>
    <row r="151" spans="1:16" x14ac:dyDescent="0.25">
      <c r="A151" s="44"/>
      <c r="B151" s="45"/>
      <c r="C151" s="45"/>
      <c r="D151" s="45"/>
      <c r="E151" s="45"/>
      <c r="F151" s="45"/>
      <c r="G151" s="46"/>
      <c r="H151" s="53"/>
      <c r="I151" s="45"/>
      <c r="J151" s="42"/>
      <c r="K151" s="45"/>
      <c r="L151" s="46"/>
      <c r="M151" s="23" t="str">
        <f>IF(H151="","",VLOOKUP(H151,Table_Methods!B:C,2,0))</f>
        <v/>
      </c>
      <c r="N151" s="99" t="str">
        <f>IFERROR(INDEX(Program_Calcs!$A$1:$AX$1002,MATCH(A151,Program_Calcs!$A:$A,0),MATCH(VLOOKUP(H151,Table_Methods!$B:$F,4,0),Program_Calcs!$1:$1,0)),"")</f>
        <v/>
      </c>
      <c r="O151" s="100" t="str">
        <f>IFERROR(INDEX(Program_Calcs!$A$1:$AX$1002,MATCH(A151,Program_Calcs!$A:$A,0),MATCH(VLOOKUP(H151,Table_Methods!$B:$F,3,0),Program_Calcs!$1:$1,0)),"")</f>
        <v/>
      </c>
      <c r="P151" s="101" t="str">
        <f>IF(I151="N","",IFERROR(INDEX(Program_Calcs!$A$1:$AX$1002,MATCH(A151,Program_Calcs!$A:$A,0),MATCH(VLOOKUP(H151,Table_Methods!$B:$F,5,0),Program_Calcs!$1:$1,0)),""))</f>
        <v/>
      </c>
    </row>
    <row r="152" spans="1:16" x14ac:dyDescent="0.25">
      <c r="A152" s="44"/>
      <c r="B152" s="45"/>
      <c r="C152" s="45"/>
      <c r="D152" s="45"/>
      <c r="E152" s="45"/>
      <c r="F152" s="45"/>
      <c r="G152" s="46"/>
      <c r="H152" s="53"/>
      <c r="I152" s="45"/>
      <c r="J152" s="42"/>
      <c r="K152" s="45"/>
      <c r="L152" s="46"/>
      <c r="M152" s="23" t="str">
        <f>IF(H152="","",VLOOKUP(H152,Table_Methods!B:C,2,0))</f>
        <v/>
      </c>
      <c r="N152" s="99" t="str">
        <f>IFERROR(INDEX(Program_Calcs!$A$1:$AX$1002,MATCH(A152,Program_Calcs!$A:$A,0),MATCH(VLOOKUP(H152,Table_Methods!$B:$F,4,0),Program_Calcs!$1:$1,0)),"")</f>
        <v/>
      </c>
      <c r="O152" s="100" t="str">
        <f>IFERROR(INDEX(Program_Calcs!$A$1:$AX$1002,MATCH(A152,Program_Calcs!$A:$A,0),MATCH(VLOOKUP(H152,Table_Methods!$B:$F,3,0),Program_Calcs!$1:$1,0)),"")</f>
        <v/>
      </c>
      <c r="P152" s="101" t="str">
        <f>IF(I152="N","",IFERROR(INDEX(Program_Calcs!$A$1:$AX$1002,MATCH(A152,Program_Calcs!$A:$A,0),MATCH(VLOOKUP(H152,Table_Methods!$B:$F,5,0),Program_Calcs!$1:$1,0)),""))</f>
        <v/>
      </c>
    </row>
    <row r="153" spans="1:16" x14ac:dyDescent="0.25">
      <c r="A153" s="44"/>
      <c r="B153" s="45"/>
      <c r="C153" s="45"/>
      <c r="D153" s="45"/>
      <c r="E153" s="45"/>
      <c r="F153" s="45"/>
      <c r="G153" s="46"/>
      <c r="H153" s="53"/>
      <c r="I153" s="45"/>
      <c r="J153" s="42"/>
      <c r="K153" s="45"/>
      <c r="L153" s="46"/>
      <c r="M153" s="23" t="str">
        <f>IF(H153="","",VLOOKUP(H153,Table_Methods!B:C,2,0))</f>
        <v/>
      </c>
      <c r="N153" s="99" t="str">
        <f>IFERROR(INDEX(Program_Calcs!$A$1:$AX$1002,MATCH(A153,Program_Calcs!$A:$A,0),MATCH(VLOOKUP(H153,Table_Methods!$B:$F,4,0),Program_Calcs!$1:$1,0)),"")</f>
        <v/>
      </c>
      <c r="O153" s="100" t="str">
        <f>IFERROR(INDEX(Program_Calcs!$A$1:$AX$1002,MATCH(A153,Program_Calcs!$A:$A,0),MATCH(VLOOKUP(H153,Table_Methods!$B:$F,3,0),Program_Calcs!$1:$1,0)),"")</f>
        <v/>
      </c>
      <c r="P153" s="101" t="str">
        <f>IF(I153="N","",IFERROR(INDEX(Program_Calcs!$A$1:$AX$1002,MATCH(A153,Program_Calcs!$A:$A,0),MATCH(VLOOKUP(H153,Table_Methods!$B:$F,5,0),Program_Calcs!$1:$1,0)),""))</f>
        <v/>
      </c>
    </row>
    <row r="154" spans="1:16" x14ac:dyDescent="0.25">
      <c r="A154" s="44"/>
      <c r="B154" s="45"/>
      <c r="C154" s="45"/>
      <c r="D154" s="45"/>
      <c r="E154" s="45"/>
      <c r="F154" s="45"/>
      <c r="G154" s="46"/>
      <c r="H154" s="53"/>
      <c r="I154" s="45"/>
      <c r="J154" s="42"/>
      <c r="K154" s="45"/>
      <c r="L154" s="46"/>
      <c r="M154" s="23" t="str">
        <f>IF(H154="","",VLOOKUP(H154,Table_Methods!B:C,2,0))</f>
        <v/>
      </c>
      <c r="N154" s="99" t="str">
        <f>IFERROR(INDEX(Program_Calcs!$A$1:$AX$1002,MATCH(A154,Program_Calcs!$A:$A,0),MATCH(VLOOKUP(H154,Table_Methods!$B:$F,4,0),Program_Calcs!$1:$1,0)),"")</f>
        <v/>
      </c>
      <c r="O154" s="100" t="str">
        <f>IFERROR(INDEX(Program_Calcs!$A$1:$AX$1002,MATCH(A154,Program_Calcs!$A:$A,0),MATCH(VLOOKUP(H154,Table_Methods!$B:$F,3,0),Program_Calcs!$1:$1,0)),"")</f>
        <v/>
      </c>
      <c r="P154" s="101" t="str">
        <f>IF(I154="N","",IFERROR(INDEX(Program_Calcs!$A$1:$AX$1002,MATCH(A154,Program_Calcs!$A:$A,0),MATCH(VLOOKUP(H154,Table_Methods!$B:$F,5,0),Program_Calcs!$1:$1,0)),""))</f>
        <v/>
      </c>
    </row>
    <row r="155" spans="1:16" x14ac:dyDescent="0.25">
      <c r="A155" s="44"/>
      <c r="B155" s="45"/>
      <c r="C155" s="45"/>
      <c r="D155" s="45"/>
      <c r="E155" s="45"/>
      <c r="F155" s="45"/>
      <c r="G155" s="46"/>
      <c r="H155" s="53"/>
      <c r="I155" s="45"/>
      <c r="J155" s="42"/>
      <c r="K155" s="45"/>
      <c r="L155" s="46"/>
      <c r="M155" s="23" t="str">
        <f>IF(H155="","",VLOOKUP(H155,Table_Methods!B:C,2,0))</f>
        <v/>
      </c>
      <c r="N155" s="99" t="str">
        <f>IFERROR(INDEX(Program_Calcs!$A$1:$AX$1002,MATCH(A155,Program_Calcs!$A:$A,0),MATCH(VLOOKUP(H155,Table_Methods!$B:$F,4,0),Program_Calcs!$1:$1,0)),"")</f>
        <v/>
      </c>
      <c r="O155" s="100" t="str">
        <f>IFERROR(INDEX(Program_Calcs!$A$1:$AX$1002,MATCH(A155,Program_Calcs!$A:$A,0),MATCH(VLOOKUP(H155,Table_Methods!$B:$F,3,0),Program_Calcs!$1:$1,0)),"")</f>
        <v/>
      </c>
      <c r="P155" s="101" t="str">
        <f>IF(I155="N","",IFERROR(INDEX(Program_Calcs!$A$1:$AX$1002,MATCH(A155,Program_Calcs!$A:$A,0),MATCH(VLOOKUP(H155,Table_Methods!$B:$F,5,0),Program_Calcs!$1:$1,0)),""))</f>
        <v/>
      </c>
    </row>
    <row r="156" spans="1:16" x14ac:dyDescent="0.25">
      <c r="A156" s="44"/>
      <c r="B156" s="45"/>
      <c r="C156" s="45"/>
      <c r="D156" s="45"/>
      <c r="E156" s="45"/>
      <c r="F156" s="45"/>
      <c r="G156" s="46"/>
      <c r="H156" s="53"/>
      <c r="I156" s="45"/>
      <c r="J156" s="42"/>
      <c r="K156" s="45"/>
      <c r="L156" s="46"/>
      <c r="M156" s="23" t="str">
        <f>IF(H156="","",VLOOKUP(H156,Table_Methods!B:C,2,0))</f>
        <v/>
      </c>
      <c r="N156" s="99" t="str">
        <f>IFERROR(INDEX(Program_Calcs!$A$1:$AX$1002,MATCH(A156,Program_Calcs!$A:$A,0),MATCH(VLOOKUP(H156,Table_Methods!$B:$F,4,0),Program_Calcs!$1:$1,0)),"")</f>
        <v/>
      </c>
      <c r="O156" s="100" t="str">
        <f>IFERROR(INDEX(Program_Calcs!$A$1:$AX$1002,MATCH(A156,Program_Calcs!$A:$A,0),MATCH(VLOOKUP(H156,Table_Methods!$B:$F,3,0),Program_Calcs!$1:$1,0)),"")</f>
        <v/>
      </c>
      <c r="P156" s="101" t="str">
        <f>IF(I156="N","",IFERROR(INDEX(Program_Calcs!$A$1:$AX$1002,MATCH(A156,Program_Calcs!$A:$A,0),MATCH(VLOOKUP(H156,Table_Methods!$B:$F,5,0),Program_Calcs!$1:$1,0)),""))</f>
        <v/>
      </c>
    </row>
    <row r="157" spans="1:16" x14ac:dyDescent="0.25">
      <c r="A157" s="44"/>
      <c r="B157" s="45"/>
      <c r="C157" s="45"/>
      <c r="D157" s="45"/>
      <c r="E157" s="45"/>
      <c r="F157" s="45"/>
      <c r="G157" s="46"/>
      <c r="H157" s="53"/>
      <c r="I157" s="45"/>
      <c r="J157" s="42"/>
      <c r="K157" s="45"/>
      <c r="L157" s="46"/>
      <c r="M157" s="23" t="str">
        <f>IF(H157="","",VLOOKUP(H157,Table_Methods!B:C,2,0))</f>
        <v/>
      </c>
      <c r="N157" s="99" t="str">
        <f>IFERROR(INDEX(Program_Calcs!$A$1:$AX$1002,MATCH(A157,Program_Calcs!$A:$A,0),MATCH(VLOOKUP(H157,Table_Methods!$B:$F,4,0),Program_Calcs!$1:$1,0)),"")</f>
        <v/>
      </c>
      <c r="O157" s="100" t="str">
        <f>IFERROR(INDEX(Program_Calcs!$A$1:$AX$1002,MATCH(A157,Program_Calcs!$A:$A,0),MATCH(VLOOKUP(H157,Table_Methods!$B:$F,3,0),Program_Calcs!$1:$1,0)),"")</f>
        <v/>
      </c>
      <c r="P157" s="101" t="str">
        <f>IF(I157="N","",IFERROR(INDEX(Program_Calcs!$A$1:$AX$1002,MATCH(A157,Program_Calcs!$A:$A,0),MATCH(VLOOKUP(H157,Table_Methods!$B:$F,5,0),Program_Calcs!$1:$1,0)),""))</f>
        <v/>
      </c>
    </row>
    <row r="158" spans="1:16" x14ac:dyDescent="0.25">
      <c r="A158" s="44"/>
      <c r="B158" s="45"/>
      <c r="C158" s="45"/>
      <c r="D158" s="45"/>
      <c r="E158" s="45"/>
      <c r="F158" s="45"/>
      <c r="G158" s="46"/>
      <c r="H158" s="53"/>
      <c r="I158" s="45"/>
      <c r="J158" s="42"/>
      <c r="K158" s="45"/>
      <c r="L158" s="46"/>
      <c r="M158" s="23" t="str">
        <f>IF(H158="","",VLOOKUP(H158,Table_Methods!B:C,2,0))</f>
        <v/>
      </c>
      <c r="N158" s="99" t="str">
        <f>IFERROR(INDEX(Program_Calcs!$A$1:$AX$1002,MATCH(A158,Program_Calcs!$A:$A,0),MATCH(VLOOKUP(H158,Table_Methods!$B:$F,4,0),Program_Calcs!$1:$1,0)),"")</f>
        <v/>
      </c>
      <c r="O158" s="100" t="str">
        <f>IFERROR(INDEX(Program_Calcs!$A$1:$AX$1002,MATCH(A158,Program_Calcs!$A:$A,0),MATCH(VLOOKUP(H158,Table_Methods!$B:$F,3,0),Program_Calcs!$1:$1,0)),"")</f>
        <v/>
      </c>
      <c r="P158" s="101" t="str">
        <f>IF(I158="N","",IFERROR(INDEX(Program_Calcs!$A$1:$AX$1002,MATCH(A158,Program_Calcs!$A:$A,0),MATCH(VLOOKUP(H158,Table_Methods!$B:$F,5,0),Program_Calcs!$1:$1,0)),""))</f>
        <v/>
      </c>
    </row>
    <row r="159" spans="1:16" x14ac:dyDescent="0.25">
      <c r="A159" s="44"/>
      <c r="B159" s="45"/>
      <c r="C159" s="45"/>
      <c r="D159" s="45"/>
      <c r="E159" s="45"/>
      <c r="F159" s="45"/>
      <c r="G159" s="46"/>
      <c r="H159" s="53"/>
      <c r="I159" s="45"/>
      <c r="J159" s="42"/>
      <c r="K159" s="45"/>
      <c r="L159" s="46"/>
      <c r="M159" s="23" t="str">
        <f>IF(H159="","",VLOOKUP(H159,Table_Methods!B:C,2,0))</f>
        <v/>
      </c>
      <c r="N159" s="99" t="str">
        <f>IFERROR(INDEX(Program_Calcs!$A$1:$AX$1002,MATCH(A159,Program_Calcs!$A:$A,0),MATCH(VLOOKUP(H159,Table_Methods!$B:$F,4,0),Program_Calcs!$1:$1,0)),"")</f>
        <v/>
      </c>
      <c r="O159" s="100" t="str">
        <f>IFERROR(INDEX(Program_Calcs!$A$1:$AX$1002,MATCH(A159,Program_Calcs!$A:$A,0),MATCH(VLOOKUP(H159,Table_Methods!$B:$F,3,0),Program_Calcs!$1:$1,0)),"")</f>
        <v/>
      </c>
      <c r="P159" s="101" t="str">
        <f>IF(I159="N","",IFERROR(INDEX(Program_Calcs!$A$1:$AX$1002,MATCH(A159,Program_Calcs!$A:$A,0),MATCH(VLOOKUP(H159,Table_Methods!$B:$F,5,0),Program_Calcs!$1:$1,0)),""))</f>
        <v/>
      </c>
    </row>
    <row r="160" spans="1:16" x14ac:dyDescent="0.25">
      <c r="A160" s="44"/>
      <c r="B160" s="45"/>
      <c r="C160" s="45"/>
      <c r="D160" s="45"/>
      <c r="E160" s="45"/>
      <c r="F160" s="45"/>
      <c r="G160" s="46"/>
      <c r="H160" s="53"/>
      <c r="I160" s="45"/>
      <c r="J160" s="42"/>
      <c r="K160" s="45"/>
      <c r="L160" s="46"/>
      <c r="M160" s="23" t="str">
        <f>IF(H160="","",VLOOKUP(H160,Table_Methods!B:C,2,0))</f>
        <v/>
      </c>
      <c r="N160" s="99" t="str">
        <f>IFERROR(INDEX(Program_Calcs!$A$1:$AX$1002,MATCH(A160,Program_Calcs!$A:$A,0),MATCH(VLOOKUP(H160,Table_Methods!$B:$F,4,0),Program_Calcs!$1:$1,0)),"")</f>
        <v/>
      </c>
      <c r="O160" s="100" t="str">
        <f>IFERROR(INDEX(Program_Calcs!$A$1:$AX$1002,MATCH(A160,Program_Calcs!$A:$A,0),MATCH(VLOOKUP(H160,Table_Methods!$B:$F,3,0),Program_Calcs!$1:$1,0)),"")</f>
        <v/>
      </c>
      <c r="P160" s="101" t="str">
        <f>IF(I160="N","",IFERROR(INDEX(Program_Calcs!$A$1:$AX$1002,MATCH(A160,Program_Calcs!$A:$A,0),MATCH(VLOOKUP(H160,Table_Methods!$B:$F,5,0),Program_Calcs!$1:$1,0)),""))</f>
        <v/>
      </c>
    </row>
    <row r="161" spans="1:16" x14ac:dyDescent="0.25">
      <c r="A161" s="44"/>
      <c r="B161" s="45"/>
      <c r="C161" s="45"/>
      <c r="D161" s="45"/>
      <c r="E161" s="45"/>
      <c r="F161" s="45"/>
      <c r="G161" s="46"/>
      <c r="H161" s="53"/>
      <c r="I161" s="45"/>
      <c r="J161" s="42"/>
      <c r="K161" s="45"/>
      <c r="L161" s="46"/>
      <c r="M161" s="23" t="str">
        <f>IF(H161="","",VLOOKUP(H161,Table_Methods!B:C,2,0))</f>
        <v/>
      </c>
      <c r="N161" s="99" t="str">
        <f>IFERROR(INDEX(Program_Calcs!$A$1:$AX$1002,MATCH(A161,Program_Calcs!$A:$A,0),MATCH(VLOOKUP(H161,Table_Methods!$B:$F,4,0),Program_Calcs!$1:$1,0)),"")</f>
        <v/>
      </c>
      <c r="O161" s="100" t="str">
        <f>IFERROR(INDEX(Program_Calcs!$A$1:$AX$1002,MATCH(A161,Program_Calcs!$A:$A,0),MATCH(VLOOKUP(H161,Table_Methods!$B:$F,3,0),Program_Calcs!$1:$1,0)),"")</f>
        <v/>
      </c>
      <c r="P161" s="101" t="str">
        <f>IF(I161="N","",IFERROR(INDEX(Program_Calcs!$A$1:$AX$1002,MATCH(A161,Program_Calcs!$A:$A,0),MATCH(VLOOKUP(H161,Table_Methods!$B:$F,5,0),Program_Calcs!$1:$1,0)),""))</f>
        <v/>
      </c>
    </row>
    <row r="162" spans="1:16" x14ac:dyDescent="0.25">
      <c r="A162" s="44"/>
      <c r="B162" s="45"/>
      <c r="C162" s="45"/>
      <c r="D162" s="45"/>
      <c r="E162" s="45"/>
      <c r="F162" s="45"/>
      <c r="G162" s="46"/>
      <c r="H162" s="53"/>
      <c r="I162" s="45"/>
      <c r="J162" s="42"/>
      <c r="K162" s="45"/>
      <c r="L162" s="46"/>
      <c r="M162" s="23" t="str">
        <f>IF(H162="","",VLOOKUP(H162,Table_Methods!B:C,2,0))</f>
        <v/>
      </c>
      <c r="N162" s="99" t="str">
        <f>IFERROR(INDEX(Program_Calcs!$A$1:$AX$1002,MATCH(A162,Program_Calcs!$A:$A,0),MATCH(VLOOKUP(H162,Table_Methods!$B:$F,4,0),Program_Calcs!$1:$1,0)),"")</f>
        <v/>
      </c>
      <c r="O162" s="100" t="str">
        <f>IFERROR(INDEX(Program_Calcs!$A$1:$AX$1002,MATCH(A162,Program_Calcs!$A:$A,0),MATCH(VLOOKUP(H162,Table_Methods!$B:$F,3,0),Program_Calcs!$1:$1,0)),"")</f>
        <v/>
      </c>
      <c r="P162" s="101" t="str">
        <f>IF(I162="N","",IFERROR(INDEX(Program_Calcs!$A$1:$AX$1002,MATCH(A162,Program_Calcs!$A:$A,0),MATCH(VLOOKUP(H162,Table_Methods!$B:$F,5,0),Program_Calcs!$1:$1,0)),""))</f>
        <v/>
      </c>
    </row>
    <row r="163" spans="1:16" x14ac:dyDescent="0.25">
      <c r="A163" s="44"/>
      <c r="B163" s="45"/>
      <c r="C163" s="45"/>
      <c r="D163" s="45"/>
      <c r="E163" s="45"/>
      <c r="F163" s="45"/>
      <c r="G163" s="46"/>
      <c r="H163" s="53"/>
      <c r="I163" s="45"/>
      <c r="J163" s="42"/>
      <c r="K163" s="45"/>
      <c r="L163" s="46"/>
      <c r="M163" s="23" t="str">
        <f>IF(H163="","",VLOOKUP(H163,Table_Methods!B:C,2,0))</f>
        <v/>
      </c>
      <c r="N163" s="99" t="str">
        <f>IFERROR(INDEX(Program_Calcs!$A$1:$AX$1002,MATCH(A163,Program_Calcs!$A:$A,0),MATCH(VLOOKUP(H163,Table_Methods!$B:$F,4,0),Program_Calcs!$1:$1,0)),"")</f>
        <v/>
      </c>
      <c r="O163" s="100" t="str">
        <f>IFERROR(INDEX(Program_Calcs!$A$1:$AX$1002,MATCH(A163,Program_Calcs!$A:$A,0),MATCH(VLOOKUP(H163,Table_Methods!$B:$F,3,0),Program_Calcs!$1:$1,0)),"")</f>
        <v/>
      </c>
      <c r="P163" s="101" t="str">
        <f>IF(I163="N","",IFERROR(INDEX(Program_Calcs!$A$1:$AX$1002,MATCH(A163,Program_Calcs!$A:$A,0),MATCH(VLOOKUP(H163,Table_Methods!$B:$F,5,0),Program_Calcs!$1:$1,0)),""))</f>
        <v/>
      </c>
    </row>
    <row r="164" spans="1:16" x14ac:dyDescent="0.25">
      <c r="A164" s="44"/>
      <c r="B164" s="45"/>
      <c r="C164" s="45"/>
      <c r="D164" s="45"/>
      <c r="E164" s="45"/>
      <c r="F164" s="45"/>
      <c r="G164" s="46"/>
      <c r="H164" s="53"/>
      <c r="I164" s="45"/>
      <c r="J164" s="42"/>
      <c r="K164" s="45"/>
      <c r="L164" s="46"/>
      <c r="M164" s="23" t="str">
        <f>IF(H164="","",VLOOKUP(H164,Table_Methods!B:C,2,0))</f>
        <v/>
      </c>
      <c r="N164" s="99" t="str">
        <f>IFERROR(INDEX(Program_Calcs!$A$1:$AX$1002,MATCH(A164,Program_Calcs!$A:$A,0),MATCH(VLOOKUP(H164,Table_Methods!$B:$F,4,0),Program_Calcs!$1:$1,0)),"")</f>
        <v/>
      </c>
      <c r="O164" s="100" t="str">
        <f>IFERROR(INDEX(Program_Calcs!$A$1:$AX$1002,MATCH(A164,Program_Calcs!$A:$A,0),MATCH(VLOOKUP(H164,Table_Methods!$B:$F,3,0),Program_Calcs!$1:$1,0)),"")</f>
        <v/>
      </c>
      <c r="P164" s="101" t="str">
        <f>IF(I164="N","",IFERROR(INDEX(Program_Calcs!$A$1:$AX$1002,MATCH(A164,Program_Calcs!$A:$A,0),MATCH(VLOOKUP(H164,Table_Methods!$B:$F,5,0),Program_Calcs!$1:$1,0)),""))</f>
        <v/>
      </c>
    </row>
    <row r="165" spans="1:16" x14ac:dyDescent="0.25">
      <c r="A165" s="44"/>
      <c r="B165" s="45"/>
      <c r="C165" s="45"/>
      <c r="D165" s="45"/>
      <c r="E165" s="45"/>
      <c r="F165" s="45"/>
      <c r="G165" s="46"/>
      <c r="H165" s="53"/>
      <c r="I165" s="45"/>
      <c r="J165" s="42"/>
      <c r="K165" s="45"/>
      <c r="L165" s="46"/>
      <c r="M165" s="23" t="str">
        <f>IF(H165="","",VLOOKUP(H165,Table_Methods!B:C,2,0))</f>
        <v/>
      </c>
      <c r="N165" s="99" t="str">
        <f>IFERROR(INDEX(Program_Calcs!$A$1:$AX$1002,MATCH(A165,Program_Calcs!$A:$A,0),MATCH(VLOOKUP(H165,Table_Methods!$B:$F,4,0),Program_Calcs!$1:$1,0)),"")</f>
        <v/>
      </c>
      <c r="O165" s="100" t="str">
        <f>IFERROR(INDEX(Program_Calcs!$A$1:$AX$1002,MATCH(A165,Program_Calcs!$A:$A,0),MATCH(VLOOKUP(H165,Table_Methods!$B:$F,3,0),Program_Calcs!$1:$1,0)),"")</f>
        <v/>
      </c>
      <c r="P165" s="101" t="str">
        <f>IF(I165="N","",IFERROR(INDEX(Program_Calcs!$A$1:$AX$1002,MATCH(A165,Program_Calcs!$A:$A,0),MATCH(VLOOKUP(H165,Table_Methods!$B:$F,5,0),Program_Calcs!$1:$1,0)),""))</f>
        <v/>
      </c>
    </row>
    <row r="166" spans="1:16" x14ac:dyDescent="0.25">
      <c r="A166" s="44"/>
      <c r="B166" s="45"/>
      <c r="C166" s="45"/>
      <c r="D166" s="45"/>
      <c r="E166" s="45"/>
      <c r="F166" s="45"/>
      <c r="G166" s="46"/>
      <c r="H166" s="53"/>
      <c r="I166" s="45"/>
      <c r="J166" s="42"/>
      <c r="K166" s="45"/>
      <c r="L166" s="46"/>
      <c r="M166" s="23" t="str">
        <f>IF(H166="","",VLOOKUP(H166,Table_Methods!B:C,2,0))</f>
        <v/>
      </c>
      <c r="N166" s="99" t="str">
        <f>IFERROR(INDEX(Program_Calcs!$A$1:$AX$1002,MATCH(A166,Program_Calcs!$A:$A,0),MATCH(VLOOKUP(H166,Table_Methods!$B:$F,4,0),Program_Calcs!$1:$1,0)),"")</f>
        <v/>
      </c>
      <c r="O166" s="100" t="str">
        <f>IFERROR(INDEX(Program_Calcs!$A$1:$AX$1002,MATCH(A166,Program_Calcs!$A:$A,0),MATCH(VLOOKUP(H166,Table_Methods!$B:$F,3,0),Program_Calcs!$1:$1,0)),"")</f>
        <v/>
      </c>
      <c r="P166" s="101" t="str">
        <f>IF(I166="N","",IFERROR(INDEX(Program_Calcs!$A$1:$AX$1002,MATCH(A166,Program_Calcs!$A:$A,0),MATCH(VLOOKUP(H166,Table_Methods!$B:$F,5,0),Program_Calcs!$1:$1,0)),""))</f>
        <v/>
      </c>
    </row>
    <row r="167" spans="1:16" x14ac:dyDescent="0.25">
      <c r="A167" s="44"/>
      <c r="B167" s="45"/>
      <c r="C167" s="45"/>
      <c r="D167" s="45"/>
      <c r="E167" s="45"/>
      <c r="F167" s="45"/>
      <c r="G167" s="46"/>
      <c r="H167" s="53"/>
      <c r="I167" s="45"/>
      <c r="J167" s="42"/>
      <c r="K167" s="45"/>
      <c r="L167" s="46"/>
      <c r="M167" s="23" t="str">
        <f>IF(H167="","",VLOOKUP(H167,Table_Methods!B:C,2,0))</f>
        <v/>
      </c>
      <c r="N167" s="99" t="str">
        <f>IFERROR(INDEX(Program_Calcs!$A$1:$AX$1002,MATCH(A167,Program_Calcs!$A:$A,0),MATCH(VLOOKUP(H167,Table_Methods!$B:$F,4,0),Program_Calcs!$1:$1,0)),"")</f>
        <v/>
      </c>
      <c r="O167" s="100" t="str">
        <f>IFERROR(INDEX(Program_Calcs!$A$1:$AX$1002,MATCH(A167,Program_Calcs!$A:$A,0),MATCH(VLOOKUP(H167,Table_Methods!$B:$F,3,0),Program_Calcs!$1:$1,0)),"")</f>
        <v/>
      </c>
      <c r="P167" s="101" t="str">
        <f>IF(I167="N","",IFERROR(INDEX(Program_Calcs!$A$1:$AX$1002,MATCH(A167,Program_Calcs!$A:$A,0),MATCH(VLOOKUP(H167,Table_Methods!$B:$F,5,0),Program_Calcs!$1:$1,0)),""))</f>
        <v/>
      </c>
    </row>
    <row r="168" spans="1:16" x14ac:dyDescent="0.25">
      <c r="A168" s="44"/>
      <c r="B168" s="45"/>
      <c r="C168" s="45"/>
      <c r="D168" s="45"/>
      <c r="E168" s="45"/>
      <c r="F168" s="45"/>
      <c r="G168" s="46"/>
      <c r="H168" s="53"/>
      <c r="I168" s="45"/>
      <c r="J168" s="42"/>
      <c r="K168" s="45"/>
      <c r="L168" s="46"/>
      <c r="M168" s="23" t="str">
        <f>IF(H168="","",VLOOKUP(H168,Table_Methods!B:C,2,0))</f>
        <v/>
      </c>
      <c r="N168" s="99" t="str">
        <f>IFERROR(INDEX(Program_Calcs!$A$1:$AX$1002,MATCH(A168,Program_Calcs!$A:$A,0),MATCH(VLOOKUP(H168,Table_Methods!$B:$F,4,0),Program_Calcs!$1:$1,0)),"")</f>
        <v/>
      </c>
      <c r="O168" s="100" t="str">
        <f>IFERROR(INDEX(Program_Calcs!$A$1:$AX$1002,MATCH(A168,Program_Calcs!$A:$A,0),MATCH(VLOOKUP(H168,Table_Methods!$B:$F,3,0),Program_Calcs!$1:$1,0)),"")</f>
        <v/>
      </c>
      <c r="P168" s="101" t="str">
        <f>IF(I168="N","",IFERROR(INDEX(Program_Calcs!$A$1:$AX$1002,MATCH(A168,Program_Calcs!$A:$A,0),MATCH(VLOOKUP(H168,Table_Methods!$B:$F,5,0),Program_Calcs!$1:$1,0)),""))</f>
        <v/>
      </c>
    </row>
    <row r="169" spans="1:16" x14ac:dyDescent="0.25">
      <c r="A169" s="44"/>
      <c r="B169" s="45"/>
      <c r="C169" s="45"/>
      <c r="D169" s="45"/>
      <c r="E169" s="45"/>
      <c r="F169" s="45"/>
      <c r="G169" s="46"/>
      <c r="H169" s="53"/>
      <c r="I169" s="45"/>
      <c r="J169" s="42"/>
      <c r="K169" s="45"/>
      <c r="L169" s="46"/>
      <c r="M169" s="23" t="str">
        <f>IF(H169="","",VLOOKUP(H169,Table_Methods!B:C,2,0))</f>
        <v/>
      </c>
      <c r="N169" s="99" t="str">
        <f>IFERROR(INDEX(Program_Calcs!$A$1:$AX$1002,MATCH(A169,Program_Calcs!$A:$A,0),MATCH(VLOOKUP(H169,Table_Methods!$B:$F,4,0),Program_Calcs!$1:$1,0)),"")</f>
        <v/>
      </c>
      <c r="O169" s="100" t="str">
        <f>IFERROR(INDEX(Program_Calcs!$A$1:$AX$1002,MATCH(A169,Program_Calcs!$A:$A,0),MATCH(VLOOKUP(H169,Table_Methods!$B:$F,3,0),Program_Calcs!$1:$1,0)),"")</f>
        <v/>
      </c>
      <c r="P169" s="101" t="str">
        <f>IF(I169="N","",IFERROR(INDEX(Program_Calcs!$A$1:$AX$1002,MATCH(A169,Program_Calcs!$A:$A,0),MATCH(VLOOKUP(H169,Table_Methods!$B:$F,5,0),Program_Calcs!$1:$1,0)),""))</f>
        <v/>
      </c>
    </row>
    <row r="170" spans="1:16" x14ac:dyDescent="0.25">
      <c r="A170" s="44"/>
      <c r="B170" s="45"/>
      <c r="C170" s="45"/>
      <c r="D170" s="45"/>
      <c r="E170" s="45"/>
      <c r="F170" s="45"/>
      <c r="G170" s="46"/>
      <c r="H170" s="53"/>
      <c r="I170" s="45"/>
      <c r="J170" s="42"/>
      <c r="K170" s="45"/>
      <c r="L170" s="46"/>
      <c r="M170" s="23" t="str">
        <f>IF(H170="","",VLOOKUP(H170,Table_Methods!B:C,2,0))</f>
        <v/>
      </c>
      <c r="N170" s="99" t="str">
        <f>IFERROR(INDEX(Program_Calcs!$A$1:$AX$1002,MATCH(A170,Program_Calcs!$A:$A,0),MATCH(VLOOKUP(H170,Table_Methods!$B:$F,4,0),Program_Calcs!$1:$1,0)),"")</f>
        <v/>
      </c>
      <c r="O170" s="100" t="str">
        <f>IFERROR(INDEX(Program_Calcs!$A$1:$AX$1002,MATCH(A170,Program_Calcs!$A:$A,0),MATCH(VLOOKUP(H170,Table_Methods!$B:$F,3,0),Program_Calcs!$1:$1,0)),"")</f>
        <v/>
      </c>
      <c r="P170" s="101" t="str">
        <f>IF(I170="N","",IFERROR(INDEX(Program_Calcs!$A$1:$AX$1002,MATCH(A170,Program_Calcs!$A:$A,0),MATCH(VLOOKUP(H170,Table_Methods!$B:$F,5,0),Program_Calcs!$1:$1,0)),""))</f>
        <v/>
      </c>
    </row>
    <row r="171" spans="1:16" x14ac:dyDescent="0.25">
      <c r="A171" s="44"/>
      <c r="B171" s="45"/>
      <c r="C171" s="45"/>
      <c r="D171" s="45"/>
      <c r="E171" s="45"/>
      <c r="F171" s="45"/>
      <c r="G171" s="46"/>
      <c r="H171" s="53"/>
      <c r="I171" s="45"/>
      <c r="J171" s="42"/>
      <c r="K171" s="45"/>
      <c r="L171" s="46"/>
      <c r="M171" s="23" t="str">
        <f>IF(H171="","",VLOOKUP(H171,Table_Methods!B:C,2,0))</f>
        <v/>
      </c>
      <c r="N171" s="99" t="str">
        <f>IFERROR(INDEX(Program_Calcs!$A$1:$AX$1002,MATCH(A171,Program_Calcs!$A:$A,0),MATCH(VLOOKUP(H171,Table_Methods!$B:$F,4,0),Program_Calcs!$1:$1,0)),"")</f>
        <v/>
      </c>
      <c r="O171" s="100" t="str">
        <f>IFERROR(INDEX(Program_Calcs!$A$1:$AX$1002,MATCH(A171,Program_Calcs!$A:$A,0),MATCH(VLOOKUP(H171,Table_Methods!$B:$F,3,0),Program_Calcs!$1:$1,0)),"")</f>
        <v/>
      </c>
      <c r="P171" s="101" t="str">
        <f>IF(I171="N","",IFERROR(INDEX(Program_Calcs!$A$1:$AX$1002,MATCH(A171,Program_Calcs!$A:$A,0),MATCH(VLOOKUP(H171,Table_Methods!$B:$F,5,0),Program_Calcs!$1:$1,0)),""))</f>
        <v/>
      </c>
    </row>
    <row r="172" spans="1:16" x14ac:dyDescent="0.25">
      <c r="A172" s="44"/>
      <c r="B172" s="45"/>
      <c r="C172" s="45"/>
      <c r="D172" s="45"/>
      <c r="E172" s="45"/>
      <c r="F172" s="45"/>
      <c r="G172" s="46"/>
      <c r="H172" s="53"/>
      <c r="I172" s="45"/>
      <c r="J172" s="42"/>
      <c r="K172" s="45"/>
      <c r="L172" s="46"/>
      <c r="M172" s="23" t="str">
        <f>IF(H172="","",VLOOKUP(H172,Table_Methods!B:C,2,0))</f>
        <v/>
      </c>
      <c r="N172" s="99" t="str">
        <f>IFERROR(INDEX(Program_Calcs!$A$1:$AX$1002,MATCH(A172,Program_Calcs!$A:$A,0),MATCH(VLOOKUP(H172,Table_Methods!$B:$F,4,0),Program_Calcs!$1:$1,0)),"")</f>
        <v/>
      </c>
      <c r="O172" s="100" t="str">
        <f>IFERROR(INDEX(Program_Calcs!$A$1:$AX$1002,MATCH(A172,Program_Calcs!$A:$A,0),MATCH(VLOOKUP(H172,Table_Methods!$B:$F,3,0),Program_Calcs!$1:$1,0)),"")</f>
        <v/>
      </c>
      <c r="P172" s="101" t="str">
        <f>IF(I172="N","",IFERROR(INDEX(Program_Calcs!$A$1:$AX$1002,MATCH(A172,Program_Calcs!$A:$A,0),MATCH(VLOOKUP(H172,Table_Methods!$B:$F,5,0),Program_Calcs!$1:$1,0)),""))</f>
        <v/>
      </c>
    </row>
    <row r="173" spans="1:16" x14ac:dyDescent="0.25">
      <c r="A173" s="44"/>
      <c r="B173" s="45"/>
      <c r="C173" s="45"/>
      <c r="D173" s="45"/>
      <c r="E173" s="45"/>
      <c r="F173" s="45"/>
      <c r="G173" s="46"/>
      <c r="H173" s="53"/>
      <c r="I173" s="45"/>
      <c r="J173" s="42"/>
      <c r="K173" s="45"/>
      <c r="L173" s="46"/>
      <c r="M173" s="23" t="str">
        <f>IF(H173="","",VLOOKUP(H173,Table_Methods!B:C,2,0))</f>
        <v/>
      </c>
      <c r="N173" s="99" t="str">
        <f>IFERROR(INDEX(Program_Calcs!$A$1:$AX$1002,MATCH(A173,Program_Calcs!$A:$A,0),MATCH(VLOOKUP(H173,Table_Methods!$B:$F,4,0),Program_Calcs!$1:$1,0)),"")</f>
        <v/>
      </c>
      <c r="O173" s="100" t="str">
        <f>IFERROR(INDEX(Program_Calcs!$A$1:$AX$1002,MATCH(A173,Program_Calcs!$A:$A,0),MATCH(VLOOKUP(H173,Table_Methods!$B:$F,3,0),Program_Calcs!$1:$1,0)),"")</f>
        <v/>
      </c>
      <c r="P173" s="101" t="str">
        <f>IF(I173="N","",IFERROR(INDEX(Program_Calcs!$A$1:$AX$1002,MATCH(A173,Program_Calcs!$A:$A,0),MATCH(VLOOKUP(H173,Table_Methods!$B:$F,5,0),Program_Calcs!$1:$1,0)),""))</f>
        <v/>
      </c>
    </row>
    <row r="174" spans="1:16" x14ac:dyDescent="0.25">
      <c r="A174" s="44"/>
      <c r="B174" s="45"/>
      <c r="C174" s="45"/>
      <c r="D174" s="45"/>
      <c r="E174" s="45"/>
      <c r="F174" s="45"/>
      <c r="G174" s="46"/>
      <c r="H174" s="53"/>
      <c r="I174" s="45"/>
      <c r="J174" s="42"/>
      <c r="K174" s="45"/>
      <c r="L174" s="46"/>
      <c r="M174" s="23" t="str">
        <f>IF(H174="","",VLOOKUP(H174,Table_Methods!B:C,2,0))</f>
        <v/>
      </c>
      <c r="N174" s="99" t="str">
        <f>IFERROR(INDEX(Program_Calcs!$A$1:$AX$1002,MATCH(A174,Program_Calcs!$A:$A,0),MATCH(VLOOKUP(H174,Table_Methods!$B:$F,4,0),Program_Calcs!$1:$1,0)),"")</f>
        <v/>
      </c>
      <c r="O174" s="100" t="str">
        <f>IFERROR(INDEX(Program_Calcs!$A$1:$AX$1002,MATCH(A174,Program_Calcs!$A:$A,0),MATCH(VLOOKUP(H174,Table_Methods!$B:$F,3,0),Program_Calcs!$1:$1,0)),"")</f>
        <v/>
      </c>
      <c r="P174" s="101" t="str">
        <f>IF(I174="N","",IFERROR(INDEX(Program_Calcs!$A$1:$AX$1002,MATCH(A174,Program_Calcs!$A:$A,0),MATCH(VLOOKUP(H174,Table_Methods!$B:$F,5,0),Program_Calcs!$1:$1,0)),""))</f>
        <v/>
      </c>
    </row>
    <row r="175" spans="1:16" x14ac:dyDescent="0.25">
      <c r="A175" s="44"/>
      <c r="B175" s="45"/>
      <c r="C175" s="45"/>
      <c r="D175" s="45"/>
      <c r="E175" s="45"/>
      <c r="F175" s="45"/>
      <c r="G175" s="46"/>
      <c r="H175" s="53"/>
      <c r="I175" s="45"/>
      <c r="J175" s="42"/>
      <c r="K175" s="45"/>
      <c r="L175" s="46"/>
      <c r="M175" s="23" t="str">
        <f>IF(H175="","",VLOOKUP(H175,Table_Methods!B:C,2,0))</f>
        <v/>
      </c>
      <c r="N175" s="99" t="str">
        <f>IFERROR(INDEX(Program_Calcs!$A$1:$AX$1002,MATCH(A175,Program_Calcs!$A:$A,0),MATCH(VLOOKUP(H175,Table_Methods!$B:$F,4,0),Program_Calcs!$1:$1,0)),"")</f>
        <v/>
      </c>
      <c r="O175" s="100" t="str">
        <f>IFERROR(INDEX(Program_Calcs!$A$1:$AX$1002,MATCH(A175,Program_Calcs!$A:$A,0),MATCH(VLOOKUP(H175,Table_Methods!$B:$F,3,0),Program_Calcs!$1:$1,0)),"")</f>
        <v/>
      </c>
      <c r="P175" s="101" t="str">
        <f>IF(I175="N","",IFERROR(INDEX(Program_Calcs!$A$1:$AX$1002,MATCH(A175,Program_Calcs!$A:$A,0),MATCH(VLOOKUP(H175,Table_Methods!$B:$F,5,0),Program_Calcs!$1:$1,0)),""))</f>
        <v/>
      </c>
    </row>
    <row r="176" spans="1:16" x14ac:dyDescent="0.25">
      <c r="A176" s="44"/>
      <c r="B176" s="45"/>
      <c r="C176" s="45"/>
      <c r="D176" s="45"/>
      <c r="E176" s="45"/>
      <c r="F176" s="45"/>
      <c r="G176" s="46"/>
      <c r="H176" s="53"/>
      <c r="I176" s="45"/>
      <c r="J176" s="42"/>
      <c r="K176" s="45"/>
      <c r="L176" s="46"/>
      <c r="M176" s="23" t="str">
        <f>IF(H176="","",VLOOKUP(H176,Table_Methods!B:C,2,0))</f>
        <v/>
      </c>
      <c r="N176" s="99" t="str">
        <f>IFERROR(INDEX(Program_Calcs!$A$1:$AX$1002,MATCH(A176,Program_Calcs!$A:$A,0),MATCH(VLOOKUP(H176,Table_Methods!$B:$F,4,0),Program_Calcs!$1:$1,0)),"")</f>
        <v/>
      </c>
      <c r="O176" s="100" t="str">
        <f>IFERROR(INDEX(Program_Calcs!$A$1:$AX$1002,MATCH(A176,Program_Calcs!$A:$A,0),MATCH(VLOOKUP(H176,Table_Methods!$B:$F,3,0),Program_Calcs!$1:$1,0)),"")</f>
        <v/>
      </c>
      <c r="P176" s="101" t="str">
        <f>IF(I176="N","",IFERROR(INDEX(Program_Calcs!$A$1:$AX$1002,MATCH(A176,Program_Calcs!$A:$A,0),MATCH(VLOOKUP(H176,Table_Methods!$B:$F,5,0),Program_Calcs!$1:$1,0)),""))</f>
        <v/>
      </c>
    </row>
    <row r="177" spans="1:16" x14ac:dyDescent="0.25">
      <c r="A177" s="44"/>
      <c r="B177" s="45"/>
      <c r="C177" s="45"/>
      <c r="D177" s="45"/>
      <c r="E177" s="45"/>
      <c r="F177" s="45"/>
      <c r="G177" s="46"/>
      <c r="H177" s="53"/>
      <c r="I177" s="45"/>
      <c r="J177" s="42"/>
      <c r="K177" s="45"/>
      <c r="L177" s="46"/>
      <c r="M177" s="23" t="str">
        <f>IF(H177="","",VLOOKUP(H177,Table_Methods!B:C,2,0))</f>
        <v/>
      </c>
      <c r="N177" s="99" t="str">
        <f>IFERROR(INDEX(Program_Calcs!$A$1:$AX$1002,MATCH(A177,Program_Calcs!$A:$A,0),MATCH(VLOOKUP(H177,Table_Methods!$B:$F,4,0),Program_Calcs!$1:$1,0)),"")</f>
        <v/>
      </c>
      <c r="O177" s="100" t="str">
        <f>IFERROR(INDEX(Program_Calcs!$A$1:$AX$1002,MATCH(A177,Program_Calcs!$A:$A,0),MATCH(VLOOKUP(H177,Table_Methods!$B:$F,3,0),Program_Calcs!$1:$1,0)),"")</f>
        <v/>
      </c>
      <c r="P177" s="101" t="str">
        <f>IF(I177="N","",IFERROR(INDEX(Program_Calcs!$A$1:$AX$1002,MATCH(A177,Program_Calcs!$A:$A,0),MATCH(VLOOKUP(H177,Table_Methods!$B:$F,5,0),Program_Calcs!$1:$1,0)),""))</f>
        <v/>
      </c>
    </row>
    <row r="178" spans="1:16" x14ac:dyDescent="0.25">
      <c r="A178" s="44"/>
      <c r="B178" s="45"/>
      <c r="C178" s="45"/>
      <c r="D178" s="45"/>
      <c r="E178" s="45"/>
      <c r="F178" s="45"/>
      <c r="G178" s="46"/>
      <c r="H178" s="53"/>
      <c r="I178" s="45"/>
      <c r="J178" s="42"/>
      <c r="K178" s="45"/>
      <c r="L178" s="46"/>
      <c r="M178" s="23" t="str">
        <f>IF(H178="","",VLOOKUP(H178,Table_Methods!B:C,2,0))</f>
        <v/>
      </c>
      <c r="N178" s="99" t="str">
        <f>IFERROR(INDEX(Program_Calcs!$A$1:$AX$1002,MATCH(A178,Program_Calcs!$A:$A,0),MATCH(VLOOKUP(H178,Table_Methods!$B:$F,4,0),Program_Calcs!$1:$1,0)),"")</f>
        <v/>
      </c>
      <c r="O178" s="100" t="str">
        <f>IFERROR(INDEX(Program_Calcs!$A$1:$AX$1002,MATCH(A178,Program_Calcs!$A:$A,0),MATCH(VLOOKUP(H178,Table_Methods!$B:$F,3,0),Program_Calcs!$1:$1,0)),"")</f>
        <v/>
      </c>
      <c r="P178" s="101" t="str">
        <f>IF(I178="N","",IFERROR(INDEX(Program_Calcs!$A$1:$AX$1002,MATCH(A178,Program_Calcs!$A:$A,0),MATCH(VLOOKUP(H178,Table_Methods!$B:$F,5,0),Program_Calcs!$1:$1,0)),""))</f>
        <v/>
      </c>
    </row>
    <row r="179" spans="1:16" x14ac:dyDescent="0.25">
      <c r="A179" s="44"/>
      <c r="B179" s="45"/>
      <c r="C179" s="45"/>
      <c r="D179" s="45"/>
      <c r="E179" s="45"/>
      <c r="F179" s="45"/>
      <c r="G179" s="46"/>
      <c r="H179" s="53"/>
      <c r="I179" s="45"/>
      <c r="J179" s="42"/>
      <c r="K179" s="45"/>
      <c r="L179" s="46"/>
      <c r="M179" s="23" t="str">
        <f>IF(H179="","",VLOOKUP(H179,Table_Methods!B:C,2,0))</f>
        <v/>
      </c>
      <c r="N179" s="99" t="str">
        <f>IFERROR(INDEX(Program_Calcs!$A$1:$AX$1002,MATCH(A179,Program_Calcs!$A:$A,0),MATCH(VLOOKUP(H179,Table_Methods!$B:$F,4,0),Program_Calcs!$1:$1,0)),"")</f>
        <v/>
      </c>
      <c r="O179" s="100" t="str">
        <f>IFERROR(INDEX(Program_Calcs!$A$1:$AX$1002,MATCH(A179,Program_Calcs!$A:$A,0),MATCH(VLOOKUP(H179,Table_Methods!$B:$F,3,0),Program_Calcs!$1:$1,0)),"")</f>
        <v/>
      </c>
      <c r="P179" s="101" t="str">
        <f>IF(I179="N","",IFERROR(INDEX(Program_Calcs!$A$1:$AX$1002,MATCH(A179,Program_Calcs!$A:$A,0),MATCH(VLOOKUP(H179,Table_Methods!$B:$F,5,0),Program_Calcs!$1:$1,0)),""))</f>
        <v/>
      </c>
    </row>
    <row r="180" spans="1:16" x14ac:dyDescent="0.25">
      <c r="A180" s="44"/>
      <c r="B180" s="45"/>
      <c r="C180" s="45"/>
      <c r="D180" s="45"/>
      <c r="E180" s="45"/>
      <c r="F180" s="45"/>
      <c r="G180" s="46"/>
      <c r="H180" s="53"/>
      <c r="I180" s="45"/>
      <c r="J180" s="42"/>
      <c r="K180" s="45"/>
      <c r="L180" s="46"/>
      <c r="M180" s="23" t="str">
        <f>IF(H180="","",VLOOKUP(H180,Table_Methods!B:C,2,0))</f>
        <v/>
      </c>
      <c r="N180" s="99" t="str">
        <f>IFERROR(INDEX(Program_Calcs!$A$1:$AX$1002,MATCH(A180,Program_Calcs!$A:$A,0),MATCH(VLOOKUP(H180,Table_Methods!$B:$F,4,0),Program_Calcs!$1:$1,0)),"")</f>
        <v/>
      </c>
      <c r="O180" s="100" t="str">
        <f>IFERROR(INDEX(Program_Calcs!$A$1:$AX$1002,MATCH(A180,Program_Calcs!$A:$A,0),MATCH(VLOOKUP(H180,Table_Methods!$B:$F,3,0),Program_Calcs!$1:$1,0)),"")</f>
        <v/>
      </c>
      <c r="P180" s="101" t="str">
        <f>IF(I180="N","",IFERROR(INDEX(Program_Calcs!$A$1:$AX$1002,MATCH(A180,Program_Calcs!$A:$A,0),MATCH(VLOOKUP(H180,Table_Methods!$B:$F,5,0),Program_Calcs!$1:$1,0)),""))</f>
        <v/>
      </c>
    </row>
    <row r="181" spans="1:16" x14ac:dyDescent="0.25">
      <c r="A181" s="44"/>
      <c r="B181" s="45"/>
      <c r="C181" s="45"/>
      <c r="D181" s="45"/>
      <c r="E181" s="45"/>
      <c r="F181" s="45"/>
      <c r="G181" s="46"/>
      <c r="H181" s="53"/>
      <c r="I181" s="45"/>
      <c r="J181" s="42"/>
      <c r="K181" s="45"/>
      <c r="L181" s="46"/>
      <c r="M181" s="23" t="str">
        <f>IF(H181="","",VLOOKUP(H181,Table_Methods!B:C,2,0))</f>
        <v/>
      </c>
      <c r="N181" s="99" t="str">
        <f>IFERROR(INDEX(Program_Calcs!$A$1:$AX$1002,MATCH(A181,Program_Calcs!$A:$A,0),MATCH(VLOOKUP(H181,Table_Methods!$B:$F,4,0),Program_Calcs!$1:$1,0)),"")</f>
        <v/>
      </c>
      <c r="O181" s="100" t="str">
        <f>IFERROR(INDEX(Program_Calcs!$A$1:$AX$1002,MATCH(A181,Program_Calcs!$A:$A,0),MATCH(VLOOKUP(H181,Table_Methods!$B:$F,3,0),Program_Calcs!$1:$1,0)),"")</f>
        <v/>
      </c>
      <c r="P181" s="101" t="str">
        <f>IF(I181="N","",IFERROR(INDEX(Program_Calcs!$A$1:$AX$1002,MATCH(A181,Program_Calcs!$A:$A,0),MATCH(VLOOKUP(H181,Table_Methods!$B:$F,5,0),Program_Calcs!$1:$1,0)),""))</f>
        <v/>
      </c>
    </row>
    <row r="182" spans="1:16" x14ac:dyDescent="0.25">
      <c r="A182" s="44"/>
      <c r="B182" s="45"/>
      <c r="C182" s="45"/>
      <c r="D182" s="45"/>
      <c r="E182" s="45"/>
      <c r="F182" s="45"/>
      <c r="G182" s="46"/>
      <c r="H182" s="53"/>
      <c r="I182" s="45"/>
      <c r="J182" s="42"/>
      <c r="K182" s="45"/>
      <c r="L182" s="46"/>
      <c r="M182" s="23" t="str">
        <f>IF(H182="","",VLOOKUP(H182,Table_Methods!B:C,2,0))</f>
        <v/>
      </c>
      <c r="N182" s="99" t="str">
        <f>IFERROR(INDEX(Program_Calcs!$A$1:$AX$1002,MATCH(A182,Program_Calcs!$A:$A,0),MATCH(VLOOKUP(H182,Table_Methods!$B:$F,4,0),Program_Calcs!$1:$1,0)),"")</f>
        <v/>
      </c>
      <c r="O182" s="100" t="str">
        <f>IFERROR(INDEX(Program_Calcs!$A$1:$AX$1002,MATCH(A182,Program_Calcs!$A:$A,0),MATCH(VLOOKUP(H182,Table_Methods!$B:$F,3,0),Program_Calcs!$1:$1,0)),"")</f>
        <v/>
      </c>
      <c r="P182" s="101" t="str">
        <f>IF(I182="N","",IFERROR(INDEX(Program_Calcs!$A$1:$AX$1002,MATCH(A182,Program_Calcs!$A:$A,0),MATCH(VLOOKUP(H182,Table_Methods!$B:$F,5,0),Program_Calcs!$1:$1,0)),""))</f>
        <v/>
      </c>
    </row>
    <row r="183" spans="1:16" x14ac:dyDescent="0.25">
      <c r="A183" s="44"/>
      <c r="B183" s="45"/>
      <c r="C183" s="45"/>
      <c r="D183" s="45"/>
      <c r="E183" s="45"/>
      <c r="F183" s="45"/>
      <c r="G183" s="46"/>
      <c r="H183" s="53"/>
      <c r="I183" s="45"/>
      <c r="J183" s="42"/>
      <c r="K183" s="45"/>
      <c r="L183" s="46"/>
      <c r="M183" s="23" t="str">
        <f>IF(H183="","",VLOOKUP(H183,Table_Methods!B:C,2,0))</f>
        <v/>
      </c>
      <c r="N183" s="99" t="str">
        <f>IFERROR(INDEX(Program_Calcs!$A$1:$AX$1002,MATCH(A183,Program_Calcs!$A:$A,0),MATCH(VLOOKUP(H183,Table_Methods!$B:$F,4,0),Program_Calcs!$1:$1,0)),"")</f>
        <v/>
      </c>
      <c r="O183" s="100" t="str">
        <f>IFERROR(INDEX(Program_Calcs!$A$1:$AX$1002,MATCH(A183,Program_Calcs!$A:$A,0),MATCH(VLOOKUP(H183,Table_Methods!$B:$F,3,0),Program_Calcs!$1:$1,0)),"")</f>
        <v/>
      </c>
      <c r="P183" s="101" t="str">
        <f>IF(I183="N","",IFERROR(INDEX(Program_Calcs!$A$1:$AX$1002,MATCH(A183,Program_Calcs!$A:$A,0),MATCH(VLOOKUP(H183,Table_Methods!$B:$F,5,0),Program_Calcs!$1:$1,0)),""))</f>
        <v/>
      </c>
    </row>
    <row r="184" spans="1:16" x14ac:dyDescent="0.25">
      <c r="A184" s="44"/>
      <c r="B184" s="45"/>
      <c r="C184" s="45"/>
      <c r="D184" s="45"/>
      <c r="E184" s="45"/>
      <c r="F184" s="45"/>
      <c r="G184" s="46"/>
      <c r="H184" s="53"/>
      <c r="I184" s="45"/>
      <c r="J184" s="42"/>
      <c r="K184" s="45"/>
      <c r="L184" s="46"/>
      <c r="M184" s="23" t="str">
        <f>IF(H184="","",VLOOKUP(H184,Table_Methods!B:C,2,0))</f>
        <v/>
      </c>
      <c r="N184" s="99" t="str">
        <f>IFERROR(INDEX(Program_Calcs!$A$1:$AX$1002,MATCH(A184,Program_Calcs!$A:$A,0),MATCH(VLOOKUP(H184,Table_Methods!$B:$F,4,0),Program_Calcs!$1:$1,0)),"")</f>
        <v/>
      </c>
      <c r="O184" s="100" t="str">
        <f>IFERROR(INDEX(Program_Calcs!$A$1:$AX$1002,MATCH(A184,Program_Calcs!$A:$A,0),MATCH(VLOOKUP(H184,Table_Methods!$B:$F,3,0),Program_Calcs!$1:$1,0)),"")</f>
        <v/>
      </c>
      <c r="P184" s="101" t="str">
        <f>IF(I184="N","",IFERROR(INDEX(Program_Calcs!$A$1:$AX$1002,MATCH(A184,Program_Calcs!$A:$A,0),MATCH(VLOOKUP(H184,Table_Methods!$B:$F,5,0),Program_Calcs!$1:$1,0)),""))</f>
        <v/>
      </c>
    </row>
    <row r="185" spans="1:16" x14ac:dyDescent="0.25">
      <c r="A185" s="44"/>
      <c r="B185" s="45"/>
      <c r="C185" s="45"/>
      <c r="D185" s="45"/>
      <c r="E185" s="45"/>
      <c r="F185" s="45"/>
      <c r="G185" s="46"/>
      <c r="H185" s="53"/>
      <c r="I185" s="45"/>
      <c r="J185" s="42"/>
      <c r="K185" s="45"/>
      <c r="L185" s="46"/>
      <c r="M185" s="23" t="str">
        <f>IF(H185="","",VLOOKUP(H185,Table_Methods!B:C,2,0))</f>
        <v/>
      </c>
      <c r="N185" s="99" t="str">
        <f>IFERROR(INDEX(Program_Calcs!$A$1:$AX$1002,MATCH(A185,Program_Calcs!$A:$A,0),MATCH(VLOOKUP(H185,Table_Methods!$B:$F,4,0),Program_Calcs!$1:$1,0)),"")</f>
        <v/>
      </c>
      <c r="O185" s="100" t="str">
        <f>IFERROR(INDEX(Program_Calcs!$A$1:$AX$1002,MATCH(A185,Program_Calcs!$A:$A,0),MATCH(VLOOKUP(H185,Table_Methods!$B:$F,3,0),Program_Calcs!$1:$1,0)),"")</f>
        <v/>
      </c>
      <c r="P185" s="101" t="str">
        <f>IF(I185="N","",IFERROR(INDEX(Program_Calcs!$A$1:$AX$1002,MATCH(A185,Program_Calcs!$A:$A,0),MATCH(VLOOKUP(H185,Table_Methods!$B:$F,5,0),Program_Calcs!$1:$1,0)),""))</f>
        <v/>
      </c>
    </row>
    <row r="186" spans="1:16" x14ac:dyDescent="0.25">
      <c r="A186" s="44"/>
      <c r="B186" s="45"/>
      <c r="C186" s="45"/>
      <c r="D186" s="45"/>
      <c r="E186" s="45"/>
      <c r="F186" s="45"/>
      <c r="G186" s="46"/>
      <c r="H186" s="53"/>
      <c r="I186" s="45"/>
      <c r="J186" s="42"/>
      <c r="K186" s="45"/>
      <c r="L186" s="46"/>
      <c r="M186" s="23" t="str">
        <f>IF(H186="","",VLOOKUP(H186,Table_Methods!B:C,2,0))</f>
        <v/>
      </c>
      <c r="N186" s="99" t="str">
        <f>IFERROR(INDEX(Program_Calcs!$A$1:$AX$1002,MATCH(A186,Program_Calcs!$A:$A,0),MATCH(VLOOKUP(H186,Table_Methods!$B:$F,4,0),Program_Calcs!$1:$1,0)),"")</f>
        <v/>
      </c>
      <c r="O186" s="100" t="str">
        <f>IFERROR(INDEX(Program_Calcs!$A$1:$AX$1002,MATCH(A186,Program_Calcs!$A:$A,0),MATCH(VLOOKUP(H186,Table_Methods!$B:$F,3,0),Program_Calcs!$1:$1,0)),"")</f>
        <v/>
      </c>
      <c r="P186" s="101" t="str">
        <f>IF(I186="N","",IFERROR(INDEX(Program_Calcs!$A$1:$AX$1002,MATCH(A186,Program_Calcs!$A:$A,0),MATCH(VLOOKUP(H186,Table_Methods!$B:$F,5,0),Program_Calcs!$1:$1,0)),""))</f>
        <v/>
      </c>
    </row>
    <row r="187" spans="1:16" x14ac:dyDescent="0.25">
      <c r="A187" s="44"/>
      <c r="B187" s="45"/>
      <c r="C187" s="45"/>
      <c r="D187" s="45"/>
      <c r="E187" s="45"/>
      <c r="F187" s="45"/>
      <c r="G187" s="46"/>
      <c r="H187" s="53"/>
      <c r="I187" s="45"/>
      <c r="J187" s="42"/>
      <c r="K187" s="45"/>
      <c r="L187" s="46"/>
      <c r="M187" s="23" t="str">
        <f>IF(H187="","",VLOOKUP(H187,Table_Methods!B:C,2,0))</f>
        <v/>
      </c>
      <c r="N187" s="99" t="str">
        <f>IFERROR(INDEX(Program_Calcs!$A$1:$AX$1002,MATCH(A187,Program_Calcs!$A:$A,0),MATCH(VLOOKUP(H187,Table_Methods!$B:$F,4,0),Program_Calcs!$1:$1,0)),"")</f>
        <v/>
      </c>
      <c r="O187" s="100" t="str">
        <f>IFERROR(INDEX(Program_Calcs!$A$1:$AX$1002,MATCH(A187,Program_Calcs!$A:$A,0),MATCH(VLOOKUP(H187,Table_Methods!$B:$F,3,0),Program_Calcs!$1:$1,0)),"")</f>
        <v/>
      </c>
      <c r="P187" s="101" t="str">
        <f>IF(I187="N","",IFERROR(INDEX(Program_Calcs!$A$1:$AX$1002,MATCH(A187,Program_Calcs!$A:$A,0),MATCH(VLOOKUP(H187,Table_Methods!$B:$F,5,0),Program_Calcs!$1:$1,0)),""))</f>
        <v/>
      </c>
    </row>
    <row r="188" spans="1:16" x14ac:dyDescent="0.25">
      <c r="A188" s="44"/>
      <c r="B188" s="45"/>
      <c r="C188" s="45"/>
      <c r="D188" s="45"/>
      <c r="E188" s="45"/>
      <c r="F188" s="45"/>
      <c r="G188" s="46"/>
      <c r="H188" s="53"/>
      <c r="I188" s="45"/>
      <c r="J188" s="42"/>
      <c r="K188" s="45"/>
      <c r="L188" s="46"/>
      <c r="M188" s="23" t="str">
        <f>IF(H188="","",VLOOKUP(H188,Table_Methods!B:C,2,0))</f>
        <v/>
      </c>
      <c r="N188" s="99" t="str">
        <f>IFERROR(INDEX(Program_Calcs!$A$1:$AX$1002,MATCH(A188,Program_Calcs!$A:$A,0),MATCH(VLOOKUP(H188,Table_Methods!$B:$F,4,0),Program_Calcs!$1:$1,0)),"")</f>
        <v/>
      </c>
      <c r="O188" s="100" t="str">
        <f>IFERROR(INDEX(Program_Calcs!$A$1:$AX$1002,MATCH(A188,Program_Calcs!$A:$A,0),MATCH(VLOOKUP(H188,Table_Methods!$B:$F,3,0),Program_Calcs!$1:$1,0)),"")</f>
        <v/>
      </c>
      <c r="P188" s="101" t="str">
        <f>IF(I188="N","",IFERROR(INDEX(Program_Calcs!$A$1:$AX$1002,MATCH(A188,Program_Calcs!$A:$A,0),MATCH(VLOOKUP(H188,Table_Methods!$B:$F,5,0),Program_Calcs!$1:$1,0)),""))</f>
        <v/>
      </c>
    </row>
    <row r="189" spans="1:16" x14ac:dyDescent="0.25">
      <c r="A189" s="44"/>
      <c r="B189" s="45"/>
      <c r="C189" s="45"/>
      <c r="D189" s="45"/>
      <c r="E189" s="45"/>
      <c r="F189" s="45"/>
      <c r="G189" s="46"/>
      <c r="H189" s="53"/>
      <c r="I189" s="45"/>
      <c r="J189" s="42"/>
      <c r="K189" s="45"/>
      <c r="L189" s="46"/>
      <c r="M189" s="23" t="str">
        <f>IF(H189="","",VLOOKUP(H189,Table_Methods!B:C,2,0))</f>
        <v/>
      </c>
      <c r="N189" s="99" t="str">
        <f>IFERROR(INDEX(Program_Calcs!$A$1:$AX$1002,MATCH(A189,Program_Calcs!$A:$A,0),MATCH(VLOOKUP(H189,Table_Methods!$B:$F,4,0),Program_Calcs!$1:$1,0)),"")</f>
        <v/>
      </c>
      <c r="O189" s="100" t="str">
        <f>IFERROR(INDEX(Program_Calcs!$A$1:$AX$1002,MATCH(A189,Program_Calcs!$A:$A,0),MATCH(VLOOKUP(H189,Table_Methods!$B:$F,3,0),Program_Calcs!$1:$1,0)),"")</f>
        <v/>
      </c>
      <c r="P189" s="101" t="str">
        <f>IF(I189="N","",IFERROR(INDEX(Program_Calcs!$A$1:$AX$1002,MATCH(A189,Program_Calcs!$A:$A,0),MATCH(VLOOKUP(H189,Table_Methods!$B:$F,5,0),Program_Calcs!$1:$1,0)),""))</f>
        <v/>
      </c>
    </row>
    <row r="190" spans="1:16" x14ac:dyDescent="0.25">
      <c r="A190" s="44"/>
      <c r="B190" s="45"/>
      <c r="C190" s="45"/>
      <c r="D190" s="45"/>
      <c r="E190" s="45"/>
      <c r="F190" s="45"/>
      <c r="G190" s="46"/>
      <c r="H190" s="53"/>
      <c r="I190" s="45"/>
      <c r="J190" s="42"/>
      <c r="K190" s="45"/>
      <c r="L190" s="46"/>
      <c r="M190" s="23" t="str">
        <f>IF(H190="","",VLOOKUP(H190,Table_Methods!B:C,2,0))</f>
        <v/>
      </c>
      <c r="N190" s="99" t="str">
        <f>IFERROR(INDEX(Program_Calcs!$A$1:$AX$1002,MATCH(A190,Program_Calcs!$A:$A,0),MATCH(VLOOKUP(H190,Table_Methods!$B:$F,4,0),Program_Calcs!$1:$1,0)),"")</f>
        <v/>
      </c>
      <c r="O190" s="100" t="str">
        <f>IFERROR(INDEX(Program_Calcs!$A$1:$AX$1002,MATCH(A190,Program_Calcs!$A:$A,0),MATCH(VLOOKUP(H190,Table_Methods!$B:$F,3,0),Program_Calcs!$1:$1,0)),"")</f>
        <v/>
      </c>
      <c r="P190" s="101" t="str">
        <f>IF(I190="N","",IFERROR(INDEX(Program_Calcs!$A$1:$AX$1002,MATCH(A190,Program_Calcs!$A:$A,0),MATCH(VLOOKUP(H190,Table_Methods!$B:$F,5,0),Program_Calcs!$1:$1,0)),""))</f>
        <v/>
      </c>
    </row>
    <row r="191" spans="1:16" x14ac:dyDescent="0.25">
      <c r="A191" s="44"/>
      <c r="B191" s="45"/>
      <c r="C191" s="45"/>
      <c r="D191" s="45"/>
      <c r="E191" s="45"/>
      <c r="F191" s="45"/>
      <c r="G191" s="46"/>
      <c r="H191" s="53"/>
      <c r="I191" s="45"/>
      <c r="J191" s="42"/>
      <c r="K191" s="45"/>
      <c r="L191" s="46"/>
      <c r="M191" s="23" t="str">
        <f>IF(H191="","",VLOOKUP(H191,Table_Methods!B:C,2,0))</f>
        <v/>
      </c>
      <c r="N191" s="99" t="str">
        <f>IFERROR(INDEX(Program_Calcs!$A$1:$AX$1002,MATCH(A191,Program_Calcs!$A:$A,0),MATCH(VLOOKUP(H191,Table_Methods!$B:$F,4,0),Program_Calcs!$1:$1,0)),"")</f>
        <v/>
      </c>
      <c r="O191" s="100" t="str">
        <f>IFERROR(INDEX(Program_Calcs!$A$1:$AX$1002,MATCH(A191,Program_Calcs!$A:$A,0),MATCH(VLOOKUP(H191,Table_Methods!$B:$F,3,0),Program_Calcs!$1:$1,0)),"")</f>
        <v/>
      </c>
      <c r="P191" s="101" t="str">
        <f>IF(I191="N","",IFERROR(INDEX(Program_Calcs!$A$1:$AX$1002,MATCH(A191,Program_Calcs!$A:$A,0),MATCH(VLOOKUP(H191,Table_Methods!$B:$F,5,0),Program_Calcs!$1:$1,0)),""))</f>
        <v/>
      </c>
    </row>
    <row r="192" spans="1:16" x14ac:dyDescent="0.25">
      <c r="A192" s="44"/>
      <c r="B192" s="45"/>
      <c r="C192" s="45"/>
      <c r="D192" s="45"/>
      <c r="E192" s="45"/>
      <c r="F192" s="45"/>
      <c r="G192" s="46"/>
      <c r="H192" s="53"/>
      <c r="I192" s="45"/>
      <c r="J192" s="42"/>
      <c r="K192" s="45"/>
      <c r="L192" s="46"/>
      <c r="M192" s="23" t="str">
        <f>IF(H192="","",VLOOKUP(H192,Table_Methods!B:C,2,0))</f>
        <v/>
      </c>
      <c r="N192" s="99" t="str">
        <f>IFERROR(INDEX(Program_Calcs!$A$1:$AX$1002,MATCH(A192,Program_Calcs!$A:$A,0),MATCH(VLOOKUP(H192,Table_Methods!$B:$F,4,0),Program_Calcs!$1:$1,0)),"")</f>
        <v/>
      </c>
      <c r="O192" s="100" t="str">
        <f>IFERROR(INDEX(Program_Calcs!$A$1:$AX$1002,MATCH(A192,Program_Calcs!$A:$A,0),MATCH(VLOOKUP(H192,Table_Methods!$B:$F,3,0),Program_Calcs!$1:$1,0)),"")</f>
        <v/>
      </c>
      <c r="P192" s="101" t="str">
        <f>IF(I192="N","",IFERROR(INDEX(Program_Calcs!$A$1:$AX$1002,MATCH(A192,Program_Calcs!$A:$A,0),MATCH(VLOOKUP(H192,Table_Methods!$B:$F,5,0),Program_Calcs!$1:$1,0)),""))</f>
        <v/>
      </c>
    </row>
    <row r="193" spans="1:16" x14ac:dyDescent="0.25">
      <c r="A193" s="44"/>
      <c r="B193" s="45"/>
      <c r="C193" s="45"/>
      <c r="D193" s="45"/>
      <c r="E193" s="45"/>
      <c r="F193" s="45"/>
      <c r="G193" s="46"/>
      <c r="H193" s="53"/>
      <c r="I193" s="45"/>
      <c r="J193" s="42"/>
      <c r="K193" s="45"/>
      <c r="L193" s="46"/>
      <c r="M193" s="23" t="str">
        <f>IF(H193="","",VLOOKUP(H193,Table_Methods!B:C,2,0))</f>
        <v/>
      </c>
      <c r="N193" s="99" t="str">
        <f>IFERROR(INDEX(Program_Calcs!$A$1:$AX$1002,MATCH(A193,Program_Calcs!$A:$A,0),MATCH(VLOOKUP(H193,Table_Methods!$B:$F,4,0),Program_Calcs!$1:$1,0)),"")</f>
        <v/>
      </c>
      <c r="O193" s="100" t="str">
        <f>IFERROR(INDEX(Program_Calcs!$A$1:$AX$1002,MATCH(A193,Program_Calcs!$A:$A,0),MATCH(VLOOKUP(H193,Table_Methods!$B:$F,3,0),Program_Calcs!$1:$1,0)),"")</f>
        <v/>
      </c>
      <c r="P193" s="101" t="str">
        <f>IF(I193="N","",IFERROR(INDEX(Program_Calcs!$A$1:$AX$1002,MATCH(A193,Program_Calcs!$A:$A,0),MATCH(VLOOKUP(H193,Table_Methods!$B:$F,5,0),Program_Calcs!$1:$1,0)),""))</f>
        <v/>
      </c>
    </row>
    <row r="194" spans="1:16" x14ac:dyDescent="0.25">
      <c r="A194" s="44"/>
      <c r="B194" s="45"/>
      <c r="C194" s="45"/>
      <c r="D194" s="45"/>
      <c r="E194" s="45"/>
      <c r="F194" s="45"/>
      <c r="G194" s="46"/>
      <c r="H194" s="53"/>
      <c r="I194" s="45"/>
      <c r="J194" s="42"/>
      <c r="K194" s="45"/>
      <c r="L194" s="46"/>
      <c r="M194" s="23" t="str">
        <f>IF(H194="","",VLOOKUP(H194,Table_Methods!B:C,2,0))</f>
        <v/>
      </c>
      <c r="N194" s="99" t="str">
        <f>IFERROR(INDEX(Program_Calcs!$A$1:$AX$1002,MATCH(A194,Program_Calcs!$A:$A,0),MATCH(VLOOKUP(H194,Table_Methods!$B:$F,4,0),Program_Calcs!$1:$1,0)),"")</f>
        <v/>
      </c>
      <c r="O194" s="100" t="str">
        <f>IFERROR(INDEX(Program_Calcs!$A$1:$AX$1002,MATCH(A194,Program_Calcs!$A:$A,0),MATCH(VLOOKUP(H194,Table_Methods!$B:$F,3,0),Program_Calcs!$1:$1,0)),"")</f>
        <v/>
      </c>
      <c r="P194" s="101" t="str">
        <f>IF(I194="N","",IFERROR(INDEX(Program_Calcs!$A$1:$AX$1002,MATCH(A194,Program_Calcs!$A:$A,0),MATCH(VLOOKUP(H194,Table_Methods!$B:$F,5,0),Program_Calcs!$1:$1,0)),""))</f>
        <v/>
      </c>
    </row>
    <row r="195" spans="1:16" x14ac:dyDescent="0.25">
      <c r="A195" s="44"/>
      <c r="B195" s="45"/>
      <c r="C195" s="45"/>
      <c r="D195" s="45"/>
      <c r="E195" s="45"/>
      <c r="F195" s="45"/>
      <c r="G195" s="46"/>
      <c r="H195" s="53"/>
      <c r="I195" s="45"/>
      <c r="J195" s="42"/>
      <c r="K195" s="45"/>
      <c r="L195" s="46"/>
      <c r="M195" s="23" t="str">
        <f>IF(H195="","",VLOOKUP(H195,Table_Methods!B:C,2,0))</f>
        <v/>
      </c>
      <c r="N195" s="99" t="str">
        <f>IFERROR(INDEX(Program_Calcs!$A$1:$AX$1002,MATCH(A195,Program_Calcs!$A:$A,0),MATCH(VLOOKUP(H195,Table_Methods!$B:$F,4,0),Program_Calcs!$1:$1,0)),"")</f>
        <v/>
      </c>
      <c r="O195" s="100" t="str">
        <f>IFERROR(INDEX(Program_Calcs!$A$1:$AX$1002,MATCH(A195,Program_Calcs!$A:$A,0),MATCH(VLOOKUP(H195,Table_Methods!$B:$F,3,0),Program_Calcs!$1:$1,0)),"")</f>
        <v/>
      </c>
      <c r="P195" s="101" t="str">
        <f>IF(I195="N","",IFERROR(INDEX(Program_Calcs!$A$1:$AX$1002,MATCH(A195,Program_Calcs!$A:$A,0),MATCH(VLOOKUP(H195,Table_Methods!$B:$F,5,0),Program_Calcs!$1:$1,0)),""))</f>
        <v/>
      </c>
    </row>
    <row r="196" spans="1:16" x14ac:dyDescent="0.25">
      <c r="A196" s="44"/>
      <c r="B196" s="45"/>
      <c r="C196" s="45"/>
      <c r="D196" s="45"/>
      <c r="E196" s="45"/>
      <c r="F196" s="45"/>
      <c r="G196" s="46"/>
      <c r="H196" s="53"/>
      <c r="I196" s="45"/>
      <c r="J196" s="42"/>
      <c r="K196" s="45"/>
      <c r="L196" s="46"/>
      <c r="M196" s="23" t="str">
        <f>IF(H196="","",VLOOKUP(H196,Table_Methods!B:C,2,0))</f>
        <v/>
      </c>
      <c r="N196" s="99" t="str">
        <f>IFERROR(INDEX(Program_Calcs!$A$1:$AX$1002,MATCH(A196,Program_Calcs!$A:$A,0),MATCH(VLOOKUP(H196,Table_Methods!$B:$F,4,0),Program_Calcs!$1:$1,0)),"")</f>
        <v/>
      </c>
      <c r="O196" s="100" t="str">
        <f>IFERROR(INDEX(Program_Calcs!$A$1:$AX$1002,MATCH(A196,Program_Calcs!$A:$A,0),MATCH(VLOOKUP(H196,Table_Methods!$B:$F,3,0),Program_Calcs!$1:$1,0)),"")</f>
        <v/>
      </c>
      <c r="P196" s="101" t="str">
        <f>IF(I196="N","",IFERROR(INDEX(Program_Calcs!$A$1:$AX$1002,MATCH(A196,Program_Calcs!$A:$A,0),MATCH(VLOOKUP(H196,Table_Methods!$B:$F,5,0),Program_Calcs!$1:$1,0)),""))</f>
        <v/>
      </c>
    </row>
    <row r="197" spans="1:16" x14ac:dyDescent="0.25">
      <c r="A197" s="44"/>
      <c r="B197" s="45"/>
      <c r="C197" s="45"/>
      <c r="D197" s="45"/>
      <c r="E197" s="45"/>
      <c r="F197" s="45"/>
      <c r="G197" s="46"/>
      <c r="H197" s="53"/>
      <c r="I197" s="45"/>
      <c r="J197" s="42"/>
      <c r="K197" s="45"/>
      <c r="L197" s="46"/>
      <c r="M197" s="23" t="str">
        <f>IF(H197="","",VLOOKUP(H197,Table_Methods!B:C,2,0))</f>
        <v/>
      </c>
      <c r="N197" s="99" t="str">
        <f>IFERROR(INDEX(Program_Calcs!$A$1:$AX$1002,MATCH(A197,Program_Calcs!$A:$A,0),MATCH(VLOOKUP(H197,Table_Methods!$B:$F,4,0),Program_Calcs!$1:$1,0)),"")</f>
        <v/>
      </c>
      <c r="O197" s="100" t="str">
        <f>IFERROR(INDEX(Program_Calcs!$A$1:$AX$1002,MATCH(A197,Program_Calcs!$A:$A,0),MATCH(VLOOKUP(H197,Table_Methods!$B:$F,3,0),Program_Calcs!$1:$1,0)),"")</f>
        <v/>
      </c>
      <c r="P197" s="101" t="str">
        <f>IF(I197="N","",IFERROR(INDEX(Program_Calcs!$A$1:$AX$1002,MATCH(A197,Program_Calcs!$A:$A,0),MATCH(VLOOKUP(H197,Table_Methods!$B:$F,5,0),Program_Calcs!$1:$1,0)),""))</f>
        <v/>
      </c>
    </row>
    <row r="198" spans="1:16" x14ac:dyDescent="0.25">
      <c r="A198" s="44"/>
      <c r="B198" s="45"/>
      <c r="C198" s="45"/>
      <c r="D198" s="45"/>
      <c r="E198" s="45"/>
      <c r="F198" s="45"/>
      <c r="G198" s="46"/>
      <c r="H198" s="53"/>
      <c r="I198" s="45"/>
      <c r="J198" s="42"/>
      <c r="K198" s="45"/>
      <c r="L198" s="46"/>
      <c r="M198" s="23" t="str">
        <f>IF(H198="","",VLOOKUP(H198,Table_Methods!B:C,2,0))</f>
        <v/>
      </c>
      <c r="N198" s="99" t="str">
        <f>IFERROR(INDEX(Program_Calcs!$A$1:$AX$1002,MATCH(A198,Program_Calcs!$A:$A,0),MATCH(VLOOKUP(H198,Table_Methods!$B:$F,4,0),Program_Calcs!$1:$1,0)),"")</f>
        <v/>
      </c>
      <c r="O198" s="100" t="str">
        <f>IFERROR(INDEX(Program_Calcs!$A$1:$AX$1002,MATCH(A198,Program_Calcs!$A:$A,0),MATCH(VLOOKUP(H198,Table_Methods!$B:$F,3,0),Program_Calcs!$1:$1,0)),"")</f>
        <v/>
      </c>
      <c r="P198" s="101" t="str">
        <f>IF(I198="N","",IFERROR(INDEX(Program_Calcs!$A$1:$AX$1002,MATCH(A198,Program_Calcs!$A:$A,0),MATCH(VLOOKUP(H198,Table_Methods!$B:$F,5,0),Program_Calcs!$1:$1,0)),""))</f>
        <v/>
      </c>
    </row>
    <row r="199" spans="1:16" x14ac:dyDescent="0.25">
      <c r="A199" s="44"/>
      <c r="B199" s="45"/>
      <c r="C199" s="45"/>
      <c r="D199" s="45"/>
      <c r="E199" s="45"/>
      <c r="F199" s="45"/>
      <c r="G199" s="46"/>
      <c r="H199" s="53"/>
      <c r="I199" s="45"/>
      <c r="J199" s="42"/>
      <c r="K199" s="45"/>
      <c r="L199" s="46"/>
      <c r="M199" s="23" t="str">
        <f>IF(H199="","",VLOOKUP(H199,Table_Methods!B:C,2,0))</f>
        <v/>
      </c>
      <c r="N199" s="99" t="str">
        <f>IFERROR(INDEX(Program_Calcs!$A$1:$AX$1002,MATCH(A199,Program_Calcs!$A:$A,0),MATCH(VLOOKUP(H199,Table_Methods!$B:$F,4,0),Program_Calcs!$1:$1,0)),"")</f>
        <v/>
      </c>
      <c r="O199" s="100" t="str">
        <f>IFERROR(INDEX(Program_Calcs!$A$1:$AX$1002,MATCH(A199,Program_Calcs!$A:$A,0),MATCH(VLOOKUP(H199,Table_Methods!$B:$F,3,0),Program_Calcs!$1:$1,0)),"")</f>
        <v/>
      </c>
      <c r="P199" s="101" t="str">
        <f>IF(I199="N","",IFERROR(INDEX(Program_Calcs!$A$1:$AX$1002,MATCH(A199,Program_Calcs!$A:$A,0),MATCH(VLOOKUP(H199,Table_Methods!$B:$F,5,0),Program_Calcs!$1:$1,0)),""))</f>
        <v/>
      </c>
    </row>
    <row r="200" spans="1:16" x14ac:dyDescent="0.25">
      <c r="A200" s="44"/>
      <c r="B200" s="45"/>
      <c r="C200" s="45"/>
      <c r="D200" s="45"/>
      <c r="E200" s="45"/>
      <c r="F200" s="45"/>
      <c r="G200" s="46"/>
      <c r="H200" s="53"/>
      <c r="I200" s="45"/>
      <c r="J200" s="42"/>
      <c r="K200" s="45"/>
      <c r="L200" s="46"/>
      <c r="M200" s="23" t="str">
        <f>IF(H200="","",VLOOKUP(H200,Table_Methods!B:C,2,0))</f>
        <v/>
      </c>
      <c r="N200" s="99" t="str">
        <f>IFERROR(INDEX(Program_Calcs!$A$1:$AX$1002,MATCH(A200,Program_Calcs!$A:$A,0),MATCH(VLOOKUP(H200,Table_Methods!$B:$F,4,0),Program_Calcs!$1:$1,0)),"")</f>
        <v/>
      </c>
      <c r="O200" s="100" t="str">
        <f>IFERROR(INDEX(Program_Calcs!$A$1:$AX$1002,MATCH(A200,Program_Calcs!$A:$A,0),MATCH(VLOOKUP(H200,Table_Methods!$B:$F,3,0),Program_Calcs!$1:$1,0)),"")</f>
        <v/>
      </c>
      <c r="P200" s="101" t="str">
        <f>IF(I200="N","",IFERROR(INDEX(Program_Calcs!$A$1:$AX$1002,MATCH(A200,Program_Calcs!$A:$A,0),MATCH(VLOOKUP(H200,Table_Methods!$B:$F,5,0),Program_Calcs!$1:$1,0)),""))</f>
        <v/>
      </c>
    </row>
    <row r="201" spans="1:16" x14ac:dyDescent="0.25">
      <c r="A201" s="44"/>
      <c r="B201" s="45"/>
      <c r="C201" s="45"/>
      <c r="D201" s="45"/>
      <c r="E201" s="45"/>
      <c r="F201" s="45"/>
      <c r="G201" s="46"/>
      <c r="H201" s="53"/>
      <c r="I201" s="45"/>
      <c r="J201" s="42"/>
      <c r="K201" s="45"/>
      <c r="L201" s="46"/>
      <c r="M201" s="23" t="str">
        <f>IF(H201="","",VLOOKUP(H201,Table_Methods!B:C,2,0))</f>
        <v/>
      </c>
      <c r="N201" s="99" t="str">
        <f>IFERROR(INDEX(Program_Calcs!$A$1:$AX$1002,MATCH(A201,Program_Calcs!$A:$A,0),MATCH(VLOOKUP(H201,Table_Methods!$B:$F,4,0),Program_Calcs!$1:$1,0)),"")</f>
        <v/>
      </c>
      <c r="O201" s="100" t="str">
        <f>IFERROR(INDEX(Program_Calcs!$A$1:$AX$1002,MATCH(A201,Program_Calcs!$A:$A,0),MATCH(VLOOKUP(H201,Table_Methods!$B:$F,3,0),Program_Calcs!$1:$1,0)),"")</f>
        <v/>
      </c>
      <c r="P201" s="101" t="str">
        <f>IF(I201="N","",IFERROR(INDEX(Program_Calcs!$A$1:$AX$1002,MATCH(A201,Program_Calcs!$A:$A,0),MATCH(VLOOKUP(H201,Table_Methods!$B:$F,5,0),Program_Calcs!$1:$1,0)),""))</f>
        <v/>
      </c>
    </row>
    <row r="202" spans="1:16" x14ac:dyDescent="0.25">
      <c r="A202" s="44"/>
      <c r="B202" s="45"/>
      <c r="C202" s="45"/>
      <c r="D202" s="45"/>
      <c r="E202" s="45"/>
      <c r="F202" s="45"/>
      <c r="G202" s="46"/>
      <c r="H202" s="53"/>
      <c r="I202" s="45"/>
      <c r="J202" s="42"/>
      <c r="K202" s="45"/>
      <c r="L202" s="46"/>
      <c r="M202" s="23" t="str">
        <f>IF(H202="","",VLOOKUP(H202,Table_Methods!B:C,2,0))</f>
        <v/>
      </c>
      <c r="N202" s="99" t="str">
        <f>IFERROR(INDEX(Program_Calcs!$A$1:$AX$1002,MATCH(A202,Program_Calcs!$A:$A,0),MATCH(VLOOKUP(H202,Table_Methods!$B:$F,4,0),Program_Calcs!$1:$1,0)),"")</f>
        <v/>
      </c>
      <c r="O202" s="100" t="str">
        <f>IFERROR(INDEX(Program_Calcs!$A$1:$AX$1002,MATCH(A202,Program_Calcs!$A:$A,0),MATCH(VLOOKUP(H202,Table_Methods!$B:$F,3,0),Program_Calcs!$1:$1,0)),"")</f>
        <v/>
      </c>
      <c r="P202" s="101" t="str">
        <f>IF(I202="N","",IFERROR(INDEX(Program_Calcs!$A$1:$AX$1002,MATCH(A202,Program_Calcs!$A:$A,0),MATCH(VLOOKUP(H202,Table_Methods!$B:$F,5,0),Program_Calcs!$1:$1,0)),""))</f>
        <v/>
      </c>
    </row>
    <row r="203" spans="1:16" x14ac:dyDescent="0.25">
      <c r="A203" s="44"/>
      <c r="B203" s="45"/>
      <c r="C203" s="45"/>
      <c r="D203" s="45"/>
      <c r="E203" s="45"/>
      <c r="F203" s="45"/>
      <c r="G203" s="46"/>
      <c r="H203" s="53"/>
      <c r="I203" s="45"/>
      <c r="J203" s="42"/>
      <c r="K203" s="45"/>
      <c r="L203" s="46"/>
      <c r="M203" s="23" t="str">
        <f>IF(H203="","",VLOOKUP(H203,Table_Methods!B:C,2,0))</f>
        <v/>
      </c>
      <c r="N203" s="99" t="str">
        <f>IFERROR(INDEX(Program_Calcs!$A$1:$AX$1002,MATCH(A203,Program_Calcs!$A:$A,0),MATCH(VLOOKUP(H203,Table_Methods!$B:$F,4,0),Program_Calcs!$1:$1,0)),"")</f>
        <v/>
      </c>
      <c r="O203" s="100" t="str">
        <f>IFERROR(INDEX(Program_Calcs!$A$1:$AX$1002,MATCH(A203,Program_Calcs!$A:$A,0),MATCH(VLOOKUP(H203,Table_Methods!$B:$F,3,0),Program_Calcs!$1:$1,0)),"")</f>
        <v/>
      </c>
      <c r="P203" s="101" t="str">
        <f>IF(I203="N","",IFERROR(INDEX(Program_Calcs!$A$1:$AX$1002,MATCH(A203,Program_Calcs!$A:$A,0),MATCH(VLOOKUP(H203,Table_Methods!$B:$F,5,0),Program_Calcs!$1:$1,0)),""))</f>
        <v/>
      </c>
    </row>
    <row r="204" spans="1:16" x14ac:dyDescent="0.25">
      <c r="A204" s="44"/>
      <c r="B204" s="45"/>
      <c r="C204" s="45"/>
      <c r="D204" s="45"/>
      <c r="E204" s="45"/>
      <c r="F204" s="45"/>
      <c r="G204" s="46"/>
      <c r="H204" s="53"/>
      <c r="I204" s="45"/>
      <c r="J204" s="42"/>
      <c r="K204" s="45"/>
      <c r="L204" s="46"/>
      <c r="M204" s="23" t="str">
        <f>IF(H204="","",VLOOKUP(H204,Table_Methods!B:C,2,0))</f>
        <v/>
      </c>
      <c r="N204" s="99" t="str">
        <f>IFERROR(INDEX(Program_Calcs!$A$1:$AX$1002,MATCH(A204,Program_Calcs!$A:$A,0),MATCH(VLOOKUP(H204,Table_Methods!$B:$F,4,0),Program_Calcs!$1:$1,0)),"")</f>
        <v/>
      </c>
      <c r="O204" s="100" t="str">
        <f>IFERROR(INDEX(Program_Calcs!$A$1:$AX$1002,MATCH(A204,Program_Calcs!$A:$A,0),MATCH(VLOOKUP(H204,Table_Methods!$B:$F,3,0),Program_Calcs!$1:$1,0)),"")</f>
        <v/>
      </c>
      <c r="P204" s="101" t="str">
        <f>IF(I204="N","",IFERROR(INDEX(Program_Calcs!$A$1:$AX$1002,MATCH(A204,Program_Calcs!$A:$A,0),MATCH(VLOOKUP(H204,Table_Methods!$B:$F,5,0),Program_Calcs!$1:$1,0)),""))</f>
        <v/>
      </c>
    </row>
    <row r="205" spans="1:16" x14ac:dyDescent="0.25">
      <c r="A205" s="44"/>
      <c r="B205" s="45"/>
      <c r="C205" s="45"/>
      <c r="D205" s="45"/>
      <c r="E205" s="45"/>
      <c r="F205" s="45"/>
      <c r="G205" s="46"/>
      <c r="H205" s="53"/>
      <c r="I205" s="45"/>
      <c r="J205" s="42"/>
      <c r="K205" s="45"/>
      <c r="L205" s="46"/>
      <c r="M205" s="23" t="str">
        <f>IF(H205="","",VLOOKUP(H205,Table_Methods!B:C,2,0))</f>
        <v/>
      </c>
      <c r="N205" s="99" t="str">
        <f>IFERROR(INDEX(Program_Calcs!$A$1:$AX$1002,MATCH(A205,Program_Calcs!$A:$A,0),MATCH(VLOOKUP(H205,Table_Methods!$B:$F,4,0),Program_Calcs!$1:$1,0)),"")</f>
        <v/>
      </c>
      <c r="O205" s="100" t="str">
        <f>IFERROR(INDEX(Program_Calcs!$A$1:$AX$1002,MATCH(A205,Program_Calcs!$A:$A,0),MATCH(VLOOKUP(H205,Table_Methods!$B:$F,3,0),Program_Calcs!$1:$1,0)),"")</f>
        <v/>
      </c>
      <c r="P205" s="101" t="str">
        <f>IF(I205="N","",IFERROR(INDEX(Program_Calcs!$A$1:$AX$1002,MATCH(A205,Program_Calcs!$A:$A,0),MATCH(VLOOKUP(H205,Table_Methods!$B:$F,5,0),Program_Calcs!$1:$1,0)),""))</f>
        <v/>
      </c>
    </row>
    <row r="206" spans="1:16" x14ac:dyDescent="0.25">
      <c r="A206" s="44"/>
      <c r="B206" s="45"/>
      <c r="C206" s="45"/>
      <c r="D206" s="45"/>
      <c r="E206" s="45"/>
      <c r="F206" s="45"/>
      <c r="G206" s="46"/>
      <c r="H206" s="53"/>
      <c r="I206" s="45"/>
      <c r="J206" s="42"/>
      <c r="K206" s="45"/>
      <c r="L206" s="46"/>
      <c r="M206" s="23" t="str">
        <f>IF(H206="","",VLOOKUP(H206,Table_Methods!B:C,2,0))</f>
        <v/>
      </c>
      <c r="N206" s="99" t="str">
        <f>IFERROR(INDEX(Program_Calcs!$A$1:$AX$1002,MATCH(A206,Program_Calcs!$A:$A,0),MATCH(VLOOKUP(H206,Table_Methods!$B:$F,4,0),Program_Calcs!$1:$1,0)),"")</f>
        <v/>
      </c>
      <c r="O206" s="100" t="str">
        <f>IFERROR(INDEX(Program_Calcs!$A$1:$AX$1002,MATCH(A206,Program_Calcs!$A:$A,0),MATCH(VLOOKUP(H206,Table_Methods!$B:$F,3,0),Program_Calcs!$1:$1,0)),"")</f>
        <v/>
      </c>
      <c r="P206" s="101" t="str">
        <f>IF(I206="N","",IFERROR(INDEX(Program_Calcs!$A$1:$AX$1002,MATCH(A206,Program_Calcs!$A:$A,0),MATCH(VLOOKUP(H206,Table_Methods!$B:$F,5,0),Program_Calcs!$1:$1,0)),""))</f>
        <v/>
      </c>
    </row>
    <row r="207" spans="1:16" x14ac:dyDescent="0.25">
      <c r="A207" s="44"/>
      <c r="B207" s="45"/>
      <c r="C207" s="45"/>
      <c r="D207" s="45"/>
      <c r="E207" s="45"/>
      <c r="F207" s="45"/>
      <c r="G207" s="46"/>
      <c r="H207" s="53"/>
      <c r="I207" s="45"/>
      <c r="J207" s="42"/>
      <c r="K207" s="45"/>
      <c r="L207" s="46"/>
      <c r="M207" s="23" t="str">
        <f>IF(H207="","",VLOOKUP(H207,Table_Methods!B:C,2,0))</f>
        <v/>
      </c>
      <c r="N207" s="99" t="str">
        <f>IFERROR(INDEX(Program_Calcs!$A$1:$AX$1002,MATCH(A207,Program_Calcs!$A:$A,0),MATCH(VLOOKUP(H207,Table_Methods!$B:$F,4,0),Program_Calcs!$1:$1,0)),"")</f>
        <v/>
      </c>
      <c r="O207" s="100" t="str">
        <f>IFERROR(INDEX(Program_Calcs!$A$1:$AX$1002,MATCH(A207,Program_Calcs!$A:$A,0),MATCH(VLOOKUP(H207,Table_Methods!$B:$F,3,0),Program_Calcs!$1:$1,0)),"")</f>
        <v/>
      </c>
      <c r="P207" s="101" t="str">
        <f>IF(I207="N","",IFERROR(INDEX(Program_Calcs!$A$1:$AX$1002,MATCH(A207,Program_Calcs!$A:$A,0),MATCH(VLOOKUP(H207,Table_Methods!$B:$F,5,0),Program_Calcs!$1:$1,0)),""))</f>
        <v/>
      </c>
    </row>
    <row r="208" spans="1:16" x14ac:dyDescent="0.25">
      <c r="A208" s="44"/>
      <c r="B208" s="45"/>
      <c r="C208" s="45"/>
      <c r="D208" s="45"/>
      <c r="E208" s="45"/>
      <c r="F208" s="45"/>
      <c r="G208" s="46"/>
      <c r="H208" s="53"/>
      <c r="I208" s="45"/>
      <c r="J208" s="42"/>
      <c r="K208" s="45"/>
      <c r="L208" s="46"/>
      <c r="M208" s="23" t="str">
        <f>IF(H208="","",VLOOKUP(H208,Table_Methods!B:C,2,0))</f>
        <v/>
      </c>
      <c r="N208" s="99" t="str">
        <f>IFERROR(INDEX(Program_Calcs!$A$1:$AX$1002,MATCH(A208,Program_Calcs!$A:$A,0),MATCH(VLOOKUP(H208,Table_Methods!$B:$F,4,0),Program_Calcs!$1:$1,0)),"")</f>
        <v/>
      </c>
      <c r="O208" s="100" t="str">
        <f>IFERROR(INDEX(Program_Calcs!$A$1:$AX$1002,MATCH(A208,Program_Calcs!$A:$A,0),MATCH(VLOOKUP(H208,Table_Methods!$B:$F,3,0),Program_Calcs!$1:$1,0)),"")</f>
        <v/>
      </c>
      <c r="P208" s="101" t="str">
        <f>IF(I208="N","",IFERROR(INDEX(Program_Calcs!$A$1:$AX$1002,MATCH(A208,Program_Calcs!$A:$A,0),MATCH(VLOOKUP(H208,Table_Methods!$B:$F,5,0),Program_Calcs!$1:$1,0)),""))</f>
        <v/>
      </c>
    </row>
    <row r="209" spans="1:16" x14ac:dyDescent="0.25">
      <c r="A209" s="44"/>
      <c r="B209" s="45"/>
      <c r="C209" s="45"/>
      <c r="D209" s="45"/>
      <c r="E209" s="45"/>
      <c r="F209" s="45"/>
      <c r="G209" s="46"/>
      <c r="H209" s="53"/>
      <c r="I209" s="45"/>
      <c r="J209" s="42"/>
      <c r="K209" s="45"/>
      <c r="L209" s="46"/>
      <c r="M209" s="23" t="str">
        <f>IF(H209="","",VLOOKUP(H209,Table_Methods!B:C,2,0))</f>
        <v/>
      </c>
      <c r="N209" s="99" t="str">
        <f>IFERROR(INDEX(Program_Calcs!$A$1:$AX$1002,MATCH(A209,Program_Calcs!$A:$A,0),MATCH(VLOOKUP(H209,Table_Methods!$B:$F,4,0),Program_Calcs!$1:$1,0)),"")</f>
        <v/>
      </c>
      <c r="O209" s="100" t="str">
        <f>IFERROR(INDEX(Program_Calcs!$A$1:$AX$1002,MATCH(A209,Program_Calcs!$A:$A,0),MATCH(VLOOKUP(H209,Table_Methods!$B:$F,3,0),Program_Calcs!$1:$1,0)),"")</f>
        <v/>
      </c>
      <c r="P209" s="101" t="str">
        <f>IF(I209="N","",IFERROR(INDEX(Program_Calcs!$A$1:$AX$1002,MATCH(A209,Program_Calcs!$A:$A,0),MATCH(VLOOKUP(H209,Table_Methods!$B:$F,5,0),Program_Calcs!$1:$1,0)),""))</f>
        <v/>
      </c>
    </row>
    <row r="210" spans="1:16" x14ac:dyDescent="0.25">
      <c r="A210" s="44"/>
      <c r="B210" s="45"/>
      <c r="C210" s="45"/>
      <c r="D210" s="45"/>
      <c r="E210" s="45"/>
      <c r="F210" s="45"/>
      <c r="G210" s="46"/>
      <c r="H210" s="53"/>
      <c r="I210" s="45"/>
      <c r="J210" s="42"/>
      <c r="K210" s="45"/>
      <c r="L210" s="46"/>
      <c r="M210" s="23" t="str">
        <f>IF(H210="","",VLOOKUP(H210,Table_Methods!B:C,2,0))</f>
        <v/>
      </c>
      <c r="N210" s="99" t="str">
        <f>IFERROR(INDEX(Program_Calcs!$A$1:$AX$1002,MATCH(A210,Program_Calcs!$A:$A,0),MATCH(VLOOKUP(H210,Table_Methods!$B:$F,4,0),Program_Calcs!$1:$1,0)),"")</f>
        <v/>
      </c>
      <c r="O210" s="100" t="str">
        <f>IFERROR(INDEX(Program_Calcs!$A$1:$AX$1002,MATCH(A210,Program_Calcs!$A:$A,0),MATCH(VLOOKUP(H210,Table_Methods!$B:$F,3,0),Program_Calcs!$1:$1,0)),"")</f>
        <v/>
      </c>
      <c r="P210" s="101" t="str">
        <f>IF(I210="N","",IFERROR(INDEX(Program_Calcs!$A$1:$AX$1002,MATCH(A210,Program_Calcs!$A:$A,0),MATCH(VLOOKUP(H210,Table_Methods!$B:$F,5,0),Program_Calcs!$1:$1,0)),""))</f>
        <v/>
      </c>
    </row>
    <row r="211" spans="1:16" x14ac:dyDescent="0.25">
      <c r="A211" s="44"/>
      <c r="B211" s="45"/>
      <c r="C211" s="45"/>
      <c r="D211" s="45"/>
      <c r="E211" s="45"/>
      <c r="F211" s="45"/>
      <c r="G211" s="46"/>
      <c r="H211" s="53"/>
      <c r="I211" s="45"/>
      <c r="J211" s="42"/>
      <c r="K211" s="45"/>
      <c r="L211" s="46"/>
      <c r="M211" s="23" t="str">
        <f>IF(H211="","",VLOOKUP(H211,Table_Methods!B:C,2,0))</f>
        <v/>
      </c>
      <c r="N211" s="99" t="str">
        <f>IFERROR(INDEX(Program_Calcs!$A$1:$AX$1002,MATCH(A211,Program_Calcs!$A:$A,0),MATCH(VLOOKUP(H211,Table_Methods!$B:$F,4,0),Program_Calcs!$1:$1,0)),"")</f>
        <v/>
      </c>
      <c r="O211" s="100" t="str">
        <f>IFERROR(INDEX(Program_Calcs!$A$1:$AX$1002,MATCH(A211,Program_Calcs!$A:$A,0),MATCH(VLOOKUP(H211,Table_Methods!$B:$F,3,0),Program_Calcs!$1:$1,0)),"")</f>
        <v/>
      </c>
      <c r="P211" s="101" t="str">
        <f>IF(I211="N","",IFERROR(INDEX(Program_Calcs!$A$1:$AX$1002,MATCH(A211,Program_Calcs!$A:$A,0),MATCH(VLOOKUP(H211,Table_Methods!$B:$F,5,0),Program_Calcs!$1:$1,0)),""))</f>
        <v/>
      </c>
    </row>
    <row r="212" spans="1:16" x14ac:dyDescent="0.25">
      <c r="A212" s="44"/>
      <c r="B212" s="45"/>
      <c r="C212" s="45"/>
      <c r="D212" s="45"/>
      <c r="E212" s="45"/>
      <c r="F212" s="45"/>
      <c r="G212" s="46"/>
      <c r="H212" s="53"/>
      <c r="I212" s="45"/>
      <c r="J212" s="42"/>
      <c r="K212" s="45"/>
      <c r="L212" s="46"/>
      <c r="M212" s="23" t="str">
        <f>IF(H212="","",VLOOKUP(H212,Table_Methods!B:C,2,0))</f>
        <v/>
      </c>
      <c r="N212" s="99" t="str">
        <f>IFERROR(INDEX(Program_Calcs!$A$1:$AX$1002,MATCH(A212,Program_Calcs!$A:$A,0),MATCH(VLOOKUP(H212,Table_Methods!$B:$F,4,0),Program_Calcs!$1:$1,0)),"")</f>
        <v/>
      </c>
      <c r="O212" s="100" t="str">
        <f>IFERROR(INDEX(Program_Calcs!$A$1:$AX$1002,MATCH(A212,Program_Calcs!$A:$A,0),MATCH(VLOOKUP(H212,Table_Methods!$B:$F,3,0),Program_Calcs!$1:$1,0)),"")</f>
        <v/>
      </c>
      <c r="P212" s="101" t="str">
        <f>IF(I212="N","",IFERROR(INDEX(Program_Calcs!$A$1:$AX$1002,MATCH(A212,Program_Calcs!$A:$A,0),MATCH(VLOOKUP(H212,Table_Methods!$B:$F,5,0),Program_Calcs!$1:$1,0)),""))</f>
        <v/>
      </c>
    </row>
    <row r="213" spans="1:16" x14ac:dyDescent="0.25">
      <c r="A213" s="44"/>
      <c r="B213" s="45"/>
      <c r="C213" s="45"/>
      <c r="D213" s="45"/>
      <c r="E213" s="45"/>
      <c r="F213" s="45"/>
      <c r="G213" s="46"/>
      <c r="H213" s="53"/>
      <c r="I213" s="45"/>
      <c r="J213" s="42"/>
      <c r="K213" s="45"/>
      <c r="L213" s="46"/>
      <c r="M213" s="23" t="str">
        <f>IF(H213="","",VLOOKUP(H213,Table_Methods!B:C,2,0))</f>
        <v/>
      </c>
      <c r="N213" s="99" t="str">
        <f>IFERROR(INDEX(Program_Calcs!$A$1:$AX$1002,MATCH(A213,Program_Calcs!$A:$A,0),MATCH(VLOOKUP(H213,Table_Methods!$B:$F,4,0),Program_Calcs!$1:$1,0)),"")</f>
        <v/>
      </c>
      <c r="O213" s="100" t="str">
        <f>IFERROR(INDEX(Program_Calcs!$A$1:$AX$1002,MATCH(A213,Program_Calcs!$A:$A,0),MATCH(VLOOKUP(H213,Table_Methods!$B:$F,3,0),Program_Calcs!$1:$1,0)),"")</f>
        <v/>
      </c>
      <c r="P213" s="101" t="str">
        <f>IF(I213="N","",IFERROR(INDEX(Program_Calcs!$A$1:$AX$1002,MATCH(A213,Program_Calcs!$A:$A,0),MATCH(VLOOKUP(H213,Table_Methods!$B:$F,5,0),Program_Calcs!$1:$1,0)),""))</f>
        <v/>
      </c>
    </row>
    <row r="214" spans="1:16" x14ac:dyDescent="0.25">
      <c r="A214" s="44"/>
      <c r="B214" s="45"/>
      <c r="C214" s="45"/>
      <c r="D214" s="45"/>
      <c r="E214" s="45"/>
      <c r="F214" s="45"/>
      <c r="G214" s="46"/>
      <c r="H214" s="53"/>
      <c r="I214" s="45"/>
      <c r="J214" s="42"/>
      <c r="K214" s="45"/>
      <c r="L214" s="46"/>
      <c r="M214" s="23" t="str">
        <f>IF(H214="","",VLOOKUP(H214,Table_Methods!B:C,2,0))</f>
        <v/>
      </c>
      <c r="N214" s="99" t="str">
        <f>IFERROR(INDEX(Program_Calcs!$A$1:$AX$1002,MATCH(A214,Program_Calcs!$A:$A,0),MATCH(VLOOKUP(H214,Table_Methods!$B:$F,4,0),Program_Calcs!$1:$1,0)),"")</f>
        <v/>
      </c>
      <c r="O214" s="100" t="str">
        <f>IFERROR(INDEX(Program_Calcs!$A$1:$AX$1002,MATCH(A214,Program_Calcs!$A:$A,0),MATCH(VLOOKUP(H214,Table_Methods!$B:$F,3,0),Program_Calcs!$1:$1,0)),"")</f>
        <v/>
      </c>
      <c r="P214" s="101" t="str">
        <f>IF(I214="N","",IFERROR(INDEX(Program_Calcs!$A$1:$AX$1002,MATCH(A214,Program_Calcs!$A:$A,0),MATCH(VLOOKUP(H214,Table_Methods!$B:$F,5,0),Program_Calcs!$1:$1,0)),""))</f>
        <v/>
      </c>
    </row>
    <row r="215" spans="1:16" x14ac:dyDescent="0.25">
      <c r="A215" s="44"/>
      <c r="B215" s="45"/>
      <c r="C215" s="45"/>
      <c r="D215" s="45"/>
      <c r="E215" s="45"/>
      <c r="F215" s="45"/>
      <c r="G215" s="46"/>
      <c r="H215" s="53"/>
      <c r="I215" s="45"/>
      <c r="J215" s="42"/>
      <c r="K215" s="45"/>
      <c r="L215" s="46"/>
      <c r="M215" s="23" t="str">
        <f>IF(H215="","",VLOOKUP(H215,Table_Methods!B:C,2,0))</f>
        <v/>
      </c>
      <c r="N215" s="99" t="str">
        <f>IFERROR(INDEX(Program_Calcs!$A$1:$AX$1002,MATCH(A215,Program_Calcs!$A:$A,0),MATCH(VLOOKUP(H215,Table_Methods!$B:$F,4,0),Program_Calcs!$1:$1,0)),"")</f>
        <v/>
      </c>
      <c r="O215" s="100" t="str">
        <f>IFERROR(INDEX(Program_Calcs!$A$1:$AX$1002,MATCH(A215,Program_Calcs!$A:$A,0),MATCH(VLOOKUP(H215,Table_Methods!$B:$F,3,0),Program_Calcs!$1:$1,0)),"")</f>
        <v/>
      </c>
      <c r="P215" s="101" t="str">
        <f>IF(I215="N","",IFERROR(INDEX(Program_Calcs!$A$1:$AX$1002,MATCH(A215,Program_Calcs!$A:$A,0),MATCH(VLOOKUP(H215,Table_Methods!$B:$F,5,0),Program_Calcs!$1:$1,0)),""))</f>
        <v/>
      </c>
    </row>
    <row r="216" spans="1:16" x14ac:dyDescent="0.25">
      <c r="A216" s="44"/>
      <c r="B216" s="45"/>
      <c r="C216" s="45"/>
      <c r="D216" s="45"/>
      <c r="E216" s="45"/>
      <c r="F216" s="45"/>
      <c r="G216" s="46"/>
      <c r="H216" s="53"/>
      <c r="I216" s="45"/>
      <c r="J216" s="42"/>
      <c r="K216" s="45"/>
      <c r="L216" s="46"/>
      <c r="M216" s="23" t="str">
        <f>IF(H216="","",VLOOKUP(H216,Table_Methods!B:C,2,0))</f>
        <v/>
      </c>
      <c r="N216" s="99" t="str">
        <f>IFERROR(INDEX(Program_Calcs!$A$1:$AX$1002,MATCH(A216,Program_Calcs!$A:$A,0),MATCH(VLOOKUP(H216,Table_Methods!$B:$F,4,0),Program_Calcs!$1:$1,0)),"")</f>
        <v/>
      </c>
      <c r="O216" s="100" t="str">
        <f>IFERROR(INDEX(Program_Calcs!$A$1:$AX$1002,MATCH(A216,Program_Calcs!$A:$A,0),MATCH(VLOOKUP(H216,Table_Methods!$B:$F,3,0),Program_Calcs!$1:$1,0)),"")</f>
        <v/>
      </c>
      <c r="P216" s="101" t="str">
        <f>IF(I216="N","",IFERROR(INDEX(Program_Calcs!$A$1:$AX$1002,MATCH(A216,Program_Calcs!$A:$A,0),MATCH(VLOOKUP(H216,Table_Methods!$B:$F,5,0),Program_Calcs!$1:$1,0)),""))</f>
        <v/>
      </c>
    </row>
    <row r="217" spans="1:16" x14ac:dyDescent="0.25">
      <c r="A217" s="44"/>
      <c r="B217" s="45"/>
      <c r="C217" s="45"/>
      <c r="D217" s="45"/>
      <c r="E217" s="45"/>
      <c r="F217" s="45"/>
      <c r="G217" s="46"/>
      <c r="H217" s="53"/>
      <c r="I217" s="45"/>
      <c r="J217" s="42"/>
      <c r="K217" s="45"/>
      <c r="L217" s="46"/>
      <c r="M217" s="23" t="str">
        <f>IF(H217="","",VLOOKUP(H217,Table_Methods!B:C,2,0))</f>
        <v/>
      </c>
      <c r="N217" s="99" t="str">
        <f>IFERROR(INDEX(Program_Calcs!$A$1:$AX$1002,MATCH(A217,Program_Calcs!$A:$A,0),MATCH(VLOOKUP(H217,Table_Methods!$B:$F,4,0),Program_Calcs!$1:$1,0)),"")</f>
        <v/>
      </c>
      <c r="O217" s="100" t="str">
        <f>IFERROR(INDEX(Program_Calcs!$A$1:$AX$1002,MATCH(A217,Program_Calcs!$A:$A,0),MATCH(VLOOKUP(H217,Table_Methods!$B:$F,3,0),Program_Calcs!$1:$1,0)),"")</f>
        <v/>
      </c>
      <c r="P217" s="101" t="str">
        <f>IF(I217="N","",IFERROR(INDEX(Program_Calcs!$A$1:$AX$1002,MATCH(A217,Program_Calcs!$A:$A,0),MATCH(VLOOKUP(H217,Table_Methods!$B:$F,5,0),Program_Calcs!$1:$1,0)),""))</f>
        <v/>
      </c>
    </row>
    <row r="218" spans="1:16" x14ac:dyDescent="0.25">
      <c r="A218" s="44"/>
      <c r="B218" s="45"/>
      <c r="C218" s="45"/>
      <c r="D218" s="45"/>
      <c r="E218" s="45"/>
      <c r="F218" s="45"/>
      <c r="G218" s="46"/>
      <c r="H218" s="53"/>
      <c r="I218" s="45"/>
      <c r="J218" s="42"/>
      <c r="K218" s="45"/>
      <c r="L218" s="46"/>
      <c r="M218" s="23" t="str">
        <f>IF(H218="","",VLOOKUP(H218,Table_Methods!B:C,2,0))</f>
        <v/>
      </c>
      <c r="N218" s="99" t="str">
        <f>IFERROR(INDEX(Program_Calcs!$A$1:$AX$1002,MATCH(A218,Program_Calcs!$A:$A,0),MATCH(VLOOKUP(H218,Table_Methods!$B:$F,4,0),Program_Calcs!$1:$1,0)),"")</f>
        <v/>
      </c>
      <c r="O218" s="100" t="str">
        <f>IFERROR(INDEX(Program_Calcs!$A$1:$AX$1002,MATCH(A218,Program_Calcs!$A:$A,0),MATCH(VLOOKUP(H218,Table_Methods!$B:$F,3,0),Program_Calcs!$1:$1,0)),"")</f>
        <v/>
      </c>
      <c r="P218" s="101" t="str">
        <f>IF(I218="N","",IFERROR(INDEX(Program_Calcs!$A$1:$AX$1002,MATCH(A218,Program_Calcs!$A:$A,0),MATCH(VLOOKUP(H218,Table_Methods!$B:$F,5,0),Program_Calcs!$1:$1,0)),""))</f>
        <v/>
      </c>
    </row>
    <row r="219" spans="1:16" x14ac:dyDescent="0.25">
      <c r="A219" s="44"/>
      <c r="B219" s="45"/>
      <c r="C219" s="45"/>
      <c r="D219" s="45"/>
      <c r="E219" s="45"/>
      <c r="F219" s="45"/>
      <c r="G219" s="46"/>
      <c r="H219" s="53"/>
      <c r="I219" s="45"/>
      <c r="J219" s="42"/>
      <c r="K219" s="45"/>
      <c r="L219" s="46"/>
      <c r="M219" s="23" t="str">
        <f>IF(H219="","",VLOOKUP(H219,Table_Methods!B:C,2,0))</f>
        <v/>
      </c>
      <c r="N219" s="99" t="str">
        <f>IFERROR(INDEX(Program_Calcs!$A$1:$AX$1002,MATCH(A219,Program_Calcs!$A:$A,0),MATCH(VLOOKUP(H219,Table_Methods!$B:$F,4,0),Program_Calcs!$1:$1,0)),"")</f>
        <v/>
      </c>
      <c r="O219" s="100" t="str">
        <f>IFERROR(INDEX(Program_Calcs!$A$1:$AX$1002,MATCH(A219,Program_Calcs!$A:$A,0),MATCH(VLOOKUP(H219,Table_Methods!$B:$F,3,0),Program_Calcs!$1:$1,0)),"")</f>
        <v/>
      </c>
      <c r="P219" s="101" t="str">
        <f>IF(I219="N","",IFERROR(INDEX(Program_Calcs!$A$1:$AX$1002,MATCH(A219,Program_Calcs!$A:$A,0),MATCH(VLOOKUP(H219,Table_Methods!$B:$F,5,0),Program_Calcs!$1:$1,0)),""))</f>
        <v/>
      </c>
    </row>
    <row r="220" spans="1:16" x14ac:dyDescent="0.25">
      <c r="A220" s="44"/>
      <c r="B220" s="45"/>
      <c r="C220" s="45"/>
      <c r="D220" s="45"/>
      <c r="E220" s="45"/>
      <c r="F220" s="45"/>
      <c r="G220" s="46"/>
      <c r="H220" s="53"/>
      <c r="I220" s="45"/>
      <c r="J220" s="42"/>
      <c r="K220" s="45"/>
      <c r="L220" s="46"/>
      <c r="M220" s="23" t="str">
        <f>IF(H220="","",VLOOKUP(H220,Table_Methods!B:C,2,0))</f>
        <v/>
      </c>
      <c r="N220" s="99" t="str">
        <f>IFERROR(INDEX(Program_Calcs!$A$1:$AX$1002,MATCH(A220,Program_Calcs!$A:$A,0),MATCH(VLOOKUP(H220,Table_Methods!$B:$F,4,0),Program_Calcs!$1:$1,0)),"")</f>
        <v/>
      </c>
      <c r="O220" s="100" t="str">
        <f>IFERROR(INDEX(Program_Calcs!$A$1:$AX$1002,MATCH(A220,Program_Calcs!$A:$A,0),MATCH(VLOOKUP(H220,Table_Methods!$B:$F,3,0),Program_Calcs!$1:$1,0)),"")</f>
        <v/>
      </c>
      <c r="P220" s="101" t="str">
        <f>IF(I220="N","",IFERROR(INDEX(Program_Calcs!$A$1:$AX$1002,MATCH(A220,Program_Calcs!$A:$A,0),MATCH(VLOOKUP(H220,Table_Methods!$B:$F,5,0),Program_Calcs!$1:$1,0)),""))</f>
        <v/>
      </c>
    </row>
    <row r="221" spans="1:16" x14ac:dyDescent="0.25">
      <c r="A221" s="44"/>
      <c r="B221" s="45"/>
      <c r="C221" s="45"/>
      <c r="D221" s="45"/>
      <c r="E221" s="45"/>
      <c r="F221" s="45"/>
      <c r="G221" s="46"/>
      <c r="H221" s="53"/>
      <c r="I221" s="45"/>
      <c r="J221" s="42"/>
      <c r="K221" s="45"/>
      <c r="L221" s="46"/>
      <c r="M221" s="23" t="str">
        <f>IF(H221="","",VLOOKUP(H221,Table_Methods!B:C,2,0))</f>
        <v/>
      </c>
      <c r="N221" s="99" t="str">
        <f>IFERROR(INDEX(Program_Calcs!$A$1:$AX$1002,MATCH(A221,Program_Calcs!$A:$A,0),MATCH(VLOOKUP(H221,Table_Methods!$B:$F,4,0),Program_Calcs!$1:$1,0)),"")</f>
        <v/>
      </c>
      <c r="O221" s="100" t="str">
        <f>IFERROR(INDEX(Program_Calcs!$A$1:$AX$1002,MATCH(A221,Program_Calcs!$A:$A,0),MATCH(VLOOKUP(H221,Table_Methods!$B:$F,3,0),Program_Calcs!$1:$1,0)),"")</f>
        <v/>
      </c>
      <c r="P221" s="101" t="str">
        <f>IF(I221="N","",IFERROR(INDEX(Program_Calcs!$A$1:$AX$1002,MATCH(A221,Program_Calcs!$A:$A,0),MATCH(VLOOKUP(H221,Table_Methods!$B:$F,5,0),Program_Calcs!$1:$1,0)),""))</f>
        <v/>
      </c>
    </row>
    <row r="222" spans="1:16" x14ac:dyDescent="0.25">
      <c r="A222" s="44"/>
      <c r="B222" s="45"/>
      <c r="C222" s="45"/>
      <c r="D222" s="45"/>
      <c r="E222" s="45"/>
      <c r="F222" s="45"/>
      <c r="G222" s="46"/>
      <c r="H222" s="53"/>
      <c r="I222" s="45"/>
      <c r="J222" s="42"/>
      <c r="K222" s="45"/>
      <c r="L222" s="46"/>
      <c r="M222" s="23" t="str">
        <f>IF(H222="","",VLOOKUP(H222,Table_Methods!B:C,2,0))</f>
        <v/>
      </c>
      <c r="N222" s="99" t="str">
        <f>IFERROR(INDEX(Program_Calcs!$A$1:$AX$1002,MATCH(A222,Program_Calcs!$A:$A,0),MATCH(VLOOKUP(H222,Table_Methods!$B:$F,4,0),Program_Calcs!$1:$1,0)),"")</f>
        <v/>
      </c>
      <c r="O222" s="100" t="str">
        <f>IFERROR(INDEX(Program_Calcs!$A$1:$AX$1002,MATCH(A222,Program_Calcs!$A:$A,0),MATCH(VLOOKUP(H222,Table_Methods!$B:$F,3,0),Program_Calcs!$1:$1,0)),"")</f>
        <v/>
      </c>
      <c r="P222" s="101" t="str">
        <f>IF(I222="N","",IFERROR(INDEX(Program_Calcs!$A$1:$AX$1002,MATCH(A222,Program_Calcs!$A:$A,0),MATCH(VLOOKUP(H222,Table_Methods!$B:$F,5,0),Program_Calcs!$1:$1,0)),""))</f>
        <v/>
      </c>
    </row>
    <row r="223" spans="1:16" x14ac:dyDescent="0.25">
      <c r="A223" s="44"/>
      <c r="B223" s="45"/>
      <c r="C223" s="45"/>
      <c r="D223" s="45"/>
      <c r="E223" s="45"/>
      <c r="F223" s="45"/>
      <c r="G223" s="46"/>
      <c r="H223" s="53"/>
      <c r="I223" s="45"/>
      <c r="J223" s="42"/>
      <c r="K223" s="45"/>
      <c r="L223" s="46"/>
      <c r="M223" s="23" t="str">
        <f>IF(H223="","",VLOOKUP(H223,Table_Methods!B:C,2,0))</f>
        <v/>
      </c>
      <c r="N223" s="99" t="str">
        <f>IFERROR(INDEX(Program_Calcs!$A$1:$AX$1002,MATCH(A223,Program_Calcs!$A:$A,0),MATCH(VLOOKUP(H223,Table_Methods!$B:$F,4,0),Program_Calcs!$1:$1,0)),"")</f>
        <v/>
      </c>
      <c r="O223" s="100" t="str">
        <f>IFERROR(INDEX(Program_Calcs!$A$1:$AX$1002,MATCH(A223,Program_Calcs!$A:$A,0),MATCH(VLOOKUP(H223,Table_Methods!$B:$F,3,0),Program_Calcs!$1:$1,0)),"")</f>
        <v/>
      </c>
      <c r="P223" s="101" t="str">
        <f>IF(I223="N","",IFERROR(INDEX(Program_Calcs!$A$1:$AX$1002,MATCH(A223,Program_Calcs!$A:$A,0),MATCH(VLOOKUP(H223,Table_Methods!$B:$F,5,0),Program_Calcs!$1:$1,0)),""))</f>
        <v/>
      </c>
    </row>
    <row r="224" spans="1:16" x14ac:dyDescent="0.25">
      <c r="A224" s="44"/>
      <c r="B224" s="45"/>
      <c r="C224" s="45"/>
      <c r="D224" s="45"/>
      <c r="E224" s="45"/>
      <c r="F224" s="45"/>
      <c r="G224" s="46"/>
      <c r="H224" s="53"/>
      <c r="I224" s="45"/>
      <c r="J224" s="42"/>
      <c r="K224" s="45"/>
      <c r="L224" s="46"/>
      <c r="M224" s="23" t="str">
        <f>IF(H224="","",VLOOKUP(H224,Table_Methods!B:C,2,0))</f>
        <v/>
      </c>
      <c r="N224" s="99" t="str">
        <f>IFERROR(INDEX(Program_Calcs!$A$1:$AX$1002,MATCH(A224,Program_Calcs!$A:$A,0),MATCH(VLOOKUP(H224,Table_Methods!$B:$F,4,0),Program_Calcs!$1:$1,0)),"")</f>
        <v/>
      </c>
      <c r="O224" s="100" t="str">
        <f>IFERROR(INDEX(Program_Calcs!$A$1:$AX$1002,MATCH(A224,Program_Calcs!$A:$A,0),MATCH(VLOOKUP(H224,Table_Methods!$B:$F,3,0),Program_Calcs!$1:$1,0)),"")</f>
        <v/>
      </c>
      <c r="P224" s="101" t="str">
        <f>IF(I224="N","",IFERROR(INDEX(Program_Calcs!$A$1:$AX$1002,MATCH(A224,Program_Calcs!$A:$A,0),MATCH(VLOOKUP(H224,Table_Methods!$B:$F,5,0),Program_Calcs!$1:$1,0)),""))</f>
        <v/>
      </c>
    </row>
    <row r="225" spans="1:16" x14ac:dyDescent="0.25">
      <c r="A225" s="44"/>
      <c r="B225" s="45"/>
      <c r="C225" s="45"/>
      <c r="D225" s="45"/>
      <c r="E225" s="45"/>
      <c r="F225" s="45"/>
      <c r="G225" s="46"/>
      <c r="H225" s="53"/>
      <c r="I225" s="45"/>
      <c r="J225" s="42"/>
      <c r="K225" s="45"/>
      <c r="L225" s="46"/>
      <c r="M225" s="23" t="str">
        <f>IF(H225="","",VLOOKUP(H225,Table_Methods!B:C,2,0))</f>
        <v/>
      </c>
      <c r="N225" s="99" t="str">
        <f>IFERROR(INDEX(Program_Calcs!$A$1:$AX$1002,MATCH(A225,Program_Calcs!$A:$A,0),MATCH(VLOOKUP(H225,Table_Methods!$B:$F,4,0),Program_Calcs!$1:$1,0)),"")</f>
        <v/>
      </c>
      <c r="O225" s="100" t="str">
        <f>IFERROR(INDEX(Program_Calcs!$A$1:$AX$1002,MATCH(A225,Program_Calcs!$A:$A,0),MATCH(VLOOKUP(H225,Table_Methods!$B:$F,3,0),Program_Calcs!$1:$1,0)),"")</f>
        <v/>
      </c>
      <c r="P225" s="101" t="str">
        <f>IF(I225="N","",IFERROR(INDEX(Program_Calcs!$A$1:$AX$1002,MATCH(A225,Program_Calcs!$A:$A,0),MATCH(VLOOKUP(H225,Table_Methods!$B:$F,5,0),Program_Calcs!$1:$1,0)),""))</f>
        <v/>
      </c>
    </row>
    <row r="226" spans="1:16" x14ac:dyDescent="0.25">
      <c r="A226" s="44"/>
      <c r="B226" s="45"/>
      <c r="C226" s="45"/>
      <c r="D226" s="45"/>
      <c r="E226" s="45"/>
      <c r="F226" s="45"/>
      <c r="G226" s="46"/>
      <c r="H226" s="53"/>
      <c r="I226" s="45"/>
      <c r="J226" s="42"/>
      <c r="K226" s="45"/>
      <c r="L226" s="46"/>
      <c r="M226" s="23" t="str">
        <f>IF(H226="","",VLOOKUP(H226,Table_Methods!B:C,2,0))</f>
        <v/>
      </c>
      <c r="N226" s="99" t="str">
        <f>IFERROR(INDEX(Program_Calcs!$A$1:$AX$1002,MATCH(A226,Program_Calcs!$A:$A,0),MATCH(VLOOKUP(H226,Table_Methods!$B:$F,4,0),Program_Calcs!$1:$1,0)),"")</f>
        <v/>
      </c>
      <c r="O226" s="100" t="str">
        <f>IFERROR(INDEX(Program_Calcs!$A$1:$AX$1002,MATCH(A226,Program_Calcs!$A:$A,0),MATCH(VLOOKUP(H226,Table_Methods!$B:$F,3,0),Program_Calcs!$1:$1,0)),"")</f>
        <v/>
      </c>
      <c r="P226" s="101" t="str">
        <f>IF(I226="N","",IFERROR(INDEX(Program_Calcs!$A$1:$AX$1002,MATCH(A226,Program_Calcs!$A:$A,0),MATCH(VLOOKUP(H226,Table_Methods!$B:$F,5,0),Program_Calcs!$1:$1,0)),""))</f>
        <v/>
      </c>
    </row>
    <row r="227" spans="1:16" x14ac:dyDescent="0.25">
      <c r="A227" s="44"/>
      <c r="B227" s="45"/>
      <c r="C227" s="45"/>
      <c r="D227" s="45"/>
      <c r="E227" s="45"/>
      <c r="F227" s="45"/>
      <c r="G227" s="46"/>
      <c r="H227" s="53"/>
      <c r="I227" s="45"/>
      <c r="J227" s="42"/>
      <c r="K227" s="45"/>
      <c r="L227" s="46"/>
      <c r="M227" s="23" t="str">
        <f>IF(H227="","",VLOOKUP(H227,Table_Methods!B:C,2,0))</f>
        <v/>
      </c>
      <c r="N227" s="99" t="str">
        <f>IFERROR(INDEX(Program_Calcs!$A$1:$AX$1002,MATCH(A227,Program_Calcs!$A:$A,0),MATCH(VLOOKUP(H227,Table_Methods!$B:$F,4,0),Program_Calcs!$1:$1,0)),"")</f>
        <v/>
      </c>
      <c r="O227" s="100" t="str">
        <f>IFERROR(INDEX(Program_Calcs!$A$1:$AX$1002,MATCH(A227,Program_Calcs!$A:$A,0),MATCH(VLOOKUP(H227,Table_Methods!$B:$F,3,0),Program_Calcs!$1:$1,0)),"")</f>
        <v/>
      </c>
      <c r="P227" s="101" t="str">
        <f>IF(I227="N","",IFERROR(INDEX(Program_Calcs!$A$1:$AX$1002,MATCH(A227,Program_Calcs!$A:$A,0),MATCH(VLOOKUP(H227,Table_Methods!$B:$F,5,0),Program_Calcs!$1:$1,0)),""))</f>
        <v/>
      </c>
    </row>
    <row r="228" spans="1:16" x14ac:dyDescent="0.25">
      <c r="A228" s="44"/>
      <c r="B228" s="45"/>
      <c r="C228" s="45"/>
      <c r="D228" s="45"/>
      <c r="E228" s="45"/>
      <c r="F228" s="45"/>
      <c r="G228" s="46"/>
      <c r="H228" s="53"/>
      <c r="I228" s="45"/>
      <c r="J228" s="42"/>
      <c r="K228" s="45"/>
      <c r="L228" s="46"/>
      <c r="M228" s="23" t="str">
        <f>IF(H228="","",VLOOKUP(H228,Table_Methods!B:C,2,0))</f>
        <v/>
      </c>
      <c r="N228" s="99" t="str">
        <f>IFERROR(INDEX(Program_Calcs!$A$1:$AX$1002,MATCH(A228,Program_Calcs!$A:$A,0),MATCH(VLOOKUP(H228,Table_Methods!$B:$F,4,0),Program_Calcs!$1:$1,0)),"")</f>
        <v/>
      </c>
      <c r="O228" s="100" t="str">
        <f>IFERROR(INDEX(Program_Calcs!$A$1:$AX$1002,MATCH(A228,Program_Calcs!$A:$A,0),MATCH(VLOOKUP(H228,Table_Methods!$B:$F,3,0),Program_Calcs!$1:$1,0)),"")</f>
        <v/>
      </c>
      <c r="P228" s="101" t="str">
        <f>IF(I228="N","",IFERROR(INDEX(Program_Calcs!$A$1:$AX$1002,MATCH(A228,Program_Calcs!$A:$A,0),MATCH(VLOOKUP(H228,Table_Methods!$B:$F,5,0),Program_Calcs!$1:$1,0)),""))</f>
        <v/>
      </c>
    </row>
    <row r="229" spans="1:16" x14ac:dyDescent="0.25">
      <c r="A229" s="44"/>
      <c r="B229" s="45"/>
      <c r="C229" s="45"/>
      <c r="D229" s="45"/>
      <c r="E229" s="45"/>
      <c r="F229" s="45"/>
      <c r="G229" s="46"/>
      <c r="H229" s="53"/>
      <c r="I229" s="45"/>
      <c r="J229" s="42"/>
      <c r="K229" s="45"/>
      <c r="L229" s="46"/>
      <c r="M229" s="23" t="str">
        <f>IF(H229="","",VLOOKUP(H229,Table_Methods!B:C,2,0))</f>
        <v/>
      </c>
      <c r="N229" s="99" t="str">
        <f>IFERROR(INDEX(Program_Calcs!$A$1:$AX$1002,MATCH(A229,Program_Calcs!$A:$A,0),MATCH(VLOOKUP(H229,Table_Methods!$B:$F,4,0),Program_Calcs!$1:$1,0)),"")</f>
        <v/>
      </c>
      <c r="O229" s="100" t="str">
        <f>IFERROR(INDEX(Program_Calcs!$A$1:$AX$1002,MATCH(A229,Program_Calcs!$A:$A,0),MATCH(VLOOKUP(H229,Table_Methods!$B:$F,3,0),Program_Calcs!$1:$1,0)),"")</f>
        <v/>
      </c>
      <c r="P229" s="101" t="str">
        <f>IF(I229="N","",IFERROR(INDEX(Program_Calcs!$A$1:$AX$1002,MATCH(A229,Program_Calcs!$A:$A,0),MATCH(VLOOKUP(H229,Table_Methods!$B:$F,5,0),Program_Calcs!$1:$1,0)),""))</f>
        <v/>
      </c>
    </row>
    <row r="230" spans="1:16" x14ac:dyDescent="0.25">
      <c r="A230" s="44"/>
      <c r="B230" s="45"/>
      <c r="C230" s="45"/>
      <c r="D230" s="45"/>
      <c r="E230" s="45"/>
      <c r="F230" s="45"/>
      <c r="G230" s="46"/>
      <c r="H230" s="53"/>
      <c r="I230" s="45"/>
      <c r="J230" s="42"/>
      <c r="K230" s="45"/>
      <c r="L230" s="46"/>
      <c r="M230" s="23" t="str">
        <f>IF(H230="","",VLOOKUP(H230,Table_Methods!B:C,2,0))</f>
        <v/>
      </c>
      <c r="N230" s="99" t="str">
        <f>IFERROR(INDEX(Program_Calcs!$A$1:$AX$1002,MATCH(A230,Program_Calcs!$A:$A,0),MATCH(VLOOKUP(H230,Table_Methods!$B:$F,4,0),Program_Calcs!$1:$1,0)),"")</f>
        <v/>
      </c>
      <c r="O230" s="100" t="str">
        <f>IFERROR(INDEX(Program_Calcs!$A$1:$AX$1002,MATCH(A230,Program_Calcs!$A:$A,0),MATCH(VLOOKUP(H230,Table_Methods!$B:$F,3,0),Program_Calcs!$1:$1,0)),"")</f>
        <v/>
      </c>
      <c r="P230" s="101" t="str">
        <f>IF(I230="N","",IFERROR(INDEX(Program_Calcs!$A$1:$AX$1002,MATCH(A230,Program_Calcs!$A:$A,0),MATCH(VLOOKUP(H230,Table_Methods!$B:$F,5,0),Program_Calcs!$1:$1,0)),""))</f>
        <v/>
      </c>
    </row>
    <row r="231" spans="1:16" x14ac:dyDescent="0.25">
      <c r="A231" s="44"/>
      <c r="B231" s="45"/>
      <c r="C231" s="45"/>
      <c r="D231" s="45"/>
      <c r="E231" s="45"/>
      <c r="F231" s="45"/>
      <c r="G231" s="46"/>
      <c r="H231" s="53"/>
      <c r="I231" s="45"/>
      <c r="J231" s="42"/>
      <c r="K231" s="45"/>
      <c r="L231" s="46"/>
      <c r="M231" s="23" t="str">
        <f>IF(H231="","",VLOOKUP(H231,Table_Methods!B:C,2,0))</f>
        <v/>
      </c>
      <c r="N231" s="99" t="str">
        <f>IFERROR(INDEX(Program_Calcs!$A$1:$AX$1002,MATCH(A231,Program_Calcs!$A:$A,0),MATCH(VLOOKUP(H231,Table_Methods!$B:$F,4,0),Program_Calcs!$1:$1,0)),"")</f>
        <v/>
      </c>
      <c r="O231" s="100" t="str">
        <f>IFERROR(INDEX(Program_Calcs!$A$1:$AX$1002,MATCH(A231,Program_Calcs!$A:$A,0),MATCH(VLOOKUP(H231,Table_Methods!$B:$F,3,0),Program_Calcs!$1:$1,0)),"")</f>
        <v/>
      </c>
      <c r="P231" s="101" t="str">
        <f>IF(I231="N","",IFERROR(INDEX(Program_Calcs!$A$1:$AX$1002,MATCH(A231,Program_Calcs!$A:$A,0),MATCH(VLOOKUP(H231,Table_Methods!$B:$F,5,0),Program_Calcs!$1:$1,0)),""))</f>
        <v/>
      </c>
    </row>
    <row r="232" spans="1:16" x14ac:dyDescent="0.25">
      <c r="A232" s="44"/>
      <c r="B232" s="45"/>
      <c r="C232" s="45"/>
      <c r="D232" s="45"/>
      <c r="E232" s="45"/>
      <c r="F232" s="45"/>
      <c r="G232" s="46"/>
      <c r="H232" s="53"/>
      <c r="I232" s="45"/>
      <c r="J232" s="42"/>
      <c r="K232" s="45"/>
      <c r="L232" s="46"/>
      <c r="M232" s="23" t="str">
        <f>IF(H232="","",VLOOKUP(H232,Table_Methods!B:C,2,0))</f>
        <v/>
      </c>
      <c r="N232" s="99" t="str">
        <f>IFERROR(INDEX(Program_Calcs!$A$1:$AX$1002,MATCH(A232,Program_Calcs!$A:$A,0),MATCH(VLOOKUP(H232,Table_Methods!$B:$F,4,0),Program_Calcs!$1:$1,0)),"")</f>
        <v/>
      </c>
      <c r="O232" s="100" t="str">
        <f>IFERROR(INDEX(Program_Calcs!$A$1:$AX$1002,MATCH(A232,Program_Calcs!$A:$A,0),MATCH(VLOOKUP(H232,Table_Methods!$B:$F,3,0),Program_Calcs!$1:$1,0)),"")</f>
        <v/>
      </c>
      <c r="P232" s="101" t="str">
        <f>IF(I232="N","",IFERROR(INDEX(Program_Calcs!$A$1:$AX$1002,MATCH(A232,Program_Calcs!$A:$A,0),MATCH(VLOOKUP(H232,Table_Methods!$B:$F,5,0),Program_Calcs!$1:$1,0)),""))</f>
        <v/>
      </c>
    </row>
    <row r="233" spans="1:16" x14ac:dyDescent="0.25">
      <c r="A233" s="44"/>
      <c r="B233" s="45"/>
      <c r="C233" s="45"/>
      <c r="D233" s="45"/>
      <c r="E233" s="45"/>
      <c r="F233" s="45"/>
      <c r="G233" s="46"/>
      <c r="H233" s="53"/>
      <c r="I233" s="45"/>
      <c r="J233" s="42"/>
      <c r="K233" s="45"/>
      <c r="L233" s="46"/>
      <c r="M233" s="23" t="str">
        <f>IF(H233="","",VLOOKUP(H233,Table_Methods!B:C,2,0))</f>
        <v/>
      </c>
      <c r="N233" s="99" t="str">
        <f>IFERROR(INDEX(Program_Calcs!$A$1:$AX$1002,MATCH(A233,Program_Calcs!$A:$A,0),MATCH(VLOOKUP(H233,Table_Methods!$B:$F,4,0),Program_Calcs!$1:$1,0)),"")</f>
        <v/>
      </c>
      <c r="O233" s="100" t="str">
        <f>IFERROR(INDEX(Program_Calcs!$A$1:$AX$1002,MATCH(A233,Program_Calcs!$A:$A,0),MATCH(VLOOKUP(H233,Table_Methods!$B:$F,3,0),Program_Calcs!$1:$1,0)),"")</f>
        <v/>
      </c>
      <c r="P233" s="101" t="str">
        <f>IF(I233="N","",IFERROR(INDEX(Program_Calcs!$A$1:$AX$1002,MATCH(A233,Program_Calcs!$A:$A,0),MATCH(VLOOKUP(H233,Table_Methods!$B:$F,5,0),Program_Calcs!$1:$1,0)),""))</f>
        <v/>
      </c>
    </row>
    <row r="234" spans="1:16" x14ac:dyDescent="0.25">
      <c r="A234" s="44"/>
      <c r="B234" s="45"/>
      <c r="C234" s="45"/>
      <c r="D234" s="45"/>
      <c r="E234" s="45"/>
      <c r="F234" s="45"/>
      <c r="G234" s="46"/>
      <c r="H234" s="53"/>
      <c r="I234" s="45"/>
      <c r="J234" s="42"/>
      <c r="K234" s="45"/>
      <c r="L234" s="46"/>
      <c r="M234" s="23" t="str">
        <f>IF(H234="","",VLOOKUP(H234,Table_Methods!B:C,2,0))</f>
        <v/>
      </c>
      <c r="N234" s="99" t="str">
        <f>IFERROR(INDEX(Program_Calcs!$A$1:$AX$1002,MATCH(A234,Program_Calcs!$A:$A,0),MATCH(VLOOKUP(H234,Table_Methods!$B:$F,4,0),Program_Calcs!$1:$1,0)),"")</f>
        <v/>
      </c>
      <c r="O234" s="100" t="str">
        <f>IFERROR(INDEX(Program_Calcs!$A$1:$AX$1002,MATCH(A234,Program_Calcs!$A:$A,0),MATCH(VLOOKUP(H234,Table_Methods!$B:$F,3,0),Program_Calcs!$1:$1,0)),"")</f>
        <v/>
      </c>
      <c r="P234" s="101" t="str">
        <f>IF(I234="N","",IFERROR(INDEX(Program_Calcs!$A$1:$AX$1002,MATCH(A234,Program_Calcs!$A:$A,0),MATCH(VLOOKUP(H234,Table_Methods!$B:$F,5,0),Program_Calcs!$1:$1,0)),""))</f>
        <v/>
      </c>
    </row>
    <row r="235" spans="1:16" x14ac:dyDescent="0.25">
      <c r="A235" s="44"/>
      <c r="B235" s="45"/>
      <c r="C235" s="45"/>
      <c r="D235" s="45"/>
      <c r="E235" s="45"/>
      <c r="F235" s="45"/>
      <c r="G235" s="46"/>
      <c r="H235" s="53"/>
      <c r="I235" s="45"/>
      <c r="J235" s="42"/>
      <c r="K235" s="45"/>
      <c r="L235" s="46"/>
      <c r="M235" s="23" t="str">
        <f>IF(H235="","",VLOOKUP(H235,Table_Methods!B:C,2,0))</f>
        <v/>
      </c>
      <c r="N235" s="99" t="str">
        <f>IFERROR(INDEX(Program_Calcs!$A$1:$AX$1002,MATCH(A235,Program_Calcs!$A:$A,0),MATCH(VLOOKUP(H235,Table_Methods!$B:$F,4,0),Program_Calcs!$1:$1,0)),"")</f>
        <v/>
      </c>
      <c r="O235" s="100" t="str">
        <f>IFERROR(INDEX(Program_Calcs!$A$1:$AX$1002,MATCH(A235,Program_Calcs!$A:$A,0),MATCH(VLOOKUP(H235,Table_Methods!$B:$F,3,0),Program_Calcs!$1:$1,0)),"")</f>
        <v/>
      </c>
      <c r="P235" s="101" t="str">
        <f>IF(I235="N","",IFERROR(INDEX(Program_Calcs!$A$1:$AX$1002,MATCH(A235,Program_Calcs!$A:$A,0),MATCH(VLOOKUP(H235,Table_Methods!$B:$F,5,0),Program_Calcs!$1:$1,0)),""))</f>
        <v/>
      </c>
    </row>
    <row r="236" spans="1:16" x14ac:dyDescent="0.25">
      <c r="A236" s="44"/>
      <c r="B236" s="45"/>
      <c r="C236" s="45"/>
      <c r="D236" s="45"/>
      <c r="E236" s="45"/>
      <c r="F236" s="45"/>
      <c r="G236" s="46"/>
      <c r="H236" s="53"/>
      <c r="I236" s="45"/>
      <c r="J236" s="42"/>
      <c r="K236" s="45"/>
      <c r="L236" s="46"/>
      <c r="M236" s="23" t="str">
        <f>IF(H236="","",VLOOKUP(H236,Table_Methods!B:C,2,0))</f>
        <v/>
      </c>
      <c r="N236" s="99" t="str">
        <f>IFERROR(INDEX(Program_Calcs!$A$1:$AX$1002,MATCH(A236,Program_Calcs!$A:$A,0),MATCH(VLOOKUP(H236,Table_Methods!$B:$F,4,0),Program_Calcs!$1:$1,0)),"")</f>
        <v/>
      </c>
      <c r="O236" s="100" t="str">
        <f>IFERROR(INDEX(Program_Calcs!$A$1:$AX$1002,MATCH(A236,Program_Calcs!$A:$A,0),MATCH(VLOOKUP(H236,Table_Methods!$B:$F,3,0),Program_Calcs!$1:$1,0)),"")</f>
        <v/>
      </c>
      <c r="P236" s="101" t="str">
        <f>IF(I236="N","",IFERROR(INDEX(Program_Calcs!$A$1:$AX$1002,MATCH(A236,Program_Calcs!$A:$A,0),MATCH(VLOOKUP(H236,Table_Methods!$B:$F,5,0),Program_Calcs!$1:$1,0)),""))</f>
        <v/>
      </c>
    </row>
    <row r="237" spans="1:16" x14ac:dyDescent="0.25">
      <c r="A237" s="44"/>
      <c r="B237" s="45"/>
      <c r="C237" s="45"/>
      <c r="D237" s="45"/>
      <c r="E237" s="45"/>
      <c r="F237" s="45"/>
      <c r="G237" s="46"/>
      <c r="H237" s="53"/>
      <c r="I237" s="45"/>
      <c r="J237" s="42"/>
      <c r="K237" s="45"/>
      <c r="L237" s="46"/>
      <c r="M237" s="23" t="str">
        <f>IF(H237="","",VLOOKUP(H237,Table_Methods!B:C,2,0))</f>
        <v/>
      </c>
      <c r="N237" s="99" t="str">
        <f>IFERROR(INDEX(Program_Calcs!$A$1:$AX$1002,MATCH(A237,Program_Calcs!$A:$A,0),MATCH(VLOOKUP(H237,Table_Methods!$B:$F,4,0),Program_Calcs!$1:$1,0)),"")</f>
        <v/>
      </c>
      <c r="O237" s="100" t="str">
        <f>IFERROR(INDEX(Program_Calcs!$A$1:$AX$1002,MATCH(A237,Program_Calcs!$A:$A,0),MATCH(VLOOKUP(H237,Table_Methods!$B:$F,3,0),Program_Calcs!$1:$1,0)),"")</f>
        <v/>
      </c>
      <c r="P237" s="101" t="str">
        <f>IF(I237="N","",IFERROR(INDEX(Program_Calcs!$A$1:$AX$1002,MATCH(A237,Program_Calcs!$A:$A,0),MATCH(VLOOKUP(H237,Table_Methods!$B:$F,5,0),Program_Calcs!$1:$1,0)),""))</f>
        <v/>
      </c>
    </row>
    <row r="238" spans="1:16" x14ac:dyDescent="0.25">
      <c r="A238" s="44"/>
      <c r="B238" s="45"/>
      <c r="C238" s="45"/>
      <c r="D238" s="45"/>
      <c r="E238" s="45"/>
      <c r="F238" s="45"/>
      <c r="G238" s="46"/>
      <c r="H238" s="53"/>
      <c r="I238" s="45"/>
      <c r="J238" s="42"/>
      <c r="K238" s="45"/>
      <c r="L238" s="46"/>
      <c r="M238" s="23" t="str">
        <f>IF(H238="","",VLOOKUP(H238,Table_Methods!B:C,2,0))</f>
        <v/>
      </c>
      <c r="N238" s="99" t="str">
        <f>IFERROR(INDEX(Program_Calcs!$A$1:$AX$1002,MATCH(A238,Program_Calcs!$A:$A,0),MATCH(VLOOKUP(H238,Table_Methods!$B:$F,4,0),Program_Calcs!$1:$1,0)),"")</f>
        <v/>
      </c>
      <c r="O238" s="100" t="str">
        <f>IFERROR(INDEX(Program_Calcs!$A$1:$AX$1002,MATCH(A238,Program_Calcs!$A:$A,0),MATCH(VLOOKUP(H238,Table_Methods!$B:$F,3,0),Program_Calcs!$1:$1,0)),"")</f>
        <v/>
      </c>
      <c r="P238" s="101" t="str">
        <f>IF(I238="N","",IFERROR(INDEX(Program_Calcs!$A$1:$AX$1002,MATCH(A238,Program_Calcs!$A:$A,0),MATCH(VLOOKUP(H238,Table_Methods!$B:$F,5,0),Program_Calcs!$1:$1,0)),""))</f>
        <v/>
      </c>
    </row>
    <row r="239" spans="1:16" x14ac:dyDescent="0.25">
      <c r="A239" s="44"/>
      <c r="B239" s="45"/>
      <c r="C239" s="45"/>
      <c r="D239" s="45"/>
      <c r="E239" s="45"/>
      <c r="F239" s="45"/>
      <c r="G239" s="46"/>
      <c r="H239" s="53"/>
      <c r="I239" s="45"/>
      <c r="J239" s="42"/>
      <c r="K239" s="45"/>
      <c r="L239" s="46"/>
      <c r="M239" s="23" t="str">
        <f>IF(H239="","",VLOOKUP(H239,Table_Methods!B:C,2,0))</f>
        <v/>
      </c>
      <c r="N239" s="99" t="str">
        <f>IFERROR(INDEX(Program_Calcs!$A$1:$AX$1002,MATCH(A239,Program_Calcs!$A:$A,0),MATCH(VLOOKUP(H239,Table_Methods!$B:$F,4,0),Program_Calcs!$1:$1,0)),"")</f>
        <v/>
      </c>
      <c r="O239" s="100" t="str">
        <f>IFERROR(INDEX(Program_Calcs!$A$1:$AX$1002,MATCH(A239,Program_Calcs!$A:$A,0),MATCH(VLOOKUP(H239,Table_Methods!$B:$F,3,0),Program_Calcs!$1:$1,0)),"")</f>
        <v/>
      </c>
      <c r="P239" s="101" t="str">
        <f>IF(I239="N","",IFERROR(INDEX(Program_Calcs!$A$1:$AX$1002,MATCH(A239,Program_Calcs!$A:$A,0),MATCH(VLOOKUP(H239,Table_Methods!$B:$F,5,0),Program_Calcs!$1:$1,0)),""))</f>
        <v/>
      </c>
    </row>
    <row r="240" spans="1:16" x14ac:dyDescent="0.25">
      <c r="A240" s="44"/>
      <c r="B240" s="45"/>
      <c r="C240" s="45"/>
      <c r="D240" s="45"/>
      <c r="E240" s="45"/>
      <c r="F240" s="45"/>
      <c r="G240" s="46"/>
      <c r="H240" s="53"/>
      <c r="I240" s="45"/>
      <c r="J240" s="42"/>
      <c r="K240" s="45"/>
      <c r="L240" s="46"/>
      <c r="M240" s="23" t="str">
        <f>IF(H240="","",VLOOKUP(H240,Table_Methods!B:C,2,0))</f>
        <v/>
      </c>
      <c r="N240" s="99" t="str">
        <f>IFERROR(INDEX(Program_Calcs!$A$1:$AX$1002,MATCH(A240,Program_Calcs!$A:$A,0),MATCH(VLOOKUP(H240,Table_Methods!$B:$F,4,0),Program_Calcs!$1:$1,0)),"")</f>
        <v/>
      </c>
      <c r="O240" s="100" t="str">
        <f>IFERROR(INDEX(Program_Calcs!$A$1:$AX$1002,MATCH(A240,Program_Calcs!$A:$A,0),MATCH(VLOOKUP(H240,Table_Methods!$B:$F,3,0),Program_Calcs!$1:$1,0)),"")</f>
        <v/>
      </c>
      <c r="P240" s="101" t="str">
        <f>IF(I240="N","",IFERROR(INDEX(Program_Calcs!$A$1:$AX$1002,MATCH(A240,Program_Calcs!$A:$A,0),MATCH(VLOOKUP(H240,Table_Methods!$B:$F,5,0),Program_Calcs!$1:$1,0)),""))</f>
        <v/>
      </c>
    </row>
    <row r="241" spans="1:16" x14ac:dyDescent="0.25">
      <c r="A241" s="44"/>
      <c r="B241" s="45"/>
      <c r="C241" s="45"/>
      <c r="D241" s="45"/>
      <c r="E241" s="45"/>
      <c r="F241" s="45"/>
      <c r="G241" s="46"/>
      <c r="H241" s="53"/>
      <c r="I241" s="45"/>
      <c r="J241" s="42"/>
      <c r="K241" s="45"/>
      <c r="L241" s="46"/>
      <c r="M241" s="23" t="str">
        <f>IF(H241="","",VLOOKUP(H241,Table_Methods!B:C,2,0))</f>
        <v/>
      </c>
      <c r="N241" s="99" t="str">
        <f>IFERROR(INDEX(Program_Calcs!$A$1:$AX$1002,MATCH(A241,Program_Calcs!$A:$A,0),MATCH(VLOOKUP(H241,Table_Methods!$B:$F,4,0),Program_Calcs!$1:$1,0)),"")</f>
        <v/>
      </c>
      <c r="O241" s="100" t="str">
        <f>IFERROR(INDEX(Program_Calcs!$A$1:$AX$1002,MATCH(A241,Program_Calcs!$A:$A,0),MATCH(VLOOKUP(H241,Table_Methods!$B:$F,3,0),Program_Calcs!$1:$1,0)),"")</f>
        <v/>
      </c>
      <c r="P241" s="101" t="str">
        <f>IF(I241="N","",IFERROR(INDEX(Program_Calcs!$A$1:$AX$1002,MATCH(A241,Program_Calcs!$A:$A,0),MATCH(VLOOKUP(H241,Table_Methods!$B:$F,5,0),Program_Calcs!$1:$1,0)),""))</f>
        <v/>
      </c>
    </row>
    <row r="242" spans="1:16" x14ac:dyDescent="0.25">
      <c r="A242" s="44"/>
      <c r="B242" s="45"/>
      <c r="C242" s="45"/>
      <c r="D242" s="45"/>
      <c r="E242" s="45"/>
      <c r="F242" s="45"/>
      <c r="G242" s="46"/>
      <c r="H242" s="53"/>
      <c r="I242" s="45"/>
      <c r="J242" s="42"/>
      <c r="K242" s="45"/>
      <c r="L242" s="46"/>
      <c r="M242" s="23" t="str">
        <f>IF(H242="","",VLOOKUP(H242,Table_Methods!B:C,2,0))</f>
        <v/>
      </c>
      <c r="N242" s="99" t="str">
        <f>IFERROR(INDEX(Program_Calcs!$A$1:$AX$1002,MATCH(A242,Program_Calcs!$A:$A,0),MATCH(VLOOKUP(H242,Table_Methods!$B:$F,4,0),Program_Calcs!$1:$1,0)),"")</f>
        <v/>
      </c>
      <c r="O242" s="100" t="str">
        <f>IFERROR(INDEX(Program_Calcs!$A$1:$AX$1002,MATCH(A242,Program_Calcs!$A:$A,0),MATCH(VLOOKUP(H242,Table_Methods!$B:$F,3,0),Program_Calcs!$1:$1,0)),"")</f>
        <v/>
      </c>
      <c r="P242" s="101" t="str">
        <f>IF(I242="N","",IFERROR(INDEX(Program_Calcs!$A$1:$AX$1002,MATCH(A242,Program_Calcs!$A:$A,0),MATCH(VLOOKUP(H242,Table_Methods!$B:$F,5,0),Program_Calcs!$1:$1,0)),""))</f>
        <v/>
      </c>
    </row>
    <row r="243" spans="1:16" x14ac:dyDescent="0.25">
      <c r="A243" s="44"/>
      <c r="B243" s="45"/>
      <c r="C243" s="45"/>
      <c r="D243" s="45"/>
      <c r="E243" s="45"/>
      <c r="F243" s="45"/>
      <c r="G243" s="46"/>
      <c r="H243" s="53"/>
      <c r="I243" s="45"/>
      <c r="J243" s="42"/>
      <c r="K243" s="45"/>
      <c r="L243" s="46"/>
      <c r="M243" s="23" t="str">
        <f>IF(H243="","",VLOOKUP(H243,Table_Methods!B:C,2,0))</f>
        <v/>
      </c>
      <c r="N243" s="99" t="str">
        <f>IFERROR(INDEX(Program_Calcs!$A$1:$AX$1002,MATCH(A243,Program_Calcs!$A:$A,0),MATCH(VLOOKUP(H243,Table_Methods!$B:$F,4,0),Program_Calcs!$1:$1,0)),"")</f>
        <v/>
      </c>
      <c r="O243" s="100" t="str">
        <f>IFERROR(INDEX(Program_Calcs!$A$1:$AX$1002,MATCH(A243,Program_Calcs!$A:$A,0),MATCH(VLOOKUP(H243,Table_Methods!$B:$F,3,0),Program_Calcs!$1:$1,0)),"")</f>
        <v/>
      </c>
      <c r="P243" s="101" t="str">
        <f>IF(I243="N","",IFERROR(INDEX(Program_Calcs!$A$1:$AX$1002,MATCH(A243,Program_Calcs!$A:$A,0),MATCH(VLOOKUP(H243,Table_Methods!$B:$F,5,0),Program_Calcs!$1:$1,0)),""))</f>
        <v/>
      </c>
    </row>
    <row r="244" spans="1:16" x14ac:dyDescent="0.25">
      <c r="A244" s="44"/>
      <c r="B244" s="45"/>
      <c r="C244" s="45"/>
      <c r="D244" s="45"/>
      <c r="E244" s="45"/>
      <c r="F244" s="45"/>
      <c r="G244" s="46"/>
      <c r="H244" s="53"/>
      <c r="I244" s="45"/>
      <c r="J244" s="42"/>
      <c r="K244" s="45"/>
      <c r="L244" s="46"/>
      <c r="M244" s="23" t="str">
        <f>IF(H244="","",VLOOKUP(H244,Table_Methods!B:C,2,0))</f>
        <v/>
      </c>
      <c r="N244" s="99" t="str">
        <f>IFERROR(INDEX(Program_Calcs!$A$1:$AX$1002,MATCH(A244,Program_Calcs!$A:$A,0),MATCH(VLOOKUP(H244,Table_Methods!$B:$F,4,0),Program_Calcs!$1:$1,0)),"")</f>
        <v/>
      </c>
      <c r="O244" s="100" t="str">
        <f>IFERROR(INDEX(Program_Calcs!$A$1:$AX$1002,MATCH(A244,Program_Calcs!$A:$A,0),MATCH(VLOOKUP(H244,Table_Methods!$B:$F,3,0),Program_Calcs!$1:$1,0)),"")</f>
        <v/>
      </c>
      <c r="P244" s="101" t="str">
        <f>IF(I244="N","",IFERROR(INDEX(Program_Calcs!$A$1:$AX$1002,MATCH(A244,Program_Calcs!$A:$A,0),MATCH(VLOOKUP(H244,Table_Methods!$B:$F,5,0),Program_Calcs!$1:$1,0)),""))</f>
        <v/>
      </c>
    </row>
    <row r="245" spans="1:16" x14ac:dyDescent="0.25">
      <c r="A245" s="44"/>
      <c r="B245" s="45"/>
      <c r="C245" s="45"/>
      <c r="D245" s="45"/>
      <c r="E245" s="45"/>
      <c r="F245" s="45"/>
      <c r="G245" s="46"/>
      <c r="H245" s="53"/>
      <c r="I245" s="45"/>
      <c r="J245" s="42"/>
      <c r="K245" s="45"/>
      <c r="L245" s="46"/>
      <c r="M245" s="23" t="str">
        <f>IF(H245="","",VLOOKUP(H245,Table_Methods!B:C,2,0))</f>
        <v/>
      </c>
      <c r="N245" s="99" t="str">
        <f>IFERROR(INDEX(Program_Calcs!$A$1:$AX$1002,MATCH(A245,Program_Calcs!$A:$A,0),MATCH(VLOOKUP(H245,Table_Methods!$B:$F,4,0),Program_Calcs!$1:$1,0)),"")</f>
        <v/>
      </c>
      <c r="O245" s="100" t="str">
        <f>IFERROR(INDEX(Program_Calcs!$A$1:$AX$1002,MATCH(A245,Program_Calcs!$A:$A,0),MATCH(VLOOKUP(H245,Table_Methods!$B:$F,3,0),Program_Calcs!$1:$1,0)),"")</f>
        <v/>
      </c>
      <c r="P245" s="101" t="str">
        <f>IF(I245="N","",IFERROR(INDEX(Program_Calcs!$A$1:$AX$1002,MATCH(A245,Program_Calcs!$A:$A,0),MATCH(VLOOKUP(H245,Table_Methods!$B:$F,5,0),Program_Calcs!$1:$1,0)),""))</f>
        <v/>
      </c>
    </row>
    <row r="246" spans="1:16" x14ac:dyDescent="0.25">
      <c r="A246" s="44"/>
      <c r="B246" s="45"/>
      <c r="C246" s="45"/>
      <c r="D246" s="45"/>
      <c r="E246" s="45"/>
      <c r="F246" s="45"/>
      <c r="G246" s="46"/>
      <c r="H246" s="53"/>
      <c r="I246" s="45"/>
      <c r="J246" s="42"/>
      <c r="K246" s="45"/>
      <c r="L246" s="46"/>
      <c r="M246" s="23" t="str">
        <f>IF(H246="","",VLOOKUP(H246,Table_Methods!B:C,2,0))</f>
        <v/>
      </c>
      <c r="N246" s="99" t="str">
        <f>IFERROR(INDEX(Program_Calcs!$A$1:$AX$1002,MATCH(A246,Program_Calcs!$A:$A,0),MATCH(VLOOKUP(H246,Table_Methods!$B:$F,4,0),Program_Calcs!$1:$1,0)),"")</f>
        <v/>
      </c>
      <c r="O246" s="100" t="str">
        <f>IFERROR(INDEX(Program_Calcs!$A$1:$AX$1002,MATCH(A246,Program_Calcs!$A:$A,0),MATCH(VLOOKUP(H246,Table_Methods!$B:$F,3,0),Program_Calcs!$1:$1,0)),"")</f>
        <v/>
      </c>
      <c r="P246" s="101" t="str">
        <f>IF(I246="N","",IFERROR(INDEX(Program_Calcs!$A$1:$AX$1002,MATCH(A246,Program_Calcs!$A:$A,0),MATCH(VLOOKUP(H246,Table_Methods!$B:$F,5,0),Program_Calcs!$1:$1,0)),""))</f>
        <v/>
      </c>
    </row>
    <row r="247" spans="1:16" x14ac:dyDescent="0.25">
      <c r="A247" s="44"/>
      <c r="B247" s="45"/>
      <c r="C247" s="45"/>
      <c r="D247" s="45"/>
      <c r="E247" s="45"/>
      <c r="F247" s="45"/>
      <c r="G247" s="46"/>
      <c r="H247" s="53"/>
      <c r="I247" s="45"/>
      <c r="J247" s="42"/>
      <c r="K247" s="45"/>
      <c r="L247" s="46"/>
      <c r="M247" s="23" t="str">
        <f>IF(H247="","",VLOOKUP(H247,Table_Methods!B:C,2,0))</f>
        <v/>
      </c>
      <c r="N247" s="99" t="str">
        <f>IFERROR(INDEX(Program_Calcs!$A$1:$AX$1002,MATCH(A247,Program_Calcs!$A:$A,0),MATCH(VLOOKUP(H247,Table_Methods!$B:$F,4,0),Program_Calcs!$1:$1,0)),"")</f>
        <v/>
      </c>
      <c r="O247" s="100" t="str">
        <f>IFERROR(INDEX(Program_Calcs!$A$1:$AX$1002,MATCH(A247,Program_Calcs!$A:$A,0),MATCH(VLOOKUP(H247,Table_Methods!$B:$F,3,0),Program_Calcs!$1:$1,0)),"")</f>
        <v/>
      </c>
      <c r="P247" s="101" t="str">
        <f>IF(I247="N","",IFERROR(INDEX(Program_Calcs!$A$1:$AX$1002,MATCH(A247,Program_Calcs!$A:$A,0),MATCH(VLOOKUP(H247,Table_Methods!$B:$F,5,0),Program_Calcs!$1:$1,0)),""))</f>
        <v/>
      </c>
    </row>
    <row r="248" spans="1:16" x14ac:dyDescent="0.25">
      <c r="A248" s="44"/>
      <c r="B248" s="45"/>
      <c r="C248" s="45"/>
      <c r="D248" s="45"/>
      <c r="E248" s="45"/>
      <c r="F248" s="45"/>
      <c r="G248" s="46"/>
      <c r="H248" s="53"/>
      <c r="I248" s="45"/>
      <c r="J248" s="42"/>
      <c r="K248" s="45"/>
      <c r="L248" s="46"/>
      <c r="M248" s="23" t="str">
        <f>IF(H248="","",VLOOKUP(H248,Table_Methods!B:C,2,0))</f>
        <v/>
      </c>
      <c r="N248" s="99" t="str">
        <f>IFERROR(INDEX(Program_Calcs!$A$1:$AX$1002,MATCH(A248,Program_Calcs!$A:$A,0),MATCH(VLOOKUP(H248,Table_Methods!$B:$F,4,0),Program_Calcs!$1:$1,0)),"")</f>
        <v/>
      </c>
      <c r="O248" s="100" t="str">
        <f>IFERROR(INDEX(Program_Calcs!$A$1:$AX$1002,MATCH(A248,Program_Calcs!$A:$A,0),MATCH(VLOOKUP(H248,Table_Methods!$B:$F,3,0),Program_Calcs!$1:$1,0)),"")</f>
        <v/>
      </c>
      <c r="P248" s="101" t="str">
        <f>IF(I248="N","",IFERROR(INDEX(Program_Calcs!$A$1:$AX$1002,MATCH(A248,Program_Calcs!$A:$A,0),MATCH(VLOOKUP(H248,Table_Methods!$B:$F,5,0),Program_Calcs!$1:$1,0)),""))</f>
        <v/>
      </c>
    </row>
    <row r="249" spans="1:16" x14ac:dyDescent="0.25">
      <c r="A249" s="44"/>
      <c r="B249" s="45"/>
      <c r="C249" s="45"/>
      <c r="D249" s="45"/>
      <c r="E249" s="45"/>
      <c r="F249" s="45"/>
      <c r="G249" s="46"/>
      <c r="H249" s="53"/>
      <c r="I249" s="45"/>
      <c r="J249" s="42"/>
      <c r="K249" s="45"/>
      <c r="L249" s="46"/>
      <c r="M249" s="23" t="str">
        <f>IF(H249="","",VLOOKUP(H249,Table_Methods!B:C,2,0))</f>
        <v/>
      </c>
      <c r="N249" s="99" t="str">
        <f>IFERROR(INDEX(Program_Calcs!$A$1:$AX$1002,MATCH(A249,Program_Calcs!$A:$A,0),MATCH(VLOOKUP(H249,Table_Methods!$B:$F,4,0),Program_Calcs!$1:$1,0)),"")</f>
        <v/>
      </c>
      <c r="O249" s="100" t="str">
        <f>IFERROR(INDEX(Program_Calcs!$A$1:$AX$1002,MATCH(A249,Program_Calcs!$A:$A,0),MATCH(VLOOKUP(H249,Table_Methods!$B:$F,3,0),Program_Calcs!$1:$1,0)),"")</f>
        <v/>
      </c>
      <c r="P249" s="101" t="str">
        <f>IF(I249="N","",IFERROR(INDEX(Program_Calcs!$A$1:$AX$1002,MATCH(A249,Program_Calcs!$A:$A,0),MATCH(VLOOKUP(H249,Table_Methods!$B:$F,5,0),Program_Calcs!$1:$1,0)),""))</f>
        <v/>
      </c>
    </row>
    <row r="250" spans="1:16" x14ac:dyDescent="0.25">
      <c r="A250" s="44"/>
      <c r="B250" s="45"/>
      <c r="C250" s="45"/>
      <c r="D250" s="45"/>
      <c r="E250" s="45"/>
      <c r="F250" s="45"/>
      <c r="G250" s="46"/>
      <c r="H250" s="53"/>
      <c r="I250" s="45"/>
      <c r="J250" s="42"/>
      <c r="K250" s="45"/>
      <c r="L250" s="46"/>
      <c r="M250" s="23" t="str">
        <f>IF(H250="","",VLOOKUP(H250,Table_Methods!B:C,2,0))</f>
        <v/>
      </c>
      <c r="N250" s="99" t="str">
        <f>IFERROR(INDEX(Program_Calcs!$A$1:$AX$1002,MATCH(A250,Program_Calcs!$A:$A,0),MATCH(VLOOKUP(H250,Table_Methods!$B:$F,4,0),Program_Calcs!$1:$1,0)),"")</f>
        <v/>
      </c>
      <c r="O250" s="100" t="str">
        <f>IFERROR(INDEX(Program_Calcs!$A$1:$AX$1002,MATCH(A250,Program_Calcs!$A:$A,0),MATCH(VLOOKUP(H250,Table_Methods!$B:$F,3,0),Program_Calcs!$1:$1,0)),"")</f>
        <v/>
      </c>
      <c r="P250" s="101" t="str">
        <f>IF(I250="N","",IFERROR(INDEX(Program_Calcs!$A$1:$AX$1002,MATCH(A250,Program_Calcs!$A:$A,0),MATCH(VLOOKUP(H250,Table_Methods!$B:$F,5,0),Program_Calcs!$1:$1,0)),""))</f>
        <v/>
      </c>
    </row>
    <row r="251" spans="1:16" x14ac:dyDescent="0.25">
      <c r="A251" s="44"/>
      <c r="B251" s="45"/>
      <c r="C251" s="45"/>
      <c r="D251" s="45"/>
      <c r="E251" s="45"/>
      <c r="F251" s="45"/>
      <c r="G251" s="46"/>
      <c r="H251" s="53"/>
      <c r="I251" s="45"/>
      <c r="J251" s="42"/>
      <c r="K251" s="45"/>
      <c r="L251" s="46"/>
      <c r="M251" s="23" t="str">
        <f>IF(H251="","",VLOOKUP(H251,Table_Methods!B:C,2,0))</f>
        <v/>
      </c>
      <c r="N251" s="99" t="str">
        <f>IFERROR(INDEX(Program_Calcs!$A$1:$AX$1002,MATCH(A251,Program_Calcs!$A:$A,0),MATCH(VLOOKUP(H251,Table_Methods!$B:$F,4,0),Program_Calcs!$1:$1,0)),"")</f>
        <v/>
      </c>
      <c r="O251" s="100" t="str">
        <f>IFERROR(INDEX(Program_Calcs!$A$1:$AX$1002,MATCH(A251,Program_Calcs!$A:$A,0),MATCH(VLOOKUP(H251,Table_Methods!$B:$F,3,0),Program_Calcs!$1:$1,0)),"")</f>
        <v/>
      </c>
      <c r="P251" s="101" t="str">
        <f>IF(I251="N","",IFERROR(INDEX(Program_Calcs!$A$1:$AX$1002,MATCH(A251,Program_Calcs!$A:$A,0),MATCH(VLOOKUP(H251,Table_Methods!$B:$F,5,0),Program_Calcs!$1:$1,0)),""))</f>
        <v/>
      </c>
    </row>
    <row r="252" spans="1:16" x14ac:dyDescent="0.25">
      <c r="A252" s="44"/>
      <c r="B252" s="45"/>
      <c r="C252" s="45"/>
      <c r="D252" s="45"/>
      <c r="E252" s="45"/>
      <c r="F252" s="45"/>
      <c r="G252" s="46"/>
      <c r="H252" s="53"/>
      <c r="I252" s="45"/>
      <c r="J252" s="42"/>
      <c r="K252" s="45"/>
      <c r="L252" s="46"/>
      <c r="M252" s="23" t="str">
        <f>IF(H252="","",VLOOKUP(H252,Table_Methods!B:C,2,0))</f>
        <v/>
      </c>
      <c r="N252" s="99" t="str">
        <f>IFERROR(INDEX(Program_Calcs!$A$1:$AX$1002,MATCH(A252,Program_Calcs!$A:$A,0),MATCH(VLOOKUP(H252,Table_Methods!$B:$F,4,0),Program_Calcs!$1:$1,0)),"")</f>
        <v/>
      </c>
      <c r="O252" s="100" t="str">
        <f>IFERROR(INDEX(Program_Calcs!$A$1:$AX$1002,MATCH(A252,Program_Calcs!$A:$A,0),MATCH(VLOOKUP(H252,Table_Methods!$B:$F,3,0),Program_Calcs!$1:$1,0)),"")</f>
        <v/>
      </c>
      <c r="P252" s="101" t="str">
        <f>IF(I252="N","",IFERROR(INDEX(Program_Calcs!$A$1:$AX$1002,MATCH(A252,Program_Calcs!$A:$A,0),MATCH(VLOOKUP(H252,Table_Methods!$B:$F,5,0),Program_Calcs!$1:$1,0)),""))</f>
        <v/>
      </c>
    </row>
    <row r="253" spans="1:16" x14ac:dyDescent="0.25">
      <c r="A253" s="44"/>
      <c r="B253" s="45"/>
      <c r="C253" s="45"/>
      <c r="D253" s="45"/>
      <c r="E253" s="45"/>
      <c r="F253" s="45"/>
      <c r="G253" s="46"/>
      <c r="H253" s="53"/>
      <c r="I253" s="45"/>
      <c r="J253" s="42"/>
      <c r="K253" s="45"/>
      <c r="L253" s="46"/>
      <c r="M253" s="23" t="str">
        <f>IF(H253="","",VLOOKUP(H253,Table_Methods!B:C,2,0))</f>
        <v/>
      </c>
      <c r="N253" s="99" t="str">
        <f>IFERROR(INDEX(Program_Calcs!$A$1:$AX$1002,MATCH(A253,Program_Calcs!$A:$A,0),MATCH(VLOOKUP(H253,Table_Methods!$B:$F,4,0),Program_Calcs!$1:$1,0)),"")</f>
        <v/>
      </c>
      <c r="O253" s="100" t="str">
        <f>IFERROR(INDEX(Program_Calcs!$A$1:$AX$1002,MATCH(A253,Program_Calcs!$A:$A,0),MATCH(VLOOKUP(H253,Table_Methods!$B:$F,3,0),Program_Calcs!$1:$1,0)),"")</f>
        <v/>
      </c>
      <c r="P253" s="101" t="str">
        <f>IF(I253="N","",IFERROR(INDEX(Program_Calcs!$A$1:$AX$1002,MATCH(A253,Program_Calcs!$A:$A,0),MATCH(VLOOKUP(H253,Table_Methods!$B:$F,5,0),Program_Calcs!$1:$1,0)),""))</f>
        <v/>
      </c>
    </row>
    <row r="254" spans="1:16" x14ac:dyDescent="0.25">
      <c r="A254" s="44"/>
      <c r="B254" s="45"/>
      <c r="C254" s="45"/>
      <c r="D254" s="45"/>
      <c r="E254" s="45"/>
      <c r="F254" s="45"/>
      <c r="G254" s="46"/>
      <c r="H254" s="53"/>
      <c r="I254" s="45"/>
      <c r="J254" s="42"/>
      <c r="K254" s="45"/>
      <c r="L254" s="46"/>
      <c r="M254" s="23" t="str">
        <f>IF(H254="","",VLOOKUP(H254,Table_Methods!B:C,2,0))</f>
        <v/>
      </c>
      <c r="N254" s="99" t="str">
        <f>IFERROR(INDEX(Program_Calcs!$A$1:$AX$1002,MATCH(A254,Program_Calcs!$A:$A,0),MATCH(VLOOKUP(H254,Table_Methods!$B:$F,4,0),Program_Calcs!$1:$1,0)),"")</f>
        <v/>
      </c>
      <c r="O254" s="100" t="str">
        <f>IFERROR(INDEX(Program_Calcs!$A$1:$AX$1002,MATCH(A254,Program_Calcs!$A:$A,0),MATCH(VLOOKUP(H254,Table_Methods!$B:$F,3,0),Program_Calcs!$1:$1,0)),"")</f>
        <v/>
      </c>
      <c r="P254" s="101" t="str">
        <f>IF(I254="N","",IFERROR(INDEX(Program_Calcs!$A$1:$AX$1002,MATCH(A254,Program_Calcs!$A:$A,0),MATCH(VLOOKUP(H254,Table_Methods!$B:$F,5,0),Program_Calcs!$1:$1,0)),""))</f>
        <v/>
      </c>
    </row>
    <row r="255" spans="1:16" x14ac:dyDescent="0.25">
      <c r="A255" s="44"/>
      <c r="B255" s="45"/>
      <c r="C255" s="45"/>
      <c r="D255" s="45"/>
      <c r="E255" s="45"/>
      <c r="F255" s="45"/>
      <c r="G255" s="46"/>
      <c r="H255" s="53"/>
      <c r="I255" s="45"/>
      <c r="J255" s="42"/>
      <c r="K255" s="45"/>
      <c r="L255" s="46"/>
      <c r="M255" s="23" t="str">
        <f>IF(H255="","",VLOOKUP(H255,Table_Methods!B:C,2,0))</f>
        <v/>
      </c>
      <c r="N255" s="99" t="str">
        <f>IFERROR(INDEX(Program_Calcs!$A$1:$AX$1002,MATCH(A255,Program_Calcs!$A:$A,0),MATCH(VLOOKUP(H255,Table_Methods!$B:$F,4,0),Program_Calcs!$1:$1,0)),"")</f>
        <v/>
      </c>
      <c r="O255" s="100" t="str">
        <f>IFERROR(INDEX(Program_Calcs!$A$1:$AX$1002,MATCH(A255,Program_Calcs!$A:$A,0),MATCH(VLOOKUP(H255,Table_Methods!$B:$F,3,0),Program_Calcs!$1:$1,0)),"")</f>
        <v/>
      </c>
      <c r="P255" s="101" t="str">
        <f>IF(I255="N","",IFERROR(INDEX(Program_Calcs!$A$1:$AX$1002,MATCH(A255,Program_Calcs!$A:$A,0),MATCH(VLOOKUP(H255,Table_Methods!$B:$F,5,0),Program_Calcs!$1:$1,0)),""))</f>
        <v/>
      </c>
    </row>
    <row r="256" spans="1:16" x14ac:dyDescent="0.25">
      <c r="A256" s="44"/>
      <c r="B256" s="45"/>
      <c r="C256" s="45"/>
      <c r="D256" s="45"/>
      <c r="E256" s="45"/>
      <c r="F256" s="45"/>
      <c r="G256" s="46"/>
      <c r="H256" s="53"/>
      <c r="I256" s="45"/>
      <c r="J256" s="42"/>
      <c r="K256" s="45"/>
      <c r="L256" s="46"/>
      <c r="M256" s="23" t="str">
        <f>IF(H256="","",VLOOKUP(H256,Table_Methods!B:C,2,0))</f>
        <v/>
      </c>
      <c r="N256" s="99" t="str">
        <f>IFERROR(INDEX(Program_Calcs!$A$1:$AX$1002,MATCH(A256,Program_Calcs!$A:$A,0),MATCH(VLOOKUP(H256,Table_Methods!$B:$F,4,0),Program_Calcs!$1:$1,0)),"")</f>
        <v/>
      </c>
      <c r="O256" s="100" t="str">
        <f>IFERROR(INDEX(Program_Calcs!$A$1:$AX$1002,MATCH(A256,Program_Calcs!$A:$A,0),MATCH(VLOOKUP(H256,Table_Methods!$B:$F,3,0),Program_Calcs!$1:$1,0)),"")</f>
        <v/>
      </c>
      <c r="P256" s="101" t="str">
        <f>IF(I256="N","",IFERROR(INDEX(Program_Calcs!$A$1:$AX$1002,MATCH(A256,Program_Calcs!$A:$A,0),MATCH(VLOOKUP(H256,Table_Methods!$B:$F,5,0),Program_Calcs!$1:$1,0)),""))</f>
        <v/>
      </c>
    </row>
    <row r="257" spans="1:16" x14ac:dyDescent="0.25">
      <c r="A257" s="44"/>
      <c r="B257" s="45"/>
      <c r="C257" s="45"/>
      <c r="D257" s="45"/>
      <c r="E257" s="45"/>
      <c r="F257" s="45"/>
      <c r="G257" s="46"/>
      <c r="H257" s="53"/>
      <c r="I257" s="45"/>
      <c r="J257" s="42"/>
      <c r="K257" s="45"/>
      <c r="L257" s="46"/>
      <c r="M257" s="23" t="str">
        <f>IF(H257="","",VLOOKUP(H257,Table_Methods!B:C,2,0))</f>
        <v/>
      </c>
      <c r="N257" s="99" t="str">
        <f>IFERROR(INDEX(Program_Calcs!$A$1:$AX$1002,MATCH(A257,Program_Calcs!$A:$A,0),MATCH(VLOOKUP(H257,Table_Methods!$B:$F,4,0),Program_Calcs!$1:$1,0)),"")</f>
        <v/>
      </c>
      <c r="O257" s="100" t="str">
        <f>IFERROR(INDEX(Program_Calcs!$A$1:$AX$1002,MATCH(A257,Program_Calcs!$A:$A,0),MATCH(VLOOKUP(H257,Table_Methods!$B:$F,3,0),Program_Calcs!$1:$1,0)),"")</f>
        <v/>
      </c>
      <c r="P257" s="101" t="str">
        <f>IF(I257="N","",IFERROR(INDEX(Program_Calcs!$A$1:$AX$1002,MATCH(A257,Program_Calcs!$A:$A,0),MATCH(VLOOKUP(H257,Table_Methods!$B:$F,5,0),Program_Calcs!$1:$1,0)),""))</f>
        <v/>
      </c>
    </row>
    <row r="258" spans="1:16" x14ac:dyDescent="0.25">
      <c r="A258" s="44"/>
      <c r="B258" s="45"/>
      <c r="C258" s="45"/>
      <c r="D258" s="45"/>
      <c r="E258" s="45"/>
      <c r="F258" s="45"/>
      <c r="G258" s="46"/>
      <c r="H258" s="53"/>
      <c r="I258" s="45"/>
      <c r="J258" s="42"/>
      <c r="K258" s="45"/>
      <c r="L258" s="46"/>
      <c r="M258" s="23" t="str">
        <f>IF(H258="","",VLOOKUP(H258,Table_Methods!B:C,2,0))</f>
        <v/>
      </c>
      <c r="N258" s="99" t="str">
        <f>IFERROR(INDEX(Program_Calcs!$A$1:$AX$1002,MATCH(A258,Program_Calcs!$A:$A,0),MATCH(VLOOKUP(H258,Table_Methods!$B:$F,4,0),Program_Calcs!$1:$1,0)),"")</f>
        <v/>
      </c>
      <c r="O258" s="100" t="str">
        <f>IFERROR(INDEX(Program_Calcs!$A$1:$AX$1002,MATCH(A258,Program_Calcs!$A:$A,0),MATCH(VLOOKUP(H258,Table_Methods!$B:$F,3,0),Program_Calcs!$1:$1,0)),"")</f>
        <v/>
      </c>
      <c r="P258" s="101" t="str">
        <f>IF(I258="N","",IFERROR(INDEX(Program_Calcs!$A$1:$AX$1002,MATCH(A258,Program_Calcs!$A:$A,0),MATCH(VLOOKUP(H258,Table_Methods!$B:$F,5,0),Program_Calcs!$1:$1,0)),""))</f>
        <v/>
      </c>
    </row>
    <row r="259" spans="1:16" x14ac:dyDescent="0.25">
      <c r="A259" s="44"/>
      <c r="B259" s="45"/>
      <c r="C259" s="45"/>
      <c r="D259" s="45"/>
      <c r="E259" s="45"/>
      <c r="F259" s="45"/>
      <c r="G259" s="46"/>
      <c r="H259" s="53"/>
      <c r="I259" s="45"/>
      <c r="J259" s="42"/>
      <c r="K259" s="45"/>
      <c r="L259" s="46"/>
      <c r="M259" s="23" t="str">
        <f>IF(H259="","",VLOOKUP(H259,Table_Methods!B:C,2,0))</f>
        <v/>
      </c>
      <c r="N259" s="99" t="str">
        <f>IFERROR(INDEX(Program_Calcs!$A$1:$AX$1002,MATCH(A259,Program_Calcs!$A:$A,0),MATCH(VLOOKUP(H259,Table_Methods!$B:$F,4,0),Program_Calcs!$1:$1,0)),"")</f>
        <v/>
      </c>
      <c r="O259" s="100" t="str">
        <f>IFERROR(INDEX(Program_Calcs!$A$1:$AX$1002,MATCH(A259,Program_Calcs!$A:$A,0),MATCH(VLOOKUP(H259,Table_Methods!$B:$F,3,0),Program_Calcs!$1:$1,0)),"")</f>
        <v/>
      </c>
      <c r="P259" s="101" t="str">
        <f>IF(I259="N","",IFERROR(INDEX(Program_Calcs!$A$1:$AX$1002,MATCH(A259,Program_Calcs!$A:$A,0),MATCH(VLOOKUP(H259,Table_Methods!$B:$F,5,0),Program_Calcs!$1:$1,0)),""))</f>
        <v/>
      </c>
    </row>
    <row r="260" spans="1:16" x14ac:dyDescent="0.25">
      <c r="A260" s="44"/>
      <c r="B260" s="45"/>
      <c r="C260" s="45"/>
      <c r="D260" s="45"/>
      <c r="E260" s="45"/>
      <c r="F260" s="45"/>
      <c r="G260" s="46"/>
      <c r="H260" s="53"/>
      <c r="I260" s="45"/>
      <c r="J260" s="42"/>
      <c r="K260" s="45"/>
      <c r="L260" s="46"/>
      <c r="M260" s="23" t="str">
        <f>IF(H260="","",VLOOKUP(H260,Table_Methods!B:C,2,0))</f>
        <v/>
      </c>
      <c r="N260" s="99" t="str">
        <f>IFERROR(INDEX(Program_Calcs!$A$1:$AX$1002,MATCH(A260,Program_Calcs!$A:$A,0),MATCH(VLOOKUP(H260,Table_Methods!$B:$F,4,0),Program_Calcs!$1:$1,0)),"")</f>
        <v/>
      </c>
      <c r="O260" s="100" t="str">
        <f>IFERROR(INDEX(Program_Calcs!$A$1:$AX$1002,MATCH(A260,Program_Calcs!$A:$A,0),MATCH(VLOOKUP(H260,Table_Methods!$B:$F,3,0),Program_Calcs!$1:$1,0)),"")</f>
        <v/>
      </c>
      <c r="P260" s="101" t="str">
        <f>IF(I260="N","",IFERROR(INDEX(Program_Calcs!$A$1:$AX$1002,MATCH(A260,Program_Calcs!$A:$A,0),MATCH(VLOOKUP(H260,Table_Methods!$B:$F,5,0),Program_Calcs!$1:$1,0)),""))</f>
        <v/>
      </c>
    </row>
    <row r="261" spans="1:16" x14ac:dyDescent="0.25">
      <c r="A261" s="44"/>
      <c r="B261" s="45"/>
      <c r="C261" s="45"/>
      <c r="D261" s="45"/>
      <c r="E261" s="45"/>
      <c r="F261" s="45"/>
      <c r="G261" s="46"/>
      <c r="H261" s="53"/>
      <c r="I261" s="45"/>
      <c r="J261" s="42"/>
      <c r="K261" s="45"/>
      <c r="L261" s="46"/>
      <c r="M261" s="23" t="str">
        <f>IF(H261="","",VLOOKUP(H261,Table_Methods!B:C,2,0))</f>
        <v/>
      </c>
      <c r="N261" s="99" t="str">
        <f>IFERROR(INDEX(Program_Calcs!$A$1:$AX$1002,MATCH(A261,Program_Calcs!$A:$A,0),MATCH(VLOOKUP(H261,Table_Methods!$B:$F,4,0),Program_Calcs!$1:$1,0)),"")</f>
        <v/>
      </c>
      <c r="O261" s="100" t="str">
        <f>IFERROR(INDEX(Program_Calcs!$A$1:$AX$1002,MATCH(A261,Program_Calcs!$A:$A,0),MATCH(VLOOKUP(H261,Table_Methods!$B:$F,3,0),Program_Calcs!$1:$1,0)),"")</f>
        <v/>
      </c>
      <c r="P261" s="101" t="str">
        <f>IF(I261="N","",IFERROR(INDEX(Program_Calcs!$A$1:$AX$1002,MATCH(A261,Program_Calcs!$A:$A,0),MATCH(VLOOKUP(H261,Table_Methods!$B:$F,5,0),Program_Calcs!$1:$1,0)),""))</f>
        <v/>
      </c>
    </row>
    <row r="262" spans="1:16" x14ac:dyDescent="0.25">
      <c r="A262" s="44"/>
      <c r="B262" s="45"/>
      <c r="C262" s="45"/>
      <c r="D262" s="45"/>
      <c r="E262" s="45"/>
      <c r="F262" s="45"/>
      <c r="G262" s="46"/>
      <c r="H262" s="53"/>
      <c r="I262" s="45"/>
      <c r="J262" s="42"/>
      <c r="K262" s="45"/>
      <c r="L262" s="46"/>
      <c r="M262" s="23" t="str">
        <f>IF(H262="","",VLOOKUP(H262,Table_Methods!B:C,2,0))</f>
        <v/>
      </c>
      <c r="N262" s="99" t="str">
        <f>IFERROR(INDEX(Program_Calcs!$A$1:$AX$1002,MATCH(A262,Program_Calcs!$A:$A,0),MATCH(VLOOKUP(H262,Table_Methods!$B:$F,4,0),Program_Calcs!$1:$1,0)),"")</f>
        <v/>
      </c>
      <c r="O262" s="100" t="str">
        <f>IFERROR(INDEX(Program_Calcs!$A$1:$AX$1002,MATCH(A262,Program_Calcs!$A:$A,0),MATCH(VLOOKUP(H262,Table_Methods!$B:$F,3,0),Program_Calcs!$1:$1,0)),"")</f>
        <v/>
      </c>
      <c r="P262" s="101" t="str">
        <f>IF(I262="N","",IFERROR(INDEX(Program_Calcs!$A$1:$AX$1002,MATCH(A262,Program_Calcs!$A:$A,0),MATCH(VLOOKUP(H262,Table_Methods!$B:$F,5,0),Program_Calcs!$1:$1,0)),""))</f>
        <v/>
      </c>
    </row>
    <row r="263" spans="1:16" x14ac:dyDescent="0.25">
      <c r="A263" s="44"/>
      <c r="B263" s="45"/>
      <c r="C263" s="45"/>
      <c r="D263" s="45"/>
      <c r="E263" s="45"/>
      <c r="F263" s="45"/>
      <c r="G263" s="46"/>
      <c r="H263" s="53"/>
      <c r="I263" s="45"/>
      <c r="J263" s="42"/>
      <c r="K263" s="45"/>
      <c r="L263" s="46"/>
      <c r="M263" s="23" t="str">
        <f>IF(H263="","",VLOOKUP(H263,Table_Methods!B:C,2,0))</f>
        <v/>
      </c>
      <c r="N263" s="99" t="str">
        <f>IFERROR(INDEX(Program_Calcs!$A$1:$AX$1002,MATCH(A263,Program_Calcs!$A:$A,0),MATCH(VLOOKUP(H263,Table_Methods!$B:$F,4,0),Program_Calcs!$1:$1,0)),"")</f>
        <v/>
      </c>
      <c r="O263" s="100" t="str">
        <f>IFERROR(INDEX(Program_Calcs!$A$1:$AX$1002,MATCH(A263,Program_Calcs!$A:$A,0),MATCH(VLOOKUP(H263,Table_Methods!$B:$F,3,0),Program_Calcs!$1:$1,0)),"")</f>
        <v/>
      </c>
      <c r="P263" s="101" t="str">
        <f>IF(I263="N","",IFERROR(INDEX(Program_Calcs!$A$1:$AX$1002,MATCH(A263,Program_Calcs!$A:$A,0),MATCH(VLOOKUP(H263,Table_Methods!$B:$F,5,0),Program_Calcs!$1:$1,0)),""))</f>
        <v/>
      </c>
    </row>
    <row r="264" spans="1:16" x14ac:dyDescent="0.25">
      <c r="A264" s="44"/>
      <c r="B264" s="45"/>
      <c r="C264" s="45"/>
      <c r="D264" s="45"/>
      <c r="E264" s="45"/>
      <c r="F264" s="45"/>
      <c r="G264" s="46"/>
      <c r="H264" s="53"/>
      <c r="I264" s="45"/>
      <c r="J264" s="42"/>
      <c r="K264" s="45"/>
      <c r="L264" s="46"/>
      <c r="M264" s="23" t="str">
        <f>IF(H264="","",VLOOKUP(H264,Table_Methods!B:C,2,0))</f>
        <v/>
      </c>
      <c r="N264" s="99" t="str">
        <f>IFERROR(INDEX(Program_Calcs!$A$1:$AX$1002,MATCH(A264,Program_Calcs!$A:$A,0),MATCH(VLOOKUP(H264,Table_Methods!$B:$F,4,0),Program_Calcs!$1:$1,0)),"")</f>
        <v/>
      </c>
      <c r="O264" s="100" t="str">
        <f>IFERROR(INDEX(Program_Calcs!$A$1:$AX$1002,MATCH(A264,Program_Calcs!$A:$A,0),MATCH(VLOOKUP(H264,Table_Methods!$B:$F,3,0),Program_Calcs!$1:$1,0)),"")</f>
        <v/>
      </c>
      <c r="P264" s="101" t="str">
        <f>IF(I264="N","",IFERROR(INDEX(Program_Calcs!$A$1:$AX$1002,MATCH(A264,Program_Calcs!$A:$A,0),MATCH(VLOOKUP(H264,Table_Methods!$B:$F,5,0),Program_Calcs!$1:$1,0)),""))</f>
        <v/>
      </c>
    </row>
    <row r="265" spans="1:16" x14ac:dyDescent="0.25">
      <c r="A265" s="44"/>
      <c r="B265" s="45"/>
      <c r="C265" s="45"/>
      <c r="D265" s="45"/>
      <c r="E265" s="45"/>
      <c r="F265" s="45"/>
      <c r="G265" s="46"/>
      <c r="H265" s="53"/>
      <c r="I265" s="45"/>
      <c r="J265" s="42"/>
      <c r="K265" s="45"/>
      <c r="L265" s="46"/>
      <c r="M265" s="23" t="str">
        <f>IF(H265="","",VLOOKUP(H265,Table_Methods!B:C,2,0))</f>
        <v/>
      </c>
      <c r="N265" s="99" t="str">
        <f>IFERROR(INDEX(Program_Calcs!$A$1:$AX$1002,MATCH(A265,Program_Calcs!$A:$A,0),MATCH(VLOOKUP(H265,Table_Methods!$B:$F,4,0),Program_Calcs!$1:$1,0)),"")</f>
        <v/>
      </c>
      <c r="O265" s="100" t="str">
        <f>IFERROR(INDEX(Program_Calcs!$A$1:$AX$1002,MATCH(A265,Program_Calcs!$A:$A,0),MATCH(VLOOKUP(H265,Table_Methods!$B:$F,3,0),Program_Calcs!$1:$1,0)),"")</f>
        <v/>
      </c>
      <c r="P265" s="101" t="str">
        <f>IF(I265="N","",IFERROR(INDEX(Program_Calcs!$A$1:$AX$1002,MATCH(A265,Program_Calcs!$A:$A,0),MATCH(VLOOKUP(H265,Table_Methods!$B:$F,5,0),Program_Calcs!$1:$1,0)),""))</f>
        <v/>
      </c>
    </row>
    <row r="266" spans="1:16" x14ac:dyDescent="0.25">
      <c r="A266" s="44"/>
      <c r="B266" s="45"/>
      <c r="C266" s="45"/>
      <c r="D266" s="45"/>
      <c r="E266" s="45"/>
      <c r="F266" s="45"/>
      <c r="G266" s="46"/>
      <c r="H266" s="53"/>
      <c r="I266" s="45"/>
      <c r="J266" s="42"/>
      <c r="K266" s="45"/>
      <c r="L266" s="46"/>
      <c r="M266" s="23" t="str">
        <f>IF(H266="","",VLOOKUP(H266,Table_Methods!B:C,2,0))</f>
        <v/>
      </c>
      <c r="N266" s="99" t="str">
        <f>IFERROR(INDEX(Program_Calcs!$A$1:$AX$1002,MATCH(A266,Program_Calcs!$A:$A,0),MATCH(VLOOKUP(H266,Table_Methods!$B:$F,4,0),Program_Calcs!$1:$1,0)),"")</f>
        <v/>
      </c>
      <c r="O266" s="100" t="str">
        <f>IFERROR(INDEX(Program_Calcs!$A$1:$AX$1002,MATCH(A266,Program_Calcs!$A:$A,0),MATCH(VLOOKUP(H266,Table_Methods!$B:$F,3,0),Program_Calcs!$1:$1,0)),"")</f>
        <v/>
      </c>
      <c r="P266" s="101" t="str">
        <f>IF(I266="N","",IFERROR(INDEX(Program_Calcs!$A$1:$AX$1002,MATCH(A266,Program_Calcs!$A:$A,0),MATCH(VLOOKUP(H266,Table_Methods!$B:$F,5,0),Program_Calcs!$1:$1,0)),""))</f>
        <v/>
      </c>
    </row>
    <row r="267" spans="1:16" x14ac:dyDescent="0.25">
      <c r="A267" s="44"/>
      <c r="B267" s="45"/>
      <c r="C267" s="45"/>
      <c r="D267" s="45"/>
      <c r="E267" s="45"/>
      <c r="F267" s="45"/>
      <c r="G267" s="46"/>
      <c r="H267" s="53"/>
      <c r="I267" s="45"/>
      <c r="J267" s="42"/>
      <c r="K267" s="45"/>
      <c r="L267" s="46"/>
      <c r="M267" s="23" t="str">
        <f>IF(H267="","",VLOOKUP(H267,Table_Methods!B:C,2,0))</f>
        <v/>
      </c>
      <c r="N267" s="99" t="str">
        <f>IFERROR(INDEX(Program_Calcs!$A$1:$AX$1002,MATCH(A267,Program_Calcs!$A:$A,0),MATCH(VLOOKUP(H267,Table_Methods!$B:$F,4,0),Program_Calcs!$1:$1,0)),"")</f>
        <v/>
      </c>
      <c r="O267" s="100" t="str">
        <f>IFERROR(INDEX(Program_Calcs!$A$1:$AX$1002,MATCH(A267,Program_Calcs!$A:$A,0),MATCH(VLOOKUP(H267,Table_Methods!$B:$F,3,0),Program_Calcs!$1:$1,0)),"")</f>
        <v/>
      </c>
      <c r="P267" s="101" t="str">
        <f>IF(I267="N","",IFERROR(INDEX(Program_Calcs!$A$1:$AX$1002,MATCH(A267,Program_Calcs!$A:$A,0),MATCH(VLOOKUP(H267,Table_Methods!$B:$F,5,0),Program_Calcs!$1:$1,0)),""))</f>
        <v/>
      </c>
    </row>
    <row r="268" spans="1:16" x14ac:dyDescent="0.25">
      <c r="A268" s="44"/>
      <c r="B268" s="45"/>
      <c r="C268" s="45"/>
      <c r="D268" s="45"/>
      <c r="E268" s="45"/>
      <c r="F268" s="45"/>
      <c r="G268" s="46"/>
      <c r="H268" s="53"/>
      <c r="I268" s="45"/>
      <c r="J268" s="42"/>
      <c r="K268" s="45"/>
      <c r="L268" s="46"/>
      <c r="M268" s="23" t="str">
        <f>IF(H268="","",VLOOKUP(H268,Table_Methods!B:C,2,0))</f>
        <v/>
      </c>
      <c r="N268" s="99" t="str">
        <f>IFERROR(INDEX(Program_Calcs!$A$1:$AX$1002,MATCH(A268,Program_Calcs!$A:$A,0),MATCH(VLOOKUP(H268,Table_Methods!$B:$F,4,0),Program_Calcs!$1:$1,0)),"")</f>
        <v/>
      </c>
      <c r="O268" s="100" t="str">
        <f>IFERROR(INDEX(Program_Calcs!$A$1:$AX$1002,MATCH(A268,Program_Calcs!$A:$A,0),MATCH(VLOOKUP(H268,Table_Methods!$B:$F,3,0),Program_Calcs!$1:$1,0)),"")</f>
        <v/>
      </c>
      <c r="P268" s="101" t="str">
        <f>IF(I268="N","",IFERROR(INDEX(Program_Calcs!$A$1:$AX$1002,MATCH(A268,Program_Calcs!$A:$A,0),MATCH(VLOOKUP(H268,Table_Methods!$B:$F,5,0),Program_Calcs!$1:$1,0)),""))</f>
        <v/>
      </c>
    </row>
    <row r="269" spans="1:16" x14ac:dyDescent="0.25">
      <c r="A269" s="44"/>
      <c r="B269" s="45"/>
      <c r="C269" s="45"/>
      <c r="D269" s="45"/>
      <c r="E269" s="45"/>
      <c r="F269" s="45"/>
      <c r="G269" s="46"/>
      <c r="H269" s="53"/>
      <c r="I269" s="45"/>
      <c r="J269" s="42"/>
      <c r="K269" s="45"/>
      <c r="L269" s="46"/>
      <c r="M269" s="23" t="str">
        <f>IF(H269="","",VLOOKUP(H269,Table_Methods!B:C,2,0))</f>
        <v/>
      </c>
      <c r="N269" s="99" t="str">
        <f>IFERROR(INDEX(Program_Calcs!$A$1:$AX$1002,MATCH(A269,Program_Calcs!$A:$A,0),MATCH(VLOOKUP(H269,Table_Methods!$B:$F,4,0),Program_Calcs!$1:$1,0)),"")</f>
        <v/>
      </c>
      <c r="O269" s="100" t="str">
        <f>IFERROR(INDEX(Program_Calcs!$A$1:$AX$1002,MATCH(A269,Program_Calcs!$A:$A,0),MATCH(VLOOKUP(H269,Table_Methods!$B:$F,3,0),Program_Calcs!$1:$1,0)),"")</f>
        <v/>
      </c>
      <c r="P269" s="101" t="str">
        <f>IF(I269="N","",IFERROR(INDEX(Program_Calcs!$A$1:$AX$1002,MATCH(A269,Program_Calcs!$A:$A,0),MATCH(VLOOKUP(H269,Table_Methods!$B:$F,5,0),Program_Calcs!$1:$1,0)),""))</f>
        <v/>
      </c>
    </row>
    <row r="270" spans="1:16" x14ac:dyDescent="0.25">
      <c r="A270" s="44"/>
      <c r="B270" s="45"/>
      <c r="C270" s="45"/>
      <c r="D270" s="45"/>
      <c r="E270" s="45"/>
      <c r="F270" s="45"/>
      <c r="G270" s="46"/>
      <c r="H270" s="53"/>
      <c r="I270" s="45"/>
      <c r="J270" s="42"/>
      <c r="K270" s="45"/>
      <c r="L270" s="46"/>
      <c r="M270" s="23" t="str">
        <f>IF(H270="","",VLOOKUP(H270,Table_Methods!B:C,2,0))</f>
        <v/>
      </c>
      <c r="N270" s="99" t="str">
        <f>IFERROR(INDEX(Program_Calcs!$A$1:$AX$1002,MATCH(A270,Program_Calcs!$A:$A,0),MATCH(VLOOKUP(H270,Table_Methods!$B:$F,4,0),Program_Calcs!$1:$1,0)),"")</f>
        <v/>
      </c>
      <c r="O270" s="100" t="str">
        <f>IFERROR(INDEX(Program_Calcs!$A$1:$AX$1002,MATCH(A270,Program_Calcs!$A:$A,0),MATCH(VLOOKUP(H270,Table_Methods!$B:$F,3,0),Program_Calcs!$1:$1,0)),"")</f>
        <v/>
      </c>
      <c r="P270" s="101" t="str">
        <f>IF(I270="N","",IFERROR(INDEX(Program_Calcs!$A$1:$AX$1002,MATCH(A270,Program_Calcs!$A:$A,0),MATCH(VLOOKUP(H270,Table_Methods!$B:$F,5,0),Program_Calcs!$1:$1,0)),""))</f>
        <v/>
      </c>
    </row>
    <row r="271" spans="1:16" x14ac:dyDescent="0.25">
      <c r="A271" s="44"/>
      <c r="B271" s="45"/>
      <c r="C271" s="45"/>
      <c r="D271" s="45"/>
      <c r="E271" s="45"/>
      <c r="F271" s="45"/>
      <c r="G271" s="46"/>
      <c r="H271" s="53"/>
      <c r="I271" s="45"/>
      <c r="J271" s="42"/>
      <c r="K271" s="45"/>
      <c r="L271" s="46"/>
      <c r="M271" s="23" t="str">
        <f>IF(H271="","",VLOOKUP(H271,Table_Methods!B:C,2,0))</f>
        <v/>
      </c>
      <c r="N271" s="99" t="str">
        <f>IFERROR(INDEX(Program_Calcs!$A$1:$AX$1002,MATCH(A271,Program_Calcs!$A:$A,0),MATCH(VLOOKUP(H271,Table_Methods!$B:$F,4,0),Program_Calcs!$1:$1,0)),"")</f>
        <v/>
      </c>
      <c r="O271" s="100" t="str">
        <f>IFERROR(INDEX(Program_Calcs!$A$1:$AX$1002,MATCH(A271,Program_Calcs!$A:$A,0),MATCH(VLOOKUP(H271,Table_Methods!$B:$F,3,0),Program_Calcs!$1:$1,0)),"")</f>
        <v/>
      </c>
      <c r="P271" s="101" t="str">
        <f>IF(I271="N","",IFERROR(INDEX(Program_Calcs!$A$1:$AX$1002,MATCH(A271,Program_Calcs!$A:$A,0),MATCH(VLOOKUP(H271,Table_Methods!$B:$F,5,0),Program_Calcs!$1:$1,0)),""))</f>
        <v/>
      </c>
    </row>
    <row r="272" spans="1:16" x14ac:dyDescent="0.25">
      <c r="A272" s="44"/>
      <c r="B272" s="45"/>
      <c r="C272" s="45"/>
      <c r="D272" s="45"/>
      <c r="E272" s="45"/>
      <c r="F272" s="45"/>
      <c r="G272" s="46"/>
      <c r="H272" s="53"/>
      <c r="I272" s="45"/>
      <c r="J272" s="42"/>
      <c r="K272" s="45"/>
      <c r="L272" s="46"/>
      <c r="M272" s="23" t="str">
        <f>IF(H272="","",VLOOKUP(H272,Table_Methods!B:C,2,0))</f>
        <v/>
      </c>
      <c r="N272" s="99" t="str">
        <f>IFERROR(INDEX(Program_Calcs!$A$1:$AX$1002,MATCH(A272,Program_Calcs!$A:$A,0),MATCH(VLOOKUP(H272,Table_Methods!$B:$F,4,0),Program_Calcs!$1:$1,0)),"")</f>
        <v/>
      </c>
      <c r="O272" s="100" t="str">
        <f>IFERROR(INDEX(Program_Calcs!$A$1:$AX$1002,MATCH(A272,Program_Calcs!$A:$A,0),MATCH(VLOOKUP(H272,Table_Methods!$B:$F,3,0),Program_Calcs!$1:$1,0)),"")</f>
        <v/>
      </c>
      <c r="P272" s="101" t="str">
        <f>IF(I272="N","",IFERROR(INDEX(Program_Calcs!$A$1:$AX$1002,MATCH(A272,Program_Calcs!$A:$A,0),MATCH(VLOOKUP(H272,Table_Methods!$B:$F,5,0),Program_Calcs!$1:$1,0)),""))</f>
        <v/>
      </c>
    </row>
    <row r="273" spans="1:16" x14ac:dyDescent="0.25">
      <c r="A273" s="44"/>
      <c r="B273" s="45"/>
      <c r="C273" s="45"/>
      <c r="D273" s="45"/>
      <c r="E273" s="45"/>
      <c r="F273" s="45"/>
      <c r="G273" s="46"/>
      <c r="H273" s="53"/>
      <c r="I273" s="45"/>
      <c r="J273" s="42"/>
      <c r="K273" s="45"/>
      <c r="L273" s="46"/>
      <c r="M273" s="23" t="str">
        <f>IF(H273="","",VLOOKUP(H273,Table_Methods!B:C,2,0))</f>
        <v/>
      </c>
      <c r="N273" s="99" t="str">
        <f>IFERROR(INDEX(Program_Calcs!$A$1:$AX$1002,MATCH(A273,Program_Calcs!$A:$A,0),MATCH(VLOOKUP(H273,Table_Methods!$B:$F,4,0),Program_Calcs!$1:$1,0)),"")</f>
        <v/>
      </c>
      <c r="O273" s="100" t="str">
        <f>IFERROR(INDEX(Program_Calcs!$A$1:$AX$1002,MATCH(A273,Program_Calcs!$A:$A,0),MATCH(VLOOKUP(H273,Table_Methods!$B:$F,3,0),Program_Calcs!$1:$1,0)),"")</f>
        <v/>
      </c>
      <c r="P273" s="101" t="str">
        <f>IF(I273="N","",IFERROR(INDEX(Program_Calcs!$A$1:$AX$1002,MATCH(A273,Program_Calcs!$A:$A,0),MATCH(VLOOKUP(H273,Table_Methods!$B:$F,5,0),Program_Calcs!$1:$1,0)),""))</f>
        <v/>
      </c>
    </row>
    <row r="274" spans="1:16" x14ac:dyDescent="0.25">
      <c r="A274" s="44"/>
      <c r="B274" s="45"/>
      <c r="C274" s="45"/>
      <c r="D274" s="45"/>
      <c r="E274" s="45"/>
      <c r="F274" s="45"/>
      <c r="G274" s="46"/>
      <c r="H274" s="53"/>
      <c r="I274" s="45"/>
      <c r="J274" s="42"/>
      <c r="K274" s="45"/>
      <c r="L274" s="46"/>
      <c r="M274" s="23" t="str">
        <f>IF(H274="","",VLOOKUP(H274,Table_Methods!B:C,2,0))</f>
        <v/>
      </c>
      <c r="N274" s="99" t="str">
        <f>IFERROR(INDEX(Program_Calcs!$A$1:$AX$1002,MATCH(A274,Program_Calcs!$A:$A,0),MATCH(VLOOKUP(H274,Table_Methods!$B:$F,4,0),Program_Calcs!$1:$1,0)),"")</f>
        <v/>
      </c>
      <c r="O274" s="100" t="str">
        <f>IFERROR(INDEX(Program_Calcs!$A$1:$AX$1002,MATCH(A274,Program_Calcs!$A:$A,0),MATCH(VLOOKUP(H274,Table_Methods!$B:$F,3,0),Program_Calcs!$1:$1,0)),"")</f>
        <v/>
      </c>
      <c r="P274" s="101" t="str">
        <f>IF(I274="N","",IFERROR(INDEX(Program_Calcs!$A$1:$AX$1002,MATCH(A274,Program_Calcs!$A:$A,0),MATCH(VLOOKUP(H274,Table_Methods!$B:$F,5,0),Program_Calcs!$1:$1,0)),""))</f>
        <v/>
      </c>
    </row>
    <row r="275" spans="1:16" x14ac:dyDescent="0.25">
      <c r="A275" s="44"/>
      <c r="B275" s="45"/>
      <c r="C275" s="45"/>
      <c r="D275" s="45"/>
      <c r="E275" s="45"/>
      <c r="F275" s="45"/>
      <c r="G275" s="46"/>
      <c r="H275" s="53"/>
      <c r="I275" s="45"/>
      <c r="J275" s="42"/>
      <c r="K275" s="45"/>
      <c r="L275" s="46"/>
      <c r="M275" s="23" t="str">
        <f>IF(H275="","",VLOOKUP(H275,Table_Methods!B:C,2,0))</f>
        <v/>
      </c>
      <c r="N275" s="99" t="str">
        <f>IFERROR(INDEX(Program_Calcs!$A$1:$AX$1002,MATCH(A275,Program_Calcs!$A:$A,0),MATCH(VLOOKUP(H275,Table_Methods!$B:$F,4,0),Program_Calcs!$1:$1,0)),"")</f>
        <v/>
      </c>
      <c r="O275" s="100" t="str">
        <f>IFERROR(INDEX(Program_Calcs!$A$1:$AX$1002,MATCH(A275,Program_Calcs!$A:$A,0),MATCH(VLOOKUP(H275,Table_Methods!$B:$F,3,0),Program_Calcs!$1:$1,0)),"")</f>
        <v/>
      </c>
      <c r="P275" s="101" t="str">
        <f>IF(I275="N","",IFERROR(INDEX(Program_Calcs!$A$1:$AX$1002,MATCH(A275,Program_Calcs!$A:$A,0),MATCH(VLOOKUP(H275,Table_Methods!$B:$F,5,0),Program_Calcs!$1:$1,0)),""))</f>
        <v/>
      </c>
    </row>
    <row r="276" spans="1:16" x14ac:dyDescent="0.25">
      <c r="A276" s="44"/>
      <c r="B276" s="45"/>
      <c r="C276" s="45"/>
      <c r="D276" s="45"/>
      <c r="E276" s="45"/>
      <c r="F276" s="45"/>
      <c r="G276" s="46"/>
      <c r="H276" s="53"/>
      <c r="I276" s="45"/>
      <c r="J276" s="42"/>
      <c r="K276" s="45"/>
      <c r="L276" s="46"/>
      <c r="M276" s="23" t="str">
        <f>IF(H276="","",VLOOKUP(H276,Table_Methods!B:C,2,0))</f>
        <v/>
      </c>
      <c r="N276" s="99" t="str">
        <f>IFERROR(INDEX(Program_Calcs!$A$1:$AX$1002,MATCH(A276,Program_Calcs!$A:$A,0),MATCH(VLOOKUP(H276,Table_Methods!$B:$F,4,0),Program_Calcs!$1:$1,0)),"")</f>
        <v/>
      </c>
      <c r="O276" s="100" t="str">
        <f>IFERROR(INDEX(Program_Calcs!$A$1:$AX$1002,MATCH(A276,Program_Calcs!$A:$A,0),MATCH(VLOOKUP(H276,Table_Methods!$B:$F,3,0),Program_Calcs!$1:$1,0)),"")</f>
        <v/>
      </c>
      <c r="P276" s="101" t="str">
        <f>IF(I276="N","",IFERROR(INDEX(Program_Calcs!$A$1:$AX$1002,MATCH(A276,Program_Calcs!$A:$A,0),MATCH(VLOOKUP(H276,Table_Methods!$B:$F,5,0),Program_Calcs!$1:$1,0)),""))</f>
        <v/>
      </c>
    </row>
    <row r="277" spans="1:16" x14ac:dyDescent="0.25">
      <c r="A277" s="44"/>
      <c r="B277" s="45"/>
      <c r="C277" s="45"/>
      <c r="D277" s="45"/>
      <c r="E277" s="45"/>
      <c r="F277" s="45"/>
      <c r="G277" s="46"/>
      <c r="H277" s="53"/>
      <c r="I277" s="45"/>
      <c r="J277" s="42"/>
      <c r="K277" s="45"/>
      <c r="L277" s="46"/>
      <c r="M277" s="23" t="str">
        <f>IF(H277="","",VLOOKUP(H277,Table_Methods!B:C,2,0))</f>
        <v/>
      </c>
      <c r="N277" s="99" t="str">
        <f>IFERROR(INDEX(Program_Calcs!$A$1:$AX$1002,MATCH(A277,Program_Calcs!$A:$A,0),MATCH(VLOOKUP(H277,Table_Methods!$B:$F,4,0),Program_Calcs!$1:$1,0)),"")</f>
        <v/>
      </c>
      <c r="O277" s="100" t="str">
        <f>IFERROR(INDEX(Program_Calcs!$A$1:$AX$1002,MATCH(A277,Program_Calcs!$A:$A,0),MATCH(VLOOKUP(H277,Table_Methods!$B:$F,3,0),Program_Calcs!$1:$1,0)),"")</f>
        <v/>
      </c>
      <c r="P277" s="101" t="str">
        <f>IF(I277="N","",IFERROR(INDEX(Program_Calcs!$A$1:$AX$1002,MATCH(A277,Program_Calcs!$A:$A,0),MATCH(VLOOKUP(H277,Table_Methods!$B:$F,5,0),Program_Calcs!$1:$1,0)),""))</f>
        <v/>
      </c>
    </row>
    <row r="278" spans="1:16" x14ac:dyDescent="0.25">
      <c r="A278" s="44"/>
      <c r="B278" s="45"/>
      <c r="C278" s="45"/>
      <c r="D278" s="45"/>
      <c r="E278" s="45"/>
      <c r="F278" s="45"/>
      <c r="G278" s="46"/>
      <c r="H278" s="53"/>
      <c r="I278" s="45"/>
      <c r="J278" s="42"/>
      <c r="K278" s="45"/>
      <c r="L278" s="46"/>
      <c r="M278" s="23" t="str">
        <f>IF(H278="","",VLOOKUP(H278,Table_Methods!B:C,2,0))</f>
        <v/>
      </c>
      <c r="N278" s="99" t="str">
        <f>IFERROR(INDEX(Program_Calcs!$A$1:$AX$1002,MATCH(A278,Program_Calcs!$A:$A,0),MATCH(VLOOKUP(H278,Table_Methods!$B:$F,4,0),Program_Calcs!$1:$1,0)),"")</f>
        <v/>
      </c>
      <c r="O278" s="100" t="str">
        <f>IFERROR(INDEX(Program_Calcs!$A$1:$AX$1002,MATCH(A278,Program_Calcs!$A:$A,0),MATCH(VLOOKUP(H278,Table_Methods!$B:$F,3,0),Program_Calcs!$1:$1,0)),"")</f>
        <v/>
      </c>
      <c r="P278" s="101" t="str">
        <f>IF(I278="N","",IFERROR(INDEX(Program_Calcs!$A$1:$AX$1002,MATCH(A278,Program_Calcs!$A:$A,0),MATCH(VLOOKUP(H278,Table_Methods!$B:$F,5,0),Program_Calcs!$1:$1,0)),""))</f>
        <v/>
      </c>
    </row>
    <row r="279" spans="1:16" x14ac:dyDescent="0.25">
      <c r="A279" s="44"/>
      <c r="B279" s="45"/>
      <c r="C279" s="45"/>
      <c r="D279" s="45"/>
      <c r="E279" s="45"/>
      <c r="F279" s="45"/>
      <c r="G279" s="46"/>
      <c r="H279" s="53"/>
      <c r="I279" s="45"/>
      <c r="J279" s="42"/>
      <c r="K279" s="45"/>
      <c r="L279" s="46"/>
      <c r="M279" s="23" t="str">
        <f>IF(H279="","",VLOOKUP(H279,Table_Methods!B:C,2,0))</f>
        <v/>
      </c>
      <c r="N279" s="99" t="str">
        <f>IFERROR(INDEX(Program_Calcs!$A$1:$AX$1002,MATCH(A279,Program_Calcs!$A:$A,0),MATCH(VLOOKUP(H279,Table_Methods!$B:$F,4,0),Program_Calcs!$1:$1,0)),"")</f>
        <v/>
      </c>
      <c r="O279" s="100" t="str">
        <f>IFERROR(INDEX(Program_Calcs!$A$1:$AX$1002,MATCH(A279,Program_Calcs!$A:$A,0),MATCH(VLOOKUP(H279,Table_Methods!$B:$F,3,0),Program_Calcs!$1:$1,0)),"")</f>
        <v/>
      </c>
      <c r="P279" s="101" t="str">
        <f>IF(I279="N","",IFERROR(INDEX(Program_Calcs!$A$1:$AX$1002,MATCH(A279,Program_Calcs!$A:$A,0),MATCH(VLOOKUP(H279,Table_Methods!$B:$F,5,0),Program_Calcs!$1:$1,0)),""))</f>
        <v/>
      </c>
    </row>
    <row r="280" spans="1:16" x14ac:dyDescent="0.25">
      <c r="A280" s="44"/>
      <c r="B280" s="45"/>
      <c r="C280" s="45"/>
      <c r="D280" s="45"/>
      <c r="E280" s="45"/>
      <c r="F280" s="45"/>
      <c r="G280" s="46"/>
      <c r="H280" s="53"/>
      <c r="I280" s="45"/>
      <c r="J280" s="42"/>
      <c r="K280" s="45"/>
      <c r="L280" s="46"/>
      <c r="M280" s="23" t="str">
        <f>IF(H280="","",VLOOKUP(H280,Table_Methods!B:C,2,0))</f>
        <v/>
      </c>
      <c r="N280" s="99" t="str">
        <f>IFERROR(INDEX(Program_Calcs!$A$1:$AX$1002,MATCH(A280,Program_Calcs!$A:$A,0),MATCH(VLOOKUP(H280,Table_Methods!$B:$F,4,0),Program_Calcs!$1:$1,0)),"")</f>
        <v/>
      </c>
      <c r="O280" s="100" t="str">
        <f>IFERROR(INDEX(Program_Calcs!$A$1:$AX$1002,MATCH(A280,Program_Calcs!$A:$A,0),MATCH(VLOOKUP(H280,Table_Methods!$B:$F,3,0),Program_Calcs!$1:$1,0)),"")</f>
        <v/>
      </c>
      <c r="P280" s="101" t="str">
        <f>IF(I280="N","",IFERROR(INDEX(Program_Calcs!$A$1:$AX$1002,MATCH(A280,Program_Calcs!$A:$A,0),MATCH(VLOOKUP(H280,Table_Methods!$B:$F,5,0),Program_Calcs!$1:$1,0)),""))</f>
        <v/>
      </c>
    </row>
    <row r="281" spans="1:16" x14ac:dyDescent="0.25">
      <c r="A281" s="44"/>
      <c r="B281" s="45"/>
      <c r="C281" s="45"/>
      <c r="D281" s="45"/>
      <c r="E281" s="45"/>
      <c r="F281" s="45"/>
      <c r="G281" s="46"/>
      <c r="H281" s="53"/>
      <c r="I281" s="45"/>
      <c r="J281" s="42"/>
      <c r="K281" s="45"/>
      <c r="L281" s="46"/>
      <c r="M281" s="23" t="str">
        <f>IF(H281="","",VLOOKUP(H281,Table_Methods!B:C,2,0))</f>
        <v/>
      </c>
      <c r="N281" s="99" t="str">
        <f>IFERROR(INDEX(Program_Calcs!$A$1:$AX$1002,MATCH(A281,Program_Calcs!$A:$A,0),MATCH(VLOOKUP(H281,Table_Methods!$B:$F,4,0),Program_Calcs!$1:$1,0)),"")</f>
        <v/>
      </c>
      <c r="O281" s="100" t="str">
        <f>IFERROR(INDEX(Program_Calcs!$A$1:$AX$1002,MATCH(A281,Program_Calcs!$A:$A,0),MATCH(VLOOKUP(H281,Table_Methods!$B:$F,3,0),Program_Calcs!$1:$1,0)),"")</f>
        <v/>
      </c>
      <c r="P281" s="101" t="str">
        <f>IF(I281="N","",IFERROR(INDEX(Program_Calcs!$A$1:$AX$1002,MATCH(A281,Program_Calcs!$A:$A,0),MATCH(VLOOKUP(H281,Table_Methods!$B:$F,5,0),Program_Calcs!$1:$1,0)),""))</f>
        <v/>
      </c>
    </row>
    <row r="282" spans="1:16" x14ac:dyDescent="0.25">
      <c r="A282" s="44"/>
      <c r="B282" s="45"/>
      <c r="C282" s="45"/>
      <c r="D282" s="45"/>
      <c r="E282" s="45"/>
      <c r="F282" s="45"/>
      <c r="G282" s="46"/>
      <c r="H282" s="53"/>
      <c r="I282" s="45"/>
      <c r="J282" s="42"/>
      <c r="K282" s="45"/>
      <c r="L282" s="46"/>
      <c r="M282" s="23" t="str">
        <f>IF(H282="","",VLOOKUP(H282,Table_Methods!B:C,2,0))</f>
        <v/>
      </c>
      <c r="N282" s="99" t="str">
        <f>IFERROR(INDEX(Program_Calcs!$A$1:$AX$1002,MATCH(A282,Program_Calcs!$A:$A,0),MATCH(VLOOKUP(H282,Table_Methods!$B:$F,4,0),Program_Calcs!$1:$1,0)),"")</f>
        <v/>
      </c>
      <c r="O282" s="100" t="str">
        <f>IFERROR(INDEX(Program_Calcs!$A$1:$AX$1002,MATCH(A282,Program_Calcs!$A:$A,0),MATCH(VLOOKUP(H282,Table_Methods!$B:$F,3,0),Program_Calcs!$1:$1,0)),"")</f>
        <v/>
      </c>
      <c r="P282" s="101" t="str">
        <f>IF(I282="N","",IFERROR(INDEX(Program_Calcs!$A$1:$AX$1002,MATCH(A282,Program_Calcs!$A:$A,0),MATCH(VLOOKUP(H282,Table_Methods!$B:$F,5,0),Program_Calcs!$1:$1,0)),""))</f>
        <v/>
      </c>
    </row>
    <row r="283" spans="1:16" x14ac:dyDescent="0.25">
      <c r="A283" s="44"/>
      <c r="B283" s="45"/>
      <c r="C283" s="45"/>
      <c r="D283" s="45"/>
      <c r="E283" s="45"/>
      <c r="F283" s="45"/>
      <c r="G283" s="46"/>
      <c r="H283" s="53"/>
      <c r="I283" s="45"/>
      <c r="J283" s="42"/>
      <c r="K283" s="45"/>
      <c r="L283" s="46"/>
      <c r="M283" s="23" t="str">
        <f>IF(H283="","",VLOOKUP(H283,Table_Methods!B:C,2,0))</f>
        <v/>
      </c>
      <c r="N283" s="99" t="str">
        <f>IFERROR(INDEX(Program_Calcs!$A$1:$AX$1002,MATCH(A283,Program_Calcs!$A:$A,0),MATCH(VLOOKUP(H283,Table_Methods!$B:$F,4,0),Program_Calcs!$1:$1,0)),"")</f>
        <v/>
      </c>
      <c r="O283" s="100" t="str">
        <f>IFERROR(INDEX(Program_Calcs!$A$1:$AX$1002,MATCH(A283,Program_Calcs!$A:$A,0),MATCH(VLOOKUP(H283,Table_Methods!$B:$F,3,0),Program_Calcs!$1:$1,0)),"")</f>
        <v/>
      </c>
      <c r="P283" s="101" t="str">
        <f>IF(I283="N","",IFERROR(INDEX(Program_Calcs!$A$1:$AX$1002,MATCH(A283,Program_Calcs!$A:$A,0),MATCH(VLOOKUP(H283,Table_Methods!$B:$F,5,0),Program_Calcs!$1:$1,0)),""))</f>
        <v/>
      </c>
    </row>
    <row r="284" spans="1:16" x14ac:dyDescent="0.25">
      <c r="A284" s="44"/>
      <c r="B284" s="45"/>
      <c r="C284" s="45"/>
      <c r="D284" s="45"/>
      <c r="E284" s="45"/>
      <c r="F284" s="45"/>
      <c r="G284" s="46"/>
      <c r="H284" s="53"/>
      <c r="I284" s="45"/>
      <c r="J284" s="42"/>
      <c r="K284" s="45"/>
      <c r="L284" s="46"/>
      <c r="M284" s="23" t="str">
        <f>IF(H284="","",VLOOKUP(H284,Table_Methods!B:C,2,0))</f>
        <v/>
      </c>
      <c r="N284" s="99" t="str">
        <f>IFERROR(INDEX(Program_Calcs!$A$1:$AX$1002,MATCH(A284,Program_Calcs!$A:$A,0),MATCH(VLOOKUP(H284,Table_Methods!$B:$F,4,0),Program_Calcs!$1:$1,0)),"")</f>
        <v/>
      </c>
      <c r="O284" s="100" t="str">
        <f>IFERROR(INDEX(Program_Calcs!$A$1:$AX$1002,MATCH(A284,Program_Calcs!$A:$A,0),MATCH(VLOOKUP(H284,Table_Methods!$B:$F,3,0),Program_Calcs!$1:$1,0)),"")</f>
        <v/>
      </c>
      <c r="P284" s="101" t="str">
        <f>IF(I284="N","",IFERROR(INDEX(Program_Calcs!$A$1:$AX$1002,MATCH(A284,Program_Calcs!$A:$A,0),MATCH(VLOOKUP(H284,Table_Methods!$B:$F,5,0),Program_Calcs!$1:$1,0)),""))</f>
        <v/>
      </c>
    </row>
    <row r="285" spans="1:16" x14ac:dyDescent="0.25">
      <c r="A285" s="44"/>
      <c r="B285" s="45"/>
      <c r="C285" s="45"/>
      <c r="D285" s="45"/>
      <c r="E285" s="45"/>
      <c r="F285" s="45"/>
      <c r="G285" s="46"/>
      <c r="H285" s="53"/>
      <c r="I285" s="45"/>
      <c r="J285" s="42"/>
      <c r="K285" s="45"/>
      <c r="L285" s="46"/>
      <c r="M285" s="23" t="str">
        <f>IF(H285="","",VLOOKUP(H285,Table_Methods!B:C,2,0))</f>
        <v/>
      </c>
      <c r="N285" s="99" t="str">
        <f>IFERROR(INDEX(Program_Calcs!$A$1:$AX$1002,MATCH(A285,Program_Calcs!$A:$A,0),MATCH(VLOOKUP(H285,Table_Methods!$B:$F,4,0),Program_Calcs!$1:$1,0)),"")</f>
        <v/>
      </c>
      <c r="O285" s="100" t="str">
        <f>IFERROR(INDEX(Program_Calcs!$A$1:$AX$1002,MATCH(A285,Program_Calcs!$A:$A,0),MATCH(VLOOKUP(H285,Table_Methods!$B:$F,3,0),Program_Calcs!$1:$1,0)),"")</f>
        <v/>
      </c>
      <c r="P285" s="101" t="str">
        <f>IF(I285="N","",IFERROR(INDEX(Program_Calcs!$A$1:$AX$1002,MATCH(A285,Program_Calcs!$A:$A,0),MATCH(VLOOKUP(H285,Table_Methods!$B:$F,5,0),Program_Calcs!$1:$1,0)),""))</f>
        <v/>
      </c>
    </row>
    <row r="286" spans="1:16" x14ac:dyDescent="0.25">
      <c r="A286" s="44"/>
      <c r="B286" s="45"/>
      <c r="C286" s="45"/>
      <c r="D286" s="45"/>
      <c r="E286" s="45"/>
      <c r="F286" s="45"/>
      <c r="G286" s="46"/>
      <c r="H286" s="53"/>
      <c r="I286" s="45"/>
      <c r="J286" s="42"/>
      <c r="K286" s="45"/>
      <c r="L286" s="46"/>
      <c r="M286" s="23" t="str">
        <f>IF(H286="","",VLOOKUP(H286,Table_Methods!B:C,2,0))</f>
        <v/>
      </c>
      <c r="N286" s="99" t="str">
        <f>IFERROR(INDEX(Program_Calcs!$A$1:$AX$1002,MATCH(A286,Program_Calcs!$A:$A,0),MATCH(VLOOKUP(H286,Table_Methods!$B:$F,4,0),Program_Calcs!$1:$1,0)),"")</f>
        <v/>
      </c>
      <c r="O286" s="100" t="str">
        <f>IFERROR(INDEX(Program_Calcs!$A$1:$AX$1002,MATCH(A286,Program_Calcs!$A:$A,0),MATCH(VLOOKUP(H286,Table_Methods!$B:$F,3,0),Program_Calcs!$1:$1,0)),"")</f>
        <v/>
      </c>
      <c r="P286" s="101" t="str">
        <f>IF(I286="N","",IFERROR(INDEX(Program_Calcs!$A$1:$AX$1002,MATCH(A286,Program_Calcs!$A:$A,0),MATCH(VLOOKUP(H286,Table_Methods!$B:$F,5,0),Program_Calcs!$1:$1,0)),""))</f>
        <v/>
      </c>
    </row>
    <row r="287" spans="1:16" x14ac:dyDescent="0.25">
      <c r="A287" s="44"/>
      <c r="B287" s="45"/>
      <c r="C287" s="45"/>
      <c r="D287" s="45"/>
      <c r="E287" s="45"/>
      <c r="F287" s="45"/>
      <c r="G287" s="46"/>
      <c r="H287" s="53"/>
      <c r="I287" s="45"/>
      <c r="J287" s="42"/>
      <c r="K287" s="45"/>
      <c r="L287" s="46"/>
      <c r="M287" s="23" t="str">
        <f>IF(H287="","",VLOOKUP(H287,Table_Methods!B:C,2,0))</f>
        <v/>
      </c>
      <c r="N287" s="99" t="str">
        <f>IFERROR(INDEX(Program_Calcs!$A$1:$AX$1002,MATCH(A287,Program_Calcs!$A:$A,0),MATCH(VLOOKUP(H287,Table_Methods!$B:$F,4,0),Program_Calcs!$1:$1,0)),"")</f>
        <v/>
      </c>
      <c r="O287" s="100" t="str">
        <f>IFERROR(INDEX(Program_Calcs!$A$1:$AX$1002,MATCH(A287,Program_Calcs!$A:$A,0),MATCH(VLOOKUP(H287,Table_Methods!$B:$F,3,0),Program_Calcs!$1:$1,0)),"")</f>
        <v/>
      </c>
      <c r="P287" s="101" t="str">
        <f>IF(I287="N","",IFERROR(INDEX(Program_Calcs!$A$1:$AX$1002,MATCH(A287,Program_Calcs!$A:$A,0),MATCH(VLOOKUP(H287,Table_Methods!$B:$F,5,0),Program_Calcs!$1:$1,0)),""))</f>
        <v/>
      </c>
    </row>
    <row r="288" spans="1:16" x14ac:dyDescent="0.25">
      <c r="A288" s="44"/>
      <c r="B288" s="45"/>
      <c r="C288" s="45"/>
      <c r="D288" s="45"/>
      <c r="E288" s="45"/>
      <c r="F288" s="45"/>
      <c r="G288" s="46"/>
      <c r="H288" s="53"/>
      <c r="I288" s="45"/>
      <c r="J288" s="42"/>
      <c r="K288" s="45"/>
      <c r="L288" s="46"/>
      <c r="M288" s="23" t="str">
        <f>IF(H288="","",VLOOKUP(H288,Table_Methods!B:C,2,0))</f>
        <v/>
      </c>
      <c r="N288" s="99" t="str">
        <f>IFERROR(INDEX(Program_Calcs!$A$1:$AX$1002,MATCH(A288,Program_Calcs!$A:$A,0),MATCH(VLOOKUP(H288,Table_Methods!$B:$F,4,0),Program_Calcs!$1:$1,0)),"")</f>
        <v/>
      </c>
      <c r="O288" s="100" t="str">
        <f>IFERROR(INDEX(Program_Calcs!$A$1:$AX$1002,MATCH(A288,Program_Calcs!$A:$A,0),MATCH(VLOOKUP(H288,Table_Methods!$B:$F,3,0),Program_Calcs!$1:$1,0)),"")</f>
        <v/>
      </c>
      <c r="P288" s="101" t="str">
        <f>IF(I288="N","",IFERROR(INDEX(Program_Calcs!$A$1:$AX$1002,MATCH(A288,Program_Calcs!$A:$A,0),MATCH(VLOOKUP(H288,Table_Methods!$B:$F,5,0),Program_Calcs!$1:$1,0)),""))</f>
        <v/>
      </c>
    </row>
    <row r="289" spans="1:16" x14ac:dyDescent="0.25">
      <c r="A289" s="44"/>
      <c r="B289" s="45"/>
      <c r="C289" s="45"/>
      <c r="D289" s="45"/>
      <c r="E289" s="45"/>
      <c r="F289" s="45"/>
      <c r="G289" s="46"/>
      <c r="H289" s="53"/>
      <c r="I289" s="45"/>
      <c r="J289" s="42"/>
      <c r="K289" s="45"/>
      <c r="L289" s="46"/>
      <c r="M289" s="23" t="str">
        <f>IF(H289="","",VLOOKUP(H289,Table_Methods!B:C,2,0))</f>
        <v/>
      </c>
      <c r="N289" s="99" t="str">
        <f>IFERROR(INDEX(Program_Calcs!$A$1:$AX$1002,MATCH(A289,Program_Calcs!$A:$A,0),MATCH(VLOOKUP(H289,Table_Methods!$B:$F,4,0),Program_Calcs!$1:$1,0)),"")</f>
        <v/>
      </c>
      <c r="O289" s="100" t="str">
        <f>IFERROR(INDEX(Program_Calcs!$A$1:$AX$1002,MATCH(A289,Program_Calcs!$A:$A,0),MATCH(VLOOKUP(H289,Table_Methods!$B:$F,3,0),Program_Calcs!$1:$1,0)),"")</f>
        <v/>
      </c>
      <c r="P289" s="101" t="str">
        <f>IF(I289="N","",IFERROR(INDEX(Program_Calcs!$A$1:$AX$1002,MATCH(A289,Program_Calcs!$A:$A,0),MATCH(VLOOKUP(H289,Table_Methods!$B:$F,5,0),Program_Calcs!$1:$1,0)),""))</f>
        <v/>
      </c>
    </row>
    <row r="290" spans="1:16" x14ac:dyDescent="0.25">
      <c r="A290" s="44"/>
      <c r="B290" s="45"/>
      <c r="C290" s="45"/>
      <c r="D290" s="45"/>
      <c r="E290" s="45"/>
      <c r="F290" s="45"/>
      <c r="G290" s="46"/>
      <c r="H290" s="53"/>
      <c r="I290" s="45"/>
      <c r="J290" s="42"/>
      <c r="K290" s="45"/>
      <c r="L290" s="46"/>
      <c r="M290" s="23" t="str">
        <f>IF(H290="","",VLOOKUP(H290,Table_Methods!B:C,2,0))</f>
        <v/>
      </c>
      <c r="N290" s="99" t="str">
        <f>IFERROR(INDEX(Program_Calcs!$A$1:$AX$1002,MATCH(A290,Program_Calcs!$A:$A,0),MATCH(VLOOKUP(H290,Table_Methods!$B:$F,4,0),Program_Calcs!$1:$1,0)),"")</f>
        <v/>
      </c>
      <c r="O290" s="100" t="str">
        <f>IFERROR(INDEX(Program_Calcs!$A$1:$AX$1002,MATCH(A290,Program_Calcs!$A:$A,0),MATCH(VLOOKUP(H290,Table_Methods!$B:$F,3,0),Program_Calcs!$1:$1,0)),"")</f>
        <v/>
      </c>
      <c r="P290" s="101" t="str">
        <f>IF(I290="N","",IFERROR(INDEX(Program_Calcs!$A$1:$AX$1002,MATCH(A290,Program_Calcs!$A:$A,0),MATCH(VLOOKUP(H290,Table_Methods!$B:$F,5,0),Program_Calcs!$1:$1,0)),""))</f>
        <v/>
      </c>
    </row>
    <row r="291" spans="1:16" x14ac:dyDescent="0.25">
      <c r="A291" s="44"/>
      <c r="B291" s="45"/>
      <c r="C291" s="45"/>
      <c r="D291" s="45"/>
      <c r="E291" s="45"/>
      <c r="F291" s="45"/>
      <c r="G291" s="46"/>
      <c r="H291" s="53"/>
      <c r="I291" s="45"/>
      <c r="J291" s="42"/>
      <c r="K291" s="45"/>
      <c r="L291" s="46"/>
      <c r="M291" s="23" t="str">
        <f>IF(H291="","",VLOOKUP(H291,Table_Methods!B:C,2,0))</f>
        <v/>
      </c>
      <c r="N291" s="99" t="str">
        <f>IFERROR(INDEX(Program_Calcs!$A$1:$AX$1002,MATCH(A291,Program_Calcs!$A:$A,0),MATCH(VLOOKUP(H291,Table_Methods!$B:$F,4,0),Program_Calcs!$1:$1,0)),"")</f>
        <v/>
      </c>
      <c r="O291" s="100" t="str">
        <f>IFERROR(INDEX(Program_Calcs!$A$1:$AX$1002,MATCH(A291,Program_Calcs!$A:$A,0),MATCH(VLOOKUP(H291,Table_Methods!$B:$F,3,0),Program_Calcs!$1:$1,0)),"")</f>
        <v/>
      </c>
      <c r="P291" s="101" t="str">
        <f>IF(I291="N","",IFERROR(INDEX(Program_Calcs!$A$1:$AX$1002,MATCH(A291,Program_Calcs!$A:$A,0),MATCH(VLOOKUP(H291,Table_Methods!$B:$F,5,0),Program_Calcs!$1:$1,0)),""))</f>
        <v/>
      </c>
    </row>
    <row r="292" spans="1:16" x14ac:dyDescent="0.25">
      <c r="A292" s="44"/>
      <c r="B292" s="45"/>
      <c r="C292" s="45"/>
      <c r="D292" s="45"/>
      <c r="E292" s="45"/>
      <c r="F292" s="45"/>
      <c r="G292" s="46"/>
      <c r="H292" s="53"/>
      <c r="I292" s="45"/>
      <c r="J292" s="42"/>
      <c r="K292" s="45"/>
      <c r="L292" s="46"/>
      <c r="M292" s="23" t="str">
        <f>IF(H292="","",VLOOKUP(H292,Table_Methods!B:C,2,0))</f>
        <v/>
      </c>
      <c r="N292" s="99" t="str">
        <f>IFERROR(INDEX(Program_Calcs!$A$1:$AX$1002,MATCH(A292,Program_Calcs!$A:$A,0),MATCH(VLOOKUP(H292,Table_Methods!$B:$F,4,0),Program_Calcs!$1:$1,0)),"")</f>
        <v/>
      </c>
      <c r="O292" s="100" t="str">
        <f>IFERROR(INDEX(Program_Calcs!$A$1:$AX$1002,MATCH(A292,Program_Calcs!$A:$A,0),MATCH(VLOOKUP(H292,Table_Methods!$B:$F,3,0),Program_Calcs!$1:$1,0)),"")</f>
        <v/>
      </c>
      <c r="P292" s="101" t="str">
        <f>IF(I292="N","",IFERROR(INDEX(Program_Calcs!$A$1:$AX$1002,MATCH(A292,Program_Calcs!$A:$A,0),MATCH(VLOOKUP(H292,Table_Methods!$B:$F,5,0),Program_Calcs!$1:$1,0)),""))</f>
        <v/>
      </c>
    </row>
    <row r="293" spans="1:16" x14ac:dyDescent="0.25">
      <c r="A293" s="44"/>
      <c r="B293" s="45"/>
      <c r="C293" s="45"/>
      <c r="D293" s="45"/>
      <c r="E293" s="45"/>
      <c r="F293" s="45"/>
      <c r="G293" s="46"/>
      <c r="H293" s="53"/>
      <c r="I293" s="45"/>
      <c r="J293" s="42"/>
      <c r="K293" s="45"/>
      <c r="L293" s="46"/>
      <c r="M293" s="23" t="str">
        <f>IF(H293="","",VLOOKUP(H293,Table_Methods!B:C,2,0))</f>
        <v/>
      </c>
      <c r="N293" s="99" t="str">
        <f>IFERROR(INDEX(Program_Calcs!$A$1:$AX$1002,MATCH(A293,Program_Calcs!$A:$A,0),MATCH(VLOOKUP(H293,Table_Methods!$B:$F,4,0),Program_Calcs!$1:$1,0)),"")</f>
        <v/>
      </c>
      <c r="O293" s="100" t="str">
        <f>IFERROR(INDEX(Program_Calcs!$A$1:$AX$1002,MATCH(A293,Program_Calcs!$A:$A,0),MATCH(VLOOKUP(H293,Table_Methods!$B:$F,3,0),Program_Calcs!$1:$1,0)),"")</f>
        <v/>
      </c>
      <c r="P293" s="101" t="str">
        <f>IF(I293="N","",IFERROR(INDEX(Program_Calcs!$A$1:$AX$1002,MATCH(A293,Program_Calcs!$A:$A,0),MATCH(VLOOKUP(H293,Table_Methods!$B:$F,5,0),Program_Calcs!$1:$1,0)),""))</f>
        <v/>
      </c>
    </row>
    <row r="294" spans="1:16" x14ac:dyDescent="0.25">
      <c r="A294" s="44"/>
      <c r="B294" s="45"/>
      <c r="C294" s="45"/>
      <c r="D294" s="45"/>
      <c r="E294" s="45"/>
      <c r="F294" s="45"/>
      <c r="G294" s="46"/>
      <c r="H294" s="53"/>
      <c r="I294" s="45"/>
      <c r="J294" s="42"/>
      <c r="K294" s="45"/>
      <c r="L294" s="46"/>
      <c r="M294" s="23" t="str">
        <f>IF(H294="","",VLOOKUP(H294,Table_Methods!B:C,2,0))</f>
        <v/>
      </c>
      <c r="N294" s="99" t="str">
        <f>IFERROR(INDEX(Program_Calcs!$A$1:$AX$1002,MATCH(A294,Program_Calcs!$A:$A,0),MATCH(VLOOKUP(H294,Table_Methods!$B:$F,4,0),Program_Calcs!$1:$1,0)),"")</f>
        <v/>
      </c>
      <c r="O294" s="100" t="str">
        <f>IFERROR(INDEX(Program_Calcs!$A$1:$AX$1002,MATCH(A294,Program_Calcs!$A:$A,0),MATCH(VLOOKUP(H294,Table_Methods!$B:$F,3,0),Program_Calcs!$1:$1,0)),"")</f>
        <v/>
      </c>
      <c r="P294" s="101" t="str">
        <f>IF(I294="N","",IFERROR(INDEX(Program_Calcs!$A$1:$AX$1002,MATCH(A294,Program_Calcs!$A:$A,0),MATCH(VLOOKUP(H294,Table_Methods!$B:$F,5,0),Program_Calcs!$1:$1,0)),""))</f>
        <v/>
      </c>
    </row>
    <row r="295" spans="1:16" x14ac:dyDescent="0.25">
      <c r="A295" s="44"/>
      <c r="B295" s="45"/>
      <c r="C295" s="45"/>
      <c r="D295" s="45"/>
      <c r="E295" s="45"/>
      <c r="F295" s="45"/>
      <c r="G295" s="46"/>
      <c r="H295" s="53"/>
      <c r="I295" s="45"/>
      <c r="J295" s="42"/>
      <c r="K295" s="45"/>
      <c r="L295" s="46"/>
      <c r="M295" s="23" t="str">
        <f>IF(H295="","",VLOOKUP(H295,Table_Methods!B:C,2,0))</f>
        <v/>
      </c>
      <c r="N295" s="99" t="str">
        <f>IFERROR(INDEX(Program_Calcs!$A$1:$AX$1002,MATCH(A295,Program_Calcs!$A:$A,0),MATCH(VLOOKUP(H295,Table_Methods!$B:$F,4,0),Program_Calcs!$1:$1,0)),"")</f>
        <v/>
      </c>
      <c r="O295" s="100" t="str">
        <f>IFERROR(INDEX(Program_Calcs!$A$1:$AX$1002,MATCH(A295,Program_Calcs!$A:$A,0),MATCH(VLOOKUP(H295,Table_Methods!$B:$F,3,0),Program_Calcs!$1:$1,0)),"")</f>
        <v/>
      </c>
      <c r="P295" s="101" t="str">
        <f>IF(I295="N","",IFERROR(INDEX(Program_Calcs!$A$1:$AX$1002,MATCH(A295,Program_Calcs!$A:$A,0),MATCH(VLOOKUP(H295,Table_Methods!$B:$F,5,0),Program_Calcs!$1:$1,0)),""))</f>
        <v/>
      </c>
    </row>
    <row r="296" spans="1:16" x14ac:dyDescent="0.25">
      <c r="A296" s="44"/>
      <c r="B296" s="45"/>
      <c r="C296" s="45"/>
      <c r="D296" s="45"/>
      <c r="E296" s="45"/>
      <c r="F296" s="45"/>
      <c r="G296" s="46"/>
      <c r="H296" s="53"/>
      <c r="I296" s="45"/>
      <c r="J296" s="42"/>
      <c r="K296" s="45"/>
      <c r="L296" s="46"/>
      <c r="M296" s="23" t="str">
        <f>IF(H296="","",VLOOKUP(H296,Table_Methods!B:C,2,0))</f>
        <v/>
      </c>
      <c r="N296" s="99" t="str">
        <f>IFERROR(INDEX(Program_Calcs!$A$1:$AX$1002,MATCH(A296,Program_Calcs!$A:$A,0),MATCH(VLOOKUP(H296,Table_Methods!$B:$F,4,0),Program_Calcs!$1:$1,0)),"")</f>
        <v/>
      </c>
      <c r="O296" s="100" t="str">
        <f>IFERROR(INDEX(Program_Calcs!$A$1:$AX$1002,MATCH(A296,Program_Calcs!$A:$A,0),MATCH(VLOOKUP(H296,Table_Methods!$B:$F,3,0),Program_Calcs!$1:$1,0)),"")</f>
        <v/>
      </c>
      <c r="P296" s="101" t="str">
        <f>IF(I296="N","",IFERROR(INDEX(Program_Calcs!$A$1:$AX$1002,MATCH(A296,Program_Calcs!$A:$A,0),MATCH(VLOOKUP(H296,Table_Methods!$B:$F,5,0),Program_Calcs!$1:$1,0)),""))</f>
        <v/>
      </c>
    </row>
    <row r="297" spans="1:16" x14ac:dyDescent="0.25">
      <c r="A297" s="44"/>
      <c r="B297" s="45"/>
      <c r="C297" s="45"/>
      <c r="D297" s="45"/>
      <c r="E297" s="45"/>
      <c r="F297" s="45"/>
      <c r="G297" s="46"/>
      <c r="H297" s="53"/>
      <c r="I297" s="45"/>
      <c r="J297" s="42"/>
      <c r="K297" s="45"/>
      <c r="L297" s="46"/>
      <c r="M297" s="23" t="str">
        <f>IF(H297="","",VLOOKUP(H297,Table_Methods!B:C,2,0))</f>
        <v/>
      </c>
      <c r="N297" s="99" t="str">
        <f>IFERROR(INDEX(Program_Calcs!$A$1:$AX$1002,MATCH(A297,Program_Calcs!$A:$A,0),MATCH(VLOOKUP(H297,Table_Methods!$B:$F,4,0),Program_Calcs!$1:$1,0)),"")</f>
        <v/>
      </c>
      <c r="O297" s="100" t="str">
        <f>IFERROR(INDEX(Program_Calcs!$A$1:$AX$1002,MATCH(A297,Program_Calcs!$A:$A,0),MATCH(VLOOKUP(H297,Table_Methods!$B:$F,3,0),Program_Calcs!$1:$1,0)),"")</f>
        <v/>
      </c>
      <c r="P297" s="101" t="str">
        <f>IF(I297="N","",IFERROR(INDEX(Program_Calcs!$A$1:$AX$1002,MATCH(A297,Program_Calcs!$A:$A,0),MATCH(VLOOKUP(H297,Table_Methods!$B:$F,5,0),Program_Calcs!$1:$1,0)),""))</f>
        <v/>
      </c>
    </row>
    <row r="298" spans="1:16" x14ac:dyDescent="0.25">
      <c r="A298" s="44"/>
      <c r="B298" s="45"/>
      <c r="C298" s="45"/>
      <c r="D298" s="45"/>
      <c r="E298" s="45"/>
      <c r="F298" s="45"/>
      <c r="G298" s="46"/>
      <c r="H298" s="53"/>
      <c r="I298" s="45"/>
      <c r="J298" s="42"/>
      <c r="K298" s="45"/>
      <c r="L298" s="46"/>
      <c r="M298" s="23" t="str">
        <f>IF(H298="","",VLOOKUP(H298,Table_Methods!B:C,2,0))</f>
        <v/>
      </c>
      <c r="N298" s="99" t="str">
        <f>IFERROR(INDEX(Program_Calcs!$A$1:$AX$1002,MATCH(A298,Program_Calcs!$A:$A,0),MATCH(VLOOKUP(H298,Table_Methods!$B:$F,4,0),Program_Calcs!$1:$1,0)),"")</f>
        <v/>
      </c>
      <c r="O298" s="100" t="str">
        <f>IFERROR(INDEX(Program_Calcs!$A$1:$AX$1002,MATCH(A298,Program_Calcs!$A:$A,0),MATCH(VLOOKUP(H298,Table_Methods!$B:$F,3,0),Program_Calcs!$1:$1,0)),"")</f>
        <v/>
      </c>
      <c r="P298" s="101" t="str">
        <f>IF(I298="N","",IFERROR(INDEX(Program_Calcs!$A$1:$AX$1002,MATCH(A298,Program_Calcs!$A:$A,0),MATCH(VLOOKUP(H298,Table_Methods!$B:$F,5,0),Program_Calcs!$1:$1,0)),""))</f>
        <v/>
      </c>
    </row>
    <row r="299" spans="1:16" x14ac:dyDescent="0.25">
      <c r="A299" s="44"/>
      <c r="B299" s="45"/>
      <c r="C299" s="45"/>
      <c r="D299" s="45"/>
      <c r="E299" s="45"/>
      <c r="F299" s="45"/>
      <c r="G299" s="46"/>
      <c r="H299" s="53"/>
      <c r="I299" s="45"/>
      <c r="J299" s="42"/>
      <c r="K299" s="45"/>
      <c r="L299" s="46"/>
      <c r="M299" s="23" t="str">
        <f>IF(H299="","",VLOOKUP(H299,Table_Methods!B:C,2,0))</f>
        <v/>
      </c>
      <c r="N299" s="99" t="str">
        <f>IFERROR(INDEX(Program_Calcs!$A$1:$AX$1002,MATCH(A299,Program_Calcs!$A:$A,0),MATCH(VLOOKUP(H299,Table_Methods!$B:$F,4,0),Program_Calcs!$1:$1,0)),"")</f>
        <v/>
      </c>
      <c r="O299" s="100" t="str">
        <f>IFERROR(INDEX(Program_Calcs!$A$1:$AX$1002,MATCH(A299,Program_Calcs!$A:$A,0),MATCH(VLOOKUP(H299,Table_Methods!$B:$F,3,0),Program_Calcs!$1:$1,0)),"")</f>
        <v/>
      </c>
      <c r="P299" s="101" t="str">
        <f>IF(I299="N","",IFERROR(INDEX(Program_Calcs!$A$1:$AX$1002,MATCH(A299,Program_Calcs!$A:$A,0),MATCH(VLOOKUP(H299,Table_Methods!$B:$F,5,0),Program_Calcs!$1:$1,0)),""))</f>
        <v/>
      </c>
    </row>
    <row r="300" spans="1:16" x14ac:dyDescent="0.25">
      <c r="A300" s="44"/>
      <c r="B300" s="45"/>
      <c r="C300" s="45"/>
      <c r="D300" s="45"/>
      <c r="E300" s="45"/>
      <c r="F300" s="45"/>
      <c r="G300" s="46"/>
      <c r="H300" s="53"/>
      <c r="I300" s="45"/>
      <c r="J300" s="42"/>
      <c r="K300" s="45"/>
      <c r="L300" s="46"/>
      <c r="M300" s="23" t="str">
        <f>IF(H300="","",VLOOKUP(H300,Table_Methods!B:C,2,0))</f>
        <v/>
      </c>
      <c r="N300" s="99" t="str">
        <f>IFERROR(INDEX(Program_Calcs!$A$1:$AX$1002,MATCH(A300,Program_Calcs!$A:$A,0),MATCH(VLOOKUP(H300,Table_Methods!$B:$F,4,0),Program_Calcs!$1:$1,0)),"")</f>
        <v/>
      </c>
      <c r="O300" s="100" t="str">
        <f>IFERROR(INDEX(Program_Calcs!$A$1:$AX$1002,MATCH(A300,Program_Calcs!$A:$A,0),MATCH(VLOOKUP(H300,Table_Methods!$B:$F,3,0),Program_Calcs!$1:$1,0)),"")</f>
        <v/>
      </c>
      <c r="P300" s="101" t="str">
        <f>IF(I300="N","",IFERROR(INDEX(Program_Calcs!$A$1:$AX$1002,MATCH(A300,Program_Calcs!$A:$A,0),MATCH(VLOOKUP(H300,Table_Methods!$B:$F,5,0),Program_Calcs!$1:$1,0)),""))</f>
        <v/>
      </c>
    </row>
    <row r="301" spans="1:16" x14ac:dyDescent="0.25">
      <c r="A301" s="44"/>
      <c r="B301" s="45"/>
      <c r="C301" s="45"/>
      <c r="D301" s="45"/>
      <c r="E301" s="45"/>
      <c r="F301" s="45"/>
      <c r="G301" s="46"/>
      <c r="H301" s="53"/>
      <c r="I301" s="45"/>
      <c r="J301" s="42"/>
      <c r="K301" s="45"/>
      <c r="L301" s="46"/>
      <c r="M301" s="23" t="str">
        <f>IF(H301="","",VLOOKUP(H301,Table_Methods!B:C,2,0))</f>
        <v/>
      </c>
      <c r="N301" s="99" t="str">
        <f>IFERROR(INDEX(Program_Calcs!$A$1:$AX$1002,MATCH(A301,Program_Calcs!$A:$A,0),MATCH(VLOOKUP(H301,Table_Methods!$B:$F,4,0),Program_Calcs!$1:$1,0)),"")</f>
        <v/>
      </c>
      <c r="O301" s="100" t="str">
        <f>IFERROR(INDEX(Program_Calcs!$A$1:$AX$1002,MATCH(A301,Program_Calcs!$A:$A,0),MATCH(VLOOKUP(H301,Table_Methods!$B:$F,3,0),Program_Calcs!$1:$1,0)),"")</f>
        <v/>
      </c>
      <c r="P301" s="101" t="str">
        <f>IF(I301="N","",IFERROR(INDEX(Program_Calcs!$A$1:$AX$1002,MATCH(A301,Program_Calcs!$A:$A,0),MATCH(VLOOKUP(H301,Table_Methods!$B:$F,5,0),Program_Calcs!$1:$1,0)),""))</f>
        <v/>
      </c>
    </row>
    <row r="302" spans="1:16" x14ac:dyDescent="0.25">
      <c r="A302" s="44"/>
      <c r="B302" s="45"/>
      <c r="C302" s="45"/>
      <c r="D302" s="45"/>
      <c r="E302" s="45"/>
      <c r="F302" s="45"/>
      <c r="G302" s="46"/>
      <c r="H302" s="53"/>
      <c r="I302" s="45"/>
      <c r="J302" s="42"/>
      <c r="K302" s="45"/>
      <c r="L302" s="46"/>
      <c r="M302" s="23" t="str">
        <f>IF(H302="","",VLOOKUP(H302,Table_Methods!B:C,2,0))</f>
        <v/>
      </c>
      <c r="N302" s="99" t="str">
        <f>IFERROR(INDEX(Program_Calcs!$A$1:$AX$1002,MATCH(A302,Program_Calcs!$A:$A,0),MATCH(VLOOKUP(H302,Table_Methods!$B:$F,4,0),Program_Calcs!$1:$1,0)),"")</f>
        <v/>
      </c>
      <c r="O302" s="100" t="str">
        <f>IFERROR(INDEX(Program_Calcs!$A$1:$AX$1002,MATCH(A302,Program_Calcs!$A:$A,0),MATCH(VLOOKUP(H302,Table_Methods!$B:$F,3,0),Program_Calcs!$1:$1,0)),"")</f>
        <v/>
      </c>
      <c r="P302" s="101" t="str">
        <f>IF(I302="N","",IFERROR(INDEX(Program_Calcs!$A$1:$AX$1002,MATCH(A302,Program_Calcs!$A:$A,0),MATCH(VLOOKUP(H302,Table_Methods!$B:$F,5,0),Program_Calcs!$1:$1,0)),""))</f>
        <v/>
      </c>
    </row>
    <row r="303" spans="1:16" x14ac:dyDescent="0.25">
      <c r="A303" s="44"/>
      <c r="B303" s="45"/>
      <c r="C303" s="45"/>
      <c r="D303" s="45"/>
      <c r="E303" s="45"/>
      <c r="F303" s="45"/>
      <c r="G303" s="46"/>
      <c r="H303" s="53"/>
      <c r="I303" s="45"/>
      <c r="J303" s="42"/>
      <c r="K303" s="45"/>
      <c r="L303" s="46"/>
      <c r="M303" s="23" t="str">
        <f>IF(H303="","",VLOOKUP(H303,Table_Methods!B:C,2,0))</f>
        <v/>
      </c>
      <c r="N303" s="99" t="str">
        <f>IFERROR(INDEX(Program_Calcs!$A$1:$AX$1002,MATCH(A303,Program_Calcs!$A:$A,0),MATCH(VLOOKUP(H303,Table_Methods!$B:$F,4,0),Program_Calcs!$1:$1,0)),"")</f>
        <v/>
      </c>
      <c r="O303" s="100" t="str">
        <f>IFERROR(INDEX(Program_Calcs!$A$1:$AX$1002,MATCH(A303,Program_Calcs!$A:$A,0),MATCH(VLOOKUP(H303,Table_Methods!$B:$F,3,0),Program_Calcs!$1:$1,0)),"")</f>
        <v/>
      </c>
      <c r="P303" s="101" t="str">
        <f>IF(I303="N","",IFERROR(INDEX(Program_Calcs!$A$1:$AX$1002,MATCH(A303,Program_Calcs!$A:$A,0),MATCH(VLOOKUP(H303,Table_Methods!$B:$F,5,0),Program_Calcs!$1:$1,0)),""))</f>
        <v/>
      </c>
    </row>
    <row r="304" spans="1:16" x14ac:dyDescent="0.25">
      <c r="A304" s="44"/>
      <c r="B304" s="45"/>
      <c r="C304" s="45"/>
      <c r="D304" s="45"/>
      <c r="E304" s="45"/>
      <c r="F304" s="45"/>
      <c r="G304" s="46"/>
      <c r="H304" s="53"/>
      <c r="I304" s="45"/>
      <c r="J304" s="42"/>
      <c r="K304" s="45"/>
      <c r="L304" s="46"/>
      <c r="M304" s="23" t="str">
        <f>IF(H304="","",VLOOKUP(H304,Table_Methods!B:C,2,0))</f>
        <v/>
      </c>
      <c r="N304" s="99" t="str">
        <f>IFERROR(INDEX(Program_Calcs!$A$1:$AX$1002,MATCH(A304,Program_Calcs!$A:$A,0),MATCH(VLOOKUP(H304,Table_Methods!$B:$F,4,0),Program_Calcs!$1:$1,0)),"")</f>
        <v/>
      </c>
      <c r="O304" s="100" t="str">
        <f>IFERROR(INDEX(Program_Calcs!$A$1:$AX$1002,MATCH(A304,Program_Calcs!$A:$A,0),MATCH(VLOOKUP(H304,Table_Methods!$B:$F,3,0),Program_Calcs!$1:$1,0)),"")</f>
        <v/>
      </c>
      <c r="P304" s="101" t="str">
        <f>IF(I304="N","",IFERROR(INDEX(Program_Calcs!$A$1:$AX$1002,MATCH(A304,Program_Calcs!$A:$A,0),MATCH(VLOOKUP(H304,Table_Methods!$B:$F,5,0),Program_Calcs!$1:$1,0)),""))</f>
        <v/>
      </c>
    </row>
    <row r="305" spans="1:16" x14ac:dyDescent="0.25">
      <c r="A305" s="44"/>
      <c r="B305" s="45"/>
      <c r="C305" s="45"/>
      <c r="D305" s="45"/>
      <c r="E305" s="45"/>
      <c r="F305" s="45"/>
      <c r="G305" s="46"/>
      <c r="H305" s="53"/>
      <c r="I305" s="45"/>
      <c r="J305" s="42"/>
      <c r="K305" s="45"/>
      <c r="L305" s="46"/>
      <c r="M305" s="23" t="str">
        <f>IF(H305="","",VLOOKUP(H305,Table_Methods!B:C,2,0))</f>
        <v/>
      </c>
      <c r="N305" s="99" t="str">
        <f>IFERROR(INDEX(Program_Calcs!$A$1:$AX$1002,MATCH(A305,Program_Calcs!$A:$A,0),MATCH(VLOOKUP(H305,Table_Methods!$B:$F,4,0),Program_Calcs!$1:$1,0)),"")</f>
        <v/>
      </c>
      <c r="O305" s="100" t="str">
        <f>IFERROR(INDEX(Program_Calcs!$A$1:$AX$1002,MATCH(A305,Program_Calcs!$A:$A,0),MATCH(VLOOKUP(H305,Table_Methods!$B:$F,3,0),Program_Calcs!$1:$1,0)),"")</f>
        <v/>
      </c>
      <c r="P305" s="101" t="str">
        <f>IF(I305="N","",IFERROR(INDEX(Program_Calcs!$A$1:$AX$1002,MATCH(A305,Program_Calcs!$A:$A,0),MATCH(VLOOKUP(H305,Table_Methods!$B:$F,5,0),Program_Calcs!$1:$1,0)),""))</f>
        <v/>
      </c>
    </row>
    <row r="306" spans="1:16" x14ac:dyDescent="0.25">
      <c r="A306" s="44"/>
      <c r="B306" s="45"/>
      <c r="C306" s="45"/>
      <c r="D306" s="45"/>
      <c r="E306" s="45"/>
      <c r="F306" s="45"/>
      <c r="G306" s="46"/>
      <c r="H306" s="53"/>
      <c r="I306" s="45"/>
      <c r="J306" s="42"/>
      <c r="K306" s="45"/>
      <c r="L306" s="46"/>
      <c r="M306" s="23" t="str">
        <f>IF(H306="","",VLOOKUP(H306,Table_Methods!B:C,2,0))</f>
        <v/>
      </c>
      <c r="N306" s="99" t="str">
        <f>IFERROR(INDEX(Program_Calcs!$A$1:$AX$1002,MATCH(A306,Program_Calcs!$A:$A,0),MATCH(VLOOKUP(H306,Table_Methods!$B:$F,4,0),Program_Calcs!$1:$1,0)),"")</f>
        <v/>
      </c>
      <c r="O306" s="100" t="str">
        <f>IFERROR(INDEX(Program_Calcs!$A$1:$AX$1002,MATCH(A306,Program_Calcs!$A:$A,0),MATCH(VLOOKUP(H306,Table_Methods!$B:$F,3,0),Program_Calcs!$1:$1,0)),"")</f>
        <v/>
      </c>
      <c r="P306" s="101" t="str">
        <f>IF(I306="N","",IFERROR(INDEX(Program_Calcs!$A$1:$AX$1002,MATCH(A306,Program_Calcs!$A:$A,0),MATCH(VLOOKUP(H306,Table_Methods!$B:$F,5,0),Program_Calcs!$1:$1,0)),""))</f>
        <v/>
      </c>
    </row>
    <row r="307" spans="1:16" x14ac:dyDescent="0.25">
      <c r="A307" s="44"/>
      <c r="B307" s="45"/>
      <c r="C307" s="45"/>
      <c r="D307" s="45"/>
      <c r="E307" s="45"/>
      <c r="F307" s="45"/>
      <c r="G307" s="46"/>
      <c r="H307" s="53"/>
      <c r="I307" s="45"/>
      <c r="J307" s="42"/>
      <c r="K307" s="45"/>
      <c r="L307" s="46"/>
      <c r="M307" s="23" t="str">
        <f>IF(H307="","",VLOOKUP(H307,Table_Methods!B:C,2,0))</f>
        <v/>
      </c>
      <c r="N307" s="99" t="str">
        <f>IFERROR(INDEX(Program_Calcs!$A$1:$AX$1002,MATCH(A307,Program_Calcs!$A:$A,0),MATCH(VLOOKUP(H307,Table_Methods!$B:$F,4,0),Program_Calcs!$1:$1,0)),"")</f>
        <v/>
      </c>
      <c r="O307" s="100" t="str">
        <f>IFERROR(INDEX(Program_Calcs!$A$1:$AX$1002,MATCH(A307,Program_Calcs!$A:$A,0),MATCH(VLOOKUP(H307,Table_Methods!$B:$F,3,0),Program_Calcs!$1:$1,0)),"")</f>
        <v/>
      </c>
      <c r="P307" s="101" t="str">
        <f>IF(I307="N","",IFERROR(INDEX(Program_Calcs!$A$1:$AX$1002,MATCH(A307,Program_Calcs!$A:$A,0),MATCH(VLOOKUP(H307,Table_Methods!$B:$F,5,0),Program_Calcs!$1:$1,0)),""))</f>
        <v/>
      </c>
    </row>
    <row r="308" spans="1:16" x14ac:dyDescent="0.25">
      <c r="A308" s="44"/>
      <c r="B308" s="45"/>
      <c r="C308" s="45"/>
      <c r="D308" s="45"/>
      <c r="E308" s="45"/>
      <c r="F308" s="45"/>
      <c r="G308" s="46"/>
      <c r="H308" s="53"/>
      <c r="I308" s="45"/>
      <c r="J308" s="42"/>
      <c r="K308" s="45"/>
      <c r="L308" s="46"/>
      <c r="M308" s="23" t="str">
        <f>IF(H308="","",VLOOKUP(H308,Table_Methods!B:C,2,0))</f>
        <v/>
      </c>
      <c r="N308" s="99" t="str">
        <f>IFERROR(INDEX(Program_Calcs!$A$1:$AX$1002,MATCH(A308,Program_Calcs!$A:$A,0),MATCH(VLOOKUP(H308,Table_Methods!$B:$F,4,0),Program_Calcs!$1:$1,0)),"")</f>
        <v/>
      </c>
      <c r="O308" s="100" t="str">
        <f>IFERROR(INDEX(Program_Calcs!$A$1:$AX$1002,MATCH(A308,Program_Calcs!$A:$A,0),MATCH(VLOOKUP(H308,Table_Methods!$B:$F,3,0),Program_Calcs!$1:$1,0)),"")</f>
        <v/>
      </c>
      <c r="P308" s="101" t="str">
        <f>IF(I308="N","",IFERROR(INDEX(Program_Calcs!$A$1:$AX$1002,MATCH(A308,Program_Calcs!$A:$A,0),MATCH(VLOOKUP(H308,Table_Methods!$B:$F,5,0),Program_Calcs!$1:$1,0)),""))</f>
        <v/>
      </c>
    </row>
    <row r="309" spans="1:16" x14ac:dyDescent="0.25">
      <c r="A309" s="44"/>
      <c r="B309" s="45"/>
      <c r="C309" s="45"/>
      <c r="D309" s="45"/>
      <c r="E309" s="45"/>
      <c r="F309" s="45"/>
      <c r="G309" s="46"/>
      <c r="H309" s="53"/>
      <c r="I309" s="45"/>
      <c r="J309" s="42"/>
      <c r="K309" s="45"/>
      <c r="L309" s="46"/>
      <c r="M309" s="23" t="str">
        <f>IF(H309="","",VLOOKUP(H309,Table_Methods!B:C,2,0))</f>
        <v/>
      </c>
      <c r="N309" s="99" t="str">
        <f>IFERROR(INDEX(Program_Calcs!$A$1:$AX$1002,MATCH(A309,Program_Calcs!$A:$A,0),MATCH(VLOOKUP(H309,Table_Methods!$B:$F,4,0),Program_Calcs!$1:$1,0)),"")</f>
        <v/>
      </c>
      <c r="O309" s="100" t="str">
        <f>IFERROR(INDEX(Program_Calcs!$A$1:$AX$1002,MATCH(A309,Program_Calcs!$A:$A,0),MATCH(VLOOKUP(H309,Table_Methods!$B:$F,3,0),Program_Calcs!$1:$1,0)),"")</f>
        <v/>
      </c>
      <c r="P309" s="101" t="str">
        <f>IF(I309="N","",IFERROR(INDEX(Program_Calcs!$A$1:$AX$1002,MATCH(A309,Program_Calcs!$A:$A,0),MATCH(VLOOKUP(H309,Table_Methods!$B:$F,5,0),Program_Calcs!$1:$1,0)),""))</f>
        <v/>
      </c>
    </row>
    <row r="310" spans="1:16" x14ac:dyDescent="0.25">
      <c r="A310" s="44"/>
      <c r="B310" s="45"/>
      <c r="C310" s="45"/>
      <c r="D310" s="45"/>
      <c r="E310" s="45"/>
      <c r="F310" s="45"/>
      <c r="G310" s="46"/>
      <c r="H310" s="53"/>
      <c r="I310" s="45"/>
      <c r="J310" s="42"/>
      <c r="K310" s="45"/>
      <c r="L310" s="46"/>
      <c r="M310" s="23" t="str">
        <f>IF(H310="","",VLOOKUP(H310,Table_Methods!B:C,2,0))</f>
        <v/>
      </c>
      <c r="N310" s="99" t="str">
        <f>IFERROR(INDEX(Program_Calcs!$A$1:$AX$1002,MATCH(A310,Program_Calcs!$A:$A,0),MATCH(VLOOKUP(H310,Table_Methods!$B:$F,4,0),Program_Calcs!$1:$1,0)),"")</f>
        <v/>
      </c>
      <c r="O310" s="100" t="str">
        <f>IFERROR(INDEX(Program_Calcs!$A$1:$AX$1002,MATCH(A310,Program_Calcs!$A:$A,0),MATCH(VLOOKUP(H310,Table_Methods!$B:$F,3,0),Program_Calcs!$1:$1,0)),"")</f>
        <v/>
      </c>
      <c r="P310" s="101" t="str">
        <f>IF(I310="N","",IFERROR(INDEX(Program_Calcs!$A$1:$AX$1002,MATCH(A310,Program_Calcs!$A:$A,0),MATCH(VLOOKUP(H310,Table_Methods!$B:$F,5,0),Program_Calcs!$1:$1,0)),""))</f>
        <v/>
      </c>
    </row>
    <row r="311" spans="1:16" x14ac:dyDescent="0.25">
      <c r="A311" s="44"/>
      <c r="B311" s="45"/>
      <c r="C311" s="45"/>
      <c r="D311" s="45"/>
      <c r="E311" s="45"/>
      <c r="F311" s="45"/>
      <c r="G311" s="46"/>
      <c r="H311" s="53"/>
      <c r="I311" s="45"/>
      <c r="J311" s="42"/>
      <c r="K311" s="45"/>
      <c r="L311" s="46"/>
      <c r="M311" s="23" t="str">
        <f>IF(H311="","",VLOOKUP(H311,Table_Methods!B:C,2,0))</f>
        <v/>
      </c>
      <c r="N311" s="99" t="str">
        <f>IFERROR(INDEX(Program_Calcs!$A$1:$AX$1002,MATCH(A311,Program_Calcs!$A:$A,0),MATCH(VLOOKUP(H311,Table_Methods!$B:$F,4,0),Program_Calcs!$1:$1,0)),"")</f>
        <v/>
      </c>
      <c r="O311" s="100" t="str">
        <f>IFERROR(INDEX(Program_Calcs!$A$1:$AX$1002,MATCH(A311,Program_Calcs!$A:$A,0),MATCH(VLOOKUP(H311,Table_Methods!$B:$F,3,0),Program_Calcs!$1:$1,0)),"")</f>
        <v/>
      </c>
      <c r="P311" s="101" t="str">
        <f>IF(I311="N","",IFERROR(INDEX(Program_Calcs!$A$1:$AX$1002,MATCH(A311,Program_Calcs!$A:$A,0),MATCH(VLOOKUP(H311,Table_Methods!$B:$F,5,0),Program_Calcs!$1:$1,0)),""))</f>
        <v/>
      </c>
    </row>
    <row r="312" spans="1:16" x14ac:dyDescent="0.25">
      <c r="A312" s="44"/>
      <c r="B312" s="45"/>
      <c r="C312" s="45"/>
      <c r="D312" s="45"/>
      <c r="E312" s="45"/>
      <c r="F312" s="45"/>
      <c r="G312" s="46"/>
      <c r="H312" s="53"/>
      <c r="I312" s="45"/>
      <c r="J312" s="42"/>
      <c r="K312" s="45"/>
      <c r="L312" s="46"/>
      <c r="M312" s="23" t="str">
        <f>IF(H312="","",VLOOKUP(H312,Table_Methods!B:C,2,0))</f>
        <v/>
      </c>
      <c r="N312" s="99" t="str">
        <f>IFERROR(INDEX(Program_Calcs!$A$1:$AX$1002,MATCH(A312,Program_Calcs!$A:$A,0),MATCH(VLOOKUP(H312,Table_Methods!$B:$F,4,0),Program_Calcs!$1:$1,0)),"")</f>
        <v/>
      </c>
      <c r="O312" s="100" t="str">
        <f>IFERROR(INDEX(Program_Calcs!$A$1:$AX$1002,MATCH(A312,Program_Calcs!$A:$A,0),MATCH(VLOOKUP(H312,Table_Methods!$B:$F,3,0),Program_Calcs!$1:$1,0)),"")</f>
        <v/>
      </c>
      <c r="P312" s="101" t="str">
        <f>IF(I312="N","",IFERROR(INDEX(Program_Calcs!$A$1:$AX$1002,MATCH(A312,Program_Calcs!$A:$A,0),MATCH(VLOOKUP(H312,Table_Methods!$B:$F,5,0),Program_Calcs!$1:$1,0)),""))</f>
        <v/>
      </c>
    </row>
    <row r="313" spans="1:16" x14ac:dyDescent="0.25">
      <c r="A313" s="44"/>
      <c r="B313" s="45"/>
      <c r="C313" s="45"/>
      <c r="D313" s="45"/>
      <c r="E313" s="45"/>
      <c r="F313" s="45"/>
      <c r="G313" s="46"/>
      <c r="H313" s="53"/>
      <c r="I313" s="45"/>
      <c r="J313" s="42"/>
      <c r="K313" s="45"/>
      <c r="L313" s="46"/>
      <c r="M313" s="23" t="str">
        <f>IF(H313="","",VLOOKUP(H313,Table_Methods!B:C,2,0))</f>
        <v/>
      </c>
      <c r="N313" s="99" t="str">
        <f>IFERROR(INDEX(Program_Calcs!$A$1:$AX$1002,MATCH(A313,Program_Calcs!$A:$A,0),MATCH(VLOOKUP(H313,Table_Methods!$B:$F,4,0),Program_Calcs!$1:$1,0)),"")</f>
        <v/>
      </c>
      <c r="O313" s="100" t="str">
        <f>IFERROR(INDEX(Program_Calcs!$A$1:$AX$1002,MATCH(A313,Program_Calcs!$A:$A,0),MATCH(VLOOKUP(H313,Table_Methods!$B:$F,3,0),Program_Calcs!$1:$1,0)),"")</f>
        <v/>
      </c>
      <c r="P313" s="101" t="str">
        <f>IF(I313="N","",IFERROR(INDEX(Program_Calcs!$A$1:$AX$1002,MATCH(A313,Program_Calcs!$A:$A,0),MATCH(VLOOKUP(H313,Table_Methods!$B:$F,5,0),Program_Calcs!$1:$1,0)),""))</f>
        <v/>
      </c>
    </row>
    <row r="314" spans="1:16" x14ac:dyDescent="0.25">
      <c r="A314" s="44"/>
      <c r="B314" s="45"/>
      <c r="C314" s="45"/>
      <c r="D314" s="45"/>
      <c r="E314" s="45"/>
      <c r="F314" s="45"/>
      <c r="G314" s="46"/>
      <c r="H314" s="53"/>
      <c r="I314" s="45"/>
      <c r="J314" s="42"/>
      <c r="K314" s="45"/>
      <c r="L314" s="46"/>
      <c r="M314" s="23" t="str">
        <f>IF(H314="","",VLOOKUP(H314,Table_Methods!B:C,2,0))</f>
        <v/>
      </c>
      <c r="N314" s="99" t="str">
        <f>IFERROR(INDEX(Program_Calcs!$A$1:$AX$1002,MATCH(A314,Program_Calcs!$A:$A,0),MATCH(VLOOKUP(H314,Table_Methods!$B:$F,4,0),Program_Calcs!$1:$1,0)),"")</f>
        <v/>
      </c>
      <c r="O314" s="100" t="str">
        <f>IFERROR(INDEX(Program_Calcs!$A$1:$AX$1002,MATCH(A314,Program_Calcs!$A:$A,0),MATCH(VLOOKUP(H314,Table_Methods!$B:$F,3,0),Program_Calcs!$1:$1,0)),"")</f>
        <v/>
      </c>
      <c r="P314" s="101" t="str">
        <f>IF(I314="N","",IFERROR(INDEX(Program_Calcs!$A$1:$AX$1002,MATCH(A314,Program_Calcs!$A:$A,0),MATCH(VLOOKUP(H314,Table_Methods!$B:$F,5,0),Program_Calcs!$1:$1,0)),""))</f>
        <v/>
      </c>
    </row>
    <row r="315" spans="1:16" x14ac:dyDescent="0.25">
      <c r="A315" s="44"/>
      <c r="B315" s="45"/>
      <c r="C315" s="45"/>
      <c r="D315" s="45"/>
      <c r="E315" s="45"/>
      <c r="F315" s="45"/>
      <c r="G315" s="46"/>
      <c r="H315" s="53"/>
      <c r="I315" s="45"/>
      <c r="J315" s="42"/>
      <c r="K315" s="45"/>
      <c r="L315" s="46"/>
      <c r="M315" s="23" t="str">
        <f>IF(H315="","",VLOOKUP(H315,Table_Methods!B:C,2,0))</f>
        <v/>
      </c>
      <c r="N315" s="99" t="str">
        <f>IFERROR(INDEX(Program_Calcs!$A$1:$AX$1002,MATCH(A315,Program_Calcs!$A:$A,0),MATCH(VLOOKUP(H315,Table_Methods!$B:$F,4,0),Program_Calcs!$1:$1,0)),"")</f>
        <v/>
      </c>
      <c r="O315" s="100" t="str">
        <f>IFERROR(INDEX(Program_Calcs!$A$1:$AX$1002,MATCH(A315,Program_Calcs!$A:$A,0),MATCH(VLOOKUP(H315,Table_Methods!$B:$F,3,0),Program_Calcs!$1:$1,0)),"")</f>
        <v/>
      </c>
      <c r="P315" s="101" t="str">
        <f>IF(I315="N","",IFERROR(INDEX(Program_Calcs!$A$1:$AX$1002,MATCH(A315,Program_Calcs!$A:$A,0),MATCH(VLOOKUP(H315,Table_Methods!$B:$F,5,0),Program_Calcs!$1:$1,0)),""))</f>
        <v/>
      </c>
    </row>
    <row r="316" spans="1:16" x14ac:dyDescent="0.25">
      <c r="A316" s="44"/>
      <c r="B316" s="45"/>
      <c r="C316" s="45"/>
      <c r="D316" s="45"/>
      <c r="E316" s="45"/>
      <c r="F316" s="45"/>
      <c r="G316" s="46"/>
      <c r="H316" s="53"/>
      <c r="I316" s="45"/>
      <c r="J316" s="42"/>
      <c r="K316" s="45"/>
      <c r="L316" s="46"/>
      <c r="M316" s="23" t="str">
        <f>IF(H316="","",VLOOKUP(H316,Table_Methods!B:C,2,0))</f>
        <v/>
      </c>
      <c r="N316" s="99" t="str">
        <f>IFERROR(INDEX(Program_Calcs!$A$1:$AX$1002,MATCH(A316,Program_Calcs!$A:$A,0),MATCH(VLOOKUP(H316,Table_Methods!$B:$F,4,0),Program_Calcs!$1:$1,0)),"")</f>
        <v/>
      </c>
      <c r="O316" s="100" t="str">
        <f>IFERROR(INDEX(Program_Calcs!$A$1:$AX$1002,MATCH(A316,Program_Calcs!$A:$A,0),MATCH(VLOOKUP(H316,Table_Methods!$B:$F,3,0),Program_Calcs!$1:$1,0)),"")</f>
        <v/>
      </c>
      <c r="P316" s="101" t="str">
        <f>IF(I316="N","",IFERROR(INDEX(Program_Calcs!$A$1:$AX$1002,MATCH(A316,Program_Calcs!$A:$A,0),MATCH(VLOOKUP(H316,Table_Methods!$B:$F,5,0),Program_Calcs!$1:$1,0)),""))</f>
        <v/>
      </c>
    </row>
    <row r="317" spans="1:16" x14ac:dyDescent="0.25">
      <c r="A317" s="44"/>
      <c r="B317" s="45"/>
      <c r="C317" s="45"/>
      <c r="D317" s="45"/>
      <c r="E317" s="45"/>
      <c r="F317" s="45"/>
      <c r="G317" s="46"/>
      <c r="H317" s="53"/>
      <c r="I317" s="45"/>
      <c r="J317" s="42"/>
      <c r="K317" s="45"/>
      <c r="L317" s="46"/>
      <c r="M317" s="23" t="str">
        <f>IF(H317="","",VLOOKUP(H317,Table_Methods!B:C,2,0))</f>
        <v/>
      </c>
      <c r="N317" s="99" t="str">
        <f>IFERROR(INDEX(Program_Calcs!$A$1:$AX$1002,MATCH(A317,Program_Calcs!$A:$A,0),MATCH(VLOOKUP(H317,Table_Methods!$B:$F,4,0),Program_Calcs!$1:$1,0)),"")</f>
        <v/>
      </c>
      <c r="O317" s="100" t="str">
        <f>IFERROR(INDEX(Program_Calcs!$A$1:$AX$1002,MATCH(A317,Program_Calcs!$A:$A,0),MATCH(VLOOKUP(H317,Table_Methods!$B:$F,3,0),Program_Calcs!$1:$1,0)),"")</f>
        <v/>
      </c>
      <c r="P317" s="101" t="str">
        <f>IF(I317="N","",IFERROR(INDEX(Program_Calcs!$A$1:$AX$1002,MATCH(A317,Program_Calcs!$A:$A,0),MATCH(VLOOKUP(H317,Table_Methods!$B:$F,5,0),Program_Calcs!$1:$1,0)),""))</f>
        <v/>
      </c>
    </row>
    <row r="318" spans="1:16" x14ac:dyDescent="0.25">
      <c r="A318" s="44"/>
      <c r="B318" s="45"/>
      <c r="C318" s="45"/>
      <c r="D318" s="45"/>
      <c r="E318" s="45"/>
      <c r="F318" s="45"/>
      <c r="G318" s="46"/>
      <c r="H318" s="53"/>
      <c r="I318" s="45"/>
      <c r="J318" s="42"/>
      <c r="K318" s="45"/>
      <c r="L318" s="46"/>
      <c r="M318" s="23" t="str">
        <f>IF(H318="","",VLOOKUP(H318,Table_Methods!B:C,2,0))</f>
        <v/>
      </c>
      <c r="N318" s="99" t="str">
        <f>IFERROR(INDEX(Program_Calcs!$A$1:$AX$1002,MATCH(A318,Program_Calcs!$A:$A,0),MATCH(VLOOKUP(H318,Table_Methods!$B:$F,4,0),Program_Calcs!$1:$1,0)),"")</f>
        <v/>
      </c>
      <c r="O318" s="100" t="str">
        <f>IFERROR(INDEX(Program_Calcs!$A$1:$AX$1002,MATCH(A318,Program_Calcs!$A:$A,0),MATCH(VLOOKUP(H318,Table_Methods!$B:$F,3,0),Program_Calcs!$1:$1,0)),"")</f>
        <v/>
      </c>
      <c r="P318" s="101" t="str">
        <f>IF(I318="N","",IFERROR(INDEX(Program_Calcs!$A$1:$AX$1002,MATCH(A318,Program_Calcs!$A:$A,0),MATCH(VLOOKUP(H318,Table_Methods!$B:$F,5,0),Program_Calcs!$1:$1,0)),""))</f>
        <v/>
      </c>
    </row>
    <row r="319" spans="1:16" x14ac:dyDescent="0.25">
      <c r="A319" s="44"/>
      <c r="B319" s="45"/>
      <c r="C319" s="45"/>
      <c r="D319" s="45"/>
      <c r="E319" s="45"/>
      <c r="F319" s="45"/>
      <c r="G319" s="46"/>
      <c r="H319" s="53"/>
      <c r="I319" s="45"/>
      <c r="J319" s="42"/>
      <c r="K319" s="45"/>
      <c r="L319" s="46"/>
      <c r="M319" s="23" t="str">
        <f>IF(H319="","",VLOOKUP(H319,Table_Methods!B:C,2,0))</f>
        <v/>
      </c>
      <c r="N319" s="99" t="str">
        <f>IFERROR(INDEX(Program_Calcs!$A$1:$AX$1002,MATCH(A319,Program_Calcs!$A:$A,0),MATCH(VLOOKUP(H319,Table_Methods!$B:$F,4,0),Program_Calcs!$1:$1,0)),"")</f>
        <v/>
      </c>
      <c r="O319" s="100" t="str">
        <f>IFERROR(INDEX(Program_Calcs!$A$1:$AX$1002,MATCH(A319,Program_Calcs!$A:$A,0),MATCH(VLOOKUP(H319,Table_Methods!$B:$F,3,0),Program_Calcs!$1:$1,0)),"")</f>
        <v/>
      </c>
      <c r="P319" s="101" t="str">
        <f>IF(I319="N","",IFERROR(INDEX(Program_Calcs!$A$1:$AX$1002,MATCH(A319,Program_Calcs!$A:$A,0),MATCH(VLOOKUP(H319,Table_Methods!$B:$F,5,0),Program_Calcs!$1:$1,0)),""))</f>
        <v/>
      </c>
    </row>
    <row r="320" spans="1:16" x14ac:dyDescent="0.25">
      <c r="A320" s="44"/>
      <c r="B320" s="45"/>
      <c r="C320" s="45"/>
      <c r="D320" s="45"/>
      <c r="E320" s="45"/>
      <c r="F320" s="45"/>
      <c r="G320" s="46"/>
      <c r="H320" s="53"/>
      <c r="I320" s="45"/>
      <c r="J320" s="42"/>
      <c r="K320" s="45"/>
      <c r="L320" s="46"/>
      <c r="M320" s="23" t="str">
        <f>IF(H320="","",VLOOKUP(H320,Table_Methods!B:C,2,0))</f>
        <v/>
      </c>
      <c r="N320" s="99" t="str">
        <f>IFERROR(INDEX(Program_Calcs!$A$1:$AX$1002,MATCH(A320,Program_Calcs!$A:$A,0),MATCH(VLOOKUP(H320,Table_Methods!$B:$F,4,0),Program_Calcs!$1:$1,0)),"")</f>
        <v/>
      </c>
      <c r="O320" s="100" t="str">
        <f>IFERROR(INDEX(Program_Calcs!$A$1:$AX$1002,MATCH(A320,Program_Calcs!$A:$A,0),MATCH(VLOOKUP(H320,Table_Methods!$B:$F,3,0),Program_Calcs!$1:$1,0)),"")</f>
        <v/>
      </c>
      <c r="P320" s="101" t="str">
        <f>IF(I320="N","",IFERROR(INDEX(Program_Calcs!$A$1:$AX$1002,MATCH(A320,Program_Calcs!$A:$A,0),MATCH(VLOOKUP(H320,Table_Methods!$B:$F,5,0),Program_Calcs!$1:$1,0)),""))</f>
        <v/>
      </c>
    </row>
    <row r="321" spans="1:16" x14ac:dyDescent="0.25">
      <c r="A321" s="44"/>
      <c r="B321" s="45"/>
      <c r="C321" s="45"/>
      <c r="D321" s="45"/>
      <c r="E321" s="45"/>
      <c r="F321" s="45"/>
      <c r="G321" s="46"/>
      <c r="H321" s="53"/>
      <c r="I321" s="45"/>
      <c r="J321" s="42"/>
      <c r="K321" s="45"/>
      <c r="L321" s="46"/>
      <c r="M321" s="23" t="str">
        <f>IF(H321="","",VLOOKUP(H321,Table_Methods!B:C,2,0))</f>
        <v/>
      </c>
      <c r="N321" s="99" t="str">
        <f>IFERROR(INDEX(Program_Calcs!$A$1:$AX$1002,MATCH(A321,Program_Calcs!$A:$A,0),MATCH(VLOOKUP(H321,Table_Methods!$B:$F,4,0),Program_Calcs!$1:$1,0)),"")</f>
        <v/>
      </c>
      <c r="O321" s="100" t="str">
        <f>IFERROR(INDEX(Program_Calcs!$A$1:$AX$1002,MATCH(A321,Program_Calcs!$A:$A,0),MATCH(VLOOKUP(H321,Table_Methods!$B:$F,3,0),Program_Calcs!$1:$1,0)),"")</f>
        <v/>
      </c>
      <c r="P321" s="101" t="str">
        <f>IF(I321="N","",IFERROR(INDEX(Program_Calcs!$A$1:$AX$1002,MATCH(A321,Program_Calcs!$A:$A,0),MATCH(VLOOKUP(H321,Table_Methods!$B:$F,5,0),Program_Calcs!$1:$1,0)),""))</f>
        <v/>
      </c>
    </row>
    <row r="322" spans="1:16" x14ac:dyDescent="0.25">
      <c r="A322" s="44"/>
      <c r="B322" s="45"/>
      <c r="C322" s="45"/>
      <c r="D322" s="45"/>
      <c r="E322" s="45"/>
      <c r="F322" s="45"/>
      <c r="G322" s="46"/>
      <c r="H322" s="53"/>
      <c r="I322" s="45"/>
      <c r="J322" s="42"/>
      <c r="K322" s="45"/>
      <c r="L322" s="46"/>
      <c r="M322" s="23" t="str">
        <f>IF(H322="","",VLOOKUP(H322,Table_Methods!B:C,2,0))</f>
        <v/>
      </c>
      <c r="N322" s="99" t="str">
        <f>IFERROR(INDEX(Program_Calcs!$A$1:$AX$1002,MATCH(A322,Program_Calcs!$A:$A,0),MATCH(VLOOKUP(H322,Table_Methods!$B:$F,4,0),Program_Calcs!$1:$1,0)),"")</f>
        <v/>
      </c>
      <c r="O322" s="100" t="str">
        <f>IFERROR(INDEX(Program_Calcs!$A$1:$AX$1002,MATCH(A322,Program_Calcs!$A:$A,0),MATCH(VLOOKUP(H322,Table_Methods!$B:$F,3,0),Program_Calcs!$1:$1,0)),"")</f>
        <v/>
      </c>
      <c r="P322" s="101" t="str">
        <f>IF(I322="N","",IFERROR(INDEX(Program_Calcs!$A$1:$AX$1002,MATCH(A322,Program_Calcs!$A:$A,0),MATCH(VLOOKUP(H322,Table_Methods!$B:$F,5,0),Program_Calcs!$1:$1,0)),""))</f>
        <v/>
      </c>
    </row>
    <row r="323" spans="1:16" x14ac:dyDescent="0.25">
      <c r="A323" s="44"/>
      <c r="B323" s="45"/>
      <c r="C323" s="45"/>
      <c r="D323" s="45"/>
      <c r="E323" s="45"/>
      <c r="F323" s="45"/>
      <c r="G323" s="46"/>
      <c r="H323" s="53"/>
      <c r="I323" s="45"/>
      <c r="J323" s="42"/>
      <c r="K323" s="45"/>
      <c r="L323" s="46"/>
      <c r="M323" s="23" t="str">
        <f>IF(H323="","",VLOOKUP(H323,Table_Methods!B:C,2,0))</f>
        <v/>
      </c>
      <c r="N323" s="99" t="str">
        <f>IFERROR(INDEX(Program_Calcs!$A$1:$AX$1002,MATCH(A323,Program_Calcs!$A:$A,0),MATCH(VLOOKUP(H323,Table_Methods!$B:$F,4,0),Program_Calcs!$1:$1,0)),"")</f>
        <v/>
      </c>
      <c r="O323" s="100" t="str">
        <f>IFERROR(INDEX(Program_Calcs!$A$1:$AX$1002,MATCH(A323,Program_Calcs!$A:$A,0),MATCH(VLOOKUP(H323,Table_Methods!$B:$F,3,0),Program_Calcs!$1:$1,0)),"")</f>
        <v/>
      </c>
      <c r="P323" s="101" t="str">
        <f>IF(I323="N","",IFERROR(INDEX(Program_Calcs!$A$1:$AX$1002,MATCH(A323,Program_Calcs!$A:$A,0),MATCH(VLOOKUP(H323,Table_Methods!$B:$F,5,0),Program_Calcs!$1:$1,0)),""))</f>
        <v/>
      </c>
    </row>
    <row r="324" spans="1:16" x14ac:dyDescent="0.25">
      <c r="A324" s="44"/>
      <c r="B324" s="45"/>
      <c r="C324" s="45"/>
      <c r="D324" s="45"/>
      <c r="E324" s="45"/>
      <c r="F324" s="45"/>
      <c r="G324" s="46"/>
      <c r="H324" s="53"/>
      <c r="I324" s="45"/>
      <c r="J324" s="42"/>
      <c r="K324" s="45"/>
      <c r="L324" s="46"/>
      <c r="M324" s="23" t="str">
        <f>IF(H324="","",VLOOKUP(H324,Table_Methods!B:C,2,0))</f>
        <v/>
      </c>
      <c r="N324" s="99" t="str">
        <f>IFERROR(INDEX(Program_Calcs!$A$1:$AX$1002,MATCH(A324,Program_Calcs!$A:$A,0),MATCH(VLOOKUP(H324,Table_Methods!$B:$F,4,0),Program_Calcs!$1:$1,0)),"")</f>
        <v/>
      </c>
      <c r="O324" s="100" t="str">
        <f>IFERROR(INDEX(Program_Calcs!$A$1:$AX$1002,MATCH(A324,Program_Calcs!$A:$A,0),MATCH(VLOOKUP(H324,Table_Methods!$B:$F,3,0),Program_Calcs!$1:$1,0)),"")</f>
        <v/>
      </c>
      <c r="P324" s="101" t="str">
        <f>IF(I324="N","",IFERROR(INDEX(Program_Calcs!$A$1:$AX$1002,MATCH(A324,Program_Calcs!$A:$A,0),MATCH(VLOOKUP(H324,Table_Methods!$B:$F,5,0),Program_Calcs!$1:$1,0)),""))</f>
        <v/>
      </c>
    </row>
    <row r="325" spans="1:16" x14ac:dyDescent="0.25">
      <c r="A325" s="44"/>
      <c r="B325" s="45"/>
      <c r="C325" s="45"/>
      <c r="D325" s="45"/>
      <c r="E325" s="45"/>
      <c r="F325" s="45"/>
      <c r="G325" s="46"/>
      <c r="H325" s="53"/>
      <c r="I325" s="45"/>
      <c r="J325" s="42"/>
      <c r="K325" s="45"/>
      <c r="L325" s="46"/>
      <c r="M325" s="23" t="str">
        <f>IF(H325="","",VLOOKUP(H325,Table_Methods!B:C,2,0))</f>
        <v/>
      </c>
      <c r="N325" s="99" t="str">
        <f>IFERROR(INDEX(Program_Calcs!$A$1:$AX$1002,MATCH(A325,Program_Calcs!$A:$A,0),MATCH(VLOOKUP(H325,Table_Methods!$B:$F,4,0),Program_Calcs!$1:$1,0)),"")</f>
        <v/>
      </c>
      <c r="O325" s="100" t="str">
        <f>IFERROR(INDEX(Program_Calcs!$A$1:$AX$1002,MATCH(A325,Program_Calcs!$A:$A,0),MATCH(VLOOKUP(H325,Table_Methods!$B:$F,3,0),Program_Calcs!$1:$1,0)),"")</f>
        <v/>
      </c>
      <c r="P325" s="101" t="str">
        <f>IF(I325="N","",IFERROR(INDEX(Program_Calcs!$A$1:$AX$1002,MATCH(A325,Program_Calcs!$A:$A,0),MATCH(VLOOKUP(H325,Table_Methods!$B:$F,5,0),Program_Calcs!$1:$1,0)),""))</f>
        <v/>
      </c>
    </row>
    <row r="326" spans="1:16" x14ac:dyDescent="0.25">
      <c r="A326" s="44"/>
      <c r="B326" s="45"/>
      <c r="C326" s="45"/>
      <c r="D326" s="45"/>
      <c r="E326" s="45"/>
      <c r="F326" s="45"/>
      <c r="G326" s="46"/>
      <c r="H326" s="53"/>
      <c r="I326" s="45"/>
      <c r="J326" s="42"/>
      <c r="K326" s="45"/>
      <c r="L326" s="46"/>
      <c r="M326" s="23" t="str">
        <f>IF(H326="","",VLOOKUP(H326,Table_Methods!B:C,2,0))</f>
        <v/>
      </c>
      <c r="N326" s="99" t="str">
        <f>IFERROR(INDEX(Program_Calcs!$A$1:$AX$1002,MATCH(A326,Program_Calcs!$A:$A,0),MATCH(VLOOKUP(H326,Table_Methods!$B:$F,4,0),Program_Calcs!$1:$1,0)),"")</f>
        <v/>
      </c>
      <c r="O326" s="100" t="str">
        <f>IFERROR(INDEX(Program_Calcs!$A$1:$AX$1002,MATCH(A326,Program_Calcs!$A:$A,0),MATCH(VLOOKUP(H326,Table_Methods!$B:$F,3,0),Program_Calcs!$1:$1,0)),"")</f>
        <v/>
      </c>
      <c r="P326" s="101" t="str">
        <f>IF(I326="N","",IFERROR(INDEX(Program_Calcs!$A$1:$AX$1002,MATCH(A326,Program_Calcs!$A:$A,0),MATCH(VLOOKUP(H326,Table_Methods!$B:$F,5,0),Program_Calcs!$1:$1,0)),""))</f>
        <v/>
      </c>
    </row>
    <row r="327" spans="1:16" x14ac:dyDescent="0.25">
      <c r="A327" s="44"/>
      <c r="B327" s="45"/>
      <c r="C327" s="45"/>
      <c r="D327" s="45"/>
      <c r="E327" s="45"/>
      <c r="F327" s="45"/>
      <c r="G327" s="46"/>
      <c r="H327" s="53"/>
      <c r="I327" s="45"/>
      <c r="J327" s="42"/>
      <c r="K327" s="45"/>
      <c r="L327" s="46"/>
      <c r="M327" s="23" t="str">
        <f>IF(H327="","",VLOOKUP(H327,Table_Methods!B:C,2,0))</f>
        <v/>
      </c>
      <c r="N327" s="99" t="str">
        <f>IFERROR(INDEX(Program_Calcs!$A$1:$AX$1002,MATCH(A327,Program_Calcs!$A:$A,0),MATCH(VLOOKUP(H327,Table_Methods!$B:$F,4,0),Program_Calcs!$1:$1,0)),"")</f>
        <v/>
      </c>
      <c r="O327" s="100" t="str">
        <f>IFERROR(INDEX(Program_Calcs!$A$1:$AX$1002,MATCH(A327,Program_Calcs!$A:$A,0),MATCH(VLOOKUP(H327,Table_Methods!$B:$F,3,0),Program_Calcs!$1:$1,0)),"")</f>
        <v/>
      </c>
      <c r="P327" s="101" t="str">
        <f>IF(I327="N","",IFERROR(INDEX(Program_Calcs!$A$1:$AX$1002,MATCH(A327,Program_Calcs!$A:$A,0),MATCH(VLOOKUP(H327,Table_Methods!$B:$F,5,0),Program_Calcs!$1:$1,0)),""))</f>
        <v/>
      </c>
    </row>
    <row r="328" spans="1:16" x14ac:dyDescent="0.25">
      <c r="A328" s="44"/>
      <c r="B328" s="45"/>
      <c r="C328" s="45"/>
      <c r="D328" s="45"/>
      <c r="E328" s="45"/>
      <c r="F328" s="45"/>
      <c r="G328" s="46"/>
      <c r="H328" s="53"/>
      <c r="I328" s="45"/>
      <c r="J328" s="42"/>
      <c r="K328" s="45"/>
      <c r="L328" s="46"/>
      <c r="M328" s="23" t="str">
        <f>IF(H328="","",VLOOKUP(H328,Table_Methods!B:C,2,0))</f>
        <v/>
      </c>
      <c r="N328" s="99" t="str">
        <f>IFERROR(INDEX(Program_Calcs!$A$1:$AX$1002,MATCH(A328,Program_Calcs!$A:$A,0),MATCH(VLOOKUP(H328,Table_Methods!$B:$F,4,0),Program_Calcs!$1:$1,0)),"")</f>
        <v/>
      </c>
      <c r="O328" s="100" t="str">
        <f>IFERROR(INDEX(Program_Calcs!$A$1:$AX$1002,MATCH(A328,Program_Calcs!$A:$A,0),MATCH(VLOOKUP(H328,Table_Methods!$B:$F,3,0),Program_Calcs!$1:$1,0)),"")</f>
        <v/>
      </c>
      <c r="P328" s="101" t="str">
        <f>IF(I328="N","",IFERROR(INDEX(Program_Calcs!$A$1:$AX$1002,MATCH(A328,Program_Calcs!$A:$A,0),MATCH(VLOOKUP(H328,Table_Methods!$B:$F,5,0),Program_Calcs!$1:$1,0)),""))</f>
        <v/>
      </c>
    </row>
    <row r="329" spans="1:16" x14ac:dyDescent="0.25">
      <c r="A329" s="44"/>
      <c r="B329" s="45"/>
      <c r="C329" s="45"/>
      <c r="D329" s="45"/>
      <c r="E329" s="45"/>
      <c r="F329" s="45"/>
      <c r="G329" s="46"/>
      <c r="H329" s="53"/>
      <c r="I329" s="45"/>
      <c r="J329" s="42"/>
      <c r="K329" s="45"/>
      <c r="L329" s="46"/>
      <c r="M329" s="23" t="str">
        <f>IF(H329="","",VLOOKUP(H329,Table_Methods!B:C,2,0))</f>
        <v/>
      </c>
      <c r="N329" s="99" t="str">
        <f>IFERROR(INDEX(Program_Calcs!$A$1:$AX$1002,MATCH(A329,Program_Calcs!$A:$A,0),MATCH(VLOOKUP(H329,Table_Methods!$B:$F,4,0),Program_Calcs!$1:$1,0)),"")</f>
        <v/>
      </c>
      <c r="O329" s="100" t="str">
        <f>IFERROR(INDEX(Program_Calcs!$A$1:$AX$1002,MATCH(A329,Program_Calcs!$A:$A,0),MATCH(VLOOKUP(H329,Table_Methods!$B:$F,3,0),Program_Calcs!$1:$1,0)),"")</f>
        <v/>
      </c>
      <c r="P329" s="101" t="str">
        <f>IF(I329="N","",IFERROR(INDEX(Program_Calcs!$A$1:$AX$1002,MATCH(A329,Program_Calcs!$A:$A,0),MATCH(VLOOKUP(H329,Table_Methods!$B:$F,5,0),Program_Calcs!$1:$1,0)),""))</f>
        <v/>
      </c>
    </row>
    <row r="330" spans="1:16" x14ac:dyDescent="0.25">
      <c r="A330" s="44"/>
      <c r="B330" s="45"/>
      <c r="C330" s="45"/>
      <c r="D330" s="45"/>
      <c r="E330" s="45"/>
      <c r="F330" s="45"/>
      <c r="G330" s="46"/>
      <c r="H330" s="53"/>
      <c r="I330" s="45"/>
      <c r="J330" s="42"/>
      <c r="K330" s="45"/>
      <c r="L330" s="46"/>
      <c r="M330" s="23" t="str">
        <f>IF(H330="","",VLOOKUP(H330,Table_Methods!B:C,2,0))</f>
        <v/>
      </c>
      <c r="N330" s="99" t="str">
        <f>IFERROR(INDEX(Program_Calcs!$A$1:$AX$1002,MATCH(A330,Program_Calcs!$A:$A,0),MATCH(VLOOKUP(H330,Table_Methods!$B:$F,4,0),Program_Calcs!$1:$1,0)),"")</f>
        <v/>
      </c>
      <c r="O330" s="100" t="str">
        <f>IFERROR(INDEX(Program_Calcs!$A$1:$AX$1002,MATCH(A330,Program_Calcs!$A:$A,0),MATCH(VLOOKUP(H330,Table_Methods!$B:$F,3,0),Program_Calcs!$1:$1,0)),"")</f>
        <v/>
      </c>
      <c r="P330" s="101" t="str">
        <f>IF(I330="N","",IFERROR(INDEX(Program_Calcs!$A$1:$AX$1002,MATCH(A330,Program_Calcs!$A:$A,0),MATCH(VLOOKUP(H330,Table_Methods!$B:$F,5,0),Program_Calcs!$1:$1,0)),""))</f>
        <v/>
      </c>
    </row>
    <row r="331" spans="1:16" x14ac:dyDescent="0.25">
      <c r="A331" s="44"/>
      <c r="B331" s="45"/>
      <c r="C331" s="45"/>
      <c r="D331" s="45"/>
      <c r="E331" s="45"/>
      <c r="F331" s="45"/>
      <c r="G331" s="46"/>
      <c r="H331" s="53"/>
      <c r="I331" s="45"/>
      <c r="J331" s="42"/>
      <c r="K331" s="45"/>
      <c r="L331" s="46"/>
      <c r="M331" s="23" t="str">
        <f>IF(H331="","",VLOOKUP(H331,Table_Methods!B:C,2,0))</f>
        <v/>
      </c>
      <c r="N331" s="99" t="str">
        <f>IFERROR(INDEX(Program_Calcs!$A$1:$AX$1002,MATCH(A331,Program_Calcs!$A:$A,0),MATCH(VLOOKUP(H331,Table_Methods!$B:$F,4,0),Program_Calcs!$1:$1,0)),"")</f>
        <v/>
      </c>
      <c r="O331" s="100" t="str">
        <f>IFERROR(INDEX(Program_Calcs!$A$1:$AX$1002,MATCH(A331,Program_Calcs!$A:$A,0),MATCH(VLOOKUP(H331,Table_Methods!$B:$F,3,0),Program_Calcs!$1:$1,0)),"")</f>
        <v/>
      </c>
      <c r="P331" s="101" t="str">
        <f>IF(I331="N","",IFERROR(INDEX(Program_Calcs!$A$1:$AX$1002,MATCH(A331,Program_Calcs!$A:$A,0),MATCH(VLOOKUP(H331,Table_Methods!$B:$F,5,0),Program_Calcs!$1:$1,0)),""))</f>
        <v/>
      </c>
    </row>
    <row r="332" spans="1:16" x14ac:dyDescent="0.25">
      <c r="A332" s="44"/>
      <c r="B332" s="45"/>
      <c r="C332" s="45"/>
      <c r="D332" s="45"/>
      <c r="E332" s="45"/>
      <c r="F332" s="45"/>
      <c r="G332" s="46"/>
      <c r="H332" s="53"/>
      <c r="I332" s="45"/>
      <c r="J332" s="42"/>
      <c r="K332" s="45"/>
      <c r="L332" s="46"/>
      <c r="M332" s="23" t="str">
        <f>IF(H332="","",VLOOKUP(H332,Table_Methods!B:C,2,0))</f>
        <v/>
      </c>
      <c r="N332" s="99" t="str">
        <f>IFERROR(INDEX(Program_Calcs!$A$1:$AX$1002,MATCH(A332,Program_Calcs!$A:$A,0),MATCH(VLOOKUP(H332,Table_Methods!$B:$F,4,0),Program_Calcs!$1:$1,0)),"")</f>
        <v/>
      </c>
      <c r="O332" s="100" t="str">
        <f>IFERROR(INDEX(Program_Calcs!$A$1:$AX$1002,MATCH(A332,Program_Calcs!$A:$A,0),MATCH(VLOOKUP(H332,Table_Methods!$B:$F,3,0),Program_Calcs!$1:$1,0)),"")</f>
        <v/>
      </c>
      <c r="P332" s="101" t="str">
        <f>IF(I332="N","",IFERROR(INDEX(Program_Calcs!$A$1:$AX$1002,MATCH(A332,Program_Calcs!$A:$A,0),MATCH(VLOOKUP(H332,Table_Methods!$B:$F,5,0),Program_Calcs!$1:$1,0)),""))</f>
        <v/>
      </c>
    </row>
    <row r="333" spans="1:16" x14ac:dyDescent="0.25">
      <c r="A333" s="44"/>
      <c r="B333" s="45"/>
      <c r="C333" s="45"/>
      <c r="D333" s="45"/>
      <c r="E333" s="45"/>
      <c r="F333" s="45"/>
      <c r="G333" s="46"/>
      <c r="H333" s="53"/>
      <c r="I333" s="45"/>
      <c r="J333" s="42"/>
      <c r="K333" s="45"/>
      <c r="L333" s="46"/>
      <c r="M333" s="23" t="str">
        <f>IF(H333="","",VLOOKUP(H333,Table_Methods!B:C,2,0))</f>
        <v/>
      </c>
      <c r="N333" s="99" t="str">
        <f>IFERROR(INDEX(Program_Calcs!$A$1:$AX$1002,MATCH(A333,Program_Calcs!$A:$A,0),MATCH(VLOOKUP(H333,Table_Methods!$B:$F,4,0),Program_Calcs!$1:$1,0)),"")</f>
        <v/>
      </c>
      <c r="O333" s="100" t="str">
        <f>IFERROR(INDEX(Program_Calcs!$A$1:$AX$1002,MATCH(A333,Program_Calcs!$A:$A,0),MATCH(VLOOKUP(H333,Table_Methods!$B:$F,3,0),Program_Calcs!$1:$1,0)),"")</f>
        <v/>
      </c>
      <c r="P333" s="101" t="str">
        <f>IF(I333="N","",IFERROR(INDEX(Program_Calcs!$A$1:$AX$1002,MATCH(A333,Program_Calcs!$A:$A,0),MATCH(VLOOKUP(H333,Table_Methods!$B:$F,5,0),Program_Calcs!$1:$1,0)),""))</f>
        <v/>
      </c>
    </row>
    <row r="334" spans="1:16" x14ac:dyDescent="0.25">
      <c r="A334" s="44"/>
      <c r="B334" s="45"/>
      <c r="C334" s="45"/>
      <c r="D334" s="45"/>
      <c r="E334" s="45"/>
      <c r="F334" s="45"/>
      <c r="G334" s="46"/>
      <c r="H334" s="53"/>
      <c r="I334" s="45"/>
      <c r="J334" s="42"/>
      <c r="K334" s="45"/>
      <c r="L334" s="46"/>
      <c r="M334" s="23" t="str">
        <f>IF(H334="","",VLOOKUP(H334,Table_Methods!B:C,2,0))</f>
        <v/>
      </c>
      <c r="N334" s="99" t="str">
        <f>IFERROR(INDEX(Program_Calcs!$A$1:$AX$1002,MATCH(A334,Program_Calcs!$A:$A,0),MATCH(VLOOKUP(H334,Table_Methods!$B:$F,4,0),Program_Calcs!$1:$1,0)),"")</f>
        <v/>
      </c>
      <c r="O334" s="100" t="str">
        <f>IFERROR(INDEX(Program_Calcs!$A$1:$AX$1002,MATCH(A334,Program_Calcs!$A:$A,0),MATCH(VLOOKUP(H334,Table_Methods!$B:$F,3,0),Program_Calcs!$1:$1,0)),"")</f>
        <v/>
      </c>
      <c r="P334" s="101" t="str">
        <f>IF(I334="N","",IFERROR(INDEX(Program_Calcs!$A$1:$AX$1002,MATCH(A334,Program_Calcs!$A:$A,0),MATCH(VLOOKUP(H334,Table_Methods!$B:$F,5,0),Program_Calcs!$1:$1,0)),""))</f>
        <v/>
      </c>
    </row>
    <row r="335" spans="1:16" x14ac:dyDescent="0.25">
      <c r="A335" s="44"/>
      <c r="B335" s="45"/>
      <c r="C335" s="45"/>
      <c r="D335" s="45"/>
      <c r="E335" s="45"/>
      <c r="F335" s="45"/>
      <c r="G335" s="46"/>
      <c r="H335" s="53"/>
      <c r="I335" s="45"/>
      <c r="J335" s="42"/>
      <c r="K335" s="45"/>
      <c r="L335" s="46"/>
      <c r="M335" s="23" t="str">
        <f>IF(H335="","",VLOOKUP(H335,Table_Methods!B:C,2,0))</f>
        <v/>
      </c>
      <c r="N335" s="99" t="str">
        <f>IFERROR(INDEX(Program_Calcs!$A$1:$AX$1002,MATCH(A335,Program_Calcs!$A:$A,0),MATCH(VLOOKUP(H335,Table_Methods!$B:$F,4,0),Program_Calcs!$1:$1,0)),"")</f>
        <v/>
      </c>
      <c r="O335" s="100" t="str">
        <f>IFERROR(INDEX(Program_Calcs!$A$1:$AX$1002,MATCH(A335,Program_Calcs!$A:$A,0),MATCH(VLOOKUP(H335,Table_Methods!$B:$F,3,0),Program_Calcs!$1:$1,0)),"")</f>
        <v/>
      </c>
      <c r="P335" s="101" t="str">
        <f>IF(I335="N","",IFERROR(INDEX(Program_Calcs!$A$1:$AX$1002,MATCH(A335,Program_Calcs!$A:$A,0),MATCH(VLOOKUP(H335,Table_Methods!$B:$F,5,0),Program_Calcs!$1:$1,0)),""))</f>
        <v/>
      </c>
    </row>
    <row r="336" spans="1:16" x14ac:dyDescent="0.25">
      <c r="A336" s="44"/>
      <c r="B336" s="45"/>
      <c r="C336" s="45"/>
      <c r="D336" s="45"/>
      <c r="E336" s="45"/>
      <c r="F336" s="45"/>
      <c r="G336" s="46"/>
      <c r="H336" s="53"/>
      <c r="I336" s="45"/>
      <c r="J336" s="42"/>
      <c r="K336" s="45"/>
      <c r="L336" s="46"/>
      <c r="M336" s="23" t="str">
        <f>IF(H336="","",VLOOKUP(H336,Table_Methods!B:C,2,0))</f>
        <v/>
      </c>
      <c r="N336" s="99" t="str">
        <f>IFERROR(INDEX(Program_Calcs!$A$1:$AX$1002,MATCH(A336,Program_Calcs!$A:$A,0),MATCH(VLOOKUP(H336,Table_Methods!$B:$F,4,0),Program_Calcs!$1:$1,0)),"")</f>
        <v/>
      </c>
      <c r="O336" s="100" t="str">
        <f>IFERROR(INDEX(Program_Calcs!$A$1:$AX$1002,MATCH(A336,Program_Calcs!$A:$A,0),MATCH(VLOOKUP(H336,Table_Methods!$B:$F,3,0),Program_Calcs!$1:$1,0)),"")</f>
        <v/>
      </c>
      <c r="P336" s="101" t="str">
        <f>IF(I336="N","",IFERROR(INDEX(Program_Calcs!$A$1:$AX$1002,MATCH(A336,Program_Calcs!$A:$A,0),MATCH(VLOOKUP(H336,Table_Methods!$B:$F,5,0),Program_Calcs!$1:$1,0)),""))</f>
        <v/>
      </c>
    </row>
    <row r="337" spans="1:16" x14ac:dyDescent="0.25">
      <c r="A337" s="44"/>
      <c r="B337" s="45"/>
      <c r="C337" s="45"/>
      <c r="D337" s="45"/>
      <c r="E337" s="45"/>
      <c r="F337" s="45"/>
      <c r="G337" s="46"/>
      <c r="H337" s="53"/>
      <c r="I337" s="45"/>
      <c r="J337" s="42"/>
      <c r="K337" s="45"/>
      <c r="L337" s="46"/>
      <c r="M337" s="23" t="str">
        <f>IF(H337="","",VLOOKUP(H337,Table_Methods!B:C,2,0))</f>
        <v/>
      </c>
      <c r="N337" s="99" t="str">
        <f>IFERROR(INDEX(Program_Calcs!$A$1:$AX$1002,MATCH(A337,Program_Calcs!$A:$A,0),MATCH(VLOOKUP(H337,Table_Methods!$B:$F,4,0),Program_Calcs!$1:$1,0)),"")</f>
        <v/>
      </c>
      <c r="O337" s="100" t="str">
        <f>IFERROR(INDEX(Program_Calcs!$A$1:$AX$1002,MATCH(A337,Program_Calcs!$A:$A,0),MATCH(VLOOKUP(H337,Table_Methods!$B:$F,3,0),Program_Calcs!$1:$1,0)),"")</f>
        <v/>
      </c>
      <c r="P337" s="101" t="str">
        <f>IF(I337="N","",IFERROR(INDEX(Program_Calcs!$A$1:$AX$1002,MATCH(A337,Program_Calcs!$A:$A,0),MATCH(VLOOKUP(H337,Table_Methods!$B:$F,5,0),Program_Calcs!$1:$1,0)),""))</f>
        <v/>
      </c>
    </row>
    <row r="338" spans="1:16" x14ac:dyDescent="0.25">
      <c r="A338" s="44"/>
      <c r="B338" s="45"/>
      <c r="C338" s="45"/>
      <c r="D338" s="45"/>
      <c r="E338" s="45"/>
      <c r="F338" s="45"/>
      <c r="G338" s="46"/>
      <c r="H338" s="53"/>
      <c r="I338" s="45"/>
      <c r="J338" s="42"/>
      <c r="K338" s="45"/>
      <c r="L338" s="46"/>
      <c r="M338" s="23" t="str">
        <f>IF(H338="","",VLOOKUP(H338,Table_Methods!B:C,2,0))</f>
        <v/>
      </c>
      <c r="N338" s="99" t="str">
        <f>IFERROR(INDEX(Program_Calcs!$A$1:$AX$1002,MATCH(A338,Program_Calcs!$A:$A,0),MATCH(VLOOKUP(H338,Table_Methods!$B:$F,4,0),Program_Calcs!$1:$1,0)),"")</f>
        <v/>
      </c>
      <c r="O338" s="100" t="str">
        <f>IFERROR(INDEX(Program_Calcs!$A$1:$AX$1002,MATCH(A338,Program_Calcs!$A:$A,0),MATCH(VLOOKUP(H338,Table_Methods!$B:$F,3,0),Program_Calcs!$1:$1,0)),"")</f>
        <v/>
      </c>
      <c r="P338" s="101" t="str">
        <f>IF(I338="N","",IFERROR(INDEX(Program_Calcs!$A$1:$AX$1002,MATCH(A338,Program_Calcs!$A:$A,0),MATCH(VLOOKUP(H338,Table_Methods!$B:$F,5,0),Program_Calcs!$1:$1,0)),""))</f>
        <v/>
      </c>
    </row>
    <row r="339" spans="1:16" x14ac:dyDescent="0.25">
      <c r="A339" s="44"/>
      <c r="B339" s="45"/>
      <c r="C339" s="45"/>
      <c r="D339" s="45"/>
      <c r="E339" s="45"/>
      <c r="F339" s="45"/>
      <c r="G339" s="46"/>
      <c r="H339" s="53"/>
      <c r="I339" s="45"/>
      <c r="J339" s="42"/>
      <c r="K339" s="45"/>
      <c r="L339" s="46"/>
      <c r="M339" s="23" t="str">
        <f>IF(H339="","",VLOOKUP(H339,Table_Methods!B:C,2,0))</f>
        <v/>
      </c>
      <c r="N339" s="99" t="str">
        <f>IFERROR(INDEX(Program_Calcs!$A$1:$AX$1002,MATCH(A339,Program_Calcs!$A:$A,0),MATCH(VLOOKUP(H339,Table_Methods!$B:$F,4,0),Program_Calcs!$1:$1,0)),"")</f>
        <v/>
      </c>
      <c r="O339" s="100" t="str">
        <f>IFERROR(INDEX(Program_Calcs!$A$1:$AX$1002,MATCH(A339,Program_Calcs!$A:$A,0),MATCH(VLOOKUP(H339,Table_Methods!$B:$F,3,0),Program_Calcs!$1:$1,0)),"")</f>
        <v/>
      </c>
      <c r="P339" s="101" t="str">
        <f>IF(I339="N","",IFERROR(INDEX(Program_Calcs!$A$1:$AX$1002,MATCH(A339,Program_Calcs!$A:$A,0),MATCH(VLOOKUP(H339,Table_Methods!$B:$F,5,0),Program_Calcs!$1:$1,0)),""))</f>
        <v/>
      </c>
    </row>
    <row r="340" spans="1:16" x14ac:dyDescent="0.25">
      <c r="A340" s="44"/>
      <c r="B340" s="45"/>
      <c r="C340" s="45"/>
      <c r="D340" s="45"/>
      <c r="E340" s="45"/>
      <c r="F340" s="45"/>
      <c r="G340" s="46"/>
      <c r="H340" s="53"/>
      <c r="I340" s="45"/>
      <c r="J340" s="42"/>
      <c r="K340" s="45"/>
      <c r="L340" s="46"/>
      <c r="M340" s="23" t="str">
        <f>IF(H340="","",VLOOKUP(H340,Table_Methods!B:C,2,0))</f>
        <v/>
      </c>
      <c r="N340" s="99" t="str">
        <f>IFERROR(INDEX(Program_Calcs!$A$1:$AX$1002,MATCH(A340,Program_Calcs!$A:$A,0),MATCH(VLOOKUP(H340,Table_Methods!$B:$F,4,0),Program_Calcs!$1:$1,0)),"")</f>
        <v/>
      </c>
      <c r="O340" s="100" t="str">
        <f>IFERROR(INDEX(Program_Calcs!$A$1:$AX$1002,MATCH(A340,Program_Calcs!$A:$A,0),MATCH(VLOOKUP(H340,Table_Methods!$B:$F,3,0),Program_Calcs!$1:$1,0)),"")</f>
        <v/>
      </c>
      <c r="P340" s="101" t="str">
        <f>IF(I340="N","",IFERROR(INDEX(Program_Calcs!$A$1:$AX$1002,MATCH(A340,Program_Calcs!$A:$A,0),MATCH(VLOOKUP(H340,Table_Methods!$B:$F,5,0),Program_Calcs!$1:$1,0)),""))</f>
        <v/>
      </c>
    </row>
    <row r="341" spans="1:16" x14ac:dyDescent="0.25">
      <c r="A341" s="44"/>
      <c r="B341" s="45"/>
      <c r="C341" s="45"/>
      <c r="D341" s="45"/>
      <c r="E341" s="45"/>
      <c r="F341" s="45"/>
      <c r="G341" s="46"/>
      <c r="H341" s="53"/>
      <c r="I341" s="45"/>
      <c r="J341" s="42"/>
      <c r="K341" s="45"/>
      <c r="L341" s="46"/>
      <c r="M341" s="23" t="str">
        <f>IF(H341="","",VLOOKUP(H341,Table_Methods!B:C,2,0))</f>
        <v/>
      </c>
      <c r="N341" s="99" t="str">
        <f>IFERROR(INDEX(Program_Calcs!$A$1:$AX$1002,MATCH(A341,Program_Calcs!$A:$A,0),MATCH(VLOOKUP(H341,Table_Methods!$B:$F,4,0),Program_Calcs!$1:$1,0)),"")</f>
        <v/>
      </c>
      <c r="O341" s="100" t="str">
        <f>IFERROR(INDEX(Program_Calcs!$A$1:$AX$1002,MATCH(A341,Program_Calcs!$A:$A,0),MATCH(VLOOKUP(H341,Table_Methods!$B:$F,3,0),Program_Calcs!$1:$1,0)),"")</f>
        <v/>
      </c>
      <c r="P341" s="101" t="str">
        <f>IF(I341="N","",IFERROR(INDEX(Program_Calcs!$A$1:$AX$1002,MATCH(A341,Program_Calcs!$A:$A,0),MATCH(VLOOKUP(H341,Table_Methods!$B:$F,5,0),Program_Calcs!$1:$1,0)),""))</f>
        <v/>
      </c>
    </row>
    <row r="342" spans="1:16" x14ac:dyDescent="0.25">
      <c r="A342" s="44"/>
      <c r="B342" s="45"/>
      <c r="C342" s="45"/>
      <c r="D342" s="45"/>
      <c r="E342" s="45"/>
      <c r="F342" s="45"/>
      <c r="G342" s="46"/>
      <c r="H342" s="53"/>
      <c r="I342" s="45"/>
      <c r="J342" s="42"/>
      <c r="K342" s="45"/>
      <c r="L342" s="46"/>
      <c r="M342" s="23" t="str">
        <f>IF(H342="","",VLOOKUP(H342,Table_Methods!B:C,2,0))</f>
        <v/>
      </c>
      <c r="N342" s="99" t="str">
        <f>IFERROR(INDEX(Program_Calcs!$A$1:$AX$1002,MATCH(A342,Program_Calcs!$A:$A,0),MATCH(VLOOKUP(H342,Table_Methods!$B:$F,4,0),Program_Calcs!$1:$1,0)),"")</f>
        <v/>
      </c>
      <c r="O342" s="100" t="str">
        <f>IFERROR(INDEX(Program_Calcs!$A$1:$AX$1002,MATCH(A342,Program_Calcs!$A:$A,0),MATCH(VLOOKUP(H342,Table_Methods!$B:$F,3,0),Program_Calcs!$1:$1,0)),"")</f>
        <v/>
      </c>
      <c r="P342" s="101" t="str">
        <f>IF(I342="N","",IFERROR(INDEX(Program_Calcs!$A$1:$AX$1002,MATCH(A342,Program_Calcs!$A:$A,0),MATCH(VLOOKUP(H342,Table_Methods!$B:$F,5,0),Program_Calcs!$1:$1,0)),""))</f>
        <v/>
      </c>
    </row>
    <row r="343" spans="1:16" x14ac:dyDescent="0.25">
      <c r="A343" s="44"/>
      <c r="B343" s="45"/>
      <c r="C343" s="45"/>
      <c r="D343" s="45"/>
      <c r="E343" s="45"/>
      <c r="F343" s="45"/>
      <c r="G343" s="46"/>
      <c r="H343" s="53"/>
      <c r="I343" s="45"/>
      <c r="J343" s="42"/>
      <c r="K343" s="45"/>
      <c r="L343" s="46"/>
      <c r="M343" s="23" t="str">
        <f>IF(H343="","",VLOOKUP(H343,Table_Methods!B:C,2,0))</f>
        <v/>
      </c>
      <c r="N343" s="99" t="str">
        <f>IFERROR(INDEX(Program_Calcs!$A$1:$AX$1002,MATCH(A343,Program_Calcs!$A:$A,0),MATCH(VLOOKUP(H343,Table_Methods!$B:$F,4,0),Program_Calcs!$1:$1,0)),"")</f>
        <v/>
      </c>
      <c r="O343" s="100" t="str">
        <f>IFERROR(INDEX(Program_Calcs!$A$1:$AX$1002,MATCH(A343,Program_Calcs!$A:$A,0),MATCH(VLOOKUP(H343,Table_Methods!$B:$F,3,0),Program_Calcs!$1:$1,0)),"")</f>
        <v/>
      </c>
      <c r="P343" s="101" t="str">
        <f>IF(I343="N","",IFERROR(INDEX(Program_Calcs!$A$1:$AX$1002,MATCH(A343,Program_Calcs!$A:$A,0),MATCH(VLOOKUP(H343,Table_Methods!$B:$F,5,0),Program_Calcs!$1:$1,0)),""))</f>
        <v/>
      </c>
    </row>
    <row r="344" spans="1:16" x14ac:dyDescent="0.25">
      <c r="A344" s="44"/>
      <c r="B344" s="45"/>
      <c r="C344" s="45"/>
      <c r="D344" s="45"/>
      <c r="E344" s="45"/>
      <c r="F344" s="45"/>
      <c r="G344" s="46"/>
      <c r="H344" s="53"/>
      <c r="I344" s="45"/>
      <c r="J344" s="42"/>
      <c r="K344" s="45"/>
      <c r="L344" s="46"/>
      <c r="M344" s="23" t="str">
        <f>IF(H344="","",VLOOKUP(H344,Table_Methods!B:C,2,0))</f>
        <v/>
      </c>
      <c r="N344" s="99" t="str">
        <f>IFERROR(INDEX(Program_Calcs!$A$1:$AX$1002,MATCH(A344,Program_Calcs!$A:$A,0),MATCH(VLOOKUP(H344,Table_Methods!$B:$F,4,0),Program_Calcs!$1:$1,0)),"")</f>
        <v/>
      </c>
      <c r="O344" s="100" t="str">
        <f>IFERROR(INDEX(Program_Calcs!$A$1:$AX$1002,MATCH(A344,Program_Calcs!$A:$A,0),MATCH(VLOOKUP(H344,Table_Methods!$B:$F,3,0),Program_Calcs!$1:$1,0)),"")</f>
        <v/>
      </c>
      <c r="P344" s="101" t="str">
        <f>IF(I344="N","",IFERROR(INDEX(Program_Calcs!$A$1:$AX$1002,MATCH(A344,Program_Calcs!$A:$A,0),MATCH(VLOOKUP(H344,Table_Methods!$B:$F,5,0),Program_Calcs!$1:$1,0)),""))</f>
        <v/>
      </c>
    </row>
    <row r="345" spans="1:16" x14ac:dyDescent="0.25">
      <c r="A345" s="44"/>
      <c r="B345" s="45"/>
      <c r="C345" s="45"/>
      <c r="D345" s="45"/>
      <c r="E345" s="45"/>
      <c r="F345" s="45"/>
      <c r="G345" s="46"/>
      <c r="H345" s="53"/>
      <c r="I345" s="45"/>
      <c r="J345" s="42"/>
      <c r="K345" s="45"/>
      <c r="L345" s="46"/>
      <c r="M345" s="23" t="str">
        <f>IF(H345="","",VLOOKUP(H345,Table_Methods!B:C,2,0))</f>
        <v/>
      </c>
      <c r="N345" s="99" t="str">
        <f>IFERROR(INDEX(Program_Calcs!$A$1:$AX$1002,MATCH(A345,Program_Calcs!$A:$A,0),MATCH(VLOOKUP(H345,Table_Methods!$B:$F,4,0),Program_Calcs!$1:$1,0)),"")</f>
        <v/>
      </c>
      <c r="O345" s="100" t="str">
        <f>IFERROR(INDEX(Program_Calcs!$A$1:$AX$1002,MATCH(A345,Program_Calcs!$A:$A,0),MATCH(VLOOKUP(H345,Table_Methods!$B:$F,3,0),Program_Calcs!$1:$1,0)),"")</f>
        <v/>
      </c>
      <c r="P345" s="101" t="str">
        <f>IF(I345="N","",IFERROR(INDEX(Program_Calcs!$A$1:$AX$1002,MATCH(A345,Program_Calcs!$A:$A,0),MATCH(VLOOKUP(H345,Table_Methods!$B:$F,5,0),Program_Calcs!$1:$1,0)),""))</f>
        <v/>
      </c>
    </row>
    <row r="346" spans="1:16" x14ac:dyDescent="0.25">
      <c r="A346" s="44"/>
      <c r="B346" s="45"/>
      <c r="C346" s="45"/>
      <c r="D346" s="45"/>
      <c r="E346" s="45"/>
      <c r="F346" s="45"/>
      <c r="G346" s="46"/>
      <c r="H346" s="53"/>
      <c r="I346" s="45"/>
      <c r="J346" s="42"/>
      <c r="K346" s="45"/>
      <c r="L346" s="46"/>
      <c r="M346" s="23" t="str">
        <f>IF(H346="","",VLOOKUP(H346,Table_Methods!B:C,2,0))</f>
        <v/>
      </c>
      <c r="N346" s="99" t="str">
        <f>IFERROR(INDEX(Program_Calcs!$A$1:$AX$1002,MATCH(A346,Program_Calcs!$A:$A,0),MATCH(VLOOKUP(H346,Table_Methods!$B:$F,4,0),Program_Calcs!$1:$1,0)),"")</f>
        <v/>
      </c>
      <c r="O346" s="100" t="str">
        <f>IFERROR(INDEX(Program_Calcs!$A$1:$AX$1002,MATCH(A346,Program_Calcs!$A:$A,0),MATCH(VLOOKUP(H346,Table_Methods!$B:$F,3,0),Program_Calcs!$1:$1,0)),"")</f>
        <v/>
      </c>
      <c r="P346" s="101" t="str">
        <f>IF(I346="N","",IFERROR(INDEX(Program_Calcs!$A$1:$AX$1002,MATCH(A346,Program_Calcs!$A:$A,0),MATCH(VLOOKUP(H346,Table_Methods!$B:$F,5,0),Program_Calcs!$1:$1,0)),""))</f>
        <v/>
      </c>
    </row>
    <row r="347" spans="1:16" x14ac:dyDescent="0.25">
      <c r="A347" s="44"/>
      <c r="B347" s="45"/>
      <c r="C347" s="45"/>
      <c r="D347" s="45"/>
      <c r="E347" s="45"/>
      <c r="F347" s="45"/>
      <c r="G347" s="46"/>
      <c r="H347" s="53"/>
      <c r="I347" s="45"/>
      <c r="J347" s="42"/>
      <c r="K347" s="45"/>
      <c r="L347" s="46"/>
      <c r="M347" s="23" t="str">
        <f>IF(H347="","",VLOOKUP(H347,Table_Methods!B:C,2,0))</f>
        <v/>
      </c>
      <c r="N347" s="99" t="str">
        <f>IFERROR(INDEX(Program_Calcs!$A$1:$AX$1002,MATCH(A347,Program_Calcs!$A:$A,0),MATCH(VLOOKUP(H347,Table_Methods!$B:$F,4,0),Program_Calcs!$1:$1,0)),"")</f>
        <v/>
      </c>
      <c r="O347" s="100" t="str">
        <f>IFERROR(INDEX(Program_Calcs!$A$1:$AX$1002,MATCH(A347,Program_Calcs!$A:$A,0),MATCH(VLOOKUP(H347,Table_Methods!$B:$F,3,0),Program_Calcs!$1:$1,0)),"")</f>
        <v/>
      </c>
      <c r="P347" s="101" t="str">
        <f>IF(I347="N","",IFERROR(INDEX(Program_Calcs!$A$1:$AX$1002,MATCH(A347,Program_Calcs!$A:$A,0),MATCH(VLOOKUP(H347,Table_Methods!$B:$F,5,0),Program_Calcs!$1:$1,0)),""))</f>
        <v/>
      </c>
    </row>
    <row r="348" spans="1:16" x14ac:dyDescent="0.25">
      <c r="A348" s="44"/>
      <c r="B348" s="45"/>
      <c r="C348" s="45"/>
      <c r="D348" s="45"/>
      <c r="E348" s="45"/>
      <c r="F348" s="45"/>
      <c r="G348" s="46"/>
      <c r="H348" s="53"/>
      <c r="I348" s="45"/>
      <c r="J348" s="42"/>
      <c r="K348" s="45"/>
      <c r="L348" s="46"/>
      <c r="M348" s="23" t="str">
        <f>IF(H348="","",VLOOKUP(H348,Table_Methods!B:C,2,0))</f>
        <v/>
      </c>
      <c r="N348" s="99" t="str">
        <f>IFERROR(INDEX(Program_Calcs!$A$1:$AX$1002,MATCH(A348,Program_Calcs!$A:$A,0),MATCH(VLOOKUP(H348,Table_Methods!$B:$F,4,0),Program_Calcs!$1:$1,0)),"")</f>
        <v/>
      </c>
      <c r="O348" s="100" t="str">
        <f>IFERROR(INDEX(Program_Calcs!$A$1:$AX$1002,MATCH(A348,Program_Calcs!$A:$A,0),MATCH(VLOOKUP(H348,Table_Methods!$B:$F,3,0),Program_Calcs!$1:$1,0)),"")</f>
        <v/>
      </c>
      <c r="P348" s="101" t="str">
        <f>IF(I348="N","",IFERROR(INDEX(Program_Calcs!$A$1:$AX$1002,MATCH(A348,Program_Calcs!$A:$A,0),MATCH(VLOOKUP(H348,Table_Methods!$B:$F,5,0),Program_Calcs!$1:$1,0)),""))</f>
        <v/>
      </c>
    </row>
    <row r="349" spans="1:16" x14ac:dyDescent="0.25">
      <c r="A349" s="44"/>
      <c r="B349" s="45"/>
      <c r="C349" s="45"/>
      <c r="D349" s="45"/>
      <c r="E349" s="45"/>
      <c r="F349" s="45"/>
      <c r="G349" s="46"/>
      <c r="H349" s="53"/>
      <c r="I349" s="45"/>
      <c r="J349" s="42"/>
      <c r="K349" s="45"/>
      <c r="L349" s="46"/>
      <c r="M349" s="23" t="str">
        <f>IF(H349="","",VLOOKUP(H349,Table_Methods!B:C,2,0))</f>
        <v/>
      </c>
      <c r="N349" s="99" t="str">
        <f>IFERROR(INDEX(Program_Calcs!$A$1:$AX$1002,MATCH(A349,Program_Calcs!$A:$A,0),MATCH(VLOOKUP(H349,Table_Methods!$B:$F,4,0),Program_Calcs!$1:$1,0)),"")</f>
        <v/>
      </c>
      <c r="O349" s="100" t="str">
        <f>IFERROR(INDEX(Program_Calcs!$A$1:$AX$1002,MATCH(A349,Program_Calcs!$A:$A,0),MATCH(VLOOKUP(H349,Table_Methods!$B:$F,3,0),Program_Calcs!$1:$1,0)),"")</f>
        <v/>
      </c>
      <c r="P349" s="101" t="str">
        <f>IF(I349="N","",IFERROR(INDEX(Program_Calcs!$A$1:$AX$1002,MATCH(A349,Program_Calcs!$A:$A,0),MATCH(VLOOKUP(H349,Table_Methods!$B:$F,5,0),Program_Calcs!$1:$1,0)),""))</f>
        <v/>
      </c>
    </row>
    <row r="350" spans="1:16" x14ac:dyDescent="0.25">
      <c r="A350" s="44"/>
      <c r="B350" s="45"/>
      <c r="C350" s="45"/>
      <c r="D350" s="45"/>
      <c r="E350" s="45"/>
      <c r="F350" s="45"/>
      <c r="G350" s="46"/>
      <c r="H350" s="53"/>
      <c r="I350" s="45"/>
      <c r="J350" s="42"/>
      <c r="K350" s="45"/>
      <c r="L350" s="46"/>
      <c r="M350" s="23" t="str">
        <f>IF(H350="","",VLOOKUP(H350,Table_Methods!B:C,2,0))</f>
        <v/>
      </c>
      <c r="N350" s="99" t="str">
        <f>IFERROR(INDEX(Program_Calcs!$A$1:$AX$1002,MATCH(A350,Program_Calcs!$A:$A,0),MATCH(VLOOKUP(H350,Table_Methods!$B:$F,4,0),Program_Calcs!$1:$1,0)),"")</f>
        <v/>
      </c>
      <c r="O350" s="100" t="str">
        <f>IFERROR(INDEX(Program_Calcs!$A$1:$AX$1002,MATCH(A350,Program_Calcs!$A:$A,0),MATCH(VLOOKUP(H350,Table_Methods!$B:$F,3,0),Program_Calcs!$1:$1,0)),"")</f>
        <v/>
      </c>
      <c r="P350" s="101" t="str">
        <f>IF(I350="N","",IFERROR(INDEX(Program_Calcs!$A$1:$AX$1002,MATCH(A350,Program_Calcs!$A:$A,0),MATCH(VLOOKUP(H350,Table_Methods!$B:$F,5,0),Program_Calcs!$1:$1,0)),""))</f>
        <v/>
      </c>
    </row>
    <row r="351" spans="1:16" x14ac:dyDescent="0.25">
      <c r="A351" s="44"/>
      <c r="B351" s="45"/>
      <c r="C351" s="45"/>
      <c r="D351" s="45"/>
      <c r="E351" s="45"/>
      <c r="F351" s="45"/>
      <c r="G351" s="46"/>
      <c r="H351" s="53"/>
      <c r="I351" s="45"/>
      <c r="J351" s="42"/>
      <c r="K351" s="45"/>
      <c r="L351" s="46"/>
      <c r="M351" s="23" t="str">
        <f>IF(H351="","",VLOOKUP(H351,Table_Methods!B:C,2,0))</f>
        <v/>
      </c>
      <c r="N351" s="99" t="str">
        <f>IFERROR(INDEX(Program_Calcs!$A$1:$AX$1002,MATCH(A351,Program_Calcs!$A:$A,0),MATCH(VLOOKUP(H351,Table_Methods!$B:$F,4,0),Program_Calcs!$1:$1,0)),"")</f>
        <v/>
      </c>
      <c r="O351" s="100" t="str">
        <f>IFERROR(INDEX(Program_Calcs!$A$1:$AX$1002,MATCH(A351,Program_Calcs!$A:$A,0),MATCH(VLOOKUP(H351,Table_Methods!$B:$F,3,0),Program_Calcs!$1:$1,0)),"")</f>
        <v/>
      </c>
      <c r="P351" s="101" t="str">
        <f>IF(I351="N","",IFERROR(INDEX(Program_Calcs!$A$1:$AX$1002,MATCH(A351,Program_Calcs!$A:$A,0),MATCH(VLOOKUP(H351,Table_Methods!$B:$F,5,0),Program_Calcs!$1:$1,0)),""))</f>
        <v/>
      </c>
    </row>
    <row r="352" spans="1:16" x14ac:dyDescent="0.25">
      <c r="A352" s="44"/>
      <c r="B352" s="45"/>
      <c r="C352" s="45"/>
      <c r="D352" s="45"/>
      <c r="E352" s="45"/>
      <c r="F352" s="45"/>
      <c r="G352" s="46"/>
      <c r="H352" s="53"/>
      <c r="I352" s="45"/>
      <c r="J352" s="42"/>
      <c r="K352" s="45"/>
      <c r="L352" s="46"/>
      <c r="M352" s="23" t="str">
        <f>IF(H352="","",VLOOKUP(H352,Table_Methods!B:C,2,0))</f>
        <v/>
      </c>
      <c r="N352" s="99" t="str">
        <f>IFERROR(INDEX(Program_Calcs!$A$1:$AX$1002,MATCH(A352,Program_Calcs!$A:$A,0),MATCH(VLOOKUP(H352,Table_Methods!$B:$F,4,0),Program_Calcs!$1:$1,0)),"")</f>
        <v/>
      </c>
      <c r="O352" s="100" t="str">
        <f>IFERROR(INDEX(Program_Calcs!$A$1:$AX$1002,MATCH(A352,Program_Calcs!$A:$A,0),MATCH(VLOOKUP(H352,Table_Methods!$B:$F,3,0),Program_Calcs!$1:$1,0)),"")</f>
        <v/>
      </c>
      <c r="P352" s="101" t="str">
        <f>IF(I352="N","",IFERROR(INDEX(Program_Calcs!$A$1:$AX$1002,MATCH(A352,Program_Calcs!$A:$A,0),MATCH(VLOOKUP(H352,Table_Methods!$B:$F,5,0),Program_Calcs!$1:$1,0)),""))</f>
        <v/>
      </c>
    </row>
    <row r="353" spans="1:16" x14ac:dyDescent="0.25">
      <c r="A353" s="44"/>
      <c r="B353" s="45"/>
      <c r="C353" s="45"/>
      <c r="D353" s="45"/>
      <c r="E353" s="45"/>
      <c r="F353" s="45"/>
      <c r="G353" s="46"/>
      <c r="H353" s="53"/>
      <c r="I353" s="45"/>
      <c r="J353" s="42"/>
      <c r="K353" s="45"/>
      <c r="L353" s="46"/>
      <c r="M353" s="23" t="str">
        <f>IF(H353="","",VLOOKUP(H353,Table_Methods!B:C,2,0))</f>
        <v/>
      </c>
      <c r="N353" s="99" t="str">
        <f>IFERROR(INDEX(Program_Calcs!$A$1:$AX$1002,MATCH(A353,Program_Calcs!$A:$A,0),MATCH(VLOOKUP(H353,Table_Methods!$B:$F,4,0),Program_Calcs!$1:$1,0)),"")</f>
        <v/>
      </c>
      <c r="O353" s="100" t="str">
        <f>IFERROR(INDEX(Program_Calcs!$A$1:$AX$1002,MATCH(A353,Program_Calcs!$A:$A,0),MATCH(VLOOKUP(H353,Table_Methods!$B:$F,3,0),Program_Calcs!$1:$1,0)),"")</f>
        <v/>
      </c>
      <c r="P353" s="101" t="str">
        <f>IF(I353="N","",IFERROR(INDEX(Program_Calcs!$A$1:$AX$1002,MATCH(A353,Program_Calcs!$A:$A,0),MATCH(VLOOKUP(H353,Table_Methods!$B:$F,5,0),Program_Calcs!$1:$1,0)),""))</f>
        <v/>
      </c>
    </row>
    <row r="354" spans="1:16" x14ac:dyDescent="0.25">
      <c r="A354" s="44"/>
      <c r="B354" s="45"/>
      <c r="C354" s="45"/>
      <c r="D354" s="45"/>
      <c r="E354" s="45"/>
      <c r="F354" s="45"/>
      <c r="G354" s="46"/>
      <c r="H354" s="53"/>
      <c r="I354" s="45"/>
      <c r="J354" s="42"/>
      <c r="K354" s="45"/>
      <c r="L354" s="46"/>
      <c r="M354" s="23" t="str">
        <f>IF(H354="","",VLOOKUP(H354,Table_Methods!B:C,2,0))</f>
        <v/>
      </c>
      <c r="N354" s="99" t="str">
        <f>IFERROR(INDEX(Program_Calcs!$A$1:$AX$1002,MATCH(A354,Program_Calcs!$A:$A,0),MATCH(VLOOKUP(H354,Table_Methods!$B:$F,4,0),Program_Calcs!$1:$1,0)),"")</f>
        <v/>
      </c>
      <c r="O354" s="100" t="str">
        <f>IFERROR(INDEX(Program_Calcs!$A$1:$AX$1002,MATCH(A354,Program_Calcs!$A:$A,0),MATCH(VLOOKUP(H354,Table_Methods!$B:$F,3,0),Program_Calcs!$1:$1,0)),"")</f>
        <v/>
      </c>
      <c r="P354" s="101" t="str">
        <f>IF(I354="N","",IFERROR(INDEX(Program_Calcs!$A$1:$AX$1002,MATCH(A354,Program_Calcs!$A:$A,0),MATCH(VLOOKUP(H354,Table_Methods!$B:$F,5,0),Program_Calcs!$1:$1,0)),""))</f>
        <v/>
      </c>
    </row>
    <row r="355" spans="1:16" x14ac:dyDescent="0.25">
      <c r="A355" s="44"/>
      <c r="B355" s="45"/>
      <c r="C355" s="45"/>
      <c r="D355" s="45"/>
      <c r="E355" s="45"/>
      <c r="F355" s="45"/>
      <c r="G355" s="46"/>
      <c r="H355" s="53"/>
      <c r="I355" s="45"/>
      <c r="J355" s="42"/>
      <c r="K355" s="45"/>
      <c r="L355" s="46"/>
      <c r="M355" s="23" t="str">
        <f>IF(H355="","",VLOOKUP(H355,Table_Methods!B:C,2,0))</f>
        <v/>
      </c>
      <c r="N355" s="99" t="str">
        <f>IFERROR(INDEX(Program_Calcs!$A$1:$AX$1002,MATCH(A355,Program_Calcs!$A:$A,0),MATCH(VLOOKUP(H355,Table_Methods!$B:$F,4,0),Program_Calcs!$1:$1,0)),"")</f>
        <v/>
      </c>
      <c r="O355" s="100" t="str">
        <f>IFERROR(INDEX(Program_Calcs!$A$1:$AX$1002,MATCH(A355,Program_Calcs!$A:$A,0),MATCH(VLOOKUP(H355,Table_Methods!$B:$F,3,0),Program_Calcs!$1:$1,0)),"")</f>
        <v/>
      </c>
      <c r="P355" s="101" t="str">
        <f>IF(I355="N","",IFERROR(INDEX(Program_Calcs!$A$1:$AX$1002,MATCH(A355,Program_Calcs!$A:$A,0),MATCH(VLOOKUP(H355,Table_Methods!$B:$F,5,0),Program_Calcs!$1:$1,0)),""))</f>
        <v/>
      </c>
    </row>
    <row r="356" spans="1:16" x14ac:dyDescent="0.25">
      <c r="A356" s="44"/>
      <c r="B356" s="45"/>
      <c r="C356" s="45"/>
      <c r="D356" s="45"/>
      <c r="E356" s="45"/>
      <c r="F356" s="45"/>
      <c r="G356" s="46"/>
      <c r="H356" s="53"/>
      <c r="I356" s="45"/>
      <c r="J356" s="42"/>
      <c r="K356" s="45"/>
      <c r="L356" s="46"/>
      <c r="M356" s="23" t="str">
        <f>IF(H356="","",VLOOKUP(H356,Table_Methods!B:C,2,0))</f>
        <v/>
      </c>
      <c r="N356" s="99" t="str">
        <f>IFERROR(INDEX(Program_Calcs!$A$1:$AX$1002,MATCH(A356,Program_Calcs!$A:$A,0),MATCH(VLOOKUP(H356,Table_Methods!$B:$F,4,0),Program_Calcs!$1:$1,0)),"")</f>
        <v/>
      </c>
      <c r="O356" s="100" t="str">
        <f>IFERROR(INDEX(Program_Calcs!$A$1:$AX$1002,MATCH(A356,Program_Calcs!$A:$A,0),MATCH(VLOOKUP(H356,Table_Methods!$B:$F,3,0),Program_Calcs!$1:$1,0)),"")</f>
        <v/>
      </c>
      <c r="P356" s="101" t="str">
        <f>IF(I356="N","",IFERROR(INDEX(Program_Calcs!$A$1:$AX$1002,MATCH(A356,Program_Calcs!$A:$A,0),MATCH(VLOOKUP(H356,Table_Methods!$B:$F,5,0),Program_Calcs!$1:$1,0)),""))</f>
        <v/>
      </c>
    </row>
    <row r="357" spans="1:16" x14ac:dyDescent="0.25">
      <c r="A357" s="44"/>
      <c r="B357" s="45"/>
      <c r="C357" s="45"/>
      <c r="D357" s="45"/>
      <c r="E357" s="45"/>
      <c r="F357" s="45"/>
      <c r="G357" s="46"/>
      <c r="H357" s="53"/>
      <c r="I357" s="45"/>
      <c r="J357" s="42"/>
      <c r="K357" s="45"/>
      <c r="L357" s="46"/>
      <c r="M357" s="23" t="str">
        <f>IF(H357="","",VLOOKUP(H357,Table_Methods!B:C,2,0))</f>
        <v/>
      </c>
      <c r="N357" s="99" t="str">
        <f>IFERROR(INDEX(Program_Calcs!$A$1:$AX$1002,MATCH(A357,Program_Calcs!$A:$A,0),MATCH(VLOOKUP(H357,Table_Methods!$B:$F,4,0),Program_Calcs!$1:$1,0)),"")</f>
        <v/>
      </c>
      <c r="O357" s="100" t="str">
        <f>IFERROR(INDEX(Program_Calcs!$A$1:$AX$1002,MATCH(A357,Program_Calcs!$A:$A,0),MATCH(VLOOKUP(H357,Table_Methods!$B:$F,3,0),Program_Calcs!$1:$1,0)),"")</f>
        <v/>
      </c>
      <c r="P357" s="101" t="str">
        <f>IF(I357="N","",IFERROR(INDEX(Program_Calcs!$A$1:$AX$1002,MATCH(A357,Program_Calcs!$A:$A,0),MATCH(VLOOKUP(H357,Table_Methods!$B:$F,5,0),Program_Calcs!$1:$1,0)),""))</f>
        <v/>
      </c>
    </row>
    <row r="358" spans="1:16" x14ac:dyDescent="0.25">
      <c r="A358" s="44"/>
      <c r="B358" s="45"/>
      <c r="C358" s="45"/>
      <c r="D358" s="45"/>
      <c r="E358" s="45"/>
      <c r="F358" s="45"/>
      <c r="G358" s="46"/>
      <c r="H358" s="53"/>
      <c r="I358" s="45"/>
      <c r="J358" s="42"/>
      <c r="K358" s="45"/>
      <c r="L358" s="46"/>
      <c r="M358" s="23" t="str">
        <f>IF(H358="","",VLOOKUP(H358,Table_Methods!B:C,2,0))</f>
        <v/>
      </c>
      <c r="N358" s="99" t="str">
        <f>IFERROR(INDEX(Program_Calcs!$A$1:$AX$1002,MATCH(A358,Program_Calcs!$A:$A,0),MATCH(VLOOKUP(H358,Table_Methods!$B:$F,4,0),Program_Calcs!$1:$1,0)),"")</f>
        <v/>
      </c>
      <c r="O358" s="100" t="str">
        <f>IFERROR(INDEX(Program_Calcs!$A$1:$AX$1002,MATCH(A358,Program_Calcs!$A:$A,0),MATCH(VLOOKUP(H358,Table_Methods!$B:$F,3,0),Program_Calcs!$1:$1,0)),"")</f>
        <v/>
      </c>
      <c r="P358" s="101" t="str">
        <f>IF(I358="N","",IFERROR(INDEX(Program_Calcs!$A$1:$AX$1002,MATCH(A358,Program_Calcs!$A:$A,0),MATCH(VLOOKUP(H358,Table_Methods!$B:$F,5,0),Program_Calcs!$1:$1,0)),""))</f>
        <v/>
      </c>
    </row>
    <row r="359" spans="1:16" x14ac:dyDescent="0.25">
      <c r="A359" s="44"/>
      <c r="B359" s="45"/>
      <c r="C359" s="45"/>
      <c r="D359" s="45"/>
      <c r="E359" s="45"/>
      <c r="F359" s="45"/>
      <c r="G359" s="46"/>
      <c r="H359" s="53"/>
      <c r="I359" s="45"/>
      <c r="J359" s="42"/>
      <c r="K359" s="45"/>
      <c r="L359" s="46"/>
      <c r="M359" s="23" t="str">
        <f>IF(H359="","",VLOOKUP(H359,Table_Methods!B:C,2,0))</f>
        <v/>
      </c>
      <c r="N359" s="99" t="str">
        <f>IFERROR(INDEX(Program_Calcs!$A$1:$AX$1002,MATCH(A359,Program_Calcs!$A:$A,0),MATCH(VLOOKUP(H359,Table_Methods!$B:$F,4,0),Program_Calcs!$1:$1,0)),"")</f>
        <v/>
      </c>
      <c r="O359" s="100" t="str">
        <f>IFERROR(INDEX(Program_Calcs!$A$1:$AX$1002,MATCH(A359,Program_Calcs!$A:$A,0),MATCH(VLOOKUP(H359,Table_Methods!$B:$F,3,0),Program_Calcs!$1:$1,0)),"")</f>
        <v/>
      </c>
      <c r="P359" s="101" t="str">
        <f>IF(I359="N","",IFERROR(INDEX(Program_Calcs!$A$1:$AX$1002,MATCH(A359,Program_Calcs!$A:$A,0),MATCH(VLOOKUP(H359,Table_Methods!$B:$F,5,0),Program_Calcs!$1:$1,0)),""))</f>
        <v/>
      </c>
    </row>
    <row r="360" spans="1:16" x14ac:dyDescent="0.25">
      <c r="A360" s="44"/>
      <c r="B360" s="45"/>
      <c r="C360" s="45"/>
      <c r="D360" s="45"/>
      <c r="E360" s="45"/>
      <c r="F360" s="45"/>
      <c r="G360" s="46"/>
      <c r="H360" s="53"/>
      <c r="I360" s="45"/>
      <c r="J360" s="42"/>
      <c r="K360" s="45"/>
      <c r="L360" s="46"/>
      <c r="M360" s="23" t="str">
        <f>IF(H360="","",VLOOKUP(H360,Table_Methods!B:C,2,0))</f>
        <v/>
      </c>
      <c r="N360" s="99" t="str">
        <f>IFERROR(INDEX(Program_Calcs!$A$1:$AX$1002,MATCH(A360,Program_Calcs!$A:$A,0),MATCH(VLOOKUP(H360,Table_Methods!$B:$F,4,0),Program_Calcs!$1:$1,0)),"")</f>
        <v/>
      </c>
      <c r="O360" s="100" t="str">
        <f>IFERROR(INDEX(Program_Calcs!$A$1:$AX$1002,MATCH(A360,Program_Calcs!$A:$A,0),MATCH(VLOOKUP(H360,Table_Methods!$B:$F,3,0),Program_Calcs!$1:$1,0)),"")</f>
        <v/>
      </c>
      <c r="P360" s="101" t="str">
        <f>IF(I360="N","",IFERROR(INDEX(Program_Calcs!$A$1:$AX$1002,MATCH(A360,Program_Calcs!$A:$A,0),MATCH(VLOOKUP(H360,Table_Methods!$B:$F,5,0),Program_Calcs!$1:$1,0)),""))</f>
        <v/>
      </c>
    </row>
    <row r="361" spans="1:16" x14ac:dyDescent="0.25">
      <c r="A361" s="44"/>
      <c r="B361" s="45"/>
      <c r="C361" s="45"/>
      <c r="D361" s="45"/>
      <c r="E361" s="45"/>
      <c r="F361" s="45"/>
      <c r="G361" s="46"/>
      <c r="H361" s="53"/>
      <c r="I361" s="45"/>
      <c r="J361" s="42"/>
      <c r="K361" s="45"/>
      <c r="L361" s="46"/>
      <c r="M361" s="23" t="str">
        <f>IF(H361="","",VLOOKUP(H361,Table_Methods!B:C,2,0))</f>
        <v/>
      </c>
      <c r="N361" s="99" t="str">
        <f>IFERROR(INDEX(Program_Calcs!$A$1:$AX$1002,MATCH(A361,Program_Calcs!$A:$A,0),MATCH(VLOOKUP(H361,Table_Methods!$B:$F,4,0),Program_Calcs!$1:$1,0)),"")</f>
        <v/>
      </c>
      <c r="O361" s="100" t="str">
        <f>IFERROR(INDEX(Program_Calcs!$A$1:$AX$1002,MATCH(A361,Program_Calcs!$A:$A,0),MATCH(VLOOKUP(H361,Table_Methods!$B:$F,3,0),Program_Calcs!$1:$1,0)),"")</f>
        <v/>
      </c>
      <c r="P361" s="101" t="str">
        <f>IF(I361="N","",IFERROR(INDEX(Program_Calcs!$A$1:$AX$1002,MATCH(A361,Program_Calcs!$A:$A,0),MATCH(VLOOKUP(H361,Table_Methods!$B:$F,5,0),Program_Calcs!$1:$1,0)),""))</f>
        <v/>
      </c>
    </row>
    <row r="362" spans="1:16" x14ac:dyDescent="0.25">
      <c r="A362" s="44"/>
      <c r="B362" s="45"/>
      <c r="C362" s="45"/>
      <c r="D362" s="45"/>
      <c r="E362" s="45"/>
      <c r="F362" s="45"/>
      <c r="G362" s="46"/>
      <c r="H362" s="53"/>
      <c r="I362" s="45"/>
      <c r="J362" s="42"/>
      <c r="K362" s="45"/>
      <c r="L362" s="46"/>
      <c r="M362" s="23" t="str">
        <f>IF(H362="","",VLOOKUP(H362,Table_Methods!B:C,2,0))</f>
        <v/>
      </c>
      <c r="N362" s="99" t="str">
        <f>IFERROR(INDEX(Program_Calcs!$A$1:$AX$1002,MATCH(A362,Program_Calcs!$A:$A,0),MATCH(VLOOKUP(H362,Table_Methods!$B:$F,4,0),Program_Calcs!$1:$1,0)),"")</f>
        <v/>
      </c>
      <c r="O362" s="100" t="str">
        <f>IFERROR(INDEX(Program_Calcs!$A$1:$AX$1002,MATCH(A362,Program_Calcs!$A:$A,0),MATCH(VLOOKUP(H362,Table_Methods!$B:$F,3,0),Program_Calcs!$1:$1,0)),"")</f>
        <v/>
      </c>
      <c r="P362" s="101" t="str">
        <f>IF(I362="N","",IFERROR(INDEX(Program_Calcs!$A$1:$AX$1002,MATCH(A362,Program_Calcs!$A:$A,0),MATCH(VLOOKUP(H362,Table_Methods!$B:$F,5,0),Program_Calcs!$1:$1,0)),""))</f>
        <v/>
      </c>
    </row>
    <row r="363" spans="1:16" x14ac:dyDescent="0.25">
      <c r="A363" s="44"/>
      <c r="B363" s="45"/>
      <c r="C363" s="45"/>
      <c r="D363" s="45"/>
      <c r="E363" s="45"/>
      <c r="F363" s="45"/>
      <c r="G363" s="46"/>
      <c r="H363" s="53"/>
      <c r="I363" s="45"/>
      <c r="J363" s="42"/>
      <c r="K363" s="45"/>
      <c r="L363" s="46"/>
      <c r="M363" s="23" t="str">
        <f>IF(H363="","",VLOOKUP(H363,Table_Methods!B:C,2,0))</f>
        <v/>
      </c>
      <c r="N363" s="99" t="str">
        <f>IFERROR(INDEX(Program_Calcs!$A$1:$AX$1002,MATCH(A363,Program_Calcs!$A:$A,0),MATCH(VLOOKUP(H363,Table_Methods!$B:$F,4,0),Program_Calcs!$1:$1,0)),"")</f>
        <v/>
      </c>
      <c r="O363" s="100" t="str">
        <f>IFERROR(INDEX(Program_Calcs!$A$1:$AX$1002,MATCH(A363,Program_Calcs!$A:$A,0),MATCH(VLOOKUP(H363,Table_Methods!$B:$F,3,0),Program_Calcs!$1:$1,0)),"")</f>
        <v/>
      </c>
      <c r="P363" s="101" t="str">
        <f>IF(I363="N","",IFERROR(INDEX(Program_Calcs!$A$1:$AX$1002,MATCH(A363,Program_Calcs!$A:$A,0),MATCH(VLOOKUP(H363,Table_Methods!$B:$F,5,0),Program_Calcs!$1:$1,0)),""))</f>
        <v/>
      </c>
    </row>
    <row r="364" spans="1:16" x14ac:dyDescent="0.25">
      <c r="A364" s="44"/>
      <c r="B364" s="45"/>
      <c r="C364" s="45"/>
      <c r="D364" s="45"/>
      <c r="E364" s="45"/>
      <c r="F364" s="45"/>
      <c r="G364" s="46"/>
      <c r="H364" s="53"/>
      <c r="I364" s="45"/>
      <c r="J364" s="42"/>
      <c r="K364" s="45"/>
      <c r="L364" s="46"/>
      <c r="M364" s="23" t="str">
        <f>IF(H364="","",VLOOKUP(H364,Table_Methods!B:C,2,0))</f>
        <v/>
      </c>
      <c r="N364" s="99" t="str">
        <f>IFERROR(INDEX(Program_Calcs!$A$1:$AX$1002,MATCH(A364,Program_Calcs!$A:$A,0),MATCH(VLOOKUP(H364,Table_Methods!$B:$F,4,0),Program_Calcs!$1:$1,0)),"")</f>
        <v/>
      </c>
      <c r="O364" s="100" t="str">
        <f>IFERROR(INDEX(Program_Calcs!$A$1:$AX$1002,MATCH(A364,Program_Calcs!$A:$A,0),MATCH(VLOOKUP(H364,Table_Methods!$B:$F,3,0),Program_Calcs!$1:$1,0)),"")</f>
        <v/>
      </c>
      <c r="P364" s="101" t="str">
        <f>IF(I364="N","",IFERROR(INDEX(Program_Calcs!$A$1:$AX$1002,MATCH(A364,Program_Calcs!$A:$A,0),MATCH(VLOOKUP(H364,Table_Methods!$B:$F,5,0),Program_Calcs!$1:$1,0)),""))</f>
        <v/>
      </c>
    </row>
    <row r="365" spans="1:16" x14ac:dyDescent="0.25">
      <c r="A365" s="44"/>
      <c r="B365" s="45"/>
      <c r="C365" s="45"/>
      <c r="D365" s="45"/>
      <c r="E365" s="45"/>
      <c r="F365" s="45"/>
      <c r="G365" s="46"/>
      <c r="H365" s="53"/>
      <c r="I365" s="45"/>
      <c r="J365" s="42"/>
      <c r="K365" s="45"/>
      <c r="L365" s="46"/>
      <c r="M365" s="23" t="str">
        <f>IF(H365="","",VLOOKUP(H365,Table_Methods!B:C,2,0))</f>
        <v/>
      </c>
      <c r="N365" s="99" t="str">
        <f>IFERROR(INDEX(Program_Calcs!$A$1:$AX$1002,MATCH(A365,Program_Calcs!$A:$A,0),MATCH(VLOOKUP(H365,Table_Methods!$B:$F,4,0),Program_Calcs!$1:$1,0)),"")</f>
        <v/>
      </c>
      <c r="O365" s="100" t="str">
        <f>IFERROR(INDEX(Program_Calcs!$A$1:$AX$1002,MATCH(A365,Program_Calcs!$A:$A,0),MATCH(VLOOKUP(H365,Table_Methods!$B:$F,3,0),Program_Calcs!$1:$1,0)),"")</f>
        <v/>
      </c>
      <c r="P365" s="101" t="str">
        <f>IF(I365="N","",IFERROR(INDEX(Program_Calcs!$A$1:$AX$1002,MATCH(A365,Program_Calcs!$A:$A,0),MATCH(VLOOKUP(H365,Table_Methods!$B:$F,5,0),Program_Calcs!$1:$1,0)),""))</f>
        <v/>
      </c>
    </row>
    <row r="366" spans="1:16" x14ac:dyDescent="0.25">
      <c r="A366" s="44"/>
      <c r="B366" s="45"/>
      <c r="C366" s="45"/>
      <c r="D366" s="45"/>
      <c r="E366" s="45"/>
      <c r="F366" s="45"/>
      <c r="G366" s="46"/>
      <c r="H366" s="53"/>
      <c r="I366" s="45"/>
      <c r="J366" s="42"/>
      <c r="K366" s="45"/>
      <c r="L366" s="46"/>
      <c r="M366" s="23" t="str">
        <f>IF(H366="","",VLOOKUP(H366,Table_Methods!B:C,2,0))</f>
        <v/>
      </c>
      <c r="N366" s="99" t="str">
        <f>IFERROR(INDEX(Program_Calcs!$A$1:$AX$1002,MATCH(A366,Program_Calcs!$A:$A,0),MATCH(VLOOKUP(H366,Table_Methods!$B:$F,4,0),Program_Calcs!$1:$1,0)),"")</f>
        <v/>
      </c>
      <c r="O366" s="100" t="str">
        <f>IFERROR(INDEX(Program_Calcs!$A$1:$AX$1002,MATCH(A366,Program_Calcs!$A:$A,0),MATCH(VLOOKUP(H366,Table_Methods!$B:$F,3,0),Program_Calcs!$1:$1,0)),"")</f>
        <v/>
      </c>
      <c r="P366" s="101" t="str">
        <f>IF(I366="N","",IFERROR(INDEX(Program_Calcs!$A$1:$AX$1002,MATCH(A366,Program_Calcs!$A:$A,0),MATCH(VLOOKUP(H366,Table_Methods!$B:$F,5,0),Program_Calcs!$1:$1,0)),""))</f>
        <v/>
      </c>
    </row>
    <row r="367" spans="1:16" x14ac:dyDescent="0.25">
      <c r="A367" s="44"/>
      <c r="B367" s="45"/>
      <c r="C367" s="45"/>
      <c r="D367" s="45"/>
      <c r="E367" s="45"/>
      <c r="F367" s="45"/>
      <c r="G367" s="46"/>
      <c r="H367" s="53"/>
      <c r="I367" s="45"/>
      <c r="J367" s="42"/>
      <c r="K367" s="45"/>
      <c r="L367" s="46"/>
      <c r="M367" s="23" t="str">
        <f>IF(H367="","",VLOOKUP(H367,Table_Methods!B:C,2,0))</f>
        <v/>
      </c>
      <c r="N367" s="99" t="str">
        <f>IFERROR(INDEX(Program_Calcs!$A$1:$AX$1002,MATCH(A367,Program_Calcs!$A:$A,0),MATCH(VLOOKUP(H367,Table_Methods!$B:$F,4,0),Program_Calcs!$1:$1,0)),"")</f>
        <v/>
      </c>
      <c r="O367" s="100" t="str">
        <f>IFERROR(INDEX(Program_Calcs!$A$1:$AX$1002,MATCH(A367,Program_Calcs!$A:$A,0),MATCH(VLOOKUP(H367,Table_Methods!$B:$F,3,0),Program_Calcs!$1:$1,0)),"")</f>
        <v/>
      </c>
      <c r="P367" s="101" t="str">
        <f>IF(I367="N","",IFERROR(INDEX(Program_Calcs!$A$1:$AX$1002,MATCH(A367,Program_Calcs!$A:$A,0),MATCH(VLOOKUP(H367,Table_Methods!$B:$F,5,0),Program_Calcs!$1:$1,0)),""))</f>
        <v/>
      </c>
    </row>
    <row r="368" spans="1:16" x14ac:dyDescent="0.25">
      <c r="A368" s="44"/>
      <c r="B368" s="45"/>
      <c r="C368" s="45"/>
      <c r="D368" s="45"/>
      <c r="E368" s="45"/>
      <c r="F368" s="45"/>
      <c r="G368" s="46"/>
      <c r="H368" s="53"/>
      <c r="I368" s="45"/>
      <c r="J368" s="42"/>
      <c r="K368" s="45"/>
      <c r="L368" s="46"/>
      <c r="M368" s="23" t="str">
        <f>IF(H368="","",VLOOKUP(H368,Table_Methods!B:C,2,0))</f>
        <v/>
      </c>
      <c r="N368" s="99" t="str">
        <f>IFERROR(INDEX(Program_Calcs!$A$1:$AX$1002,MATCH(A368,Program_Calcs!$A:$A,0),MATCH(VLOOKUP(H368,Table_Methods!$B:$F,4,0),Program_Calcs!$1:$1,0)),"")</f>
        <v/>
      </c>
      <c r="O368" s="100" t="str">
        <f>IFERROR(INDEX(Program_Calcs!$A$1:$AX$1002,MATCH(A368,Program_Calcs!$A:$A,0),MATCH(VLOOKUP(H368,Table_Methods!$B:$F,3,0),Program_Calcs!$1:$1,0)),"")</f>
        <v/>
      </c>
      <c r="P368" s="101" t="str">
        <f>IF(I368="N","",IFERROR(INDEX(Program_Calcs!$A$1:$AX$1002,MATCH(A368,Program_Calcs!$A:$A,0),MATCH(VLOOKUP(H368,Table_Methods!$B:$F,5,0),Program_Calcs!$1:$1,0)),""))</f>
        <v/>
      </c>
    </row>
    <row r="369" spans="1:16" x14ac:dyDescent="0.25">
      <c r="A369" s="44"/>
      <c r="B369" s="45"/>
      <c r="C369" s="45"/>
      <c r="D369" s="45"/>
      <c r="E369" s="45"/>
      <c r="F369" s="45"/>
      <c r="G369" s="46"/>
      <c r="H369" s="53"/>
      <c r="I369" s="45"/>
      <c r="J369" s="42"/>
      <c r="K369" s="45"/>
      <c r="L369" s="46"/>
      <c r="M369" s="23" t="str">
        <f>IF(H369="","",VLOOKUP(H369,Table_Methods!B:C,2,0))</f>
        <v/>
      </c>
      <c r="N369" s="99" t="str">
        <f>IFERROR(INDEX(Program_Calcs!$A$1:$AX$1002,MATCH(A369,Program_Calcs!$A:$A,0),MATCH(VLOOKUP(H369,Table_Methods!$B:$F,4,0),Program_Calcs!$1:$1,0)),"")</f>
        <v/>
      </c>
      <c r="O369" s="100" t="str">
        <f>IFERROR(INDEX(Program_Calcs!$A$1:$AX$1002,MATCH(A369,Program_Calcs!$A:$A,0),MATCH(VLOOKUP(H369,Table_Methods!$B:$F,3,0),Program_Calcs!$1:$1,0)),"")</f>
        <v/>
      </c>
      <c r="P369" s="101" t="str">
        <f>IF(I369="N","",IFERROR(INDEX(Program_Calcs!$A$1:$AX$1002,MATCH(A369,Program_Calcs!$A:$A,0),MATCH(VLOOKUP(H369,Table_Methods!$B:$F,5,0),Program_Calcs!$1:$1,0)),""))</f>
        <v/>
      </c>
    </row>
    <row r="370" spans="1:16" x14ac:dyDescent="0.25">
      <c r="A370" s="44"/>
      <c r="B370" s="45"/>
      <c r="C370" s="45"/>
      <c r="D370" s="45"/>
      <c r="E370" s="45"/>
      <c r="F370" s="45"/>
      <c r="G370" s="46"/>
      <c r="H370" s="53"/>
      <c r="I370" s="45"/>
      <c r="J370" s="42"/>
      <c r="K370" s="45"/>
      <c r="L370" s="46"/>
      <c r="M370" s="23" t="str">
        <f>IF(H370="","",VLOOKUP(H370,Table_Methods!B:C,2,0))</f>
        <v/>
      </c>
      <c r="N370" s="99" t="str">
        <f>IFERROR(INDEX(Program_Calcs!$A$1:$AX$1002,MATCH(A370,Program_Calcs!$A:$A,0),MATCH(VLOOKUP(H370,Table_Methods!$B:$F,4,0),Program_Calcs!$1:$1,0)),"")</f>
        <v/>
      </c>
      <c r="O370" s="100" t="str">
        <f>IFERROR(INDEX(Program_Calcs!$A$1:$AX$1002,MATCH(A370,Program_Calcs!$A:$A,0),MATCH(VLOOKUP(H370,Table_Methods!$B:$F,3,0),Program_Calcs!$1:$1,0)),"")</f>
        <v/>
      </c>
      <c r="P370" s="101" t="str">
        <f>IF(I370="N","",IFERROR(INDEX(Program_Calcs!$A$1:$AX$1002,MATCH(A370,Program_Calcs!$A:$A,0),MATCH(VLOOKUP(H370,Table_Methods!$B:$F,5,0),Program_Calcs!$1:$1,0)),""))</f>
        <v/>
      </c>
    </row>
    <row r="371" spans="1:16" x14ac:dyDescent="0.25">
      <c r="A371" s="44"/>
      <c r="B371" s="45"/>
      <c r="C371" s="45"/>
      <c r="D371" s="45"/>
      <c r="E371" s="45"/>
      <c r="F371" s="45"/>
      <c r="G371" s="46"/>
      <c r="H371" s="53"/>
      <c r="I371" s="45"/>
      <c r="J371" s="42"/>
      <c r="K371" s="45"/>
      <c r="L371" s="46"/>
      <c r="M371" s="23" t="str">
        <f>IF(H371="","",VLOOKUP(H371,Table_Methods!B:C,2,0))</f>
        <v/>
      </c>
      <c r="N371" s="99" t="str">
        <f>IFERROR(INDEX(Program_Calcs!$A$1:$AX$1002,MATCH(A371,Program_Calcs!$A:$A,0),MATCH(VLOOKUP(H371,Table_Methods!$B:$F,4,0),Program_Calcs!$1:$1,0)),"")</f>
        <v/>
      </c>
      <c r="O371" s="100" t="str">
        <f>IFERROR(INDEX(Program_Calcs!$A$1:$AX$1002,MATCH(A371,Program_Calcs!$A:$A,0),MATCH(VLOOKUP(H371,Table_Methods!$B:$F,3,0),Program_Calcs!$1:$1,0)),"")</f>
        <v/>
      </c>
      <c r="P371" s="101" t="str">
        <f>IF(I371="N","",IFERROR(INDEX(Program_Calcs!$A$1:$AX$1002,MATCH(A371,Program_Calcs!$A:$A,0),MATCH(VLOOKUP(H371,Table_Methods!$B:$F,5,0),Program_Calcs!$1:$1,0)),""))</f>
        <v/>
      </c>
    </row>
    <row r="372" spans="1:16" x14ac:dyDescent="0.25">
      <c r="A372" s="44"/>
      <c r="B372" s="45"/>
      <c r="C372" s="45"/>
      <c r="D372" s="45"/>
      <c r="E372" s="45"/>
      <c r="F372" s="45"/>
      <c r="G372" s="46"/>
      <c r="H372" s="53"/>
      <c r="I372" s="45"/>
      <c r="J372" s="42"/>
      <c r="K372" s="45"/>
      <c r="L372" s="46"/>
      <c r="M372" s="23" t="str">
        <f>IF(H372="","",VLOOKUP(H372,Table_Methods!B:C,2,0))</f>
        <v/>
      </c>
      <c r="N372" s="99" t="str">
        <f>IFERROR(INDEX(Program_Calcs!$A$1:$AX$1002,MATCH(A372,Program_Calcs!$A:$A,0),MATCH(VLOOKUP(H372,Table_Methods!$B:$F,4,0),Program_Calcs!$1:$1,0)),"")</f>
        <v/>
      </c>
      <c r="O372" s="100" t="str">
        <f>IFERROR(INDEX(Program_Calcs!$A$1:$AX$1002,MATCH(A372,Program_Calcs!$A:$A,0),MATCH(VLOOKUP(H372,Table_Methods!$B:$F,3,0),Program_Calcs!$1:$1,0)),"")</f>
        <v/>
      </c>
      <c r="P372" s="101" t="str">
        <f>IF(I372="N","",IFERROR(INDEX(Program_Calcs!$A$1:$AX$1002,MATCH(A372,Program_Calcs!$A:$A,0),MATCH(VLOOKUP(H372,Table_Methods!$B:$F,5,0),Program_Calcs!$1:$1,0)),""))</f>
        <v/>
      </c>
    </row>
    <row r="373" spans="1:16" x14ac:dyDescent="0.25">
      <c r="A373" s="44"/>
      <c r="B373" s="45"/>
      <c r="C373" s="45"/>
      <c r="D373" s="45"/>
      <c r="E373" s="45"/>
      <c r="F373" s="45"/>
      <c r="G373" s="46"/>
      <c r="H373" s="53"/>
      <c r="I373" s="45"/>
      <c r="J373" s="42"/>
      <c r="K373" s="45"/>
      <c r="L373" s="46"/>
      <c r="M373" s="23" t="str">
        <f>IF(H373="","",VLOOKUP(H373,Table_Methods!B:C,2,0))</f>
        <v/>
      </c>
      <c r="N373" s="99" t="str">
        <f>IFERROR(INDEX(Program_Calcs!$A$1:$AX$1002,MATCH(A373,Program_Calcs!$A:$A,0),MATCH(VLOOKUP(H373,Table_Methods!$B:$F,4,0),Program_Calcs!$1:$1,0)),"")</f>
        <v/>
      </c>
      <c r="O373" s="100" t="str">
        <f>IFERROR(INDEX(Program_Calcs!$A$1:$AX$1002,MATCH(A373,Program_Calcs!$A:$A,0),MATCH(VLOOKUP(H373,Table_Methods!$B:$F,3,0),Program_Calcs!$1:$1,0)),"")</f>
        <v/>
      </c>
      <c r="P373" s="101" t="str">
        <f>IF(I373="N","",IFERROR(INDEX(Program_Calcs!$A$1:$AX$1002,MATCH(A373,Program_Calcs!$A:$A,0),MATCH(VLOOKUP(H373,Table_Methods!$B:$F,5,0),Program_Calcs!$1:$1,0)),""))</f>
        <v/>
      </c>
    </row>
    <row r="374" spans="1:16" x14ac:dyDescent="0.25">
      <c r="A374" s="44"/>
      <c r="B374" s="45"/>
      <c r="C374" s="45"/>
      <c r="D374" s="45"/>
      <c r="E374" s="45"/>
      <c r="F374" s="45"/>
      <c r="G374" s="46"/>
      <c r="H374" s="53"/>
      <c r="I374" s="45"/>
      <c r="J374" s="42"/>
      <c r="K374" s="45"/>
      <c r="L374" s="46"/>
      <c r="M374" s="23" t="str">
        <f>IF(H374="","",VLOOKUP(H374,Table_Methods!B:C,2,0))</f>
        <v/>
      </c>
      <c r="N374" s="99" t="str">
        <f>IFERROR(INDEX(Program_Calcs!$A$1:$AX$1002,MATCH(A374,Program_Calcs!$A:$A,0),MATCH(VLOOKUP(H374,Table_Methods!$B:$F,4,0),Program_Calcs!$1:$1,0)),"")</f>
        <v/>
      </c>
      <c r="O374" s="100" t="str">
        <f>IFERROR(INDEX(Program_Calcs!$A$1:$AX$1002,MATCH(A374,Program_Calcs!$A:$A,0),MATCH(VLOOKUP(H374,Table_Methods!$B:$F,3,0),Program_Calcs!$1:$1,0)),"")</f>
        <v/>
      </c>
      <c r="P374" s="101" t="str">
        <f>IF(I374="N","",IFERROR(INDEX(Program_Calcs!$A$1:$AX$1002,MATCH(A374,Program_Calcs!$A:$A,0),MATCH(VLOOKUP(H374,Table_Methods!$B:$F,5,0),Program_Calcs!$1:$1,0)),""))</f>
        <v/>
      </c>
    </row>
    <row r="375" spans="1:16" x14ac:dyDescent="0.25">
      <c r="A375" s="44"/>
      <c r="B375" s="45"/>
      <c r="C375" s="45"/>
      <c r="D375" s="45"/>
      <c r="E375" s="45"/>
      <c r="F375" s="45"/>
      <c r="G375" s="46"/>
      <c r="H375" s="53"/>
      <c r="I375" s="45"/>
      <c r="J375" s="42"/>
      <c r="K375" s="45"/>
      <c r="L375" s="46"/>
      <c r="M375" s="23" t="str">
        <f>IF(H375="","",VLOOKUP(H375,Table_Methods!B:C,2,0))</f>
        <v/>
      </c>
      <c r="N375" s="99" t="str">
        <f>IFERROR(INDEX(Program_Calcs!$A$1:$AX$1002,MATCH(A375,Program_Calcs!$A:$A,0),MATCH(VLOOKUP(H375,Table_Methods!$B:$F,4,0),Program_Calcs!$1:$1,0)),"")</f>
        <v/>
      </c>
      <c r="O375" s="100" t="str">
        <f>IFERROR(INDEX(Program_Calcs!$A$1:$AX$1002,MATCH(A375,Program_Calcs!$A:$A,0),MATCH(VLOOKUP(H375,Table_Methods!$B:$F,3,0),Program_Calcs!$1:$1,0)),"")</f>
        <v/>
      </c>
      <c r="P375" s="101" t="str">
        <f>IF(I375="N","",IFERROR(INDEX(Program_Calcs!$A$1:$AX$1002,MATCH(A375,Program_Calcs!$A:$A,0),MATCH(VLOOKUP(H375,Table_Methods!$B:$F,5,0),Program_Calcs!$1:$1,0)),""))</f>
        <v/>
      </c>
    </row>
    <row r="376" spans="1:16" x14ac:dyDescent="0.25">
      <c r="A376" s="44"/>
      <c r="B376" s="45"/>
      <c r="C376" s="45"/>
      <c r="D376" s="45"/>
      <c r="E376" s="45"/>
      <c r="F376" s="45"/>
      <c r="G376" s="46"/>
      <c r="H376" s="53"/>
      <c r="I376" s="45"/>
      <c r="J376" s="42"/>
      <c r="K376" s="45"/>
      <c r="L376" s="46"/>
      <c r="M376" s="23" t="str">
        <f>IF(H376="","",VLOOKUP(H376,Table_Methods!B:C,2,0))</f>
        <v/>
      </c>
      <c r="N376" s="99" t="str">
        <f>IFERROR(INDEX(Program_Calcs!$A$1:$AX$1002,MATCH(A376,Program_Calcs!$A:$A,0),MATCH(VLOOKUP(H376,Table_Methods!$B:$F,4,0),Program_Calcs!$1:$1,0)),"")</f>
        <v/>
      </c>
      <c r="O376" s="100" t="str">
        <f>IFERROR(INDEX(Program_Calcs!$A$1:$AX$1002,MATCH(A376,Program_Calcs!$A:$A,0),MATCH(VLOOKUP(H376,Table_Methods!$B:$F,3,0),Program_Calcs!$1:$1,0)),"")</f>
        <v/>
      </c>
      <c r="P376" s="101" t="str">
        <f>IF(I376="N","",IFERROR(INDEX(Program_Calcs!$A$1:$AX$1002,MATCH(A376,Program_Calcs!$A:$A,0),MATCH(VLOOKUP(H376,Table_Methods!$B:$F,5,0),Program_Calcs!$1:$1,0)),""))</f>
        <v/>
      </c>
    </row>
    <row r="377" spans="1:16" x14ac:dyDescent="0.25">
      <c r="A377" s="44"/>
      <c r="B377" s="45"/>
      <c r="C377" s="45"/>
      <c r="D377" s="45"/>
      <c r="E377" s="45"/>
      <c r="F377" s="45"/>
      <c r="G377" s="46"/>
      <c r="H377" s="53"/>
      <c r="I377" s="45"/>
      <c r="J377" s="42"/>
      <c r="K377" s="45"/>
      <c r="L377" s="46"/>
      <c r="M377" s="23" t="str">
        <f>IF(H377="","",VLOOKUP(H377,Table_Methods!B:C,2,0))</f>
        <v/>
      </c>
      <c r="N377" s="99" t="str">
        <f>IFERROR(INDEX(Program_Calcs!$A$1:$AX$1002,MATCH(A377,Program_Calcs!$A:$A,0),MATCH(VLOOKUP(H377,Table_Methods!$B:$F,4,0),Program_Calcs!$1:$1,0)),"")</f>
        <v/>
      </c>
      <c r="O377" s="100" t="str">
        <f>IFERROR(INDEX(Program_Calcs!$A$1:$AX$1002,MATCH(A377,Program_Calcs!$A:$A,0),MATCH(VLOOKUP(H377,Table_Methods!$B:$F,3,0),Program_Calcs!$1:$1,0)),"")</f>
        <v/>
      </c>
      <c r="P377" s="101" t="str">
        <f>IF(I377="N","",IFERROR(INDEX(Program_Calcs!$A$1:$AX$1002,MATCH(A377,Program_Calcs!$A:$A,0),MATCH(VLOOKUP(H377,Table_Methods!$B:$F,5,0),Program_Calcs!$1:$1,0)),""))</f>
        <v/>
      </c>
    </row>
    <row r="378" spans="1:16" x14ac:dyDescent="0.25">
      <c r="A378" s="44"/>
      <c r="B378" s="45"/>
      <c r="C378" s="45"/>
      <c r="D378" s="45"/>
      <c r="E378" s="45"/>
      <c r="F378" s="45"/>
      <c r="G378" s="46"/>
      <c r="H378" s="53"/>
      <c r="I378" s="45"/>
      <c r="J378" s="42"/>
      <c r="K378" s="45"/>
      <c r="L378" s="46"/>
      <c r="M378" s="23" t="str">
        <f>IF(H378="","",VLOOKUP(H378,Table_Methods!B:C,2,0))</f>
        <v/>
      </c>
      <c r="N378" s="99" t="str">
        <f>IFERROR(INDEX(Program_Calcs!$A$1:$AX$1002,MATCH(A378,Program_Calcs!$A:$A,0),MATCH(VLOOKUP(H378,Table_Methods!$B:$F,4,0),Program_Calcs!$1:$1,0)),"")</f>
        <v/>
      </c>
      <c r="O378" s="100" t="str">
        <f>IFERROR(INDEX(Program_Calcs!$A$1:$AX$1002,MATCH(A378,Program_Calcs!$A:$A,0),MATCH(VLOOKUP(H378,Table_Methods!$B:$F,3,0),Program_Calcs!$1:$1,0)),"")</f>
        <v/>
      </c>
      <c r="P378" s="101" t="str">
        <f>IF(I378="N","",IFERROR(INDEX(Program_Calcs!$A$1:$AX$1002,MATCH(A378,Program_Calcs!$A:$A,0),MATCH(VLOOKUP(H378,Table_Methods!$B:$F,5,0),Program_Calcs!$1:$1,0)),""))</f>
        <v/>
      </c>
    </row>
    <row r="379" spans="1:16" x14ac:dyDescent="0.25">
      <c r="A379" s="44"/>
      <c r="B379" s="45"/>
      <c r="C379" s="45"/>
      <c r="D379" s="45"/>
      <c r="E379" s="45"/>
      <c r="F379" s="45"/>
      <c r="G379" s="46"/>
      <c r="H379" s="53"/>
      <c r="I379" s="45"/>
      <c r="J379" s="42"/>
      <c r="K379" s="45"/>
      <c r="L379" s="46"/>
      <c r="M379" s="23" t="str">
        <f>IF(H379="","",VLOOKUP(H379,Table_Methods!B:C,2,0))</f>
        <v/>
      </c>
      <c r="N379" s="99" t="str">
        <f>IFERROR(INDEX(Program_Calcs!$A$1:$AX$1002,MATCH(A379,Program_Calcs!$A:$A,0),MATCH(VLOOKUP(H379,Table_Methods!$B:$F,4,0),Program_Calcs!$1:$1,0)),"")</f>
        <v/>
      </c>
      <c r="O379" s="100" t="str">
        <f>IFERROR(INDEX(Program_Calcs!$A$1:$AX$1002,MATCH(A379,Program_Calcs!$A:$A,0),MATCH(VLOOKUP(H379,Table_Methods!$B:$F,3,0),Program_Calcs!$1:$1,0)),"")</f>
        <v/>
      </c>
      <c r="P379" s="101" t="str">
        <f>IF(I379="N","",IFERROR(INDEX(Program_Calcs!$A$1:$AX$1002,MATCH(A379,Program_Calcs!$A:$A,0),MATCH(VLOOKUP(H379,Table_Methods!$B:$F,5,0),Program_Calcs!$1:$1,0)),""))</f>
        <v/>
      </c>
    </row>
    <row r="380" spans="1:16" x14ac:dyDescent="0.25">
      <c r="A380" s="44"/>
      <c r="B380" s="45"/>
      <c r="C380" s="45"/>
      <c r="D380" s="45"/>
      <c r="E380" s="45"/>
      <c r="F380" s="45"/>
      <c r="G380" s="46"/>
      <c r="H380" s="53"/>
      <c r="I380" s="45"/>
      <c r="J380" s="42"/>
      <c r="K380" s="45"/>
      <c r="L380" s="46"/>
      <c r="M380" s="23" t="str">
        <f>IF(H380="","",VLOOKUP(H380,Table_Methods!B:C,2,0))</f>
        <v/>
      </c>
      <c r="N380" s="99" t="str">
        <f>IFERROR(INDEX(Program_Calcs!$A$1:$AX$1002,MATCH(A380,Program_Calcs!$A:$A,0),MATCH(VLOOKUP(H380,Table_Methods!$B:$F,4,0),Program_Calcs!$1:$1,0)),"")</f>
        <v/>
      </c>
      <c r="O380" s="100" t="str">
        <f>IFERROR(INDEX(Program_Calcs!$A$1:$AX$1002,MATCH(A380,Program_Calcs!$A:$A,0),MATCH(VLOOKUP(H380,Table_Methods!$B:$F,3,0),Program_Calcs!$1:$1,0)),"")</f>
        <v/>
      </c>
      <c r="P380" s="101" t="str">
        <f>IF(I380="N","",IFERROR(INDEX(Program_Calcs!$A$1:$AX$1002,MATCH(A380,Program_Calcs!$A:$A,0),MATCH(VLOOKUP(H380,Table_Methods!$B:$F,5,0),Program_Calcs!$1:$1,0)),""))</f>
        <v/>
      </c>
    </row>
    <row r="381" spans="1:16" x14ac:dyDescent="0.25">
      <c r="A381" s="44"/>
      <c r="B381" s="45"/>
      <c r="C381" s="45"/>
      <c r="D381" s="45"/>
      <c r="E381" s="45"/>
      <c r="F381" s="45"/>
      <c r="G381" s="46"/>
      <c r="H381" s="53"/>
      <c r="I381" s="45"/>
      <c r="J381" s="42"/>
      <c r="K381" s="45"/>
      <c r="L381" s="46"/>
      <c r="M381" s="23" t="str">
        <f>IF(H381="","",VLOOKUP(H381,Table_Methods!B:C,2,0))</f>
        <v/>
      </c>
      <c r="N381" s="99" t="str">
        <f>IFERROR(INDEX(Program_Calcs!$A$1:$AX$1002,MATCH(A381,Program_Calcs!$A:$A,0),MATCH(VLOOKUP(H381,Table_Methods!$B:$F,4,0),Program_Calcs!$1:$1,0)),"")</f>
        <v/>
      </c>
      <c r="O381" s="100" t="str">
        <f>IFERROR(INDEX(Program_Calcs!$A$1:$AX$1002,MATCH(A381,Program_Calcs!$A:$A,0),MATCH(VLOOKUP(H381,Table_Methods!$B:$F,3,0),Program_Calcs!$1:$1,0)),"")</f>
        <v/>
      </c>
      <c r="P381" s="101" t="str">
        <f>IF(I381="N","",IFERROR(INDEX(Program_Calcs!$A$1:$AX$1002,MATCH(A381,Program_Calcs!$A:$A,0),MATCH(VLOOKUP(H381,Table_Methods!$B:$F,5,0),Program_Calcs!$1:$1,0)),""))</f>
        <v/>
      </c>
    </row>
    <row r="382" spans="1:16" x14ac:dyDescent="0.25">
      <c r="A382" s="44"/>
      <c r="B382" s="45"/>
      <c r="C382" s="45"/>
      <c r="D382" s="45"/>
      <c r="E382" s="45"/>
      <c r="F382" s="45"/>
      <c r="G382" s="46"/>
      <c r="H382" s="53"/>
      <c r="I382" s="45"/>
      <c r="J382" s="42"/>
      <c r="K382" s="45"/>
      <c r="L382" s="46"/>
      <c r="M382" s="23" t="str">
        <f>IF(H382="","",VLOOKUP(H382,Table_Methods!B:C,2,0))</f>
        <v/>
      </c>
      <c r="N382" s="99" t="str">
        <f>IFERROR(INDEX(Program_Calcs!$A$1:$AX$1002,MATCH(A382,Program_Calcs!$A:$A,0),MATCH(VLOOKUP(H382,Table_Methods!$B:$F,4,0),Program_Calcs!$1:$1,0)),"")</f>
        <v/>
      </c>
      <c r="O382" s="100" t="str">
        <f>IFERROR(INDEX(Program_Calcs!$A$1:$AX$1002,MATCH(A382,Program_Calcs!$A:$A,0),MATCH(VLOOKUP(H382,Table_Methods!$B:$F,3,0),Program_Calcs!$1:$1,0)),"")</f>
        <v/>
      </c>
      <c r="P382" s="101" t="str">
        <f>IF(I382="N","",IFERROR(INDEX(Program_Calcs!$A$1:$AX$1002,MATCH(A382,Program_Calcs!$A:$A,0),MATCH(VLOOKUP(H382,Table_Methods!$B:$F,5,0),Program_Calcs!$1:$1,0)),""))</f>
        <v/>
      </c>
    </row>
    <row r="383" spans="1:16" x14ac:dyDescent="0.25">
      <c r="A383" s="44"/>
      <c r="B383" s="45"/>
      <c r="C383" s="45"/>
      <c r="D383" s="45"/>
      <c r="E383" s="45"/>
      <c r="F383" s="45"/>
      <c r="G383" s="46"/>
      <c r="H383" s="53"/>
      <c r="I383" s="45"/>
      <c r="J383" s="42"/>
      <c r="K383" s="45"/>
      <c r="L383" s="46"/>
      <c r="M383" s="23" t="str">
        <f>IF(H383="","",VLOOKUP(H383,Table_Methods!B:C,2,0))</f>
        <v/>
      </c>
      <c r="N383" s="99" t="str">
        <f>IFERROR(INDEX(Program_Calcs!$A$1:$AX$1002,MATCH(A383,Program_Calcs!$A:$A,0),MATCH(VLOOKUP(H383,Table_Methods!$B:$F,4,0),Program_Calcs!$1:$1,0)),"")</f>
        <v/>
      </c>
      <c r="O383" s="100" t="str">
        <f>IFERROR(INDEX(Program_Calcs!$A$1:$AX$1002,MATCH(A383,Program_Calcs!$A:$A,0),MATCH(VLOOKUP(H383,Table_Methods!$B:$F,3,0),Program_Calcs!$1:$1,0)),"")</f>
        <v/>
      </c>
      <c r="P383" s="101" t="str">
        <f>IF(I383="N","",IFERROR(INDEX(Program_Calcs!$A$1:$AX$1002,MATCH(A383,Program_Calcs!$A:$A,0),MATCH(VLOOKUP(H383,Table_Methods!$B:$F,5,0),Program_Calcs!$1:$1,0)),""))</f>
        <v/>
      </c>
    </row>
    <row r="384" spans="1:16" x14ac:dyDescent="0.25">
      <c r="A384" s="44"/>
      <c r="B384" s="45"/>
      <c r="C384" s="45"/>
      <c r="D384" s="45"/>
      <c r="E384" s="45"/>
      <c r="F384" s="45"/>
      <c r="G384" s="46"/>
      <c r="H384" s="53"/>
      <c r="I384" s="45"/>
      <c r="J384" s="42"/>
      <c r="K384" s="45"/>
      <c r="L384" s="46"/>
      <c r="M384" s="23" t="str">
        <f>IF(H384="","",VLOOKUP(H384,Table_Methods!B:C,2,0))</f>
        <v/>
      </c>
      <c r="N384" s="99" t="str">
        <f>IFERROR(INDEX(Program_Calcs!$A$1:$AX$1002,MATCH(A384,Program_Calcs!$A:$A,0),MATCH(VLOOKUP(H384,Table_Methods!$B:$F,4,0),Program_Calcs!$1:$1,0)),"")</f>
        <v/>
      </c>
      <c r="O384" s="100" t="str">
        <f>IFERROR(INDEX(Program_Calcs!$A$1:$AX$1002,MATCH(A384,Program_Calcs!$A:$A,0),MATCH(VLOOKUP(H384,Table_Methods!$B:$F,3,0),Program_Calcs!$1:$1,0)),"")</f>
        <v/>
      </c>
      <c r="P384" s="101" t="str">
        <f>IF(I384="N","",IFERROR(INDEX(Program_Calcs!$A$1:$AX$1002,MATCH(A384,Program_Calcs!$A:$A,0),MATCH(VLOOKUP(H384,Table_Methods!$B:$F,5,0),Program_Calcs!$1:$1,0)),""))</f>
        <v/>
      </c>
    </row>
    <row r="385" spans="1:16" x14ac:dyDescent="0.25">
      <c r="A385" s="44"/>
      <c r="B385" s="45"/>
      <c r="C385" s="45"/>
      <c r="D385" s="45"/>
      <c r="E385" s="45"/>
      <c r="F385" s="45"/>
      <c r="G385" s="46"/>
      <c r="H385" s="53"/>
      <c r="I385" s="45"/>
      <c r="J385" s="42"/>
      <c r="K385" s="45"/>
      <c r="L385" s="46"/>
      <c r="M385" s="23" t="str">
        <f>IF(H385="","",VLOOKUP(H385,Table_Methods!B:C,2,0))</f>
        <v/>
      </c>
      <c r="N385" s="99" t="str">
        <f>IFERROR(INDEX(Program_Calcs!$A$1:$AX$1002,MATCH(A385,Program_Calcs!$A:$A,0),MATCH(VLOOKUP(H385,Table_Methods!$B:$F,4,0),Program_Calcs!$1:$1,0)),"")</f>
        <v/>
      </c>
      <c r="O385" s="100" t="str">
        <f>IFERROR(INDEX(Program_Calcs!$A$1:$AX$1002,MATCH(A385,Program_Calcs!$A:$A,0),MATCH(VLOOKUP(H385,Table_Methods!$B:$F,3,0),Program_Calcs!$1:$1,0)),"")</f>
        <v/>
      </c>
      <c r="P385" s="101" t="str">
        <f>IF(I385="N","",IFERROR(INDEX(Program_Calcs!$A$1:$AX$1002,MATCH(A385,Program_Calcs!$A:$A,0),MATCH(VLOOKUP(H385,Table_Methods!$B:$F,5,0),Program_Calcs!$1:$1,0)),""))</f>
        <v/>
      </c>
    </row>
    <row r="386" spans="1:16" x14ac:dyDescent="0.25">
      <c r="A386" s="44"/>
      <c r="B386" s="45"/>
      <c r="C386" s="45"/>
      <c r="D386" s="45"/>
      <c r="E386" s="45"/>
      <c r="F386" s="45"/>
      <c r="G386" s="46"/>
      <c r="H386" s="53"/>
      <c r="I386" s="45"/>
      <c r="J386" s="42"/>
      <c r="K386" s="45"/>
      <c r="L386" s="46"/>
      <c r="M386" s="23" t="str">
        <f>IF(H386="","",VLOOKUP(H386,Table_Methods!B:C,2,0))</f>
        <v/>
      </c>
      <c r="N386" s="99" t="str">
        <f>IFERROR(INDEX(Program_Calcs!$A$1:$AX$1002,MATCH(A386,Program_Calcs!$A:$A,0),MATCH(VLOOKUP(H386,Table_Methods!$B:$F,4,0),Program_Calcs!$1:$1,0)),"")</f>
        <v/>
      </c>
      <c r="O386" s="100" t="str">
        <f>IFERROR(INDEX(Program_Calcs!$A$1:$AX$1002,MATCH(A386,Program_Calcs!$A:$A,0),MATCH(VLOOKUP(H386,Table_Methods!$B:$F,3,0),Program_Calcs!$1:$1,0)),"")</f>
        <v/>
      </c>
      <c r="P386" s="101" t="str">
        <f>IF(I386="N","",IFERROR(INDEX(Program_Calcs!$A$1:$AX$1002,MATCH(A386,Program_Calcs!$A:$A,0),MATCH(VLOOKUP(H386,Table_Methods!$B:$F,5,0),Program_Calcs!$1:$1,0)),""))</f>
        <v/>
      </c>
    </row>
    <row r="387" spans="1:16" x14ac:dyDescent="0.25">
      <c r="A387" s="44"/>
      <c r="B387" s="45"/>
      <c r="C387" s="45"/>
      <c r="D387" s="45"/>
      <c r="E387" s="45"/>
      <c r="F387" s="45"/>
      <c r="G387" s="46"/>
      <c r="H387" s="53"/>
      <c r="I387" s="45"/>
      <c r="J387" s="42"/>
      <c r="K387" s="45"/>
      <c r="L387" s="46"/>
      <c r="M387" s="23" t="str">
        <f>IF(H387="","",VLOOKUP(H387,Table_Methods!B:C,2,0))</f>
        <v/>
      </c>
      <c r="N387" s="99" t="str">
        <f>IFERROR(INDEX(Program_Calcs!$A$1:$AX$1002,MATCH(A387,Program_Calcs!$A:$A,0),MATCH(VLOOKUP(H387,Table_Methods!$B:$F,4,0),Program_Calcs!$1:$1,0)),"")</f>
        <v/>
      </c>
      <c r="O387" s="100" t="str">
        <f>IFERROR(INDEX(Program_Calcs!$A$1:$AX$1002,MATCH(A387,Program_Calcs!$A:$A,0),MATCH(VLOOKUP(H387,Table_Methods!$B:$F,3,0),Program_Calcs!$1:$1,0)),"")</f>
        <v/>
      </c>
      <c r="P387" s="101" t="str">
        <f>IF(I387="N","",IFERROR(INDEX(Program_Calcs!$A$1:$AX$1002,MATCH(A387,Program_Calcs!$A:$A,0),MATCH(VLOOKUP(H387,Table_Methods!$B:$F,5,0),Program_Calcs!$1:$1,0)),""))</f>
        <v/>
      </c>
    </row>
    <row r="388" spans="1:16" x14ac:dyDescent="0.25">
      <c r="A388" s="44"/>
      <c r="B388" s="45"/>
      <c r="C388" s="45"/>
      <c r="D388" s="45"/>
      <c r="E388" s="45"/>
      <c r="F388" s="45"/>
      <c r="G388" s="46"/>
      <c r="H388" s="53"/>
      <c r="I388" s="45"/>
      <c r="J388" s="42"/>
      <c r="K388" s="45"/>
      <c r="L388" s="46"/>
      <c r="M388" s="23" t="str">
        <f>IF(H388="","",VLOOKUP(H388,Table_Methods!B:C,2,0))</f>
        <v/>
      </c>
      <c r="N388" s="99" t="str">
        <f>IFERROR(INDEX(Program_Calcs!$A$1:$AX$1002,MATCH(A388,Program_Calcs!$A:$A,0),MATCH(VLOOKUP(H388,Table_Methods!$B:$F,4,0),Program_Calcs!$1:$1,0)),"")</f>
        <v/>
      </c>
      <c r="O388" s="100" t="str">
        <f>IFERROR(INDEX(Program_Calcs!$A$1:$AX$1002,MATCH(A388,Program_Calcs!$A:$A,0),MATCH(VLOOKUP(H388,Table_Methods!$B:$F,3,0),Program_Calcs!$1:$1,0)),"")</f>
        <v/>
      </c>
      <c r="P388" s="101" t="str">
        <f>IF(I388="N","",IFERROR(INDEX(Program_Calcs!$A$1:$AX$1002,MATCH(A388,Program_Calcs!$A:$A,0),MATCH(VLOOKUP(H388,Table_Methods!$B:$F,5,0),Program_Calcs!$1:$1,0)),""))</f>
        <v/>
      </c>
    </row>
    <row r="389" spans="1:16" x14ac:dyDescent="0.25">
      <c r="A389" s="44"/>
      <c r="B389" s="45"/>
      <c r="C389" s="45"/>
      <c r="D389" s="45"/>
      <c r="E389" s="45"/>
      <c r="F389" s="45"/>
      <c r="G389" s="46"/>
      <c r="H389" s="53"/>
      <c r="I389" s="45"/>
      <c r="J389" s="42"/>
      <c r="K389" s="45"/>
      <c r="L389" s="46"/>
      <c r="M389" s="23" t="str">
        <f>IF(H389="","",VLOOKUP(H389,Table_Methods!B:C,2,0))</f>
        <v/>
      </c>
      <c r="N389" s="99" t="str">
        <f>IFERROR(INDEX(Program_Calcs!$A$1:$AX$1002,MATCH(A389,Program_Calcs!$A:$A,0),MATCH(VLOOKUP(H389,Table_Methods!$B:$F,4,0),Program_Calcs!$1:$1,0)),"")</f>
        <v/>
      </c>
      <c r="O389" s="100" t="str">
        <f>IFERROR(INDEX(Program_Calcs!$A$1:$AX$1002,MATCH(A389,Program_Calcs!$A:$A,0),MATCH(VLOOKUP(H389,Table_Methods!$B:$F,3,0),Program_Calcs!$1:$1,0)),"")</f>
        <v/>
      </c>
      <c r="P389" s="101" t="str">
        <f>IF(I389="N","",IFERROR(INDEX(Program_Calcs!$A$1:$AX$1002,MATCH(A389,Program_Calcs!$A:$A,0),MATCH(VLOOKUP(H389,Table_Methods!$B:$F,5,0),Program_Calcs!$1:$1,0)),""))</f>
        <v/>
      </c>
    </row>
    <row r="390" spans="1:16" x14ac:dyDescent="0.25">
      <c r="A390" s="44"/>
      <c r="B390" s="45"/>
      <c r="C390" s="45"/>
      <c r="D390" s="45"/>
      <c r="E390" s="45"/>
      <c r="F390" s="45"/>
      <c r="G390" s="46"/>
      <c r="H390" s="53"/>
      <c r="I390" s="45"/>
      <c r="J390" s="42"/>
      <c r="K390" s="45"/>
      <c r="L390" s="46"/>
      <c r="M390" s="23" t="str">
        <f>IF(H390="","",VLOOKUP(H390,Table_Methods!B:C,2,0))</f>
        <v/>
      </c>
      <c r="N390" s="99" t="str">
        <f>IFERROR(INDEX(Program_Calcs!$A$1:$AX$1002,MATCH(A390,Program_Calcs!$A:$A,0),MATCH(VLOOKUP(H390,Table_Methods!$B:$F,4,0),Program_Calcs!$1:$1,0)),"")</f>
        <v/>
      </c>
      <c r="O390" s="100" t="str">
        <f>IFERROR(INDEX(Program_Calcs!$A$1:$AX$1002,MATCH(A390,Program_Calcs!$A:$A,0),MATCH(VLOOKUP(H390,Table_Methods!$B:$F,3,0),Program_Calcs!$1:$1,0)),"")</f>
        <v/>
      </c>
      <c r="P390" s="101" t="str">
        <f>IF(I390="N","",IFERROR(INDEX(Program_Calcs!$A$1:$AX$1002,MATCH(A390,Program_Calcs!$A:$A,0),MATCH(VLOOKUP(H390,Table_Methods!$B:$F,5,0),Program_Calcs!$1:$1,0)),""))</f>
        <v/>
      </c>
    </row>
    <row r="391" spans="1:16" x14ac:dyDescent="0.25">
      <c r="A391" s="44"/>
      <c r="B391" s="45"/>
      <c r="C391" s="45"/>
      <c r="D391" s="45"/>
      <c r="E391" s="45"/>
      <c r="F391" s="45"/>
      <c r="G391" s="46"/>
      <c r="H391" s="53"/>
      <c r="I391" s="45"/>
      <c r="J391" s="42"/>
      <c r="K391" s="45"/>
      <c r="L391" s="46"/>
      <c r="M391" s="23" t="str">
        <f>IF(H391="","",VLOOKUP(H391,Table_Methods!B:C,2,0))</f>
        <v/>
      </c>
      <c r="N391" s="99" t="str">
        <f>IFERROR(INDEX(Program_Calcs!$A$1:$AX$1002,MATCH(A391,Program_Calcs!$A:$A,0),MATCH(VLOOKUP(H391,Table_Methods!$B:$F,4,0),Program_Calcs!$1:$1,0)),"")</f>
        <v/>
      </c>
      <c r="O391" s="100" t="str">
        <f>IFERROR(INDEX(Program_Calcs!$A$1:$AX$1002,MATCH(A391,Program_Calcs!$A:$A,0),MATCH(VLOOKUP(H391,Table_Methods!$B:$F,3,0),Program_Calcs!$1:$1,0)),"")</f>
        <v/>
      </c>
      <c r="P391" s="101" t="str">
        <f>IF(I391="N","",IFERROR(INDEX(Program_Calcs!$A$1:$AX$1002,MATCH(A391,Program_Calcs!$A:$A,0),MATCH(VLOOKUP(H391,Table_Methods!$B:$F,5,0),Program_Calcs!$1:$1,0)),""))</f>
        <v/>
      </c>
    </row>
    <row r="392" spans="1:16" x14ac:dyDescent="0.25">
      <c r="A392" s="44"/>
      <c r="B392" s="45"/>
      <c r="C392" s="45"/>
      <c r="D392" s="45"/>
      <c r="E392" s="45"/>
      <c r="F392" s="45"/>
      <c r="G392" s="46"/>
      <c r="H392" s="53"/>
      <c r="I392" s="45"/>
      <c r="J392" s="42"/>
      <c r="K392" s="45"/>
      <c r="L392" s="46"/>
      <c r="M392" s="23" t="str">
        <f>IF(H392="","",VLOOKUP(H392,Table_Methods!B:C,2,0))</f>
        <v/>
      </c>
      <c r="N392" s="99" t="str">
        <f>IFERROR(INDEX(Program_Calcs!$A$1:$AX$1002,MATCH(A392,Program_Calcs!$A:$A,0),MATCH(VLOOKUP(H392,Table_Methods!$B:$F,4,0),Program_Calcs!$1:$1,0)),"")</f>
        <v/>
      </c>
      <c r="O392" s="100" t="str">
        <f>IFERROR(INDEX(Program_Calcs!$A$1:$AX$1002,MATCH(A392,Program_Calcs!$A:$A,0),MATCH(VLOOKUP(H392,Table_Methods!$B:$F,3,0),Program_Calcs!$1:$1,0)),"")</f>
        <v/>
      </c>
      <c r="P392" s="101" t="str">
        <f>IF(I392="N","",IFERROR(INDEX(Program_Calcs!$A$1:$AX$1002,MATCH(A392,Program_Calcs!$A:$A,0),MATCH(VLOOKUP(H392,Table_Methods!$B:$F,5,0),Program_Calcs!$1:$1,0)),""))</f>
        <v/>
      </c>
    </row>
    <row r="393" spans="1:16" x14ac:dyDescent="0.25">
      <c r="A393" s="44"/>
      <c r="B393" s="45"/>
      <c r="C393" s="45"/>
      <c r="D393" s="45"/>
      <c r="E393" s="45"/>
      <c r="F393" s="45"/>
      <c r="G393" s="46"/>
      <c r="H393" s="53"/>
      <c r="I393" s="45"/>
      <c r="J393" s="42"/>
      <c r="K393" s="45"/>
      <c r="L393" s="46"/>
      <c r="M393" s="23" t="str">
        <f>IF(H393="","",VLOOKUP(H393,Table_Methods!B:C,2,0))</f>
        <v/>
      </c>
      <c r="N393" s="99" t="str">
        <f>IFERROR(INDEX(Program_Calcs!$A$1:$AX$1002,MATCH(A393,Program_Calcs!$A:$A,0),MATCH(VLOOKUP(H393,Table_Methods!$B:$F,4,0),Program_Calcs!$1:$1,0)),"")</f>
        <v/>
      </c>
      <c r="O393" s="100" t="str">
        <f>IFERROR(INDEX(Program_Calcs!$A$1:$AX$1002,MATCH(A393,Program_Calcs!$A:$A,0),MATCH(VLOOKUP(H393,Table_Methods!$B:$F,3,0),Program_Calcs!$1:$1,0)),"")</f>
        <v/>
      </c>
      <c r="P393" s="101" t="str">
        <f>IF(I393="N","",IFERROR(INDEX(Program_Calcs!$A$1:$AX$1002,MATCH(A393,Program_Calcs!$A:$A,0),MATCH(VLOOKUP(H393,Table_Methods!$B:$F,5,0),Program_Calcs!$1:$1,0)),""))</f>
        <v/>
      </c>
    </row>
    <row r="394" spans="1:16" x14ac:dyDescent="0.25">
      <c r="A394" s="44"/>
      <c r="B394" s="45"/>
      <c r="C394" s="45"/>
      <c r="D394" s="45"/>
      <c r="E394" s="45"/>
      <c r="F394" s="45"/>
      <c r="G394" s="46"/>
      <c r="H394" s="53"/>
      <c r="I394" s="45"/>
      <c r="J394" s="42"/>
      <c r="K394" s="45"/>
      <c r="L394" s="46"/>
      <c r="M394" s="23" t="str">
        <f>IF(H394="","",VLOOKUP(H394,Table_Methods!B:C,2,0))</f>
        <v/>
      </c>
      <c r="N394" s="99" t="str">
        <f>IFERROR(INDEX(Program_Calcs!$A$1:$AX$1002,MATCH(A394,Program_Calcs!$A:$A,0),MATCH(VLOOKUP(H394,Table_Methods!$B:$F,4,0),Program_Calcs!$1:$1,0)),"")</f>
        <v/>
      </c>
      <c r="O394" s="100" t="str">
        <f>IFERROR(INDEX(Program_Calcs!$A$1:$AX$1002,MATCH(A394,Program_Calcs!$A:$A,0),MATCH(VLOOKUP(H394,Table_Methods!$B:$F,3,0),Program_Calcs!$1:$1,0)),"")</f>
        <v/>
      </c>
      <c r="P394" s="101" t="str">
        <f>IF(I394="N","",IFERROR(INDEX(Program_Calcs!$A$1:$AX$1002,MATCH(A394,Program_Calcs!$A:$A,0),MATCH(VLOOKUP(H394,Table_Methods!$B:$F,5,0),Program_Calcs!$1:$1,0)),""))</f>
        <v/>
      </c>
    </row>
    <row r="395" spans="1:16" x14ac:dyDescent="0.25">
      <c r="A395" s="44"/>
      <c r="B395" s="45"/>
      <c r="C395" s="45"/>
      <c r="D395" s="45"/>
      <c r="E395" s="45"/>
      <c r="F395" s="45"/>
      <c r="G395" s="46"/>
      <c r="H395" s="53"/>
      <c r="I395" s="45"/>
      <c r="J395" s="42"/>
      <c r="K395" s="45"/>
      <c r="L395" s="46"/>
      <c r="M395" s="23" t="str">
        <f>IF(H395="","",VLOOKUP(H395,Table_Methods!B:C,2,0))</f>
        <v/>
      </c>
      <c r="N395" s="99" t="str">
        <f>IFERROR(INDEX(Program_Calcs!$A$1:$AX$1002,MATCH(A395,Program_Calcs!$A:$A,0),MATCH(VLOOKUP(H395,Table_Methods!$B:$F,4,0),Program_Calcs!$1:$1,0)),"")</f>
        <v/>
      </c>
      <c r="O395" s="100" t="str">
        <f>IFERROR(INDEX(Program_Calcs!$A$1:$AX$1002,MATCH(A395,Program_Calcs!$A:$A,0),MATCH(VLOOKUP(H395,Table_Methods!$B:$F,3,0),Program_Calcs!$1:$1,0)),"")</f>
        <v/>
      </c>
      <c r="P395" s="101" t="str">
        <f>IF(I395="N","",IFERROR(INDEX(Program_Calcs!$A$1:$AX$1002,MATCH(A395,Program_Calcs!$A:$A,0),MATCH(VLOOKUP(H395,Table_Methods!$B:$F,5,0),Program_Calcs!$1:$1,0)),""))</f>
        <v/>
      </c>
    </row>
    <row r="396" spans="1:16" x14ac:dyDescent="0.25">
      <c r="A396" s="44"/>
      <c r="B396" s="45"/>
      <c r="C396" s="45"/>
      <c r="D396" s="45"/>
      <c r="E396" s="45"/>
      <c r="F396" s="45"/>
      <c r="G396" s="46"/>
      <c r="H396" s="53"/>
      <c r="I396" s="45"/>
      <c r="J396" s="42"/>
      <c r="K396" s="45"/>
      <c r="L396" s="46"/>
      <c r="M396" s="23" t="str">
        <f>IF(H396="","",VLOOKUP(H396,Table_Methods!B:C,2,0))</f>
        <v/>
      </c>
      <c r="N396" s="99" t="str">
        <f>IFERROR(INDEX(Program_Calcs!$A$1:$AX$1002,MATCH(A396,Program_Calcs!$A:$A,0),MATCH(VLOOKUP(H396,Table_Methods!$B:$F,4,0),Program_Calcs!$1:$1,0)),"")</f>
        <v/>
      </c>
      <c r="O396" s="100" t="str">
        <f>IFERROR(INDEX(Program_Calcs!$A$1:$AX$1002,MATCH(A396,Program_Calcs!$A:$A,0),MATCH(VLOOKUP(H396,Table_Methods!$B:$F,3,0),Program_Calcs!$1:$1,0)),"")</f>
        <v/>
      </c>
      <c r="P396" s="101" t="str">
        <f>IF(I396="N","",IFERROR(INDEX(Program_Calcs!$A$1:$AX$1002,MATCH(A396,Program_Calcs!$A:$A,0),MATCH(VLOOKUP(H396,Table_Methods!$B:$F,5,0),Program_Calcs!$1:$1,0)),""))</f>
        <v/>
      </c>
    </row>
    <row r="397" spans="1:16" x14ac:dyDescent="0.25">
      <c r="A397" s="44"/>
      <c r="B397" s="45"/>
      <c r="C397" s="45"/>
      <c r="D397" s="45"/>
      <c r="E397" s="45"/>
      <c r="F397" s="45"/>
      <c r="G397" s="46"/>
      <c r="H397" s="53"/>
      <c r="I397" s="45"/>
      <c r="J397" s="42"/>
      <c r="K397" s="45"/>
      <c r="L397" s="46"/>
      <c r="M397" s="23" t="str">
        <f>IF(H397="","",VLOOKUP(H397,Table_Methods!B:C,2,0))</f>
        <v/>
      </c>
      <c r="N397" s="99" t="str">
        <f>IFERROR(INDEX(Program_Calcs!$A$1:$AX$1002,MATCH(A397,Program_Calcs!$A:$A,0),MATCH(VLOOKUP(H397,Table_Methods!$B:$F,4,0),Program_Calcs!$1:$1,0)),"")</f>
        <v/>
      </c>
      <c r="O397" s="100" t="str">
        <f>IFERROR(INDEX(Program_Calcs!$A$1:$AX$1002,MATCH(A397,Program_Calcs!$A:$A,0),MATCH(VLOOKUP(H397,Table_Methods!$B:$F,3,0),Program_Calcs!$1:$1,0)),"")</f>
        <v/>
      </c>
      <c r="P397" s="101" t="str">
        <f>IF(I397="N","",IFERROR(INDEX(Program_Calcs!$A$1:$AX$1002,MATCH(A397,Program_Calcs!$A:$A,0),MATCH(VLOOKUP(H397,Table_Methods!$B:$F,5,0),Program_Calcs!$1:$1,0)),""))</f>
        <v/>
      </c>
    </row>
    <row r="398" spans="1:16" x14ac:dyDescent="0.25">
      <c r="A398" s="44"/>
      <c r="B398" s="45"/>
      <c r="C398" s="45"/>
      <c r="D398" s="45"/>
      <c r="E398" s="45"/>
      <c r="F398" s="45"/>
      <c r="G398" s="46"/>
      <c r="H398" s="53"/>
      <c r="I398" s="45"/>
      <c r="J398" s="42"/>
      <c r="K398" s="45"/>
      <c r="L398" s="46"/>
      <c r="M398" s="23" t="str">
        <f>IF(H398="","",VLOOKUP(H398,Table_Methods!B:C,2,0))</f>
        <v/>
      </c>
      <c r="N398" s="99" t="str">
        <f>IFERROR(INDEX(Program_Calcs!$A$1:$AX$1002,MATCH(A398,Program_Calcs!$A:$A,0),MATCH(VLOOKUP(H398,Table_Methods!$B:$F,4,0),Program_Calcs!$1:$1,0)),"")</f>
        <v/>
      </c>
      <c r="O398" s="100" t="str">
        <f>IFERROR(INDEX(Program_Calcs!$A$1:$AX$1002,MATCH(A398,Program_Calcs!$A:$A,0),MATCH(VLOOKUP(H398,Table_Methods!$B:$F,3,0),Program_Calcs!$1:$1,0)),"")</f>
        <v/>
      </c>
      <c r="P398" s="101" t="str">
        <f>IF(I398="N","",IFERROR(INDEX(Program_Calcs!$A$1:$AX$1002,MATCH(A398,Program_Calcs!$A:$A,0),MATCH(VLOOKUP(H398,Table_Methods!$B:$F,5,0),Program_Calcs!$1:$1,0)),""))</f>
        <v/>
      </c>
    </row>
    <row r="399" spans="1:16" x14ac:dyDescent="0.25">
      <c r="A399" s="44"/>
      <c r="B399" s="45"/>
      <c r="C399" s="45"/>
      <c r="D399" s="45"/>
      <c r="E399" s="45"/>
      <c r="F399" s="45"/>
      <c r="G399" s="46"/>
      <c r="H399" s="53"/>
      <c r="I399" s="45"/>
      <c r="J399" s="42"/>
      <c r="K399" s="45"/>
      <c r="L399" s="46"/>
      <c r="M399" s="23" t="str">
        <f>IF(H399="","",VLOOKUP(H399,Table_Methods!B:C,2,0))</f>
        <v/>
      </c>
      <c r="N399" s="99" t="str">
        <f>IFERROR(INDEX(Program_Calcs!$A$1:$AX$1002,MATCH(A399,Program_Calcs!$A:$A,0),MATCH(VLOOKUP(H399,Table_Methods!$B:$F,4,0),Program_Calcs!$1:$1,0)),"")</f>
        <v/>
      </c>
      <c r="O399" s="100" t="str">
        <f>IFERROR(INDEX(Program_Calcs!$A$1:$AX$1002,MATCH(A399,Program_Calcs!$A:$A,0),MATCH(VLOOKUP(H399,Table_Methods!$B:$F,3,0),Program_Calcs!$1:$1,0)),"")</f>
        <v/>
      </c>
      <c r="P399" s="101" t="str">
        <f>IF(I399="N","",IFERROR(INDEX(Program_Calcs!$A$1:$AX$1002,MATCH(A399,Program_Calcs!$A:$A,0),MATCH(VLOOKUP(H399,Table_Methods!$B:$F,5,0),Program_Calcs!$1:$1,0)),""))</f>
        <v/>
      </c>
    </row>
    <row r="400" spans="1:16" x14ac:dyDescent="0.25">
      <c r="A400" s="44"/>
      <c r="B400" s="45"/>
      <c r="C400" s="45"/>
      <c r="D400" s="45"/>
      <c r="E400" s="45"/>
      <c r="F400" s="45"/>
      <c r="G400" s="46"/>
      <c r="H400" s="53"/>
      <c r="I400" s="45"/>
      <c r="J400" s="42"/>
      <c r="K400" s="45"/>
      <c r="L400" s="46"/>
      <c r="M400" s="23" t="str">
        <f>IF(H400="","",VLOOKUP(H400,Table_Methods!B:C,2,0))</f>
        <v/>
      </c>
      <c r="N400" s="99" t="str">
        <f>IFERROR(INDEX(Program_Calcs!$A$1:$AX$1002,MATCH(A400,Program_Calcs!$A:$A,0),MATCH(VLOOKUP(H400,Table_Methods!$B:$F,4,0),Program_Calcs!$1:$1,0)),"")</f>
        <v/>
      </c>
      <c r="O400" s="100" t="str">
        <f>IFERROR(INDEX(Program_Calcs!$A$1:$AX$1002,MATCH(A400,Program_Calcs!$A:$A,0),MATCH(VLOOKUP(H400,Table_Methods!$B:$F,3,0),Program_Calcs!$1:$1,0)),"")</f>
        <v/>
      </c>
      <c r="P400" s="101" t="str">
        <f>IF(I400="N","",IFERROR(INDEX(Program_Calcs!$A$1:$AX$1002,MATCH(A400,Program_Calcs!$A:$A,0),MATCH(VLOOKUP(H400,Table_Methods!$B:$F,5,0),Program_Calcs!$1:$1,0)),""))</f>
        <v/>
      </c>
    </row>
    <row r="401" spans="1:16" x14ac:dyDescent="0.25">
      <c r="A401" s="44"/>
      <c r="B401" s="45"/>
      <c r="C401" s="45"/>
      <c r="D401" s="45"/>
      <c r="E401" s="45"/>
      <c r="F401" s="45"/>
      <c r="G401" s="46"/>
      <c r="H401" s="53"/>
      <c r="I401" s="45"/>
      <c r="J401" s="42"/>
      <c r="K401" s="45"/>
      <c r="L401" s="46"/>
      <c r="M401" s="23" t="str">
        <f>IF(H401="","",VLOOKUP(H401,Table_Methods!B:C,2,0))</f>
        <v/>
      </c>
      <c r="N401" s="99" t="str">
        <f>IFERROR(INDEX(Program_Calcs!$A$1:$AX$1002,MATCH(A401,Program_Calcs!$A:$A,0),MATCH(VLOOKUP(H401,Table_Methods!$B:$F,4,0),Program_Calcs!$1:$1,0)),"")</f>
        <v/>
      </c>
      <c r="O401" s="100" t="str">
        <f>IFERROR(INDEX(Program_Calcs!$A$1:$AX$1002,MATCH(A401,Program_Calcs!$A:$A,0),MATCH(VLOOKUP(H401,Table_Methods!$B:$F,3,0),Program_Calcs!$1:$1,0)),"")</f>
        <v/>
      </c>
      <c r="P401" s="101" t="str">
        <f>IF(I401="N","",IFERROR(INDEX(Program_Calcs!$A$1:$AX$1002,MATCH(A401,Program_Calcs!$A:$A,0),MATCH(VLOOKUP(H401,Table_Methods!$B:$F,5,0),Program_Calcs!$1:$1,0)),""))</f>
        <v/>
      </c>
    </row>
    <row r="402" spans="1:16" x14ac:dyDescent="0.25">
      <c r="A402" s="44"/>
      <c r="B402" s="45"/>
      <c r="C402" s="45"/>
      <c r="D402" s="45"/>
      <c r="E402" s="45"/>
      <c r="F402" s="45"/>
      <c r="G402" s="46"/>
      <c r="H402" s="53"/>
      <c r="I402" s="45"/>
      <c r="J402" s="42"/>
      <c r="K402" s="45"/>
      <c r="L402" s="46"/>
      <c r="M402" s="23" t="str">
        <f>IF(H402="","",VLOOKUP(H402,Table_Methods!B:C,2,0))</f>
        <v/>
      </c>
      <c r="N402" s="99" t="str">
        <f>IFERROR(INDEX(Program_Calcs!$A$1:$AX$1002,MATCH(A402,Program_Calcs!$A:$A,0),MATCH(VLOOKUP(H402,Table_Methods!$B:$F,4,0),Program_Calcs!$1:$1,0)),"")</f>
        <v/>
      </c>
      <c r="O402" s="100" t="str">
        <f>IFERROR(INDEX(Program_Calcs!$A$1:$AX$1002,MATCH(A402,Program_Calcs!$A:$A,0),MATCH(VLOOKUP(H402,Table_Methods!$B:$F,3,0),Program_Calcs!$1:$1,0)),"")</f>
        <v/>
      </c>
      <c r="P402" s="101" t="str">
        <f>IF(I402="N","",IFERROR(INDEX(Program_Calcs!$A$1:$AX$1002,MATCH(A402,Program_Calcs!$A:$A,0),MATCH(VLOOKUP(H402,Table_Methods!$B:$F,5,0),Program_Calcs!$1:$1,0)),""))</f>
        <v/>
      </c>
    </row>
    <row r="403" spans="1:16" x14ac:dyDescent="0.25">
      <c r="A403" s="44"/>
      <c r="B403" s="45"/>
      <c r="C403" s="45"/>
      <c r="D403" s="45"/>
      <c r="E403" s="45"/>
      <c r="F403" s="45"/>
      <c r="G403" s="46"/>
      <c r="H403" s="53"/>
      <c r="I403" s="45"/>
      <c r="J403" s="42"/>
      <c r="K403" s="45"/>
      <c r="L403" s="46"/>
      <c r="M403" s="23" t="str">
        <f>IF(H403="","",VLOOKUP(H403,Table_Methods!B:C,2,0))</f>
        <v/>
      </c>
      <c r="N403" s="99" t="str">
        <f>IFERROR(INDEX(Program_Calcs!$A$1:$AX$1002,MATCH(A403,Program_Calcs!$A:$A,0),MATCH(VLOOKUP(H403,Table_Methods!$B:$F,4,0),Program_Calcs!$1:$1,0)),"")</f>
        <v/>
      </c>
      <c r="O403" s="100" t="str">
        <f>IFERROR(INDEX(Program_Calcs!$A$1:$AX$1002,MATCH(A403,Program_Calcs!$A:$A,0),MATCH(VLOOKUP(H403,Table_Methods!$B:$F,3,0),Program_Calcs!$1:$1,0)),"")</f>
        <v/>
      </c>
      <c r="P403" s="101" t="str">
        <f>IF(I403="N","",IFERROR(INDEX(Program_Calcs!$A$1:$AX$1002,MATCH(A403,Program_Calcs!$A:$A,0),MATCH(VLOOKUP(H403,Table_Methods!$B:$F,5,0),Program_Calcs!$1:$1,0)),""))</f>
        <v/>
      </c>
    </row>
    <row r="404" spans="1:16" x14ac:dyDescent="0.25">
      <c r="A404" s="44"/>
      <c r="B404" s="45"/>
      <c r="C404" s="45"/>
      <c r="D404" s="45"/>
      <c r="E404" s="45"/>
      <c r="F404" s="45"/>
      <c r="G404" s="46"/>
      <c r="H404" s="53"/>
      <c r="I404" s="45"/>
      <c r="J404" s="42"/>
      <c r="K404" s="45"/>
      <c r="L404" s="46"/>
      <c r="M404" s="23" t="str">
        <f>IF(H404="","",VLOOKUP(H404,Table_Methods!B:C,2,0))</f>
        <v/>
      </c>
      <c r="N404" s="99" t="str">
        <f>IFERROR(INDEX(Program_Calcs!$A$1:$AX$1002,MATCH(A404,Program_Calcs!$A:$A,0),MATCH(VLOOKUP(H404,Table_Methods!$B:$F,4,0),Program_Calcs!$1:$1,0)),"")</f>
        <v/>
      </c>
      <c r="O404" s="100" t="str">
        <f>IFERROR(INDEX(Program_Calcs!$A$1:$AX$1002,MATCH(A404,Program_Calcs!$A:$A,0),MATCH(VLOOKUP(H404,Table_Methods!$B:$F,3,0),Program_Calcs!$1:$1,0)),"")</f>
        <v/>
      </c>
      <c r="P404" s="101" t="str">
        <f>IF(I404="N","",IFERROR(INDEX(Program_Calcs!$A$1:$AX$1002,MATCH(A404,Program_Calcs!$A:$A,0),MATCH(VLOOKUP(H404,Table_Methods!$B:$F,5,0),Program_Calcs!$1:$1,0)),""))</f>
        <v/>
      </c>
    </row>
    <row r="405" spans="1:16" x14ac:dyDescent="0.25">
      <c r="A405" s="44"/>
      <c r="B405" s="45"/>
      <c r="C405" s="45"/>
      <c r="D405" s="45"/>
      <c r="E405" s="45"/>
      <c r="F405" s="45"/>
      <c r="G405" s="46"/>
      <c r="H405" s="53"/>
      <c r="I405" s="45"/>
      <c r="J405" s="42"/>
      <c r="K405" s="45"/>
      <c r="L405" s="46"/>
      <c r="M405" s="23" t="str">
        <f>IF(H405="","",VLOOKUP(H405,Table_Methods!B:C,2,0))</f>
        <v/>
      </c>
      <c r="N405" s="99" t="str">
        <f>IFERROR(INDEX(Program_Calcs!$A$1:$AX$1002,MATCH(A405,Program_Calcs!$A:$A,0),MATCH(VLOOKUP(H405,Table_Methods!$B:$F,4,0),Program_Calcs!$1:$1,0)),"")</f>
        <v/>
      </c>
      <c r="O405" s="100" t="str">
        <f>IFERROR(INDEX(Program_Calcs!$A$1:$AX$1002,MATCH(A405,Program_Calcs!$A:$A,0),MATCH(VLOOKUP(H405,Table_Methods!$B:$F,3,0),Program_Calcs!$1:$1,0)),"")</f>
        <v/>
      </c>
      <c r="P405" s="101" t="str">
        <f>IF(I405="N","",IFERROR(INDEX(Program_Calcs!$A$1:$AX$1002,MATCH(A405,Program_Calcs!$A:$A,0),MATCH(VLOOKUP(H405,Table_Methods!$B:$F,5,0),Program_Calcs!$1:$1,0)),""))</f>
        <v/>
      </c>
    </row>
    <row r="406" spans="1:16" x14ac:dyDescent="0.25">
      <c r="A406" s="44"/>
      <c r="B406" s="45"/>
      <c r="C406" s="45"/>
      <c r="D406" s="45"/>
      <c r="E406" s="45"/>
      <c r="F406" s="45"/>
      <c r="G406" s="46"/>
      <c r="H406" s="53"/>
      <c r="I406" s="45"/>
      <c r="J406" s="42"/>
      <c r="K406" s="45"/>
      <c r="L406" s="46"/>
      <c r="M406" s="23" t="str">
        <f>IF(H406="","",VLOOKUP(H406,Table_Methods!B:C,2,0))</f>
        <v/>
      </c>
      <c r="N406" s="99" t="str">
        <f>IFERROR(INDEX(Program_Calcs!$A$1:$AX$1002,MATCH(A406,Program_Calcs!$A:$A,0),MATCH(VLOOKUP(H406,Table_Methods!$B:$F,4,0),Program_Calcs!$1:$1,0)),"")</f>
        <v/>
      </c>
      <c r="O406" s="100" t="str">
        <f>IFERROR(INDEX(Program_Calcs!$A$1:$AX$1002,MATCH(A406,Program_Calcs!$A:$A,0),MATCH(VLOOKUP(H406,Table_Methods!$B:$F,3,0),Program_Calcs!$1:$1,0)),"")</f>
        <v/>
      </c>
      <c r="P406" s="101" t="str">
        <f>IF(I406="N","",IFERROR(INDEX(Program_Calcs!$A$1:$AX$1002,MATCH(A406,Program_Calcs!$A:$A,0),MATCH(VLOOKUP(H406,Table_Methods!$B:$F,5,0),Program_Calcs!$1:$1,0)),""))</f>
        <v/>
      </c>
    </row>
    <row r="407" spans="1:16" x14ac:dyDescent="0.25">
      <c r="A407" s="44"/>
      <c r="B407" s="45"/>
      <c r="C407" s="45"/>
      <c r="D407" s="45"/>
      <c r="E407" s="45"/>
      <c r="F407" s="45"/>
      <c r="G407" s="46"/>
      <c r="H407" s="53"/>
      <c r="I407" s="45"/>
      <c r="J407" s="42"/>
      <c r="K407" s="45"/>
      <c r="L407" s="46"/>
      <c r="M407" s="23" t="str">
        <f>IF(H407="","",VLOOKUP(H407,Table_Methods!B:C,2,0))</f>
        <v/>
      </c>
      <c r="N407" s="99" t="str">
        <f>IFERROR(INDEX(Program_Calcs!$A$1:$AX$1002,MATCH(A407,Program_Calcs!$A:$A,0),MATCH(VLOOKUP(H407,Table_Methods!$B:$F,4,0),Program_Calcs!$1:$1,0)),"")</f>
        <v/>
      </c>
      <c r="O407" s="100" t="str">
        <f>IFERROR(INDEX(Program_Calcs!$A$1:$AX$1002,MATCH(A407,Program_Calcs!$A:$A,0),MATCH(VLOOKUP(H407,Table_Methods!$B:$F,3,0),Program_Calcs!$1:$1,0)),"")</f>
        <v/>
      </c>
      <c r="P407" s="101" t="str">
        <f>IF(I407="N","",IFERROR(INDEX(Program_Calcs!$A$1:$AX$1002,MATCH(A407,Program_Calcs!$A:$A,0),MATCH(VLOOKUP(H407,Table_Methods!$B:$F,5,0),Program_Calcs!$1:$1,0)),""))</f>
        <v/>
      </c>
    </row>
    <row r="408" spans="1:16" x14ac:dyDescent="0.25">
      <c r="A408" s="44"/>
      <c r="B408" s="45"/>
      <c r="C408" s="45"/>
      <c r="D408" s="45"/>
      <c r="E408" s="45"/>
      <c r="F408" s="45"/>
      <c r="G408" s="46"/>
      <c r="H408" s="53"/>
      <c r="I408" s="45"/>
      <c r="J408" s="42"/>
      <c r="K408" s="45"/>
      <c r="L408" s="46"/>
      <c r="M408" s="23" t="str">
        <f>IF(H408="","",VLOOKUP(H408,Table_Methods!B:C,2,0))</f>
        <v/>
      </c>
      <c r="N408" s="99" t="str">
        <f>IFERROR(INDEX(Program_Calcs!$A$1:$AX$1002,MATCH(A408,Program_Calcs!$A:$A,0),MATCH(VLOOKUP(H408,Table_Methods!$B:$F,4,0),Program_Calcs!$1:$1,0)),"")</f>
        <v/>
      </c>
      <c r="O408" s="100" t="str">
        <f>IFERROR(INDEX(Program_Calcs!$A$1:$AX$1002,MATCH(A408,Program_Calcs!$A:$A,0),MATCH(VLOOKUP(H408,Table_Methods!$B:$F,3,0),Program_Calcs!$1:$1,0)),"")</f>
        <v/>
      </c>
      <c r="P408" s="101" t="str">
        <f>IF(I408="N","",IFERROR(INDEX(Program_Calcs!$A$1:$AX$1002,MATCH(A408,Program_Calcs!$A:$A,0),MATCH(VLOOKUP(H408,Table_Methods!$B:$F,5,0),Program_Calcs!$1:$1,0)),""))</f>
        <v/>
      </c>
    </row>
    <row r="409" spans="1:16" x14ac:dyDescent="0.25">
      <c r="A409" s="44"/>
      <c r="B409" s="45"/>
      <c r="C409" s="45"/>
      <c r="D409" s="45"/>
      <c r="E409" s="45"/>
      <c r="F409" s="45"/>
      <c r="G409" s="46"/>
      <c r="H409" s="53"/>
      <c r="I409" s="45"/>
      <c r="J409" s="42"/>
      <c r="K409" s="45"/>
      <c r="L409" s="46"/>
      <c r="M409" s="23" t="str">
        <f>IF(H409="","",VLOOKUP(H409,Table_Methods!B:C,2,0))</f>
        <v/>
      </c>
      <c r="N409" s="99" t="str">
        <f>IFERROR(INDEX(Program_Calcs!$A$1:$AX$1002,MATCH(A409,Program_Calcs!$A:$A,0),MATCH(VLOOKUP(H409,Table_Methods!$B:$F,4,0),Program_Calcs!$1:$1,0)),"")</f>
        <v/>
      </c>
      <c r="O409" s="100" t="str">
        <f>IFERROR(INDEX(Program_Calcs!$A$1:$AX$1002,MATCH(A409,Program_Calcs!$A:$A,0),MATCH(VLOOKUP(H409,Table_Methods!$B:$F,3,0),Program_Calcs!$1:$1,0)),"")</f>
        <v/>
      </c>
      <c r="P409" s="101" t="str">
        <f>IF(I409="N","",IFERROR(INDEX(Program_Calcs!$A$1:$AX$1002,MATCH(A409,Program_Calcs!$A:$A,0),MATCH(VLOOKUP(H409,Table_Methods!$B:$F,5,0),Program_Calcs!$1:$1,0)),""))</f>
        <v/>
      </c>
    </row>
    <row r="410" spans="1:16" x14ac:dyDescent="0.25">
      <c r="A410" s="44"/>
      <c r="B410" s="45"/>
      <c r="C410" s="45"/>
      <c r="D410" s="45"/>
      <c r="E410" s="45"/>
      <c r="F410" s="45"/>
      <c r="G410" s="46"/>
      <c r="H410" s="53"/>
      <c r="I410" s="45"/>
      <c r="J410" s="42"/>
      <c r="K410" s="45"/>
      <c r="L410" s="46"/>
      <c r="M410" s="23" t="str">
        <f>IF(H410="","",VLOOKUP(H410,Table_Methods!B:C,2,0))</f>
        <v/>
      </c>
      <c r="N410" s="99" t="str">
        <f>IFERROR(INDEX(Program_Calcs!$A$1:$AX$1002,MATCH(A410,Program_Calcs!$A:$A,0),MATCH(VLOOKUP(H410,Table_Methods!$B:$F,4,0),Program_Calcs!$1:$1,0)),"")</f>
        <v/>
      </c>
      <c r="O410" s="100" t="str">
        <f>IFERROR(INDEX(Program_Calcs!$A$1:$AX$1002,MATCH(A410,Program_Calcs!$A:$A,0),MATCH(VLOOKUP(H410,Table_Methods!$B:$F,3,0),Program_Calcs!$1:$1,0)),"")</f>
        <v/>
      </c>
      <c r="P410" s="101" t="str">
        <f>IF(I410="N","",IFERROR(INDEX(Program_Calcs!$A$1:$AX$1002,MATCH(A410,Program_Calcs!$A:$A,0),MATCH(VLOOKUP(H410,Table_Methods!$B:$F,5,0),Program_Calcs!$1:$1,0)),""))</f>
        <v/>
      </c>
    </row>
    <row r="411" spans="1:16" x14ac:dyDescent="0.25">
      <c r="A411" s="44"/>
      <c r="B411" s="45"/>
      <c r="C411" s="45"/>
      <c r="D411" s="45"/>
      <c r="E411" s="45"/>
      <c r="F411" s="45"/>
      <c r="G411" s="46"/>
      <c r="H411" s="53"/>
      <c r="I411" s="45"/>
      <c r="J411" s="42"/>
      <c r="K411" s="45"/>
      <c r="L411" s="46"/>
      <c r="M411" s="23" t="str">
        <f>IF(H411="","",VLOOKUP(H411,Table_Methods!B:C,2,0))</f>
        <v/>
      </c>
      <c r="N411" s="99" t="str">
        <f>IFERROR(INDEX(Program_Calcs!$A$1:$AX$1002,MATCH(A411,Program_Calcs!$A:$A,0),MATCH(VLOOKUP(H411,Table_Methods!$B:$F,4,0),Program_Calcs!$1:$1,0)),"")</f>
        <v/>
      </c>
      <c r="O411" s="100" t="str">
        <f>IFERROR(INDEX(Program_Calcs!$A$1:$AX$1002,MATCH(A411,Program_Calcs!$A:$A,0),MATCH(VLOOKUP(H411,Table_Methods!$B:$F,3,0),Program_Calcs!$1:$1,0)),"")</f>
        <v/>
      </c>
      <c r="P411" s="101" t="str">
        <f>IF(I411="N","",IFERROR(INDEX(Program_Calcs!$A$1:$AX$1002,MATCH(A411,Program_Calcs!$A:$A,0),MATCH(VLOOKUP(H411,Table_Methods!$B:$F,5,0),Program_Calcs!$1:$1,0)),""))</f>
        <v/>
      </c>
    </row>
    <row r="412" spans="1:16" x14ac:dyDescent="0.25">
      <c r="A412" s="44"/>
      <c r="B412" s="45"/>
      <c r="C412" s="45"/>
      <c r="D412" s="45"/>
      <c r="E412" s="45"/>
      <c r="F412" s="45"/>
      <c r="G412" s="46"/>
      <c r="H412" s="53"/>
      <c r="I412" s="45"/>
      <c r="J412" s="42"/>
      <c r="K412" s="45"/>
      <c r="L412" s="46"/>
      <c r="M412" s="23" t="str">
        <f>IF(H412="","",VLOOKUP(H412,Table_Methods!B:C,2,0))</f>
        <v/>
      </c>
      <c r="N412" s="99" t="str">
        <f>IFERROR(INDEX(Program_Calcs!$A$1:$AX$1002,MATCH(A412,Program_Calcs!$A:$A,0),MATCH(VLOOKUP(H412,Table_Methods!$B:$F,4,0),Program_Calcs!$1:$1,0)),"")</f>
        <v/>
      </c>
      <c r="O412" s="100" t="str">
        <f>IFERROR(INDEX(Program_Calcs!$A$1:$AX$1002,MATCH(A412,Program_Calcs!$A:$A,0),MATCH(VLOOKUP(H412,Table_Methods!$B:$F,3,0),Program_Calcs!$1:$1,0)),"")</f>
        <v/>
      </c>
      <c r="P412" s="101" t="str">
        <f>IF(I412="N","",IFERROR(INDEX(Program_Calcs!$A$1:$AX$1002,MATCH(A412,Program_Calcs!$A:$A,0),MATCH(VLOOKUP(H412,Table_Methods!$B:$F,5,0),Program_Calcs!$1:$1,0)),""))</f>
        <v/>
      </c>
    </row>
    <row r="413" spans="1:16" x14ac:dyDescent="0.25">
      <c r="A413" s="44"/>
      <c r="B413" s="45"/>
      <c r="C413" s="45"/>
      <c r="D413" s="45"/>
      <c r="E413" s="45"/>
      <c r="F413" s="45"/>
      <c r="G413" s="46"/>
      <c r="H413" s="53"/>
      <c r="I413" s="45"/>
      <c r="J413" s="42"/>
      <c r="K413" s="45"/>
      <c r="L413" s="46"/>
      <c r="M413" s="23" t="str">
        <f>IF(H413="","",VLOOKUP(H413,Table_Methods!B:C,2,0))</f>
        <v/>
      </c>
      <c r="N413" s="99" t="str">
        <f>IFERROR(INDEX(Program_Calcs!$A$1:$AX$1002,MATCH(A413,Program_Calcs!$A:$A,0),MATCH(VLOOKUP(H413,Table_Methods!$B:$F,4,0),Program_Calcs!$1:$1,0)),"")</f>
        <v/>
      </c>
      <c r="O413" s="100" t="str">
        <f>IFERROR(INDEX(Program_Calcs!$A$1:$AX$1002,MATCH(A413,Program_Calcs!$A:$A,0),MATCH(VLOOKUP(H413,Table_Methods!$B:$F,3,0),Program_Calcs!$1:$1,0)),"")</f>
        <v/>
      </c>
      <c r="P413" s="101" t="str">
        <f>IF(I413="N","",IFERROR(INDEX(Program_Calcs!$A$1:$AX$1002,MATCH(A413,Program_Calcs!$A:$A,0),MATCH(VLOOKUP(H413,Table_Methods!$B:$F,5,0),Program_Calcs!$1:$1,0)),""))</f>
        <v/>
      </c>
    </row>
    <row r="414" spans="1:16" x14ac:dyDescent="0.25">
      <c r="A414" s="44"/>
      <c r="B414" s="45"/>
      <c r="C414" s="45"/>
      <c r="D414" s="45"/>
      <c r="E414" s="45"/>
      <c r="F414" s="45"/>
      <c r="G414" s="46"/>
      <c r="H414" s="53"/>
      <c r="I414" s="45"/>
      <c r="J414" s="42"/>
      <c r="K414" s="45"/>
      <c r="L414" s="46"/>
      <c r="M414" s="23" t="str">
        <f>IF(H414="","",VLOOKUP(H414,Table_Methods!B:C,2,0))</f>
        <v/>
      </c>
      <c r="N414" s="99" t="str">
        <f>IFERROR(INDEX(Program_Calcs!$A$1:$AX$1002,MATCH(A414,Program_Calcs!$A:$A,0),MATCH(VLOOKUP(H414,Table_Methods!$B:$F,4,0),Program_Calcs!$1:$1,0)),"")</f>
        <v/>
      </c>
      <c r="O414" s="100" t="str">
        <f>IFERROR(INDEX(Program_Calcs!$A$1:$AX$1002,MATCH(A414,Program_Calcs!$A:$A,0),MATCH(VLOOKUP(H414,Table_Methods!$B:$F,3,0),Program_Calcs!$1:$1,0)),"")</f>
        <v/>
      </c>
      <c r="P414" s="101" t="str">
        <f>IF(I414="N","",IFERROR(INDEX(Program_Calcs!$A$1:$AX$1002,MATCH(A414,Program_Calcs!$A:$A,0),MATCH(VLOOKUP(H414,Table_Methods!$B:$F,5,0),Program_Calcs!$1:$1,0)),""))</f>
        <v/>
      </c>
    </row>
    <row r="415" spans="1:16" x14ac:dyDescent="0.25">
      <c r="A415" s="44"/>
      <c r="B415" s="45"/>
      <c r="C415" s="45"/>
      <c r="D415" s="45"/>
      <c r="E415" s="45"/>
      <c r="F415" s="45"/>
      <c r="G415" s="46"/>
      <c r="H415" s="53"/>
      <c r="I415" s="45"/>
      <c r="J415" s="42"/>
      <c r="K415" s="45"/>
      <c r="L415" s="46"/>
      <c r="M415" s="23" t="str">
        <f>IF(H415="","",VLOOKUP(H415,Table_Methods!B:C,2,0))</f>
        <v/>
      </c>
      <c r="N415" s="99" t="str">
        <f>IFERROR(INDEX(Program_Calcs!$A$1:$AX$1002,MATCH(A415,Program_Calcs!$A:$A,0),MATCH(VLOOKUP(H415,Table_Methods!$B:$F,4,0),Program_Calcs!$1:$1,0)),"")</f>
        <v/>
      </c>
      <c r="O415" s="100" t="str">
        <f>IFERROR(INDEX(Program_Calcs!$A$1:$AX$1002,MATCH(A415,Program_Calcs!$A:$A,0),MATCH(VLOOKUP(H415,Table_Methods!$B:$F,3,0),Program_Calcs!$1:$1,0)),"")</f>
        <v/>
      </c>
      <c r="P415" s="101" t="str">
        <f>IF(I415="N","",IFERROR(INDEX(Program_Calcs!$A$1:$AX$1002,MATCH(A415,Program_Calcs!$A:$A,0),MATCH(VLOOKUP(H415,Table_Methods!$B:$F,5,0),Program_Calcs!$1:$1,0)),""))</f>
        <v/>
      </c>
    </row>
    <row r="416" spans="1:16" x14ac:dyDescent="0.25">
      <c r="A416" s="44"/>
      <c r="B416" s="45"/>
      <c r="C416" s="45"/>
      <c r="D416" s="45"/>
      <c r="E416" s="45"/>
      <c r="F416" s="45"/>
      <c r="G416" s="46"/>
      <c r="H416" s="53"/>
      <c r="I416" s="45"/>
      <c r="J416" s="42"/>
      <c r="K416" s="45"/>
      <c r="L416" s="46"/>
      <c r="M416" s="23" t="str">
        <f>IF(H416="","",VLOOKUP(H416,Table_Methods!B:C,2,0))</f>
        <v/>
      </c>
      <c r="N416" s="99" t="str">
        <f>IFERROR(INDEX(Program_Calcs!$A$1:$AX$1002,MATCH(A416,Program_Calcs!$A:$A,0),MATCH(VLOOKUP(H416,Table_Methods!$B:$F,4,0),Program_Calcs!$1:$1,0)),"")</f>
        <v/>
      </c>
      <c r="O416" s="100" t="str">
        <f>IFERROR(INDEX(Program_Calcs!$A$1:$AX$1002,MATCH(A416,Program_Calcs!$A:$A,0),MATCH(VLOOKUP(H416,Table_Methods!$B:$F,3,0),Program_Calcs!$1:$1,0)),"")</f>
        <v/>
      </c>
      <c r="P416" s="101" t="str">
        <f>IF(I416="N","",IFERROR(INDEX(Program_Calcs!$A$1:$AX$1002,MATCH(A416,Program_Calcs!$A:$A,0),MATCH(VLOOKUP(H416,Table_Methods!$B:$F,5,0),Program_Calcs!$1:$1,0)),""))</f>
        <v/>
      </c>
    </row>
    <row r="417" spans="1:16" x14ac:dyDescent="0.25">
      <c r="A417" s="44"/>
      <c r="B417" s="45"/>
      <c r="C417" s="45"/>
      <c r="D417" s="45"/>
      <c r="E417" s="45"/>
      <c r="F417" s="45"/>
      <c r="G417" s="46"/>
      <c r="H417" s="53"/>
      <c r="I417" s="45"/>
      <c r="J417" s="42"/>
      <c r="K417" s="45"/>
      <c r="L417" s="46"/>
      <c r="M417" s="23" t="str">
        <f>IF(H417="","",VLOOKUP(H417,Table_Methods!B:C,2,0))</f>
        <v/>
      </c>
      <c r="N417" s="99" t="str">
        <f>IFERROR(INDEX(Program_Calcs!$A$1:$AX$1002,MATCH(A417,Program_Calcs!$A:$A,0),MATCH(VLOOKUP(H417,Table_Methods!$B:$F,4,0),Program_Calcs!$1:$1,0)),"")</f>
        <v/>
      </c>
      <c r="O417" s="100" t="str">
        <f>IFERROR(INDEX(Program_Calcs!$A$1:$AX$1002,MATCH(A417,Program_Calcs!$A:$A,0),MATCH(VLOOKUP(H417,Table_Methods!$B:$F,3,0),Program_Calcs!$1:$1,0)),"")</f>
        <v/>
      </c>
      <c r="P417" s="101" t="str">
        <f>IF(I417="N","",IFERROR(INDEX(Program_Calcs!$A$1:$AX$1002,MATCH(A417,Program_Calcs!$A:$A,0),MATCH(VLOOKUP(H417,Table_Methods!$B:$F,5,0),Program_Calcs!$1:$1,0)),""))</f>
        <v/>
      </c>
    </row>
    <row r="418" spans="1:16" x14ac:dyDescent="0.25">
      <c r="A418" s="44"/>
      <c r="B418" s="45"/>
      <c r="C418" s="45"/>
      <c r="D418" s="45"/>
      <c r="E418" s="45"/>
      <c r="F418" s="45"/>
      <c r="G418" s="46"/>
      <c r="H418" s="53"/>
      <c r="I418" s="45"/>
      <c r="J418" s="42"/>
      <c r="K418" s="45"/>
      <c r="L418" s="46"/>
      <c r="M418" s="23" t="str">
        <f>IF(H418="","",VLOOKUP(H418,Table_Methods!B:C,2,0))</f>
        <v/>
      </c>
      <c r="N418" s="99" t="str">
        <f>IFERROR(INDEX(Program_Calcs!$A$1:$AX$1002,MATCH(A418,Program_Calcs!$A:$A,0),MATCH(VLOOKUP(H418,Table_Methods!$B:$F,4,0),Program_Calcs!$1:$1,0)),"")</f>
        <v/>
      </c>
      <c r="O418" s="100" t="str">
        <f>IFERROR(INDEX(Program_Calcs!$A$1:$AX$1002,MATCH(A418,Program_Calcs!$A:$A,0),MATCH(VLOOKUP(H418,Table_Methods!$B:$F,3,0),Program_Calcs!$1:$1,0)),"")</f>
        <v/>
      </c>
      <c r="P418" s="101" t="str">
        <f>IF(I418="N","",IFERROR(INDEX(Program_Calcs!$A$1:$AX$1002,MATCH(A418,Program_Calcs!$A:$A,0),MATCH(VLOOKUP(H418,Table_Methods!$B:$F,5,0),Program_Calcs!$1:$1,0)),""))</f>
        <v/>
      </c>
    </row>
    <row r="419" spans="1:16" x14ac:dyDescent="0.25">
      <c r="A419" s="44"/>
      <c r="B419" s="45"/>
      <c r="C419" s="45"/>
      <c r="D419" s="45"/>
      <c r="E419" s="45"/>
      <c r="F419" s="45"/>
      <c r="G419" s="46"/>
      <c r="H419" s="53"/>
      <c r="I419" s="45"/>
      <c r="J419" s="42"/>
      <c r="K419" s="45"/>
      <c r="L419" s="46"/>
      <c r="M419" s="23" t="str">
        <f>IF(H419="","",VLOOKUP(H419,Table_Methods!B:C,2,0))</f>
        <v/>
      </c>
      <c r="N419" s="99" t="str">
        <f>IFERROR(INDEX(Program_Calcs!$A$1:$AX$1002,MATCH(A419,Program_Calcs!$A:$A,0),MATCH(VLOOKUP(H419,Table_Methods!$B:$F,4,0),Program_Calcs!$1:$1,0)),"")</f>
        <v/>
      </c>
      <c r="O419" s="100" t="str">
        <f>IFERROR(INDEX(Program_Calcs!$A$1:$AX$1002,MATCH(A419,Program_Calcs!$A:$A,0),MATCH(VLOOKUP(H419,Table_Methods!$B:$F,3,0),Program_Calcs!$1:$1,0)),"")</f>
        <v/>
      </c>
      <c r="P419" s="101" t="str">
        <f>IF(I419="N","",IFERROR(INDEX(Program_Calcs!$A$1:$AX$1002,MATCH(A419,Program_Calcs!$A:$A,0),MATCH(VLOOKUP(H419,Table_Methods!$B:$F,5,0),Program_Calcs!$1:$1,0)),""))</f>
        <v/>
      </c>
    </row>
    <row r="420" spans="1:16" x14ac:dyDescent="0.25">
      <c r="A420" s="44"/>
      <c r="B420" s="45"/>
      <c r="C420" s="45"/>
      <c r="D420" s="45"/>
      <c r="E420" s="45"/>
      <c r="F420" s="45"/>
      <c r="G420" s="46"/>
      <c r="H420" s="53"/>
      <c r="I420" s="45"/>
      <c r="J420" s="42"/>
      <c r="K420" s="45"/>
      <c r="L420" s="46"/>
      <c r="M420" s="23" t="str">
        <f>IF(H420="","",VLOOKUP(H420,Table_Methods!B:C,2,0))</f>
        <v/>
      </c>
      <c r="N420" s="99" t="str">
        <f>IFERROR(INDEX(Program_Calcs!$A$1:$AX$1002,MATCH(A420,Program_Calcs!$A:$A,0),MATCH(VLOOKUP(H420,Table_Methods!$B:$F,4,0),Program_Calcs!$1:$1,0)),"")</f>
        <v/>
      </c>
      <c r="O420" s="100" t="str">
        <f>IFERROR(INDEX(Program_Calcs!$A$1:$AX$1002,MATCH(A420,Program_Calcs!$A:$A,0),MATCH(VLOOKUP(H420,Table_Methods!$B:$F,3,0),Program_Calcs!$1:$1,0)),"")</f>
        <v/>
      </c>
      <c r="P420" s="101" t="str">
        <f>IF(I420="N","",IFERROR(INDEX(Program_Calcs!$A$1:$AX$1002,MATCH(A420,Program_Calcs!$A:$A,0),MATCH(VLOOKUP(H420,Table_Methods!$B:$F,5,0),Program_Calcs!$1:$1,0)),""))</f>
        <v/>
      </c>
    </row>
    <row r="421" spans="1:16" x14ac:dyDescent="0.25">
      <c r="A421" s="44"/>
      <c r="B421" s="45"/>
      <c r="C421" s="45"/>
      <c r="D421" s="45"/>
      <c r="E421" s="45"/>
      <c r="F421" s="45"/>
      <c r="G421" s="46"/>
      <c r="H421" s="53"/>
      <c r="I421" s="45"/>
      <c r="J421" s="42"/>
      <c r="K421" s="45"/>
      <c r="L421" s="46"/>
      <c r="M421" s="23" t="str">
        <f>IF(H421="","",VLOOKUP(H421,Table_Methods!B:C,2,0))</f>
        <v/>
      </c>
      <c r="N421" s="99" t="str">
        <f>IFERROR(INDEX(Program_Calcs!$A$1:$AX$1002,MATCH(A421,Program_Calcs!$A:$A,0),MATCH(VLOOKUP(H421,Table_Methods!$B:$F,4,0),Program_Calcs!$1:$1,0)),"")</f>
        <v/>
      </c>
      <c r="O421" s="100" t="str">
        <f>IFERROR(INDEX(Program_Calcs!$A$1:$AX$1002,MATCH(A421,Program_Calcs!$A:$A,0),MATCH(VLOOKUP(H421,Table_Methods!$B:$F,3,0),Program_Calcs!$1:$1,0)),"")</f>
        <v/>
      </c>
      <c r="P421" s="101" t="str">
        <f>IF(I421="N","",IFERROR(INDEX(Program_Calcs!$A$1:$AX$1002,MATCH(A421,Program_Calcs!$A:$A,0),MATCH(VLOOKUP(H421,Table_Methods!$B:$F,5,0),Program_Calcs!$1:$1,0)),""))</f>
        <v/>
      </c>
    </row>
    <row r="422" spans="1:16" x14ac:dyDescent="0.25">
      <c r="A422" s="44"/>
      <c r="B422" s="45"/>
      <c r="C422" s="45"/>
      <c r="D422" s="45"/>
      <c r="E422" s="45"/>
      <c r="F422" s="45"/>
      <c r="G422" s="46"/>
      <c r="H422" s="53"/>
      <c r="I422" s="45"/>
      <c r="J422" s="42"/>
      <c r="K422" s="45"/>
      <c r="L422" s="46"/>
      <c r="M422" s="23" t="str">
        <f>IF(H422="","",VLOOKUP(H422,Table_Methods!B:C,2,0))</f>
        <v/>
      </c>
      <c r="N422" s="99" t="str">
        <f>IFERROR(INDEX(Program_Calcs!$A$1:$AX$1002,MATCH(A422,Program_Calcs!$A:$A,0),MATCH(VLOOKUP(H422,Table_Methods!$B:$F,4,0),Program_Calcs!$1:$1,0)),"")</f>
        <v/>
      </c>
      <c r="O422" s="100" t="str">
        <f>IFERROR(INDEX(Program_Calcs!$A$1:$AX$1002,MATCH(A422,Program_Calcs!$A:$A,0),MATCH(VLOOKUP(H422,Table_Methods!$B:$F,3,0),Program_Calcs!$1:$1,0)),"")</f>
        <v/>
      </c>
      <c r="P422" s="101" t="str">
        <f>IF(I422="N","",IFERROR(INDEX(Program_Calcs!$A$1:$AX$1002,MATCH(A422,Program_Calcs!$A:$A,0),MATCH(VLOOKUP(H422,Table_Methods!$B:$F,5,0),Program_Calcs!$1:$1,0)),""))</f>
        <v/>
      </c>
    </row>
    <row r="423" spans="1:16" x14ac:dyDescent="0.25">
      <c r="A423" s="44"/>
      <c r="B423" s="45"/>
      <c r="C423" s="45"/>
      <c r="D423" s="45"/>
      <c r="E423" s="45"/>
      <c r="F423" s="45"/>
      <c r="G423" s="46"/>
      <c r="H423" s="53"/>
      <c r="I423" s="45"/>
      <c r="J423" s="42"/>
      <c r="K423" s="45"/>
      <c r="L423" s="46"/>
      <c r="M423" s="23" t="str">
        <f>IF(H423="","",VLOOKUP(H423,Table_Methods!B:C,2,0))</f>
        <v/>
      </c>
      <c r="N423" s="99" t="str">
        <f>IFERROR(INDEX(Program_Calcs!$A$1:$AX$1002,MATCH(A423,Program_Calcs!$A:$A,0),MATCH(VLOOKUP(H423,Table_Methods!$B:$F,4,0),Program_Calcs!$1:$1,0)),"")</f>
        <v/>
      </c>
      <c r="O423" s="100" t="str">
        <f>IFERROR(INDEX(Program_Calcs!$A$1:$AX$1002,MATCH(A423,Program_Calcs!$A:$A,0),MATCH(VLOOKUP(H423,Table_Methods!$B:$F,3,0),Program_Calcs!$1:$1,0)),"")</f>
        <v/>
      </c>
      <c r="P423" s="101" t="str">
        <f>IF(I423="N","",IFERROR(INDEX(Program_Calcs!$A$1:$AX$1002,MATCH(A423,Program_Calcs!$A:$A,0),MATCH(VLOOKUP(H423,Table_Methods!$B:$F,5,0),Program_Calcs!$1:$1,0)),""))</f>
        <v/>
      </c>
    </row>
    <row r="424" spans="1:16" x14ac:dyDescent="0.25">
      <c r="A424" s="44"/>
      <c r="B424" s="45"/>
      <c r="C424" s="45"/>
      <c r="D424" s="45"/>
      <c r="E424" s="45"/>
      <c r="F424" s="45"/>
      <c r="G424" s="46"/>
      <c r="H424" s="53"/>
      <c r="I424" s="45"/>
      <c r="J424" s="42"/>
      <c r="K424" s="45"/>
      <c r="L424" s="46"/>
      <c r="M424" s="23" t="str">
        <f>IF(H424="","",VLOOKUP(H424,Table_Methods!B:C,2,0))</f>
        <v/>
      </c>
      <c r="N424" s="99" t="str">
        <f>IFERROR(INDEX(Program_Calcs!$A$1:$AX$1002,MATCH(A424,Program_Calcs!$A:$A,0),MATCH(VLOOKUP(H424,Table_Methods!$B:$F,4,0),Program_Calcs!$1:$1,0)),"")</f>
        <v/>
      </c>
      <c r="O424" s="100" t="str">
        <f>IFERROR(INDEX(Program_Calcs!$A$1:$AX$1002,MATCH(A424,Program_Calcs!$A:$A,0),MATCH(VLOOKUP(H424,Table_Methods!$B:$F,3,0),Program_Calcs!$1:$1,0)),"")</f>
        <v/>
      </c>
      <c r="P424" s="101" t="str">
        <f>IF(I424="N","",IFERROR(INDEX(Program_Calcs!$A$1:$AX$1002,MATCH(A424,Program_Calcs!$A:$A,0),MATCH(VLOOKUP(H424,Table_Methods!$B:$F,5,0),Program_Calcs!$1:$1,0)),""))</f>
        <v/>
      </c>
    </row>
    <row r="425" spans="1:16" x14ac:dyDescent="0.25">
      <c r="A425" s="44"/>
      <c r="B425" s="45"/>
      <c r="C425" s="45"/>
      <c r="D425" s="45"/>
      <c r="E425" s="45"/>
      <c r="F425" s="45"/>
      <c r="G425" s="46"/>
      <c r="H425" s="53"/>
      <c r="I425" s="45"/>
      <c r="J425" s="42"/>
      <c r="K425" s="45"/>
      <c r="L425" s="46"/>
      <c r="M425" s="23" t="str">
        <f>IF(H425="","",VLOOKUP(H425,Table_Methods!B:C,2,0))</f>
        <v/>
      </c>
      <c r="N425" s="99" t="str">
        <f>IFERROR(INDEX(Program_Calcs!$A$1:$AX$1002,MATCH(A425,Program_Calcs!$A:$A,0),MATCH(VLOOKUP(H425,Table_Methods!$B:$F,4,0),Program_Calcs!$1:$1,0)),"")</f>
        <v/>
      </c>
      <c r="O425" s="100" t="str">
        <f>IFERROR(INDEX(Program_Calcs!$A$1:$AX$1002,MATCH(A425,Program_Calcs!$A:$A,0),MATCH(VLOOKUP(H425,Table_Methods!$B:$F,3,0),Program_Calcs!$1:$1,0)),"")</f>
        <v/>
      </c>
      <c r="P425" s="101" t="str">
        <f>IF(I425="N","",IFERROR(INDEX(Program_Calcs!$A$1:$AX$1002,MATCH(A425,Program_Calcs!$A:$A,0),MATCH(VLOOKUP(H425,Table_Methods!$B:$F,5,0),Program_Calcs!$1:$1,0)),""))</f>
        <v/>
      </c>
    </row>
    <row r="426" spans="1:16" x14ac:dyDescent="0.25">
      <c r="A426" s="44"/>
      <c r="B426" s="45"/>
      <c r="C426" s="45"/>
      <c r="D426" s="45"/>
      <c r="E426" s="45"/>
      <c r="F426" s="45"/>
      <c r="G426" s="46"/>
      <c r="H426" s="53"/>
      <c r="I426" s="45"/>
      <c r="J426" s="42"/>
      <c r="K426" s="45"/>
      <c r="L426" s="46"/>
      <c r="M426" s="23" t="str">
        <f>IF(H426="","",VLOOKUP(H426,Table_Methods!B:C,2,0))</f>
        <v/>
      </c>
      <c r="N426" s="99" t="str">
        <f>IFERROR(INDEX(Program_Calcs!$A$1:$AX$1002,MATCH(A426,Program_Calcs!$A:$A,0),MATCH(VLOOKUP(H426,Table_Methods!$B:$F,4,0),Program_Calcs!$1:$1,0)),"")</f>
        <v/>
      </c>
      <c r="O426" s="100" t="str">
        <f>IFERROR(INDEX(Program_Calcs!$A$1:$AX$1002,MATCH(A426,Program_Calcs!$A:$A,0),MATCH(VLOOKUP(H426,Table_Methods!$B:$F,3,0),Program_Calcs!$1:$1,0)),"")</f>
        <v/>
      </c>
      <c r="P426" s="101" t="str">
        <f>IF(I426="N","",IFERROR(INDEX(Program_Calcs!$A$1:$AX$1002,MATCH(A426,Program_Calcs!$A:$A,0),MATCH(VLOOKUP(H426,Table_Methods!$B:$F,5,0),Program_Calcs!$1:$1,0)),""))</f>
        <v/>
      </c>
    </row>
    <row r="427" spans="1:16" x14ac:dyDescent="0.25">
      <c r="A427" s="44"/>
      <c r="B427" s="45"/>
      <c r="C427" s="45"/>
      <c r="D427" s="45"/>
      <c r="E427" s="45"/>
      <c r="F427" s="45"/>
      <c r="G427" s="46"/>
      <c r="H427" s="53"/>
      <c r="I427" s="45"/>
      <c r="J427" s="42"/>
      <c r="K427" s="45"/>
      <c r="L427" s="46"/>
      <c r="M427" s="23" t="str">
        <f>IF(H427="","",VLOOKUP(H427,Table_Methods!B:C,2,0))</f>
        <v/>
      </c>
      <c r="N427" s="99" t="str">
        <f>IFERROR(INDEX(Program_Calcs!$A$1:$AX$1002,MATCH(A427,Program_Calcs!$A:$A,0),MATCH(VLOOKUP(H427,Table_Methods!$B:$F,4,0),Program_Calcs!$1:$1,0)),"")</f>
        <v/>
      </c>
      <c r="O427" s="100" t="str">
        <f>IFERROR(INDEX(Program_Calcs!$A$1:$AX$1002,MATCH(A427,Program_Calcs!$A:$A,0),MATCH(VLOOKUP(H427,Table_Methods!$B:$F,3,0),Program_Calcs!$1:$1,0)),"")</f>
        <v/>
      </c>
      <c r="P427" s="101" t="str">
        <f>IF(I427="N","",IFERROR(INDEX(Program_Calcs!$A$1:$AX$1002,MATCH(A427,Program_Calcs!$A:$A,0),MATCH(VLOOKUP(H427,Table_Methods!$B:$F,5,0),Program_Calcs!$1:$1,0)),""))</f>
        <v/>
      </c>
    </row>
    <row r="428" spans="1:16" x14ac:dyDescent="0.25">
      <c r="A428" s="44"/>
      <c r="B428" s="45"/>
      <c r="C428" s="45"/>
      <c r="D428" s="45"/>
      <c r="E428" s="45"/>
      <c r="F428" s="45"/>
      <c r="G428" s="46"/>
      <c r="H428" s="53"/>
      <c r="I428" s="45"/>
      <c r="J428" s="42"/>
      <c r="K428" s="45"/>
      <c r="L428" s="46"/>
      <c r="M428" s="23" t="str">
        <f>IF(H428="","",VLOOKUP(H428,Table_Methods!B:C,2,0))</f>
        <v/>
      </c>
      <c r="N428" s="99" t="str">
        <f>IFERROR(INDEX(Program_Calcs!$A$1:$AX$1002,MATCH(A428,Program_Calcs!$A:$A,0),MATCH(VLOOKUP(H428,Table_Methods!$B:$F,4,0),Program_Calcs!$1:$1,0)),"")</f>
        <v/>
      </c>
      <c r="O428" s="100" t="str">
        <f>IFERROR(INDEX(Program_Calcs!$A$1:$AX$1002,MATCH(A428,Program_Calcs!$A:$A,0),MATCH(VLOOKUP(H428,Table_Methods!$B:$F,3,0),Program_Calcs!$1:$1,0)),"")</f>
        <v/>
      </c>
      <c r="P428" s="101" t="str">
        <f>IF(I428="N","",IFERROR(INDEX(Program_Calcs!$A$1:$AX$1002,MATCH(A428,Program_Calcs!$A:$A,0),MATCH(VLOOKUP(H428,Table_Methods!$B:$F,5,0),Program_Calcs!$1:$1,0)),""))</f>
        <v/>
      </c>
    </row>
    <row r="429" spans="1:16" x14ac:dyDescent="0.25">
      <c r="A429" s="44"/>
      <c r="B429" s="45"/>
      <c r="C429" s="45"/>
      <c r="D429" s="45"/>
      <c r="E429" s="45"/>
      <c r="F429" s="45"/>
      <c r="G429" s="46"/>
      <c r="H429" s="53"/>
      <c r="I429" s="45"/>
      <c r="J429" s="42"/>
      <c r="K429" s="45"/>
      <c r="L429" s="46"/>
      <c r="M429" s="23" t="str">
        <f>IF(H429="","",VLOOKUP(H429,Table_Methods!B:C,2,0))</f>
        <v/>
      </c>
      <c r="N429" s="99" t="str">
        <f>IFERROR(INDEX(Program_Calcs!$A$1:$AX$1002,MATCH(A429,Program_Calcs!$A:$A,0),MATCH(VLOOKUP(H429,Table_Methods!$B:$F,4,0),Program_Calcs!$1:$1,0)),"")</f>
        <v/>
      </c>
      <c r="O429" s="100" t="str">
        <f>IFERROR(INDEX(Program_Calcs!$A$1:$AX$1002,MATCH(A429,Program_Calcs!$A:$A,0),MATCH(VLOOKUP(H429,Table_Methods!$B:$F,3,0),Program_Calcs!$1:$1,0)),"")</f>
        <v/>
      </c>
      <c r="P429" s="101" t="str">
        <f>IF(I429="N","",IFERROR(INDEX(Program_Calcs!$A$1:$AX$1002,MATCH(A429,Program_Calcs!$A:$A,0),MATCH(VLOOKUP(H429,Table_Methods!$B:$F,5,0),Program_Calcs!$1:$1,0)),""))</f>
        <v/>
      </c>
    </row>
    <row r="430" spans="1:16" x14ac:dyDescent="0.25">
      <c r="A430" s="44"/>
      <c r="B430" s="45"/>
      <c r="C430" s="45"/>
      <c r="D430" s="45"/>
      <c r="E430" s="45"/>
      <c r="F430" s="45"/>
      <c r="G430" s="46"/>
      <c r="H430" s="53"/>
      <c r="I430" s="45"/>
      <c r="J430" s="42"/>
      <c r="K430" s="45"/>
      <c r="L430" s="46"/>
      <c r="M430" s="23" t="str">
        <f>IF(H430="","",VLOOKUP(H430,Table_Methods!B:C,2,0))</f>
        <v/>
      </c>
      <c r="N430" s="99" t="str">
        <f>IFERROR(INDEX(Program_Calcs!$A$1:$AX$1002,MATCH(A430,Program_Calcs!$A:$A,0),MATCH(VLOOKUP(H430,Table_Methods!$B:$F,4,0),Program_Calcs!$1:$1,0)),"")</f>
        <v/>
      </c>
      <c r="O430" s="100" t="str">
        <f>IFERROR(INDEX(Program_Calcs!$A$1:$AX$1002,MATCH(A430,Program_Calcs!$A:$A,0),MATCH(VLOOKUP(H430,Table_Methods!$B:$F,3,0),Program_Calcs!$1:$1,0)),"")</f>
        <v/>
      </c>
      <c r="P430" s="101" t="str">
        <f>IF(I430="N","",IFERROR(INDEX(Program_Calcs!$A$1:$AX$1002,MATCH(A430,Program_Calcs!$A:$A,0),MATCH(VLOOKUP(H430,Table_Methods!$B:$F,5,0),Program_Calcs!$1:$1,0)),""))</f>
        <v/>
      </c>
    </row>
    <row r="431" spans="1:16" x14ac:dyDescent="0.25">
      <c r="A431" s="44"/>
      <c r="B431" s="45"/>
      <c r="C431" s="45"/>
      <c r="D431" s="45"/>
      <c r="E431" s="45"/>
      <c r="F431" s="45"/>
      <c r="G431" s="46"/>
      <c r="H431" s="53"/>
      <c r="I431" s="45"/>
      <c r="J431" s="42"/>
      <c r="K431" s="45"/>
      <c r="L431" s="46"/>
      <c r="M431" s="23" t="str">
        <f>IF(H431="","",VLOOKUP(H431,Table_Methods!B:C,2,0))</f>
        <v/>
      </c>
      <c r="N431" s="99" t="str">
        <f>IFERROR(INDEX(Program_Calcs!$A$1:$AX$1002,MATCH(A431,Program_Calcs!$A:$A,0),MATCH(VLOOKUP(H431,Table_Methods!$B:$F,4,0),Program_Calcs!$1:$1,0)),"")</f>
        <v/>
      </c>
      <c r="O431" s="100" t="str">
        <f>IFERROR(INDEX(Program_Calcs!$A$1:$AX$1002,MATCH(A431,Program_Calcs!$A:$A,0),MATCH(VLOOKUP(H431,Table_Methods!$B:$F,3,0),Program_Calcs!$1:$1,0)),"")</f>
        <v/>
      </c>
      <c r="P431" s="101" t="str">
        <f>IF(I431="N","",IFERROR(INDEX(Program_Calcs!$A$1:$AX$1002,MATCH(A431,Program_Calcs!$A:$A,0),MATCH(VLOOKUP(H431,Table_Methods!$B:$F,5,0),Program_Calcs!$1:$1,0)),""))</f>
        <v/>
      </c>
    </row>
    <row r="432" spans="1:16" x14ac:dyDescent="0.25">
      <c r="A432" s="44"/>
      <c r="B432" s="45"/>
      <c r="C432" s="45"/>
      <c r="D432" s="45"/>
      <c r="E432" s="45"/>
      <c r="F432" s="45"/>
      <c r="G432" s="46"/>
      <c r="H432" s="53"/>
      <c r="I432" s="45"/>
      <c r="J432" s="42"/>
      <c r="K432" s="45"/>
      <c r="L432" s="46"/>
      <c r="M432" s="23" t="str">
        <f>IF(H432="","",VLOOKUP(H432,Table_Methods!B:C,2,0))</f>
        <v/>
      </c>
      <c r="N432" s="99" t="str">
        <f>IFERROR(INDEX(Program_Calcs!$A$1:$AX$1002,MATCH(A432,Program_Calcs!$A:$A,0),MATCH(VLOOKUP(H432,Table_Methods!$B:$F,4,0),Program_Calcs!$1:$1,0)),"")</f>
        <v/>
      </c>
      <c r="O432" s="100" t="str">
        <f>IFERROR(INDEX(Program_Calcs!$A$1:$AX$1002,MATCH(A432,Program_Calcs!$A:$A,0),MATCH(VLOOKUP(H432,Table_Methods!$B:$F,3,0),Program_Calcs!$1:$1,0)),"")</f>
        <v/>
      </c>
      <c r="P432" s="101" t="str">
        <f>IF(I432="N","",IFERROR(INDEX(Program_Calcs!$A$1:$AX$1002,MATCH(A432,Program_Calcs!$A:$A,0),MATCH(VLOOKUP(H432,Table_Methods!$B:$F,5,0),Program_Calcs!$1:$1,0)),""))</f>
        <v/>
      </c>
    </row>
    <row r="433" spans="1:16" x14ac:dyDescent="0.25">
      <c r="A433" s="44"/>
      <c r="B433" s="45"/>
      <c r="C433" s="45"/>
      <c r="D433" s="45"/>
      <c r="E433" s="45"/>
      <c r="F433" s="45"/>
      <c r="G433" s="46"/>
      <c r="H433" s="53"/>
      <c r="I433" s="45"/>
      <c r="J433" s="42"/>
      <c r="K433" s="45"/>
      <c r="L433" s="46"/>
      <c r="M433" s="23" t="str">
        <f>IF(H433="","",VLOOKUP(H433,Table_Methods!B:C,2,0))</f>
        <v/>
      </c>
      <c r="N433" s="99" t="str">
        <f>IFERROR(INDEX(Program_Calcs!$A$1:$AX$1002,MATCH(A433,Program_Calcs!$A:$A,0),MATCH(VLOOKUP(H433,Table_Methods!$B:$F,4,0),Program_Calcs!$1:$1,0)),"")</f>
        <v/>
      </c>
      <c r="O433" s="100" t="str">
        <f>IFERROR(INDEX(Program_Calcs!$A$1:$AX$1002,MATCH(A433,Program_Calcs!$A:$A,0),MATCH(VLOOKUP(H433,Table_Methods!$B:$F,3,0),Program_Calcs!$1:$1,0)),"")</f>
        <v/>
      </c>
      <c r="P433" s="101" t="str">
        <f>IF(I433="N","",IFERROR(INDEX(Program_Calcs!$A$1:$AX$1002,MATCH(A433,Program_Calcs!$A:$A,0),MATCH(VLOOKUP(H433,Table_Methods!$B:$F,5,0),Program_Calcs!$1:$1,0)),""))</f>
        <v/>
      </c>
    </row>
    <row r="434" spans="1:16" x14ac:dyDescent="0.25">
      <c r="A434" s="44"/>
      <c r="B434" s="45"/>
      <c r="C434" s="45"/>
      <c r="D434" s="45"/>
      <c r="E434" s="45"/>
      <c r="F434" s="45"/>
      <c r="G434" s="46"/>
      <c r="H434" s="53"/>
      <c r="I434" s="45"/>
      <c r="J434" s="42"/>
      <c r="K434" s="45"/>
      <c r="L434" s="46"/>
      <c r="M434" s="23" t="str">
        <f>IF(H434="","",VLOOKUP(H434,Table_Methods!B:C,2,0))</f>
        <v/>
      </c>
      <c r="N434" s="99" t="str">
        <f>IFERROR(INDEX(Program_Calcs!$A$1:$AX$1002,MATCH(A434,Program_Calcs!$A:$A,0),MATCH(VLOOKUP(H434,Table_Methods!$B:$F,4,0),Program_Calcs!$1:$1,0)),"")</f>
        <v/>
      </c>
      <c r="O434" s="100" t="str">
        <f>IFERROR(INDEX(Program_Calcs!$A$1:$AX$1002,MATCH(A434,Program_Calcs!$A:$A,0),MATCH(VLOOKUP(H434,Table_Methods!$B:$F,3,0),Program_Calcs!$1:$1,0)),"")</f>
        <v/>
      </c>
      <c r="P434" s="101" t="str">
        <f>IF(I434="N","",IFERROR(INDEX(Program_Calcs!$A$1:$AX$1002,MATCH(A434,Program_Calcs!$A:$A,0),MATCH(VLOOKUP(H434,Table_Methods!$B:$F,5,0),Program_Calcs!$1:$1,0)),""))</f>
        <v/>
      </c>
    </row>
    <row r="435" spans="1:16" x14ac:dyDescent="0.25">
      <c r="A435" s="44"/>
      <c r="B435" s="45"/>
      <c r="C435" s="45"/>
      <c r="D435" s="45"/>
      <c r="E435" s="45"/>
      <c r="F435" s="45"/>
      <c r="G435" s="46"/>
      <c r="H435" s="53"/>
      <c r="I435" s="45"/>
      <c r="J435" s="42"/>
      <c r="K435" s="45"/>
      <c r="L435" s="46"/>
      <c r="M435" s="23" t="str">
        <f>IF(H435="","",VLOOKUP(H435,Table_Methods!B:C,2,0))</f>
        <v/>
      </c>
      <c r="N435" s="99" t="str">
        <f>IFERROR(INDEX(Program_Calcs!$A$1:$AX$1002,MATCH(A435,Program_Calcs!$A:$A,0),MATCH(VLOOKUP(H435,Table_Methods!$B:$F,4,0),Program_Calcs!$1:$1,0)),"")</f>
        <v/>
      </c>
      <c r="O435" s="100" t="str">
        <f>IFERROR(INDEX(Program_Calcs!$A$1:$AX$1002,MATCH(A435,Program_Calcs!$A:$A,0),MATCH(VLOOKUP(H435,Table_Methods!$B:$F,3,0),Program_Calcs!$1:$1,0)),"")</f>
        <v/>
      </c>
      <c r="P435" s="101" t="str">
        <f>IF(I435="N","",IFERROR(INDEX(Program_Calcs!$A$1:$AX$1002,MATCH(A435,Program_Calcs!$A:$A,0),MATCH(VLOOKUP(H435,Table_Methods!$B:$F,5,0),Program_Calcs!$1:$1,0)),""))</f>
        <v/>
      </c>
    </row>
    <row r="436" spans="1:16" x14ac:dyDescent="0.25">
      <c r="A436" s="44"/>
      <c r="B436" s="45"/>
      <c r="C436" s="45"/>
      <c r="D436" s="45"/>
      <c r="E436" s="45"/>
      <c r="F436" s="45"/>
      <c r="G436" s="46"/>
      <c r="H436" s="53"/>
      <c r="I436" s="45"/>
      <c r="J436" s="42"/>
      <c r="K436" s="45"/>
      <c r="L436" s="46"/>
      <c r="M436" s="23" t="str">
        <f>IF(H436="","",VLOOKUP(H436,Table_Methods!B:C,2,0))</f>
        <v/>
      </c>
      <c r="N436" s="99" t="str">
        <f>IFERROR(INDEX(Program_Calcs!$A$1:$AX$1002,MATCH(A436,Program_Calcs!$A:$A,0),MATCH(VLOOKUP(H436,Table_Methods!$B:$F,4,0),Program_Calcs!$1:$1,0)),"")</f>
        <v/>
      </c>
      <c r="O436" s="100" t="str">
        <f>IFERROR(INDEX(Program_Calcs!$A$1:$AX$1002,MATCH(A436,Program_Calcs!$A:$A,0),MATCH(VLOOKUP(H436,Table_Methods!$B:$F,3,0),Program_Calcs!$1:$1,0)),"")</f>
        <v/>
      </c>
      <c r="P436" s="101" t="str">
        <f>IF(I436="N","",IFERROR(INDEX(Program_Calcs!$A$1:$AX$1002,MATCH(A436,Program_Calcs!$A:$A,0),MATCH(VLOOKUP(H436,Table_Methods!$B:$F,5,0),Program_Calcs!$1:$1,0)),""))</f>
        <v/>
      </c>
    </row>
    <row r="437" spans="1:16" x14ac:dyDescent="0.25">
      <c r="A437" s="44"/>
      <c r="B437" s="45"/>
      <c r="C437" s="45"/>
      <c r="D437" s="45"/>
      <c r="E437" s="45"/>
      <c r="F437" s="45"/>
      <c r="G437" s="46"/>
      <c r="H437" s="53"/>
      <c r="I437" s="45"/>
      <c r="J437" s="42"/>
      <c r="K437" s="45"/>
      <c r="L437" s="46"/>
      <c r="M437" s="23" t="str">
        <f>IF(H437="","",VLOOKUP(H437,Table_Methods!B:C,2,0))</f>
        <v/>
      </c>
      <c r="N437" s="99" t="str">
        <f>IFERROR(INDEX(Program_Calcs!$A$1:$AX$1002,MATCH(A437,Program_Calcs!$A:$A,0),MATCH(VLOOKUP(H437,Table_Methods!$B:$F,4,0),Program_Calcs!$1:$1,0)),"")</f>
        <v/>
      </c>
      <c r="O437" s="100" t="str">
        <f>IFERROR(INDEX(Program_Calcs!$A$1:$AX$1002,MATCH(A437,Program_Calcs!$A:$A,0),MATCH(VLOOKUP(H437,Table_Methods!$B:$F,3,0),Program_Calcs!$1:$1,0)),"")</f>
        <v/>
      </c>
      <c r="P437" s="101" t="str">
        <f>IF(I437="N","",IFERROR(INDEX(Program_Calcs!$A$1:$AX$1002,MATCH(A437,Program_Calcs!$A:$A,0),MATCH(VLOOKUP(H437,Table_Methods!$B:$F,5,0),Program_Calcs!$1:$1,0)),""))</f>
        <v/>
      </c>
    </row>
    <row r="438" spans="1:16" x14ac:dyDescent="0.25">
      <c r="A438" s="44"/>
      <c r="B438" s="45"/>
      <c r="C438" s="45"/>
      <c r="D438" s="45"/>
      <c r="E438" s="45"/>
      <c r="F438" s="45"/>
      <c r="G438" s="46"/>
      <c r="H438" s="53"/>
      <c r="I438" s="45"/>
      <c r="J438" s="42"/>
      <c r="K438" s="45"/>
      <c r="L438" s="46"/>
      <c r="M438" s="23" t="str">
        <f>IF(H438="","",VLOOKUP(H438,Table_Methods!B:C,2,0))</f>
        <v/>
      </c>
      <c r="N438" s="99" t="str">
        <f>IFERROR(INDEX(Program_Calcs!$A$1:$AX$1002,MATCH(A438,Program_Calcs!$A:$A,0),MATCH(VLOOKUP(H438,Table_Methods!$B:$F,4,0),Program_Calcs!$1:$1,0)),"")</f>
        <v/>
      </c>
      <c r="O438" s="100" t="str">
        <f>IFERROR(INDEX(Program_Calcs!$A$1:$AX$1002,MATCH(A438,Program_Calcs!$A:$A,0),MATCH(VLOOKUP(H438,Table_Methods!$B:$F,3,0),Program_Calcs!$1:$1,0)),"")</f>
        <v/>
      </c>
      <c r="P438" s="101" t="str">
        <f>IF(I438="N","",IFERROR(INDEX(Program_Calcs!$A$1:$AX$1002,MATCH(A438,Program_Calcs!$A:$A,0),MATCH(VLOOKUP(H438,Table_Methods!$B:$F,5,0),Program_Calcs!$1:$1,0)),""))</f>
        <v/>
      </c>
    </row>
    <row r="439" spans="1:16" x14ac:dyDescent="0.25">
      <c r="A439" s="44"/>
      <c r="B439" s="45"/>
      <c r="C439" s="45"/>
      <c r="D439" s="45"/>
      <c r="E439" s="45"/>
      <c r="F439" s="45"/>
      <c r="G439" s="46"/>
      <c r="H439" s="53"/>
      <c r="I439" s="45"/>
      <c r="J439" s="42"/>
      <c r="K439" s="45"/>
      <c r="L439" s="46"/>
      <c r="M439" s="23" t="str">
        <f>IF(H439="","",VLOOKUP(H439,Table_Methods!B:C,2,0))</f>
        <v/>
      </c>
      <c r="N439" s="99" t="str">
        <f>IFERROR(INDEX(Program_Calcs!$A$1:$AX$1002,MATCH(A439,Program_Calcs!$A:$A,0),MATCH(VLOOKUP(H439,Table_Methods!$B:$F,4,0),Program_Calcs!$1:$1,0)),"")</f>
        <v/>
      </c>
      <c r="O439" s="100" t="str">
        <f>IFERROR(INDEX(Program_Calcs!$A$1:$AX$1002,MATCH(A439,Program_Calcs!$A:$A,0),MATCH(VLOOKUP(H439,Table_Methods!$B:$F,3,0),Program_Calcs!$1:$1,0)),"")</f>
        <v/>
      </c>
      <c r="P439" s="101" t="str">
        <f>IF(I439="N","",IFERROR(INDEX(Program_Calcs!$A$1:$AX$1002,MATCH(A439,Program_Calcs!$A:$A,0),MATCH(VLOOKUP(H439,Table_Methods!$B:$F,5,0),Program_Calcs!$1:$1,0)),""))</f>
        <v/>
      </c>
    </row>
    <row r="440" spans="1:16" x14ac:dyDescent="0.25">
      <c r="A440" s="44"/>
      <c r="B440" s="45"/>
      <c r="C440" s="45"/>
      <c r="D440" s="45"/>
      <c r="E440" s="45"/>
      <c r="F440" s="45"/>
      <c r="G440" s="46"/>
      <c r="H440" s="53"/>
      <c r="I440" s="45"/>
      <c r="J440" s="42"/>
      <c r="K440" s="45"/>
      <c r="L440" s="46"/>
      <c r="M440" s="23" t="str">
        <f>IF(H440="","",VLOOKUP(H440,Table_Methods!B:C,2,0))</f>
        <v/>
      </c>
      <c r="N440" s="99" t="str">
        <f>IFERROR(INDEX(Program_Calcs!$A$1:$AX$1002,MATCH(A440,Program_Calcs!$A:$A,0),MATCH(VLOOKUP(H440,Table_Methods!$B:$F,4,0),Program_Calcs!$1:$1,0)),"")</f>
        <v/>
      </c>
      <c r="O440" s="100" t="str">
        <f>IFERROR(INDEX(Program_Calcs!$A$1:$AX$1002,MATCH(A440,Program_Calcs!$A:$A,0),MATCH(VLOOKUP(H440,Table_Methods!$B:$F,3,0),Program_Calcs!$1:$1,0)),"")</f>
        <v/>
      </c>
      <c r="P440" s="101" t="str">
        <f>IF(I440="N","",IFERROR(INDEX(Program_Calcs!$A$1:$AX$1002,MATCH(A440,Program_Calcs!$A:$A,0),MATCH(VLOOKUP(H440,Table_Methods!$B:$F,5,0),Program_Calcs!$1:$1,0)),""))</f>
        <v/>
      </c>
    </row>
    <row r="441" spans="1:16" x14ac:dyDescent="0.25">
      <c r="A441" s="44"/>
      <c r="B441" s="45"/>
      <c r="C441" s="45"/>
      <c r="D441" s="45"/>
      <c r="E441" s="45"/>
      <c r="F441" s="45"/>
      <c r="G441" s="46"/>
      <c r="H441" s="53"/>
      <c r="I441" s="45"/>
      <c r="J441" s="42"/>
      <c r="K441" s="45"/>
      <c r="L441" s="46"/>
      <c r="M441" s="23" t="str">
        <f>IF(H441="","",VLOOKUP(H441,Table_Methods!B:C,2,0))</f>
        <v/>
      </c>
      <c r="N441" s="99" t="str">
        <f>IFERROR(INDEX(Program_Calcs!$A$1:$AX$1002,MATCH(A441,Program_Calcs!$A:$A,0),MATCH(VLOOKUP(H441,Table_Methods!$B:$F,4,0),Program_Calcs!$1:$1,0)),"")</f>
        <v/>
      </c>
      <c r="O441" s="100" t="str">
        <f>IFERROR(INDEX(Program_Calcs!$A$1:$AX$1002,MATCH(A441,Program_Calcs!$A:$A,0),MATCH(VLOOKUP(H441,Table_Methods!$B:$F,3,0),Program_Calcs!$1:$1,0)),"")</f>
        <v/>
      </c>
      <c r="P441" s="101" t="str">
        <f>IF(I441="N","",IFERROR(INDEX(Program_Calcs!$A$1:$AX$1002,MATCH(A441,Program_Calcs!$A:$A,0),MATCH(VLOOKUP(H441,Table_Methods!$B:$F,5,0),Program_Calcs!$1:$1,0)),""))</f>
        <v/>
      </c>
    </row>
    <row r="442" spans="1:16" x14ac:dyDescent="0.25">
      <c r="A442" s="44"/>
      <c r="B442" s="45"/>
      <c r="C442" s="45"/>
      <c r="D442" s="45"/>
      <c r="E442" s="45"/>
      <c r="F442" s="45"/>
      <c r="G442" s="46"/>
      <c r="H442" s="53"/>
      <c r="I442" s="45"/>
      <c r="J442" s="42"/>
      <c r="K442" s="45"/>
      <c r="L442" s="46"/>
      <c r="M442" s="23" t="str">
        <f>IF(H442="","",VLOOKUP(H442,Table_Methods!B:C,2,0))</f>
        <v/>
      </c>
      <c r="N442" s="99" t="str">
        <f>IFERROR(INDEX(Program_Calcs!$A$1:$AX$1002,MATCH(A442,Program_Calcs!$A:$A,0),MATCH(VLOOKUP(H442,Table_Methods!$B:$F,4,0),Program_Calcs!$1:$1,0)),"")</f>
        <v/>
      </c>
      <c r="O442" s="100" t="str">
        <f>IFERROR(INDEX(Program_Calcs!$A$1:$AX$1002,MATCH(A442,Program_Calcs!$A:$A,0),MATCH(VLOOKUP(H442,Table_Methods!$B:$F,3,0),Program_Calcs!$1:$1,0)),"")</f>
        <v/>
      </c>
      <c r="P442" s="101" t="str">
        <f>IF(I442="N","",IFERROR(INDEX(Program_Calcs!$A$1:$AX$1002,MATCH(A442,Program_Calcs!$A:$A,0),MATCH(VLOOKUP(H442,Table_Methods!$B:$F,5,0),Program_Calcs!$1:$1,0)),""))</f>
        <v/>
      </c>
    </row>
    <row r="443" spans="1:16" x14ac:dyDescent="0.25">
      <c r="A443" s="44"/>
      <c r="B443" s="45"/>
      <c r="C443" s="45"/>
      <c r="D443" s="45"/>
      <c r="E443" s="45"/>
      <c r="F443" s="45"/>
      <c r="G443" s="46"/>
      <c r="H443" s="53"/>
      <c r="I443" s="45"/>
      <c r="J443" s="42"/>
      <c r="K443" s="45"/>
      <c r="L443" s="46"/>
      <c r="M443" s="23" t="str">
        <f>IF(H443="","",VLOOKUP(H443,Table_Methods!B:C,2,0))</f>
        <v/>
      </c>
      <c r="N443" s="99" t="str">
        <f>IFERROR(INDEX(Program_Calcs!$A$1:$AX$1002,MATCH(A443,Program_Calcs!$A:$A,0),MATCH(VLOOKUP(H443,Table_Methods!$B:$F,4,0),Program_Calcs!$1:$1,0)),"")</f>
        <v/>
      </c>
      <c r="O443" s="100" t="str">
        <f>IFERROR(INDEX(Program_Calcs!$A$1:$AX$1002,MATCH(A443,Program_Calcs!$A:$A,0),MATCH(VLOOKUP(H443,Table_Methods!$B:$F,3,0),Program_Calcs!$1:$1,0)),"")</f>
        <v/>
      </c>
      <c r="P443" s="101" t="str">
        <f>IF(I443="N","",IFERROR(INDEX(Program_Calcs!$A$1:$AX$1002,MATCH(A443,Program_Calcs!$A:$A,0),MATCH(VLOOKUP(H443,Table_Methods!$B:$F,5,0),Program_Calcs!$1:$1,0)),""))</f>
        <v/>
      </c>
    </row>
    <row r="444" spans="1:16" x14ac:dyDescent="0.25">
      <c r="A444" s="44"/>
      <c r="B444" s="45"/>
      <c r="C444" s="45"/>
      <c r="D444" s="45"/>
      <c r="E444" s="45"/>
      <c r="F444" s="45"/>
      <c r="G444" s="46"/>
      <c r="H444" s="53"/>
      <c r="I444" s="45"/>
      <c r="J444" s="42"/>
      <c r="K444" s="45"/>
      <c r="L444" s="46"/>
      <c r="M444" s="23" t="str">
        <f>IF(H444="","",VLOOKUP(H444,Table_Methods!B:C,2,0))</f>
        <v/>
      </c>
      <c r="N444" s="99" t="str">
        <f>IFERROR(INDEX(Program_Calcs!$A$1:$AX$1002,MATCH(A444,Program_Calcs!$A:$A,0),MATCH(VLOOKUP(H444,Table_Methods!$B:$F,4,0),Program_Calcs!$1:$1,0)),"")</f>
        <v/>
      </c>
      <c r="O444" s="100" t="str">
        <f>IFERROR(INDEX(Program_Calcs!$A$1:$AX$1002,MATCH(A444,Program_Calcs!$A:$A,0),MATCH(VLOOKUP(H444,Table_Methods!$B:$F,3,0),Program_Calcs!$1:$1,0)),"")</f>
        <v/>
      </c>
      <c r="P444" s="101" t="str">
        <f>IF(I444="N","",IFERROR(INDEX(Program_Calcs!$A$1:$AX$1002,MATCH(A444,Program_Calcs!$A:$A,0),MATCH(VLOOKUP(H444,Table_Methods!$B:$F,5,0),Program_Calcs!$1:$1,0)),""))</f>
        <v/>
      </c>
    </row>
    <row r="445" spans="1:16" x14ac:dyDescent="0.25">
      <c r="A445" s="44"/>
      <c r="B445" s="45"/>
      <c r="C445" s="45"/>
      <c r="D445" s="45"/>
      <c r="E445" s="45"/>
      <c r="F445" s="45"/>
      <c r="G445" s="46"/>
      <c r="H445" s="53"/>
      <c r="I445" s="45"/>
      <c r="J445" s="42"/>
      <c r="K445" s="45"/>
      <c r="L445" s="46"/>
      <c r="M445" s="23" t="str">
        <f>IF(H445="","",VLOOKUP(H445,Table_Methods!B:C,2,0))</f>
        <v/>
      </c>
      <c r="N445" s="99" t="str">
        <f>IFERROR(INDEX(Program_Calcs!$A$1:$AX$1002,MATCH(A445,Program_Calcs!$A:$A,0),MATCH(VLOOKUP(H445,Table_Methods!$B:$F,4,0),Program_Calcs!$1:$1,0)),"")</f>
        <v/>
      </c>
      <c r="O445" s="100" t="str">
        <f>IFERROR(INDEX(Program_Calcs!$A$1:$AX$1002,MATCH(A445,Program_Calcs!$A:$A,0),MATCH(VLOOKUP(H445,Table_Methods!$B:$F,3,0),Program_Calcs!$1:$1,0)),"")</f>
        <v/>
      </c>
      <c r="P445" s="101" t="str">
        <f>IF(I445="N","",IFERROR(INDEX(Program_Calcs!$A$1:$AX$1002,MATCH(A445,Program_Calcs!$A:$A,0),MATCH(VLOOKUP(H445,Table_Methods!$B:$F,5,0),Program_Calcs!$1:$1,0)),""))</f>
        <v/>
      </c>
    </row>
    <row r="446" spans="1:16" x14ac:dyDescent="0.25">
      <c r="A446" s="44"/>
      <c r="B446" s="45"/>
      <c r="C446" s="45"/>
      <c r="D446" s="45"/>
      <c r="E446" s="45"/>
      <c r="F446" s="45"/>
      <c r="G446" s="46"/>
      <c r="H446" s="53"/>
      <c r="I446" s="45"/>
      <c r="J446" s="42"/>
      <c r="K446" s="45"/>
      <c r="L446" s="46"/>
      <c r="M446" s="23" t="str">
        <f>IF(H446="","",VLOOKUP(H446,Table_Methods!B:C,2,0))</f>
        <v/>
      </c>
      <c r="N446" s="99" t="str">
        <f>IFERROR(INDEX(Program_Calcs!$A$1:$AX$1002,MATCH(A446,Program_Calcs!$A:$A,0),MATCH(VLOOKUP(H446,Table_Methods!$B:$F,4,0),Program_Calcs!$1:$1,0)),"")</f>
        <v/>
      </c>
      <c r="O446" s="100" t="str">
        <f>IFERROR(INDEX(Program_Calcs!$A$1:$AX$1002,MATCH(A446,Program_Calcs!$A:$A,0),MATCH(VLOOKUP(H446,Table_Methods!$B:$F,3,0),Program_Calcs!$1:$1,0)),"")</f>
        <v/>
      </c>
      <c r="P446" s="101" t="str">
        <f>IF(I446="N","",IFERROR(INDEX(Program_Calcs!$A$1:$AX$1002,MATCH(A446,Program_Calcs!$A:$A,0),MATCH(VLOOKUP(H446,Table_Methods!$B:$F,5,0),Program_Calcs!$1:$1,0)),""))</f>
        <v/>
      </c>
    </row>
    <row r="447" spans="1:16" x14ac:dyDescent="0.25">
      <c r="A447" s="44"/>
      <c r="B447" s="45"/>
      <c r="C447" s="45"/>
      <c r="D447" s="45"/>
      <c r="E447" s="45"/>
      <c r="F447" s="45"/>
      <c r="G447" s="46"/>
      <c r="H447" s="53"/>
      <c r="I447" s="45"/>
      <c r="J447" s="42"/>
      <c r="K447" s="45"/>
      <c r="L447" s="46"/>
      <c r="M447" s="23" t="str">
        <f>IF(H447="","",VLOOKUP(H447,Table_Methods!B:C,2,0))</f>
        <v/>
      </c>
      <c r="N447" s="99" t="str">
        <f>IFERROR(INDEX(Program_Calcs!$A$1:$AX$1002,MATCH(A447,Program_Calcs!$A:$A,0),MATCH(VLOOKUP(H447,Table_Methods!$B:$F,4,0),Program_Calcs!$1:$1,0)),"")</f>
        <v/>
      </c>
      <c r="O447" s="100" t="str">
        <f>IFERROR(INDEX(Program_Calcs!$A$1:$AX$1002,MATCH(A447,Program_Calcs!$A:$A,0),MATCH(VLOOKUP(H447,Table_Methods!$B:$F,3,0),Program_Calcs!$1:$1,0)),"")</f>
        <v/>
      </c>
      <c r="P447" s="101" t="str">
        <f>IF(I447="N","",IFERROR(INDEX(Program_Calcs!$A$1:$AX$1002,MATCH(A447,Program_Calcs!$A:$A,0),MATCH(VLOOKUP(H447,Table_Methods!$B:$F,5,0),Program_Calcs!$1:$1,0)),""))</f>
        <v/>
      </c>
    </row>
    <row r="448" spans="1:16" x14ac:dyDescent="0.25">
      <c r="A448" s="44"/>
      <c r="B448" s="45"/>
      <c r="C448" s="45"/>
      <c r="D448" s="45"/>
      <c r="E448" s="45"/>
      <c r="F448" s="45"/>
      <c r="G448" s="46"/>
      <c r="H448" s="53"/>
      <c r="I448" s="45"/>
      <c r="J448" s="42"/>
      <c r="K448" s="45"/>
      <c r="L448" s="46"/>
      <c r="M448" s="23" t="str">
        <f>IF(H448="","",VLOOKUP(H448,Table_Methods!B:C,2,0))</f>
        <v/>
      </c>
      <c r="N448" s="99" t="str">
        <f>IFERROR(INDEX(Program_Calcs!$A$1:$AX$1002,MATCH(A448,Program_Calcs!$A:$A,0),MATCH(VLOOKUP(H448,Table_Methods!$B:$F,4,0),Program_Calcs!$1:$1,0)),"")</f>
        <v/>
      </c>
      <c r="O448" s="100" t="str">
        <f>IFERROR(INDEX(Program_Calcs!$A$1:$AX$1002,MATCH(A448,Program_Calcs!$A:$A,0),MATCH(VLOOKUP(H448,Table_Methods!$B:$F,3,0),Program_Calcs!$1:$1,0)),"")</f>
        <v/>
      </c>
      <c r="P448" s="101" t="str">
        <f>IF(I448="N","",IFERROR(INDEX(Program_Calcs!$A$1:$AX$1002,MATCH(A448,Program_Calcs!$A:$A,0),MATCH(VLOOKUP(H448,Table_Methods!$B:$F,5,0),Program_Calcs!$1:$1,0)),""))</f>
        <v/>
      </c>
    </row>
    <row r="449" spans="1:16" x14ac:dyDescent="0.25">
      <c r="A449" s="44"/>
      <c r="B449" s="45"/>
      <c r="C449" s="45"/>
      <c r="D449" s="45"/>
      <c r="E449" s="45"/>
      <c r="F449" s="45"/>
      <c r="G449" s="46"/>
      <c r="H449" s="53"/>
      <c r="I449" s="45"/>
      <c r="J449" s="42"/>
      <c r="K449" s="45"/>
      <c r="L449" s="46"/>
      <c r="M449" s="23" t="str">
        <f>IF(H449="","",VLOOKUP(H449,Table_Methods!B:C,2,0))</f>
        <v/>
      </c>
      <c r="N449" s="99" t="str">
        <f>IFERROR(INDEX(Program_Calcs!$A$1:$AX$1002,MATCH(A449,Program_Calcs!$A:$A,0),MATCH(VLOOKUP(H449,Table_Methods!$B:$F,4,0),Program_Calcs!$1:$1,0)),"")</f>
        <v/>
      </c>
      <c r="O449" s="100" t="str">
        <f>IFERROR(INDEX(Program_Calcs!$A$1:$AX$1002,MATCH(A449,Program_Calcs!$A:$A,0),MATCH(VLOOKUP(H449,Table_Methods!$B:$F,3,0),Program_Calcs!$1:$1,0)),"")</f>
        <v/>
      </c>
      <c r="P449" s="101" t="str">
        <f>IF(I449="N","",IFERROR(INDEX(Program_Calcs!$A$1:$AX$1002,MATCH(A449,Program_Calcs!$A:$A,0),MATCH(VLOOKUP(H449,Table_Methods!$B:$F,5,0),Program_Calcs!$1:$1,0)),""))</f>
        <v/>
      </c>
    </row>
    <row r="450" spans="1:16" x14ac:dyDescent="0.25">
      <c r="A450" s="44"/>
      <c r="B450" s="45"/>
      <c r="C450" s="45"/>
      <c r="D450" s="45"/>
      <c r="E450" s="45"/>
      <c r="F450" s="45"/>
      <c r="G450" s="46"/>
      <c r="H450" s="53"/>
      <c r="I450" s="45"/>
      <c r="J450" s="42"/>
      <c r="K450" s="45"/>
      <c r="L450" s="46"/>
      <c r="M450" s="23" t="str">
        <f>IF(H450="","",VLOOKUP(H450,Table_Methods!B:C,2,0))</f>
        <v/>
      </c>
      <c r="N450" s="99" t="str">
        <f>IFERROR(INDEX(Program_Calcs!$A$1:$AX$1002,MATCH(A450,Program_Calcs!$A:$A,0),MATCH(VLOOKUP(H450,Table_Methods!$B:$F,4,0),Program_Calcs!$1:$1,0)),"")</f>
        <v/>
      </c>
      <c r="O450" s="100" t="str">
        <f>IFERROR(INDEX(Program_Calcs!$A$1:$AX$1002,MATCH(A450,Program_Calcs!$A:$A,0),MATCH(VLOOKUP(H450,Table_Methods!$B:$F,3,0),Program_Calcs!$1:$1,0)),"")</f>
        <v/>
      </c>
      <c r="P450" s="101" t="str">
        <f>IF(I450="N","",IFERROR(INDEX(Program_Calcs!$A$1:$AX$1002,MATCH(A450,Program_Calcs!$A:$A,0),MATCH(VLOOKUP(H450,Table_Methods!$B:$F,5,0),Program_Calcs!$1:$1,0)),""))</f>
        <v/>
      </c>
    </row>
    <row r="451" spans="1:16" x14ac:dyDescent="0.25">
      <c r="A451" s="44"/>
      <c r="B451" s="45"/>
      <c r="C451" s="45"/>
      <c r="D451" s="45"/>
      <c r="E451" s="45"/>
      <c r="F451" s="45"/>
      <c r="G451" s="46"/>
      <c r="H451" s="53"/>
      <c r="I451" s="45"/>
      <c r="J451" s="42"/>
      <c r="K451" s="45"/>
      <c r="L451" s="46"/>
      <c r="M451" s="23" t="str">
        <f>IF(H451="","",VLOOKUP(H451,Table_Methods!B:C,2,0))</f>
        <v/>
      </c>
      <c r="N451" s="99" t="str">
        <f>IFERROR(INDEX(Program_Calcs!$A$1:$AX$1002,MATCH(A451,Program_Calcs!$A:$A,0),MATCH(VLOOKUP(H451,Table_Methods!$B:$F,4,0),Program_Calcs!$1:$1,0)),"")</f>
        <v/>
      </c>
      <c r="O451" s="100" t="str">
        <f>IFERROR(INDEX(Program_Calcs!$A$1:$AX$1002,MATCH(A451,Program_Calcs!$A:$A,0),MATCH(VLOOKUP(H451,Table_Methods!$B:$F,3,0),Program_Calcs!$1:$1,0)),"")</f>
        <v/>
      </c>
      <c r="P451" s="101" t="str">
        <f>IF(I451="N","",IFERROR(INDEX(Program_Calcs!$A$1:$AX$1002,MATCH(A451,Program_Calcs!$A:$A,0),MATCH(VLOOKUP(H451,Table_Methods!$B:$F,5,0),Program_Calcs!$1:$1,0)),""))</f>
        <v/>
      </c>
    </row>
    <row r="452" spans="1:16" x14ac:dyDescent="0.25">
      <c r="A452" s="44"/>
      <c r="B452" s="45"/>
      <c r="C452" s="45"/>
      <c r="D452" s="45"/>
      <c r="E452" s="45"/>
      <c r="F452" s="45"/>
      <c r="G452" s="46"/>
      <c r="H452" s="53"/>
      <c r="I452" s="45"/>
      <c r="J452" s="42"/>
      <c r="K452" s="45"/>
      <c r="L452" s="46"/>
      <c r="M452" s="23" t="str">
        <f>IF(H452="","",VLOOKUP(H452,Table_Methods!B:C,2,0))</f>
        <v/>
      </c>
      <c r="N452" s="99" t="str">
        <f>IFERROR(INDEX(Program_Calcs!$A$1:$AX$1002,MATCH(A452,Program_Calcs!$A:$A,0),MATCH(VLOOKUP(H452,Table_Methods!$B:$F,4,0),Program_Calcs!$1:$1,0)),"")</f>
        <v/>
      </c>
      <c r="O452" s="100" t="str">
        <f>IFERROR(INDEX(Program_Calcs!$A$1:$AX$1002,MATCH(A452,Program_Calcs!$A:$A,0),MATCH(VLOOKUP(H452,Table_Methods!$B:$F,3,0),Program_Calcs!$1:$1,0)),"")</f>
        <v/>
      </c>
      <c r="P452" s="101" t="str">
        <f>IF(I452="N","",IFERROR(INDEX(Program_Calcs!$A$1:$AX$1002,MATCH(A452,Program_Calcs!$A:$A,0),MATCH(VLOOKUP(H452,Table_Methods!$B:$F,5,0),Program_Calcs!$1:$1,0)),""))</f>
        <v/>
      </c>
    </row>
    <row r="453" spans="1:16" x14ac:dyDescent="0.25">
      <c r="A453" s="44"/>
      <c r="B453" s="45"/>
      <c r="C453" s="45"/>
      <c r="D453" s="45"/>
      <c r="E453" s="45"/>
      <c r="F453" s="45"/>
      <c r="G453" s="46"/>
      <c r="H453" s="53"/>
      <c r="I453" s="45"/>
      <c r="J453" s="42"/>
      <c r="K453" s="45"/>
      <c r="L453" s="46"/>
      <c r="M453" s="23" t="str">
        <f>IF(H453="","",VLOOKUP(H453,Table_Methods!B:C,2,0))</f>
        <v/>
      </c>
      <c r="N453" s="99" t="str">
        <f>IFERROR(INDEX(Program_Calcs!$A$1:$AX$1002,MATCH(A453,Program_Calcs!$A:$A,0),MATCH(VLOOKUP(H453,Table_Methods!$B:$F,4,0),Program_Calcs!$1:$1,0)),"")</f>
        <v/>
      </c>
      <c r="O453" s="100" t="str">
        <f>IFERROR(INDEX(Program_Calcs!$A$1:$AX$1002,MATCH(A453,Program_Calcs!$A:$A,0),MATCH(VLOOKUP(H453,Table_Methods!$B:$F,3,0),Program_Calcs!$1:$1,0)),"")</f>
        <v/>
      </c>
      <c r="P453" s="101" t="str">
        <f>IF(I453="N","",IFERROR(INDEX(Program_Calcs!$A$1:$AX$1002,MATCH(A453,Program_Calcs!$A:$A,0),MATCH(VLOOKUP(H453,Table_Methods!$B:$F,5,0),Program_Calcs!$1:$1,0)),""))</f>
        <v/>
      </c>
    </row>
    <row r="454" spans="1:16" x14ac:dyDescent="0.25">
      <c r="A454" s="44"/>
      <c r="B454" s="45"/>
      <c r="C454" s="45"/>
      <c r="D454" s="45"/>
      <c r="E454" s="45"/>
      <c r="F454" s="45"/>
      <c r="G454" s="46"/>
      <c r="H454" s="53"/>
      <c r="I454" s="45"/>
      <c r="J454" s="42"/>
      <c r="K454" s="45"/>
      <c r="L454" s="46"/>
      <c r="M454" s="23" t="str">
        <f>IF(H454="","",VLOOKUP(H454,Table_Methods!B:C,2,0))</f>
        <v/>
      </c>
      <c r="N454" s="99" t="str">
        <f>IFERROR(INDEX(Program_Calcs!$A$1:$AX$1002,MATCH(A454,Program_Calcs!$A:$A,0),MATCH(VLOOKUP(H454,Table_Methods!$B:$F,4,0),Program_Calcs!$1:$1,0)),"")</f>
        <v/>
      </c>
      <c r="O454" s="100" t="str">
        <f>IFERROR(INDEX(Program_Calcs!$A$1:$AX$1002,MATCH(A454,Program_Calcs!$A:$A,0),MATCH(VLOOKUP(H454,Table_Methods!$B:$F,3,0),Program_Calcs!$1:$1,0)),"")</f>
        <v/>
      </c>
      <c r="P454" s="101" t="str">
        <f>IF(I454="N","",IFERROR(INDEX(Program_Calcs!$A$1:$AX$1002,MATCH(A454,Program_Calcs!$A:$A,0),MATCH(VLOOKUP(H454,Table_Methods!$B:$F,5,0),Program_Calcs!$1:$1,0)),""))</f>
        <v/>
      </c>
    </row>
    <row r="455" spans="1:16" x14ac:dyDescent="0.25">
      <c r="A455" s="44"/>
      <c r="B455" s="45"/>
      <c r="C455" s="45"/>
      <c r="D455" s="45"/>
      <c r="E455" s="45"/>
      <c r="F455" s="45"/>
      <c r="G455" s="46"/>
      <c r="H455" s="53"/>
      <c r="I455" s="45"/>
      <c r="J455" s="42"/>
      <c r="K455" s="45"/>
      <c r="L455" s="46"/>
      <c r="M455" s="23" t="str">
        <f>IF(H455="","",VLOOKUP(H455,Table_Methods!B:C,2,0))</f>
        <v/>
      </c>
      <c r="N455" s="99" t="str">
        <f>IFERROR(INDEX(Program_Calcs!$A$1:$AX$1002,MATCH(A455,Program_Calcs!$A:$A,0),MATCH(VLOOKUP(H455,Table_Methods!$B:$F,4,0),Program_Calcs!$1:$1,0)),"")</f>
        <v/>
      </c>
      <c r="O455" s="100" t="str">
        <f>IFERROR(INDEX(Program_Calcs!$A$1:$AX$1002,MATCH(A455,Program_Calcs!$A:$A,0),MATCH(VLOOKUP(H455,Table_Methods!$B:$F,3,0),Program_Calcs!$1:$1,0)),"")</f>
        <v/>
      </c>
      <c r="P455" s="101" t="str">
        <f>IF(I455="N","",IFERROR(INDEX(Program_Calcs!$A$1:$AX$1002,MATCH(A455,Program_Calcs!$A:$A,0),MATCH(VLOOKUP(H455,Table_Methods!$B:$F,5,0),Program_Calcs!$1:$1,0)),""))</f>
        <v/>
      </c>
    </row>
    <row r="456" spans="1:16" x14ac:dyDescent="0.25">
      <c r="A456" s="44"/>
      <c r="B456" s="45"/>
      <c r="C456" s="45"/>
      <c r="D456" s="45"/>
      <c r="E456" s="45"/>
      <c r="F456" s="45"/>
      <c r="G456" s="46"/>
      <c r="H456" s="53"/>
      <c r="I456" s="45"/>
      <c r="J456" s="42"/>
      <c r="K456" s="45"/>
      <c r="L456" s="46"/>
      <c r="M456" s="23" t="str">
        <f>IF(H456="","",VLOOKUP(H456,Table_Methods!B:C,2,0))</f>
        <v/>
      </c>
      <c r="N456" s="99" t="str">
        <f>IFERROR(INDEX(Program_Calcs!$A$1:$AX$1002,MATCH(A456,Program_Calcs!$A:$A,0),MATCH(VLOOKUP(H456,Table_Methods!$B:$F,4,0),Program_Calcs!$1:$1,0)),"")</f>
        <v/>
      </c>
      <c r="O456" s="100" t="str">
        <f>IFERROR(INDEX(Program_Calcs!$A$1:$AX$1002,MATCH(A456,Program_Calcs!$A:$A,0),MATCH(VLOOKUP(H456,Table_Methods!$B:$F,3,0),Program_Calcs!$1:$1,0)),"")</f>
        <v/>
      </c>
      <c r="P456" s="101" t="str">
        <f>IF(I456="N","",IFERROR(INDEX(Program_Calcs!$A$1:$AX$1002,MATCH(A456,Program_Calcs!$A:$A,0),MATCH(VLOOKUP(H456,Table_Methods!$B:$F,5,0),Program_Calcs!$1:$1,0)),""))</f>
        <v/>
      </c>
    </row>
    <row r="457" spans="1:16" x14ac:dyDescent="0.25">
      <c r="A457" s="44"/>
      <c r="B457" s="45"/>
      <c r="C457" s="45"/>
      <c r="D457" s="45"/>
      <c r="E457" s="45"/>
      <c r="F457" s="45"/>
      <c r="G457" s="46"/>
      <c r="H457" s="53"/>
      <c r="I457" s="45"/>
      <c r="J457" s="42"/>
      <c r="K457" s="45"/>
      <c r="L457" s="46"/>
      <c r="M457" s="23" t="str">
        <f>IF(H457="","",VLOOKUP(H457,Table_Methods!B:C,2,0))</f>
        <v/>
      </c>
      <c r="N457" s="99" t="str">
        <f>IFERROR(INDEX(Program_Calcs!$A$1:$AX$1002,MATCH(A457,Program_Calcs!$A:$A,0),MATCH(VLOOKUP(H457,Table_Methods!$B:$F,4,0),Program_Calcs!$1:$1,0)),"")</f>
        <v/>
      </c>
      <c r="O457" s="100" t="str">
        <f>IFERROR(INDEX(Program_Calcs!$A$1:$AX$1002,MATCH(A457,Program_Calcs!$A:$A,0),MATCH(VLOOKUP(H457,Table_Methods!$B:$F,3,0),Program_Calcs!$1:$1,0)),"")</f>
        <v/>
      </c>
      <c r="P457" s="101" t="str">
        <f>IF(I457="N","",IFERROR(INDEX(Program_Calcs!$A$1:$AX$1002,MATCH(A457,Program_Calcs!$A:$A,0),MATCH(VLOOKUP(H457,Table_Methods!$B:$F,5,0),Program_Calcs!$1:$1,0)),""))</f>
        <v/>
      </c>
    </row>
    <row r="458" spans="1:16" x14ac:dyDescent="0.25">
      <c r="A458" s="44"/>
      <c r="B458" s="45"/>
      <c r="C458" s="45"/>
      <c r="D458" s="45"/>
      <c r="E458" s="45"/>
      <c r="F458" s="45"/>
      <c r="G458" s="46"/>
      <c r="H458" s="53"/>
      <c r="I458" s="45"/>
      <c r="J458" s="42"/>
      <c r="K458" s="45"/>
      <c r="L458" s="46"/>
      <c r="M458" s="23" t="str">
        <f>IF(H458="","",VLOOKUP(H458,Table_Methods!B:C,2,0))</f>
        <v/>
      </c>
      <c r="N458" s="99" t="str">
        <f>IFERROR(INDEX(Program_Calcs!$A$1:$AX$1002,MATCH(A458,Program_Calcs!$A:$A,0),MATCH(VLOOKUP(H458,Table_Methods!$B:$F,4,0),Program_Calcs!$1:$1,0)),"")</f>
        <v/>
      </c>
      <c r="O458" s="100" t="str">
        <f>IFERROR(INDEX(Program_Calcs!$A$1:$AX$1002,MATCH(A458,Program_Calcs!$A:$A,0),MATCH(VLOOKUP(H458,Table_Methods!$B:$F,3,0),Program_Calcs!$1:$1,0)),"")</f>
        <v/>
      </c>
      <c r="P458" s="101" t="str">
        <f>IF(I458="N","",IFERROR(INDEX(Program_Calcs!$A$1:$AX$1002,MATCH(A458,Program_Calcs!$A:$A,0),MATCH(VLOOKUP(H458,Table_Methods!$B:$F,5,0),Program_Calcs!$1:$1,0)),""))</f>
        <v/>
      </c>
    </row>
    <row r="459" spans="1:16" x14ac:dyDescent="0.25">
      <c r="A459" s="44"/>
      <c r="B459" s="45"/>
      <c r="C459" s="45"/>
      <c r="D459" s="45"/>
      <c r="E459" s="45"/>
      <c r="F459" s="45"/>
      <c r="G459" s="46"/>
      <c r="H459" s="53"/>
      <c r="I459" s="45"/>
      <c r="J459" s="42"/>
      <c r="K459" s="45"/>
      <c r="L459" s="46"/>
      <c r="M459" s="23" t="str">
        <f>IF(H459="","",VLOOKUP(H459,Table_Methods!B:C,2,0))</f>
        <v/>
      </c>
      <c r="N459" s="99" t="str">
        <f>IFERROR(INDEX(Program_Calcs!$A$1:$AX$1002,MATCH(A459,Program_Calcs!$A:$A,0),MATCH(VLOOKUP(H459,Table_Methods!$B:$F,4,0),Program_Calcs!$1:$1,0)),"")</f>
        <v/>
      </c>
      <c r="O459" s="100" t="str">
        <f>IFERROR(INDEX(Program_Calcs!$A$1:$AX$1002,MATCH(A459,Program_Calcs!$A:$A,0),MATCH(VLOOKUP(H459,Table_Methods!$B:$F,3,0),Program_Calcs!$1:$1,0)),"")</f>
        <v/>
      </c>
      <c r="P459" s="101" t="str">
        <f>IF(I459="N","",IFERROR(INDEX(Program_Calcs!$A$1:$AX$1002,MATCH(A459,Program_Calcs!$A:$A,0),MATCH(VLOOKUP(H459,Table_Methods!$B:$F,5,0),Program_Calcs!$1:$1,0)),""))</f>
        <v/>
      </c>
    </row>
    <row r="460" spans="1:16" x14ac:dyDescent="0.25">
      <c r="A460" s="44"/>
      <c r="B460" s="45"/>
      <c r="C460" s="45"/>
      <c r="D460" s="45"/>
      <c r="E460" s="45"/>
      <c r="F460" s="45"/>
      <c r="G460" s="46"/>
      <c r="H460" s="53"/>
      <c r="I460" s="45"/>
      <c r="J460" s="42"/>
      <c r="K460" s="45"/>
      <c r="L460" s="46"/>
      <c r="M460" s="23" t="str">
        <f>IF(H460="","",VLOOKUP(H460,Table_Methods!B:C,2,0))</f>
        <v/>
      </c>
      <c r="N460" s="99" t="str">
        <f>IFERROR(INDEX(Program_Calcs!$A$1:$AX$1002,MATCH(A460,Program_Calcs!$A:$A,0),MATCH(VLOOKUP(H460,Table_Methods!$B:$F,4,0),Program_Calcs!$1:$1,0)),"")</f>
        <v/>
      </c>
      <c r="O460" s="100" t="str">
        <f>IFERROR(INDEX(Program_Calcs!$A$1:$AX$1002,MATCH(A460,Program_Calcs!$A:$A,0),MATCH(VLOOKUP(H460,Table_Methods!$B:$F,3,0),Program_Calcs!$1:$1,0)),"")</f>
        <v/>
      </c>
      <c r="P460" s="101" t="str">
        <f>IF(I460="N","",IFERROR(INDEX(Program_Calcs!$A$1:$AX$1002,MATCH(A460,Program_Calcs!$A:$A,0),MATCH(VLOOKUP(H460,Table_Methods!$B:$F,5,0),Program_Calcs!$1:$1,0)),""))</f>
        <v/>
      </c>
    </row>
    <row r="461" spans="1:16" x14ac:dyDescent="0.25">
      <c r="A461" s="44"/>
      <c r="B461" s="45"/>
      <c r="C461" s="45"/>
      <c r="D461" s="45"/>
      <c r="E461" s="45"/>
      <c r="F461" s="45"/>
      <c r="G461" s="46"/>
      <c r="H461" s="53"/>
      <c r="I461" s="45"/>
      <c r="J461" s="42"/>
      <c r="K461" s="45"/>
      <c r="L461" s="46"/>
      <c r="M461" s="23" t="str">
        <f>IF(H461="","",VLOOKUP(H461,Table_Methods!B:C,2,0))</f>
        <v/>
      </c>
      <c r="N461" s="99" t="str">
        <f>IFERROR(INDEX(Program_Calcs!$A$1:$AX$1002,MATCH(A461,Program_Calcs!$A:$A,0),MATCH(VLOOKUP(H461,Table_Methods!$B:$F,4,0),Program_Calcs!$1:$1,0)),"")</f>
        <v/>
      </c>
      <c r="O461" s="100" t="str">
        <f>IFERROR(INDEX(Program_Calcs!$A$1:$AX$1002,MATCH(A461,Program_Calcs!$A:$A,0),MATCH(VLOOKUP(H461,Table_Methods!$B:$F,3,0),Program_Calcs!$1:$1,0)),"")</f>
        <v/>
      </c>
      <c r="P461" s="101" t="str">
        <f>IF(I461="N","",IFERROR(INDEX(Program_Calcs!$A$1:$AX$1002,MATCH(A461,Program_Calcs!$A:$A,0),MATCH(VLOOKUP(H461,Table_Methods!$B:$F,5,0),Program_Calcs!$1:$1,0)),""))</f>
        <v/>
      </c>
    </row>
    <row r="462" spans="1:16" x14ac:dyDescent="0.25">
      <c r="A462" s="44"/>
      <c r="B462" s="45"/>
      <c r="C462" s="45"/>
      <c r="D462" s="45"/>
      <c r="E462" s="45"/>
      <c r="F462" s="45"/>
      <c r="G462" s="46"/>
      <c r="H462" s="53"/>
      <c r="I462" s="45"/>
      <c r="J462" s="42"/>
      <c r="K462" s="45"/>
      <c r="L462" s="46"/>
      <c r="M462" s="23" t="str">
        <f>IF(H462="","",VLOOKUP(H462,Table_Methods!B:C,2,0))</f>
        <v/>
      </c>
      <c r="N462" s="99" t="str">
        <f>IFERROR(INDEX(Program_Calcs!$A$1:$AX$1002,MATCH(A462,Program_Calcs!$A:$A,0),MATCH(VLOOKUP(H462,Table_Methods!$B:$F,4,0),Program_Calcs!$1:$1,0)),"")</f>
        <v/>
      </c>
      <c r="O462" s="100" t="str">
        <f>IFERROR(INDEX(Program_Calcs!$A$1:$AX$1002,MATCH(A462,Program_Calcs!$A:$A,0),MATCH(VLOOKUP(H462,Table_Methods!$B:$F,3,0),Program_Calcs!$1:$1,0)),"")</f>
        <v/>
      </c>
      <c r="P462" s="101" t="str">
        <f>IF(I462="N","",IFERROR(INDEX(Program_Calcs!$A$1:$AX$1002,MATCH(A462,Program_Calcs!$A:$A,0),MATCH(VLOOKUP(H462,Table_Methods!$B:$F,5,0),Program_Calcs!$1:$1,0)),""))</f>
        <v/>
      </c>
    </row>
    <row r="463" spans="1:16" x14ac:dyDescent="0.25">
      <c r="A463" s="44"/>
      <c r="B463" s="45"/>
      <c r="C463" s="45"/>
      <c r="D463" s="45"/>
      <c r="E463" s="45"/>
      <c r="F463" s="45"/>
      <c r="G463" s="46"/>
      <c r="H463" s="53"/>
      <c r="I463" s="45"/>
      <c r="J463" s="42"/>
      <c r="K463" s="45"/>
      <c r="L463" s="46"/>
      <c r="M463" s="23" t="str">
        <f>IF(H463="","",VLOOKUP(H463,Table_Methods!B:C,2,0))</f>
        <v/>
      </c>
      <c r="N463" s="99" t="str">
        <f>IFERROR(INDEX(Program_Calcs!$A$1:$AX$1002,MATCH(A463,Program_Calcs!$A:$A,0),MATCH(VLOOKUP(H463,Table_Methods!$B:$F,4,0),Program_Calcs!$1:$1,0)),"")</f>
        <v/>
      </c>
      <c r="O463" s="100" t="str">
        <f>IFERROR(INDEX(Program_Calcs!$A$1:$AX$1002,MATCH(A463,Program_Calcs!$A:$A,0),MATCH(VLOOKUP(H463,Table_Methods!$B:$F,3,0),Program_Calcs!$1:$1,0)),"")</f>
        <v/>
      </c>
      <c r="P463" s="101" t="str">
        <f>IF(I463="N","",IFERROR(INDEX(Program_Calcs!$A$1:$AX$1002,MATCH(A463,Program_Calcs!$A:$A,0),MATCH(VLOOKUP(H463,Table_Methods!$B:$F,5,0),Program_Calcs!$1:$1,0)),""))</f>
        <v/>
      </c>
    </row>
    <row r="464" spans="1:16" x14ac:dyDescent="0.25">
      <c r="A464" s="44"/>
      <c r="B464" s="45"/>
      <c r="C464" s="45"/>
      <c r="D464" s="45"/>
      <c r="E464" s="45"/>
      <c r="F464" s="45"/>
      <c r="G464" s="46"/>
      <c r="H464" s="53"/>
      <c r="I464" s="45"/>
      <c r="J464" s="42"/>
      <c r="K464" s="45"/>
      <c r="L464" s="46"/>
      <c r="M464" s="23" t="str">
        <f>IF(H464="","",VLOOKUP(H464,Table_Methods!B:C,2,0))</f>
        <v/>
      </c>
      <c r="N464" s="99" t="str">
        <f>IFERROR(INDEX(Program_Calcs!$A$1:$AX$1002,MATCH(A464,Program_Calcs!$A:$A,0),MATCH(VLOOKUP(H464,Table_Methods!$B:$F,4,0),Program_Calcs!$1:$1,0)),"")</f>
        <v/>
      </c>
      <c r="O464" s="100" t="str">
        <f>IFERROR(INDEX(Program_Calcs!$A$1:$AX$1002,MATCH(A464,Program_Calcs!$A:$A,0),MATCH(VLOOKUP(H464,Table_Methods!$B:$F,3,0),Program_Calcs!$1:$1,0)),"")</f>
        <v/>
      </c>
      <c r="P464" s="101" t="str">
        <f>IF(I464="N","",IFERROR(INDEX(Program_Calcs!$A$1:$AX$1002,MATCH(A464,Program_Calcs!$A:$A,0),MATCH(VLOOKUP(H464,Table_Methods!$B:$F,5,0),Program_Calcs!$1:$1,0)),""))</f>
        <v/>
      </c>
    </row>
    <row r="465" spans="1:16" x14ac:dyDescent="0.25">
      <c r="A465" s="44"/>
      <c r="B465" s="45"/>
      <c r="C465" s="45"/>
      <c r="D465" s="45"/>
      <c r="E465" s="45"/>
      <c r="F465" s="45"/>
      <c r="G465" s="46"/>
      <c r="H465" s="53"/>
      <c r="I465" s="45"/>
      <c r="J465" s="42"/>
      <c r="K465" s="45"/>
      <c r="L465" s="46"/>
      <c r="M465" s="23" t="str">
        <f>IF(H465="","",VLOOKUP(H465,Table_Methods!B:C,2,0))</f>
        <v/>
      </c>
      <c r="N465" s="99" t="str">
        <f>IFERROR(INDEX(Program_Calcs!$A$1:$AX$1002,MATCH(A465,Program_Calcs!$A:$A,0),MATCH(VLOOKUP(H465,Table_Methods!$B:$F,4,0),Program_Calcs!$1:$1,0)),"")</f>
        <v/>
      </c>
      <c r="O465" s="100" t="str">
        <f>IFERROR(INDEX(Program_Calcs!$A$1:$AX$1002,MATCH(A465,Program_Calcs!$A:$A,0),MATCH(VLOOKUP(H465,Table_Methods!$B:$F,3,0),Program_Calcs!$1:$1,0)),"")</f>
        <v/>
      </c>
      <c r="P465" s="101" t="str">
        <f>IF(I465="N","",IFERROR(INDEX(Program_Calcs!$A$1:$AX$1002,MATCH(A465,Program_Calcs!$A:$A,0),MATCH(VLOOKUP(H465,Table_Methods!$B:$F,5,0),Program_Calcs!$1:$1,0)),""))</f>
        <v/>
      </c>
    </row>
    <row r="466" spans="1:16" x14ac:dyDescent="0.25">
      <c r="A466" s="44"/>
      <c r="B466" s="45"/>
      <c r="C466" s="45"/>
      <c r="D466" s="45"/>
      <c r="E466" s="45"/>
      <c r="F466" s="45"/>
      <c r="G466" s="46"/>
      <c r="H466" s="53"/>
      <c r="I466" s="45"/>
      <c r="J466" s="42"/>
      <c r="K466" s="45"/>
      <c r="L466" s="46"/>
      <c r="M466" s="23" t="str">
        <f>IF(H466="","",VLOOKUP(H466,Table_Methods!B:C,2,0))</f>
        <v/>
      </c>
      <c r="N466" s="99" t="str">
        <f>IFERROR(INDEX(Program_Calcs!$A$1:$AX$1002,MATCH(A466,Program_Calcs!$A:$A,0),MATCH(VLOOKUP(H466,Table_Methods!$B:$F,4,0),Program_Calcs!$1:$1,0)),"")</f>
        <v/>
      </c>
      <c r="O466" s="100" t="str">
        <f>IFERROR(INDEX(Program_Calcs!$A$1:$AX$1002,MATCH(A466,Program_Calcs!$A:$A,0),MATCH(VLOOKUP(H466,Table_Methods!$B:$F,3,0),Program_Calcs!$1:$1,0)),"")</f>
        <v/>
      </c>
      <c r="P466" s="101" t="str">
        <f>IF(I466="N","",IFERROR(INDEX(Program_Calcs!$A$1:$AX$1002,MATCH(A466,Program_Calcs!$A:$A,0),MATCH(VLOOKUP(H466,Table_Methods!$B:$F,5,0),Program_Calcs!$1:$1,0)),""))</f>
        <v/>
      </c>
    </row>
    <row r="467" spans="1:16" x14ac:dyDescent="0.25">
      <c r="A467" s="44"/>
      <c r="B467" s="45"/>
      <c r="C467" s="45"/>
      <c r="D467" s="45"/>
      <c r="E467" s="45"/>
      <c r="F467" s="45"/>
      <c r="G467" s="46"/>
      <c r="H467" s="53"/>
      <c r="I467" s="45"/>
      <c r="J467" s="42"/>
      <c r="K467" s="45"/>
      <c r="L467" s="46"/>
      <c r="M467" s="23" t="str">
        <f>IF(H467="","",VLOOKUP(H467,Table_Methods!B:C,2,0))</f>
        <v/>
      </c>
      <c r="N467" s="99" t="str">
        <f>IFERROR(INDEX(Program_Calcs!$A$1:$AX$1002,MATCH(A467,Program_Calcs!$A:$A,0),MATCH(VLOOKUP(H467,Table_Methods!$B:$F,4,0),Program_Calcs!$1:$1,0)),"")</f>
        <v/>
      </c>
      <c r="O467" s="100" t="str">
        <f>IFERROR(INDEX(Program_Calcs!$A$1:$AX$1002,MATCH(A467,Program_Calcs!$A:$A,0),MATCH(VLOOKUP(H467,Table_Methods!$B:$F,3,0),Program_Calcs!$1:$1,0)),"")</f>
        <v/>
      </c>
      <c r="P467" s="101" t="str">
        <f>IF(I467="N","",IFERROR(INDEX(Program_Calcs!$A$1:$AX$1002,MATCH(A467,Program_Calcs!$A:$A,0),MATCH(VLOOKUP(H467,Table_Methods!$B:$F,5,0),Program_Calcs!$1:$1,0)),""))</f>
        <v/>
      </c>
    </row>
    <row r="468" spans="1:16" x14ac:dyDescent="0.25">
      <c r="A468" s="44"/>
      <c r="B468" s="45"/>
      <c r="C468" s="45"/>
      <c r="D468" s="45"/>
      <c r="E468" s="45"/>
      <c r="F468" s="45"/>
      <c r="G468" s="46"/>
      <c r="H468" s="53"/>
      <c r="I468" s="45"/>
      <c r="J468" s="42"/>
      <c r="K468" s="45"/>
      <c r="L468" s="46"/>
      <c r="M468" s="23" t="str">
        <f>IF(H468="","",VLOOKUP(H468,Table_Methods!B:C,2,0))</f>
        <v/>
      </c>
      <c r="N468" s="99" t="str">
        <f>IFERROR(INDEX(Program_Calcs!$A$1:$AX$1002,MATCH(A468,Program_Calcs!$A:$A,0),MATCH(VLOOKUP(H468,Table_Methods!$B:$F,4,0),Program_Calcs!$1:$1,0)),"")</f>
        <v/>
      </c>
      <c r="O468" s="100" t="str">
        <f>IFERROR(INDEX(Program_Calcs!$A$1:$AX$1002,MATCH(A468,Program_Calcs!$A:$A,0),MATCH(VLOOKUP(H468,Table_Methods!$B:$F,3,0),Program_Calcs!$1:$1,0)),"")</f>
        <v/>
      </c>
      <c r="P468" s="101" t="str">
        <f>IF(I468="N","",IFERROR(INDEX(Program_Calcs!$A$1:$AX$1002,MATCH(A468,Program_Calcs!$A:$A,0),MATCH(VLOOKUP(H468,Table_Methods!$B:$F,5,0),Program_Calcs!$1:$1,0)),""))</f>
        <v/>
      </c>
    </row>
    <row r="469" spans="1:16" x14ac:dyDescent="0.25">
      <c r="A469" s="44"/>
      <c r="B469" s="45"/>
      <c r="C469" s="45"/>
      <c r="D469" s="45"/>
      <c r="E469" s="45"/>
      <c r="F469" s="45"/>
      <c r="G469" s="46"/>
      <c r="H469" s="53"/>
      <c r="I469" s="45"/>
      <c r="J469" s="42"/>
      <c r="K469" s="45"/>
      <c r="L469" s="46"/>
      <c r="M469" s="23" t="str">
        <f>IF(H469="","",VLOOKUP(H469,Table_Methods!B:C,2,0))</f>
        <v/>
      </c>
      <c r="N469" s="99" t="str">
        <f>IFERROR(INDEX(Program_Calcs!$A$1:$AX$1002,MATCH(A469,Program_Calcs!$A:$A,0),MATCH(VLOOKUP(H469,Table_Methods!$B:$F,4,0),Program_Calcs!$1:$1,0)),"")</f>
        <v/>
      </c>
      <c r="O469" s="100" t="str">
        <f>IFERROR(INDEX(Program_Calcs!$A$1:$AX$1002,MATCH(A469,Program_Calcs!$A:$A,0),MATCH(VLOOKUP(H469,Table_Methods!$B:$F,3,0),Program_Calcs!$1:$1,0)),"")</f>
        <v/>
      </c>
      <c r="P469" s="101" t="str">
        <f>IF(I469="N","",IFERROR(INDEX(Program_Calcs!$A$1:$AX$1002,MATCH(A469,Program_Calcs!$A:$A,0),MATCH(VLOOKUP(H469,Table_Methods!$B:$F,5,0),Program_Calcs!$1:$1,0)),""))</f>
        <v/>
      </c>
    </row>
    <row r="470" spans="1:16" x14ac:dyDescent="0.25">
      <c r="A470" s="44"/>
      <c r="B470" s="45"/>
      <c r="C470" s="45"/>
      <c r="D470" s="45"/>
      <c r="E470" s="45"/>
      <c r="F470" s="45"/>
      <c r="G470" s="46"/>
      <c r="H470" s="53"/>
      <c r="I470" s="45"/>
      <c r="J470" s="42"/>
      <c r="K470" s="45"/>
      <c r="L470" s="46"/>
      <c r="M470" s="23" t="str">
        <f>IF(H470="","",VLOOKUP(H470,Table_Methods!B:C,2,0))</f>
        <v/>
      </c>
      <c r="N470" s="99" t="str">
        <f>IFERROR(INDEX(Program_Calcs!$A$1:$AX$1002,MATCH(A470,Program_Calcs!$A:$A,0),MATCH(VLOOKUP(H470,Table_Methods!$B:$F,4,0),Program_Calcs!$1:$1,0)),"")</f>
        <v/>
      </c>
      <c r="O470" s="100" t="str">
        <f>IFERROR(INDEX(Program_Calcs!$A$1:$AX$1002,MATCH(A470,Program_Calcs!$A:$A,0),MATCH(VLOOKUP(H470,Table_Methods!$B:$F,3,0),Program_Calcs!$1:$1,0)),"")</f>
        <v/>
      </c>
      <c r="P470" s="101" t="str">
        <f>IF(I470="N","",IFERROR(INDEX(Program_Calcs!$A$1:$AX$1002,MATCH(A470,Program_Calcs!$A:$A,0),MATCH(VLOOKUP(H470,Table_Methods!$B:$F,5,0),Program_Calcs!$1:$1,0)),""))</f>
        <v/>
      </c>
    </row>
    <row r="471" spans="1:16" x14ac:dyDescent="0.25">
      <c r="A471" s="44"/>
      <c r="B471" s="45"/>
      <c r="C471" s="45"/>
      <c r="D471" s="45"/>
      <c r="E471" s="45"/>
      <c r="F471" s="45"/>
      <c r="G471" s="46"/>
      <c r="H471" s="53"/>
      <c r="I471" s="45"/>
      <c r="J471" s="42"/>
      <c r="K471" s="45"/>
      <c r="L471" s="46"/>
      <c r="M471" s="23" t="str">
        <f>IF(H471="","",VLOOKUP(H471,Table_Methods!B:C,2,0))</f>
        <v/>
      </c>
      <c r="N471" s="99" t="str">
        <f>IFERROR(INDEX(Program_Calcs!$A$1:$AX$1002,MATCH(A471,Program_Calcs!$A:$A,0),MATCH(VLOOKUP(H471,Table_Methods!$B:$F,4,0),Program_Calcs!$1:$1,0)),"")</f>
        <v/>
      </c>
      <c r="O471" s="100" t="str">
        <f>IFERROR(INDEX(Program_Calcs!$A$1:$AX$1002,MATCH(A471,Program_Calcs!$A:$A,0),MATCH(VLOOKUP(H471,Table_Methods!$B:$F,3,0),Program_Calcs!$1:$1,0)),"")</f>
        <v/>
      </c>
      <c r="P471" s="101" t="str">
        <f>IF(I471="N","",IFERROR(INDEX(Program_Calcs!$A$1:$AX$1002,MATCH(A471,Program_Calcs!$A:$A,0),MATCH(VLOOKUP(H471,Table_Methods!$B:$F,5,0),Program_Calcs!$1:$1,0)),""))</f>
        <v/>
      </c>
    </row>
    <row r="472" spans="1:16" x14ac:dyDescent="0.25">
      <c r="A472" s="44"/>
      <c r="B472" s="45"/>
      <c r="C472" s="45"/>
      <c r="D472" s="45"/>
      <c r="E472" s="45"/>
      <c r="F472" s="45"/>
      <c r="G472" s="46"/>
      <c r="H472" s="53"/>
      <c r="I472" s="45"/>
      <c r="J472" s="42"/>
      <c r="K472" s="45"/>
      <c r="L472" s="46"/>
      <c r="M472" s="23" t="str">
        <f>IF(H472="","",VLOOKUP(H472,Table_Methods!B:C,2,0))</f>
        <v/>
      </c>
      <c r="N472" s="99" t="str">
        <f>IFERROR(INDEX(Program_Calcs!$A$1:$AX$1002,MATCH(A472,Program_Calcs!$A:$A,0),MATCH(VLOOKUP(H472,Table_Methods!$B:$F,4,0),Program_Calcs!$1:$1,0)),"")</f>
        <v/>
      </c>
      <c r="O472" s="100" t="str">
        <f>IFERROR(INDEX(Program_Calcs!$A$1:$AX$1002,MATCH(A472,Program_Calcs!$A:$A,0),MATCH(VLOOKUP(H472,Table_Methods!$B:$F,3,0),Program_Calcs!$1:$1,0)),"")</f>
        <v/>
      </c>
      <c r="P472" s="101" t="str">
        <f>IF(I472="N","",IFERROR(INDEX(Program_Calcs!$A$1:$AX$1002,MATCH(A472,Program_Calcs!$A:$A,0),MATCH(VLOOKUP(H472,Table_Methods!$B:$F,5,0),Program_Calcs!$1:$1,0)),""))</f>
        <v/>
      </c>
    </row>
    <row r="473" spans="1:16" x14ac:dyDescent="0.25">
      <c r="A473" s="44"/>
      <c r="B473" s="45"/>
      <c r="C473" s="45"/>
      <c r="D473" s="45"/>
      <c r="E473" s="45"/>
      <c r="F473" s="45"/>
      <c r="G473" s="46"/>
      <c r="H473" s="53"/>
      <c r="I473" s="45"/>
      <c r="J473" s="42"/>
      <c r="K473" s="45"/>
      <c r="L473" s="46"/>
      <c r="M473" s="23" t="str">
        <f>IF(H473="","",VLOOKUP(H473,Table_Methods!B:C,2,0))</f>
        <v/>
      </c>
      <c r="N473" s="99" t="str">
        <f>IFERROR(INDEX(Program_Calcs!$A$1:$AX$1002,MATCH(A473,Program_Calcs!$A:$A,0),MATCH(VLOOKUP(H473,Table_Methods!$B:$F,4,0),Program_Calcs!$1:$1,0)),"")</f>
        <v/>
      </c>
      <c r="O473" s="100" t="str">
        <f>IFERROR(INDEX(Program_Calcs!$A$1:$AX$1002,MATCH(A473,Program_Calcs!$A:$A,0),MATCH(VLOOKUP(H473,Table_Methods!$B:$F,3,0),Program_Calcs!$1:$1,0)),"")</f>
        <v/>
      </c>
      <c r="P473" s="101" t="str">
        <f>IF(I473="N","",IFERROR(INDEX(Program_Calcs!$A$1:$AX$1002,MATCH(A473,Program_Calcs!$A:$A,0),MATCH(VLOOKUP(H473,Table_Methods!$B:$F,5,0),Program_Calcs!$1:$1,0)),""))</f>
        <v/>
      </c>
    </row>
    <row r="474" spans="1:16" x14ac:dyDescent="0.25">
      <c r="A474" s="44"/>
      <c r="B474" s="45"/>
      <c r="C474" s="45"/>
      <c r="D474" s="45"/>
      <c r="E474" s="45"/>
      <c r="F474" s="45"/>
      <c r="G474" s="46"/>
      <c r="H474" s="53"/>
      <c r="I474" s="45"/>
      <c r="J474" s="42"/>
      <c r="K474" s="45"/>
      <c r="L474" s="46"/>
      <c r="M474" s="23" t="str">
        <f>IF(H474="","",VLOOKUP(H474,Table_Methods!B:C,2,0))</f>
        <v/>
      </c>
      <c r="N474" s="99" t="str">
        <f>IFERROR(INDEX(Program_Calcs!$A$1:$AX$1002,MATCH(A474,Program_Calcs!$A:$A,0),MATCH(VLOOKUP(H474,Table_Methods!$B:$F,4,0),Program_Calcs!$1:$1,0)),"")</f>
        <v/>
      </c>
      <c r="O474" s="100" t="str">
        <f>IFERROR(INDEX(Program_Calcs!$A$1:$AX$1002,MATCH(A474,Program_Calcs!$A:$A,0),MATCH(VLOOKUP(H474,Table_Methods!$B:$F,3,0),Program_Calcs!$1:$1,0)),"")</f>
        <v/>
      </c>
      <c r="P474" s="101" t="str">
        <f>IF(I474="N","",IFERROR(INDEX(Program_Calcs!$A$1:$AX$1002,MATCH(A474,Program_Calcs!$A:$A,0),MATCH(VLOOKUP(H474,Table_Methods!$B:$F,5,0),Program_Calcs!$1:$1,0)),""))</f>
        <v/>
      </c>
    </row>
    <row r="475" spans="1:16" x14ac:dyDescent="0.25">
      <c r="A475" s="44"/>
      <c r="B475" s="45"/>
      <c r="C475" s="45"/>
      <c r="D475" s="45"/>
      <c r="E475" s="45"/>
      <c r="F475" s="45"/>
      <c r="G475" s="46"/>
      <c r="H475" s="53"/>
      <c r="I475" s="45"/>
      <c r="J475" s="42"/>
      <c r="K475" s="45"/>
      <c r="L475" s="46"/>
      <c r="M475" s="23" t="str">
        <f>IF(H475="","",VLOOKUP(H475,Table_Methods!B:C,2,0))</f>
        <v/>
      </c>
      <c r="N475" s="99" t="str">
        <f>IFERROR(INDEX(Program_Calcs!$A$1:$AX$1002,MATCH(A475,Program_Calcs!$A:$A,0),MATCH(VLOOKUP(H475,Table_Methods!$B:$F,4,0),Program_Calcs!$1:$1,0)),"")</f>
        <v/>
      </c>
      <c r="O475" s="100" t="str">
        <f>IFERROR(INDEX(Program_Calcs!$A$1:$AX$1002,MATCH(A475,Program_Calcs!$A:$A,0),MATCH(VLOOKUP(H475,Table_Methods!$B:$F,3,0),Program_Calcs!$1:$1,0)),"")</f>
        <v/>
      </c>
      <c r="P475" s="101" t="str">
        <f>IF(I475="N","",IFERROR(INDEX(Program_Calcs!$A$1:$AX$1002,MATCH(A475,Program_Calcs!$A:$A,0),MATCH(VLOOKUP(H475,Table_Methods!$B:$F,5,0),Program_Calcs!$1:$1,0)),""))</f>
        <v/>
      </c>
    </row>
    <row r="476" spans="1:16" x14ac:dyDescent="0.25">
      <c r="A476" s="44"/>
      <c r="B476" s="45"/>
      <c r="C476" s="45"/>
      <c r="D476" s="45"/>
      <c r="E476" s="45"/>
      <c r="F476" s="45"/>
      <c r="G476" s="46"/>
      <c r="H476" s="53"/>
      <c r="I476" s="45"/>
      <c r="J476" s="42"/>
      <c r="K476" s="45"/>
      <c r="L476" s="46"/>
      <c r="M476" s="23" t="str">
        <f>IF(H476="","",VLOOKUP(H476,Table_Methods!B:C,2,0))</f>
        <v/>
      </c>
      <c r="N476" s="99" t="str">
        <f>IFERROR(INDEX(Program_Calcs!$A$1:$AX$1002,MATCH(A476,Program_Calcs!$A:$A,0),MATCH(VLOOKUP(H476,Table_Methods!$B:$F,4,0),Program_Calcs!$1:$1,0)),"")</f>
        <v/>
      </c>
      <c r="O476" s="100" t="str">
        <f>IFERROR(INDEX(Program_Calcs!$A$1:$AX$1002,MATCH(A476,Program_Calcs!$A:$A,0),MATCH(VLOOKUP(H476,Table_Methods!$B:$F,3,0),Program_Calcs!$1:$1,0)),"")</f>
        <v/>
      </c>
      <c r="P476" s="101" t="str">
        <f>IF(I476="N","",IFERROR(INDEX(Program_Calcs!$A$1:$AX$1002,MATCH(A476,Program_Calcs!$A:$A,0),MATCH(VLOOKUP(H476,Table_Methods!$B:$F,5,0),Program_Calcs!$1:$1,0)),""))</f>
        <v/>
      </c>
    </row>
    <row r="477" spans="1:16" x14ac:dyDescent="0.25">
      <c r="A477" s="44"/>
      <c r="B477" s="45"/>
      <c r="C477" s="45"/>
      <c r="D477" s="45"/>
      <c r="E477" s="45"/>
      <c r="F477" s="45"/>
      <c r="G477" s="46"/>
      <c r="H477" s="53"/>
      <c r="I477" s="45"/>
      <c r="J477" s="42"/>
      <c r="K477" s="45"/>
      <c r="L477" s="46"/>
      <c r="M477" s="23" t="str">
        <f>IF(H477="","",VLOOKUP(H477,Table_Methods!B:C,2,0))</f>
        <v/>
      </c>
      <c r="N477" s="99" t="str">
        <f>IFERROR(INDEX(Program_Calcs!$A$1:$AX$1002,MATCH(A477,Program_Calcs!$A:$A,0),MATCH(VLOOKUP(H477,Table_Methods!$B:$F,4,0),Program_Calcs!$1:$1,0)),"")</f>
        <v/>
      </c>
      <c r="O477" s="100" t="str">
        <f>IFERROR(INDEX(Program_Calcs!$A$1:$AX$1002,MATCH(A477,Program_Calcs!$A:$A,0),MATCH(VLOOKUP(H477,Table_Methods!$B:$F,3,0),Program_Calcs!$1:$1,0)),"")</f>
        <v/>
      </c>
      <c r="P477" s="101" t="str">
        <f>IF(I477="N","",IFERROR(INDEX(Program_Calcs!$A$1:$AX$1002,MATCH(A477,Program_Calcs!$A:$A,0),MATCH(VLOOKUP(H477,Table_Methods!$B:$F,5,0),Program_Calcs!$1:$1,0)),""))</f>
        <v/>
      </c>
    </row>
    <row r="478" spans="1:16" x14ac:dyDescent="0.25">
      <c r="A478" s="44"/>
      <c r="B478" s="45"/>
      <c r="C478" s="45"/>
      <c r="D478" s="45"/>
      <c r="E478" s="45"/>
      <c r="F478" s="45"/>
      <c r="G478" s="46"/>
      <c r="H478" s="53"/>
      <c r="I478" s="45"/>
      <c r="J478" s="42"/>
      <c r="K478" s="45"/>
      <c r="L478" s="46"/>
      <c r="M478" s="23" t="str">
        <f>IF(H478="","",VLOOKUP(H478,Table_Methods!B:C,2,0))</f>
        <v/>
      </c>
      <c r="N478" s="99" t="str">
        <f>IFERROR(INDEX(Program_Calcs!$A$1:$AX$1002,MATCH(A478,Program_Calcs!$A:$A,0),MATCH(VLOOKUP(H478,Table_Methods!$B:$F,4,0),Program_Calcs!$1:$1,0)),"")</f>
        <v/>
      </c>
      <c r="O478" s="100" t="str">
        <f>IFERROR(INDEX(Program_Calcs!$A$1:$AX$1002,MATCH(A478,Program_Calcs!$A:$A,0),MATCH(VLOOKUP(H478,Table_Methods!$B:$F,3,0),Program_Calcs!$1:$1,0)),"")</f>
        <v/>
      </c>
      <c r="P478" s="101" t="str">
        <f>IF(I478="N","",IFERROR(INDEX(Program_Calcs!$A$1:$AX$1002,MATCH(A478,Program_Calcs!$A:$A,0),MATCH(VLOOKUP(H478,Table_Methods!$B:$F,5,0),Program_Calcs!$1:$1,0)),""))</f>
        <v/>
      </c>
    </row>
    <row r="479" spans="1:16" x14ac:dyDescent="0.25">
      <c r="A479" s="44"/>
      <c r="B479" s="45"/>
      <c r="C479" s="45"/>
      <c r="D479" s="45"/>
      <c r="E479" s="45"/>
      <c r="F479" s="45"/>
      <c r="G479" s="46"/>
      <c r="H479" s="53"/>
      <c r="I479" s="45"/>
      <c r="J479" s="42"/>
      <c r="K479" s="45"/>
      <c r="L479" s="46"/>
      <c r="M479" s="23" t="str">
        <f>IF(H479="","",VLOOKUP(H479,Table_Methods!B:C,2,0))</f>
        <v/>
      </c>
      <c r="N479" s="99" t="str">
        <f>IFERROR(INDEX(Program_Calcs!$A$1:$AX$1002,MATCH(A479,Program_Calcs!$A:$A,0),MATCH(VLOOKUP(H479,Table_Methods!$B:$F,4,0),Program_Calcs!$1:$1,0)),"")</f>
        <v/>
      </c>
      <c r="O479" s="100" t="str">
        <f>IFERROR(INDEX(Program_Calcs!$A$1:$AX$1002,MATCH(A479,Program_Calcs!$A:$A,0),MATCH(VLOOKUP(H479,Table_Methods!$B:$F,3,0),Program_Calcs!$1:$1,0)),"")</f>
        <v/>
      </c>
      <c r="P479" s="101" t="str">
        <f>IF(I479="N","",IFERROR(INDEX(Program_Calcs!$A$1:$AX$1002,MATCH(A479,Program_Calcs!$A:$A,0),MATCH(VLOOKUP(H479,Table_Methods!$B:$F,5,0),Program_Calcs!$1:$1,0)),""))</f>
        <v/>
      </c>
    </row>
    <row r="480" spans="1:16" x14ac:dyDescent="0.25">
      <c r="A480" s="44"/>
      <c r="B480" s="45"/>
      <c r="C480" s="45"/>
      <c r="D480" s="45"/>
      <c r="E480" s="45"/>
      <c r="F480" s="45"/>
      <c r="G480" s="46"/>
      <c r="H480" s="53"/>
      <c r="I480" s="45"/>
      <c r="J480" s="42"/>
      <c r="K480" s="45"/>
      <c r="L480" s="46"/>
      <c r="M480" s="23" t="str">
        <f>IF(H480="","",VLOOKUP(H480,Table_Methods!B:C,2,0))</f>
        <v/>
      </c>
      <c r="N480" s="99" t="str">
        <f>IFERROR(INDEX(Program_Calcs!$A$1:$AX$1002,MATCH(A480,Program_Calcs!$A:$A,0),MATCH(VLOOKUP(H480,Table_Methods!$B:$F,4,0),Program_Calcs!$1:$1,0)),"")</f>
        <v/>
      </c>
      <c r="O480" s="100" t="str">
        <f>IFERROR(INDEX(Program_Calcs!$A$1:$AX$1002,MATCH(A480,Program_Calcs!$A:$A,0),MATCH(VLOOKUP(H480,Table_Methods!$B:$F,3,0),Program_Calcs!$1:$1,0)),"")</f>
        <v/>
      </c>
      <c r="P480" s="101" t="str">
        <f>IF(I480="N","",IFERROR(INDEX(Program_Calcs!$A$1:$AX$1002,MATCH(A480,Program_Calcs!$A:$A,0),MATCH(VLOOKUP(H480,Table_Methods!$B:$F,5,0),Program_Calcs!$1:$1,0)),""))</f>
        <v/>
      </c>
    </row>
    <row r="481" spans="1:16" x14ac:dyDescent="0.25">
      <c r="A481" s="44"/>
      <c r="B481" s="45"/>
      <c r="C481" s="45"/>
      <c r="D481" s="45"/>
      <c r="E481" s="45"/>
      <c r="F481" s="45"/>
      <c r="G481" s="46"/>
      <c r="H481" s="53"/>
      <c r="I481" s="45"/>
      <c r="J481" s="42"/>
      <c r="K481" s="45"/>
      <c r="L481" s="46"/>
      <c r="M481" s="23" t="str">
        <f>IF(H481="","",VLOOKUP(H481,Table_Methods!B:C,2,0))</f>
        <v/>
      </c>
      <c r="N481" s="99" t="str">
        <f>IFERROR(INDEX(Program_Calcs!$A$1:$AX$1002,MATCH(A481,Program_Calcs!$A:$A,0),MATCH(VLOOKUP(H481,Table_Methods!$B:$F,4,0),Program_Calcs!$1:$1,0)),"")</f>
        <v/>
      </c>
      <c r="O481" s="100" t="str">
        <f>IFERROR(INDEX(Program_Calcs!$A$1:$AX$1002,MATCH(A481,Program_Calcs!$A:$A,0),MATCH(VLOOKUP(H481,Table_Methods!$B:$F,3,0),Program_Calcs!$1:$1,0)),"")</f>
        <v/>
      </c>
      <c r="P481" s="101" t="str">
        <f>IF(I481="N","",IFERROR(INDEX(Program_Calcs!$A$1:$AX$1002,MATCH(A481,Program_Calcs!$A:$A,0),MATCH(VLOOKUP(H481,Table_Methods!$B:$F,5,0),Program_Calcs!$1:$1,0)),""))</f>
        <v/>
      </c>
    </row>
    <row r="482" spans="1:16" x14ac:dyDescent="0.25">
      <c r="A482" s="44"/>
      <c r="B482" s="45"/>
      <c r="C482" s="45"/>
      <c r="D482" s="45"/>
      <c r="E482" s="45"/>
      <c r="F482" s="45"/>
      <c r="G482" s="46"/>
      <c r="H482" s="53"/>
      <c r="I482" s="45"/>
      <c r="J482" s="42"/>
      <c r="K482" s="45"/>
      <c r="L482" s="46"/>
      <c r="M482" s="23" t="str">
        <f>IF(H482="","",VLOOKUP(H482,Table_Methods!B:C,2,0))</f>
        <v/>
      </c>
      <c r="N482" s="99" t="str">
        <f>IFERROR(INDEX(Program_Calcs!$A$1:$AX$1002,MATCH(A482,Program_Calcs!$A:$A,0),MATCH(VLOOKUP(H482,Table_Methods!$B:$F,4,0),Program_Calcs!$1:$1,0)),"")</f>
        <v/>
      </c>
      <c r="O482" s="100" t="str">
        <f>IFERROR(INDEX(Program_Calcs!$A$1:$AX$1002,MATCH(A482,Program_Calcs!$A:$A,0),MATCH(VLOOKUP(H482,Table_Methods!$B:$F,3,0),Program_Calcs!$1:$1,0)),"")</f>
        <v/>
      </c>
      <c r="P482" s="101" t="str">
        <f>IF(I482="N","",IFERROR(INDEX(Program_Calcs!$A$1:$AX$1002,MATCH(A482,Program_Calcs!$A:$A,0),MATCH(VLOOKUP(H482,Table_Methods!$B:$F,5,0),Program_Calcs!$1:$1,0)),""))</f>
        <v/>
      </c>
    </row>
    <row r="483" spans="1:16" x14ac:dyDescent="0.25">
      <c r="A483" s="44"/>
      <c r="B483" s="45"/>
      <c r="C483" s="45"/>
      <c r="D483" s="45"/>
      <c r="E483" s="45"/>
      <c r="F483" s="45"/>
      <c r="G483" s="46"/>
      <c r="H483" s="53"/>
      <c r="I483" s="45"/>
      <c r="J483" s="42"/>
      <c r="K483" s="45"/>
      <c r="L483" s="46"/>
      <c r="M483" s="23" t="str">
        <f>IF(H483="","",VLOOKUP(H483,Table_Methods!B:C,2,0))</f>
        <v/>
      </c>
      <c r="N483" s="99" t="str">
        <f>IFERROR(INDEX(Program_Calcs!$A$1:$AX$1002,MATCH(A483,Program_Calcs!$A:$A,0),MATCH(VLOOKUP(H483,Table_Methods!$B:$F,4,0),Program_Calcs!$1:$1,0)),"")</f>
        <v/>
      </c>
      <c r="O483" s="100" t="str">
        <f>IFERROR(INDEX(Program_Calcs!$A$1:$AX$1002,MATCH(A483,Program_Calcs!$A:$A,0),MATCH(VLOOKUP(H483,Table_Methods!$B:$F,3,0),Program_Calcs!$1:$1,0)),"")</f>
        <v/>
      </c>
      <c r="P483" s="101" t="str">
        <f>IF(I483="N","",IFERROR(INDEX(Program_Calcs!$A$1:$AX$1002,MATCH(A483,Program_Calcs!$A:$A,0),MATCH(VLOOKUP(H483,Table_Methods!$B:$F,5,0),Program_Calcs!$1:$1,0)),""))</f>
        <v/>
      </c>
    </row>
    <row r="484" spans="1:16" x14ac:dyDescent="0.25">
      <c r="A484" s="44"/>
      <c r="B484" s="45"/>
      <c r="C484" s="45"/>
      <c r="D484" s="45"/>
      <c r="E484" s="45"/>
      <c r="F484" s="45"/>
      <c r="G484" s="46"/>
      <c r="H484" s="53"/>
      <c r="I484" s="45"/>
      <c r="J484" s="42"/>
      <c r="K484" s="45"/>
      <c r="L484" s="46"/>
      <c r="M484" s="23" t="str">
        <f>IF(H484="","",VLOOKUP(H484,Table_Methods!B:C,2,0))</f>
        <v/>
      </c>
      <c r="N484" s="99" t="str">
        <f>IFERROR(INDEX(Program_Calcs!$A$1:$AX$1002,MATCH(A484,Program_Calcs!$A:$A,0),MATCH(VLOOKUP(H484,Table_Methods!$B:$F,4,0),Program_Calcs!$1:$1,0)),"")</f>
        <v/>
      </c>
      <c r="O484" s="100" t="str">
        <f>IFERROR(INDEX(Program_Calcs!$A$1:$AX$1002,MATCH(A484,Program_Calcs!$A:$A,0),MATCH(VLOOKUP(H484,Table_Methods!$B:$F,3,0),Program_Calcs!$1:$1,0)),"")</f>
        <v/>
      </c>
      <c r="P484" s="101" t="str">
        <f>IF(I484="N","",IFERROR(INDEX(Program_Calcs!$A$1:$AX$1002,MATCH(A484,Program_Calcs!$A:$A,0),MATCH(VLOOKUP(H484,Table_Methods!$B:$F,5,0),Program_Calcs!$1:$1,0)),""))</f>
        <v/>
      </c>
    </row>
    <row r="485" spans="1:16" x14ac:dyDescent="0.25">
      <c r="A485" s="44"/>
      <c r="B485" s="45"/>
      <c r="C485" s="45"/>
      <c r="D485" s="45"/>
      <c r="E485" s="45"/>
      <c r="F485" s="45"/>
      <c r="G485" s="46"/>
      <c r="H485" s="53"/>
      <c r="I485" s="45"/>
      <c r="J485" s="42"/>
      <c r="K485" s="45"/>
      <c r="L485" s="46"/>
      <c r="M485" s="23" t="str">
        <f>IF(H485="","",VLOOKUP(H485,Table_Methods!B:C,2,0))</f>
        <v/>
      </c>
      <c r="N485" s="99" t="str">
        <f>IFERROR(INDEX(Program_Calcs!$A$1:$AX$1002,MATCH(A485,Program_Calcs!$A:$A,0),MATCH(VLOOKUP(H485,Table_Methods!$B:$F,4,0),Program_Calcs!$1:$1,0)),"")</f>
        <v/>
      </c>
      <c r="O485" s="100" t="str">
        <f>IFERROR(INDEX(Program_Calcs!$A$1:$AX$1002,MATCH(A485,Program_Calcs!$A:$A,0),MATCH(VLOOKUP(H485,Table_Methods!$B:$F,3,0),Program_Calcs!$1:$1,0)),"")</f>
        <v/>
      </c>
      <c r="P485" s="101" t="str">
        <f>IF(I485="N","",IFERROR(INDEX(Program_Calcs!$A$1:$AX$1002,MATCH(A485,Program_Calcs!$A:$A,0),MATCH(VLOOKUP(H485,Table_Methods!$B:$F,5,0),Program_Calcs!$1:$1,0)),""))</f>
        <v/>
      </c>
    </row>
    <row r="486" spans="1:16" x14ac:dyDescent="0.25">
      <c r="A486" s="44"/>
      <c r="B486" s="45"/>
      <c r="C486" s="45"/>
      <c r="D486" s="45"/>
      <c r="E486" s="45"/>
      <c r="F486" s="45"/>
      <c r="G486" s="46"/>
      <c r="H486" s="53"/>
      <c r="I486" s="45"/>
      <c r="J486" s="42"/>
      <c r="K486" s="45"/>
      <c r="L486" s="46"/>
      <c r="M486" s="23" t="str">
        <f>IF(H486="","",VLOOKUP(H486,Table_Methods!B:C,2,0))</f>
        <v/>
      </c>
      <c r="N486" s="99" t="str">
        <f>IFERROR(INDEX(Program_Calcs!$A$1:$AX$1002,MATCH(A486,Program_Calcs!$A:$A,0),MATCH(VLOOKUP(H486,Table_Methods!$B:$F,4,0),Program_Calcs!$1:$1,0)),"")</f>
        <v/>
      </c>
      <c r="O486" s="100" t="str">
        <f>IFERROR(INDEX(Program_Calcs!$A$1:$AX$1002,MATCH(A486,Program_Calcs!$A:$A,0),MATCH(VLOOKUP(H486,Table_Methods!$B:$F,3,0),Program_Calcs!$1:$1,0)),"")</f>
        <v/>
      </c>
      <c r="P486" s="101" t="str">
        <f>IF(I486="N","",IFERROR(INDEX(Program_Calcs!$A$1:$AX$1002,MATCH(A486,Program_Calcs!$A:$A,0),MATCH(VLOOKUP(H486,Table_Methods!$B:$F,5,0),Program_Calcs!$1:$1,0)),""))</f>
        <v/>
      </c>
    </row>
    <row r="487" spans="1:16" x14ac:dyDescent="0.25">
      <c r="A487" s="44"/>
      <c r="B487" s="45"/>
      <c r="C487" s="45"/>
      <c r="D487" s="45"/>
      <c r="E487" s="45"/>
      <c r="F487" s="45"/>
      <c r="G487" s="46"/>
      <c r="H487" s="53"/>
      <c r="I487" s="45"/>
      <c r="J487" s="42"/>
      <c r="K487" s="45"/>
      <c r="L487" s="46"/>
      <c r="M487" s="23" t="str">
        <f>IF(H487="","",VLOOKUP(H487,Table_Methods!B:C,2,0))</f>
        <v/>
      </c>
      <c r="N487" s="99" t="str">
        <f>IFERROR(INDEX(Program_Calcs!$A$1:$AX$1002,MATCH(A487,Program_Calcs!$A:$A,0),MATCH(VLOOKUP(H487,Table_Methods!$B:$F,4,0),Program_Calcs!$1:$1,0)),"")</f>
        <v/>
      </c>
      <c r="O487" s="100" t="str">
        <f>IFERROR(INDEX(Program_Calcs!$A$1:$AX$1002,MATCH(A487,Program_Calcs!$A:$A,0),MATCH(VLOOKUP(H487,Table_Methods!$B:$F,3,0),Program_Calcs!$1:$1,0)),"")</f>
        <v/>
      </c>
      <c r="P487" s="101" t="str">
        <f>IF(I487="N","",IFERROR(INDEX(Program_Calcs!$A$1:$AX$1002,MATCH(A487,Program_Calcs!$A:$A,0),MATCH(VLOOKUP(H487,Table_Methods!$B:$F,5,0),Program_Calcs!$1:$1,0)),""))</f>
        <v/>
      </c>
    </row>
    <row r="488" spans="1:16" x14ac:dyDescent="0.25">
      <c r="A488" s="44"/>
      <c r="B488" s="45"/>
      <c r="C488" s="45"/>
      <c r="D488" s="45"/>
      <c r="E488" s="45"/>
      <c r="F488" s="45"/>
      <c r="G488" s="46"/>
      <c r="H488" s="53"/>
      <c r="I488" s="45"/>
      <c r="J488" s="42"/>
      <c r="K488" s="45"/>
      <c r="L488" s="46"/>
      <c r="M488" s="23" t="str">
        <f>IF(H488="","",VLOOKUP(H488,Table_Methods!B:C,2,0))</f>
        <v/>
      </c>
      <c r="N488" s="99" t="str">
        <f>IFERROR(INDEX(Program_Calcs!$A$1:$AX$1002,MATCH(A488,Program_Calcs!$A:$A,0),MATCH(VLOOKUP(H488,Table_Methods!$B:$F,4,0),Program_Calcs!$1:$1,0)),"")</f>
        <v/>
      </c>
      <c r="O488" s="100" t="str">
        <f>IFERROR(INDEX(Program_Calcs!$A$1:$AX$1002,MATCH(A488,Program_Calcs!$A:$A,0),MATCH(VLOOKUP(H488,Table_Methods!$B:$F,3,0),Program_Calcs!$1:$1,0)),"")</f>
        <v/>
      </c>
      <c r="P488" s="101" t="str">
        <f>IF(I488="N","",IFERROR(INDEX(Program_Calcs!$A$1:$AX$1002,MATCH(A488,Program_Calcs!$A:$A,0),MATCH(VLOOKUP(H488,Table_Methods!$B:$F,5,0),Program_Calcs!$1:$1,0)),""))</f>
        <v/>
      </c>
    </row>
    <row r="489" spans="1:16" x14ac:dyDescent="0.25">
      <c r="A489" s="44"/>
      <c r="B489" s="45"/>
      <c r="C489" s="45"/>
      <c r="D489" s="45"/>
      <c r="E489" s="45"/>
      <c r="F489" s="45"/>
      <c r="G489" s="46"/>
      <c r="H489" s="53"/>
      <c r="I489" s="45"/>
      <c r="J489" s="42"/>
      <c r="K489" s="45"/>
      <c r="L489" s="46"/>
      <c r="M489" s="23" t="str">
        <f>IF(H489="","",VLOOKUP(H489,Table_Methods!B:C,2,0))</f>
        <v/>
      </c>
      <c r="N489" s="99" t="str">
        <f>IFERROR(INDEX(Program_Calcs!$A$1:$AX$1002,MATCH(A489,Program_Calcs!$A:$A,0),MATCH(VLOOKUP(H489,Table_Methods!$B:$F,4,0),Program_Calcs!$1:$1,0)),"")</f>
        <v/>
      </c>
      <c r="O489" s="100" t="str">
        <f>IFERROR(INDEX(Program_Calcs!$A$1:$AX$1002,MATCH(A489,Program_Calcs!$A:$A,0),MATCH(VLOOKUP(H489,Table_Methods!$B:$F,3,0),Program_Calcs!$1:$1,0)),"")</f>
        <v/>
      </c>
      <c r="P489" s="101" t="str">
        <f>IF(I489="N","",IFERROR(INDEX(Program_Calcs!$A$1:$AX$1002,MATCH(A489,Program_Calcs!$A:$A,0),MATCH(VLOOKUP(H489,Table_Methods!$B:$F,5,0),Program_Calcs!$1:$1,0)),""))</f>
        <v/>
      </c>
    </row>
    <row r="490" spans="1:16" x14ac:dyDescent="0.25">
      <c r="A490" s="44"/>
      <c r="B490" s="45"/>
      <c r="C490" s="45"/>
      <c r="D490" s="45"/>
      <c r="E490" s="45"/>
      <c r="F490" s="45"/>
      <c r="G490" s="46"/>
      <c r="H490" s="53"/>
      <c r="I490" s="45"/>
      <c r="J490" s="42"/>
      <c r="K490" s="45"/>
      <c r="L490" s="46"/>
      <c r="M490" s="23" t="str">
        <f>IF(H490="","",VLOOKUP(H490,Table_Methods!B:C,2,0))</f>
        <v/>
      </c>
      <c r="N490" s="99" t="str">
        <f>IFERROR(INDEX(Program_Calcs!$A$1:$AX$1002,MATCH(A490,Program_Calcs!$A:$A,0),MATCH(VLOOKUP(H490,Table_Methods!$B:$F,4,0),Program_Calcs!$1:$1,0)),"")</f>
        <v/>
      </c>
      <c r="O490" s="100" t="str">
        <f>IFERROR(INDEX(Program_Calcs!$A$1:$AX$1002,MATCH(A490,Program_Calcs!$A:$A,0),MATCH(VLOOKUP(H490,Table_Methods!$B:$F,3,0),Program_Calcs!$1:$1,0)),"")</f>
        <v/>
      </c>
      <c r="P490" s="101" t="str">
        <f>IF(I490="N","",IFERROR(INDEX(Program_Calcs!$A$1:$AX$1002,MATCH(A490,Program_Calcs!$A:$A,0),MATCH(VLOOKUP(H490,Table_Methods!$B:$F,5,0),Program_Calcs!$1:$1,0)),""))</f>
        <v/>
      </c>
    </row>
    <row r="491" spans="1:16" x14ac:dyDescent="0.25">
      <c r="A491" s="44"/>
      <c r="B491" s="45"/>
      <c r="C491" s="45"/>
      <c r="D491" s="45"/>
      <c r="E491" s="45"/>
      <c r="F491" s="45"/>
      <c r="G491" s="46"/>
      <c r="H491" s="53"/>
      <c r="I491" s="45"/>
      <c r="J491" s="42"/>
      <c r="K491" s="45"/>
      <c r="L491" s="46"/>
      <c r="M491" s="23" t="str">
        <f>IF(H491="","",VLOOKUP(H491,Table_Methods!B:C,2,0))</f>
        <v/>
      </c>
      <c r="N491" s="99" t="str">
        <f>IFERROR(INDEX(Program_Calcs!$A$1:$AX$1002,MATCH(A491,Program_Calcs!$A:$A,0),MATCH(VLOOKUP(H491,Table_Methods!$B:$F,4,0),Program_Calcs!$1:$1,0)),"")</f>
        <v/>
      </c>
      <c r="O491" s="100" t="str">
        <f>IFERROR(INDEX(Program_Calcs!$A$1:$AX$1002,MATCH(A491,Program_Calcs!$A:$A,0),MATCH(VLOOKUP(H491,Table_Methods!$B:$F,3,0),Program_Calcs!$1:$1,0)),"")</f>
        <v/>
      </c>
      <c r="P491" s="101" t="str">
        <f>IF(I491="N","",IFERROR(INDEX(Program_Calcs!$A$1:$AX$1002,MATCH(A491,Program_Calcs!$A:$A,0),MATCH(VLOOKUP(H491,Table_Methods!$B:$F,5,0),Program_Calcs!$1:$1,0)),""))</f>
        <v/>
      </c>
    </row>
    <row r="492" spans="1:16" x14ac:dyDescent="0.25">
      <c r="A492" s="44"/>
      <c r="B492" s="45"/>
      <c r="C492" s="45"/>
      <c r="D492" s="45"/>
      <c r="E492" s="45"/>
      <c r="F492" s="45"/>
      <c r="G492" s="46"/>
      <c r="H492" s="53"/>
      <c r="I492" s="45"/>
      <c r="J492" s="42"/>
      <c r="K492" s="45"/>
      <c r="L492" s="46"/>
      <c r="M492" s="23" t="str">
        <f>IF(H492="","",VLOOKUP(H492,Table_Methods!B:C,2,0))</f>
        <v/>
      </c>
      <c r="N492" s="99" t="str">
        <f>IFERROR(INDEX(Program_Calcs!$A$1:$AX$1002,MATCH(A492,Program_Calcs!$A:$A,0),MATCH(VLOOKUP(H492,Table_Methods!$B:$F,4,0),Program_Calcs!$1:$1,0)),"")</f>
        <v/>
      </c>
      <c r="O492" s="100" t="str">
        <f>IFERROR(INDEX(Program_Calcs!$A$1:$AX$1002,MATCH(A492,Program_Calcs!$A:$A,0),MATCH(VLOOKUP(H492,Table_Methods!$B:$F,3,0),Program_Calcs!$1:$1,0)),"")</f>
        <v/>
      </c>
      <c r="P492" s="101" t="str">
        <f>IF(I492="N","",IFERROR(INDEX(Program_Calcs!$A$1:$AX$1002,MATCH(A492,Program_Calcs!$A:$A,0),MATCH(VLOOKUP(H492,Table_Methods!$B:$F,5,0),Program_Calcs!$1:$1,0)),""))</f>
        <v/>
      </c>
    </row>
    <row r="493" spans="1:16" x14ac:dyDescent="0.25">
      <c r="A493" s="44"/>
      <c r="B493" s="45"/>
      <c r="C493" s="45"/>
      <c r="D493" s="45"/>
      <c r="E493" s="45"/>
      <c r="F493" s="45"/>
      <c r="G493" s="46"/>
      <c r="H493" s="53"/>
      <c r="I493" s="45"/>
      <c r="J493" s="42"/>
      <c r="K493" s="45"/>
      <c r="L493" s="46"/>
      <c r="M493" s="23" t="str">
        <f>IF(H493="","",VLOOKUP(H493,Table_Methods!B:C,2,0))</f>
        <v/>
      </c>
      <c r="N493" s="99" t="str">
        <f>IFERROR(INDEX(Program_Calcs!$A$1:$AX$1002,MATCH(A493,Program_Calcs!$A:$A,0),MATCH(VLOOKUP(H493,Table_Methods!$B:$F,4,0),Program_Calcs!$1:$1,0)),"")</f>
        <v/>
      </c>
      <c r="O493" s="100" t="str">
        <f>IFERROR(INDEX(Program_Calcs!$A$1:$AX$1002,MATCH(A493,Program_Calcs!$A:$A,0),MATCH(VLOOKUP(H493,Table_Methods!$B:$F,3,0),Program_Calcs!$1:$1,0)),"")</f>
        <v/>
      </c>
      <c r="P493" s="101" t="str">
        <f>IF(I493="N","",IFERROR(INDEX(Program_Calcs!$A$1:$AX$1002,MATCH(A493,Program_Calcs!$A:$A,0),MATCH(VLOOKUP(H493,Table_Methods!$B:$F,5,0),Program_Calcs!$1:$1,0)),""))</f>
        <v/>
      </c>
    </row>
    <row r="494" spans="1:16" x14ac:dyDescent="0.25">
      <c r="A494" s="44"/>
      <c r="B494" s="45"/>
      <c r="C494" s="45"/>
      <c r="D494" s="45"/>
      <c r="E494" s="45"/>
      <c r="F494" s="45"/>
      <c r="G494" s="46"/>
      <c r="H494" s="53"/>
      <c r="I494" s="45"/>
      <c r="J494" s="42"/>
      <c r="K494" s="45"/>
      <c r="L494" s="46"/>
      <c r="M494" s="23" t="str">
        <f>IF(H494="","",VLOOKUP(H494,Table_Methods!B:C,2,0))</f>
        <v/>
      </c>
      <c r="N494" s="99" t="str">
        <f>IFERROR(INDEX(Program_Calcs!$A$1:$AX$1002,MATCH(A494,Program_Calcs!$A:$A,0),MATCH(VLOOKUP(H494,Table_Methods!$B:$F,4,0),Program_Calcs!$1:$1,0)),"")</f>
        <v/>
      </c>
      <c r="O494" s="100" t="str">
        <f>IFERROR(INDEX(Program_Calcs!$A$1:$AX$1002,MATCH(A494,Program_Calcs!$A:$A,0),MATCH(VLOOKUP(H494,Table_Methods!$B:$F,3,0),Program_Calcs!$1:$1,0)),"")</f>
        <v/>
      </c>
      <c r="P494" s="101" t="str">
        <f>IF(I494="N","",IFERROR(INDEX(Program_Calcs!$A$1:$AX$1002,MATCH(A494,Program_Calcs!$A:$A,0),MATCH(VLOOKUP(H494,Table_Methods!$B:$F,5,0),Program_Calcs!$1:$1,0)),""))</f>
        <v/>
      </c>
    </row>
    <row r="495" spans="1:16" x14ac:dyDescent="0.25">
      <c r="A495" s="44"/>
      <c r="B495" s="45"/>
      <c r="C495" s="45"/>
      <c r="D495" s="45"/>
      <c r="E495" s="45"/>
      <c r="F495" s="45"/>
      <c r="G495" s="46"/>
      <c r="H495" s="53"/>
      <c r="I495" s="45"/>
      <c r="J495" s="42"/>
      <c r="K495" s="45"/>
      <c r="L495" s="46"/>
      <c r="M495" s="23" t="str">
        <f>IF(H495="","",VLOOKUP(H495,Table_Methods!B:C,2,0))</f>
        <v/>
      </c>
      <c r="N495" s="99" t="str">
        <f>IFERROR(INDEX(Program_Calcs!$A$1:$AX$1002,MATCH(A495,Program_Calcs!$A:$A,0),MATCH(VLOOKUP(H495,Table_Methods!$B:$F,4,0),Program_Calcs!$1:$1,0)),"")</f>
        <v/>
      </c>
      <c r="O495" s="100" t="str">
        <f>IFERROR(INDEX(Program_Calcs!$A$1:$AX$1002,MATCH(A495,Program_Calcs!$A:$A,0),MATCH(VLOOKUP(H495,Table_Methods!$B:$F,3,0),Program_Calcs!$1:$1,0)),"")</f>
        <v/>
      </c>
      <c r="P495" s="101" t="str">
        <f>IF(I495="N","",IFERROR(INDEX(Program_Calcs!$A$1:$AX$1002,MATCH(A495,Program_Calcs!$A:$A,0),MATCH(VLOOKUP(H495,Table_Methods!$B:$F,5,0),Program_Calcs!$1:$1,0)),""))</f>
        <v/>
      </c>
    </row>
    <row r="496" spans="1:16" x14ac:dyDescent="0.25">
      <c r="A496" s="44"/>
      <c r="B496" s="45"/>
      <c r="C496" s="45"/>
      <c r="D496" s="45"/>
      <c r="E496" s="45"/>
      <c r="F496" s="45"/>
      <c r="G496" s="46"/>
      <c r="H496" s="53"/>
      <c r="I496" s="45"/>
      <c r="J496" s="42"/>
      <c r="K496" s="45"/>
      <c r="L496" s="46"/>
      <c r="M496" s="23" t="str">
        <f>IF(H496="","",VLOOKUP(H496,Table_Methods!B:C,2,0))</f>
        <v/>
      </c>
      <c r="N496" s="99" t="str">
        <f>IFERROR(INDEX(Program_Calcs!$A$1:$AX$1002,MATCH(A496,Program_Calcs!$A:$A,0),MATCH(VLOOKUP(H496,Table_Methods!$B:$F,4,0),Program_Calcs!$1:$1,0)),"")</f>
        <v/>
      </c>
      <c r="O496" s="100" t="str">
        <f>IFERROR(INDEX(Program_Calcs!$A$1:$AX$1002,MATCH(A496,Program_Calcs!$A:$A,0),MATCH(VLOOKUP(H496,Table_Methods!$B:$F,3,0),Program_Calcs!$1:$1,0)),"")</f>
        <v/>
      </c>
      <c r="P496" s="101" t="str">
        <f>IF(I496="N","",IFERROR(INDEX(Program_Calcs!$A$1:$AX$1002,MATCH(A496,Program_Calcs!$A:$A,0),MATCH(VLOOKUP(H496,Table_Methods!$B:$F,5,0),Program_Calcs!$1:$1,0)),""))</f>
        <v/>
      </c>
    </row>
    <row r="497" spans="1:16" x14ac:dyDescent="0.25">
      <c r="A497" s="44"/>
      <c r="B497" s="45"/>
      <c r="C497" s="45"/>
      <c r="D497" s="45"/>
      <c r="E497" s="45"/>
      <c r="F497" s="45"/>
      <c r="G497" s="46"/>
      <c r="H497" s="53"/>
      <c r="I497" s="45"/>
      <c r="J497" s="42"/>
      <c r="K497" s="45"/>
      <c r="L497" s="46"/>
      <c r="M497" s="23" t="str">
        <f>IF(H497="","",VLOOKUP(H497,Table_Methods!B:C,2,0))</f>
        <v/>
      </c>
      <c r="N497" s="99" t="str">
        <f>IFERROR(INDEX(Program_Calcs!$A$1:$AX$1002,MATCH(A497,Program_Calcs!$A:$A,0),MATCH(VLOOKUP(H497,Table_Methods!$B:$F,4,0),Program_Calcs!$1:$1,0)),"")</f>
        <v/>
      </c>
      <c r="O497" s="100" t="str">
        <f>IFERROR(INDEX(Program_Calcs!$A$1:$AX$1002,MATCH(A497,Program_Calcs!$A:$A,0),MATCH(VLOOKUP(H497,Table_Methods!$B:$F,3,0),Program_Calcs!$1:$1,0)),"")</f>
        <v/>
      </c>
      <c r="P497" s="101" t="str">
        <f>IF(I497="N","",IFERROR(INDEX(Program_Calcs!$A$1:$AX$1002,MATCH(A497,Program_Calcs!$A:$A,0),MATCH(VLOOKUP(H497,Table_Methods!$B:$F,5,0),Program_Calcs!$1:$1,0)),""))</f>
        <v/>
      </c>
    </row>
    <row r="498" spans="1:16" x14ac:dyDescent="0.25">
      <c r="A498" s="44"/>
      <c r="B498" s="45"/>
      <c r="C498" s="45"/>
      <c r="D498" s="45"/>
      <c r="E498" s="45"/>
      <c r="F498" s="45"/>
      <c r="G498" s="46"/>
      <c r="H498" s="53"/>
      <c r="I498" s="45"/>
      <c r="J498" s="42"/>
      <c r="K498" s="45"/>
      <c r="L498" s="46"/>
      <c r="M498" s="23" t="str">
        <f>IF(H498="","",VLOOKUP(H498,Table_Methods!B:C,2,0))</f>
        <v/>
      </c>
      <c r="N498" s="99" t="str">
        <f>IFERROR(INDEX(Program_Calcs!$A$1:$AX$1002,MATCH(A498,Program_Calcs!$A:$A,0),MATCH(VLOOKUP(H498,Table_Methods!$B:$F,4,0),Program_Calcs!$1:$1,0)),"")</f>
        <v/>
      </c>
      <c r="O498" s="100" t="str">
        <f>IFERROR(INDEX(Program_Calcs!$A$1:$AX$1002,MATCH(A498,Program_Calcs!$A:$A,0),MATCH(VLOOKUP(H498,Table_Methods!$B:$F,3,0),Program_Calcs!$1:$1,0)),"")</f>
        <v/>
      </c>
      <c r="P498" s="101" t="str">
        <f>IF(I498="N","",IFERROR(INDEX(Program_Calcs!$A$1:$AX$1002,MATCH(A498,Program_Calcs!$A:$A,0),MATCH(VLOOKUP(H498,Table_Methods!$B:$F,5,0),Program_Calcs!$1:$1,0)),""))</f>
        <v/>
      </c>
    </row>
    <row r="499" spans="1:16" x14ac:dyDescent="0.25">
      <c r="A499" s="44"/>
      <c r="B499" s="45"/>
      <c r="C499" s="45"/>
      <c r="D499" s="45"/>
      <c r="E499" s="45"/>
      <c r="F499" s="45"/>
      <c r="G499" s="46"/>
      <c r="H499" s="53"/>
      <c r="I499" s="45"/>
      <c r="J499" s="42"/>
      <c r="K499" s="45"/>
      <c r="L499" s="46"/>
      <c r="M499" s="23" t="str">
        <f>IF(H499="","",VLOOKUP(H499,Table_Methods!B:C,2,0))</f>
        <v/>
      </c>
      <c r="N499" s="99" t="str">
        <f>IFERROR(INDEX(Program_Calcs!$A$1:$AX$1002,MATCH(A499,Program_Calcs!$A:$A,0),MATCH(VLOOKUP(H499,Table_Methods!$B:$F,4,0),Program_Calcs!$1:$1,0)),"")</f>
        <v/>
      </c>
      <c r="O499" s="100" t="str">
        <f>IFERROR(INDEX(Program_Calcs!$A$1:$AX$1002,MATCH(A499,Program_Calcs!$A:$A,0),MATCH(VLOOKUP(H499,Table_Methods!$B:$F,3,0),Program_Calcs!$1:$1,0)),"")</f>
        <v/>
      </c>
      <c r="P499" s="101" t="str">
        <f>IF(I499="N","",IFERROR(INDEX(Program_Calcs!$A$1:$AX$1002,MATCH(A499,Program_Calcs!$A:$A,0),MATCH(VLOOKUP(H499,Table_Methods!$B:$F,5,0),Program_Calcs!$1:$1,0)),""))</f>
        <v/>
      </c>
    </row>
    <row r="500" spans="1:16" x14ac:dyDescent="0.25">
      <c r="A500" s="44"/>
      <c r="B500" s="45"/>
      <c r="C500" s="45"/>
      <c r="D500" s="45"/>
      <c r="E500" s="45"/>
      <c r="F500" s="45"/>
      <c r="G500" s="46"/>
      <c r="H500" s="53"/>
      <c r="I500" s="45"/>
      <c r="J500" s="42"/>
      <c r="K500" s="45"/>
      <c r="L500" s="46"/>
      <c r="M500" s="23" t="str">
        <f>IF(H500="","",VLOOKUP(H500,Table_Methods!B:C,2,0))</f>
        <v/>
      </c>
      <c r="N500" s="99" t="str">
        <f>IFERROR(INDEX(Program_Calcs!$A$1:$AX$1002,MATCH(A500,Program_Calcs!$A:$A,0),MATCH(VLOOKUP(H500,Table_Methods!$B:$F,4,0),Program_Calcs!$1:$1,0)),"")</f>
        <v/>
      </c>
      <c r="O500" s="100" t="str">
        <f>IFERROR(INDEX(Program_Calcs!$A$1:$AX$1002,MATCH(A500,Program_Calcs!$A:$A,0),MATCH(VLOOKUP(H500,Table_Methods!$B:$F,3,0),Program_Calcs!$1:$1,0)),"")</f>
        <v/>
      </c>
      <c r="P500" s="101" t="str">
        <f>IF(I500="N","",IFERROR(INDEX(Program_Calcs!$A$1:$AX$1002,MATCH(A500,Program_Calcs!$A:$A,0),MATCH(VLOOKUP(H500,Table_Methods!$B:$F,5,0),Program_Calcs!$1:$1,0)),""))</f>
        <v/>
      </c>
    </row>
    <row r="501" spans="1:16" x14ac:dyDescent="0.25">
      <c r="A501" s="44"/>
      <c r="B501" s="45"/>
      <c r="C501" s="45"/>
      <c r="D501" s="45"/>
      <c r="E501" s="45"/>
      <c r="F501" s="45"/>
      <c r="G501" s="46"/>
      <c r="H501" s="53"/>
      <c r="I501" s="45"/>
      <c r="J501" s="42"/>
      <c r="K501" s="45"/>
      <c r="L501" s="46"/>
      <c r="M501" s="23" t="str">
        <f>IF(H501="","",VLOOKUP(H501,Table_Methods!B:C,2,0))</f>
        <v/>
      </c>
      <c r="N501" s="99" t="str">
        <f>IFERROR(INDEX(Program_Calcs!$A$1:$AX$1002,MATCH(A501,Program_Calcs!$A:$A,0),MATCH(VLOOKUP(H501,Table_Methods!$B:$F,4,0),Program_Calcs!$1:$1,0)),"")</f>
        <v/>
      </c>
      <c r="O501" s="100" t="str">
        <f>IFERROR(INDEX(Program_Calcs!$A$1:$AX$1002,MATCH(A501,Program_Calcs!$A:$A,0),MATCH(VLOOKUP(H501,Table_Methods!$B:$F,3,0),Program_Calcs!$1:$1,0)),"")</f>
        <v/>
      </c>
      <c r="P501" s="101" t="str">
        <f>IF(I501="N","",IFERROR(INDEX(Program_Calcs!$A$1:$AX$1002,MATCH(A501,Program_Calcs!$A:$A,0),MATCH(VLOOKUP(H501,Table_Methods!$B:$F,5,0),Program_Calcs!$1:$1,0)),""))</f>
        <v/>
      </c>
    </row>
    <row r="502" spans="1:16" x14ac:dyDescent="0.25">
      <c r="A502" s="44"/>
      <c r="B502" s="45"/>
      <c r="C502" s="45"/>
      <c r="D502" s="45"/>
      <c r="E502" s="45"/>
      <c r="F502" s="45"/>
      <c r="G502" s="46"/>
      <c r="H502" s="53"/>
      <c r="I502" s="45"/>
      <c r="J502" s="42"/>
      <c r="K502" s="45"/>
      <c r="L502" s="46"/>
      <c r="M502" s="23" t="str">
        <f>IF(H502="","",VLOOKUP(H502,Table_Methods!B:C,2,0))</f>
        <v/>
      </c>
      <c r="N502" s="99" t="str">
        <f>IFERROR(INDEX(Program_Calcs!$A$1:$AX$1002,MATCH(A502,Program_Calcs!$A:$A,0),MATCH(VLOOKUP(H502,Table_Methods!$B:$F,4,0),Program_Calcs!$1:$1,0)),"")</f>
        <v/>
      </c>
      <c r="O502" s="100" t="str">
        <f>IFERROR(INDEX(Program_Calcs!$A$1:$AX$1002,MATCH(A502,Program_Calcs!$A:$A,0),MATCH(VLOOKUP(H502,Table_Methods!$B:$F,3,0),Program_Calcs!$1:$1,0)),"")</f>
        <v/>
      </c>
      <c r="P502" s="101" t="str">
        <f>IF(I502="N","",IFERROR(INDEX(Program_Calcs!$A$1:$AX$1002,MATCH(A502,Program_Calcs!$A:$A,0),MATCH(VLOOKUP(H502,Table_Methods!$B:$F,5,0),Program_Calcs!$1:$1,0)),""))</f>
        <v/>
      </c>
    </row>
    <row r="503" spans="1:16" x14ac:dyDescent="0.25">
      <c r="A503" s="44"/>
      <c r="B503" s="45"/>
      <c r="C503" s="45"/>
      <c r="D503" s="45"/>
      <c r="E503" s="45"/>
      <c r="F503" s="45"/>
      <c r="G503" s="46"/>
      <c r="H503" s="53"/>
      <c r="I503" s="45"/>
      <c r="J503" s="42"/>
      <c r="K503" s="45"/>
      <c r="L503" s="46"/>
      <c r="M503" s="23" t="str">
        <f>IF(H503="","",VLOOKUP(H503,Table_Methods!B:C,2,0))</f>
        <v/>
      </c>
      <c r="N503" s="99" t="str">
        <f>IFERROR(INDEX(Program_Calcs!$A$1:$AX$1002,MATCH(A503,Program_Calcs!$A:$A,0),MATCH(VLOOKUP(H503,Table_Methods!$B:$F,4,0),Program_Calcs!$1:$1,0)),"")</f>
        <v/>
      </c>
      <c r="O503" s="100" t="str">
        <f>IFERROR(INDEX(Program_Calcs!$A$1:$AX$1002,MATCH(A503,Program_Calcs!$A:$A,0),MATCH(VLOOKUP(H503,Table_Methods!$B:$F,3,0),Program_Calcs!$1:$1,0)),"")</f>
        <v/>
      </c>
      <c r="P503" s="101" t="str">
        <f>IF(I503="N","",IFERROR(INDEX(Program_Calcs!$A$1:$AX$1002,MATCH(A503,Program_Calcs!$A:$A,0),MATCH(VLOOKUP(H503,Table_Methods!$B:$F,5,0),Program_Calcs!$1:$1,0)),""))</f>
        <v/>
      </c>
    </row>
    <row r="504" spans="1:16" x14ac:dyDescent="0.25">
      <c r="A504" s="44"/>
      <c r="B504" s="45"/>
      <c r="C504" s="45"/>
      <c r="D504" s="45"/>
      <c r="E504" s="45"/>
      <c r="F504" s="45"/>
      <c r="G504" s="46"/>
      <c r="H504" s="53"/>
      <c r="I504" s="45"/>
      <c r="J504" s="42"/>
      <c r="K504" s="45"/>
      <c r="L504" s="46"/>
      <c r="M504" s="23" t="str">
        <f>IF(H504="","",VLOOKUP(H504,Table_Methods!B:C,2,0))</f>
        <v/>
      </c>
      <c r="N504" s="99" t="str">
        <f>IFERROR(INDEX(Program_Calcs!$A$1:$AX$1002,MATCH(A504,Program_Calcs!$A:$A,0),MATCH(VLOOKUP(H504,Table_Methods!$B:$F,4,0),Program_Calcs!$1:$1,0)),"")</f>
        <v/>
      </c>
      <c r="O504" s="100" t="str">
        <f>IFERROR(INDEX(Program_Calcs!$A$1:$AX$1002,MATCH(A504,Program_Calcs!$A:$A,0),MATCH(VLOOKUP(H504,Table_Methods!$B:$F,3,0),Program_Calcs!$1:$1,0)),"")</f>
        <v/>
      </c>
      <c r="P504" s="101" t="str">
        <f>IF(I504="N","",IFERROR(INDEX(Program_Calcs!$A$1:$AX$1002,MATCH(A504,Program_Calcs!$A:$A,0),MATCH(VLOOKUP(H504,Table_Methods!$B:$F,5,0),Program_Calcs!$1:$1,0)),""))</f>
        <v/>
      </c>
    </row>
    <row r="505" spans="1:16" x14ac:dyDescent="0.25">
      <c r="A505" s="44"/>
      <c r="B505" s="45"/>
      <c r="C505" s="45"/>
      <c r="D505" s="45"/>
      <c r="E505" s="45"/>
      <c r="F505" s="45"/>
      <c r="G505" s="46"/>
      <c r="H505" s="53"/>
      <c r="I505" s="45"/>
      <c r="J505" s="42"/>
      <c r="K505" s="45"/>
      <c r="L505" s="46"/>
      <c r="M505" s="23" t="str">
        <f>IF(H505="","",VLOOKUP(H505,Table_Methods!B:C,2,0))</f>
        <v/>
      </c>
      <c r="N505" s="99" t="str">
        <f>IFERROR(INDEX(Program_Calcs!$A$1:$AX$1002,MATCH(A505,Program_Calcs!$A:$A,0),MATCH(VLOOKUP(H505,Table_Methods!$B:$F,4,0),Program_Calcs!$1:$1,0)),"")</f>
        <v/>
      </c>
      <c r="O505" s="100" t="str">
        <f>IFERROR(INDEX(Program_Calcs!$A$1:$AX$1002,MATCH(A505,Program_Calcs!$A:$A,0),MATCH(VLOOKUP(H505,Table_Methods!$B:$F,3,0),Program_Calcs!$1:$1,0)),"")</f>
        <v/>
      </c>
      <c r="P505" s="101" t="str">
        <f>IF(I505="N","",IFERROR(INDEX(Program_Calcs!$A$1:$AX$1002,MATCH(A505,Program_Calcs!$A:$A,0),MATCH(VLOOKUP(H505,Table_Methods!$B:$F,5,0),Program_Calcs!$1:$1,0)),""))</f>
        <v/>
      </c>
    </row>
    <row r="506" spans="1:16" x14ac:dyDescent="0.25">
      <c r="A506" s="44"/>
      <c r="B506" s="45"/>
      <c r="C506" s="45"/>
      <c r="D506" s="45"/>
      <c r="E506" s="45"/>
      <c r="F506" s="45"/>
      <c r="G506" s="46"/>
      <c r="H506" s="53"/>
      <c r="I506" s="45"/>
      <c r="J506" s="42"/>
      <c r="K506" s="45"/>
      <c r="L506" s="46"/>
      <c r="M506" s="23" t="str">
        <f>IF(H506="","",VLOOKUP(H506,Table_Methods!B:C,2,0))</f>
        <v/>
      </c>
      <c r="N506" s="99" t="str">
        <f>IFERROR(INDEX(Program_Calcs!$A$1:$AX$1002,MATCH(A506,Program_Calcs!$A:$A,0),MATCH(VLOOKUP(H506,Table_Methods!$B:$F,4,0),Program_Calcs!$1:$1,0)),"")</f>
        <v/>
      </c>
      <c r="O506" s="100" t="str">
        <f>IFERROR(INDEX(Program_Calcs!$A$1:$AX$1002,MATCH(A506,Program_Calcs!$A:$A,0),MATCH(VLOOKUP(H506,Table_Methods!$B:$F,3,0),Program_Calcs!$1:$1,0)),"")</f>
        <v/>
      </c>
      <c r="P506" s="101" t="str">
        <f>IF(I506="N","",IFERROR(INDEX(Program_Calcs!$A$1:$AX$1002,MATCH(A506,Program_Calcs!$A:$A,0),MATCH(VLOOKUP(H506,Table_Methods!$B:$F,5,0),Program_Calcs!$1:$1,0)),""))</f>
        <v/>
      </c>
    </row>
    <row r="507" spans="1:16" x14ac:dyDescent="0.25">
      <c r="A507" s="44"/>
      <c r="B507" s="45"/>
      <c r="C507" s="45"/>
      <c r="D507" s="45"/>
      <c r="E507" s="45"/>
      <c r="F507" s="45"/>
      <c r="G507" s="46"/>
      <c r="H507" s="53"/>
      <c r="I507" s="45"/>
      <c r="J507" s="42"/>
      <c r="K507" s="45"/>
      <c r="L507" s="46"/>
      <c r="M507" s="23" t="str">
        <f>IF(H507="","",VLOOKUP(H507,Table_Methods!B:C,2,0))</f>
        <v/>
      </c>
      <c r="N507" s="99" t="str">
        <f>IFERROR(INDEX(Program_Calcs!$A$1:$AX$1002,MATCH(A507,Program_Calcs!$A:$A,0),MATCH(VLOOKUP(H507,Table_Methods!$B:$F,4,0),Program_Calcs!$1:$1,0)),"")</f>
        <v/>
      </c>
      <c r="O507" s="100" t="str">
        <f>IFERROR(INDEX(Program_Calcs!$A$1:$AX$1002,MATCH(A507,Program_Calcs!$A:$A,0),MATCH(VLOOKUP(H507,Table_Methods!$B:$F,3,0),Program_Calcs!$1:$1,0)),"")</f>
        <v/>
      </c>
      <c r="P507" s="101" t="str">
        <f>IF(I507="N","",IFERROR(INDEX(Program_Calcs!$A$1:$AX$1002,MATCH(A507,Program_Calcs!$A:$A,0),MATCH(VLOOKUP(H507,Table_Methods!$B:$F,5,0),Program_Calcs!$1:$1,0)),""))</f>
        <v/>
      </c>
    </row>
    <row r="508" spans="1:16" x14ac:dyDescent="0.25">
      <c r="A508" s="44"/>
      <c r="B508" s="45"/>
      <c r="C508" s="45"/>
      <c r="D508" s="45"/>
      <c r="E508" s="45"/>
      <c r="F508" s="45"/>
      <c r="G508" s="46"/>
      <c r="H508" s="53"/>
      <c r="I508" s="45"/>
      <c r="J508" s="42"/>
      <c r="K508" s="45"/>
      <c r="L508" s="46"/>
      <c r="M508" s="23" t="str">
        <f>IF(H508="","",VLOOKUP(H508,Table_Methods!B:C,2,0))</f>
        <v/>
      </c>
      <c r="N508" s="99" t="str">
        <f>IFERROR(INDEX(Program_Calcs!$A$1:$AX$1002,MATCH(A508,Program_Calcs!$A:$A,0),MATCH(VLOOKUP(H508,Table_Methods!$B:$F,4,0),Program_Calcs!$1:$1,0)),"")</f>
        <v/>
      </c>
      <c r="O508" s="100" t="str">
        <f>IFERROR(INDEX(Program_Calcs!$A$1:$AX$1002,MATCH(A508,Program_Calcs!$A:$A,0),MATCH(VLOOKUP(H508,Table_Methods!$B:$F,3,0),Program_Calcs!$1:$1,0)),"")</f>
        <v/>
      </c>
      <c r="P508" s="101" t="str">
        <f>IF(I508="N","",IFERROR(INDEX(Program_Calcs!$A$1:$AX$1002,MATCH(A508,Program_Calcs!$A:$A,0),MATCH(VLOOKUP(H508,Table_Methods!$B:$F,5,0),Program_Calcs!$1:$1,0)),""))</f>
        <v/>
      </c>
    </row>
    <row r="509" spans="1:16" x14ac:dyDescent="0.25">
      <c r="A509" s="44"/>
      <c r="B509" s="45"/>
      <c r="C509" s="45"/>
      <c r="D509" s="45"/>
      <c r="E509" s="45"/>
      <c r="F509" s="45"/>
      <c r="G509" s="46"/>
      <c r="H509" s="53"/>
      <c r="I509" s="45"/>
      <c r="J509" s="42"/>
      <c r="K509" s="45"/>
      <c r="L509" s="46"/>
      <c r="M509" s="23" t="str">
        <f>IF(H509="","",VLOOKUP(H509,Table_Methods!B:C,2,0))</f>
        <v/>
      </c>
      <c r="N509" s="99" t="str">
        <f>IFERROR(INDEX(Program_Calcs!$A$1:$AX$1002,MATCH(A509,Program_Calcs!$A:$A,0),MATCH(VLOOKUP(H509,Table_Methods!$B:$F,4,0),Program_Calcs!$1:$1,0)),"")</f>
        <v/>
      </c>
      <c r="O509" s="100" t="str">
        <f>IFERROR(INDEX(Program_Calcs!$A$1:$AX$1002,MATCH(A509,Program_Calcs!$A:$A,0),MATCH(VLOOKUP(H509,Table_Methods!$B:$F,3,0),Program_Calcs!$1:$1,0)),"")</f>
        <v/>
      </c>
      <c r="P509" s="101" t="str">
        <f>IF(I509="N","",IFERROR(INDEX(Program_Calcs!$A$1:$AX$1002,MATCH(A509,Program_Calcs!$A:$A,0),MATCH(VLOOKUP(H509,Table_Methods!$B:$F,5,0),Program_Calcs!$1:$1,0)),""))</f>
        <v/>
      </c>
    </row>
    <row r="510" spans="1:16" x14ac:dyDescent="0.25">
      <c r="A510" s="44"/>
      <c r="B510" s="45"/>
      <c r="C510" s="45"/>
      <c r="D510" s="45"/>
      <c r="E510" s="45"/>
      <c r="F510" s="45"/>
      <c r="G510" s="46"/>
      <c r="H510" s="53"/>
      <c r="I510" s="45"/>
      <c r="J510" s="42"/>
      <c r="K510" s="45"/>
      <c r="L510" s="46"/>
      <c r="M510" s="23" t="str">
        <f>IF(H510="","",VLOOKUP(H510,Table_Methods!B:C,2,0))</f>
        <v/>
      </c>
      <c r="N510" s="99" t="str">
        <f>IFERROR(INDEX(Program_Calcs!$A$1:$AX$1002,MATCH(A510,Program_Calcs!$A:$A,0),MATCH(VLOOKUP(H510,Table_Methods!$B:$F,4,0),Program_Calcs!$1:$1,0)),"")</f>
        <v/>
      </c>
      <c r="O510" s="100" t="str">
        <f>IFERROR(INDEX(Program_Calcs!$A$1:$AX$1002,MATCH(A510,Program_Calcs!$A:$A,0),MATCH(VLOOKUP(H510,Table_Methods!$B:$F,3,0),Program_Calcs!$1:$1,0)),"")</f>
        <v/>
      </c>
      <c r="P510" s="101" t="str">
        <f>IF(I510="N","",IFERROR(INDEX(Program_Calcs!$A$1:$AX$1002,MATCH(A510,Program_Calcs!$A:$A,0),MATCH(VLOOKUP(H510,Table_Methods!$B:$F,5,0),Program_Calcs!$1:$1,0)),""))</f>
        <v/>
      </c>
    </row>
    <row r="511" spans="1:16" x14ac:dyDescent="0.25">
      <c r="A511" s="44"/>
      <c r="B511" s="45"/>
      <c r="C511" s="45"/>
      <c r="D511" s="45"/>
      <c r="E511" s="45"/>
      <c r="F511" s="45"/>
      <c r="G511" s="46"/>
      <c r="H511" s="53"/>
      <c r="I511" s="45"/>
      <c r="J511" s="42"/>
      <c r="K511" s="45"/>
      <c r="L511" s="46"/>
      <c r="M511" s="23" t="str">
        <f>IF(H511="","",VLOOKUP(H511,Table_Methods!B:C,2,0))</f>
        <v/>
      </c>
      <c r="N511" s="99" t="str">
        <f>IFERROR(INDEX(Program_Calcs!$A$1:$AX$1002,MATCH(A511,Program_Calcs!$A:$A,0),MATCH(VLOOKUP(H511,Table_Methods!$B:$F,4,0),Program_Calcs!$1:$1,0)),"")</f>
        <v/>
      </c>
      <c r="O511" s="100" t="str">
        <f>IFERROR(INDEX(Program_Calcs!$A$1:$AX$1002,MATCH(A511,Program_Calcs!$A:$A,0),MATCH(VLOOKUP(H511,Table_Methods!$B:$F,3,0),Program_Calcs!$1:$1,0)),"")</f>
        <v/>
      </c>
      <c r="P511" s="101" t="str">
        <f>IF(I511="N","",IFERROR(INDEX(Program_Calcs!$A$1:$AX$1002,MATCH(A511,Program_Calcs!$A:$A,0),MATCH(VLOOKUP(H511,Table_Methods!$B:$F,5,0),Program_Calcs!$1:$1,0)),""))</f>
        <v/>
      </c>
    </row>
    <row r="512" spans="1:16" x14ac:dyDescent="0.25">
      <c r="A512" s="44"/>
      <c r="B512" s="45"/>
      <c r="C512" s="45"/>
      <c r="D512" s="45"/>
      <c r="E512" s="45"/>
      <c r="F512" s="45"/>
      <c r="G512" s="46"/>
      <c r="H512" s="53"/>
      <c r="I512" s="45"/>
      <c r="J512" s="42"/>
      <c r="K512" s="45"/>
      <c r="L512" s="46"/>
      <c r="M512" s="23" t="str">
        <f>IF(H512="","",VLOOKUP(H512,Table_Methods!B:C,2,0))</f>
        <v/>
      </c>
      <c r="N512" s="99" t="str">
        <f>IFERROR(INDEX(Program_Calcs!$A$1:$AX$1002,MATCH(A512,Program_Calcs!$A:$A,0),MATCH(VLOOKUP(H512,Table_Methods!$B:$F,4,0),Program_Calcs!$1:$1,0)),"")</f>
        <v/>
      </c>
      <c r="O512" s="100" t="str">
        <f>IFERROR(INDEX(Program_Calcs!$A$1:$AX$1002,MATCH(A512,Program_Calcs!$A:$A,0),MATCH(VLOOKUP(H512,Table_Methods!$B:$F,3,0),Program_Calcs!$1:$1,0)),"")</f>
        <v/>
      </c>
      <c r="P512" s="101" t="str">
        <f>IF(I512="N","",IFERROR(INDEX(Program_Calcs!$A$1:$AX$1002,MATCH(A512,Program_Calcs!$A:$A,0),MATCH(VLOOKUP(H512,Table_Methods!$B:$F,5,0),Program_Calcs!$1:$1,0)),""))</f>
        <v/>
      </c>
    </row>
    <row r="513" spans="1:16" x14ac:dyDescent="0.25">
      <c r="A513" s="44"/>
      <c r="B513" s="45"/>
      <c r="C513" s="45"/>
      <c r="D513" s="45"/>
      <c r="E513" s="45"/>
      <c r="F513" s="45"/>
      <c r="G513" s="46"/>
      <c r="H513" s="53"/>
      <c r="I513" s="45"/>
      <c r="J513" s="42"/>
      <c r="K513" s="45"/>
      <c r="L513" s="46"/>
      <c r="M513" s="23" t="str">
        <f>IF(H513="","",VLOOKUP(H513,Table_Methods!B:C,2,0))</f>
        <v/>
      </c>
      <c r="N513" s="99" t="str">
        <f>IFERROR(INDEX(Program_Calcs!$A$1:$AX$1002,MATCH(A513,Program_Calcs!$A:$A,0),MATCH(VLOOKUP(H513,Table_Methods!$B:$F,4,0),Program_Calcs!$1:$1,0)),"")</f>
        <v/>
      </c>
      <c r="O513" s="100" t="str">
        <f>IFERROR(INDEX(Program_Calcs!$A$1:$AX$1002,MATCH(A513,Program_Calcs!$A:$A,0),MATCH(VLOOKUP(H513,Table_Methods!$B:$F,3,0),Program_Calcs!$1:$1,0)),"")</f>
        <v/>
      </c>
      <c r="P513" s="101" t="str">
        <f>IF(I513="N","",IFERROR(INDEX(Program_Calcs!$A$1:$AX$1002,MATCH(A513,Program_Calcs!$A:$A,0),MATCH(VLOOKUP(H513,Table_Methods!$B:$F,5,0),Program_Calcs!$1:$1,0)),""))</f>
        <v/>
      </c>
    </row>
    <row r="514" spans="1:16" x14ac:dyDescent="0.25">
      <c r="A514" s="44"/>
      <c r="B514" s="45"/>
      <c r="C514" s="45"/>
      <c r="D514" s="45"/>
      <c r="E514" s="45"/>
      <c r="F514" s="45"/>
      <c r="G514" s="46"/>
      <c r="H514" s="53"/>
      <c r="I514" s="45"/>
      <c r="J514" s="42"/>
      <c r="K514" s="45"/>
      <c r="L514" s="46"/>
      <c r="M514" s="23" t="str">
        <f>IF(H514="","",VLOOKUP(H514,Table_Methods!B:C,2,0))</f>
        <v/>
      </c>
      <c r="N514" s="99" t="str">
        <f>IFERROR(INDEX(Program_Calcs!$A$1:$AX$1002,MATCH(A514,Program_Calcs!$A:$A,0),MATCH(VLOOKUP(H514,Table_Methods!$B:$F,4,0),Program_Calcs!$1:$1,0)),"")</f>
        <v/>
      </c>
      <c r="O514" s="100" t="str">
        <f>IFERROR(INDEX(Program_Calcs!$A$1:$AX$1002,MATCH(A514,Program_Calcs!$A:$A,0),MATCH(VLOOKUP(H514,Table_Methods!$B:$F,3,0),Program_Calcs!$1:$1,0)),"")</f>
        <v/>
      </c>
      <c r="P514" s="101" t="str">
        <f>IF(I514="N","",IFERROR(INDEX(Program_Calcs!$A$1:$AX$1002,MATCH(A514,Program_Calcs!$A:$A,0),MATCH(VLOOKUP(H514,Table_Methods!$B:$F,5,0),Program_Calcs!$1:$1,0)),""))</f>
        <v/>
      </c>
    </row>
    <row r="515" spans="1:16" x14ac:dyDescent="0.25">
      <c r="A515" s="44"/>
      <c r="B515" s="45"/>
      <c r="C515" s="45"/>
      <c r="D515" s="45"/>
      <c r="E515" s="45"/>
      <c r="F515" s="45"/>
      <c r="G515" s="46"/>
      <c r="H515" s="53"/>
      <c r="I515" s="45"/>
      <c r="J515" s="42"/>
      <c r="K515" s="45"/>
      <c r="L515" s="46"/>
      <c r="M515" s="23" t="str">
        <f>IF(H515="","",VLOOKUP(H515,Table_Methods!B:C,2,0))</f>
        <v/>
      </c>
      <c r="N515" s="99" t="str">
        <f>IFERROR(INDEX(Program_Calcs!$A$1:$AX$1002,MATCH(A515,Program_Calcs!$A:$A,0),MATCH(VLOOKUP(H515,Table_Methods!$B:$F,4,0),Program_Calcs!$1:$1,0)),"")</f>
        <v/>
      </c>
      <c r="O515" s="100" t="str">
        <f>IFERROR(INDEX(Program_Calcs!$A$1:$AX$1002,MATCH(A515,Program_Calcs!$A:$A,0),MATCH(VLOOKUP(H515,Table_Methods!$B:$F,3,0),Program_Calcs!$1:$1,0)),"")</f>
        <v/>
      </c>
      <c r="P515" s="101" t="str">
        <f>IF(I515="N","",IFERROR(INDEX(Program_Calcs!$A$1:$AX$1002,MATCH(A515,Program_Calcs!$A:$A,0),MATCH(VLOOKUP(H515,Table_Methods!$B:$F,5,0),Program_Calcs!$1:$1,0)),""))</f>
        <v/>
      </c>
    </row>
    <row r="516" spans="1:16" x14ac:dyDescent="0.25">
      <c r="A516" s="44"/>
      <c r="B516" s="45"/>
      <c r="C516" s="45"/>
      <c r="D516" s="45"/>
      <c r="E516" s="45"/>
      <c r="F516" s="45"/>
      <c r="G516" s="46"/>
      <c r="H516" s="53"/>
      <c r="I516" s="45"/>
      <c r="J516" s="42"/>
      <c r="K516" s="45"/>
      <c r="L516" s="46"/>
      <c r="M516" s="23" t="str">
        <f>IF(H516="","",VLOOKUP(H516,Table_Methods!B:C,2,0))</f>
        <v/>
      </c>
      <c r="N516" s="99" t="str">
        <f>IFERROR(INDEX(Program_Calcs!$A$1:$AX$1002,MATCH(A516,Program_Calcs!$A:$A,0),MATCH(VLOOKUP(H516,Table_Methods!$B:$F,4,0),Program_Calcs!$1:$1,0)),"")</f>
        <v/>
      </c>
      <c r="O516" s="100" t="str">
        <f>IFERROR(INDEX(Program_Calcs!$A$1:$AX$1002,MATCH(A516,Program_Calcs!$A:$A,0),MATCH(VLOOKUP(H516,Table_Methods!$B:$F,3,0),Program_Calcs!$1:$1,0)),"")</f>
        <v/>
      </c>
      <c r="P516" s="101" t="str">
        <f>IF(I516="N","",IFERROR(INDEX(Program_Calcs!$A$1:$AX$1002,MATCH(A516,Program_Calcs!$A:$A,0),MATCH(VLOOKUP(H516,Table_Methods!$B:$F,5,0),Program_Calcs!$1:$1,0)),""))</f>
        <v/>
      </c>
    </row>
    <row r="517" spans="1:16" x14ac:dyDescent="0.25">
      <c r="A517" s="44"/>
      <c r="B517" s="45"/>
      <c r="C517" s="45"/>
      <c r="D517" s="45"/>
      <c r="E517" s="45"/>
      <c r="F517" s="45"/>
      <c r="G517" s="46"/>
      <c r="H517" s="53"/>
      <c r="I517" s="45"/>
      <c r="J517" s="42"/>
      <c r="K517" s="45"/>
      <c r="L517" s="46"/>
      <c r="M517" s="23" t="str">
        <f>IF(H517="","",VLOOKUP(H517,Table_Methods!B:C,2,0))</f>
        <v/>
      </c>
      <c r="N517" s="99" t="str">
        <f>IFERROR(INDEX(Program_Calcs!$A$1:$AX$1002,MATCH(A517,Program_Calcs!$A:$A,0),MATCH(VLOOKUP(H517,Table_Methods!$B:$F,4,0),Program_Calcs!$1:$1,0)),"")</f>
        <v/>
      </c>
      <c r="O517" s="100" t="str">
        <f>IFERROR(INDEX(Program_Calcs!$A$1:$AX$1002,MATCH(A517,Program_Calcs!$A:$A,0),MATCH(VLOOKUP(H517,Table_Methods!$B:$F,3,0),Program_Calcs!$1:$1,0)),"")</f>
        <v/>
      </c>
      <c r="P517" s="101" t="str">
        <f>IF(I517="N","",IFERROR(INDEX(Program_Calcs!$A$1:$AX$1002,MATCH(A517,Program_Calcs!$A:$A,0),MATCH(VLOOKUP(H517,Table_Methods!$B:$F,5,0),Program_Calcs!$1:$1,0)),""))</f>
        <v/>
      </c>
    </row>
    <row r="518" spans="1:16" x14ac:dyDescent="0.25">
      <c r="A518" s="44"/>
      <c r="B518" s="45"/>
      <c r="C518" s="45"/>
      <c r="D518" s="45"/>
      <c r="E518" s="45"/>
      <c r="F518" s="45"/>
      <c r="G518" s="46"/>
      <c r="H518" s="53"/>
      <c r="I518" s="45"/>
      <c r="J518" s="42"/>
      <c r="K518" s="45"/>
      <c r="L518" s="46"/>
      <c r="M518" s="23" t="str">
        <f>IF(H518="","",VLOOKUP(H518,Table_Methods!B:C,2,0))</f>
        <v/>
      </c>
      <c r="N518" s="99" t="str">
        <f>IFERROR(INDEX(Program_Calcs!$A$1:$AX$1002,MATCH(A518,Program_Calcs!$A:$A,0),MATCH(VLOOKUP(H518,Table_Methods!$B:$F,4,0),Program_Calcs!$1:$1,0)),"")</f>
        <v/>
      </c>
      <c r="O518" s="100" t="str">
        <f>IFERROR(INDEX(Program_Calcs!$A$1:$AX$1002,MATCH(A518,Program_Calcs!$A:$A,0),MATCH(VLOOKUP(H518,Table_Methods!$B:$F,3,0),Program_Calcs!$1:$1,0)),"")</f>
        <v/>
      </c>
      <c r="P518" s="101" t="str">
        <f>IF(I518="N","",IFERROR(INDEX(Program_Calcs!$A$1:$AX$1002,MATCH(A518,Program_Calcs!$A:$A,0),MATCH(VLOOKUP(H518,Table_Methods!$B:$F,5,0),Program_Calcs!$1:$1,0)),""))</f>
        <v/>
      </c>
    </row>
    <row r="519" spans="1:16" x14ac:dyDescent="0.25">
      <c r="A519" s="44"/>
      <c r="B519" s="45"/>
      <c r="C519" s="45"/>
      <c r="D519" s="45"/>
      <c r="E519" s="45"/>
      <c r="F519" s="45"/>
      <c r="G519" s="46"/>
      <c r="H519" s="53"/>
      <c r="I519" s="45"/>
      <c r="J519" s="42"/>
      <c r="K519" s="45"/>
      <c r="L519" s="46"/>
      <c r="M519" s="23" t="str">
        <f>IF(H519="","",VLOOKUP(H519,Table_Methods!B:C,2,0))</f>
        <v/>
      </c>
      <c r="N519" s="99" t="str">
        <f>IFERROR(INDEX(Program_Calcs!$A$1:$AX$1002,MATCH(A519,Program_Calcs!$A:$A,0),MATCH(VLOOKUP(H519,Table_Methods!$B:$F,4,0),Program_Calcs!$1:$1,0)),"")</f>
        <v/>
      </c>
      <c r="O519" s="100" t="str">
        <f>IFERROR(INDEX(Program_Calcs!$A$1:$AX$1002,MATCH(A519,Program_Calcs!$A:$A,0),MATCH(VLOOKUP(H519,Table_Methods!$B:$F,3,0),Program_Calcs!$1:$1,0)),"")</f>
        <v/>
      </c>
      <c r="P519" s="101" t="str">
        <f>IF(I519="N","",IFERROR(INDEX(Program_Calcs!$A$1:$AX$1002,MATCH(A519,Program_Calcs!$A:$A,0),MATCH(VLOOKUP(H519,Table_Methods!$B:$F,5,0),Program_Calcs!$1:$1,0)),""))</f>
        <v/>
      </c>
    </row>
    <row r="520" spans="1:16" x14ac:dyDescent="0.25">
      <c r="A520" s="44"/>
      <c r="B520" s="45"/>
      <c r="C520" s="45"/>
      <c r="D520" s="45"/>
      <c r="E520" s="45"/>
      <c r="F520" s="45"/>
      <c r="G520" s="46"/>
      <c r="H520" s="53"/>
      <c r="I520" s="45"/>
      <c r="J520" s="42"/>
      <c r="K520" s="45"/>
      <c r="L520" s="46"/>
      <c r="M520" s="23" t="str">
        <f>IF(H520="","",VLOOKUP(H520,Table_Methods!B:C,2,0))</f>
        <v/>
      </c>
      <c r="N520" s="99" t="str">
        <f>IFERROR(INDEX(Program_Calcs!$A$1:$AX$1002,MATCH(A520,Program_Calcs!$A:$A,0),MATCH(VLOOKUP(H520,Table_Methods!$B:$F,4,0),Program_Calcs!$1:$1,0)),"")</f>
        <v/>
      </c>
      <c r="O520" s="100" t="str">
        <f>IFERROR(INDEX(Program_Calcs!$A$1:$AX$1002,MATCH(A520,Program_Calcs!$A:$A,0),MATCH(VLOOKUP(H520,Table_Methods!$B:$F,3,0),Program_Calcs!$1:$1,0)),"")</f>
        <v/>
      </c>
      <c r="P520" s="101" t="str">
        <f>IF(I520="N","",IFERROR(INDEX(Program_Calcs!$A$1:$AX$1002,MATCH(A520,Program_Calcs!$A:$A,0),MATCH(VLOOKUP(H520,Table_Methods!$B:$F,5,0),Program_Calcs!$1:$1,0)),""))</f>
        <v/>
      </c>
    </row>
    <row r="521" spans="1:16" x14ac:dyDescent="0.25">
      <c r="A521" s="44"/>
      <c r="B521" s="45"/>
      <c r="C521" s="45"/>
      <c r="D521" s="45"/>
      <c r="E521" s="45"/>
      <c r="F521" s="45"/>
      <c r="G521" s="46"/>
      <c r="H521" s="53"/>
      <c r="I521" s="45"/>
      <c r="J521" s="42"/>
      <c r="K521" s="45"/>
      <c r="L521" s="46"/>
      <c r="M521" s="23" t="str">
        <f>IF(H521="","",VLOOKUP(H521,Table_Methods!B:C,2,0))</f>
        <v/>
      </c>
      <c r="N521" s="99" t="str">
        <f>IFERROR(INDEX(Program_Calcs!$A$1:$AX$1002,MATCH(A521,Program_Calcs!$A:$A,0),MATCH(VLOOKUP(H521,Table_Methods!$B:$F,4,0),Program_Calcs!$1:$1,0)),"")</f>
        <v/>
      </c>
      <c r="O521" s="100" t="str">
        <f>IFERROR(INDEX(Program_Calcs!$A$1:$AX$1002,MATCH(A521,Program_Calcs!$A:$A,0),MATCH(VLOOKUP(H521,Table_Methods!$B:$F,3,0),Program_Calcs!$1:$1,0)),"")</f>
        <v/>
      </c>
      <c r="P521" s="101" t="str">
        <f>IF(I521="N","",IFERROR(INDEX(Program_Calcs!$A$1:$AX$1002,MATCH(A521,Program_Calcs!$A:$A,0),MATCH(VLOOKUP(H521,Table_Methods!$B:$F,5,0),Program_Calcs!$1:$1,0)),""))</f>
        <v/>
      </c>
    </row>
    <row r="522" spans="1:16" x14ac:dyDescent="0.25">
      <c r="A522" s="44"/>
      <c r="B522" s="45"/>
      <c r="C522" s="45"/>
      <c r="D522" s="45"/>
      <c r="E522" s="45"/>
      <c r="F522" s="45"/>
      <c r="G522" s="46"/>
      <c r="H522" s="53"/>
      <c r="I522" s="45"/>
      <c r="J522" s="42"/>
      <c r="K522" s="45"/>
      <c r="L522" s="46"/>
      <c r="M522" s="23" t="str">
        <f>IF(H522="","",VLOOKUP(H522,Table_Methods!B:C,2,0))</f>
        <v/>
      </c>
      <c r="N522" s="99" t="str">
        <f>IFERROR(INDEX(Program_Calcs!$A$1:$AX$1002,MATCH(A522,Program_Calcs!$A:$A,0),MATCH(VLOOKUP(H522,Table_Methods!$B:$F,4,0),Program_Calcs!$1:$1,0)),"")</f>
        <v/>
      </c>
      <c r="O522" s="100" t="str">
        <f>IFERROR(INDEX(Program_Calcs!$A$1:$AX$1002,MATCH(A522,Program_Calcs!$A:$A,0),MATCH(VLOOKUP(H522,Table_Methods!$B:$F,3,0),Program_Calcs!$1:$1,0)),"")</f>
        <v/>
      </c>
      <c r="P522" s="101" t="str">
        <f>IF(I522="N","",IFERROR(INDEX(Program_Calcs!$A$1:$AX$1002,MATCH(A522,Program_Calcs!$A:$A,0),MATCH(VLOOKUP(H522,Table_Methods!$B:$F,5,0),Program_Calcs!$1:$1,0)),""))</f>
        <v/>
      </c>
    </row>
    <row r="523" spans="1:16" x14ac:dyDescent="0.25">
      <c r="A523" s="44"/>
      <c r="B523" s="45"/>
      <c r="C523" s="45"/>
      <c r="D523" s="45"/>
      <c r="E523" s="45"/>
      <c r="F523" s="45"/>
      <c r="G523" s="46"/>
      <c r="H523" s="53"/>
      <c r="I523" s="45"/>
      <c r="J523" s="42"/>
      <c r="K523" s="45"/>
      <c r="L523" s="46"/>
      <c r="M523" s="23" t="str">
        <f>IF(H523="","",VLOOKUP(H523,Table_Methods!B:C,2,0))</f>
        <v/>
      </c>
      <c r="N523" s="99" t="str">
        <f>IFERROR(INDEX(Program_Calcs!$A$1:$AX$1002,MATCH(A523,Program_Calcs!$A:$A,0),MATCH(VLOOKUP(H523,Table_Methods!$B:$F,4,0),Program_Calcs!$1:$1,0)),"")</f>
        <v/>
      </c>
      <c r="O523" s="100" t="str">
        <f>IFERROR(INDEX(Program_Calcs!$A$1:$AX$1002,MATCH(A523,Program_Calcs!$A:$A,0),MATCH(VLOOKUP(H523,Table_Methods!$B:$F,3,0),Program_Calcs!$1:$1,0)),"")</f>
        <v/>
      </c>
      <c r="P523" s="101" t="str">
        <f>IF(I523="N","",IFERROR(INDEX(Program_Calcs!$A$1:$AX$1002,MATCH(A523,Program_Calcs!$A:$A,0),MATCH(VLOOKUP(H523,Table_Methods!$B:$F,5,0),Program_Calcs!$1:$1,0)),""))</f>
        <v/>
      </c>
    </row>
    <row r="524" spans="1:16" x14ac:dyDescent="0.25">
      <c r="A524" s="44"/>
      <c r="B524" s="45"/>
      <c r="C524" s="45"/>
      <c r="D524" s="45"/>
      <c r="E524" s="45"/>
      <c r="F524" s="45"/>
      <c r="G524" s="46"/>
      <c r="H524" s="53"/>
      <c r="I524" s="45"/>
      <c r="J524" s="42"/>
      <c r="K524" s="45"/>
      <c r="L524" s="46"/>
      <c r="M524" s="23" t="str">
        <f>IF(H524="","",VLOOKUP(H524,Table_Methods!B:C,2,0))</f>
        <v/>
      </c>
      <c r="N524" s="99" t="str">
        <f>IFERROR(INDEX(Program_Calcs!$A$1:$AX$1002,MATCH(A524,Program_Calcs!$A:$A,0),MATCH(VLOOKUP(H524,Table_Methods!$B:$F,4,0),Program_Calcs!$1:$1,0)),"")</f>
        <v/>
      </c>
      <c r="O524" s="100" t="str">
        <f>IFERROR(INDEX(Program_Calcs!$A$1:$AX$1002,MATCH(A524,Program_Calcs!$A:$A,0),MATCH(VLOOKUP(H524,Table_Methods!$B:$F,3,0),Program_Calcs!$1:$1,0)),"")</f>
        <v/>
      </c>
      <c r="P524" s="101" t="str">
        <f>IF(I524="N","",IFERROR(INDEX(Program_Calcs!$A$1:$AX$1002,MATCH(A524,Program_Calcs!$A:$A,0),MATCH(VLOOKUP(H524,Table_Methods!$B:$F,5,0),Program_Calcs!$1:$1,0)),""))</f>
        <v/>
      </c>
    </row>
    <row r="525" spans="1:16" x14ac:dyDescent="0.25">
      <c r="A525" s="44"/>
      <c r="B525" s="45"/>
      <c r="C525" s="45"/>
      <c r="D525" s="45"/>
      <c r="E525" s="45"/>
      <c r="F525" s="45"/>
      <c r="G525" s="46"/>
      <c r="H525" s="53"/>
      <c r="I525" s="45"/>
      <c r="J525" s="42"/>
      <c r="K525" s="45"/>
      <c r="L525" s="46"/>
      <c r="M525" s="23" t="str">
        <f>IF(H525="","",VLOOKUP(H525,Table_Methods!B:C,2,0))</f>
        <v/>
      </c>
      <c r="N525" s="99" t="str">
        <f>IFERROR(INDEX(Program_Calcs!$A$1:$AX$1002,MATCH(A525,Program_Calcs!$A:$A,0),MATCH(VLOOKUP(H525,Table_Methods!$B:$F,4,0),Program_Calcs!$1:$1,0)),"")</f>
        <v/>
      </c>
      <c r="O525" s="100" t="str">
        <f>IFERROR(INDEX(Program_Calcs!$A$1:$AX$1002,MATCH(A525,Program_Calcs!$A:$A,0),MATCH(VLOOKUP(H525,Table_Methods!$B:$F,3,0),Program_Calcs!$1:$1,0)),"")</f>
        <v/>
      </c>
      <c r="P525" s="101" t="str">
        <f>IF(I525="N","",IFERROR(INDEX(Program_Calcs!$A$1:$AX$1002,MATCH(A525,Program_Calcs!$A:$A,0),MATCH(VLOOKUP(H525,Table_Methods!$B:$F,5,0),Program_Calcs!$1:$1,0)),""))</f>
        <v/>
      </c>
    </row>
    <row r="526" spans="1:16" x14ac:dyDescent="0.25">
      <c r="A526" s="44"/>
      <c r="B526" s="45"/>
      <c r="C526" s="45"/>
      <c r="D526" s="45"/>
      <c r="E526" s="45"/>
      <c r="F526" s="45"/>
      <c r="G526" s="46"/>
      <c r="H526" s="53"/>
      <c r="I526" s="45"/>
      <c r="J526" s="42"/>
      <c r="K526" s="45"/>
      <c r="L526" s="46"/>
      <c r="M526" s="23" t="str">
        <f>IF(H526="","",VLOOKUP(H526,Table_Methods!B:C,2,0))</f>
        <v/>
      </c>
      <c r="N526" s="99" t="str">
        <f>IFERROR(INDEX(Program_Calcs!$A$1:$AX$1002,MATCH(A526,Program_Calcs!$A:$A,0),MATCH(VLOOKUP(H526,Table_Methods!$B:$F,4,0),Program_Calcs!$1:$1,0)),"")</f>
        <v/>
      </c>
      <c r="O526" s="100" t="str">
        <f>IFERROR(INDEX(Program_Calcs!$A$1:$AX$1002,MATCH(A526,Program_Calcs!$A:$A,0),MATCH(VLOOKUP(H526,Table_Methods!$B:$F,3,0),Program_Calcs!$1:$1,0)),"")</f>
        <v/>
      </c>
      <c r="P526" s="101" t="str">
        <f>IF(I526="N","",IFERROR(INDEX(Program_Calcs!$A$1:$AX$1002,MATCH(A526,Program_Calcs!$A:$A,0),MATCH(VLOOKUP(H526,Table_Methods!$B:$F,5,0),Program_Calcs!$1:$1,0)),""))</f>
        <v/>
      </c>
    </row>
    <row r="527" spans="1:16" x14ac:dyDescent="0.25">
      <c r="A527" s="44"/>
      <c r="B527" s="45"/>
      <c r="C527" s="45"/>
      <c r="D527" s="45"/>
      <c r="E527" s="45"/>
      <c r="F527" s="45"/>
      <c r="G527" s="46"/>
      <c r="H527" s="53"/>
      <c r="I527" s="45"/>
      <c r="J527" s="42"/>
      <c r="K527" s="45"/>
      <c r="L527" s="46"/>
      <c r="M527" s="23" t="str">
        <f>IF(H527="","",VLOOKUP(H527,Table_Methods!B:C,2,0))</f>
        <v/>
      </c>
      <c r="N527" s="99" t="str">
        <f>IFERROR(INDEX(Program_Calcs!$A$1:$AX$1002,MATCH(A527,Program_Calcs!$A:$A,0),MATCH(VLOOKUP(H527,Table_Methods!$B:$F,4,0),Program_Calcs!$1:$1,0)),"")</f>
        <v/>
      </c>
      <c r="O527" s="100" t="str">
        <f>IFERROR(INDEX(Program_Calcs!$A$1:$AX$1002,MATCH(A527,Program_Calcs!$A:$A,0),MATCH(VLOOKUP(H527,Table_Methods!$B:$F,3,0),Program_Calcs!$1:$1,0)),"")</f>
        <v/>
      </c>
      <c r="P527" s="101" t="str">
        <f>IF(I527="N","",IFERROR(INDEX(Program_Calcs!$A$1:$AX$1002,MATCH(A527,Program_Calcs!$A:$A,0),MATCH(VLOOKUP(H527,Table_Methods!$B:$F,5,0),Program_Calcs!$1:$1,0)),""))</f>
        <v/>
      </c>
    </row>
    <row r="528" spans="1:16" x14ac:dyDescent="0.25">
      <c r="A528" s="44"/>
      <c r="B528" s="45"/>
      <c r="C528" s="45"/>
      <c r="D528" s="45"/>
      <c r="E528" s="45"/>
      <c r="F528" s="45"/>
      <c r="G528" s="46"/>
      <c r="H528" s="53"/>
      <c r="I528" s="45"/>
      <c r="J528" s="42"/>
      <c r="K528" s="45"/>
      <c r="L528" s="46"/>
      <c r="M528" s="23" t="str">
        <f>IF(H528="","",VLOOKUP(H528,Table_Methods!B:C,2,0))</f>
        <v/>
      </c>
      <c r="N528" s="99" t="str">
        <f>IFERROR(INDEX(Program_Calcs!$A$1:$AX$1002,MATCH(A528,Program_Calcs!$A:$A,0),MATCH(VLOOKUP(H528,Table_Methods!$B:$F,4,0),Program_Calcs!$1:$1,0)),"")</f>
        <v/>
      </c>
      <c r="O528" s="100" t="str">
        <f>IFERROR(INDEX(Program_Calcs!$A$1:$AX$1002,MATCH(A528,Program_Calcs!$A:$A,0),MATCH(VLOOKUP(H528,Table_Methods!$B:$F,3,0),Program_Calcs!$1:$1,0)),"")</f>
        <v/>
      </c>
      <c r="P528" s="101" t="str">
        <f>IF(I528="N","",IFERROR(INDEX(Program_Calcs!$A$1:$AX$1002,MATCH(A528,Program_Calcs!$A:$A,0),MATCH(VLOOKUP(H528,Table_Methods!$B:$F,5,0),Program_Calcs!$1:$1,0)),""))</f>
        <v/>
      </c>
    </row>
    <row r="529" spans="1:16" x14ac:dyDescent="0.25">
      <c r="A529" s="44"/>
      <c r="B529" s="45"/>
      <c r="C529" s="45"/>
      <c r="D529" s="45"/>
      <c r="E529" s="45"/>
      <c r="F529" s="45"/>
      <c r="G529" s="46"/>
      <c r="H529" s="53"/>
      <c r="I529" s="45"/>
      <c r="J529" s="42"/>
      <c r="K529" s="45"/>
      <c r="L529" s="46"/>
      <c r="M529" s="23" t="str">
        <f>IF(H529="","",VLOOKUP(H529,Table_Methods!B:C,2,0))</f>
        <v/>
      </c>
      <c r="N529" s="99" t="str">
        <f>IFERROR(INDEX(Program_Calcs!$A$1:$AX$1002,MATCH(A529,Program_Calcs!$A:$A,0),MATCH(VLOOKUP(H529,Table_Methods!$B:$F,4,0),Program_Calcs!$1:$1,0)),"")</f>
        <v/>
      </c>
      <c r="O529" s="100" t="str">
        <f>IFERROR(INDEX(Program_Calcs!$A$1:$AX$1002,MATCH(A529,Program_Calcs!$A:$A,0),MATCH(VLOOKUP(H529,Table_Methods!$B:$F,3,0),Program_Calcs!$1:$1,0)),"")</f>
        <v/>
      </c>
      <c r="P529" s="101" t="str">
        <f>IF(I529="N","",IFERROR(INDEX(Program_Calcs!$A$1:$AX$1002,MATCH(A529,Program_Calcs!$A:$A,0),MATCH(VLOOKUP(H529,Table_Methods!$B:$F,5,0),Program_Calcs!$1:$1,0)),""))</f>
        <v/>
      </c>
    </row>
    <row r="530" spans="1:16" x14ac:dyDescent="0.25">
      <c r="A530" s="44"/>
      <c r="B530" s="45"/>
      <c r="C530" s="45"/>
      <c r="D530" s="45"/>
      <c r="E530" s="45"/>
      <c r="F530" s="45"/>
      <c r="G530" s="46"/>
      <c r="H530" s="53"/>
      <c r="I530" s="45"/>
      <c r="J530" s="42"/>
      <c r="K530" s="45"/>
      <c r="L530" s="46"/>
      <c r="M530" s="23" t="str">
        <f>IF(H530="","",VLOOKUP(H530,Table_Methods!B:C,2,0))</f>
        <v/>
      </c>
      <c r="N530" s="99" t="str">
        <f>IFERROR(INDEX(Program_Calcs!$A$1:$AX$1002,MATCH(A530,Program_Calcs!$A:$A,0),MATCH(VLOOKUP(H530,Table_Methods!$B:$F,4,0),Program_Calcs!$1:$1,0)),"")</f>
        <v/>
      </c>
      <c r="O530" s="100" t="str">
        <f>IFERROR(INDEX(Program_Calcs!$A$1:$AX$1002,MATCH(A530,Program_Calcs!$A:$A,0),MATCH(VLOOKUP(H530,Table_Methods!$B:$F,3,0),Program_Calcs!$1:$1,0)),"")</f>
        <v/>
      </c>
      <c r="P530" s="101" t="str">
        <f>IF(I530="N","",IFERROR(INDEX(Program_Calcs!$A$1:$AX$1002,MATCH(A530,Program_Calcs!$A:$A,0),MATCH(VLOOKUP(H530,Table_Methods!$B:$F,5,0),Program_Calcs!$1:$1,0)),""))</f>
        <v/>
      </c>
    </row>
    <row r="531" spans="1:16" x14ac:dyDescent="0.25">
      <c r="A531" s="44"/>
      <c r="B531" s="45"/>
      <c r="C531" s="45"/>
      <c r="D531" s="45"/>
      <c r="E531" s="45"/>
      <c r="F531" s="45"/>
      <c r="G531" s="46"/>
      <c r="H531" s="53"/>
      <c r="I531" s="45"/>
      <c r="J531" s="42"/>
      <c r="K531" s="45"/>
      <c r="L531" s="46"/>
      <c r="M531" s="23" t="str">
        <f>IF(H531="","",VLOOKUP(H531,Table_Methods!B:C,2,0))</f>
        <v/>
      </c>
      <c r="N531" s="99" t="str">
        <f>IFERROR(INDEX(Program_Calcs!$A$1:$AX$1002,MATCH(A531,Program_Calcs!$A:$A,0),MATCH(VLOOKUP(H531,Table_Methods!$B:$F,4,0),Program_Calcs!$1:$1,0)),"")</f>
        <v/>
      </c>
      <c r="O531" s="100" t="str">
        <f>IFERROR(INDEX(Program_Calcs!$A$1:$AX$1002,MATCH(A531,Program_Calcs!$A:$A,0),MATCH(VLOOKUP(H531,Table_Methods!$B:$F,3,0),Program_Calcs!$1:$1,0)),"")</f>
        <v/>
      </c>
      <c r="P531" s="101" t="str">
        <f>IF(I531="N","",IFERROR(INDEX(Program_Calcs!$A$1:$AX$1002,MATCH(A531,Program_Calcs!$A:$A,0),MATCH(VLOOKUP(H531,Table_Methods!$B:$F,5,0),Program_Calcs!$1:$1,0)),""))</f>
        <v/>
      </c>
    </row>
    <row r="532" spans="1:16" x14ac:dyDescent="0.25">
      <c r="A532" s="44"/>
      <c r="B532" s="45"/>
      <c r="C532" s="45"/>
      <c r="D532" s="45"/>
      <c r="E532" s="45"/>
      <c r="F532" s="45"/>
      <c r="G532" s="46"/>
      <c r="H532" s="53"/>
      <c r="I532" s="45"/>
      <c r="J532" s="42"/>
      <c r="K532" s="45"/>
      <c r="L532" s="46"/>
      <c r="M532" s="23" t="str">
        <f>IF(H532="","",VLOOKUP(H532,Table_Methods!B:C,2,0))</f>
        <v/>
      </c>
      <c r="N532" s="99" t="str">
        <f>IFERROR(INDEX(Program_Calcs!$A$1:$AX$1002,MATCH(A532,Program_Calcs!$A:$A,0),MATCH(VLOOKUP(H532,Table_Methods!$B:$F,4,0),Program_Calcs!$1:$1,0)),"")</f>
        <v/>
      </c>
      <c r="O532" s="100" t="str">
        <f>IFERROR(INDEX(Program_Calcs!$A$1:$AX$1002,MATCH(A532,Program_Calcs!$A:$A,0),MATCH(VLOOKUP(H532,Table_Methods!$B:$F,3,0),Program_Calcs!$1:$1,0)),"")</f>
        <v/>
      </c>
      <c r="P532" s="101" t="str">
        <f>IF(I532="N","",IFERROR(INDEX(Program_Calcs!$A$1:$AX$1002,MATCH(A532,Program_Calcs!$A:$A,0),MATCH(VLOOKUP(H532,Table_Methods!$B:$F,5,0),Program_Calcs!$1:$1,0)),""))</f>
        <v/>
      </c>
    </row>
    <row r="533" spans="1:16" x14ac:dyDescent="0.25">
      <c r="A533" s="44"/>
      <c r="B533" s="45"/>
      <c r="C533" s="45"/>
      <c r="D533" s="45"/>
      <c r="E533" s="45"/>
      <c r="F533" s="45"/>
      <c r="G533" s="46"/>
      <c r="H533" s="53"/>
      <c r="I533" s="45"/>
      <c r="J533" s="42"/>
      <c r="K533" s="45"/>
      <c r="L533" s="46"/>
      <c r="M533" s="23" t="str">
        <f>IF(H533="","",VLOOKUP(H533,Table_Methods!B:C,2,0))</f>
        <v/>
      </c>
      <c r="N533" s="99" t="str">
        <f>IFERROR(INDEX(Program_Calcs!$A$1:$AX$1002,MATCH(A533,Program_Calcs!$A:$A,0),MATCH(VLOOKUP(H533,Table_Methods!$B:$F,4,0),Program_Calcs!$1:$1,0)),"")</f>
        <v/>
      </c>
      <c r="O533" s="100" t="str">
        <f>IFERROR(INDEX(Program_Calcs!$A$1:$AX$1002,MATCH(A533,Program_Calcs!$A:$A,0),MATCH(VLOOKUP(H533,Table_Methods!$B:$F,3,0),Program_Calcs!$1:$1,0)),"")</f>
        <v/>
      </c>
      <c r="P533" s="101" t="str">
        <f>IF(I533="N","",IFERROR(INDEX(Program_Calcs!$A$1:$AX$1002,MATCH(A533,Program_Calcs!$A:$A,0),MATCH(VLOOKUP(H533,Table_Methods!$B:$F,5,0),Program_Calcs!$1:$1,0)),""))</f>
        <v/>
      </c>
    </row>
    <row r="534" spans="1:16" x14ac:dyDescent="0.25">
      <c r="A534" s="44"/>
      <c r="B534" s="45"/>
      <c r="C534" s="45"/>
      <c r="D534" s="45"/>
      <c r="E534" s="45"/>
      <c r="F534" s="45"/>
      <c r="G534" s="46"/>
      <c r="H534" s="53"/>
      <c r="I534" s="45"/>
      <c r="J534" s="42"/>
      <c r="K534" s="45"/>
      <c r="L534" s="46"/>
      <c r="M534" s="23" t="str">
        <f>IF(H534="","",VLOOKUP(H534,Table_Methods!B:C,2,0))</f>
        <v/>
      </c>
      <c r="N534" s="99" t="str">
        <f>IFERROR(INDEX(Program_Calcs!$A$1:$AX$1002,MATCH(A534,Program_Calcs!$A:$A,0),MATCH(VLOOKUP(H534,Table_Methods!$B:$F,4,0),Program_Calcs!$1:$1,0)),"")</f>
        <v/>
      </c>
      <c r="O534" s="100" t="str">
        <f>IFERROR(INDEX(Program_Calcs!$A$1:$AX$1002,MATCH(A534,Program_Calcs!$A:$A,0),MATCH(VLOOKUP(H534,Table_Methods!$B:$F,3,0),Program_Calcs!$1:$1,0)),"")</f>
        <v/>
      </c>
      <c r="P534" s="101" t="str">
        <f>IF(I534="N","",IFERROR(INDEX(Program_Calcs!$A$1:$AX$1002,MATCH(A534,Program_Calcs!$A:$A,0),MATCH(VLOOKUP(H534,Table_Methods!$B:$F,5,0),Program_Calcs!$1:$1,0)),""))</f>
        <v/>
      </c>
    </row>
    <row r="535" spans="1:16" x14ac:dyDescent="0.25">
      <c r="A535" s="44"/>
      <c r="B535" s="45"/>
      <c r="C535" s="45"/>
      <c r="D535" s="45"/>
      <c r="E535" s="45"/>
      <c r="F535" s="45"/>
      <c r="G535" s="46"/>
      <c r="H535" s="53"/>
      <c r="I535" s="45"/>
      <c r="J535" s="42"/>
      <c r="K535" s="45"/>
      <c r="L535" s="46"/>
      <c r="M535" s="23" t="str">
        <f>IF(H535="","",VLOOKUP(H535,Table_Methods!B:C,2,0))</f>
        <v/>
      </c>
      <c r="N535" s="99" t="str">
        <f>IFERROR(INDEX(Program_Calcs!$A$1:$AX$1002,MATCH(A535,Program_Calcs!$A:$A,0),MATCH(VLOOKUP(H535,Table_Methods!$B:$F,4,0),Program_Calcs!$1:$1,0)),"")</f>
        <v/>
      </c>
      <c r="O535" s="100" t="str">
        <f>IFERROR(INDEX(Program_Calcs!$A$1:$AX$1002,MATCH(A535,Program_Calcs!$A:$A,0),MATCH(VLOOKUP(H535,Table_Methods!$B:$F,3,0),Program_Calcs!$1:$1,0)),"")</f>
        <v/>
      </c>
      <c r="P535" s="101" t="str">
        <f>IF(I535="N","",IFERROR(INDEX(Program_Calcs!$A$1:$AX$1002,MATCH(A535,Program_Calcs!$A:$A,0),MATCH(VLOOKUP(H535,Table_Methods!$B:$F,5,0),Program_Calcs!$1:$1,0)),""))</f>
        <v/>
      </c>
    </row>
    <row r="536" spans="1:16" x14ac:dyDescent="0.25">
      <c r="A536" s="44"/>
      <c r="B536" s="45"/>
      <c r="C536" s="45"/>
      <c r="D536" s="45"/>
      <c r="E536" s="45"/>
      <c r="F536" s="45"/>
      <c r="G536" s="46"/>
      <c r="H536" s="53"/>
      <c r="I536" s="45"/>
      <c r="J536" s="42"/>
      <c r="K536" s="45"/>
      <c r="L536" s="46"/>
      <c r="M536" s="23" t="str">
        <f>IF(H536="","",VLOOKUP(H536,Table_Methods!B:C,2,0))</f>
        <v/>
      </c>
      <c r="N536" s="99" t="str">
        <f>IFERROR(INDEX(Program_Calcs!$A$1:$AX$1002,MATCH(A536,Program_Calcs!$A:$A,0),MATCH(VLOOKUP(H536,Table_Methods!$B:$F,4,0),Program_Calcs!$1:$1,0)),"")</f>
        <v/>
      </c>
      <c r="O536" s="100" t="str">
        <f>IFERROR(INDEX(Program_Calcs!$A$1:$AX$1002,MATCH(A536,Program_Calcs!$A:$A,0),MATCH(VLOOKUP(H536,Table_Methods!$B:$F,3,0),Program_Calcs!$1:$1,0)),"")</f>
        <v/>
      </c>
      <c r="P536" s="101" t="str">
        <f>IF(I536="N","",IFERROR(INDEX(Program_Calcs!$A$1:$AX$1002,MATCH(A536,Program_Calcs!$A:$A,0),MATCH(VLOOKUP(H536,Table_Methods!$B:$F,5,0),Program_Calcs!$1:$1,0)),""))</f>
        <v/>
      </c>
    </row>
    <row r="537" spans="1:16" x14ac:dyDescent="0.25">
      <c r="A537" s="44"/>
      <c r="B537" s="45"/>
      <c r="C537" s="45"/>
      <c r="D537" s="45"/>
      <c r="E537" s="45"/>
      <c r="F537" s="45"/>
      <c r="G537" s="46"/>
      <c r="H537" s="53"/>
      <c r="I537" s="45"/>
      <c r="J537" s="42"/>
      <c r="K537" s="45"/>
      <c r="L537" s="46"/>
      <c r="M537" s="23" t="str">
        <f>IF(H537="","",VLOOKUP(H537,Table_Methods!B:C,2,0))</f>
        <v/>
      </c>
      <c r="N537" s="99" t="str">
        <f>IFERROR(INDEX(Program_Calcs!$A$1:$AX$1002,MATCH(A537,Program_Calcs!$A:$A,0),MATCH(VLOOKUP(H537,Table_Methods!$B:$F,4,0),Program_Calcs!$1:$1,0)),"")</f>
        <v/>
      </c>
      <c r="O537" s="100" t="str">
        <f>IFERROR(INDEX(Program_Calcs!$A$1:$AX$1002,MATCH(A537,Program_Calcs!$A:$A,0),MATCH(VLOOKUP(H537,Table_Methods!$B:$F,3,0),Program_Calcs!$1:$1,0)),"")</f>
        <v/>
      </c>
      <c r="P537" s="101" t="str">
        <f>IF(I537="N","",IFERROR(INDEX(Program_Calcs!$A$1:$AX$1002,MATCH(A537,Program_Calcs!$A:$A,0),MATCH(VLOOKUP(H537,Table_Methods!$B:$F,5,0),Program_Calcs!$1:$1,0)),""))</f>
        <v/>
      </c>
    </row>
    <row r="538" spans="1:16" x14ac:dyDescent="0.25">
      <c r="A538" s="44"/>
      <c r="B538" s="45"/>
      <c r="C538" s="45"/>
      <c r="D538" s="45"/>
      <c r="E538" s="45"/>
      <c r="F538" s="45"/>
      <c r="G538" s="46"/>
      <c r="H538" s="53"/>
      <c r="I538" s="45"/>
      <c r="J538" s="42"/>
      <c r="K538" s="45"/>
      <c r="L538" s="46"/>
      <c r="M538" s="23" t="str">
        <f>IF(H538="","",VLOOKUP(H538,Table_Methods!B:C,2,0))</f>
        <v/>
      </c>
      <c r="N538" s="99" t="str">
        <f>IFERROR(INDEX(Program_Calcs!$A$1:$AX$1002,MATCH(A538,Program_Calcs!$A:$A,0),MATCH(VLOOKUP(H538,Table_Methods!$B:$F,4,0),Program_Calcs!$1:$1,0)),"")</f>
        <v/>
      </c>
      <c r="O538" s="100" t="str">
        <f>IFERROR(INDEX(Program_Calcs!$A$1:$AX$1002,MATCH(A538,Program_Calcs!$A:$A,0),MATCH(VLOOKUP(H538,Table_Methods!$B:$F,3,0),Program_Calcs!$1:$1,0)),"")</f>
        <v/>
      </c>
      <c r="P538" s="101" t="str">
        <f>IF(I538="N","",IFERROR(INDEX(Program_Calcs!$A$1:$AX$1002,MATCH(A538,Program_Calcs!$A:$A,0),MATCH(VLOOKUP(H538,Table_Methods!$B:$F,5,0),Program_Calcs!$1:$1,0)),""))</f>
        <v/>
      </c>
    </row>
    <row r="539" spans="1:16" x14ac:dyDescent="0.25">
      <c r="A539" s="44"/>
      <c r="B539" s="45"/>
      <c r="C539" s="45"/>
      <c r="D539" s="45"/>
      <c r="E539" s="45"/>
      <c r="F539" s="45"/>
      <c r="G539" s="46"/>
      <c r="H539" s="53"/>
      <c r="I539" s="45"/>
      <c r="J539" s="42"/>
      <c r="K539" s="45"/>
      <c r="L539" s="46"/>
      <c r="M539" s="23" t="str">
        <f>IF(H539="","",VLOOKUP(H539,Table_Methods!B:C,2,0))</f>
        <v/>
      </c>
      <c r="N539" s="99" t="str">
        <f>IFERROR(INDEX(Program_Calcs!$A$1:$AX$1002,MATCH(A539,Program_Calcs!$A:$A,0),MATCH(VLOOKUP(H539,Table_Methods!$B:$F,4,0),Program_Calcs!$1:$1,0)),"")</f>
        <v/>
      </c>
      <c r="O539" s="100" t="str">
        <f>IFERROR(INDEX(Program_Calcs!$A$1:$AX$1002,MATCH(A539,Program_Calcs!$A:$A,0),MATCH(VLOOKUP(H539,Table_Methods!$B:$F,3,0),Program_Calcs!$1:$1,0)),"")</f>
        <v/>
      </c>
      <c r="P539" s="101" t="str">
        <f>IF(I539="N","",IFERROR(INDEX(Program_Calcs!$A$1:$AX$1002,MATCH(A539,Program_Calcs!$A:$A,0),MATCH(VLOOKUP(H539,Table_Methods!$B:$F,5,0),Program_Calcs!$1:$1,0)),""))</f>
        <v/>
      </c>
    </row>
    <row r="540" spans="1:16" x14ac:dyDescent="0.25">
      <c r="A540" s="44"/>
      <c r="B540" s="45"/>
      <c r="C540" s="45"/>
      <c r="D540" s="45"/>
      <c r="E540" s="45"/>
      <c r="F540" s="45"/>
      <c r="G540" s="46"/>
      <c r="H540" s="53"/>
      <c r="I540" s="45"/>
      <c r="J540" s="42"/>
      <c r="K540" s="45"/>
      <c r="L540" s="46"/>
      <c r="M540" s="23" t="str">
        <f>IF(H540="","",VLOOKUP(H540,Table_Methods!B:C,2,0))</f>
        <v/>
      </c>
      <c r="N540" s="99" t="str">
        <f>IFERROR(INDEX(Program_Calcs!$A$1:$AX$1002,MATCH(A540,Program_Calcs!$A:$A,0),MATCH(VLOOKUP(H540,Table_Methods!$B:$F,4,0),Program_Calcs!$1:$1,0)),"")</f>
        <v/>
      </c>
      <c r="O540" s="100" t="str">
        <f>IFERROR(INDEX(Program_Calcs!$A$1:$AX$1002,MATCH(A540,Program_Calcs!$A:$A,0),MATCH(VLOOKUP(H540,Table_Methods!$B:$F,3,0),Program_Calcs!$1:$1,0)),"")</f>
        <v/>
      </c>
      <c r="P540" s="101" t="str">
        <f>IF(I540="N","",IFERROR(INDEX(Program_Calcs!$A$1:$AX$1002,MATCH(A540,Program_Calcs!$A:$A,0),MATCH(VLOOKUP(H540,Table_Methods!$B:$F,5,0),Program_Calcs!$1:$1,0)),""))</f>
        <v/>
      </c>
    </row>
    <row r="541" spans="1:16" x14ac:dyDescent="0.25">
      <c r="A541" s="44"/>
      <c r="B541" s="45"/>
      <c r="C541" s="45"/>
      <c r="D541" s="45"/>
      <c r="E541" s="45"/>
      <c r="F541" s="45"/>
      <c r="G541" s="46"/>
      <c r="H541" s="53"/>
      <c r="I541" s="45"/>
      <c r="J541" s="42"/>
      <c r="K541" s="45"/>
      <c r="L541" s="46"/>
      <c r="M541" s="23" t="str">
        <f>IF(H541="","",VLOOKUP(H541,Table_Methods!B:C,2,0))</f>
        <v/>
      </c>
      <c r="N541" s="99" t="str">
        <f>IFERROR(INDEX(Program_Calcs!$A$1:$AX$1002,MATCH(A541,Program_Calcs!$A:$A,0),MATCH(VLOOKUP(H541,Table_Methods!$B:$F,4,0),Program_Calcs!$1:$1,0)),"")</f>
        <v/>
      </c>
      <c r="O541" s="100" t="str">
        <f>IFERROR(INDEX(Program_Calcs!$A$1:$AX$1002,MATCH(A541,Program_Calcs!$A:$A,0),MATCH(VLOOKUP(H541,Table_Methods!$B:$F,3,0),Program_Calcs!$1:$1,0)),"")</f>
        <v/>
      </c>
      <c r="P541" s="101" t="str">
        <f>IF(I541="N","",IFERROR(INDEX(Program_Calcs!$A$1:$AX$1002,MATCH(A541,Program_Calcs!$A:$A,0),MATCH(VLOOKUP(H541,Table_Methods!$B:$F,5,0),Program_Calcs!$1:$1,0)),""))</f>
        <v/>
      </c>
    </row>
    <row r="542" spans="1:16" x14ac:dyDescent="0.25">
      <c r="A542" s="44"/>
      <c r="B542" s="45"/>
      <c r="C542" s="45"/>
      <c r="D542" s="45"/>
      <c r="E542" s="45"/>
      <c r="F542" s="45"/>
      <c r="G542" s="46"/>
      <c r="H542" s="53"/>
      <c r="I542" s="45"/>
      <c r="J542" s="42"/>
      <c r="K542" s="45"/>
      <c r="L542" s="46"/>
      <c r="M542" s="23" t="str">
        <f>IF(H542="","",VLOOKUP(H542,Table_Methods!B:C,2,0))</f>
        <v/>
      </c>
      <c r="N542" s="99" t="str">
        <f>IFERROR(INDEX(Program_Calcs!$A$1:$AX$1002,MATCH(A542,Program_Calcs!$A:$A,0),MATCH(VLOOKUP(H542,Table_Methods!$B:$F,4,0),Program_Calcs!$1:$1,0)),"")</f>
        <v/>
      </c>
      <c r="O542" s="100" t="str">
        <f>IFERROR(INDEX(Program_Calcs!$A$1:$AX$1002,MATCH(A542,Program_Calcs!$A:$A,0),MATCH(VLOOKUP(H542,Table_Methods!$B:$F,3,0),Program_Calcs!$1:$1,0)),"")</f>
        <v/>
      </c>
      <c r="P542" s="101" t="str">
        <f>IF(I542="N","",IFERROR(INDEX(Program_Calcs!$A$1:$AX$1002,MATCH(A542,Program_Calcs!$A:$A,0),MATCH(VLOOKUP(H542,Table_Methods!$B:$F,5,0),Program_Calcs!$1:$1,0)),""))</f>
        <v/>
      </c>
    </row>
    <row r="543" spans="1:16" x14ac:dyDescent="0.25">
      <c r="A543" s="44"/>
      <c r="B543" s="45"/>
      <c r="C543" s="45"/>
      <c r="D543" s="45"/>
      <c r="E543" s="45"/>
      <c r="F543" s="45"/>
      <c r="G543" s="46"/>
      <c r="H543" s="53"/>
      <c r="I543" s="45"/>
      <c r="J543" s="42"/>
      <c r="K543" s="45"/>
      <c r="L543" s="46"/>
      <c r="M543" s="23" t="str">
        <f>IF(H543="","",VLOOKUP(H543,Table_Methods!B:C,2,0))</f>
        <v/>
      </c>
      <c r="N543" s="99" t="str">
        <f>IFERROR(INDEX(Program_Calcs!$A$1:$AX$1002,MATCH(A543,Program_Calcs!$A:$A,0),MATCH(VLOOKUP(H543,Table_Methods!$B:$F,4,0),Program_Calcs!$1:$1,0)),"")</f>
        <v/>
      </c>
      <c r="O543" s="100" t="str">
        <f>IFERROR(INDEX(Program_Calcs!$A$1:$AX$1002,MATCH(A543,Program_Calcs!$A:$A,0),MATCH(VLOOKUP(H543,Table_Methods!$B:$F,3,0),Program_Calcs!$1:$1,0)),"")</f>
        <v/>
      </c>
      <c r="P543" s="101" t="str">
        <f>IF(I543="N","",IFERROR(INDEX(Program_Calcs!$A$1:$AX$1002,MATCH(A543,Program_Calcs!$A:$A,0),MATCH(VLOOKUP(H543,Table_Methods!$B:$F,5,0),Program_Calcs!$1:$1,0)),""))</f>
        <v/>
      </c>
    </row>
    <row r="544" spans="1:16" x14ac:dyDescent="0.25">
      <c r="A544" s="44"/>
      <c r="B544" s="45"/>
      <c r="C544" s="45"/>
      <c r="D544" s="45"/>
      <c r="E544" s="45"/>
      <c r="F544" s="45"/>
      <c r="G544" s="46"/>
      <c r="H544" s="53"/>
      <c r="I544" s="45"/>
      <c r="J544" s="42"/>
      <c r="K544" s="45"/>
      <c r="L544" s="46"/>
      <c r="M544" s="23" t="str">
        <f>IF(H544="","",VLOOKUP(H544,Table_Methods!B:C,2,0))</f>
        <v/>
      </c>
      <c r="N544" s="99" t="str">
        <f>IFERROR(INDEX(Program_Calcs!$A$1:$AX$1002,MATCH(A544,Program_Calcs!$A:$A,0),MATCH(VLOOKUP(H544,Table_Methods!$B:$F,4,0),Program_Calcs!$1:$1,0)),"")</f>
        <v/>
      </c>
      <c r="O544" s="100" t="str">
        <f>IFERROR(INDEX(Program_Calcs!$A$1:$AX$1002,MATCH(A544,Program_Calcs!$A:$A,0),MATCH(VLOOKUP(H544,Table_Methods!$B:$F,3,0),Program_Calcs!$1:$1,0)),"")</f>
        <v/>
      </c>
      <c r="P544" s="101" t="str">
        <f>IF(I544="N","",IFERROR(INDEX(Program_Calcs!$A$1:$AX$1002,MATCH(A544,Program_Calcs!$A:$A,0),MATCH(VLOOKUP(H544,Table_Methods!$B:$F,5,0),Program_Calcs!$1:$1,0)),""))</f>
        <v/>
      </c>
    </row>
    <row r="545" spans="1:16" x14ac:dyDescent="0.25">
      <c r="A545" s="44"/>
      <c r="B545" s="45"/>
      <c r="C545" s="45"/>
      <c r="D545" s="45"/>
      <c r="E545" s="45"/>
      <c r="F545" s="45"/>
      <c r="G545" s="46"/>
      <c r="H545" s="53"/>
      <c r="I545" s="45"/>
      <c r="J545" s="42"/>
      <c r="K545" s="45"/>
      <c r="L545" s="46"/>
      <c r="M545" s="23" t="str">
        <f>IF(H545="","",VLOOKUP(H545,Table_Methods!B:C,2,0))</f>
        <v/>
      </c>
      <c r="N545" s="99" t="str">
        <f>IFERROR(INDEX(Program_Calcs!$A$1:$AX$1002,MATCH(A545,Program_Calcs!$A:$A,0),MATCH(VLOOKUP(H545,Table_Methods!$B:$F,4,0),Program_Calcs!$1:$1,0)),"")</f>
        <v/>
      </c>
      <c r="O545" s="100" t="str">
        <f>IFERROR(INDEX(Program_Calcs!$A$1:$AX$1002,MATCH(A545,Program_Calcs!$A:$A,0),MATCH(VLOOKUP(H545,Table_Methods!$B:$F,3,0),Program_Calcs!$1:$1,0)),"")</f>
        <v/>
      </c>
      <c r="P545" s="101" t="str">
        <f>IF(I545="N","",IFERROR(INDEX(Program_Calcs!$A$1:$AX$1002,MATCH(A545,Program_Calcs!$A:$A,0),MATCH(VLOOKUP(H545,Table_Methods!$B:$F,5,0),Program_Calcs!$1:$1,0)),""))</f>
        <v/>
      </c>
    </row>
    <row r="546" spans="1:16" x14ac:dyDescent="0.25">
      <c r="A546" s="44"/>
      <c r="B546" s="45"/>
      <c r="C546" s="45"/>
      <c r="D546" s="45"/>
      <c r="E546" s="45"/>
      <c r="F546" s="45"/>
      <c r="G546" s="46"/>
      <c r="H546" s="53"/>
      <c r="I546" s="45"/>
      <c r="J546" s="42"/>
      <c r="K546" s="45"/>
      <c r="L546" s="46"/>
      <c r="M546" s="23" t="str">
        <f>IF(H546="","",VLOOKUP(H546,Table_Methods!B:C,2,0))</f>
        <v/>
      </c>
      <c r="N546" s="99" t="str">
        <f>IFERROR(INDEX(Program_Calcs!$A$1:$AX$1002,MATCH(A546,Program_Calcs!$A:$A,0),MATCH(VLOOKUP(H546,Table_Methods!$B:$F,4,0),Program_Calcs!$1:$1,0)),"")</f>
        <v/>
      </c>
      <c r="O546" s="100" t="str">
        <f>IFERROR(INDEX(Program_Calcs!$A$1:$AX$1002,MATCH(A546,Program_Calcs!$A:$A,0),MATCH(VLOOKUP(H546,Table_Methods!$B:$F,3,0),Program_Calcs!$1:$1,0)),"")</f>
        <v/>
      </c>
      <c r="P546" s="101" t="str">
        <f>IF(I546="N","",IFERROR(INDEX(Program_Calcs!$A$1:$AX$1002,MATCH(A546,Program_Calcs!$A:$A,0),MATCH(VLOOKUP(H546,Table_Methods!$B:$F,5,0),Program_Calcs!$1:$1,0)),""))</f>
        <v/>
      </c>
    </row>
    <row r="547" spans="1:16" x14ac:dyDescent="0.25">
      <c r="A547" s="44"/>
      <c r="B547" s="45"/>
      <c r="C547" s="45"/>
      <c r="D547" s="45"/>
      <c r="E547" s="45"/>
      <c r="F547" s="45"/>
      <c r="G547" s="46"/>
      <c r="H547" s="53"/>
      <c r="I547" s="45"/>
      <c r="J547" s="42"/>
      <c r="K547" s="45"/>
      <c r="L547" s="46"/>
      <c r="M547" s="23" t="str">
        <f>IF(H547="","",VLOOKUP(H547,Table_Methods!B:C,2,0))</f>
        <v/>
      </c>
      <c r="N547" s="99" t="str">
        <f>IFERROR(INDEX(Program_Calcs!$A$1:$AX$1002,MATCH(A547,Program_Calcs!$A:$A,0),MATCH(VLOOKUP(H547,Table_Methods!$B:$F,4,0),Program_Calcs!$1:$1,0)),"")</f>
        <v/>
      </c>
      <c r="O547" s="100" t="str">
        <f>IFERROR(INDEX(Program_Calcs!$A$1:$AX$1002,MATCH(A547,Program_Calcs!$A:$A,0),MATCH(VLOOKUP(H547,Table_Methods!$B:$F,3,0),Program_Calcs!$1:$1,0)),"")</f>
        <v/>
      </c>
      <c r="P547" s="101" t="str">
        <f>IF(I547="N","",IFERROR(INDEX(Program_Calcs!$A$1:$AX$1002,MATCH(A547,Program_Calcs!$A:$A,0),MATCH(VLOOKUP(H547,Table_Methods!$B:$F,5,0),Program_Calcs!$1:$1,0)),""))</f>
        <v/>
      </c>
    </row>
    <row r="548" spans="1:16" x14ac:dyDescent="0.25">
      <c r="A548" s="44"/>
      <c r="B548" s="45"/>
      <c r="C548" s="45"/>
      <c r="D548" s="45"/>
      <c r="E548" s="45"/>
      <c r="F548" s="45"/>
      <c r="G548" s="46"/>
      <c r="H548" s="53"/>
      <c r="I548" s="45"/>
      <c r="J548" s="42"/>
      <c r="K548" s="45"/>
      <c r="L548" s="46"/>
      <c r="M548" s="23" t="str">
        <f>IF(H548="","",VLOOKUP(H548,Table_Methods!B:C,2,0))</f>
        <v/>
      </c>
      <c r="N548" s="99" t="str">
        <f>IFERROR(INDEX(Program_Calcs!$A$1:$AX$1002,MATCH(A548,Program_Calcs!$A:$A,0),MATCH(VLOOKUP(H548,Table_Methods!$B:$F,4,0),Program_Calcs!$1:$1,0)),"")</f>
        <v/>
      </c>
      <c r="O548" s="100" t="str">
        <f>IFERROR(INDEX(Program_Calcs!$A$1:$AX$1002,MATCH(A548,Program_Calcs!$A:$A,0),MATCH(VLOOKUP(H548,Table_Methods!$B:$F,3,0),Program_Calcs!$1:$1,0)),"")</f>
        <v/>
      </c>
      <c r="P548" s="101" t="str">
        <f>IF(I548="N","",IFERROR(INDEX(Program_Calcs!$A$1:$AX$1002,MATCH(A548,Program_Calcs!$A:$A,0),MATCH(VLOOKUP(H548,Table_Methods!$B:$F,5,0),Program_Calcs!$1:$1,0)),""))</f>
        <v/>
      </c>
    </row>
    <row r="549" spans="1:16" x14ac:dyDescent="0.25">
      <c r="A549" s="44"/>
      <c r="B549" s="45"/>
      <c r="C549" s="45"/>
      <c r="D549" s="45"/>
      <c r="E549" s="45"/>
      <c r="F549" s="45"/>
      <c r="G549" s="46"/>
      <c r="H549" s="53"/>
      <c r="I549" s="45"/>
      <c r="J549" s="42"/>
      <c r="K549" s="45"/>
      <c r="L549" s="46"/>
      <c r="M549" s="23" t="str">
        <f>IF(H549="","",VLOOKUP(H549,Table_Methods!B:C,2,0))</f>
        <v/>
      </c>
      <c r="N549" s="99" t="str">
        <f>IFERROR(INDEX(Program_Calcs!$A$1:$AX$1002,MATCH(A549,Program_Calcs!$A:$A,0),MATCH(VLOOKUP(H549,Table_Methods!$B:$F,4,0),Program_Calcs!$1:$1,0)),"")</f>
        <v/>
      </c>
      <c r="O549" s="100" t="str">
        <f>IFERROR(INDEX(Program_Calcs!$A$1:$AX$1002,MATCH(A549,Program_Calcs!$A:$A,0),MATCH(VLOOKUP(H549,Table_Methods!$B:$F,3,0),Program_Calcs!$1:$1,0)),"")</f>
        <v/>
      </c>
      <c r="P549" s="101" t="str">
        <f>IF(I549="N","",IFERROR(INDEX(Program_Calcs!$A$1:$AX$1002,MATCH(A549,Program_Calcs!$A:$A,0),MATCH(VLOOKUP(H549,Table_Methods!$B:$F,5,0),Program_Calcs!$1:$1,0)),""))</f>
        <v/>
      </c>
    </row>
    <row r="550" spans="1:16" x14ac:dyDescent="0.25">
      <c r="A550" s="44"/>
      <c r="B550" s="45"/>
      <c r="C550" s="45"/>
      <c r="D550" s="45"/>
      <c r="E550" s="45"/>
      <c r="F550" s="45"/>
      <c r="G550" s="46"/>
      <c r="H550" s="53"/>
      <c r="I550" s="45"/>
      <c r="J550" s="42"/>
      <c r="K550" s="45"/>
      <c r="L550" s="46"/>
      <c r="M550" s="23" t="str">
        <f>IF(H550="","",VLOOKUP(H550,Table_Methods!B:C,2,0))</f>
        <v/>
      </c>
      <c r="N550" s="99" t="str">
        <f>IFERROR(INDEX(Program_Calcs!$A$1:$AX$1002,MATCH(A550,Program_Calcs!$A:$A,0),MATCH(VLOOKUP(H550,Table_Methods!$B:$F,4,0),Program_Calcs!$1:$1,0)),"")</f>
        <v/>
      </c>
      <c r="O550" s="100" t="str">
        <f>IFERROR(INDEX(Program_Calcs!$A$1:$AX$1002,MATCH(A550,Program_Calcs!$A:$A,0),MATCH(VLOOKUP(H550,Table_Methods!$B:$F,3,0),Program_Calcs!$1:$1,0)),"")</f>
        <v/>
      </c>
      <c r="P550" s="101" t="str">
        <f>IF(I550="N","",IFERROR(INDEX(Program_Calcs!$A$1:$AX$1002,MATCH(A550,Program_Calcs!$A:$A,0),MATCH(VLOOKUP(H550,Table_Methods!$B:$F,5,0),Program_Calcs!$1:$1,0)),""))</f>
        <v/>
      </c>
    </row>
    <row r="551" spans="1:16" x14ac:dyDescent="0.25">
      <c r="A551" s="44"/>
      <c r="B551" s="45"/>
      <c r="C551" s="45"/>
      <c r="D551" s="45"/>
      <c r="E551" s="45"/>
      <c r="F551" s="45"/>
      <c r="G551" s="46"/>
      <c r="H551" s="53"/>
      <c r="I551" s="45"/>
      <c r="J551" s="42"/>
      <c r="K551" s="45"/>
      <c r="L551" s="46"/>
      <c r="M551" s="23" t="str">
        <f>IF(H551="","",VLOOKUP(H551,Table_Methods!B:C,2,0))</f>
        <v/>
      </c>
      <c r="N551" s="99" t="str">
        <f>IFERROR(INDEX(Program_Calcs!$A$1:$AX$1002,MATCH(A551,Program_Calcs!$A:$A,0),MATCH(VLOOKUP(H551,Table_Methods!$B:$F,4,0),Program_Calcs!$1:$1,0)),"")</f>
        <v/>
      </c>
      <c r="O551" s="100" t="str">
        <f>IFERROR(INDEX(Program_Calcs!$A$1:$AX$1002,MATCH(A551,Program_Calcs!$A:$A,0),MATCH(VLOOKUP(H551,Table_Methods!$B:$F,3,0),Program_Calcs!$1:$1,0)),"")</f>
        <v/>
      </c>
      <c r="P551" s="101" t="str">
        <f>IF(I551="N","",IFERROR(INDEX(Program_Calcs!$A$1:$AX$1002,MATCH(A551,Program_Calcs!$A:$A,0),MATCH(VLOOKUP(H551,Table_Methods!$B:$F,5,0),Program_Calcs!$1:$1,0)),""))</f>
        <v/>
      </c>
    </row>
    <row r="552" spans="1:16" x14ac:dyDescent="0.25">
      <c r="A552" s="44"/>
      <c r="B552" s="45"/>
      <c r="C552" s="45"/>
      <c r="D552" s="45"/>
      <c r="E552" s="45"/>
      <c r="F552" s="45"/>
      <c r="G552" s="46"/>
      <c r="H552" s="53"/>
      <c r="I552" s="45"/>
      <c r="J552" s="42"/>
      <c r="K552" s="45"/>
      <c r="L552" s="46"/>
      <c r="M552" s="23" t="str">
        <f>IF(H552="","",VLOOKUP(H552,Table_Methods!B:C,2,0))</f>
        <v/>
      </c>
      <c r="N552" s="99" t="str">
        <f>IFERROR(INDEX(Program_Calcs!$A$1:$AX$1002,MATCH(A552,Program_Calcs!$A:$A,0),MATCH(VLOOKUP(H552,Table_Methods!$B:$F,4,0),Program_Calcs!$1:$1,0)),"")</f>
        <v/>
      </c>
      <c r="O552" s="100" t="str">
        <f>IFERROR(INDEX(Program_Calcs!$A$1:$AX$1002,MATCH(A552,Program_Calcs!$A:$A,0),MATCH(VLOOKUP(H552,Table_Methods!$B:$F,3,0),Program_Calcs!$1:$1,0)),"")</f>
        <v/>
      </c>
      <c r="P552" s="101" t="str">
        <f>IF(I552="N","",IFERROR(INDEX(Program_Calcs!$A$1:$AX$1002,MATCH(A552,Program_Calcs!$A:$A,0),MATCH(VLOOKUP(H552,Table_Methods!$B:$F,5,0),Program_Calcs!$1:$1,0)),""))</f>
        <v/>
      </c>
    </row>
    <row r="553" spans="1:16" x14ac:dyDescent="0.25">
      <c r="A553" s="44"/>
      <c r="B553" s="45"/>
      <c r="C553" s="45"/>
      <c r="D553" s="45"/>
      <c r="E553" s="45"/>
      <c r="F553" s="45"/>
      <c r="G553" s="46"/>
      <c r="H553" s="53"/>
      <c r="I553" s="45"/>
      <c r="J553" s="42"/>
      <c r="K553" s="45"/>
      <c r="L553" s="46"/>
      <c r="M553" s="23" t="str">
        <f>IF(H553="","",VLOOKUP(H553,Table_Methods!B:C,2,0))</f>
        <v/>
      </c>
      <c r="N553" s="99" t="str">
        <f>IFERROR(INDEX(Program_Calcs!$A$1:$AX$1002,MATCH(A553,Program_Calcs!$A:$A,0),MATCH(VLOOKUP(H553,Table_Methods!$B:$F,4,0),Program_Calcs!$1:$1,0)),"")</f>
        <v/>
      </c>
      <c r="O553" s="100" t="str">
        <f>IFERROR(INDEX(Program_Calcs!$A$1:$AX$1002,MATCH(A553,Program_Calcs!$A:$A,0),MATCH(VLOOKUP(H553,Table_Methods!$B:$F,3,0),Program_Calcs!$1:$1,0)),"")</f>
        <v/>
      </c>
      <c r="P553" s="101" t="str">
        <f>IF(I553="N","",IFERROR(INDEX(Program_Calcs!$A$1:$AX$1002,MATCH(A553,Program_Calcs!$A:$A,0),MATCH(VLOOKUP(H553,Table_Methods!$B:$F,5,0),Program_Calcs!$1:$1,0)),""))</f>
        <v/>
      </c>
    </row>
    <row r="554" spans="1:16" x14ac:dyDescent="0.25">
      <c r="A554" s="44"/>
      <c r="B554" s="45"/>
      <c r="C554" s="45"/>
      <c r="D554" s="45"/>
      <c r="E554" s="45"/>
      <c r="F554" s="45"/>
      <c r="G554" s="46"/>
      <c r="H554" s="53"/>
      <c r="I554" s="45"/>
      <c r="J554" s="42"/>
      <c r="K554" s="45"/>
      <c r="L554" s="46"/>
      <c r="M554" s="23" t="str">
        <f>IF(H554="","",VLOOKUP(H554,Table_Methods!B:C,2,0))</f>
        <v/>
      </c>
      <c r="N554" s="99" t="str">
        <f>IFERROR(INDEX(Program_Calcs!$A$1:$AX$1002,MATCH(A554,Program_Calcs!$A:$A,0),MATCH(VLOOKUP(H554,Table_Methods!$B:$F,4,0),Program_Calcs!$1:$1,0)),"")</f>
        <v/>
      </c>
      <c r="O554" s="100" t="str">
        <f>IFERROR(INDEX(Program_Calcs!$A$1:$AX$1002,MATCH(A554,Program_Calcs!$A:$A,0),MATCH(VLOOKUP(H554,Table_Methods!$B:$F,3,0),Program_Calcs!$1:$1,0)),"")</f>
        <v/>
      </c>
      <c r="P554" s="101" t="str">
        <f>IF(I554="N","",IFERROR(INDEX(Program_Calcs!$A$1:$AX$1002,MATCH(A554,Program_Calcs!$A:$A,0),MATCH(VLOOKUP(H554,Table_Methods!$B:$F,5,0),Program_Calcs!$1:$1,0)),""))</f>
        <v/>
      </c>
    </row>
    <row r="555" spans="1:16" x14ac:dyDescent="0.25">
      <c r="A555" s="44"/>
      <c r="B555" s="45"/>
      <c r="C555" s="45"/>
      <c r="D555" s="45"/>
      <c r="E555" s="45"/>
      <c r="F555" s="45"/>
      <c r="G555" s="46"/>
      <c r="H555" s="53"/>
      <c r="I555" s="45"/>
      <c r="J555" s="42"/>
      <c r="K555" s="45"/>
      <c r="L555" s="46"/>
      <c r="M555" s="23" t="str">
        <f>IF(H555="","",VLOOKUP(H555,Table_Methods!B:C,2,0))</f>
        <v/>
      </c>
      <c r="N555" s="99" t="str">
        <f>IFERROR(INDEX(Program_Calcs!$A$1:$AX$1002,MATCH(A555,Program_Calcs!$A:$A,0),MATCH(VLOOKUP(H555,Table_Methods!$B:$F,4,0),Program_Calcs!$1:$1,0)),"")</f>
        <v/>
      </c>
      <c r="O555" s="100" t="str">
        <f>IFERROR(INDEX(Program_Calcs!$A$1:$AX$1002,MATCH(A555,Program_Calcs!$A:$A,0),MATCH(VLOOKUP(H555,Table_Methods!$B:$F,3,0),Program_Calcs!$1:$1,0)),"")</f>
        <v/>
      </c>
      <c r="P555" s="101" t="str">
        <f>IF(I555="N","",IFERROR(INDEX(Program_Calcs!$A$1:$AX$1002,MATCH(A555,Program_Calcs!$A:$A,0),MATCH(VLOOKUP(H555,Table_Methods!$B:$F,5,0),Program_Calcs!$1:$1,0)),""))</f>
        <v/>
      </c>
    </row>
    <row r="556" spans="1:16" x14ac:dyDescent="0.25">
      <c r="A556" s="44"/>
      <c r="B556" s="45"/>
      <c r="C556" s="45"/>
      <c r="D556" s="45"/>
      <c r="E556" s="45"/>
      <c r="F556" s="45"/>
      <c r="G556" s="46"/>
      <c r="H556" s="53"/>
      <c r="I556" s="45"/>
      <c r="J556" s="42"/>
      <c r="K556" s="45"/>
      <c r="L556" s="46"/>
      <c r="M556" s="23" t="str">
        <f>IF(H556="","",VLOOKUP(H556,Table_Methods!B:C,2,0))</f>
        <v/>
      </c>
      <c r="N556" s="99" t="str">
        <f>IFERROR(INDEX(Program_Calcs!$A$1:$AX$1002,MATCH(A556,Program_Calcs!$A:$A,0),MATCH(VLOOKUP(H556,Table_Methods!$B:$F,4,0),Program_Calcs!$1:$1,0)),"")</f>
        <v/>
      </c>
      <c r="O556" s="100" t="str">
        <f>IFERROR(INDEX(Program_Calcs!$A$1:$AX$1002,MATCH(A556,Program_Calcs!$A:$A,0),MATCH(VLOOKUP(H556,Table_Methods!$B:$F,3,0),Program_Calcs!$1:$1,0)),"")</f>
        <v/>
      </c>
      <c r="P556" s="101" t="str">
        <f>IF(I556="N","",IFERROR(INDEX(Program_Calcs!$A$1:$AX$1002,MATCH(A556,Program_Calcs!$A:$A,0),MATCH(VLOOKUP(H556,Table_Methods!$B:$F,5,0),Program_Calcs!$1:$1,0)),""))</f>
        <v/>
      </c>
    </row>
    <row r="557" spans="1:16" x14ac:dyDescent="0.25">
      <c r="A557" s="44"/>
      <c r="B557" s="45"/>
      <c r="C557" s="45"/>
      <c r="D557" s="45"/>
      <c r="E557" s="45"/>
      <c r="F557" s="45"/>
      <c r="G557" s="46"/>
      <c r="H557" s="53"/>
      <c r="I557" s="45"/>
      <c r="J557" s="42"/>
      <c r="K557" s="45"/>
      <c r="L557" s="46"/>
      <c r="M557" s="23" t="str">
        <f>IF(H557="","",VLOOKUP(H557,Table_Methods!B:C,2,0))</f>
        <v/>
      </c>
      <c r="N557" s="99" t="str">
        <f>IFERROR(INDEX(Program_Calcs!$A$1:$AX$1002,MATCH(A557,Program_Calcs!$A:$A,0),MATCH(VLOOKUP(H557,Table_Methods!$B:$F,4,0),Program_Calcs!$1:$1,0)),"")</f>
        <v/>
      </c>
      <c r="O557" s="100" t="str">
        <f>IFERROR(INDEX(Program_Calcs!$A$1:$AX$1002,MATCH(A557,Program_Calcs!$A:$A,0),MATCH(VLOOKUP(H557,Table_Methods!$B:$F,3,0),Program_Calcs!$1:$1,0)),"")</f>
        <v/>
      </c>
      <c r="P557" s="101" t="str">
        <f>IF(I557="N","",IFERROR(INDEX(Program_Calcs!$A$1:$AX$1002,MATCH(A557,Program_Calcs!$A:$A,0),MATCH(VLOOKUP(H557,Table_Methods!$B:$F,5,0),Program_Calcs!$1:$1,0)),""))</f>
        <v/>
      </c>
    </row>
    <row r="558" spans="1:16" x14ac:dyDescent="0.25">
      <c r="A558" s="44"/>
      <c r="B558" s="45"/>
      <c r="C558" s="45"/>
      <c r="D558" s="45"/>
      <c r="E558" s="45"/>
      <c r="F558" s="45"/>
      <c r="G558" s="46"/>
      <c r="H558" s="53"/>
      <c r="I558" s="45"/>
      <c r="J558" s="42"/>
      <c r="K558" s="45"/>
      <c r="L558" s="46"/>
      <c r="M558" s="23" t="str">
        <f>IF(H558="","",VLOOKUP(H558,Table_Methods!B:C,2,0))</f>
        <v/>
      </c>
      <c r="N558" s="99" t="str">
        <f>IFERROR(INDEX(Program_Calcs!$A$1:$AX$1002,MATCH(A558,Program_Calcs!$A:$A,0),MATCH(VLOOKUP(H558,Table_Methods!$B:$F,4,0),Program_Calcs!$1:$1,0)),"")</f>
        <v/>
      </c>
      <c r="O558" s="100" t="str">
        <f>IFERROR(INDEX(Program_Calcs!$A$1:$AX$1002,MATCH(A558,Program_Calcs!$A:$A,0),MATCH(VLOOKUP(H558,Table_Methods!$B:$F,3,0),Program_Calcs!$1:$1,0)),"")</f>
        <v/>
      </c>
      <c r="P558" s="101" t="str">
        <f>IF(I558="N","",IFERROR(INDEX(Program_Calcs!$A$1:$AX$1002,MATCH(A558,Program_Calcs!$A:$A,0),MATCH(VLOOKUP(H558,Table_Methods!$B:$F,5,0),Program_Calcs!$1:$1,0)),""))</f>
        <v/>
      </c>
    </row>
    <row r="559" spans="1:16" x14ac:dyDescent="0.25">
      <c r="A559" s="44"/>
      <c r="B559" s="45"/>
      <c r="C559" s="45"/>
      <c r="D559" s="45"/>
      <c r="E559" s="45"/>
      <c r="F559" s="45"/>
      <c r="G559" s="46"/>
      <c r="H559" s="53"/>
      <c r="I559" s="45"/>
      <c r="J559" s="42"/>
      <c r="K559" s="45"/>
      <c r="L559" s="46"/>
      <c r="M559" s="23" t="str">
        <f>IF(H559="","",VLOOKUP(H559,Table_Methods!B:C,2,0))</f>
        <v/>
      </c>
      <c r="N559" s="99" t="str">
        <f>IFERROR(INDEX(Program_Calcs!$A$1:$AX$1002,MATCH(A559,Program_Calcs!$A:$A,0),MATCH(VLOOKUP(H559,Table_Methods!$B:$F,4,0),Program_Calcs!$1:$1,0)),"")</f>
        <v/>
      </c>
      <c r="O559" s="100" t="str">
        <f>IFERROR(INDEX(Program_Calcs!$A$1:$AX$1002,MATCH(A559,Program_Calcs!$A:$A,0),MATCH(VLOOKUP(H559,Table_Methods!$B:$F,3,0),Program_Calcs!$1:$1,0)),"")</f>
        <v/>
      </c>
      <c r="P559" s="101" t="str">
        <f>IF(I559="N","",IFERROR(INDEX(Program_Calcs!$A$1:$AX$1002,MATCH(A559,Program_Calcs!$A:$A,0),MATCH(VLOOKUP(H559,Table_Methods!$B:$F,5,0),Program_Calcs!$1:$1,0)),""))</f>
        <v/>
      </c>
    </row>
    <row r="560" spans="1:16" x14ac:dyDescent="0.25">
      <c r="A560" s="44"/>
      <c r="B560" s="45"/>
      <c r="C560" s="45"/>
      <c r="D560" s="45"/>
      <c r="E560" s="45"/>
      <c r="F560" s="45"/>
      <c r="G560" s="46"/>
      <c r="H560" s="53"/>
      <c r="I560" s="45"/>
      <c r="J560" s="42"/>
      <c r="K560" s="45"/>
      <c r="L560" s="46"/>
      <c r="M560" s="23" t="str">
        <f>IF(H560="","",VLOOKUP(H560,Table_Methods!B:C,2,0))</f>
        <v/>
      </c>
      <c r="N560" s="99" t="str">
        <f>IFERROR(INDEX(Program_Calcs!$A$1:$AX$1002,MATCH(A560,Program_Calcs!$A:$A,0),MATCH(VLOOKUP(H560,Table_Methods!$B:$F,4,0),Program_Calcs!$1:$1,0)),"")</f>
        <v/>
      </c>
      <c r="O560" s="100" t="str">
        <f>IFERROR(INDEX(Program_Calcs!$A$1:$AX$1002,MATCH(A560,Program_Calcs!$A:$A,0),MATCH(VLOOKUP(H560,Table_Methods!$B:$F,3,0),Program_Calcs!$1:$1,0)),"")</f>
        <v/>
      </c>
      <c r="P560" s="101" t="str">
        <f>IF(I560="N","",IFERROR(INDEX(Program_Calcs!$A$1:$AX$1002,MATCH(A560,Program_Calcs!$A:$A,0),MATCH(VLOOKUP(H560,Table_Methods!$B:$F,5,0),Program_Calcs!$1:$1,0)),""))</f>
        <v/>
      </c>
    </row>
    <row r="561" spans="1:16" x14ac:dyDescent="0.25">
      <c r="A561" s="44"/>
      <c r="B561" s="45"/>
      <c r="C561" s="45"/>
      <c r="D561" s="45"/>
      <c r="E561" s="45"/>
      <c r="F561" s="45"/>
      <c r="G561" s="46"/>
      <c r="H561" s="53"/>
      <c r="I561" s="45"/>
      <c r="J561" s="42"/>
      <c r="K561" s="45"/>
      <c r="L561" s="46"/>
      <c r="M561" s="23" t="str">
        <f>IF(H561="","",VLOOKUP(H561,Table_Methods!B:C,2,0))</f>
        <v/>
      </c>
      <c r="N561" s="99" t="str">
        <f>IFERROR(INDEX(Program_Calcs!$A$1:$AX$1002,MATCH(A561,Program_Calcs!$A:$A,0),MATCH(VLOOKUP(H561,Table_Methods!$B:$F,4,0),Program_Calcs!$1:$1,0)),"")</f>
        <v/>
      </c>
      <c r="O561" s="100" t="str">
        <f>IFERROR(INDEX(Program_Calcs!$A$1:$AX$1002,MATCH(A561,Program_Calcs!$A:$A,0),MATCH(VLOOKUP(H561,Table_Methods!$B:$F,3,0),Program_Calcs!$1:$1,0)),"")</f>
        <v/>
      </c>
      <c r="P561" s="101" t="str">
        <f>IF(I561="N","",IFERROR(INDEX(Program_Calcs!$A$1:$AX$1002,MATCH(A561,Program_Calcs!$A:$A,0),MATCH(VLOOKUP(H561,Table_Methods!$B:$F,5,0),Program_Calcs!$1:$1,0)),""))</f>
        <v/>
      </c>
    </row>
    <row r="562" spans="1:16" x14ac:dyDescent="0.25">
      <c r="A562" s="44"/>
      <c r="B562" s="45"/>
      <c r="C562" s="45"/>
      <c r="D562" s="45"/>
      <c r="E562" s="45"/>
      <c r="F562" s="45"/>
      <c r="G562" s="46"/>
      <c r="H562" s="53"/>
      <c r="I562" s="45"/>
      <c r="J562" s="42"/>
      <c r="K562" s="45"/>
      <c r="L562" s="46"/>
      <c r="M562" s="23" t="str">
        <f>IF(H562="","",VLOOKUP(H562,Table_Methods!B:C,2,0))</f>
        <v/>
      </c>
      <c r="N562" s="99" t="str">
        <f>IFERROR(INDEX(Program_Calcs!$A$1:$AX$1002,MATCH(A562,Program_Calcs!$A:$A,0),MATCH(VLOOKUP(H562,Table_Methods!$B:$F,4,0),Program_Calcs!$1:$1,0)),"")</f>
        <v/>
      </c>
      <c r="O562" s="100" t="str">
        <f>IFERROR(INDEX(Program_Calcs!$A$1:$AX$1002,MATCH(A562,Program_Calcs!$A:$A,0),MATCH(VLOOKUP(H562,Table_Methods!$B:$F,3,0),Program_Calcs!$1:$1,0)),"")</f>
        <v/>
      </c>
      <c r="P562" s="101" t="str">
        <f>IF(I562="N","",IFERROR(INDEX(Program_Calcs!$A$1:$AX$1002,MATCH(A562,Program_Calcs!$A:$A,0),MATCH(VLOOKUP(H562,Table_Methods!$B:$F,5,0),Program_Calcs!$1:$1,0)),""))</f>
        <v/>
      </c>
    </row>
    <row r="563" spans="1:16" x14ac:dyDescent="0.25">
      <c r="A563" s="44"/>
      <c r="B563" s="45"/>
      <c r="C563" s="45"/>
      <c r="D563" s="45"/>
      <c r="E563" s="45"/>
      <c r="F563" s="45"/>
      <c r="G563" s="46"/>
      <c r="H563" s="53"/>
      <c r="I563" s="45"/>
      <c r="J563" s="42"/>
      <c r="K563" s="45"/>
      <c r="L563" s="46"/>
      <c r="M563" s="23" t="str">
        <f>IF(H563="","",VLOOKUP(H563,Table_Methods!B:C,2,0))</f>
        <v/>
      </c>
      <c r="N563" s="99" t="str">
        <f>IFERROR(INDEX(Program_Calcs!$A$1:$AX$1002,MATCH(A563,Program_Calcs!$A:$A,0),MATCH(VLOOKUP(H563,Table_Methods!$B:$F,4,0),Program_Calcs!$1:$1,0)),"")</f>
        <v/>
      </c>
      <c r="O563" s="100" t="str">
        <f>IFERROR(INDEX(Program_Calcs!$A$1:$AX$1002,MATCH(A563,Program_Calcs!$A:$A,0),MATCH(VLOOKUP(H563,Table_Methods!$B:$F,3,0),Program_Calcs!$1:$1,0)),"")</f>
        <v/>
      </c>
      <c r="P563" s="101" t="str">
        <f>IF(I563="N","",IFERROR(INDEX(Program_Calcs!$A$1:$AX$1002,MATCH(A563,Program_Calcs!$A:$A,0),MATCH(VLOOKUP(H563,Table_Methods!$B:$F,5,0),Program_Calcs!$1:$1,0)),""))</f>
        <v/>
      </c>
    </row>
    <row r="564" spans="1:16" x14ac:dyDescent="0.25">
      <c r="A564" s="44"/>
      <c r="B564" s="45"/>
      <c r="C564" s="45"/>
      <c r="D564" s="45"/>
      <c r="E564" s="45"/>
      <c r="F564" s="45"/>
      <c r="G564" s="46"/>
      <c r="H564" s="53"/>
      <c r="I564" s="45"/>
      <c r="J564" s="42"/>
      <c r="K564" s="45"/>
      <c r="L564" s="46"/>
      <c r="M564" s="23" t="str">
        <f>IF(H564="","",VLOOKUP(H564,Table_Methods!B:C,2,0))</f>
        <v/>
      </c>
      <c r="N564" s="99" t="str">
        <f>IFERROR(INDEX(Program_Calcs!$A$1:$AX$1002,MATCH(A564,Program_Calcs!$A:$A,0),MATCH(VLOOKUP(H564,Table_Methods!$B:$F,4,0),Program_Calcs!$1:$1,0)),"")</f>
        <v/>
      </c>
      <c r="O564" s="100" t="str">
        <f>IFERROR(INDEX(Program_Calcs!$A$1:$AX$1002,MATCH(A564,Program_Calcs!$A:$A,0),MATCH(VLOOKUP(H564,Table_Methods!$B:$F,3,0),Program_Calcs!$1:$1,0)),"")</f>
        <v/>
      </c>
      <c r="P564" s="101" t="str">
        <f>IF(I564="N","",IFERROR(INDEX(Program_Calcs!$A$1:$AX$1002,MATCH(A564,Program_Calcs!$A:$A,0),MATCH(VLOOKUP(H564,Table_Methods!$B:$F,5,0),Program_Calcs!$1:$1,0)),""))</f>
        <v/>
      </c>
    </row>
    <row r="565" spans="1:16" x14ac:dyDescent="0.25">
      <c r="A565" s="44"/>
      <c r="B565" s="45"/>
      <c r="C565" s="45"/>
      <c r="D565" s="45"/>
      <c r="E565" s="45"/>
      <c r="F565" s="45"/>
      <c r="G565" s="46"/>
      <c r="H565" s="53"/>
      <c r="I565" s="45"/>
      <c r="J565" s="42"/>
      <c r="K565" s="45"/>
      <c r="L565" s="46"/>
      <c r="M565" s="23" t="str">
        <f>IF(H565="","",VLOOKUP(H565,Table_Methods!B:C,2,0))</f>
        <v/>
      </c>
      <c r="N565" s="99" t="str">
        <f>IFERROR(INDEX(Program_Calcs!$A$1:$AX$1002,MATCH(A565,Program_Calcs!$A:$A,0),MATCH(VLOOKUP(H565,Table_Methods!$B:$F,4,0),Program_Calcs!$1:$1,0)),"")</f>
        <v/>
      </c>
      <c r="O565" s="100" t="str">
        <f>IFERROR(INDEX(Program_Calcs!$A$1:$AX$1002,MATCH(A565,Program_Calcs!$A:$A,0),MATCH(VLOOKUP(H565,Table_Methods!$B:$F,3,0),Program_Calcs!$1:$1,0)),"")</f>
        <v/>
      </c>
      <c r="P565" s="101" t="str">
        <f>IF(I565="N","",IFERROR(INDEX(Program_Calcs!$A$1:$AX$1002,MATCH(A565,Program_Calcs!$A:$A,0),MATCH(VLOOKUP(H565,Table_Methods!$B:$F,5,0),Program_Calcs!$1:$1,0)),""))</f>
        <v/>
      </c>
    </row>
    <row r="566" spans="1:16" x14ac:dyDescent="0.25">
      <c r="A566" s="44"/>
      <c r="B566" s="45"/>
      <c r="C566" s="45"/>
      <c r="D566" s="45"/>
      <c r="E566" s="45"/>
      <c r="F566" s="45"/>
      <c r="G566" s="46"/>
      <c r="H566" s="53"/>
      <c r="I566" s="45"/>
      <c r="J566" s="42"/>
      <c r="K566" s="45"/>
      <c r="L566" s="46"/>
      <c r="M566" s="23" t="str">
        <f>IF(H566="","",VLOOKUP(H566,Table_Methods!B:C,2,0))</f>
        <v/>
      </c>
      <c r="N566" s="99" t="str">
        <f>IFERROR(INDEX(Program_Calcs!$A$1:$AX$1002,MATCH(A566,Program_Calcs!$A:$A,0),MATCH(VLOOKUP(H566,Table_Methods!$B:$F,4,0),Program_Calcs!$1:$1,0)),"")</f>
        <v/>
      </c>
      <c r="O566" s="100" t="str">
        <f>IFERROR(INDEX(Program_Calcs!$A$1:$AX$1002,MATCH(A566,Program_Calcs!$A:$A,0),MATCH(VLOOKUP(H566,Table_Methods!$B:$F,3,0),Program_Calcs!$1:$1,0)),"")</f>
        <v/>
      </c>
      <c r="P566" s="101" t="str">
        <f>IF(I566="N","",IFERROR(INDEX(Program_Calcs!$A$1:$AX$1002,MATCH(A566,Program_Calcs!$A:$A,0),MATCH(VLOOKUP(H566,Table_Methods!$B:$F,5,0),Program_Calcs!$1:$1,0)),""))</f>
        <v/>
      </c>
    </row>
    <row r="567" spans="1:16" x14ac:dyDescent="0.25">
      <c r="A567" s="44"/>
      <c r="B567" s="45"/>
      <c r="C567" s="45"/>
      <c r="D567" s="45"/>
      <c r="E567" s="45"/>
      <c r="F567" s="45"/>
      <c r="G567" s="46"/>
      <c r="H567" s="53"/>
      <c r="I567" s="45"/>
      <c r="J567" s="42"/>
      <c r="K567" s="45"/>
      <c r="L567" s="46"/>
      <c r="M567" s="23" t="str">
        <f>IF(H567="","",VLOOKUP(H567,Table_Methods!B:C,2,0))</f>
        <v/>
      </c>
      <c r="N567" s="99" t="str">
        <f>IFERROR(INDEX(Program_Calcs!$A$1:$AX$1002,MATCH(A567,Program_Calcs!$A:$A,0),MATCH(VLOOKUP(H567,Table_Methods!$B:$F,4,0),Program_Calcs!$1:$1,0)),"")</f>
        <v/>
      </c>
      <c r="O567" s="100" t="str">
        <f>IFERROR(INDEX(Program_Calcs!$A$1:$AX$1002,MATCH(A567,Program_Calcs!$A:$A,0),MATCH(VLOOKUP(H567,Table_Methods!$B:$F,3,0),Program_Calcs!$1:$1,0)),"")</f>
        <v/>
      </c>
      <c r="P567" s="101" t="str">
        <f>IF(I567="N","",IFERROR(INDEX(Program_Calcs!$A$1:$AX$1002,MATCH(A567,Program_Calcs!$A:$A,0),MATCH(VLOOKUP(H567,Table_Methods!$B:$F,5,0),Program_Calcs!$1:$1,0)),""))</f>
        <v/>
      </c>
    </row>
    <row r="568" spans="1:16" x14ac:dyDescent="0.25">
      <c r="A568" s="44"/>
      <c r="B568" s="45"/>
      <c r="C568" s="45"/>
      <c r="D568" s="45"/>
      <c r="E568" s="45"/>
      <c r="F568" s="45"/>
      <c r="G568" s="46"/>
      <c r="H568" s="53"/>
      <c r="I568" s="45"/>
      <c r="J568" s="42"/>
      <c r="K568" s="45"/>
      <c r="L568" s="46"/>
      <c r="M568" s="23" t="str">
        <f>IF(H568="","",VLOOKUP(H568,Table_Methods!B:C,2,0))</f>
        <v/>
      </c>
      <c r="N568" s="99" t="str">
        <f>IFERROR(INDEX(Program_Calcs!$A$1:$AX$1002,MATCH(A568,Program_Calcs!$A:$A,0),MATCH(VLOOKUP(H568,Table_Methods!$B:$F,4,0),Program_Calcs!$1:$1,0)),"")</f>
        <v/>
      </c>
      <c r="O568" s="100" t="str">
        <f>IFERROR(INDEX(Program_Calcs!$A$1:$AX$1002,MATCH(A568,Program_Calcs!$A:$A,0),MATCH(VLOOKUP(H568,Table_Methods!$B:$F,3,0),Program_Calcs!$1:$1,0)),"")</f>
        <v/>
      </c>
      <c r="P568" s="101" t="str">
        <f>IF(I568="N","",IFERROR(INDEX(Program_Calcs!$A$1:$AX$1002,MATCH(A568,Program_Calcs!$A:$A,0),MATCH(VLOOKUP(H568,Table_Methods!$B:$F,5,0),Program_Calcs!$1:$1,0)),""))</f>
        <v/>
      </c>
    </row>
    <row r="569" spans="1:16" x14ac:dyDescent="0.25">
      <c r="A569" s="44"/>
      <c r="B569" s="45"/>
      <c r="C569" s="45"/>
      <c r="D569" s="45"/>
      <c r="E569" s="45"/>
      <c r="F569" s="45"/>
      <c r="G569" s="46"/>
      <c r="H569" s="53"/>
      <c r="I569" s="45"/>
      <c r="J569" s="42"/>
      <c r="K569" s="45"/>
      <c r="L569" s="46"/>
      <c r="M569" s="23" t="str">
        <f>IF(H569="","",VLOOKUP(H569,Table_Methods!B:C,2,0))</f>
        <v/>
      </c>
      <c r="N569" s="99" t="str">
        <f>IFERROR(INDEX(Program_Calcs!$A$1:$AX$1002,MATCH(A569,Program_Calcs!$A:$A,0),MATCH(VLOOKUP(H569,Table_Methods!$B:$F,4,0),Program_Calcs!$1:$1,0)),"")</f>
        <v/>
      </c>
      <c r="O569" s="100" t="str">
        <f>IFERROR(INDEX(Program_Calcs!$A$1:$AX$1002,MATCH(A569,Program_Calcs!$A:$A,0),MATCH(VLOOKUP(H569,Table_Methods!$B:$F,3,0),Program_Calcs!$1:$1,0)),"")</f>
        <v/>
      </c>
      <c r="P569" s="101" t="str">
        <f>IF(I569="N","",IFERROR(INDEX(Program_Calcs!$A$1:$AX$1002,MATCH(A569,Program_Calcs!$A:$A,0),MATCH(VLOOKUP(H569,Table_Methods!$B:$F,5,0),Program_Calcs!$1:$1,0)),""))</f>
        <v/>
      </c>
    </row>
    <row r="570" spans="1:16" x14ac:dyDescent="0.25">
      <c r="A570" s="44"/>
      <c r="B570" s="45"/>
      <c r="C570" s="45"/>
      <c r="D570" s="45"/>
      <c r="E570" s="45"/>
      <c r="F570" s="45"/>
      <c r="G570" s="46"/>
      <c r="H570" s="53"/>
      <c r="I570" s="45"/>
      <c r="J570" s="42"/>
      <c r="K570" s="45"/>
      <c r="L570" s="46"/>
      <c r="M570" s="23" t="str">
        <f>IF(H570="","",VLOOKUP(H570,Table_Methods!B:C,2,0))</f>
        <v/>
      </c>
      <c r="N570" s="99" t="str">
        <f>IFERROR(INDEX(Program_Calcs!$A$1:$AX$1002,MATCH(A570,Program_Calcs!$A:$A,0),MATCH(VLOOKUP(H570,Table_Methods!$B:$F,4,0),Program_Calcs!$1:$1,0)),"")</f>
        <v/>
      </c>
      <c r="O570" s="100" t="str">
        <f>IFERROR(INDEX(Program_Calcs!$A$1:$AX$1002,MATCH(A570,Program_Calcs!$A:$A,0),MATCH(VLOOKUP(H570,Table_Methods!$B:$F,3,0),Program_Calcs!$1:$1,0)),"")</f>
        <v/>
      </c>
      <c r="P570" s="101" t="str">
        <f>IF(I570="N","",IFERROR(INDEX(Program_Calcs!$A$1:$AX$1002,MATCH(A570,Program_Calcs!$A:$A,0),MATCH(VLOOKUP(H570,Table_Methods!$B:$F,5,0),Program_Calcs!$1:$1,0)),""))</f>
        <v/>
      </c>
    </row>
    <row r="571" spans="1:16" x14ac:dyDescent="0.25">
      <c r="A571" s="44"/>
      <c r="B571" s="45"/>
      <c r="C571" s="45"/>
      <c r="D571" s="45"/>
      <c r="E571" s="45"/>
      <c r="F571" s="45"/>
      <c r="G571" s="46"/>
      <c r="H571" s="53"/>
      <c r="I571" s="45"/>
      <c r="J571" s="42"/>
      <c r="K571" s="45"/>
      <c r="L571" s="46"/>
      <c r="M571" s="23" t="str">
        <f>IF(H571="","",VLOOKUP(H571,Table_Methods!B:C,2,0))</f>
        <v/>
      </c>
      <c r="N571" s="99" t="str">
        <f>IFERROR(INDEX(Program_Calcs!$A$1:$AX$1002,MATCH(A571,Program_Calcs!$A:$A,0),MATCH(VLOOKUP(H571,Table_Methods!$B:$F,4,0),Program_Calcs!$1:$1,0)),"")</f>
        <v/>
      </c>
      <c r="O571" s="100" t="str">
        <f>IFERROR(INDEX(Program_Calcs!$A$1:$AX$1002,MATCH(A571,Program_Calcs!$A:$A,0),MATCH(VLOOKUP(H571,Table_Methods!$B:$F,3,0),Program_Calcs!$1:$1,0)),"")</f>
        <v/>
      </c>
      <c r="P571" s="101" t="str">
        <f>IF(I571="N","",IFERROR(INDEX(Program_Calcs!$A$1:$AX$1002,MATCH(A571,Program_Calcs!$A:$A,0),MATCH(VLOOKUP(H571,Table_Methods!$B:$F,5,0),Program_Calcs!$1:$1,0)),""))</f>
        <v/>
      </c>
    </row>
    <row r="572" spans="1:16" x14ac:dyDescent="0.25">
      <c r="A572" s="44"/>
      <c r="B572" s="45"/>
      <c r="C572" s="45"/>
      <c r="D572" s="45"/>
      <c r="E572" s="45"/>
      <c r="F572" s="45"/>
      <c r="G572" s="46"/>
      <c r="H572" s="53"/>
      <c r="I572" s="45"/>
      <c r="J572" s="42"/>
      <c r="K572" s="45"/>
      <c r="L572" s="46"/>
      <c r="M572" s="23" t="str">
        <f>IF(H572="","",VLOOKUP(H572,Table_Methods!B:C,2,0))</f>
        <v/>
      </c>
      <c r="N572" s="99" t="str">
        <f>IFERROR(INDEX(Program_Calcs!$A$1:$AX$1002,MATCH(A572,Program_Calcs!$A:$A,0),MATCH(VLOOKUP(H572,Table_Methods!$B:$F,4,0),Program_Calcs!$1:$1,0)),"")</f>
        <v/>
      </c>
      <c r="O572" s="100" t="str">
        <f>IFERROR(INDEX(Program_Calcs!$A$1:$AX$1002,MATCH(A572,Program_Calcs!$A:$A,0),MATCH(VLOOKUP(H572,Table_Methods!$B:$F,3,0),Program_Calcs!$1:$1,0)),"")</f>
        <v/>
      </c>
      <c r="P572" s="101" t="str">
        <f>IF(I572="N","",IFERROR(INDEX(Program_Calcs!$A$1:$AX$1002,MATCH(A572,Program_Calcs!$A:$A,0),MATCH(VLOOKUP(H572,Table_Methods!$B:$F,5,0),Program_Calcs!$1:$1,0)),""))</f>
        <v/>
      </c>
    </row>
    <row r="573" spans="1:16" x14ac:dyDescent="0.25">
      <c r="A573" s="44"/>
      <c r="B573" s="45"/>
      <c r="C573" s="45"/>
      <c r="D573" s="45"/>
      <c r="E573" s="45"/>
      <c r="F573" s="45"/>
      <c r="G573" s="46"/>
      <c r="H573" s="53"/>
      <c r="I573" s="45"/>
      <c r="J573" s="42"/>
      <c r="K573" s="45"/>
      <c r="L573" s="46"/>
      <c r="M573" s="23" t="str">
        <f>IF(H573="","",VLOOKUP(H573,Table_Methods!B:C,2,0))</f>
        <v/>
      </c>
      <c r="N573" s="99" t="str">
        <f>IFERROR(INDEX(Program_Calcs!$A$1:$AX$1002,MATCH(A573,Program_Calcs!$A:$A,0),MATCH(VLOOKUP(H573,Table_Methods!$B:$F,4,0),Program_Calcs!$1:$1,0)),"")</f>
        <v/>
      </c>
      <c r="O573" s="100" t="str">
        <f>IFERROR(INDEX(Program_Calcs!$A$1:$AX$1002,MATCH(A573,Program_Calcs!$A:$A,0),MATCH(VLOOKUP(H573,Table_Methods!$B:$F,3,0),Program_Calcs!$1:$1,0)),"")</f>
        <v/>
      </c>
      <c r="P573" s="101" t="str">
        <f>IF(I573="N","",IFERROR(INDEX(Program_Calcs!$A$1:$AX$1002,MATCH(A573,Program_Calcs!$A:$A,0),MATCH(VLOOKUP(H573,Table_Methods!$B:$F,5,0),Program_Calcs!$1:$1,0)),""))</f>
        <v/>
      </c>
    </row>
    <row r="574" spans="1:16" x14ac:dyDescent="0.25">
      <c r="A574" s="44"/>
      <c r="B574" s="45"/>
      <c r="C574" s="45"/>
      <c r="D574" s="45"/>
      <c r="E574" s="45"/>
      <c r="F574" s="45"/>
      <c r="G574" s="46"/>
      <c r="H574" s="53"/>
      <c r="I574" s="45"/>
      <c r="J574" s="42"/>
      <c r="K574" s="45"/>
      <c r="L574" s="46"/>
      <c r="M574" s="23" t="str">
        <f>IF(H574="","",VLOOKUP(H574,Table_Methods!B:C,2,0))</f>
        <v/>
      </c>
      <c r="N574" s="99" t="str">
        <f>IFERROR(INDEX(Program_Calcs!$A$1:$AX$1002,MATCH(A574,Program_Calcs!$A:$A,0),MATCH(VLOOKUP(H574,Table_Methods!$B:$F,4,0),Program_Calcs!$1:$1,0)),"")</f>
        <v/>
      </c>
      <c r="O574" s="100" t="str">
        <f>IFERROR(INDEX(Program_Calcs!$A$1:$AX$1002,MATCH(A574,Program_Calcs!$A:$A,0),MATCH(VLOOKUP(H574,Table_Methods!$B:$F,3,0),Program_Calcs!$1:$1,0)),"")</f>
        <v/>
      </c>
      <c r="P574" s="101" t="str">
        <f>IF(I574="N","",IFERROR(INDEX(Program_Calcs!$A$1:$AX$1002,MATCH(A574,Program_Calcs!$A:$A,0),MATCH(VLOOKUP(H574,Table_Methods!$B:$F,5,0),Program_Calcs!$1:$1,0)),""))</f>
        <v/>
      </c>
    </row>
    <row r="575" spans="1:16" x14ac:dyDescent="0.25">
      <c r="A575" s="44"/>
      <c r="B575" s="45"/>
      <c r="C575" s="45"/>
      <c r="D575" s="45"/>
      <c r="E575" s="45"/>
      <c r="F575" s="45"/>
      <c r="G575" s="46"/>
      <c r="H575" s="53"/>
      <c r="I575" s="45"/>
      <c r="J575" s="42"/>
      <c r="K575" s="45"/>
      <c r="L575" s="46"/>
      <c r="M575" s="23" t="str">
        <f>IF(H575="","",VLOOKUP(H575,Table_Methods!B:C,2,0))</f>
        <v/>
      </c>
      <c r="N575" s="99" t="str">
        <f>IFERROR(INDEX(Program_Calcs!$A$1:$AX$1002,MATCH(A575,Program_Calcs!$A:$A,0),MATCH(VLOOKUP(H575,Table_Methods!$B:$F,4,0),Program_Calcs!$1:$1,0)),"")</f>
        <v/>
      </c>
      <c r="O575" s="100" t="str">
        <f>IFERROR(INDEX(Program_Calcs!$A$1:$AX$1002,MATCH(A575,Program_Calcs!$A:$A,0),MATCH(VLOOKUP(H575,Table_Methods!$B:$F,3,0),Program_Calcs!$1:$1,0)),"")</f>
        <v/>
      </c>
      <c r="P575" s="101" t="str">
        <f>IF(I575="N","",IFERROR(INDEX(Program_Calcs!$A$1:$AX$1002,MATCH(A575,Program_Calcs!$A:$A,0),MATCH(VLOOKUP(H575,Table_Methods!$B:$F,5,0),Program_Calcs!$1:$1,0)),""))</f>
        <v/>
      </c>
    </row>
    <row r="576" spans="1:16" x14ac:dyDescent="0.25">
      <c r="A576" s="44"/>
      <c r="B576" s="45"/>
      <c r="C576" s="45"/>
      <c r="D576" s="45"/>
      <c r="E576" s="45"/>
      <c r="F576" s="45"/>
      <c r="G576" s="46"/>
      <c r="H576" s="53"/>
      <c r="I576" s="45"/>
      <c r="J576" s="42"/>
      <c r="K576" s="45"/>
      <c r="L576" s="46"/>
      <c r="M576" s="23" t="str">
        <f>IF(H576="","",VLOOKUP(H576,Table_Methods!B:C,2,0))</f>
        <v/>
      </c>
      <c r="N576" s="99" t="str">
        <f>IFERROR(INDEX(Program_Calcs!$A$1:$AX$1002,MATCH(A576,Program_Calcs!$A:$A,0),MATCH(VLOOKUP(H576,Table_Methods!$B:$F,4,0),Program_Calcs!$1:$1,0)),"")</f>
        <v/>
      </c>
      <c r="O576" s="100" t="str">
        <f>IFERROR(INDEX(Program_Calcs!$A$1:$AX$1002,MATCH(A576,Program_Calcs!$A:$A,0),MATCH(VLOOKUP(H576,Table_Methods!$B:$F,3,0),Program_Calcs!$1:$1,0)),"")</f>
        <v/>
      </c>
      <c r="P576" s="101" t="str">
        <f>IF(I576="N","",IFERROR(INDEX(Program_Calcs!$A$1:$AX$1002,MATCH(A576,Program_Calcs!$A:$A,0),MATCH(VLOOKUP(H576,Table_Methods!$B:$F,5,0),Program_Calcs!$1:$1,0)),""))</f>
        <v/>
      </c>
    </row>
    <row r="577" spans="1:16" x14ac:dyDescent="0.25">
      <c r="A577" s="44"/>
      <c r="B577" s="45"/>
      <c r="C577" s="45"/>
      <c r="D577" s="45"/>
      <c r="E577" s="45"/>
      <c r="F577" s="45"/>
      <c r="G577" s="46"/>
      <c r="H577" s="53"/>
      <c r="I577" s="45"/>
      <c r="J577" s="42"/>
      <c r="K577" s="45"/>
      <c r="L577" s="46"/>
      <c r="M577" s="23" t="str">
        <f>IF(H577="","",VLOOKUP(H577,Table_Methods!B:C,2,0))</f>
        <v/>
      </c>
      <c r="N577" s="99" t="str">
        <f>IFERROR(INDEX(Program_Calcs!$A$1:$AX$1002,MATCH(A577,Program_Calcs!$A:$A,0),MATCH(VLOOKUP(H577,Table_Methods!$B:$F,4,0),Program_Calcs!$1:$1,0)),"")</f>
        <v/>
      </c>
      <c r="O577" s="100" t="str">
        <f>IFERROR(INDEX(Program_Calcs!$A$1:$AX$1002,MATCH(A577,Program_Calcs!$A:$A,0),MATCH(VLOOKUP(H577,Table_Methods!$B:$F,3,0),Program_Calcs!$1:$1,0)),"")</f>
        <v/>
      </c>
      <c r="P577" s="101" t="str">
        <f>IF(I577="N","",IFERROR(INDEX(Program_Calcs!$A$1:$AX$1002,MATCH(A577,Program_Calcs!$A:$A,0),MATCH(VLOOKUP(H577,Table_Methods!$B:$F,5,0),Program_Calcs!$1:$1,0)),""))</f>
        <v/>
      </c>
    </row>
    <row r="578" spans="1:16" x14ac:dyDescent="0.25">
      <c r="A578" s="44"/>
      <c r="B578" s="45"/>
      <c r="C578" s="45"/>
      <c r="D578" s="45"/>
      <c r="E578" s="45"/>
      <c r="F578" s="45"/>
      <c r="G578" s="46"/>
      <c r="H578" s="53"/>
      <c r="I578" s="45"/>
      <c r="J578" s="42"/>
      <c r="K578" s="45"/>
      <c r="L578" s="46"/>
      <c r="M578" s="23" t="str">
        <f>IF(H578="","",VLOOKUP(H578,Table_Methods!B:C,2,0))</f>
        <v/>
      </c>
      <c r="N578" s="99" t="str">
        <f>IFERROR(INDEX(Program_Calcs!$A$1:$AX$1002,MATCH(A578,Program_Calcs!$A:$A,0),MATCH(VLOOKUP(H578,Table_Methods!$B:$F,4,0),Program_Calcs!$1:$1,0)),"")</f>
        <v/>
      </c>
      <c r="O578" s="100" t="str">
        <f>IFERROR(INDEX(Program_Calcs!$A$1:$AX$1002,MATCH(A578,Program_Calcs!$A:$A,0),MATCH(VLOOKUP(H578,Table_Methods!$B:$F,3,0),Program_Calcs!$1:$1,0)),"")</f>
        <v/>
      </c>
      <c r="P578" s="101" t="str">
        <f>IF(I578="N","",IFERROR(INDEX(Program_Calcs!$A$1:$AX$1002,MATCH(A578,Program_Calcs!$A:$A,0),MATCH(VLOOKUP(H578,Table_Methods!$B:$F,5,0),Program_Calcs!$1:$1,0)),""))</f>
        <v/>
      </c>
    </row>
    <row r="579" spans="1:16" x14ac:dyDescent="0.25">
      <c r="A579" s="44"/>
      <c r="B579" s="45"/>
      <c r="C579" s="45"/>
      <c r="D579" s="45"/>
      <c r="E579" s="45"/>
      <c r="F579" s="45"/>
      <c r="G579" s="46"/>
      <c r="H579" s="53"/>
      <c r="I579" s="45"/>
      <c r="J579" s="42"/>
      <c r="K579" s="45"/>
      <c r="L579" s="46"/>
      <c r="M579" s="23" t="str">
        <f>IF(H579="","",VLOOKUP(H579,Table_Methods!B:C,2,0))</f>
        <v/>
      </c>
      <c r="N579" s="99" t="str">
        <f>IFERROR(INDEX(Program_Calcs!$A$1:$AX$1002,MATCH(A579,Program_Calcs!$A:$A,0),MATCH(VLOOKUP(H579,Table_Methods!$B:$F,4,0),Program_Calcs!$1:$1,0)),"")</f>
        <v/>
      </c>
      <c r="O579" s="100" t="str">
        <f>IFERROR(INDEX(Program_Calcs!$A$1:$AX$1002,MATCH(A579,Program_Calcs!$A:$A,0),MATCH(VLOOKUP(H579,Table_Methods!$B:$F,3,0),Program_Calcs!$1:$1,0)),"")</f>
        <v/>
      </c>
      <c r="P579" s="101" t="str">
        <f>IF(I579="N","",IFERROR(INDEX(Program_Calcs!$A$1:$AX$1002,MATCH(A579,Program_Calcs!$A:$A,0),MATCH(VLOOKUP(H579,Table_Methods!$B:$F,5,0),Program_Calcs!$1:$1,0)),""))</f>
        <v/>
      </c>
    </row>
    <row r="580" spans="1:16" x14ac:dyDescent="0.25">
      <c r="A580" s="44"/>
      <c r="B580" s="45"/>
      <c r="C580" s="45"/>
      <c r="D580" s="45"/>
      <c r="E580" s="45"/>
      <c r="F580" s="45"/>
      <c r="G580" s="46"/>
      <c r="H580" s="53"/>
      <c r="I580" s="45"/>
      <c r="J580" s="42"/>
      <c r="K580" s="45"/>
      <c r="L580" s="46"/>
      <c r="M580" s="23" t="str">
        <f>IF(H580="","",VLOOKUP(H580,Table_Methods!B:C,2,0))</f>
        <v/>
      </c>
      <c r="N580" s="99" t="str">
        <f>IFERROR(INDEX(Program_Calcs!$A$1:$AX$1002,MATCH(A580,Program_Calcs!$A:$A,0),MATCH(VLOOKUP(H580,Table_Methods!$B:$F,4,0),Program_Calcs!$1:$1,0)),"")</f>
        <v/>
      </c>
      <c r="O580" s="100" t="str">
        <f>IFERROR(INDEX(Program_Calcs!$A$1:$AX$1002,MATCH(A580,Program_Calcs!$A:$A,0),MATCH(VLOOKUP(H580,Table_Methods!$B:$F,3,0),Program_Calcs!$1:$1,0)),"")</f>
        <v/>
      </c>
      <c r="P580" s="101" t="str">
        <f>IF(I580="N","",IFERROR(INDEX(Program_Calcs!$A$1:$AX$1002,MATCH(A580,Program_Calcs!$A:$A,0),MATCH(VLOOKUP(H580,Table_Methods!$B:$F,5,0),Program_Calcs!$1:$1,0)),""))</f>
        <v/>
      </c>
    </row>
    <row r="581" spans="1:16" x14ac:dyDescent="0.25">
      <c r="A581" s="44"/>
      <c r="B581" s="45"/>
      <c r="C581" s="45"/>
      <c r="D581" s="45"/>
      <c r="E581" s="45"/>
      <c r="F581" s="45"/>
      <c r="G581" s="46"/>
      <c r="H581" s="53"/>
      <c r="I581" s="45"/>
      <c r="J581" s="42"/>
      <c r="K581" s="45"/>
      <c r="L581" s="46"/>
      <c r="M581" s="23" t="str">
        <f>IF(H581="","",VLOOKUP(H581,Table_Methods!B:C,2,0))</f>
        <v/>
      </c>
      <c r="N581" s="99" t="str">
        <f>IFERROR(INDEX(Program_Calcs!$A$1:$AX$1002,MATCH(A581,Program_Calcs!$A:$A,0),MATCH(VLOOKUP(H581,Table_Methods!$B:$F,4,0),Program_Calcs!$1:$1,0)),"")</f>
        <v/>
      </c>
      <c r="O581" s="100" t="str">
        <f>IFERROR(INDEX(Program_Calcs!$A$1:$AX$1002,MATCH(A581,Program_Calcs!$A:$A,0),MATCH(VLOOKUP(H581,Table_Methods!$B:$F,3,0),Program_Calcs!$1:$1,0)),"")</f>
        <v/>
      </c>
      <c r="P581" s="101" t="str">
        <f>IF(I581="N","",IFERROR(INDEX(Program_Calcs!$A$1:$AX$1002,MATCH(A581,Program_Calcs!$A:$A,0),MATCH(VLOOKUP(H581,Table_Methods!$B:$F,5,0),Program_Calcs!$1:$1,0)),""))</f>
        <v/>
      </c>
    </row>
    <row r="582" spans="1:16" x14ac:dyDescent="0.25">
      <c r="A582" s="44"/>
      <c r="B582" s="45"/>
      <c r="C582" s="45"/>
      <c r="D582" s="45"/>
      <c r="E582" s="45"/>
      <c r="F582" s="45"/>
      <c r="G582" s="46"/>
      <c r="H582" s="53"/>
      <c r="I582" s="45"/>
      <c r="J582" s="42"/>
      <c r="K582" s="45"/>
      <c r="L582" s="46"/>
      <c r="M582" s="23" t="str">
        <f>IF(H582="","",VLOOKUP(H582,Table_Methods!B:C,2,0))</f>
        <v/>
      </c>
      <c r="N582" s="99" t="str">
        <f>IFERROR(INDEX(Program_Calcs!$A$1:$AX$1002,MATCH(A582,Program_Calcs!$A:$A,0),MATCH(VLOOKUP(H582,Table_Methods!$B:$F,4,0),Program_Calcs!$1:$1,0)),"")</f>
        <v/>
      </c>
      <c r="O582" s="100" t="str">
        <f>IFERROR(INDEX(Program_Calcs!$A$1:$AX$1002,MATCH(A582,Program_Calcs!$A:$A,0),MATCH(VLOOKUP(H582,Table_Methods!$B:$F,3,0),Program_Calcs!$1:$1,0)),"")</f>
        <v/>
      </c>
      <c r="P582" s="101" t="str">
        <f>IF(I582="N","",IFERROR(INDEX(Program_Calcs!$A$1:$AX$1002,MATCH(A582,Program_Calcs!$A:$A,0),MATCH(VLOOKUP(H582,Table_Methods!$B:$F,5,0),Program_Calcs!$1:$1,0)),""))</f>
        <v/>
      </c>
    </row>
    <row r="583" spans="1:16" x14ac:dyDescent="0.25">
      <c r="A583" s="44"/>
      <c r="B583" s="45"/>
      <c r="C583" s="45"/>
      <c r="D583" s="45"/>
      <c r="E583" s="45"/>
      <c r="F583" s="45"/>
      <c r="G583" s="46"/>
      <c r="H583" s="53"/>
      <c r="I583" s="45"/>
      <c r="J583" s="42"/>
      <c r="K583" s="45"/>
      <c r="L583" s="46"/>
      <c r="M583" s="23" t="str">
        <f>IF(H583="","",VLOOKUP(H583,Table_Methods!B:C,2,0))</f>
        <v/>
      </c>
      <c r="N583" s="99" t="str">
        <f>IFERROR(INDEX(Program_Calcs!$A$1:$AX$1002,MATCH(A583,Program_Calcs!$A:$A,0),MATCH(VLOOKUP(H583,Table_Methods!$B:$F,4,0),Program_Calcs!$1:$1,0)),"")</f>
        <v/>
      </c>
      <c r="O583" s="100" t="str">
        <f>IFERROR(INDEX(Program_Calcs!$A$1:$AX$1002,MATCH(A583,Program_Calcs!$A:$A,0),MATCH(VLOOKUP(H583,Table_Methods!$B:$F,3,0),Program_Calcs!$1:$1,0)),"")</f>
        <v/>
      </c>
      <c r="P583" s="101" t="str">
        <f>IF(I583="N","",IFERROR(INDEX(Program_Calcs!$A$1:$AX$1002,MATCH(A583,Program_Calcs!$A:$A,0),MATCH(VLOOKUP(H583,Table_Methods!$B:$F,5,0),Program_Calcs!$1:$1,0)),""))</f>
        <v/>
      </c>
    </row>
    <row r="584" spans="1:16" x14ac:dyDescent="0.25">
      <c r="A584" s="44"/>
      <c r="B584" s="45"/>
      <c r="C584" s="45"/>
      <c r="D584" s="45"/>
      <c r="E584" s="45"/>
      <c r="F584" s="45"/>
      <c r="G584" s="46"/>
      <c r="H584" s="53"/>
      <c r="I584" s="45"/>
      <c r="J584" s="42"/>
      <c r="K584" s="45"/>
      <c r="L584" s="46"/>
      <c r="M584" s="23" t="str">
        <f>IF(H584="","",VLOOKUP(H584,Table_Methods!B:C,2,0))</f>
        <v/>
      </c>
      <c r="N584" s="99" t="str">
        <f>IFERROR(INDEX(Program_Calcs!$A$1:$AX$1002,MATCH(A584,Program_Calcs!$A:$A,0),MATCH(VLOOKUP(H584,Table_Methods!$B:$F,4,0),Program_Calcs!$1:$1,0)),"")</f>
        <v/>
      </c>
      <c r="O584" s="100" t="str">
        <f>IFERROR(INDEX(Program_Calcs!$A$1:$AX$1002,MATCH(A584,Program_Calcs!$A:$A,0),MATCH(VLOOKUP(H584,Table_Methods!$B:$F,3,0),Program_Calcs!$1:$1,0)),"")</f>
        <v/>
      </c>
      <c r="P584" s="101" t="str">
        <f>IF(I584="N","",IFERROR(INDEX(Program_Calcs!$A$1:$AX$1002,MATCH(A584,Program_Calcs!$A:$A,0),MATCH(VLOOKUP(H584,Table_Methods!$B:$F,5,0),Program_Calcs!$1:$1,0)),""))</f>
        <v/>
      </c>
    </row>
    <row r="585" spans="1:16" x14ac:dyDescent="0.25">
      <c r="A585" s="44"/>
      <c r="B585" s="45"/>
      <c r="C585" s="45"/>
      <c r="D585" s="45"/>
      <c r="E585" s="45"/>
      <c r="F585" s="45"/>
      <c r="G585" s="46"/>
      <c r="H585" s="53"/>
      <c r="I585" s="45"/>
      <c r="J585" s="42"/>
      <c r="K585" s="45"/>
      <c r="L585" s="46"/>
      <c r="M585" s="23" t="str">
        <f>IF(H585="","",VLOOKUP(H585,Table_Methods!B:C,2,0))</f>
        <v/>
      </c>
      <c r="N585" s="99" t="str">
        <f>IFERROR(INDEX(Program_Calcs!$A$1:$AX$1002,MATCH(A585,Program_Calcs!$A:$A,0),MATCH(VLOOKUP(H585,Table_Methods!$B:$F,4,0),Program_Calcs!$1:$1,0)),"")</f>
        <v/>
      </c>
      <c r="O585" s="100" t="str">
        <f>IFERROR(INDEX(Program_Calcs!$A$1:$AX$1002,MATCH(A585,Program_Calcs!$A:$A,0),MATCH(VLOOKUP(H585,Table_Methods!$B:$F,3,0),Program_Calcs!$1:$1,0)),"")</f>
        <v/>
      </c>
      <c r="P585" s="101" t="str">
        <f>IF(I585="N","",IFERROR(INDEX(Program_Calcs!$A$1:$AX$1002,MATCH(A585,Program_Calcs!$A:$A,0),MATCH(VLOOKUP(H585,Table_Methods!$B:$F,5,0),Program_Calcs!$1:$1,0)),""))</f>
        <v/>
      </c>
    </row>
    <row r="586" spans="1:16" x14ac:dyDescent="0.25">
      <c r="A586" s="44"/>
      <c r="B586" s="45"/>
      <c r="C586" s="45"/>
      <c r="D586" s="45"/>
      <c r="E586" s="45"/>
      <c r="F586" s="45"/>
      <c r="G586" s="46"/>
      <c r="H586" s="53"/>
      <c r="I586" s="45"/>
      <c r="J586" s="42"/>
      <c r="K586" s="45"/>
      <c r="L586" s="46"/>
      <c r="M586" s="23" t="str">
        <f>IF(H586="","",VLOOKUP(H586,Table_Methods!B:C,2,0))</f>
        <v/>
      </c>
      <c r="N586" s="99" t="str">
        <f>IFERROR(INDEX(Program_Calcs!$A$1:$AX$1002,MATCH(A586,Program_Calcs!$A:$A,0),MATCH(VLOOKUP(H586,Table_Methods!$B:$F,4,0),Program_Calcs!$1:$1,0)),"")</f>
        <v/>
      </c>
      <c r="O586" s="100" t="str">
        <f>IFERROR(INDEX(Program_Calcs!$A$1:$AX$1002,MATCH(A586,Program_Calcs!$A:$A,0),MATCH(VLOOKUP(H586,Table_Methods!$B:$F,3,0),Program_Calcs!$1:$1,0)),"")</f>
        <v/>
      </c>
      <c r="P586" s="101" t="str">
        <f>IF(I586="N","",IFERROR(INDEX(Program_Calcs!$A$1:$AX$1002,MATCH(A586,Program_Calcs!$A:$A,0),MATCH(VLOOKUP(H586,Table_Methods!$B:$F,5,0),Program_Calcs!$1:$1,0)),""))</f>
        <v/>
      </c>
    </row>
    <row r="587" spans="1:16" x14ac:dyDescent="0.25">
      <c r="A587" s="44"/>
      <c r="B587" s="45"/>
      <c r="C587" s="45"/>
      <c r="D587" s="45"/>
      <c r="E587" s="45"/>
      <c r="F587" s="45"/>
      <c r="G587" s="46"/>
      <c r="H587" s="53"/>
      <c r="I587" s="45"/>
      <c r="J587" s="42"/>
      <c r="K587" s="45"/>
      <c r="L587" s="46"/>
      <c r="M587" s="23" t="str">
        <f>IF(H587="","",VLOOKUP(H587,Table_Methods!B:C,2,0))</f>
        <v/>
      </c>
      <c r="N587" s="99" t="str">
        <f>IFERROR(INDEX(Program_Calcs!$A$1:$AX$1002,MATCH(A587,Program_Calcs!$A:$A,0),MATCH(VLOOKUP(H587,Table_Methods!$B:$F,4,0),Program_Calcs!$1:$1,0)),"")</f>
        <v/>
      </c>
      <c r="O587" s="100" t="str">
        <f>IFERROR(INDEX(Program_Calcs!$A$1:$AX$1002,MATCH(A587,Program_Calcs!$A:$A,0),MATCH(VLOOKUP(H587,Table_Methods!$B:$F,3,0),Program_Calcs!$1:$1,0)),"")</f>
        <v/>
      </c>
      <c r="P587" s="101" t="str">
        <f>IF(I587="N","",IFERROR(INDEX(Program_Calcs!$A$1:$AX$1002,MATCH(A587,Program_Calcs!$A:$A,0),MATCH(VLOOKUP(H587,Table_Methods!$B:$F,5,0),Program_Calcs!$1:$1,0)),""))</f>
        <v/>
      </c>
    </row>
    <row r="588" spans="1:16" x14ac:dyDescent="0.25">
      <c r="A588" s="44"/>
      <c r="B588" s="45"/>
      <c r="C588" s="45"/>
      <c r="D588" s="45"/>
      <c r="E588" s="45"/>
      <c r="F588" s="45"/>
      <c r="G588" s="46"/>
      <c r="H588" s="53"/>
      <c r="I588" s="45"/>
      <c r="J588" s="42"/>
      <c r="K588" s="45"/>
      <c r="L588" s="46"/>
      <c r="M588" s="23" t="str">
        <f>IF(H588="","",VLOOKUP(H588,Table_Methods!B:C,2,0))</f>
        <v/>
      </c>
      <c r="N588" s="99" t="str">
        <f>IFERROR(INDEX(Program_Calcs!$A$1:$AX$1002,MATCH(A588,Program_Calcs!$A:$A,0),MATCH(VLOOKUP(H588,Table_Methods!$B:$F,4,0),Program_Calcs!$1:$1,0)),"")</f>
        <v/>
      </c>
      <c r="O588" s="100" t="str">
        <f>IFERROR(INDEX(Program_Calcs!$A$1:$AX$1002,MATCH(A588,Program_Calcs!$A:$A,0),MATCH(VLOOKUP(H588,Table_Methods!$B:$F,3,0),Program_Calcs!$1:$1,0)),"")</f>
        <v/>
      </c>
      <c r="P588" s="101" t="str">
        <f>IF(I588="N","",IFERROR(INDEX(Program_Calcs!$A$1:$AX$1002,MATCH(A588,Program_Calcs!$A:$A,0),MATCH(VLOOKUP(H588,Table_Methods!$B:$F,5,0),Program_Calcs!$1:$1,0)),""))</f>
        <v/>
      </c>
    </row>
    <row r="589" spans="1:16" x14ac:dyDescent="0.25">
      <c r="A589" s="44"/>
      <c r="B589" s="45"/>
      <c r="C589" s="45"/>
      <c r="D589" s="45"/>
      <c r="E589" s="45"/>
      <c r="F589" s="45"/>
      <c r="G589" s="46"/>
      <c r="H589" s="53"/>
      <c r="I589" s="45"/>
      <c r="J589" s="42"/>
      <c r="K589" s="45"/>
      <c r="L589" s="46"/>
      <c r="M589" s="23" t="str">
        <f>IF(H589="","",VLOOKUP(H589,Table_Methods!B:C,2,0))</f>
        <v/>
      </c>
      <c r="N589" s="99" t="str">
        <f>IFERROR(INDEX(Program_Calcs!$A$1:$AX$1002,MATCH(A589,Program_Calcs!$A:$A,0),MATCH(VLOOKUP(H589,Table_Methods!$B:$F,4,0),Program_Calcs!$1:$1,0)),"")</f>
        <v/>
      </c>
      <c r="O589" s="100" t="str">
        <f>IFERROR(INDEX(Program_Calcs!$A$1:$AX$1002,MATCH(A589,Program_Calcs!$A:$A,0),MATCH(VLOOKUP(H589,Table_Methods!$B:$F,3,0),Program_Calcs!$1:$1,0)),"")</f>
        <v/>
      </c>
      <c r="P589" s="101" t="str">
        <f>IF(I589="N","",IFERROR(INDEX(Program_Calcs!$A$1:$AX$1002,MATCH(A589,Program_Calcs!$A:$A,0),MATCH(VLOOKUP(H589,Table_Methods!$B:$F,5,0),Program_Calcs!$1:$1,0)),""))</f>
        <v/>
      </c>
    </row>
    <row r="590" spans="1:16" x14ac:dyDescent="0.25">
      <c r="A590" s="44"/>
      <c r="B590" s="45"/>
      <c r="C590" s="45"/>
      <c r="D590" s="45"/>
      <c r="E590" s="45"/>
      <c r="F590" s="45"/>
      <c r="G590" s="46"/>
      <c r="H590" s="53"/>
      <c r="I590" s="45"/>
      <c r="J590" s="42"/>
      <c r="K590" s="45"/>
      <c r="L590" s="46"/>
      <c r="M590" s="23" t="str">
        <f>IF(H590="","",VLOOKUP(H590,Table_Methods!B:C,2,0))</f>
        <v/>
      </c>
      <c r="N590" s="99" t="str">
        <f>IFERROR(INDEX(Program_Calcs!$A$1:$AX$1002,MATCH(A590,Program_Calcs!$A:$A,0),MATCH(VLOOKUP(H590,Table_Methods!$B:$F,4,0),Program_Calcs!$1:$1,0)),"")</f>
        <v/>
      </c>
      <c r="O590" s="100" t="str">
        <f>IFERROR(INDEX(Program_Calcs!$A$1:$AX$1002,MATCH(A590,Program_Calcs!$A:$A,0),MATCH(VLOOKUP(H590,Table_Methods!$B:$F,3,0),Program_Calcs!$1:$1,0)),"")</f>
        <v/>
      </c>
      <c r="P590" s="101" t="str">
        <f>IF(I590="N","",IFERROR(INDEX(Program_Calcs!$A$1:$AX$1002,MATCH(A590,Program_Calcs!$A:$A,0),MATCH(VLOOKUP(H590,Table_Methods!$B:$F,5,0),Program_Calcs!$1:$1,0)),""))</f>
        <v/>
      </c>
    </row>
    <row r="591" spans="1:16" x14ac:dyDescent="0.25">
      <c r="A591" s="44"/>
      <c r="B591" s="45"/>
      <c r="C591" s="45"/>
      <c r="D591" s="45"/>
      <c r="E591" s="45"/>
      <c r="F591" s="45"/>
      <c r="G591" s="46"/>
      <c r="H591" s="53"/>
      <c r="I591" s="45"/>
      <c r="J591" s="42"/>
      <c r="K591" s="45"/>
      <c r="L591" s="46"/>
      <c r="M591" s="23" t="str">
        <f>IF(H591="","",VLOOKUP(H591,Table_Methods!B:C,2,0))</f>
        <v/>
      </c>
      <c r="N591" s="99" t="str">
        <f>IFERROR(INDEX(Program_Calcs!$A$1:$AX$1002,MATCH(A591,Program_Calcs!$A:$A,0),MATCH(VLOOKUP(H591,Table_Methods!$B:$F,4,0),Program_Calcs!$1:$1,0)),"")</f>
        <v/>
      </c>
      <c r="O591" s="100" t="str">
        <f>IFERROR(INDEX(Program_Calcs!$A$1:$AX$1002,MATCH(A591,Program_Calcs!$A:$A,0),MATCH(VLOOKUP(H591,Table_Methods!$B:$F,3,0),Program_Calcs!$1:$1,0)),"")</f>
        <v/>
      </c>
      <c r="P591" s="101" t="str">
        <f>IF(I591="N","",IFERROR(INDEX(Program_Calcs!$A$1:$AX$1002,MATCH(A591,Program_Calcs!$A:$A,0),MATCH(VLOOKUP(H591,Table_Methods!$B:$F,5,0),Program_Calcs!$1:$1,0)),""))</f>
        <v/>
      </c>
    </row>
    <row r="592" spans="1:16" x14ac:dyDescent="0.25">
      <c r="A592" s="44"/>
      <c r="B592" s="45"/>
      <c r="C592" s="45"/>
      <c r="D592" s="45"/>
      <c r="E592" s="45"/>
      <c r="F592" s="45"/>
      <c r="G592" s="46"/>
      <c r="H592" s="53"/>
      <c r="I592" s="45"/>
      <c r="J592" s="42"/>
      <c r="K592" s="45"/>
      <c r="L592" s="46"/>
      <c r="M592" s="23" t="str">
        <f>IF(H592="","",VLOOKUP(H592,Table_Methods!B:C,2,0))</f>
        <v/>
      </c>
      <c r="N592" s="99" t="str">
        <f>IFERROR(INDEX(Program_Calcs!$A$1:$AX$1002,MATCH(A592,Program_Calcs!$A:$A,0),MATCH(VLOOKUP(H592,Table_Methods!$B:$F,4,0),Program_Calcs!$1:$1,0)),"")</f>
        <v/>
      </c>
      <c r="O592" s="100" t="str">
        <f>IFERROR(INDEX(Program_Calcs!$A$1:$AX$1002,MATCH(A592,Program_Calcs!$A:$A,0),MATCH(VLOOKUP(H592,Table_Methods!$B:$F,3,0),Program_Calcs!$1:$1,0)),"")</f>
        <v/>
      </c>
      <c r="P592" s="101" t="str">
        <f>IF(I592="N","",IFERROR(INDEX(Program_Calcs!$A$1:$AX$1002,MATCH(A592,Program_Calcs!$A:$A,0),MATCH(VLOOKUP(H592,Table_Methods!$B:$F,5,0),Program_Calcs!$1:$1,0)),""))</f>
        <v/>
      </c>
    </row>
    <row r="593" spans="1:16" x14ac:dyDescent="0.25">
      <c r="A593" s="44"/>
      <c r="B593" s="45"/>
      <c r="C593" s="45"/>
      <c r="D593" s="45"/>
      <c r="E593" s="45"/>
      <c r="F593" s="45"/>
      <c r="G593" s="46"/>
      <c r="H593" s="53"/>
      <c r="I593" s="45"/>
      <c r="J593" s="42"/>
      <c r="K593" s="45"/>
      <c r="L593" s="46"/>
      <c r="M593" s="23" t="str">
        <f>IF(H593="","",VLOOKUP(H593,Table_Methods!B:C,2,0))</f>
        <v/>
      </c>
      <c r="N593" s="99" t="str">
        <f>IFERROR(INDEX(Program_Calcs!$A$1:$AX$1002,MATCH(A593,Program_Calcs!$A:$A,0),MATCH(VLOOKUP(H593,Table_Methods!$B:$F,4,0),Program_Calcs!$1:$1,0)),"")</f>
        <v/>
      </c>
      <c r="O593" s="100" t="str">
        <f>IFERROR(INDEX(Program_Calcs!$A$1:$AX$1002,MATCH(A593,Program_Calcs!$A:$A,0),MATCH(VLOOKUP(H593,Table_Methods!$B:$F,3,0),Program_Calcs!$1:$1,0)),"")</f>
        <v/>
      </c>
      <c r="P593" s="101" t="str">
        <f>IF(I593="N","",IFERROR(INDEX(Program_Calcs!$A$1:$AX$1002,MATCH(A593,Program_Calcs!$A:$A,0),MATCH(VLOOKUP(H593,Table_Methods!$B:$F,5,0),Program_Calcs!$1:$1,0)),""))</f>
        <v/>
      </c>
    </row>
    <row r="594" spans="1:16" x14ac:dyDescent="0.25">
      <c r="A594" s="44"/>
      <c r="B594" s="45"/>
      <c r="C594" s="45"/>
      <c r="D594" s="45"/>
      <c r="E594" s="45"/>
      <c r="F594" s="45"/>
      <c r="G594" s="46"/>
      <c r="H594" s="53"/>
      <c r="I594" s="45"/>
      <c r="J594" s="42"/>
      <c r="K594" s="45"/>
      <c r="L594" s="46"/>
      <c r="M594" s="23" t="str">
        <f>IF(H594="","",VLOOKUP(H594,Table_Methods!B:C,2,0))</f>
        <v/>
      </c>
      <c r="N594" s="99" t="str">
        <f>IFERROR(INDEX(Program_Calcs!$A$1:$AX$1002,MATCH(A594,Program_Calcs!$A:$A,0),MATCH(VLOOKUP(H594,Table_Methods!$B:$F,4,0),Program_Calcs!$1:$1,0)),"")</f>
        <v/>
      </c>
      <c r="O594" s="100" t="str">
        <f>IFERROR(INDEX(Program_Calcs!$A$1:$AX$1002,MATCH(A594,Program_Calcs!$A:$A,0),MATCH(VLOOKUP(H594,Table_Methods!$B:$F,3,0),Program_Calcs!$1:$1,0)),"")</f>
        <v/>
      </c>
      <c r="P594" s="101" t="str">
        <f>IF(I594="N","",IFERROR(INDEX(Program_Calcs!$A$1:$AX$1002,MATCH(A594,Program_Calcs!$A:$A,0),MATCH(VLOOKUP(H594,Table_Methods!$B:$F,5,0),Program_Calcs!$1:$1,0)),""))</f>
        <v/>
      </c>
    </row>
    <row r="595" spans="1:16" x14ac:dyDescent="0.25">
      <c r="A595" s="44"/>
      <c r="B595" s="45"/>
      <c r="C595" s="45"/>
      <c r="D595" s="45"/>
      <c r="E595" s="45"/>
      <c r="F595" s="45"/>
      <c r="G595" s="46"/>
      <c r="H595" s="53"/>
      <c r="I595" s="45"/>
      <c r="J595" s="42"/>
      <c r="K595" s="45"/>
      <c r="L595" s="46"/>
      <c r="M595" s="23" t="str">
        <f>IF(H595="","",VLOOKUP(H595,Table_Methods!B:C,2,0))</f>
        <v/>
      </c>
      <c r="N595" s="99" t="str">
        <f>IFERROR(INDEX(Program_Calcs!$A$1:$AX$1002,MATCH(A595,Program_Calcs!$A:$A,0),MATCH(VLOOKUP(H595,Table_Methods!$B:$F,4,0),Program_Calcs!$1:$1,0)),"")</f>
        <v/>
      </c>
      <c r="O595" s="100" t="str">
        <f>IFERROR(INDEX(Program_Calcs!$A$1:$AX$1002,MATCH(A595,Program_Calcs!$A:$A,0),MATCH(VLOOKUP(H595,Table_Methods!$B:$F,3,0),Program_Calcs!$1:$1,0)),"")</f>
        <v/>
      </c>
      <c r="P595" s="101" t="str">
        <f>IF(I595="N","",IFERROR(INDEX(Program_Calcs!$A$1:$AX$1002,MATCH(A595,Program_Calcs!$A:$A,0),MATCH(VLOOKUP(H595,Table_Methods!$B:$F,5,0),Program_Calcs!$1:$1,0)),""))</f>
        <v/>
      </c>
    </row>
    <row r="596" spans="1:16" x14ac:dyDescent="0.25">
      <c r="A596" s="44"/>
      <c r="B596" s="45"/>
      <c r="C596" s="45"/>
      <c r="D596" s="45"/>
      <c r="E596" s="45"/>
      <c r="F596" s="45"/>
      <c r="G596" s="46"/>
      <c r="H596" s="53"/>
      <c r="I596" s="45"/>
      <c r="J596" s="42"/>
      <c r="K596" s="45"/>
      <c r="L596" s="46"/>
      <c r="M596" s="23" t="str">
        <f>IF(H596="","",VLOOKUP(H596,Table_Methods!B:C,2,0))</f>
        <v/>
      </c>
      <c r="N596" s="99" t="str">
        <f>IFERROR(INDEX(Program_Calcs!$A$1:$AX$1002,MATCH(A596,Program_Calcs!$A:$A,0),MATCH(VLOOKUP(H596,Table_Methods!$B:$F,4,0),Program_Calcs!$1:$1,0)),"")</f>
        <v/>
      </c>
      <c r="O596" s="100" t="str">
        <f>IFERROR(INDEX(Program_Calcs!$A$1:$AX$1002,MATCH(A596,Program_Calcs!$A:$A,0),MATCH(VLOOKUP(H596,Table_Methods!$B:$F,3,0),Program_Calcs!$1:$1,0)),"")</f>
        <v/>
      </c>
      <c r="P596" s="101" t="str">
        <f>IF(I596="N","",IFERROR(INDEX(Program_Calcs!$A$1:$AX$1002,MATCH(A596,Program_Calcs!$A:$A,0),MATCH(VLOOKUP(H596,Table_Methods!$B:$F,5,0),Program_Calcs!$1:$1,0)),""))</f>
        <v/>
      </c>
    </row>
    <row r="597" spans="1:16" x14ac:dyDescent="0.25">
      <c r="A597" s="44"/>
      <c r="B597" s="45"/>
      <c r="C597" s="45"/>
      <c r="D597" s="45"/>
      <c r="E597" s="45"/>
      <c r="F597" s="45"/>
      <c r="G597" s="46"/>
      <c r="H597" s="53"/>
      <c r="I597" s="45"/>
      <c r="J597" s="42"/>
      <c r="K597" s="45"/>
      <c r="L597" s="46"/>
      <c r="M597" s="23" t="str">
        <f>IF(H597="","",VLOOKUP(H597,Table_Methods!B:C,2,0))</f>
        <v/>
      </c>
      <c r="N597" s="99" t="str">
        <f>IFERROR(INDEX(Program_Calcs!$A$1:$AX$1002,MATCH(A597,Program_Calcs!$A:$A,0),MATCH(VLOOKUP(H597,Table_Methods!$B:$F,4,0),Program_Calcs!$1:$1,0)),"")</f>
        <v/>
      </c>
      <c r="O597" s="100" t="str">
        <f>IFERROR(INDEX(Program_Calcs!$A$1:$AX$1002,MATCH(A597,Program_Calcs!$A:$A,0),MATCH(VLOOKUP(H597,Table_Methods!$B:$F,3,0),Program_Calcs!$1:$1,0)),"")</f>
        <v/>
      </c>
      <c r="P597" s="101" t="str">
        <f>IF(I597="N","",IFERROR(INDEX(Program_Calcs!$A$1:$AX$1002,MATCH(A597,Program_Calcs!$A:$A,0),MATCH(VLOOKUP(H597,Table_Methods!$B:$F,5,0),Program_Calcs!$1:$1,0)),""))</f>
        <v/>
      </c>
    </row>
    <row r="598" spans="1:16" x14ac:dyDescent="0.25">
      <c r="A598" s="44"/>
      <c r="B598" s="45"/>
      <c r="C598" s="45"/>
      <c r="D598" s="45"/>
      <c r="E598" s="45"/>
      <c r="F598" s="45"/>
      <c r="G598" s="46"/>
      <c r="H598" s="53"/>
      <c r="I598" s="45"/>
      <c r="J598" s="42"/>
      <c r="K598" s="45"/>
      <c r="L598" s="46"/>
      <c r="M598" s="23" t="str">
        <f>IF(H598="","",VLOOKUP(H598,Table_Methods!B:C,2,0))</f>
        <v/>
      </c>
      <c r="N598" s="99" t="str">
        <f>IFERROR(INDEX(Program_Calcs!$A$1:$AX$1002,MATCH(A598,Program_Calcs!$A:$A,0),MATCH(VLOOKUP(H598,Table_Methods!$B:$F,4,0),Program_Calcs!$1:$1,0)),"")</f>
        <v/>
      </c>
      <c r="O598" s="100" t="str">
        <f>IFERROR(INDEX(Program_Calcs!$A$1:$AX$1002,MATCH(A598,Program_Calcs!$A:$A,0),MATCH(VLOOKUP(H598,Table_Methods!$B:$F,3,0),Program_Calcs!$1:$1,0)),"")</f>
        <v/>
      </c>
      <c r="P598" s="101" t="str">
        <f>IF(I598="N","",IFERROR(INDEX(Program_Calcs!$A$1:$AX$1002,MATCH(A598,Program_Calcs!$A:$A,0),MATCH(VLOOKUP(H598,Table_Methods!$B:$F,5,0),Program_Calcs!$1:$1,0)),""))</f>
        <v/>
      </c>
    </row>
    <row r="599" spans="1:16" x14ac:dyDescent="0.25">
      <c r="A599" s="44"/>
      <c r="B599" s="45"/>
      <c r="C599" s="45"/>
      <c r="D599" s="45"/>
      <c r="E599" s="45"/>
      <c r="F599" s="45"/>
      <c r="G599" s="46"/>
      <c r="H599" s="53"/>
      <c r="I599" s="45"/>
      <c r="J599" s="42"/>
      <c r="K599" s="45"/>
      <c r="L599" s="46"/>
      <c r="M599" s="23" t="str">
        <f>IF(H599="","",VLOOKUP(H599,Table_Methods!B:C,2,0))</f>
        <v/>
      </c>
      <c r="N599" s="99" t="str">
        <f>IFERROR(INDEX(Program_Calcs!$A$1:$AX$1002,MATCH(A599,Program_Calcs!$A:$A,0),MATCH(VLOOKUP(H599,Table_Methods!$B:$F,4,0),Program_Calcs!$1:$1,0)),"")</f>
        <v/>
      </c>
      <c r="O599" s="100" t="str">
        <f>IFERROR(INDEX(Program_Calcs!$A$1:$AX$1002,MATCH(A599,Program_Calcs!$A:$A,0),MATCH(VLOOKUP(H599,Table_Methods!$B:$F,3,0),Program_Calcs!$1:$1,0)),"")</f>
        <v/>
      </c>
      <c r="P599" s="101" t="str">
        <f>IF(I599="N","",IFERROR(INDEX(Program_Calcs!$A$1:$AX$1002,MATCH(A599,Program_Calcs!$A:$A,0),MATCH(VLOOKUP(H599,Table_Methods!$B:$F,5,0),Program_Calcs!$1:$1,0)),""))</f>
        <v/>
      </c>
    </row>
    <row r="600" spans="1:16" x14ac:dyDescent="0.25">
      <c r="A600" s="44"/>
      <c r="B600" s="45"/>
      <c r="C600" s="45"/>
      <c r="D600" s="45"/>
      <c r="E600" s="45"/>
      <c r="F600" s="45"/>
      <c r="G600" s="46"/>
      <c r="H600" s="53"/>
      <c r="I600" s="45"/>
      <c r="J600" s="42"/>
      <c r="K600" s="45"/>
      <c r="L600" s="46"/>
      <c r="M600" s="23" t="str">
        <f>IF(H600="","",VLOOKUP(H600,Table_Methods!B:C,2,0))</f>
        <v/>
      </c>
      <c r="N600" s="99" t="str">
        <f>IFERROR(INDEX(Program_Calcs!$A$1:$AX$1002,MATCH(A600,Program_Calcs!$A:$A,0),MATCH(VLOOKUP(H600,Table_Methods!$B:$F,4,0),Program_Calcs!$1:$1,0)),"")</f>
        <v/>
      </c>
      <c r="O600" s="100" t="str">
        <f>IFERROR(INDEX(Program_Calcs!$A$1:$AX$1002,MATCH(A600,Program_Calcs!$A:$A,0),MATCH(VLOOKUP(H600,Table_Methods!$B:$F,3,0),Program_Calcs!$1:$1,0)),"")</f>
        <v/>
      </c>
      <c r="P600" s="101" t="str">
        <f>IF(I600="N","",IFERROR(INDEX(Program_Calcs!$A$1:$AX$1002,MATCH(A600,Program_Calcs!$A:$A,0),MATCH(VLOOKUP(H600,Table_Methods!$B:$F,5,0),Program_Calcs!$1:$1,0)),""))</f>
        <v/>
      </c>
    </row>
    <row r="601" spans="1:16" x14ac:dyDescent="0.25">
      <c r="A601" s="44"/>
      <c r="B601" s="45"/>
      <c r="C601" s="45"/>
      <c r="D601" s="45"/>
      <c r="E601" s="45"/>
      <c r="F601" s="45"/>
      <c r="G601" s="46"/>
      <c r="H601" s="53"/>
      <c r="I601" s="45"/>
      <c r="J601" s="42"/>
      <c r="K601" s="45"/>
      <c r="L601" s="46"/>
      <c r="M601" s="23" t="str">
        <f>IF(H601="","",VLOOKUP(H601,Table_Methods!B:C,2,0))</f>
        <v/>
      </c>
      <c r="N601" s="99" t="str">
        <f>IFERROR(INDEX(Program_Calcs!$A$1:$AX$1002,MATCH(A601,Program_Calcs!$A:$A,0),MATCH(VLOOKUP(H601,Table_Methods!$B:$F,4,0),Program_Calcs!$1:$1,0)),"")</f>
        <v/>
      </c>
      <c r="O601" s="100" t="str">
        <f>IFERROR(INDEX(Program_Calcs!$A$1:$AX$1002,MATCH(A601,Program_Calcs!$A:$A,0),MATCH(VLOOKUP(H601,Table_Methods!$B:$F,3,0),Program_Calcs!$1:$1,0)),"")</f>
        <v/>
      </c>
      <c r="P601" s="101" t="str">
        <f>IF(I601="N","",IFERROR(INDEX(Program_Calcs!$A$1:$AX$1002,MATCH(A601,Program_Calcs!$A:$A,0),MATCH(VLOOKUP(H601,Table_Methods!$B:$F,5,0),Program_Calcs!$1:$1,0)),""))</f>
        <v/>
      </c>
    </row>
    <row r="602" spans="1:16" x14ac:dyDescent="0.25">
      <c r="A602" s="44"/>
      <c r="B602" s="45"/>
      <c r="C602" s="45"/>
      <c r="D602" s="45"/>
      <c r="E602" s="45"/>
      <c r="F602" s="45"/>
      <c r="G602" s="46"/>
      <c r="H602" s="53"/>
      <c r="I602" s="45"/>
      <c r="J602" s="42"/>
      <c r="K602" s="45"/>
      <c r="L602" s="46"/>
      <c r="M602" s="23" t="str">
        <f>IF(H602="","",VLOOKUP(H602,Table_Methods!B:C,2,0))</f>
        <v/>
      </c>
      <c r="N602" s="99" t="str">
        <f>IFERROR(INDEX(Program_Calcs!$A$1:$AX$1002,MATCH(A602,Program_Calcs!$A:$A,0),MATCH(VLOOKUP(H602,Table_Methods!$B:$F,4,0),Program_Calcs!$1:$1,0)),"")</f>
        <v/>
      </c>
      <c r="O602" s="100" t="str">
        <f>IFERROR(INDEX(Program_Calcs!$A$1:$AX$1002,MATCH(A602,Program_Calcs!$A:$A,0),MATCH(VLOOKUP(H602,Table_Methods!$B:$F,3,0),Program_Calcs!$1:$1,0)),"")</f>
        <v/>
      </c>
      <c r="P602" s="101" t="str">
        <f>IF(I602="N","",IFERROR(INDEX(Program_Calcs!$A$1:$AX$1002,MATCH(A602,Program_Calcs!$A:$A,0),MATCH(VLOOKUP(H602,Table_Methods!$B:$F,5,0),Program_Calcs!$1:$1,0)),""))</f>
        <v/>
      </c>
    </row>
    <row r="603" spans="1:16" x14ac:dyDescent="0.25">
      <c r="A603" s="44"/>
      <c r="B603" s="45"/>
      <c r="C603" s="45"/>
      <c r="D603" s="45"/>
      <c r="E603" s="45"/>
      <c r="F603" s="45"/>
      <c r="G603" s="46"/>
      <c r="H603" s="53"/>
      <c r="I603" s="45"/>
      <c r="J603" s="42"/>
      <c r="K603" s="45"/>
      <c r="L603" s="46"/>
      <c r="M603" s="23" t="str">
        <f>IF(H603="","",VLOOKUP(H603,Table_Methods!B:C,2,0))</f>
        <v/>
      </c>
      <c r="N603" s="99" t="str">
        <f>IFERROR(INDEX(Program_Calcs!$A$1:$AX$1002,MATCH(A603,Program_Calcs!$A:$A,0),MATCH(VLOOKUP(H603,Table_Methods!$B:$F,4,0),Program_Calcs!$1:$1,0)),"")</f>
        <v/>
      </c>
      <c r="O603" s="100" t="str">
        <f>IFERROR(INDEX(Program_Calcs!$A$1:$AX$1002,MATCH(A603,Program_Calcs!$A:$A,0),MATCH(VLOOKUP(H603,Table_Methods!$B:$F,3,0),Program_Calcs!$1:$1,0)),"")</f>
        <v/>
      </c>
      <c r="P603" s="101" t="str">
        <f>IF(I603="N","",IFERROR(INDEX(Program_Calcs!$A$1:$AX$1002,MATCH(A603,Program_Calcs!$A:$A,0),MATCH(VLOOKUP(H603,Table_Methods!$B:$F,5,0),Program_Calcs!$1:$1,0)),""))</f>
        <v/>
      </c>
    </row>
    <row r="604" spans="1:16" x14ac:dyDescent="0.25">
      <c r="A604" s="44"/>
      <c r="B604" s="45"/>
      <c r="C604" s="45"/>
      <c r="D604" s="45"/>
      <c r="E604" s="45"/>
      <c r="F604" s="45"/>
      <c r="G604" s="46"/>
      <c r="H604" s="53"/>
      <c r="I604" s="45"/>
      <c r="J604" s="42"/>
      <c r="K604" s="45"/>
      <c r="L604" s="46"/>
      <c r="M604" s="23" t="str">
        <f>IF(H604="","",VLOOKUP(H604,Table_Methods!B:C,2,0))</f>
        <v/>
      </c>
      <c r="N604" s="99" t="str">
        <f>IFERROR(INDEX(Program_Calcs!$A$1:$AX$1002,MATCH(A604,Program_Calcs!$A:$A,0),MATCH(VLOOKUP(H604,Table_Methods!$B:$F,4,0),Program_Calcs!$1:$1,0)),"")</f>
        <v/>
      </c>
      <c r="O604" s="100" t="str">
        <f>IFERROR(INDEX(Program_Calcs!$A$1:$AX$1002,MATCH(A604,Program_Calcs!$A:$A,0),MATCH(VLOOKUP(H604,Table_Methods!$B:$F,3,0),Program_Calcs!$1:$1,0)),"")</f>
        <v/>
      </c>
      <c r="P604" s="101" t="str">
        <f>IF(I604="N","",IFERROR(INDEX(Program_Calcs!$A$1:$AX$1002,MATCH(A604,Program_Calcs!$A:$A,0),MATCH(VLOOKUP(H604,Table_Methods!$B:$F,5,0),Program_Calcs!$1:$1,0)),""))</f>
        <v/>
      </c>
    </row>
    <row r="605" spans="1:16" x14ac:dyDescent="0.25">
      <c r="A605" s="44"/>
      <c r="B605" s="45"/>
      <c r="C605" s="45"/>
      <c r="D605" s="45"/>
      <c r="E605" s="45"/>
      <c r="F605" s="45"/>
      <c r="G605" s="46"/>
      <c r="H605" s="53"/>
      <c r="I605" s="45"/>
      <c r="J605" s="42"/>
      <c r="K605" s="45"/>
      <c r="L605" s="46"/>
      <c r="M605" s="23" t="str">
        <f>IF(H605="","",VLOOKUP(H605,Table_Methods!B:C,2,0))</f>
        <v/>
      </c>
      <c r="N605" s="99" t="str">
        <f>IFERROR(INDEX(Program_Calcs!$A$1:$AX$1002,MATCH(A605,Program_Calcs!$A:$A,0),MATCH(VLOOKUP(H605,Table_Methods!$B:$F,4,0),Program_Calcs!$1:$1,0)),"")</f>
        <v/>
      </c>
      <c r="O605" s="100" t="str">
        <f>IFERROR(INDEX(Program_Calcs!$A$1:$AX$1002,MATCH(A605,Program_Calcs!$A:$A,0),MATCH(VLOOKUP(H605,Table_Methods!$B:$F,3,0),Program_Calcs!$1:$1,0)),"")</f>
        <v/>
      </c>
      <c r="P605" s="101" t="str">
        <f>IF(I605="N","",IFERROR(INDEX(Program_Calcs!$A$1:$AX$1002,MATCH(A605,Program_Calcs!$A:$A,0),MATCH(VLOOKUP(H605,Table_Methods!$B:$F,5,0),Program_Calcs!$1:$1,0)),""))</f>
        <v/>
      </c>
    </row>
    <row r="606" spans="1:16" x14ac:dyDescent="0.25">
      <c r="A606" s="44"/>
      <c r="B606" s="45"/>
      <c r="C606" s="45"/>
      <c r="D606" s="45"/>
      <c r="E606" s="45"/>
      <c r="F606" s="45"/>
      <c r="G606" s="46"/>
      <c r="H606" s="53"/>
      <c r="I606" s="45"/>
      <c r="J606" s="42"/>
      <c r="K606" s="45"/>
      <c r="L606" s="46"/>
      <c r="M606" s="23" t="str">
        <f>IF(H606="","",VLOOKUP(H606,Table_Methods!B:C,2,0))</f>
        <v/>
      </c>
      <c r="N606" s="99" t="str">
        <f>IFERROR(INDEX(Program_Calcs!$A$1:$AX$1002,MATCH(A606,Program_Calcs!$A:$A,0),MATCH(VLOOKUP(H606,Table_Methods!$B:$F,4,0),Program_Calcs!$1:$1,0)),"")</f>
        <v/>
      </c>
      <c r="O606" s="100" t="str">
        <f>IFERROR(INDEX(Program_Calcs!$A$1:$AX$1002,MATCH(A606,Program_Calcs!$A:$A,0),MATCH(VLOOKUP(H606,Table_Methods!$B:$F,3,0),Program_Calcs!$1:$1,0)),"")</f>
        <v/>
      </c>
      <c r="P606" s="101" t="str">
        <f>IF(I606="N","",IFERROR(INDEX(Program_Calcs!$A$1:$AX$1002,MATCH(A606,Program_Calcs!$A:$A,0),MATCH(VLOOKUP(H606,Table_Methods!$B:$F,5,0),Program_Calcs!$1:$1,0)),""))</f>
        <v/>
      </c>
    </row>
    <row r="607" spans="1:16" x14ac:dyDescent="0.25">
      <c r="A607" s="44"/>
      <c r="B607" s="45"/>
      <c r="C607" s="45"/>
      <c r="D607" s="45"/>
      <c r="E607" s="45"/>
      <c r="F607" s="45"/>
      <c r="G607" s="46"/>
      <c r="H607" s="53"/>
      <c r="I607" s="45"/>
      <c r="J607" s="42"/>
      <c r="K607" s="45"/>
      <c r="L607" s="46"/>
      <c r="M607" s="23" t="str">
        <f>IF(H607="","",VLOOKUP(H607,Table_Methods!B:C,2,0))</f>
        <v/>
      </c>
      <c r="N607" s="99" t="str">
        <f>IFERROR(INDEX(Program_Calcs!$A$1:$AX$1002,MATCH(A607,Program_Calcs!$A:$A,0),MATCH(VLOOKUP(H607,Table_Methods!$B:$F,4,0),Program_Calcs!$1:$1,0)),"")</f>
        <v/>
      </c>
      <c r="O607" s="100" t="str">
        <f>IFERROR(INDEX(Program_Calcs!$A$1:$AX$1002,MATCH(A607,Program_Calcs!$A:$A,0),MATCH(VLOOKUP(H607,Table_Methods!$B:$F,3,0),Program_Calcs!$1:$1,0)),"")</f>
        <v/>
      </c>
      <c r="P607" s="101" t="str">
        <f>IF(I607="N","",IFERROR(INDEX(Program_Calcs!$A$1:$AX$1002,MATCH(A607,Program_Calcs!$A:$A,0),MATCH(VLOOKUP(H607,Table_Methods!$B:$F,5,0),Program_Calcs!$1:$1,0)),""))</f>
        <v/>
      </c>
    </row>
    <row r="608" spans="1:16" x14ac:dyDescent="0.25">
      <c r="A608" s="44"/>
      <c r="B608" s="45"/>
      <c r="C608" s="45"/>
      <c r="D608" s="45"/>
      <c r="E608" s="45"/>
      <c r="F608" s="45"/>
      <c r="G608" s="46"/>
      <c r="H608" s="53"/>
      <c r="I608" s="45"/>
      <c r="J608" s="42"/>
      <c r="K608" s="45"/>
      <c r="L608" s="46"/>
      <c r="M608" s="23" t="str">
        <f>IF(H608="","",VLOOKUP(H608,Table_Methods!B:C,2,0))</f>
        <v/>
      </c>
      <c r="N608" s="99" t="str">
        <f>IFERROR(INDEX(Program_Calcs!$A$1:$AX$1002,MATCH(A608,Program_Calcs!$A:$A,0),MATCH(VLOOKUP(H608,Table_Methods!$B:$F,4,0),Program_Calcs!$1:$1,0)),"")</f>
        <v/>
      </c>
      <c r="O608" s="100" t="str">
        <f>IFERROR(INDEX(Program_Calcs!$A$1:$AX$1002,MATCH(A608,Program_Calcs!$A:$A,0),MATCH(VLOOKUP(H608,Table_Methods!$B:$F,3,0),Program_Calcs!$1:$1,0)),"")</f>
        <v/>
      </c>
      <c r="P608" s="101" t="str">
        <f>IF(I608="N","",IFERROR(INDEX(Program_Calcs!$A$1:$AX$1002,MATCH(A608,Program_Calcs!$A:$A,0),MATCH(VLOOKUP(H608,Table_Methods!$B:$F,5,0),Program_Calcs!$1:$1,0)),""))</f>
        <v/>
      </c>
    </row>
    <row r="609" spans="1:16" x14ac:dyDescent="0.25">
      <c r="A609" s="44"/>
      <c r="B609" s="45"/>
      <c r="C609" s="45"/>
      <c r="D609" s="45"/>
      <c r="E609" s="45"/>
      <c r="F609" s="45"/>
      <c r="G609" s="46"/>
      <c r="H609" s="53"/>
      <c r="I609" s="45"/>
      <c r="J609" s="42"/>
      <c r="K609" s="45"/>
      <c r="L609" s="46"/>
      <c r="M609" s="23" t="str">
        <f>IF(H609="","",VLOOKUP(H609,Table_Methods!B:C,2,0))</f>
        <v/>
      </c>
      <c r="N609" s="99" t="str">
        <f>IFERROR(INDEX(Program_Calcs!$A$1:$AX$1002,MATCH(A609,Program_Calcs!$A:$A,0),MATCH(VLOOKUP(H609,Table_Methods!$B:$F,4,0),Program_Calcs!$1:$1,0)),"")</f>
        <v/>
      </c>
      <c r="O609" s="100" t="str">
        <f>IFERROR(INDEX(Program_Calcs!$A$1:$AX$1002,MATCH(A609,Program_Calcs!$A:$A,0),MATCH(VLOOKUP(H609,Table_Methods!$B:$F,3,0),Program_Calcs!$1:$1,0)),"")</f>
        <v/>
      </c>
      <c r="P609" s="101" t="str">
        <f>IF(I609="N","",IFERROR(INDEX(Program_Calcs!$A$1:$AX$1002,MATCH(A609,Program_Calcs!$A:$A,0),MATCH(VLOOKUP(H609,Table_Methods!$B:$F,5,0),Program_Calcs!$1:$1,0)),""))</f>
        <v/>
      </c>
    </row>
    <row r="610" spans="1:16" x14ac:dyDescent="0.25">
      <c r="A610" s="44"/>
      <c r="B610" s="45"/>
      <c r="C610" s="45"/>
      <c r="D610" s="45"/>
      <c r="E610" s="45"/>
      <c r="F610" s="45"/>
      <c r="G610" s="46"/>
      <c r="H610" s="53"/>
      <c r="I610" s="45"/>
      <c r="J610" s="42"/>
      <c r="K610" s="45"/>
      <c r="L610" s="46"/>
      <c r="M610" s="23" t="str">
        <f>IF(H610="","",VLOOKUP(H610,Table_Methods!B:C,2,0))</f>
        <v/>
      </c>
      <c r="N610" s="99" t="str">
        <f>IFERROR(INDEX(Program_Calcs!$A$1:$AX$1002,MATCH(A610,Program_Calcs!$A:$A,0),MATCH(VLOOKUP(H610,Table_Methods!$B:$F,4,0),Program_Calcs!$1:$1,0)),"")</f>
        <v/>
      </c>
      <c r="O610" s="100" t="str">
        <f>IFERROR(INDEX(Program_Calcs!$A$1:$AX$1002,MATCH(A610,Program_Calcs!$A:$A,0),MATCH(VLOOKUP(H610,Table_Methods!$B:$F,3,0),Program_Calcs!$1:$1,0)),"")</f>
        <v/>
      </c>
      <c r="P610" s="101" t="str">
        <f>IF(I610="N","",IFERROR(INDEX(Program_Calcs!$A$1:$AX$1002,MATCH(A610,Program_Calcs!$A:$A,0),MATCH(VLOOKUP(H610,Table_Methods!$B:$F,5,0),Program_Calcs!$1:$1,0)),""))</f>
        <v/>
      </c>
    </row>
    <row r="611" spans="1:16" x14ac:dyDescent="0.25">
      <c r="A611" s="44"/>
      <c r="B611" s="45"/>
      <c r="C611" s="45"/>
      <c r="D611" s="45"/>
      <c r="E611" s="45"/>
      <c r="F611" s="45"/>
      <c r="G611" s="46"/>
      <c r="H611" s="53"/>
      <c r="I611" s="45"/>
      <c r="J611" s="42"/>
      <c r="K611" s="45"/>
      <c r="L611" s="46"/>
      <c r="M611" s="23" t="str">
        <f>IF(H611="","",VLOOKUP(H611,Table_Methods!B:C,2,0))</f>
        <v/>
      </c>
      <c r="N611" s="99" t="str">
        <f>IFERROR(INDEX(Program_Calcs!$A$1:$AX$1002,MATCH(A611,Program_Calcs!$A:$A,0),MATCH(VLOOKUP(H611,Table_Methods!$B:$F,4,0),Program_Calcs!$1:$1,0)),"")</f>
        <v/>
      </c>
      <c r="O611" s="100" t="str">
        <f>IFERROR(INDEX(Program_Calcs!$A$1:$AX$1002,MATCH(A611,Program_Calcs!$A:$A,0),MATCH(VLOOKUP(H611,Table_Methods!$B:$F,3,0),Program_Calcs!$1:$1,0)),"")</f>
        <v/>
      </c>
      <c r="P611" s="101" t="str">
        <f>IF(I611="N","",IFERROR(INDEX(Program_Calcs!$A$1:$AX$1002,MATCH(A611,Program_Calcs!$A:$A,0),MATCH(VLOOKUP(H611,Table_Methods!$B:$F,5,0),Program_Calcs!$1:$1,0)),""))</f>
        <v/>
      </c>
    </row>
    <row r="612" spans="1:16" x14ac:dyDescent="0.25">
      <c r="A612" s="44"/>
      <c r="B612" s="45"/>
      <c r="C612" s="45"/>
      <c r="D612" s="45"/>
      <c r="E612" s="45"/>
      <c r="F612" s="45"/>
      <c r="G612" s="46"/>
      <c r="H612" s="53"/>
      <c r="I612" s="45"/>
      <c r="J612" s="42"/>
      <c r="K612" s="45"/>
      <c r="L612" s="46"/>
      <c r="M612" s="23" t="str">
        <f>IF(H612="","",VLOOKUP(H612,Table_Methods!B:C,2,0))</f>
        <v/>
      </c>
      <c r="N612" s="99" t="str">
        <f>IFERROR(INDEX(Program_Calcs!$A$1:$AX$1002,MATCH(A612,Program_Calcs!$A:$A,0),MATCH(VLOOKUP(H612,Table_Methods!$B:$F,4,0),Program_Calcs!$1:$1,0)),"")</f>
        <v/>
      </c>
      <c r="O612" s="100" t="str">
        <f>IFERROR(INDEX(Program_Calcs!$A$1:$AX$1002,MATCH(A612,Program_Calcs!$A:$A,0),MATCH(VLOOKUP(H612,Table_Methods!$B:$F,3,0),Program_Calcs!$1:$1,0)),"")</f>
        <v/>
      </c>
      <c r="P612" s="101" t="str">
        <f>IF(I612="N","",IFERROR(INDEX(Program_Calcs!$A$1:$AX$1002,MATCH(A612,Program_Calcs!$A:$A,0),MATCH(VLOOKUP(H612,Table_Methods!$B:$F,5,0),Program_Calcs!$1:$1,0)),""))</f>
        <v/>
      </c>
    </row>
    <row r="613" spans="1:16" x14ac:dyDescent="0.25">
      <c r="A613" s="44"/>
      <c r="B613" s="45"/>
      <c r="C613" s="45"/>
      <c r="D613" s="45"/>
      <c r="E613" s="45"/>
      <c r="F613" s="45"/>
      <c r="G613" s="46"/>
      <c r="H613" s="53"/>
      <c r="I613" s="45"/>
      <c r="J613" s="42"/>
      <c r="K613" s="45"/>
      <c r="L613" s="46"/>
      <c r="M613" s="23" t="str">
        <f>IF(H613="","",VLOOKUP(H613,Table_Methods!B:C,2,0))</f>
        <v/>
      </c>
      <c r="N613" s="99" t="str">
        <f>IFERROR(INDEX(Program_Calcs!$A$1:$AX$1002,MATCH(A613,Program_Calcs!$A:$A,0),MATCH(VLOOKUP(H613,Table_Methods!$B:$F,4,0),Program_Calcs!$1:$1,0)),"")</f>
        <v/>
      </c>
      <c r="O613" s="100" t="str">
        <f>IFERROR(INDEX(Program_Calcs!$A$1:$AX$1002,MATCH(A613,Program_Calcs!$A:$A,0),MATCH(VLOOKUP(H613,Table_Methods!$B:$F,3,0),Program_Calcs!$1:$1,0)),"")</f>
        <v/>
      </c>
      <c r="P613" s="101" t="str">
        <f>IF(I613="N","",IFERROR(INDEX(Program_Calcs!$A$1:$AX$1002,MATCH(A613,Program_Calcs!$A:$A,0),MATCH(VLOOKUP(H613,Table_Methods!$B:$F,5,0),Program_Calcs!$1:$1,0)),""))</f>
        <v/>
      </c>
    </row>
    <row r="614" spans="1:16" x14ac:dyDescent="0.25">
      <c r="A614" s="44"/>
      <c r="B614" s="45"/>
      <c r="C614" s="45"/>
      <c r="D614" s="45"/>
      <c r="E614" s="45"/>
      <c r="F614" s="45"/>
      <c r="G614" s="46"/>
      <c r="H614" s="53"/>
      <c r="I614" s="45"/>
      <c r="J614" s="42"/>
      <c r="K614" s="45"/>
      <c r="L614" s="46"/>
      <c r="M614" s="23" t="str">
        <f>IF(H614="","",VLOOKUP(H614,Table_Methods!B:C,2,0))</f>
        <v/>
      </c>
      <c r="N614" s="99" t="str">
        <f>IFERROR(INDEX(Program_Calcs!$A$1:$AX$1002,MATCH(A614,Program_Calcs!$A:$A,0),MATCH(VLOOKUP(H614,Table_Methods!$B:$F,4,0),Program_Calcs!$1:$1,0)),"")</f>
        <v/>
      </c>
      <c r="O614" s="100" t="str">
        <f>IFERROR(INDEX(Program_Calcs!$A$1:$AX$1002,MATCH(A614,Program_Calcs!$A:$A,0),MATCH(VLOOKUP(H614,Table_Methods!$B:$F,3,0),Program_Calcs!$1:$1,0)),"")</f>
        <v/>
      </c>
      <c r="P614" s="101" t="str">
        <f>IF(I614="N","",IFERROR(INDEX(Program_Calcs!$A$1:$AX$1002,MATCH(A614,Program_Calcs!$A:$A,0),MATCH(VLOOKUP(H614,Table_Methods!$B:$F,5,0),Program_Calcs!$1:$1,0)),""))</f>
        <v/>
      </c>
    </row>
    <row r="615" spans="1:16" x14ac:dyDescent="0.25">
      <c r="A615" s="44"/>
      <c r="B615" s="45"/>
      <c r="C615" s="45"/>
      <c r="D615" s="45"/>
      <c r="E615" s="45"/>
      <c r="F615" s="45"/>
      <c r="G615" s="46"/>
      <c r="H615" s="53"/>
      <c r="I615" s="45"/>
      <c r="J615" s="42"/>
      <c r="K615" s="45"/>
      <c r="L615" s="46"/>
      <c r="M615" s="23" t="str">
        <f>IF(H615="","",VLOOKUP(H615,Table_Methods!B:C,2,0))</f>
        <v/>
      </c>
      <c r="N615" s="99" t="str">
        <f>IFERROR(INDEX(Program_Calcs!$A$1:$AX$1002,MATCH(A615,Program_Calcs!$A:$A,0),MATCH(VLOOKUP(H615,Table_Methods!$B:$F,4,0),Program_Calcs!$1:$1,0)),"")</f>
        <v/>
      </c>
      <c r="O615" s="100" t="str">
        <f>IFERROR(INDEX(Program_Calcs!$A$1:$AX$1002,MATCH(A615,Program_Calcs!$A:$A,0),MATCH(VLOOKUP(H615,Table_Methods!$B:$F,3,0),Program_Calcs!$1:$1,0)),"")</f>
        <v/>
      </c>
      <c r="P615" s="101" t="str">
        <f>IF(I615="N","",IFERROR(INDEX(Program_Calcs!$A$1:$AX$1002,MATCH(A615,Program_Calcs!$A:$A,0),MATCH(VLOOKUP(H615,Table_Methods!$B:$F,5,0),Program_Calcs!$1:$1,0)),""))</f>
        <v/>
      </c>
    </row>
    <row r="616" spans="1:16" x14ac:dyDescent="0.25">
      <c r="A616" s="44"/>
      <c r="B616" s="45"/>
      <c r="C616" s="45"/>
      <c r="D616" s="45"/>
      <c r="E616" s="45"/>
      <c r="F616" s="45"/>
      <c r="G616" s="46"/>
      <c r="H616" s="53"/>
      <c r="I616" s="45"/>
      <c r="J616" s="42"/>
      <c r="K616" s="45"/>
      <c r="L616" s="46"/>
      <c r="M616" s="23" t="str">
        <f>IF(H616="","",VLOOKUP(H616,Table_Methods!B:C,2,0))</f>
        <v/>
      </c>
      <c r="N616" s="99" t="str">
        <f>IFERROR(INDEX(Program_Calcs!$A$1:$AX$1002,MATCH(A616,Program_Calcs!$A:$A,0),MATCH(VLOOKUP(H616,Table_Methods!$B:$F,4,0),Program_Calcs!$1:$1,0)),"")</f>
        <v/>
      </c>
      <c r="O616" s="100" t="str">
        <f>IFERROR(INDEX(Program_Calcs!$A$1:$AX$1002,MATCH(A616,Program_Calcs!$A:$A,0),MATCH(VLOOKUP(H616,Table_Methods!$B:$F,3,0),Program_Calcs!$1:$1,0)),"")</f>
        <v/>
      </c>
      <c r="P616" s="101" t="str">
        <f>IF(I616="N","",IFERROR(INDEX(Program_Calcs!$A$1:$AX$1002,MATCH(A616,Program_Calcs!$A:$A,0),MATCH(VLOOKUP(H616,Table_Methods!$B:$F,5,0),Program_Calcs!$1:$1,0)),""))</f>
        <v/>
      </c>
    </row>
    <row r="617" spans="1:16" x14ac:dyDescent="0.25">
      <c r="A617" s="44"/>
      <c r="B617" s="45"/>
      <c r="C617" s="45"/>
      <c r="D617" s="45"/>
      <c r="E617" s="45"/>
      <c r="F617" s="45"/>
      <c r="G617" s="46"/>
      <c r="H617" s="53"/>
      <c r="I617" s="45"/>
      <c r="J617" s="42"/>
      <c r="K617" s="45"/>
      <c r="L617" s="46"/>
      <c r="M617" s="23" t="str">
        <f>IF(H617="","",VLOOKUP(H617,Table_Methods!B:C,2,0))</f>
        <v/>
      </c>
      <c r="N617" s="99" t="str">
        <f>IFERROR(INDEX(Program_Calcs!$A$1:$AX$1002,MATCH(A617,Program_Calcs!$A:$A,0),MATCH(VLOOKUP(H617,Table_Methods!$B:$F,4,0),Program_Calcs!$1:$1,0)),"")</f>
        <v/>
      </c>
      <c r="O617" s="100" t="str">
        <f>IFERROR(INDEX(Program_Calcs!$A$1:$AX$1002,MATCH(A617,Program_Calcs!$A:$A,0),MATCH(VLOOKUP(H617,Table_Methods!$B:$F,3,0),Program_Calcs!$1:$1,0)),"")</f>
        <v/>
      </c>
      <c r="P617" s="101" t="str">
        <f>IF(I617="N","",IFERROR(INDEX(Program_Calcs!$A$1:$AX$1002,MATCH(A617,Program_Calcs!$A:$A,0),MATCH(VLOOKUP(H617,Table_Methods!$B:$F,5,0),Program_Calcs!$1:$1,0)),""))</f>
        <v/>
      </c>
    </row>
    <row r="618" spans="1:16" x14ac:dyDescent="0.25">
      <c r="A618" s="44"/>
      <c r="B618" s="45"/>
      <c r="C618" s="45"/>
      <c r="D618" s="45"/>
      <c r="E618" s="45"/>
      <c r="F618" s="45"/>
      <c r="G618" s="46"/>
      <c r="H618" s="53"/>
      <c r="I618" s="45"/>
      <c r="J618" s="42"/>
      <c r="K618" s="45"/>
      <c r="L618" s="46"/>
      <c r="M618" s="23" t="str">
        <f>IF(H618="","",VLOOKUP(H618,Table_Methods!B:C,2,0))</f>
        <v/>
      </c>
      <c r="N618" s="99" t="str">
        <f>IFERROR(INDEX(Program_Calcs!$A$1:$AX$1002,MATCH(A618,Program_Calcs!$A:$A,0),MATCH(VLOOKUP(H618,Table_Methods!$B:$F,4,0),Program_Calcs!$1:$1,0)),"")</f>
        <v/>
      </c>
      <c r="O618" s="100" t="str">
        <f>IFERROR(INDEX(Program_Calcs!$A$1:$AX$1002,MATCH(A618,Program_Calcs!$A:$A,0),MATCH(VLOOKUP(H618,Table_Methods!$B:$F,3,0),Program_Calcs!$1:$1,0)),"")</f>
        <v/>
      </c>
      <c r="P618" s="101" t="str">
        <f>IF(I618="N","",IFERROR(INDEX(Program_Calcs!$A$1:$AX$1002,MATCH(A618,Program_Calcs!$A:$A,0),MATCH(VLOOKUP(H618,Table_Methods!$B:$F,5,0),Program_Calcs!$1:$1,0)),""))</f>
        <v/>
      </c>
    </row>
    <row r="619" spans="1:16" x14ac:dyDescent="0.25">
      <c r="A619" s="44"/>
      <c r="B619" s="45"/>
      <c r="C619" s="45"/>
      <c r="D619" s="45"/>
      <c r="E619" s="45"/>
      <c r="F619" s="45"/>
      <c r="G619" s="46"/>
      <c r="H619" s="53"/>
      <c r="I619" s="45"/>
      <c r="J619" s="42"/>
      <c r="K619" s="45"/>
      <c r="L619" s="46"/>
      <c r="M619" s="23" t="str">
        <f>IF(H619="","",VLOOKUP(H619,Table_Methods!B:C,2,0))</f>
        <v/>
      </c>
      <c r="N619" s="99" t="str">
        <f>IFERROR(INDEX(Program_Calcs!$A$1:$AX$1002,MATCH(A619,Program_Calcs!$A:$A,0),MATCH(VLOOKUP(H619,Table_Methods!$B:$F,4,0),Program_Calcs!$1:$1,0)),"")</f>
        <v/>
      </c>
      <c r="O619" s="100" t="str">
        <f>IFERROR(INDEX(Program_Calcs!$A$1:$AX$1002,MATCH(A619,Program_Calcs!$A:$A,0),MATCH(VLOOKUP(H619,Table_Methods!$B:$F,3,0),Program_Calcs!$1:$1,0)),"")</f>
        <v/>
      </c>
      <c r="P619" s="101" t="str">
        <f>IF(I619="N","",IFERROR(INDEX(Program_Calcs!$A$1:$AX$1002,MATCH(A619,Program_Calcs!$A:$A,0),MATCH(VLOOKUP(H619,Table_Methods!$B:$F,5,0),Program_Calcs!$1:$1,0)),""))</f>
        <v/>
      </c>
    </row>
    <row r="620" spans="1:16" x14ac:dyDescent="0.25">
      <c r="A620" s="44"/>
      <c r="B620" s="45"/>
      <c r="C620" s="45"/>
      <c r="D620" s="45"/>
      <c r="E620" s="45"/>
      <c r="F620" s="45"/>
      <c r="G620" s="46"/>
      <c r="H620" s="53"/>
      <c r="I620" s="45"/>
      <c r="J620" s="42"/>
      <c r="K620" s="45"/>
      <c r="L620" s="46"/>
      <c r="M620" s="23" t="str">
        <f>IF(H620="","",VLOOKUP(H620,Table_Methods!B:C,2,0))</f>
        <v/>
      </c>
      <c r="N620" s="99" t="str">
        <f>IFERROR(INDEX(Program_Calcs!$A$1:$AX$1002,MATCH(A620,Program_Calcs!$A:$A,0),MATCH(VLOOKUP(H620,Table_Methods!$B:$F,4,0),Program_Calcs!$1:$1,0)),"")</f>
        <v/>
      </c>
      <c r="O620" s="100" t="str">
        <f>IFERROR(INDEX(Program_Calcs!$A$1:$AX$1002,MATCH(A620,Program_Calcs!$A:$A,0),MATCH(VLOOKUP(H620,Table_Methods!$B:$F,3,0),Program_Calcs!$1:$1,0)),"")</f>
        <v/>
      </c>
      <c r="P620" s="101" t="str">
        <f>IF(I620="N","",IFERROR(INDEX(Program_Calcs!$A$1:$AX$1002,MATCH(A620,Program_Calcs!$A:$A,0),MATCH(VLOOKUP(H620,Table_Methods!$B:$F,5,0),Program_Calcs!$1:$1,0)),""))</f>
        <v/>
      </c>
    </row>
    <row r="621" spans="1:16" x14ac:dyDescent="0.25">
      <c r="A621" s="44"/>
      <c r="B621" s="45"/>
      <c r="C621" s="45"/>
      <c r="D621" s="45"/>
      <c r="E621" s="45"/>
      <c r="F621" s="45"/>
      <c r="G621" s="46"/>
      <c r="H621" s="53"/>
      <c r="I621" s="45"/>
      <c r="J621" s="42"/>
      <c r="K621" s="45"/>
      <c r="L621" s="46"/>
      <c r="M621" s="23" t="str">
        <f>IF(H621="","",VLOOKUP(H621,Table_Methods!B:C,2,0))</f>
        <v/>
      </c>
      <c r="N621" s="99" t="str">
        <f>IFERROR(INDEX(Program_Calcs!$A$1:$AX$1002,MATCH(A621,Program_Calcs!$A:$A,0),MATCH(VLOOKUP(H621,Table_Methods!$B:$F,4,0),Program_Calcs!$1:$1,0)),"")</f>
        <v/>
      </c>
      <c r="O621" s="100" t="str">
        <f>IFERROR(INDEX(Program_Calcs!$A$1:$AX$1002,MATCH(A621,Program_Calcs!$A:$A,0),MATCH(VLOOKUP(H621,Table_Methods!$B:$F,3,0),Program_Calcs!$1:$1,0)),"")</f>
        <v/>
      </c>
      <c r="P621" s="101" t="str">
        <f>IF(I621="N","",IFERROR(INDEX(Program_Calcs!$A$1:$AX$1002,MATCH(A621,Program_Calcs!$A:$A,0),MATCH(VLOOKUP(H621,Table_Methods!$B:$F,5,0),Program_Calcs!$1:$1,0)),""))</f>
        <v/>
      </c>
    </row>
    <row r="622" spans="1:16" x14ac:dyDescent="0.25">
      <c r="A622" s="44"/>
      <c r="B622" s="45"/>
      <c r="C622" s="45"/>
      <c r="D622" s="45"/>
      <c r="E622" s="45"/>
      <c r="F622" s="45"/>
      <c r="G622" s="46"/>
      <c r="H622" s="53"/>
      <c r="I622" s="45"/>
      <c r="J622" s="42"/>
      <c r="K622" s="45"/>
      <c r="L622" s="46"/>
      <c r="M622" s="23" t="str">
        <f>IF(H622="","",VLOOKUP(H622,Table_Methods!B:C,2,0))</f>
        <v/>
      </c>
      <c r="N622" s="99" t="str">
        <f>IFERROR(INDEX(Program_Calcs!$A$1:$AX$1002,MATCH(A622,Program_Calcs!$A:$A,0),MATCH(VLOOKUP(H622,Table_Methods!$B:$F,4,0),Program_Calcs!$1:$1,0)),"")</f>
        <v/>
      </c>
      <c r="O622" s="100" t="str">
        <f>IFERROR(INDEX(Program_Calcs!$A$1:$AX$1002,MATCH(A622,Program_Calcs!$A:$A,0),MATCH(VLOOKUP(H622,Table_Methods!$B:$F,3,0),Program_Calcs!$1:$1,0)),"")</f>
        <v/>
      </c>
      <c r="P622" s="101" t="str">
        <f>IF(I622="N","",IFERROR(INDEX(Program_Calcs!$A$1:$AX$1002,MATCH(A622,Program_Calcs!$A:$A,0),MATCH(VLOOKUP(H622,Table_Methods!$B:$F,5,0),Program_Calcs!$1:$1,0)),""))</f>
        <v/>
      </c>
    </row>
    <row r="623" spans="1:16" x14ac:dyDescent="0.25">
      <c r="A623" s="44"/>
      <c r="B623" s="45"/>
      <c r="C623" s="45"/>
      <c r="D623" s="45"/>
      <c r="E623" s="45"/>
      <c r="F623" s="45"/>
      <c r="G623" s="46"/>
      <c r="H623" s="53"/>
      <c r="I623" s="45"/>
      <c r="J623" s="42"/>
      <c r="K623" s="45"/>
      <c r="L623" s="46"/>
      <c r="M623" s="23" t="str">
        <f>IF(H623="","",VLOOKUP(H623,Table_Methods!B:C,2,0))</f>
        <v/>
      </c>
      <c r="N623" s="99" t="str">
        <f>IFERROR(INDEX(Program_Calcs!$A$1:$AX$1002,MATCH(A623,Program_Calcs!$A:$A,0),MATCH(VLOOKUP(H623,Table_Methods!$B:$F,4,0),Program_Calcs!$1:$1,0)),"")</f>
        <v/>
      </c>
      <c r="O623" s="100" t="str">
        <f>IFERROR(INDEX(Program_Calcs!$A$1:$AX$1002,MATCH(A623,Program_Calcs!$A:$A,0),MATCH(VLOOKUP(H623,Table_Methods!$B:$F,3,0),Program_Calcs!$1:$1,0)),"")</f>
        <v/>
      </c>
      <c r="P623" s="101" t="str">
        <f>IF(I623="N","",IFERROR(INDEX(Program_Calcs!$A$1:$AX$1002,MATCH(A623,Program_Calcs!$A:$A,0),MATCH(VLOOKUP(H623,Table_Methods!$B:$F,5,0),Program_Calcs!$1:$1,0)),""))</f>
        <v/>
      </c>
    </row>
    <row r="624" spans="1:16" x14ac:dyDescent="0.25">
      <c r="A624" s="44"/>
      <c r="B624" s="45"/>
      <c r="C624" s="45"/>
      <c r="D624" s="45"/>
      <c r="E624" s="45"/>
      <c r="F624" s="45"/>
      <c r="G624" s="46"/>
      <c r="H624" s="53"/>
      <c r="I624" s="45"/>
      <c r="J624" s="42"/>
      <c r="K624" s="45"/>
      <c r="L624" s="46"/>
      <c r="M624" s="23" t="str">
        <f>IF(H624="","",VLOOKUP(H624,Table_Methods!B:C,2,0))</f>
        <v/>
      </c>
      <c r="N624" s="99" t="str">
        <f>IFERROR(INDEX(Program_Calcs!$A$1:$AX$1002,MATCH(A624,Program_Calcs!$A:$A,0),MATCH(VLOOKUP(H624,Table_Methods!$B:$F,4,0),Program_Calcs!$1:$1,0)),"")</f>
        <v/>
      </c>
      <c r="O624" s="100" t="str">
        <f>IFERROR(INDEX(Program_Calcs!$A$1:$AX$1002,MATCH(A624,Program_Calcs!$A:$A,0),MATCH(VLOOKUP(H624,Table_Methods!$B:$F,3,0),Program_Calcs!$1:$1,0)),"")</f>
        <v/>
      </c>
      <c r="P624" s="101" t="str">
        <f>IF(I624="N","",IFERROR(INDEX(Program_Calcs!$A$1:$AX$1002,MATCH(A624,Program_Calcs!$A:$A,0),MATCH(VLOOKUP(H624,Table_Methods!$B:$F,5,0),Program_Calcs!$1:$1,0)),""))</f>
        <v/>
      </c>
    </row>
    <row r="625" spans="1:16" x14ac:dyDescent="0.25">
      <c r="A625" s="44"/>
      <c r="B625" s="45"/>
      <c r="C625" s="45"/>
      <c r="D625" s="45"/>
      <c r="E625" s="45"/>
      <c r="F625" s="45"/>
      <c r="G625" s="46"/>
      <c r="H625" s="53"/>
      <c r="I625" s="45"/>
      <c r="J625" s="42"/>
      <c r="K625" s="45"/>
      <c r="L625" s="46"/>
      <c r="M625" s="23" t="str">
        <f>IF(H625="","",VLOOKUP(H625,Table_Methods!B:C,2,0))</f>
        <v/>
      </c>
      <c r="N625" s="99" t="str">
        <f>IFERROR(INDEX(Program_Calcs!$A$1:$AX$1002,MATCH(A625,Program_Calcs!$A:$A,0),MATCH(VLOOKUP(H625,Table_Methods!$B:$F,4,0),Program_Calcs!$1:$1,0)),"")</f>
        <v/>
      </c>
      <c r="O625" s="100" t="str">
        <f>IFERROR(INDEX(Program_Calcs!$A$1:$AX$1002,MATCH(A625,Program_Calcs!$A:$A,0),MATCH(VLOOKUP(H625,Table_Methods!$B:$F,3,0),Program_Calcs!$1:$1,0)),"")</f>
        <v/>
      </c>
      <c r="P625" s="101" t="str">
        <f>IF(I625="N","",IFERROR(INDEX(Program_Calcs!$A$1:$AX$1002,MATCH(A625,Program_Calcs!$A:$A,0),MATCH(VLOOKUP(H625,Table_Methods!$B:$F,5,0),Program_Calcs!$1:$1,0)),""))</f>
        <v/>
      </c>
    </row>
    <row r="626" spans="1:16" x14ac:dyDescent="0.25">
      <c r="A626" s="44"/>
      <c r="B626" s="45"/>
      <c r="C626" s="45"/>
      <c r="D626" s="45"/>
      <c r="E626" s="45"/>
      <c r="F626" s="45"/>
      <c r="G626" s="46"/>
      <c r="H626" s="53"/>
      <c r="I626" s="45"/>
      <c r="J626" s="42"/>
      <c r="K626" s="45"/>
      <c r="L626" s="46"/>
      <c r="M626" s="23" t="str">
        <f>IF(H626="","",VLOOKUP(H626,Table_Methods!B:C,2,0))</f>
        <v/>
      </c>
      <c r="N626" s="99" t="str">
        <f>IFERROR(INDEX(Program_Calcs!$A$1:$AX$1002,MATCH(A626,Program_Calcs!$A:$A,0),MATCH(VLOOKUP(H626,Table_Methods!$B:$F,4,0),Program_Calcs!$1:$1,0)),"")</f>
        <v/>
      </c>
      <c r="O626" s="100" t="str">
        <f>IFERROR(INDEX(Program_Calcs!$A$1:$AX$1002,MATCH(A626,Program_Calcs!$A:$A,0),MATCH(VLOOKUP(H626,Table_Methods!$B:$F,3,0),Program_Calcs!$1:$1,0)),"")</f>
        <v/>
      </c>
      <c r="P626" s="101" t="str">
        <f>IF(I626="N","",IFERROR(INDEX(Program_Calcs!$A$1:$AX$1002,MATCH(A626,Program_Calcs!$A:$A,0),MATCH(VLOOKUP(H626,Table_Methods!$B:$F,5,0),Program_Calcs!$1:$1,0)),""))</f>
        <v/>
      </c>
    </row>
    <row r="627" spans="1:16" x14ac:dyDescent="0.25">
      <c r="A627" s="44"/>
      <c r="B627" s="45"/>
      <c r="C627" s="45"/>
      <c r="D627" s="45"/>
      <c r="E627" s="45"/>
      <c r="F627" s="45"/>
      <c r="G627" s="46"/>
      <c r="H627" s="53"/>
      <c r="I627" s="45"/>
      <c r="J627" s="42"/>
      <c r="K627" s="45"/>
      <c r="L627" s="46"/>
      <c r="M627" s="23" t="str">
        <f>IF(H627="","",VLOOKUP(H627,Table_Methods!B:C,2,0))</f>
        <v/>
      </c>
      <c r="N627" s="99" t="str">
        <f>IFERROR(INDEX(Program_Calcs!$A$1:$AX$1002,MATCH(A627,Program_Calcs!$A:$A,0),MATCH(VLOOKUP(H627,Table_Methods!$B:$F,4,0),Program_Calcs!$1:$1,0)),"")</f>
        <v/>
      </c>
      <c r="O627" s="100" t="str">
        <f>IFERROR(INDEX(Program_Calcs!$A$1:$AX$1002,MATCH(A627,Program_Calcs!$A:$A,0),MATCH(VLOOKUP(H627,Table_Methods!$B:$F,3,0),Program_Calcs!$1:$1,0)),"")</f>
        <v/>
      </c>
      <c r="P627" s="101" t="str">
        <f>IF(I627="N","",IFERROR(INDEX(Program_Calcs!$A$1:$AX$1002,MATCH(A627,Program_Calcs!$A:$A,0),MATCH(VLOOKUP(H627,Table_Methods!$B:$F,5,0),Program_Calcs!$1:$1,0)),""))</f>
        <v/>
      </c>
    </row>
    <row r="628" spans="1:16" x14ac:dyDescent="0.25">
      <c r="A628" s="44"/>
      <c r="B628" s="45"/>
      <c r="C628" s="45"/>
      <c r="D628" s="45"/>
      <c r="E628" s="45"/>
      <c r="F628" s="45"/>
      <c r="G628" s="46"/>
      <c r="H628" s="53"/>
      <c r="I628" s="45"/>
      <c r="J628" s="42"/>
      <c r="K628" s="45"/>
      <c r="L628" s="46"/>
      <c r="M628" s="23" t="str">
        <f>IF(H628="","",VLOOKUP(H628,Table_Methods!B:C,2,0))</f>
        <v/>
      </c>
      <c r="N628" s="99" t="str">
        <f>IFERROR(INDEX(Program_Calcs!$A$1:$AX$1002,MATCH(A628,Program_Calcs!$A:$A,0),MATCH(VLOOKUP(H628,Table_Methods!$B:$F,4,0),Program_Calcs!$1:$1,0)),"")</f>
        <v/>
      </c>
      <c r="O628" s="100" t="str">
        <f>IFERROR(INDEX(Program_Calcs!$A$1:$AX$1002,MATCH(A628,Program_Calcs!$A:$A,0),MATCH(VLOOKUP(H628,Table_Methods!$B:$F,3,0),Program_Calcs!$1:$1,0)),"")</f>
        <v/>
      </c>
      <c r="P628" s="101" t="str">
        <f>IF(I628="N","",IFERROR(INDEX(Program_Calcs!$A$1:$AX$1002,MATCH(A628,Program_Calcs!$A:$A,0),MATCH(VLOOKUP(H628,Table_Methods!$B:$F,5,0),Program_Calcs!$1:$1,0)),""))</f>
        <v/>
      </c>
    </row>
    <row r="629" spans="1:16" x14ac:dyDescent="0.25">
      <c r="A629" s="44"/>
      <c r="B629" s="45"/>
      <c r="C629" s="45"/>
      <c r="D629" s="45"/>
      <c r="E629" s="45"/>
      <c r="F629" s="45"/>
      <c r="G629" s="46"/>
      <c r="H629" s="53"/>
      <c r="I629" s="45"/>
      <c r="J629" s="42"/>
      <c r="K629" s="45"/>
      <c r="L629" s="46"/>
      <c r="M629" s="23" t="str">
        <f>IF(H629="","",VLOOKUP(H629,Table_Methods!B:C,2,0))</f>
        <v/>
      </c>
      <c r="N629" s="99" t="str">
        <f>IFERROR(INDEX(Program_Calcs!$A$1:$AX$1002,MATCH(A629,Program_Calcs!$A:$A,0),MATCH(VLOOKUP(H629,Table_Methods!$B:$F,4,0),Program_Calcs!$1:$1,0)),"")</f>
        <v/>
      </c>
      <c r="O629" s="100" t="str">
        <f>IFERROR(INDEX(Program_Calcs!$A$1:$AX$1002,MATCH(A629,Program_Calcs!$A:$A,0),MATCH(VLOOKUP(H629,Table_Methods!$B:$F,3,0),Program_Calcs!$1:$1,0)),"")</f>
        <v/>
      </c>
      <c r="P629" s="101" t="str">
        <f>IF(I629="N","",IFERROR(INDEX(Program_Calcs!$A$1:$AX$1002,MATCH(A629,Program_Calcs!$A:$A,0),MATCH(VLOOKUP(H629,Table_Methods!$B:$F,5,0),Program_Calcs!$1:$1,0)),""))</f>
        <v/>
      </c>
    </row>
    <row r="630" spans="1:16" x14ac:dyDescent="0.25">
      <c r="A630" s="44"/>
      <c r="B630" s="45"/>
      <c r="C630" s="45"/>
      <c r="D630" s="45"/>
      <c r="E630" s="45"/>
      <c r="F630" s="45"/>
      <c r="G630" s="46"/>
      <c r="H630" s="53"/>
      <c r="I630" s="45"/>
      <c r="J630" s="42"/>
      <c r="K630" s="45"/>
      <c r="L630" s="46"/>
      <c r="M630" s="23" t="str">
        <f>IF(H630="","",VLOOKUP(H630,Table_Methods!B:C,2,0))</f>
        <v/>
      </c>
      <c r="N630" s="99" t="str">
        <f>IFERROR(INDEX(Program_Calcs!$A$1:$AX$1002,MATCH(A630,Program_Calcs!$A:$A,0),MATCH(VLOOKUP(H630,Table_Methods!$B:$F,4,0),Program_Calcs!$1:$1,0)),"")</f>
        <v/>
      </c>
      <c r="O630" s="100" t="str">
        <f>IFERROR(INDEX(Program_Calcs!$A$1:$AX$1002,MATCH(A630,Program_Calcs!$A:$A,0),MATCH(VLOOKUP(H630,Table_Methods!$B:$F,3,0),Program_Calcs!$1:$1,0)),"")</f>
        <v/>
      </c>
      <c r="P630" s="101" t="str">
        <f>IF(I630="N","",IFERROR(INDEX(Program_Calcs!$A$1:$AX$1002,MATCH(A630,Program_Calcs!$A:$A,0),MATCH(VLOOKUP(H630,Table_Methods!$B:$F,5,0),Program_Calcs!$1:$1,0)),""))</f>
        <v/>
      </c>
    </row>
    <row r="631" spans="1:16" x14ac:dyDescent="0.25">
      <c r="A631" s="44"/>
      <c r="B631" s="45"/>
      <c r="C631" s="45"/>
      <c r="D631" s="45"/>
      <c r="E631" s="45"/>
      <c r="F631" s="45"/>
      <c r="G631" s="46"/>
      <c r="H631" s="53"/>
      <c r="I631" s="45"/>
      <c r="J631" s="42"/>
      <c r="K631" s="45"/>
      <c r="L631" s="46"/>
      <c r="M631" s="23" t="str">
        <f>IF(H631="","",VLOOKUP(H631,Table_Methods!B:C,2,0))</f>
        <v/>
      </c>
      <c r="N631" s="99" t="str">
        <f>IFERROR(INDEX(Program_Calcs!$A$1:$AX$1002,MATCH(A631,Program_Calcs!$A:$A,0),MATCH(VLOOKUP(H631,Table_Methods!$B:$F,4,0),Program_Calcs!$1:$1,0)),"")</f>
        <v/>
      </c>
      <c r="O631" s="100" t="str">
        <f>IFERROR(INDEX(Program_Calcs!$A$1:$AX$1002,MATCH(A631,Program_Calcs!$A:$A,0),MATCH(VLOOKUP(H631,Table_Methods!$B:$F,3,0),Program_Calcs!$1:$1,0)),"")</f>
        <v/>
      </c>
      <c r="P631" s="101" t="str">
        <f>IF(I631="N","",IFERROR(INDEX(Program_Calcs!$A$1:$AX$1002,MATCH(A631,Program_Calcs!$A:$A,0),MATCH(VLOOKUP(H631,Table_Methods!$B:$F,5,0),Program_Calcs!$1:$1,0)),""))</f>
        <v/>
      </c>
    </row>
    <row r="632" spans="1:16" x14ac:dyDescent="0.25">
      <c r="A632" s="44"/>
      <c r="B632" s="45"/>
      <c r="C632" s="45"/>
      <c r="D632" s="45"/>
      <c r="E632" s="45"/>
      <c r="F632" s="45"/>
      <c r="G632" s="46"/>
      <c r="H632" s="53"/>
      <c r="I632" s="45"/>
      <c r="J632" s="42"/>
      <c r="K632" s="45"/>
      <c r="L632" s="46"/>
      <c r="M632" s="23" t="str">
        <f>IF(H632="","",VLOOKUP(H632,Table_Methods!B:C,2,0))</f>
        <v/>
      </c>
      <c r="N632" s="99" t="str">
        <f>IFERROR(INDEX(Program_Calcs!$A$1:$AX$1002,MATCH(A632,Program_Calcs!$A:$A,0),MATCH(VLOOKUP(H632,Table_Methods!$B:$F,4,0),Program_Calcs!$1:$1,0)),"")</f>
        <v/>
      </c>
      <c r="O632" s="100" t="str">
        <f>IFERROR(INDEX(Program_Calcs!$A$1:$AX$1002,MATCH(A632,Program_Calcs!$A:$A,0),MATCH(VLOOKUP(H632,Table_Methods!$B:$F,3,0),Program_Calcs!$1:$1,0)),"")</f>
        <v/>
      </c>
      <c r="P632" s="101" t="str">
        <f>IF(I632="N","",IFERROR(INDEX(Program_Calcs!$A$1:$AX$1002,MATCH(A632,Program_Calcs!$A:$A,0),MATCH(VLOOKUP(H632,Table_Methods!$B:$F,5,0),Program_Calcs!$1:$1,0)),""))</f>
        <v/>
      </c>
    </row>
    <row r="633" spans="1:16" x14ac:dyDescent="0.25">
      <c r="A633" s="44"/>
      <c r="B633" s="45"/>
      <c r="C633" s="45"/>
      <c r="D633" s="45"/>
      <c r="E633" s="45"/>
      <c r="F633" s="45"/>
      <c r="G633" s="46"/>
      <c r="H633" s="53"/>
      <c r="I633" s="45"/>
      <c r="J633" s="42"/>
      <c r="K633" s="45"/>
      <c r="L633" s="46"/>
      <c r="M633" s="23" t="str">
        <f>IF(H633="","",VLOOKUP(H633,Table_Methods!B:C,2,0))</f>
        <v/>
      </c>
      <c r="N633" s="99" t="str">
        <f>IFERROR(INDEX(Program_Calcs!$A$1:$AX$1002,MATCH(A633,Program_Calcs!$A:$A,0),MATCH(VLOOKUP(H633,Table_Methods!$B:$F,4,0),Program_Calcs!$1:$1,0)),"")</f>
        <v/>
      </c>
      <c r="O633" s="100" t="str">
        <f>IFERROR(INDEX(Program_Calcs!$A$1:$AX$1002,MATCH(A633,Program_Calcs!$A:$A,0),MATCH(VLOOKUP(H633,Table_Methods!$B:$F,3,0),Program_Calcs!$1:$1,0)),"")</f>
        <v/>
      </c>
      <c r="P633" s="101" t="str">
        <f>IF(I633="N","",IFERROR(INDEX(Program_Calcs!$A$1:$AX$1002,MATCH(A633,Program_Calcs!$A:$A,0),MATCH(VLOOKUP(H633,Table_Methods!$B:$F,5,0),Program_Calcs!$1:$1,0)),""))</f>
        <v/>
      </c>
    </row>
    <row r="634" spans="1:16" x14ac:dyDescent="0.25">
      <c r="A634" s="44"/>
      <c r="B634" s="45"/>
      <c r="C634" s="45"/>
      <c r="D634" s="45"/>
      <c r="E634" s="45"/>
      <c r="F634" s="45"/>
      <c r="G634" s="46"/>
      <c r="H634" s="53"/>
      <c r="I634" s="45"/>
      <c r="J634" s="42"/>
      <c r="K634" s="45"/>
      <c r="L634" s="46"/>
      <c r="M634" s="23" t="str">
        <f>IF(H634="","",VLOOKUP(H634,Table_Methods!B:C,2,0))</f>
        <v/>
      </c>
      <c r="N634" s="99" t="str">
        <f>IFERROR(INDEX(Program_Calcs!$A$1:$AX$1002,MATCH(A634,Program_Calcs!$A:$A,0),MATCH(VLOOKUP(H634,Table_Methods!$B:$F,4,0),Program_Calcs!$1:$1,0)),"")</f>
        <v/>
      </c>
      <c r="O634" s="100" t="str">
        <f>IFERROR(INDEX(Program_Calcs!$A$1:$AX$1002,MATCH(A634,Program_Calcs!$A:$A,0),MATCH(VLOOKUP(H634,Table_Methods!$B:$F,3,0),Program_Calcs!$1:$1,0)),"")</f>
        <v/>
      </c>
      <c r="P634" s="101" t="str">
        <f>IF(I634="N","",IFERROR(INDEX(Program_Calcs!$A$1:$AX$1002,MATCH(A634,Program_Calcs!$A:$A,0),MATCH(VLOOKUP(H634,Table_Methods!$B:$F,5,0),Program_Calcs!$1:$1,0)),""))</f>
        <v/>
      </c>
    </row>
    <row r="635" spans="1:16" x14ac:dyDescent="0.25">
      <c r="A635" s="44"/>
      <c r="B635" s="45"/>
      <c r="C635" s="45"/>
      <c r="D635" s="45"/>
      <c r="E635" s="45"/>
      <c r="F635" s="45"/>
      <c r="G635" s="46"/>
      <c r="H635" s="53"/>
      <c r="I635" s="45"/>
      <c r="J635" s="42"/>
      <c r="K635" s="45"/>
      <c r="L635" s="46"/>
      <c r="M635" s="23" t="str">
        <f>IF(H635="","",VLOOKUP(H635,Table_Methods!B:C,2,0))</f>
        <v/>
      </c>
      <c r="N635" s="99" t="str">
        <f>IFERROR(INDEX(Program_Calcs!$A$1:$AX$1002,MATCH(A635,Program_Calcs!$A:$A,0),MATCH(VLOOKUP(H635,Table_Methods!$B:$F,4,0),Program_Calcs!$1:$1,0)),"")</f>
        <v/>
      </c>
      <c r="O635" s="100" t="str">
        <f>IFERROR(INDEX(Program_Calcs!$A$1:$AX$1002,MATCH(A635,Program_Calcs!$A:$A,0),MATCH(VLOOKUP(H635,Table_Methods!$B:$F,3,0),Program_Calcs!$1:$1,0)),"")</f>
        <v/>
      </c>
      <c r="P635" s="101" t="str">
        <f>IF(I635="N","",IFERROR(INDEX(Program_Calcs!$A$1:$AX$1002,MATCH(A635,Program_Calcs!$A:$A,0),MATCH(VLOOKUP(H635,Table_Methods!$B:$F,5,0),Program_Calcs!$1:$1,0)),""))</f>
        <v/>
      </c>
    </row>
    <row r="636" spans="1:16" x14ac:dyDescent="0.25">
      <c r="A636" s="44"/>
      <c r="B636" s="45"/>
      <c r="C636" s="45"/>
      <c r="D636" s="45"/>
      <c r="E636" s="45"/>
      <c r="F636" s="45"/>
      <c r="G636" s="46"/>
      <c r="H636" s="53"/>
      <c r="I636" s="45"/>
      <c r="J636" s="42"/>
      <c r="K636" s="45"/>
      <c r="L636" s="46"/>
      <c r="M636" s="23" t="str">
        <f>IF(H636="","",VLOOKUP(H636,Table_Methods!B:C,2,0))</f>
        <v/>
      </c>
      <c r="N636" s="99" t="str">
        <f>IFERROR(INDEX(Program_Calcs!$A$1:$AX$1002,MATCH(A636,Program_Calcs!$A:$A,0),MATCH(VLOOKUP(H636,Table_Methods!$B:$F,4,0),Program_Calcs!$1:$1,0)),"")</f>
        <v/>
      </c>
      <c r="O636" s="100" t="str">
        <f>IFERROR(INDEX(Program_Calcs!$A$1:$AX$1002,MATCH(A636,Program_Calcs!$A:$A,0),MATCH(VLOOKUP(H636,Table_Methods!$B:$F,3,0),Program_Calcs!$1:$1,0)),"")</f>
        <v/>
      </c>
      <c r="P636" s="101" t="str">
        <f>IF(I636="N","",IFERROR(INDEX(Program_Calcs!$A$1:$AX$1002,MATCH(A636,Program_Calcs!$A:$A,0),MATCH(VLOOKUP(H636,Table_Methods!$B:$F,5,0),Program_Calcs!$1:$1,0)),""))</f>
        <v/>
      </c>
    </row>
    <row r="637" spans="1:16" x14ac:dyDescent="0.25">
      <c r="A637" s="44"/>
      <c r="B637" s="45"/>
      <c r="C637" s="45"/>
      <c r="D637" s="45"/>
      <c r="E637" s="45"/>
      <c r="F637" s="45"/>
      <c r="G637" s="46"/>
      <c r="H637" s="53"/>
      <c r="I637" s="45"/>
      <c r="J637" s="42"/>
      <c r="K637" s="45"/>
      <c r="L637" s="46"/>
      <c r="M637" s="23" t="str">
        <f>IF(H637="","",VLOOKUP(H637,Table_Methods!B:C,2,0))</f>
        <v/>
      </c>
      <c r="N637" s="99" t="str">
        <f>IFERROR(INDEX(Program_Calcs!$A$1:$AX$1002,MATCH(A637,Program_Calcs!$A:$A,0),MATCH(VLOOKUP(H637,Table_Methods!$B:$F,4,0),Program_Calcs!$1:$1,0)),"")</f>
        <v/>
      </c>
      <c r="O637" s="100" t="str">
        <f>IFERROR(INDEX(Program_Calcs!$A$1:$AX$1002,MATCH(A637,Program_Calcs!$A:$A,0),MATCH(VLOOKUP(H637,Table_Methods!$B:$F,3,0),Program_Calcs!$1:$1,0)),"")</f>
        <v/>
      </c>
      <c r="P637" s="101" t="str">
        <f>IF(I637="N","",IFERROR(INDEX(Program_Calcs!$A$1:$AX$1002,MATCH(A637,Program_Calcs!$A:$A,0),MATCH(VLOOKUP(H637,Table_Methods!$B:$F,5,0),Program_Calcs!$1:$1,0)),""))</f>
        <v/>
      </c>
    </row>
    <row r="638" spans="1:16" x14ac:dyDescent="0.25">
      <c r="A638" s="44"/>
      <c r="B638" s="45"/>
      <c r="C638" s="45"/>
      <c r="D638" s="45"/>
      <c r="E638" s="45"/>
      <c r="F638" s="45"/>
      <c r="G638" s="46"/>
      <c r="H638" s="53"/>
      <c r="I638" s="45"/>
      <c r="J638" s="42"/>
      <c r="K638" s="45"/>
      <c r="L638" s="46"/>
      <c r="M638" s="23" t="str">
        <f>IF(H638="","",VLOOKUP(H638,Table_Methods!B:C,2,0))</f>
        <v/>
      </c>
      <c r="N638" s="99" t="str">
        <f>IFERROR(INDEX(Program_Calcs!$A$1:$AX$1002,MATCH(A638,Program_Calcs!$A:$A,0),MATCH(VLOOKUP(H638,Table_Methods!$B:$F,4,0),Program_Calcs!$1:$1,0)),"")</f>
        <v/>
      </c>
      <c r="O638" s="100" t="str">
        <f>IFERROR(INDEX(Program_Calcs!$A$1:$AX$1002,MATCH(A638,Program_Calcs!$A:$A,0),MATCH(VLOOKUP(H638,Table_Methods!$B:$F,3,0),Program_Calcs!$1:$1,0)),"")</f>
        <v/>
      </c>
      <c r="P638" s="101" t="str">
        <f>IF(I638="N","",IFERROR(INDEX(Program_Calcs!$A$1:$AX$1002,MATCH(A638,Program_Calcs!$A:$A,0),MATCH(VLOOKUP(H638,Table_Methods!$B:$F,5,0),Program_Calcs!$1:$1,0)),""))</f>
        <v/>
      </c>
    </row>
    <row r="639" spans="1:16" x14ac:dyDescent="0.25">
      <c r="A639" s="44"/>
      <c r="B639" s="45"/>
      <c r="C639" s="45"/>
      <c r="D639" s="45"/>
      <c r="E639" s="45"/>
      <c r="F639" s="45"/>
      <c r="G639" s="46"/>
      <c r="H639" s="53"/>
      <c r="I639" s="45"/>
      <c r="J639" s="42"/>
      <c r="K639" s="45"/>
      <c r="L639" s="46"/>
      <c r="M639" s="23" t="str">
        <f>IF(H639="","",VLOOKUP(H639,Table_Methods!B:C,2,0))</f>
        <v/>
      </c>
      <c r="N639" s="99" t="str">
        <f>IFERROR(INDEX(Program_Calcs!$A$1:$AX$1002,MATCH(A639,Program_Calcs!$A:$A,0),MATCH(VLOOKUP(H639,Table_Methods!$B:$F,4,0),Program_Calcs!$1:$1,0)),"")</f>
        <v/>
      </c>
      <c r="O639" s="100" t="str">
        <f>IFERROR(INDEX(Program_Calcs!$A$1:$AX$1002,MATCH(A639,Program_Calcs!$A:$A,0),MATCH(VLOOKUP(H639,Table_Methods!$B:$F,3,0),Program_Calcs!$1:$1,0)),"")</f>
        <v/>
      </c>
      <c r="P639" s="101" t="str">
        <f>IF(I639="N","",IFERROR(INDEX(Program_Calcs!$A$1:$AX$1002,MATCH(A639,Program_Calcs!$A:$A,0),MATCH(VLOOKUP(H639,Table_Methods!$B:$F,5,0),Program_Calcs!$1:$1,0)),""))</f>
        <v/>
      </c>
    </row>
    <row r="640" spans="1:16" x14ac:dyDescent="0.25">
      <c r="A640" s="44"/>
      <c r="B640" s="45"/>
      <c r="C640" s="45"/>
      <c r="D640" s="45"/>
      <c r="E640" s="45"/>
      <c r="F640" s="45"/>
      <c r="G640" s="46"/>
      <c r="H640" s="53"/>
      <c r="I640" s="45"/>
      <c r="J640" s="42"/>
      <c r="K640" s="45"/>
      <c r="L640" s="46"/>
      <c r="M640" s="23" t="str">
        <f>IF(H640="","",VLOOKUP(H640,Table_Methods!B:C,2,0))</f>
        <v/>
      </c>
      <c r="N640" s="99" t="str">
        <f>IFERROR(INDEX(Program_Calcs!$A$1:$AX$1002,MATCH(A640,Program_Calcs!$A:$A,0),MATCH(VLOOKUP(H640,Table_Methods!$B:$F,4,0),Program_Calcs!$1:$1,0)),"")</f>
        <v/>
      </c>
      <c r="O640" s="100" t="str">
        <f>IFERROR(INDEX(Program_Calcs!$A$1:$AX$1002,MATCH(A640,Program_Calcs!$A:$A,0),MATCH(VLOOKUP(H640,Table_Methods!$B:$F,3,0),Program_Calcs!$1:$1,0)),"")</f>
        <v/>
      </c>
      <c r="P640" s="101" t="str">
        <f>IF(I640="N","",IFERROR(INDEX(Program_Calcs!$A$1:$AX$1002,MATCH(A640,Program_Calcs!$A:$A,0),MATCH(VLOOKUP(H640,Table_Methods!$B:$F,5,0),Program_Calcs!$1:$1,0)),""))</f>
        <v/>
      </c>
    </row>
    <row r="641" spans="1:16" x14ac:dyDescent="0.25">
      <c r="A641" s="44"/>
      <c r="B641" s="45"/>
      <c r="C641" s="45"/>
      <c r="D641" s="45"/>
      <c r="E641" s="45"/>
      <c r="F641" s="45"/>
      <c r="G641" s="46"/>
      <c r="H641" s="53"/>
      <c r="I641" s="45"/>
      <c r="J641" s="42"/>
      <c r="K641" s="45"/>
      <c r="L641" s="46"/>
      <c r="M641" s="23" t="str">
        <f>IF(H641="","",VLOOKUP(H641,Table_Methods!B:C,2,0))</f>
        <v/>
      </c>
      <c r="N641" s="99" t="str">
        <f>IFERROR(INDEX(Program_Calcs!$A$1:$AX$1002,MATCH(A641,Program_Calcs!$A:$A,0),MATCH(VLOOKUP(H641,Table_Methods!$B:$F,4,0),Program_Calcs!$1:$1,0)),"")</f>
        <v/>
      </c>
      <c r="O641" s="100" t="str">
        <f>IFERROR(INDEX(Program_Calcs!$A$1:$AX$1002,MATCH(A641,Program_Calcs!$A:$A,0),MATCH(VLOOKUP(H641,Table_Methods!$B:$F,3,0),Program_Calcs!$1:$1,0)),"")</f>
        <v/>
      </c>
      <c r="P641" s="101" t="str">
        <f>IF(I641="N","",IFERROR(INDEX(Program_Calcs!$A$1:$AX$1002,MATCH(A641,Program_Calcs!$A:$A,0),MATCH(VLOOKUP(H641,Table_Methods!$B:$F,5,0),Program_Calcs!$1:$1,0)),""))</f>
        <v/>
      </c>
    </row>
    <row r="642" spans="1:16" x14ac:dyDescent="0.25">
      <c r="A642" s="44"/>
      <c r="B642" s="45"/>
      <c r="C642" s="45"/>
      <c r="D642" s="45"/>
      <c r="E642" s="45"/>
      <c r="F642" s="45"/>
      <c r="G642" s="46"/>
      <c r="H642" s="53"/>
      <c r="I642" s="45"/>
      <c r="J642" s="42"/>
      <c r="K642" s="45"/>
      <c r="L642" s="46"/>
      <c r="M642" s="23" t="str">
        <f>IF(H642="","",VLOOKUP(H642,Table_Methods!B:C,2,0))</f>
        <v/>
      </c>
      <c r="N642" s="99" t="str">
        <f>IFERROR(INDEX(Program_Calcs!$A$1:$AX$1002,MATCH(A642,Program_Calcs!$A:$A,0),MATCH(VLOOKUP(H642,Table_Methods!$B:$F,4,0),Program_Calcs!$1:$1,0)),"")</f>
        <v/>
      </c>
      <c r="O642" s="100" t="str">
        <f>IFERROR(INDEX(Program_Calcs!$A$1:$AX$1002,MATCH(A642,Program_Calcs!$A:$A,0),MATCH(VLOOKUP(H642,Table_Methods!$B:$F,3,0),Program_Calcs!$1:$1,0)),"")</f>
        <v/>
      </c>
      <c r="P642" s="101" t="str">
        <f>IF(I642="N","",IFERROR(INDEX(Program_Calcs!$A$1:$AX$1002,MATCH(A642,Program_Calcs!$A:$A,0),MATCH(VLOOKUP(H642,Table_Methods!$B:$F,5,0),Program_Calcs!$1:$1,0)),""))</f>
        <v/>
      </c>
    </row>
    <row r="643" spans="1:16" x14ac:dyDescent="0.25">
      <c r="A643" s="44"/>
      <c r="B643" s="45"/>
      <c r="C643" s="45"/>
      <c r="D643" s="45"/>
      <c r="E643" s="45"/>
      <c r="F643" s="45"/>
      <c r="G643" s="46"/>
      <c r="H643" s="53"/>
      <c r="I643" s="45"/>
      <c r="J643" s="42"/>
      <c r="K643" s="45"/>
      <c r="L643" s="46"/>
      <c r="M643" s="23" t="str">
        <f>IF(H643="","",VLOOKUP(H643,Table_Methods!B:C,2,0))</f>
        <v/>
      </c>
      <c r="N643" s="99" t="str">
        <f>IFERROR(INDEX(Program_Calcs!$A$1:$AX$1002,MATCH(A643,Program_Calcs!$A:$A,0),MATCH(VLOOKUP(H643,Table_Methods!$B:$F,4,0),Program_Calcs!$1:$1,0)),"")</f>
        <v/>
      </c>
      <c r="O643" s="100" t="str">
        <f>IFERROR(INDEX(Program_Calcs!$A$1:$AX$1002,MATCH(A643,Program_Calcs!$A:$A,0),MATCH(VLOOKUP(H643,Table_Methods!$B:$F,3,0),Program_Calcs!$1:$1,0)),"")</f>
        <v/>
      </c>
      <c r="P643" s="101" t="str">
        <f>IF(I643="N","",IFERROR(INDEX(Program_Calcs!$A$1:$AX$1002,MATCH(A643,Program_Calcs!$A:$A,0),MATCH(VLOOKUP(H643,Table_Methods!$B:$F,5,0),Program_Calcs!$1:$1,0)),""))</f>
        <v/>
      </c>
    </row>
    <row r="644" spans="1:16" x14ac:dyDescent="0.25">
      <c r="A644" s="44"/>
      <c r="B644" s="45"/>
      <c r="C644" s="45"/>
      <c r="D644" s="45"/>
      <c r="E644" s="45"/>
      <c r="F644" s="45"/>
      <c r="G644" s="46"/>
      <c r="H644" s="53"/>
      <c r="I644" s="45"/>
      <c r="J644" s="42"/>
      <c r="K644" s="45"/>
      <c r="L644" s="46"/>
      <c r="M644" s="23" t="str">
        <f>IF(H644="","",VLOOKUP(H644,Table_Methods!B:C,2,0))</f>
        <v/>
      </c>
      <c r="N644" s="99" t="str">
        <f>IFERROR(INDEX(Program_Calcs!$A$1:$AX$1002,MATCH(A644,Program_Calcs!$A:$A,0),MATCH(VLOOKUP(H644,Table_Methods!$B:$F,4,0),Program_Calcs!$1:$1,0)),"")</f>
        <v/>
      </c>
      <c r="O644" s="100" t="str">
        <f>IFERROR(INDEX(Program_Calcs!$A$1:$AX$1002,MATCH(A644,Program_Calcs!$A:$A,0),MATCH(VLOOKUP(H644,Table_Methods!$B:$F,3,0),Program_Calcs!$1:$1,0)),"")</f>
        <v/>
      </c>
      <c r="P644" s="101" t="str">
        <f>IF(I644="N","",IFERROR(INDEX(Program_Calcs!$A$1:$AX$1002,MATCH(A644,Program_Calcs!$A:$A,0),MATCH(VLOOKUP(H644,Table_Methods!$B:$F,5,0),Program_Calcs!$1:$1,0)),""))</f>
        <v/>
      </c>
    </row>
    <row r="645" spans="1:16" x14ac:dyDescent="0.25">
      <c r="A645" s="44"/>
      <c r="B645" s="45"/>
      <c r="C645" s="45"/>
      <c r="D645" s="45"/>
      <c r="E645" s="45"/>
      <c r="F645" s="45"/>
      <c r="G645" s="46"/>
      <c r="H645" s="53"/>
      <c r="I645" s="45"/>
      <c r="J645" s="42"/>
      <c r="K645" s="45"/>
      <c r="L645" s="46"/>
      <c r="M645" s="23" t="str">
        <f>IF(H645="","",VLOOKUP(H645,Table_Methods!B:C,2,0))</f>
        <v/>
      </c>
      <c r="N645" s="99" t="str">
        <f>IFERROR(INDEX(Program_Calcs!$A$1:$AX$1002,MATCH(A645,Program_Calcs!$A:$A,0),MATCH(VLOOKUP(H645,Table_Methods!$B:$F,4,0),Program_Calcs!$1:$1,0)),"")</f>
        <v/>
      </c>
      <c r="O645" s="100" t="str">
        <f>IFERROR(INDEX(Program_Calcs!$A$1:$AX$1002,MATCH(A645,Program_Calcs!$A:$A,0),MATCH(VLOOKUP(H645,Table_Methods!$B:$F,3,0),Program_Calcs!$1:$1,0)),"")</f>
        <v/>
      </c>
      <c r="P645" s="101" t="str">
        <f>IF(I645="N","",IFERROR(INDEX(Program_Calcs!$A$1:$AX$1002,MATCH(A645,Program_Calcs!$A:$A,0),MATCH(VLOOKUP(H645,Table_Methods!$B:$F,5,0),Program_Calcs!$1:$1,0)),""))</f>
        <v/>
      </c>
    </row>
    <row r="646" spans="1:16" x14ac:dyDescent="0.25">
      <c r="A646" s="44"/>
      <c r="B646" s="45"/>
      <c r="C646" s="45"/>
      <c r="D646" s="45"/>
      <c r="E646" s="45"/>
      <c r="F646" s="45"/>
      <c r="G646" s="46"/>
      <c r="H646" s="53"/>
      <c r="I646" s="45"/>
      <c r="J646" s="42"/>
      <c r="K646" s="45"/>
      <c r="L646" s="46"/>
      <c r="M646" s="23" t="str">
        <f>IF(H646="","",VLOOKUP(H646,Table_Methods!B:C,2,0))</f>
        <v/>
      </c>
      <c r="N646" s="99" t="str">
        <f>IFERROR(INDEX(Program_Calcs!$A$1:$AX$1002,MATCH(A646,Program_Calcs!$A:$A,0),MATCH(VLOOKUP(H646,Table_Methods!$B:$F,4,0),Program_Calcs!$1:$1,0)),"")</f>
        <v/>
      </c>
      <c r="O646" s="100" t="str">
        <f>IFERROR(INDEX(Program_Calcs!$A$1:$AX$1002,MATCH(A646,Program_Calcs!$A:$A,0),MATCH(VLOOKUP(H646,Table_Methods!$B:$F,3,0),Program_Calcs!$1:$1,0)),"")</f>
        <v/>
      </c>
      <c r="P646" s="101" t="str">
        <f>IF(I646="N","",IFERROR(INDEX(Program_Calcs!$A$1:$AX$1002,MATCH(A646,Program_Calcs!$A:$A,0),MATCH(VLOOKUP(H646,Table_Methods!$B:$F,5,0),Program_Calcs!$1:$1,0)),""))</f>
        <v/>
      </c>
    </row>
    <row r="647" spans="1:16" x14ac:dyDescent="0.25">
      <c r="A647" s="44"/>
      <c r="B647" s="45"/>
      <c r="C647" s="45"/>
      <c r="D647" s="45"/>
      <c r="E647" s="45"/>
      <c r="F647" s="45"/>
      <c r="G647" s="46"/>
      <c r="H647" s="53"/>
      <c r="I647" s="45"/>
      <c r="J647" s="42"/>
      <c r="K647" s="45"/>
      <c r="L647" s="46"/>
      <c r="M647" s="23" t="str">
        <f>IF(H647="","",VLOOKUP(H647,Table_Methods!B:C,2,0))</f>
        <v/>
      </c>
      <c r="N647" s="99" t="str">
        <f>IFERROR(INDEX(Program_Calcs!$A$1:$AX$1002,MATCH(A647,Program_Calcs!$A:$A,0),MATCH(VLOOKUP(H647,Table_Methods!$B:$F,4,0),Program_Calcs!$1:$1,0)),"")</f>
        <v/>
      </c>
      <c r="O647" s="100" t="str">
        <f>IFERROR(INDEX(Program_Calcs!$A$1:$AX$1002,MATCH(A647,Program_Calcs!$A:$A,0),MATCH(VLOOKUP(H647,Table_Methods!$B:$F,3,0),Program_Calcs!$1:$1,0)),"")</f>
        <v/>
      </c>
      <c r="P647" s="101" t="str">
        <f>IF(I647="N","",IFERROR(INDEX(Program_Calcs!$A$1:$AX$1002,MATCH(A647,Program_Calcs!$A:$A,0),MATCH(VLOOKUP(H647,Table_Methods!$B:$F,5,0),Program_Calcs!$1:$1,0)),""))</f>
        <v/>
      </c>
    </row>
    <row r="648" spans="1:16" x14ac:dyDescent="0.25">
      <c r="A648" s="44"/>
      <c r="B648" s="45"/>
      <c r="C648" s="45"/>
      <c r="D648" s="45"/>
      <c r="E648" s="45"/>
      <c r="F648" s="45"/>
      <c r="G648" s="46"/>
      <c r="H648" s="53"/>
      <c r="I648" s="45"/>
      <c r="J648" s="42"/>
      <c r="K648" s="45"/>
      <c r="L648" s="46"/>
      <c r="M648" s="23" t="str">
        <f>IF(H648="","",VLOOKUP(H648,Table_Methods!B:C,2,0))</f>
        <v/>
      </c>
      <c r="N648" s="99" t="str">
        <f>IFERROR(INDEX(Program_Calcs!$A$1:$AX$1002,MATCH(A648,Program_Calcs!$A:$A,0),MATCH(VLOOKUP(H648,Table_Methods!$B:$F,4,0),Program_Calcs!$1:$1,0)),"")</f>
        <v/>
      </c>
      <c r="O648" s="100" t="str">
        <f>IFERROR(INDEX(Program_Calcs!$A$1:$AX$1002,MATCH(A648,Program_Calcs!$A:$A,0),MATCH(VLOOKUP(H648,Table_Methods!$B:$F,3,0),Program_Calcs!$1:$1,0)),"")</f>
        <v/>
      </c>
      <c r="P648" s="101" t="str">
        <f>IF(I648="N","",IFERROR(INDEX(Program_Calcs!$A$1:$AX$1002,MATCH(A648,Program_Calcs!$A:$A,0),MATCH(VLOOKUP(H648,Table_Methods!$B:$F,5,0),Program_Calcs!$1:$1,0)),""))</f>
        <v/>
      </c>
    </row>
    <row r="649" spans="1:16" x14ac:dyDescent="0.25">
      <c r="A649" s="44"/>
      <c r="B649" s="45"/>
      <c r="C649" s="45"/>
      <c r="D649" s="45"/>
      <c r="E649" s="45"/>
      <c r="F649" s="45"/>
      <c r="G649" s="46"/>
      <c r="H649" s="53"/>
      <c r="I649" s="45"/>
      <c r="J649" s="42"/>
      <c r="K649" s="45"/>
      <c r="L649" s="46"/>
      <c r="M649" s="23" t="str">
        <f>IF(H649="","",VLOOKUP(H649,Table_Methods!B:C,2,0))</f>
        <v/>
      </c>
      <c r="N649" s="99" t="str">
        <f>IFERROR(INDEX(Program_Calcs!$A$1:$AX$1002,MATCH(A649,Program_Calcs!$A:$A,0),MATCH(VLOOKUP(H649,Table_Methods!$B:$F,4,0),Program_Calcs!$1:$1,0)),"")</f>
        <v/>
      </c>
      <c r="O649" s="100" t="str">
        <f>IFERROR(INDEX(Program_Calcs!$A$1:$AX$1002,MATCH(A649,Program_Calcs!$A:$A,0),MATCH(VLOOKUP(H649,Table_Methods!$B:$F,3,0),Program_Calcs!$1:$1,0)),"")</f>
        <v/>
      </c>
      <c r="P649" s="101" t="str">
        <f>IF(I649="N","",IFERROR(INDEX(Program_Calcs!$A$1:$AX$1002,MATCH(A649,Program_Calcs!$A:$A,0),MATCH(VLOOKUP(H649,Table_Methods!$B:$F,5,0),Program_Calcs!$1:$1,0)),""))</f>
        <v/>
      </c>
    </row>
    <row r="650" spans="1:16" x14ac:dyDescent="0.25">
      <c r="A650" s="44"/>
      <c r="B650" s="45"/>
      <c r="C650" s="45"/>
      <c r="D650" s="45"/>
      <c r="E650" s="45"/>
      <c r="F650" s="45"/>
      <c r="G650" s="46"/>
      <c r="H650" s="53"/>
      <c r="I650" s="45"/>
      <c r="J650" s="42"/>
      <c r="K650" s="45"/>
      <c r="L650" s="46"/>
      <c r="M650" s="23" t="str">
        <f>IF(H650="","",VLOOKUP(H650,Table_Methods!B:C,2,0))</f>
        <v/>
      </c>
      <c r="N650" s="99" t="str">
        <f>IFERROR(INDEX(Program_Calcs!$A$1:$AX$1002,MATCH(A650,Program_Calcs!$A:$A,0),MATCH(VLOOKUP(H650,Table_Methods!$B:$F,4,0),Program_Calcs!$1:$1,0)),"")</f>
        <v/>
      </c>
      <c r="O650" s="100" t="str">
        <f>IFERROR(INDEX(Program_Calcs!$A$1:$AX$1002,MATCH(A650,Program_Calcs!$A:$A,0),MATCH(VLOOKUP(H650,Table_Methods!$B:$F,3,0),Program_Calcs!$1:$1,0)),"")</f>
        <v/>
      </c>
      <c r="P650" s="101" t="str">
        <f>IF(I650="N","",IFERROR(INDEX(Program_Calcs!$A$1:$AX$1002,MATCH(A650,Program_Calcs!$A:$A,0),MATCH(VLOOKUP(H650,Table_Methods!$B:$F,5,0),Program_Calcs!$1:$1,0)),""))</f>
        <v/>
      </c>
    </row>
    <row r="651" spans="1:16" x14ac:dyDescent="0.25">
      <c r="A651" s="44"/>
      <c r="B651" s="45"/>
      <c r="C651" s="45"/>
      <c r="D651" s="45"/>
      <c r="E651" s="45"/>
      <c r="F651" s="45"/>
      <c r="G651" s="46"/>
      <c r="H651" s="53"/>
      <c r="I651" s="45"/>
      <c r="J651" s="42"/>
      <c r="K651" s="45"/>
      <c r="L651" s="46"/>
      <c r="M651" s="23" t="str">
        <f>IF(H651="","",VLOOKUP(H651,Table_Methods!B:C,2,0))</f>
        <v/>
      </c>
      <c r="N651" s="99" t="str">
        <f>IFERROR(INDEX(Program_Calcs!$A$1:$AX$1002,MATCH(A651,Program_Calcs!$A:$A,0),MATCH(VLOOKUP(H651,Table_Methods!$B:$F,4,0),Program_Calcs!$1:$1,0)),"")</f>
        <v/>
      </c>
      <c r="O651" s="100" t="str">
        <f>IFERROR(INDEX(Program_Calcs!$A$1:$AX$1002,MATCH(A651,Program_Calcs!$A:$A,0),MATCH(VLOOKUP(H651,Table_Methods!$B:$F,3,0),Program_Calcs!$1:$1,0)),"")</f>
        <v/>
      </c>
      <c r="P651" s="101" t="str">
        <f>IF(I651="N","",IFERROR(INDEX(Program_Calcs!$A$1:$AX$1002,MATCH(A651,Program_Calcs!$A:$A,0),MATCH(VLOOKUP(H651,Table_Methods!$B:$F,5,0),Program_Calcs!$1:$1,0)),""))</f>
        <v/>
      </c>
    </row>
    <row r="652" spans="1:16" x14ac:dyDescent="0.25">
      <c r="A652" s="44"/>
      <c r="B652" s="45"/>
      <c r="C652" s="45"/>
      <c r="D652" s="45"/>
      <c r="E652" s="45"/>
      <c r="F652" s="45"/>
      <c r="G652" s="46"/>
      <c r="H652" s="53"/>
      <c r="I652" s="45"/>
      <c r="J652" s="42"/>
      <c r="K652" s="45"/>
      <c r="L652" s="46"/>
      <c r="M652" s="23" t="str">
        <f>IF(H652="","",VLOOKUP(H652,Table_Methods!B:C,2,0))</f>
        <v/>
      </c>
      <c r="N652" s="99" t="str">
        <f>IFERROR(INDEX(Program_Calcs!$A$1:$AX$1002,MATCH(A652,Program_Calcs!$A:$A,0),MATCH(VLOOKUP(H652,Table_Methods!$B:$F,4,0),Program_Calcs!$1:$1,0)),"")</f>
        <v/>
      </c>
      <c r="O652" s="100" t="str">
        <f>IFERROR(INDEX(Program_Calcs!$A$1:$AX$1002,MATCH(A652,Program_Calcs!$A:$A,0),MATCH(VLOOKUP(H652,Table_Methods!$B:$F,3,0),Program_Calcs!$1:$1,0)),"")</f>
        <v/>
      </c>
      <c r="P652" s="101" t="str">
        <f>IF(I652="N","",IFERROR(INDEX(Program_Calcs!$A$1:$AX$1002,MATCH(A652,Program_Calcs!$A:$A,0),MATCH(VLOOKUP(H652,Table_Methods!$B:$F,5,0),Program_Calcs!$1:$1,0)),""))</f>
        <v/>
      </c>
    </row>
    <row r="653" spans="1:16" x14ac:dyDescent="0.25">
      <c r="A653" s="44"/>
      <c r="B653" s="45"/>
      <c r="C653" s="45"/>
      <c r="D653" s="45"/>
      <c r="E653" s="45"/>
      <c r="F653" s="45"/>
      <c r="G653" s="46"/>
      <c r="H653" s="53"/>
      <c r="I653" s="45"/>
      <c r="J653" s="42"/>
      <c r="K653" s="45"/>
      <c r="L653" s="46"/>
      <c r="M653" s="23" t="str">
        <f>IF(H653="","",VLOOKUP(H653,Table_Methods!B:C,2,0))</f>
        <v/>
      </c>
      <c r="N653" s="99" t="str">
        <f>IFERROR(INDEX(Program_Calcs!$A$1:$AX$1002,MATCH(A653,Program_Calcs!$A:$A,0),MATCH(VLOOKUP(H653,Table_Methods!$B:$F,4,0),Program_Calcs!$1:$1,0)),"")</f>
        <v/>
      </c>
      <c r="O653" s="100" t="str">
        <f>IFERROR(INDEX(Program_Calcs!$A$1:$AX$1002,MATCH(A653,Program_Calcs!$A:$A,0),MATCH(VLOOKUP(H653,Table_Methods!$B:$F,3,0),Program_Calcs!$1:$1,0)),"")</f>
        <v/>
      </c>
      <c r="P653" s="101" t="str">
        <f>IF(I653="N","",IFERROR(INDEX(Program_Calcs!$A$1:$AX$1002,MATCH(A653,Program_Calcs!$A:$A,0),MATCH(VLOOKUP(H653,Table_Methods!$B:$F,5,0),Program_Calcs!$1:$1,0)),""))</f>
        <v/>
      </c>
    </row>
    <row r="654" spans="1:16" x14ac:dyDescent="0.25">
      <c r="A654" s="44"/>
      <c r="B654" s="45"/>
      <c r="C654" s="45"/>
      <c r="D654" s="45"/>
      <c r="E654" s="45"/>
      <c r="F654" s="45"/>
      <c r="G654" s="46"/>
      <c r="H654" s="53"/>
      <c r="I654" s="45"/>
      <c r="J654" s="42"/>
      <c r="K654" s="45"/>
      <c r="L654" s="46"/>
      <c r="M654" s="23" t="str">
        <f>IF(H654="","",VLOOKUP(H654,Table_Methods!B:C,2,0))</f>
        <v/>
      </c>
      <c r="N654" s="99" t="str">
        <f>IFERROR(INDEX(Program_Calcs!$A$1:$AX$1002,MATCH(A654,Program_Calcs!$A:$A,0),MATCH(VLOOKUP(H654,Table_Methods!$B:$F,4,0),Program_Calcs!$1:$1,0)),"")</f>
        <v/>
      </c>
      <c r="O654" s="100" t="str">
        <f>IFERROR(INDEX(Program_Calcs!$A$1:$AX$1002,MATCH(A654,Program_Calcs!$A:$A,0),MATCH(VLOOKUP(H654,Table_Methods!$B:$F,3,0),Program_Calcs!$1:$1,0)),"")</f>
        <v/>
      </c>
      <c r="P654" s="101" t="str">
        <f>IF(I654="N","",IFERROR(INDEX(Program_Calcs!$A$1:$AX$1002,MATCH(A654,Program_Calcs!$A:$A,0),MATCH(VLOOKUP(H654,Table_Methods!$B:$F,5,0),Program_Calcs!$1:$1,0)),""))</f>
        <v/>
      </c>
    </row>
    <row r="655" spans="1:16" x14ac:dyDescent="0.25">
      <c r="A655" s="44"/>
      <c r="B655" s="45"/>
      <c r="C655" s="45"/>
      <c r="D655" s="45"/>
      <c r="E655" s="45"/>
      <c r="F655" s="45"/>
      <c r="G655" s="46"/>
      <c r="H655" s="53"/>
      <c r="I655" s="45"/>
      <c r="J655" s="42"/>
      <c r="K655" s="45"/>
      <c r="L655" s="46"/>
      <c r="M655" s="23" t="str">
        <f>IF(H655="","",VLOOKUP(H655,Table_Methods!B:C,2,0))</f>
        <v/>
      </c>
      <c r="N655" s="99" t="str">
        <f>IFERROR(INDEX(Program_Calcs!$A$1:$AX$1002,MATCH(A655,Program_Calcs!$A:$A,0),MATCH(VLOOKUP(H655,Table_Methods!$B:$F,4,0),Program_Calcs!$1:$1,0)),"")</f>
        <v/>
      </c>
      <c r="O655" s="100" t="str">
        <f>IFERROR(INDEX(Program_Calcs!$A$1:$AX$1002,MATCH(A655,Program_Calcs!$A:$A,0),MATCH(VLOOKUP(H655,Table_Methods!$B:$F,3,0),Program_Calcs!$1:$1,0)),"")</f>
        <v/>
      </c>
      <c r="P655" s="101" t="str">
        <f>IF(I655="N","",IFERROR(INDEX(Program_Calcs!$A$1:$AX$1002,MATCH(A655,Program_Calcs!$A:$A,0),MATCH(VLOOKUP(H655,Table_Methods!$B:$F,5,0),Program_Calcs!$1:$1,0)),""))</f>
        <v/>
      </c>
    </row>
    <row r="656" spans="1:16" x14ac:dyDescent="0.25">
      <c r="A656" s="44"/>
      <c r="B656" s="45"/>
      <c r="C656" s="45"/>
      <c r="D656" s="45"/>
      <c r="E656" s="45"/>
      <c r="F656" s="45"/>
      <c r="G656" s="46"/>
      <c r="H656" s="53"/>
      <c r="I656" s="45"/>
      <c r="J656" s="42"/>
      <c r="K656" s="45"/>
      <c r="L656" s="46"/>
      <c r="M656" s="23" t="str">
        <f>IF(H656="","",VLOOKUP(H656,Table_Methods!B:C,2,0))</f>
        <v/>
      </c>
      <c r="N656" s="99" t="str">
        <f>IFERROR(INDEX(Program_Calcs!$A$1:$AX$1002,MATCH(A656,Program_Calcs!$A:$A,0),MATCH(VLOOKUP(H656,Table_Methods!$B:$F,4,0),Program_Calcs!$1:$1,0)),"")</f>
        <v/>
      </c>
      <c r="O656" s="100" t="str">
        <f>IFERROR(INDEX(Program_Calcs!$A$1:$AX$1002,MATCH(A656,Program_Calcs!$A:$A,0),MATCH(VLOOKUP(H656,Table_Methods!$B:$F,3,0),Program_Calcs!$1:$1,0)),"")</f>
        <v/>
      </c>
      <c r="P656" s="101" t="str">
        <f>IF(I656="N","",IFERROR(INDEX(Program_Calcs!$A$1:$AX$1002,MATCH(A656,Program_Calcs!$A:$A,0),MATCH(VLOOKUP(H656,Table_Methods!$B:$F,5,0),Program_Calcs!$1:$1,0)),""))</f>
        <v/>
      </c>
    </row>
    <row r="657" spans="1:16" x14ac:dyDescent="0.25">
      <c r="A657" s="44"/>
      <c r="B657" s="45"/>
      <c r="C657" s="45"/>
      <c r="D657" s="45"/>
      <c r="E657" s="45"/>
      <c r="F657" s="45"/>
      <c r="G657" s="46"/>
      <c r="H657" s="53"/>
      <c r="I657" s="45"/>
      <c r="J657" s="42"/>
      <c r="K657" s="45"/>
      <c r="L657" s="46"/>
      <c r="M657" s="23" t="str">
        <f>IF(H657="","",VLOOKUP(H657,Table_Methods!B:C,2,0))</f>
        <v/>
      </c>
      <c r="N657" s="99" t="str">
        <f>IFERROR(INDEX(Program_Calcs!$A$1:$AX$1002,MATCH(A657,Program_Calcs!$A:$A,0),MATCH(VLOOKUP(H657,Table_Methods!$B:$F,4,0),Program_Calcs!$1:$1,0)),"")</f>
        <v/>
      </c>
      <c r="O657" s="100" t="str">
        <f>IFERROR(INDEX(Program_Calcs!$A$1:$AX$1002,MATCH(A657,Program_Calcs!$A:$A,0),MATCH(VLOOKUP(H657,Table_Methods!$B:$F,3,0),Program_Calcs!$1:$1,0)),"")</f>
        <v/>
      </c>
      <c r="P657" s="101" t="str">
        <f>IF(I657="N","",IFERROR(INDEX(Program_Calcs!$A$1:$AX$1002,MATCH(A657,Program_Calcs!$A:$A,0),MATCH(VLOOKUP(H657,Table_Methods!$B:$F,5,0),Program_Calcs!$1:$1,0)),""))</f>
        <v/>
      </c>
    </row>
    <row r="658" spans="1:16" x14ac:dyDescent="0.25">
      <c r="A658" s="44"/>
      <c r="B658" s="45"/>
      <c r="C658" s="45"/>
      <c r="D658" s="45"/>
      <c r="E658" s="45"/>
      <c r="F658" s="45"/>
      <c r="G658" s="46"/>
      <c r="H658" s="53"/>
      <c r="I658" s="45"/>
      <c r="J658" s="42"/>
      <c r="K658" s="45"/>
      <c r="L658" s="46"/>
      <c r="M658" s="23" t="str">
        <f>IF(H658="","",VLOOKUP(H658,Table_Methods!B:C,2,0))</f>
        <v/>
      </c>
      <c r="N658" s="99" t="str">
        <f>IFERROR(INDEX(Program_Calcs!$A$1:$AX$1002,MATCH(A658,Program_Calcs!$A:$A,0),MATCH(VLOOKUP(H658,Table_Methods!$B:$F,4,0),Program_Calcs!$1:$1,0)),"")</f>
        <v/>
      </c>
      <c r="O658" s="100" t="str">
        <f>IFERROR(INDEX(Program_Calcs!$A$1:$AX$1002,MATCH(A658,Program_Calcs!$A:$A,0),MATCH(VLOOKUP(H658,Table_Methods!$B:$F,3,0),Program_Calcs!$1:$1,0)),"")</f>
        <v/>
      </c>
      <c r="P658" s="101" t="str">
        <f>IF(I658="N","",IFERROR(INDEX(Program_Calcs!$A$1:$AX$1002,MATCH(A658,Program_Calcs!$A:$A,0),MATCH(VLOOKUP(H658,Table_Methods!$B:$F,5,0),Program_Calcs!$1:$1,0)),""))</f>
        <v/>
      </c>
    </row>
    <row r="659" spans="1:16" x14ac:dyDescent="0.25">
      <c r="A659" s="44"/>
      <c r="B659" s="45"/>
      <c r="C659" s="45"/>
      <c r="D659" s="45"/>
      <c r="E659" s="45"/>
      <c r="F659" s="45"/>
      <c r="G659" s="46"/>
      <c r="H659" s="53"/>
      <c r="I659" s="45"/>
      <c r="J659" s="42"/>
      <c r="K659" s="45"/>
      <c r="L659" s="46"/>
      <c r="M659" s="23" t="str">
        <f>IF(H659="","",VLOOKUP(H659,Table_Methods!B:C,2,0))</f>
        <v/>
      </c>
      <c r="N659" s="99" t="str">
        <f>IFERROR(INDEX(Program_Calcs!$A$1:$AX$1002,MATCH(A659,Program_Calcs!$A:$A,0),MATCH(VLOOKUP(H659,Table_Methods!$B:$F,4,0),Program_Calcs!$1:$1,0)),"")</f>
        <v/>
      </c>
      <c r="O659" s="100" t="str">
        <f>IFERROR(INDEX(Program_Calcs!$A$1:$AX$1002,MATCH(A659,Program_Calcs!$A:$A,0),MATCH(VLOOKUP(H659,Table_Methods!$B:$F,3,0),Program_Calcs!$1:$1,0)),"")</f>
        <v/>
      </c>
      <c r="P659" s="101" t="str">
        <f>IF(I659="N","",IFERROR(INDEX(Program_Calcs!$A$1:$AX$1002,MATCH(A659,Program_Calcs!$A:$A,0),MATCH(VLOOKUP(H659,Table_Methods!$B:$F,5,0),Program_Calcs!$1:$1,0)),""))</f>
        <v/>
      </c>
    </row>
    <row r="660" spans="1:16" x14ac:dyDescent="0.25">
      <c r="A660" s="44"/>
      <c r="B660" s="45"/>
      <c r="C660" s="45"/>
      <c r="D660" s="45"/>
      <c r="E660" s="45"/>
      <c r="F660" s="45"/>
      <c r="G660" s="46"/>
      <c r="H660" s="53"/>
      <c r="I660" s="45"/>
      <c r="J660" s="42"/>
      <c r="K660" s="45"/>
      <c r="L660" s="46"/>
      <c r="M660" s="23" t="str">
        <f>IF(H660="","",VLOOKUP(H660,Table_Methods!B:C,2,0))</f>
        <v/>
      </c>
      <c r="N660" s="99" t="str">
        <f>IFERROR(INDEX(Program_Calcs!$A$1:$AX$1002,MATCH(A660,Program_Calcs!$A:$A,0),MATCH(VLOOKUP(H660,Table_Methods!$B:$F,4,0),Program_Calcs!$1:$1,0)),"")</f>
        <v/>
      </c>
      <c r="O660" s="100" t="str">
        <f>IFERROR(INDEX(Program_Calcs!$A$1:$AX$1002,MATCH(A660,Program_Calcs!$A:$A,0),MATCH(VLOOKUP(H660,Table_Methods!$B:$F,3,0),Program_Calcs!$1:$1,0)),"")</f>
        <v/>
      </c>
      <c r="P660" s="101" t="str">
        <f>IF(I660="N","",IFERROR(INDEX(Program_Calcs!$A$1:$AX$1002,MATCH(A660,Program_Calcs!$A:$A,0),MATCH(VLOOKUP(H660,Table_Methods!$B:$F,5,0),Program_Calcs!$1:$1,0)),""))</f>
        <v/>
      </c>
    </row>
    <row r="661" spans="1:16" x14ac:dyDescent="0.25">
      <c r="A661" s="44"/>
      <c r="B661" s="45"/>
      <c r="C661" s="45"/>
      <c r="D661" s="45"/>
      <c r="E661" s="45"/>
      <c r="F661" s="45"/>
      <c r="G661" s="46"/>
      <c r="H661" s="53"/>
      <c r="I661" s="45"/>
      <c r="J661" s="42"/>
      <c r="K661" s="45"/>
      <c r="L661" s="46"/>
      <c r="M661" s="23" t="str">
        <f>IF(H661="","",VLOOKUP(H661,Table_Methods!B:C,2,0))</f>
        <v/>
      </c>
      <c r="N661" s="99" t="str">
        <f>IFERROR(INDEX(Program_Calcs!$A$1:$AX$1002,MATCH(A661,Program_Calcs!$A:$A,0),MATCH(VLOOKUP(H661,Table_Methods!$B:$F,4,0),Program_Calcs!$1:$1,0)),"")</f>
        <v/>
      </c>
      <c r="O661" s="100" t="str">
        <f>IFERROR(INDEX(Program_Calcs!$A$1:$AX$1002,MATCH(A661,Program_Calcs!$A:$A,0),MATCH(VLOOKUP(H661,Table_Methods!$B:$F,3,0),Program_Calcs!$1:$1,0)),"")</f>
        <v/>
      </c>
      <c r="P661" s="101" t="str">
        <f>IF(I661="N","",IFERROR(INDEX(Program_Calcs!$A$1:$AX$1002,MATCH(A661,Program_Calcs!$A:$A,0),MATCH(VLOOKUP(H661,Table_Methods!$B:$F,5,0),Program_Calcs!$1:$1,0)),""))</f>
        <v/>
      </c>
    </row>
    <row r="662" spans="1:16" x14ac:dyDescent="0.25">
      <c r="A662" s="44"/>
      <c r="B662" s="45"/>
      <c r="C662" s="45"/>
      <c r="D662" s="45"/>
      <c r="E662" s="45"/>
      <c r="F662" s="45"/>
      <c r="G662" s="46"/>
      <c r="H662" s="53"/>
      <c r="I662" s="45"/>
      <c r="J662" s="42"/>
      <c r="K662" s="45"/>
      <c r="L662" s="46"/>
      <c r="M662" s="23" t="str">
        <f>IF(H662="","",VLOOKUP(H662,Table_Methods!B:C,2,0))</f>
        <v/>
      </c>
      <c r="N662" s="99" t="str">
        <f>IFERROR(INDEX(Program_Calcs!$A$1:$AX$1002,MATCH(A662,Program_Calcs!$A:$A,0),MATCH(VLOOKUP(H662,Table_Methods!$B:$F,4,0),Program_Calcs!$1:$1,0)),"")</f>
        <v/>
      </c>
      <c r="O662" s="100" t="str">
        <f>IFERROR(INDEX(Program_Calcs!$A$1:$AX$1002,MATCH(A662,Program_Calcs!$A:$A,0),MATCH(VLOOKUP(H662,Table_Methods!$B:$F,3,0),Program_Calcs!$1:$1,0)),"")</f>
        <v/>
      </c>
      <c r="P662" s="101" t="str">
        <f>IF(I662="N","",IFERROR(INDEX(Program_Calcs!$A$1:$AX$1002,MATCH(A662,Program_Calcs!$A:$A,0),MATCH(VLOOKUP(H662,Table_Methods!$B:$F,5,0),Program_Calcs!$1:$1,0)),""))</f>
        <v/>
      </c>
    </row>
    <row r="663" spans="1:16" x14ac:dyDescent="0.25">
      <c r="A663" s="44"/>
      <c r="B663" s="45"/>
      <c r="C663" s="45"/>
      <c r="D663" s="45"/>
      <c r="E663" s="45"/>
      <c r="F663" s="45"/>
      <c r="G663" s="46"/>
      <c r="H663" s="53"/>
      <c r="I663" s="45"/>
      <c r="J663" s="42"/>
      <c r="K663" s="45"/>
      <c r="L663" s="46"/>
      <c r="M663" s="23" t="str">
        <f>IF(H663="","",VLOOKUP(H663,Table_Methods!B:C,2,0))</f>
        <v/>
      </c>
      <c r="N663" s="99" t="str">
        <f>IFERROR(INDEX(Program_Calcs!$A$1:$AX$1002,MATCH(A663,Program_Calcs!$A:$A,0),MATCH(VLOOKUP(H663,Table_Methods!$B:$F,4,0),Program_Calcs!$1:$1,0)),"")</f>
        <v/>
      </c>
      <c r="O663" s="100" t="str">
        <f>IFERROR(INDEX(Program_Calcs!$A$1:$AX$1002,MATCH(A663,Program_Calcs!$A:$A,0),MATCH(VLOOKUP(H663,Table_Methods!$B:$F,3,0),Program_Calcs!$1:$1,0)),"")</f>
        <v/>
      </c>
      <c r="P663" s="101" t="str">
        <f>IF(I663="N","",IFERROR(INDEX(Program_Calcs!$A$1:$AX$1002,MATCH(A663,Program_Calcs!$A:$A,0),MATCH(VLOOKUP(H663,Table_Methods!$B:$F,5,0),Program_Calcs!$1:$1,0)),""))</f>
        <v/>
      </c>
    </row>
    <row r="664" spans="1:16" x14ac:dyDescent="0.25">
      <c r="A664" s="44"/>
      <c r="B664" s="45"/>
      <c r="C664" s="45"/>
      <c r="D664" s="45"/>
      <c r="E664" s="45"/>
      <c r="F664" s="45"/>
      <c r="G664" s="46"/>
      <c r="H664" s="53"/>
      <c r="I664" s="45"/>
      <c r="J664" s="42"/>
      <c r="K664" s="45"/>
      <c r="L664" s="46"/>
      <c r="M664" s="23" t="str">
        <f>IF(H664="","",VLOOKUP(H664,Table_Methods!B:C,2,0))</f>
        <v/>
      </c>
      <c r="N664" s="99" t="str">
        <f>IFERROR(INDEX(Program_Calcs!$A$1:$AX$1002,MATCH(A664,Program_Calcs!$A:$A,0),MATCH(VLOOKUP(H664,Table_Methods!$B:$F,4,0),Program_Calcs!$1:$1,0)),"")</f>
        <v/>
      </c>
      <c r="O664" s="100" t="str">
        <f>IFERROR(INDEX(Program_Calcs!$A$1:$AX$1002,MATCH(A664,Program_Calcs!$A:$A,0),MATCH(VLOOKUP(H664,Table_Methods!$B:$F,3,0),Program_Calcs!$1:$1,0)),"")</f>
        <v/>
      </c>
      <c r="P664" s="101" t="str">
        <f>IF(I664="N","",IFERROR(INDEX(Program_Calcs!$A$1:$AX$1002,MATCH(A664,Program_Calcs!$A:$A,0),MATCH(VLOOKUP(H664,Table_Methods!$B:$F,5,0),Program_Calcs!$1:$1,0)),""))</f>
        <v/>
      </c>
    </row>
    <row r="665" spans="1:16" x14ac:dyDescent="0.25">
      <c r="A665" s="44"/>
      <c r="B665" s="45"/>
      <c r="C665" s="45"/>
      <c r="D665" s="45"/>
      <c r="E665" s="45"/>
      <c r="F665" s="45"/>
      <c r="G665" s="46"/>
      <c r="H665" s="53"/>
      <c r="I665" s="45"/>
      <c r="J665" s="42"/>
      <c r="K665" s="45"/>
      <c r="L665" s="46"/>
      <c r="M665" s="23" t="str">
        <f>IF(H665="","",VLOOKUP(H665,Table_Methods!B:C,2,0))</f>
        <v/>
      </c>
      <c r="N665" s="99" t="str">
        <f>IFERROR(INDEX(Program_Calcs!$A$1:$AX$1002,MATCH(A665,Program_Calcs!$A:$A,0),MATCH(VLOOKUP(H665,Table_Methods!$B:$F,4,0),Program_Calcs!$1:$1,0)),"")</f>
        <v/>
      </c>
      <c r="O665" s="100" t="str">
        <f>IFERROR(INDEX(Program_Calcs!$A$1:$AX$1002,MATCH(A665,Program_Calcs!$A:$A,0),MATCH(VLOOKUP(H665,Table_Methods!$B:$F,3,0),Program_Calcs!$1:$1,0)),"")</f>
        <v/>
      </c>
      <c r="P665" s="101" t="str">
        <f>IF(I665="N","",IFERROR(INDEX(Program_Calcs!$A$1:$AX$1002,MATCH(A665,Program_Calcs!$A:$A,0),MATCH(VLOOKUP(H665,Table_Methods!$B:$F,5,0),Program_Calcs!$1:$1,0)),""))</f>
        <v/>
      </c>
    </row>
    <row r="666" spans="1:16" x14ac:dyDescent="0.25">
      <c r="A666" s="44"/>
      <c r="B666" s="45"/>
      <c r="C666" s="45"/>
      <c r="D666" s="45"/>
      <c r="E666" s="45"/>
      <c r="F666" s="45"/>
      <c r="G666" s="46"/>
      <c r="H666" s="53"/>
      <c r="I666" s="45"/>
      <c r="J666" s="42"/>
      <c r="K666" s="45"/>
      <c r="L666" s="46"/>
      <c r="M666" s="23" t="str">
        <f>IF(H666="","",VLOOKUP(H666,Table_Methods!B:C,2,0))</f>
        <v/>
      </c>
      <c r="N666" s="99" t="str">
        <f>IFERROR(INDEX(Program_Calcs!$A$1:$AX$1002,MATCH(A666,Program_Calcs!$A:$A,0),MATCH(VLOOKUP(H666,Table_Methods!$B:$F,4,0),Program_Calcs!$1:$1,0)),"")</f>
        <v/>
      </c>
      <c r="O666" s="100" t="str">
        <f>IFERROR(INDEX(Program_Calcs!$A$1:$AX$1002,MATCH(A666,Program_Calcs!$A:$A,0),MATCH(VLOOKUP(H666,Table_Methods!$B:$F,3,0),Program_Calcs!$1:$1,0)),"")</f>
        <v/>
      </c>
      <c r="P666" s="101" t="str">
        <f>IF(I666="N","",IFERROR(INDEX(Program_Calcs!$A$1:$AX$1002,MATCH(A666,Program_Calcs!$A:$A,0),MATCH(VLOOKUP(H666,Table_Methods!$B:$F,5,0),Program_Calcs!$1:$1,0)),""))</f>
        <v/>
      </c>
    </row>
    <row r="667" spans="1:16" x14ac:dyDescent="0.25">
      <c r="A667" s="44"/>
      <c r="B667" s="45"/>
      <c r="C667" s="45"/>
      <c r="D667" s="45"/>
      <c r="E667" s="45"/>
      <c r="F667" s="45"/>
      <c r="G667" s="46"/>
      <c r="H667" s="53"/>
      <c r="I667" s="45"/>
      <c r="J667" s="42"/>
      <c r="K667" s="45"/>
      <c r="L667" s="46"/>
      <c r="M667" s="23" t="str">
        <f>IF(H667="","",VLOOKUP(H667,Table_Methods!B:C,2,0))</f>
        <v/>
      </c>
      <c r="N667" s="99" t="str">
        <f>IFERROR(INDEX(Program_Calcs!$A$1:$AX$1002,MATCH(A667,Program_Calcs!$A:$A,0),MATCH(VLOOKUP(H667,Table_Methods!$B:$F,4,0),Program_Calcs!$1:$1,0)),"")</f>
        <v/>
      </c>
      <c r="O667" s="100" t="str">
        <f>IFERROR(INDEX(Program_Calcs!$A$1:$AX$1002,MATCH(A667,Program_Calcs!$A:$A,0),MATCH(VLOOKUP(H667,Table_Methods!$B:$F,3,0),Program_Calcs!$1:$1,0)),"")</f>
        <v/>
      </c>
      <c r="P667" s="101" t="str">
        <f>IF(I667="N","",IFERROR(INDEX(Program_Calcs!$A$1:$AX$1002,MATCH(A667,Program_Calcs!$A:$A,0),MATCH(VLOOKUP(H667,Table_Methods!$B:$F,5,0),Program_Calcs!$1:$1,0)),""))</f>
        <v/>
      </c>
    </row>
    <row r="668" spans="1:16" x14ac:dyDescent="0.25">
      <c r="A668" s="44"/>
      <c r="B668" s="45"/>
      <c r="C668" s="45"/>
      <c r="D668" s="45"/>
      <c r="E668" s="45"/>
      <c r="F668" s="45"/>
      <c r="G668" s="46"/>
      <c r="H668" s="53"/>
      <c r="I668" s="45"/>
      <c r="J668" s="42"/>
      <c r="K668" s="45"/>
      <c r="L668" s="46"/>
      <c r="M668" s="23" t="str">
        <f>IF(H668="","",VLOOKUP(H668,Table_Methods!B:C,2,0))</f>
        <v/>
      </c>
      <c r="N668" s="99" t="str">
        <f>IFERROR(INDEX(Program_Calcs!$A$1:$AX$1002,MATCH(A668,Program_Calcs!$A:$A,0),MATCH(VLOOKUP(H668,Table_Methods!$B:$F,4,0),Program_Calcs!$1:$1,0)),"")</f>
        <v/>
      </c>
      <c r="O668" s="100" t="str">
        <f>IFERROR(INDEX(Program_Calcs!$A$1:$AX$1002,MATCH(A668,Program_Calcs!$A:$A,0),MATCH(VLOOKUP(H668,Table_Methods!$B:$F,3,0),Program_Calcs!$1:$1,0)),"")</f>
        <v/>
      </c>
      <c r="P668" s="101" t="str">
        <f>IF(I668="N","",IFERROR(INDEX(Program_Calcs!$A$1:$AX$1002,MATCH(A668,Program_Calcs!$A:$A,0),MATCH(VLOOKUP(H668,Table_Methods!$B:$F,5,0),Program_Calcs!$1:$1,0)),""))</f>
        <v/>
      </c>
    </row>
    <row r="669" spans="1:16" x14ac:dyDescent="0.25">
      <c r="A669" s="44"/>
      <c r="B669" s="45"/>
      <c r="C669" s="45"/>
      <c r="D669" s="45"/>
      <c r="E669" s="45"/>
      <c r="F669" s="45"/>
      <c r="G669" s="46"/>
      <c r="H669" s="53"/>
      <c r="I669" s="45"/>
      <c r="J669" s="42"/>
      <c r="K669" s="45"/>
      <c r="L669" s="46"/>
      <c r="M669" s="23" t="str">
        <f>IF(H669="","",VLOOKUP(H669,Table_Methods!B:C,2,0))</f>
        <v/>
      </c>
      <c r="N669" s="99" t="str">
        <f>IFERROR(INDEX(Program_Calcs!$A$1:$AX$1002,MATCH(A669,Program_Calcs!$A:$A,0),MATCH(VLOOKUP(H669,Table_Methods!$B:$F,4,0),Program_Calcs!$1:$1,0)),"")</f>
        <v/>
      </c>
      <c r="O669" s="100" t="str">
        <f>IFERROR(INDEX(Program_Calcs!$A$1:$AX$1002,MATCH(A669,Program_Calcs!$A:$A,0),MATCH(VLOOKUP(H669,Table_Methods!$B:$F,3,0),Program_Calcs!$1:$1,0)),"")</f>
        <v/>
      </c>
      <c r="P669" s="101" t="str">
        <f>IF(I669="N","",IFERROR(INDEX(Program_Calcs!$A$1:$AX$1002,MATCH(A669,Program_Calcs!$A:$A,0),MATCH(VLOOKUP(H669,Table_Methods!$B:$F,5,0),Program_Calcs!$1:$1,0)),""))</f>
        <v/>
      </c>
    </row>
    <row r="670" spans="1:16" x14ac:dyDescent="0.25">
      <c r="A670" s="44"/>
      <c r="B670" s="45"/>
      <c r="C670" s="45"/>
      <c r="D670" s="45"/>
      <c r="E670" s="45"/>
      <c r="F670" s="45"/>
      <c r="G670" s="46"/>
      <c r="H670" s="53"/>
      <c r="I670" s="45"/>
      <c r="J670" s="42"/>
      <c r="K670" s="45"/>
      <c r="L670" s="46"/>
      <c r="M670" s="23" t="str">
        <f>IF(H670="","",VLOOKUP(H670,Table_Methods!B:C,2,0))</f>
        <v/>
      </c>
      <c r="N670" s="99" t="str">
        <f>IFERROR(INDEX(Program_Calcs!$A$1:$AX$1002,MATCH(A670,Program_Calcs!$A:$A,0),MATCH(VLOOKUP(H670,Table_Methods!$B:$F,4,0),Program_Calcs!$1:$1,0)),"")</f>
        <v/>
      </c>
      <c r="O670" s="100" t="str">
        <f>IFERROR(INDEX(Program_Calcs!$A$1:$AX$1002,MATCH(A670,Program_Calcs!$A:$A,0),MATCH(VLOOKUP(H670,Table_Methods!$B:$F,3,0),Program_Calcs!$1:$1,0)),"")</f>
        <v/>
      </c>
      <c r="P670" s="101" t="str">
        <f>IF(I670="N","",IFERROR(INDEX(Program_Calcs!$A$1:$AX$1002,MATCH(A670,Program_Calcs!$A:$A,0),MATCH(VLOOKUP(H670,Table_Methods!$B:$F,5,0),Program_Calcs!$1:$1,0)),""))</f>
        <v/>
      </c>
    </row>
    <row r="671" spans="1:16" x14ac:dyDescent="0.25">
      <c r="A671" s="44"/>
      <c r="B671" s="45"/>
      <c r="C671" s="45"/>
      <c r="D671" s="45"/>
      <c r="E671" s="45"/>
      <c r="F671" s="45"/>
      <c r="G671" s="46"/>
      <c r="H671" s="53"/>
      <c r="I671" s="45"/>
      <c r="J671" s="42"/>
      <c r="K671" s="45"/>
      <c r="L671" s="46"/>
      <c r="M671" s="23" t="str">
        <f>IF(H671="","",VLOOKUP(H671,Table_Methods!B:C,2,0))</f>
        <v/>
      </c>
      <c r="N671" s="99" t="str">
        <f>IFERROR(INDEX(Program_Calcs!$A$1:$AX$1002,MATCH(A671,Program_Calcs!$A:$A,0),MATCH(VLOOKUP(H671,Table_Methods!$B:$F,4,0),Program_Calcs!$1:$1,0)),"")</f>
        <v/>
      </c>
      <c r="O671" s="100" t="str">
        <f>IFERROR(INDEX(Program_Calcs!$A$1:$AX$1002,MATCH(A671,Program_Calcs!$A:$A,0),MATCH(VLOOKUP(H671,Table_Methods!$B:$F,3,0),Program_Calcs!$1:$1,0)),"")</f>
        <v/>
      </c>
      <c r="P671" s="101" t="str">
        <f>IF(I671="N","",IFERROR(INDEX(Program_Calcs!$A$1:$AX$1002,MATCH(A671,Program_Calcs!$A:$A,0),MATCH(VLOOKUP(H671,Table_Methods!$B:$F,5,0),Program_Calcs!$1:$1,0)),""))</f>
        <v/>
      </c>
    </row>
    <row r="672" spans="1:16" x14ac:dyDescent="0.25">
      <c r="A672" s="44"/>
      <c r="B672" s="45"/>
      <c r="C672" s="45"/>
      <c r="D672" s="45"/>
      <c r="E672" s="45"/>
      <c r="F672" s="45"/>
      <c r="G672" s="46"/>
      <c r="H672" s="53"/>
      <c r="I672" s="45"/>
      <c r="J672" s="42"/>
      <c r="K672" s="45"/>
      <c r="L672" s="46"/>
      <c r="M672" s="23" t="str">
        <f>IF(H672="","",VLOOKUP(H672,Table_Methods!B:C,2,0))</f>
        <v/>
      </c>
      <c r="N672" s="99" t="str">
        <f>IFERROR(INDEX(Program_Calcs!$A$1:$AX$1002,MATCH(A672,Program_Calcs!$A:$A,0),MATCH(VLOOKUP(H672,Table_Methods!$B:$F,4,0),Program_Calcs!$1:$1,0)),"")</f>
        <v/>
      </c>
      <c r="O672" s="100" t="str">
        <f>IFERROR(INDEX(Program_Calcs!$A$1:$AX$1002,MATCH(A672,Program_Calcs!$A:$A,0),MATCH(VLOOKUP(H672,Table_Methods!$B:$F,3,0),Program_Calcs!$1:$1,0)),"")</f>
        <v/>
      </c>
      <c r="P672" s="101" t="str">
        <f>IF(I672="N","",IFERROR(INDEX(Program_Calcs!$A$1:$AX$1002,MATCH(A672,Program_Calcs!$A:$A,0),MATCH(VLOOKUP(H672,Table_Methods!$B:$F,5,0),Program_Calcs!$1:$1,0)),""))</f>
        <v/>
      </c>
    </row>
    <row r="673" spans="1:16" x14ac:dyDescent="0.25">
      <c r="A673" s="44"/>
      <c r="B673" s="45"/>
      <c r="C673" s="45"/>
      <c r="D673" s="45"/>
      <c r="E673" s="45"/>
      <c r="F673" s="45"/>
      <c r="G673" s="46"/>
      <c r="H673" s="53"/>
      <c r="I673" s="45"/>
      <c r="J673" s="42"/>
      <c r="K673" s="45"/>
      <c r="L673" s="46"/>
      <c r="M673" s="23" t="str">
        <f>IF(H673="","",VLOOKUP(H673,Table_Methods!B:C,2,0))</f>
        <v/>
      </c>
      <c r="N673" s="99" t="str">
        <f>IFERROR(INDEX(Program_Calcs!$A$1:$AX$1002,MATCH(A673,Program_Calcs!$A:$A,0),MATCH(VLOOKUP(H673,Table_Methods!$B:$F,4,0),Program_Calcs!$1:$1,0)),"")</f>
        <v/>
      </c>
      <c r="O673" s="100" t="str">
        <f>IFERROR(INDEX(Program_Calcs!$A$1:$AX$1002,MATCH(A673,Program_Calcs!$A:$A,0),MATCH(VLOOKUP(H673,Table_Methods!$B:$F,3,0),Program_Calcs!$1:$1,0)),"")</f>
        <v/>
      </c>
      <c r="P673" s="101" t="str">
        <f>IF(I673="N","",IFERROR(INDEX(Program_Calcs!$A$1:$AX$1002,MATCH(A673,Program_Calcs!$A:$A,0),MATCH(VLOOKUP(H673,Table_Methods!$B:$F,5,0),Program_Calcs!$1:$1,0)),""))</f>
        <v/>
      </c>
    </row>
    <row r="674" spans="1:16" x14ac:dyDescent="0.25">
      <c r="A674" s="44"/>
      <c r="B674" s="45"/>
      <c r="C674" s="45"/>
      <c r="D674" s="45"/>
      <c r="E674" s="45"/>
      <c r="F674" s="45"/>
      <c r="G674" s="46"/>
      <c r="H674" s="53"/>
      <c r="I674" s="45"/>
      <c r="J674" s="42"/>
      <c r="K674" s="45"/>
      <c r="L674" s="46"/>
      <c r="M674" s="23" t="str">
        <f>IF(H674="","",VLOOKUP(H674,Table_Methods!B:C,2,0))</f>
        <v/>
      </c>
      <c r="N674" s="99" t="str">
        <f>IFERROR(INDEX(Program_Calcs!$A$1:$AX$1002,MATCH(A674,Program_Calcs!$A:$A,0),MATCH(VLOOKUP(H674,Table_Methods!$B:$F,4,0),Program_Calcs!$1:$1,0)),"")</f>
        <v/>
      </c>
      <c r="O674" s="100" t="str">
        <f>IFERROR(INDEX(Program_Calcs!$A$1:$AX$1002,MATCH(A674,Program_Calcs!$A:$A,0),MATCH(VLOOKUP(H674,Table_Methods!$B:$F,3,0),Program_Calcs!$1:$1,0)),"")</f>
        <v/>
      </c>
      <c r="P674" s="101" t="str">
        <f>IF(I674="N","",IFERROR(INDEX(Program_Calcs!$A$1:$AX$1002,MATCH(A674,Program_Calcs!$A:$A,0),MATCH(VLOOKUP(H674,Table_Methods!$B:$F,5,0),Program_Calcs!$1:$1,0)),""))</f>
        <v/>
      </c>
    </row>
    <row r="675" spans="1:16" x14ac:dyDescent="0.25">
      <c r="A675" s="44"/>
      <c r="B675" s="45"/>
      <c r="C675" s="45"/>
      <c r="D675" s="45"/>
      <c r="E675" s="45"/>
      <c r="F675" s="45"/>
      <c r="G675" s="46"/>
      <c r="H675" s="53"/>
      <c r="I675" s="45"/>
      <c r="J675" s="42"/>
      <c r="K675" s="45"/>
      <c r="L675" s="46"/>
      <c r="M675" s="23" t="str">
        <f>IF(H675="","",VLOOKUP(H675,Table_Methods!B:C,2,0))</f>
        <v/>
      </c>
      <c r="N675" s="99" t="str">
        <f>IFERROR(INDEX(Program_Calcs!$A$1:$AX$1002,MATCH(A675,Program_Calcs!$A:$A,0),MATCH(VLOOKUP(H675,Table_Methods!$B:$F,4,0),Program_Calcs!$1:$1,0)),"")</f>
        <v/>
      </c>
      <c r="O675" s="100" t="str">
        <f>IFERROR(INDEX(Program_Calcs!$A$1:$AX$1002,MATCH(A675,Program_Calcs!$A:$A,0),MATCH(VLOOKUP(H675,Table_Methods!$B:$F,3,0),Program_Calcs!$1:$1,0)),"")</f>
        <v/>
      </c>
      <c r="P675" s="101" t="str">
        <f>IF(I675="N","",IFERROR(INDEX(Program_Calcs!$A$1:$AX$1002,MATCH(A675,Program_Calcs!$A:$A,0),MATCH(VLOOKUP(H675,Table_Methods!$B:$F,5,0),Program_Calcs!$1:$1,0)),""))</f>
        <v/>
      </c>
    </row>
    <row r="676" spans="1:16" x14ac:dyDescent="0.25">
      <c r="A676" s="44"/>
      <c r="B676" s="45"/>
      <c r="C676" s="45"/>
      <c r="D676" s="45"/>
      <c r="E676" s="45"/>
      <c r="F676" s="45"/>
      <c r="G676" s="46"/>
      <c r="H676" s="53"/>
      <c r="I676" s="45"/>
      <c r="J676" s="42"/>
      <c r="K676" s="45"/>
      <c r="L676" s="46"/>
      <c r="M676" s="23" t="str">
        <f>IF(H676="","",VLOOKUP(H676,Table_Methods!B:C,2,0))</f>
        <v/>
      </c>
      <c r="N676" s="99" t="str">
        <f>IFERROR(INDEX(Program_Calcs!$A$1:$AX$1002,MATCH(A676,Program_Calcs!$A:$A,0),MATCH(VLOOKUP(H676,Table_Methods!$B:$F,4,0),Program_Calcs!$1:$1,0)),"")</f>
        <v/>
      </c>
      <c r="O676" s="100" t="str">
        <f>IFERROR(INDEX(Program_Calcs!$A$1:$AX$1002,MATCH(A676,Program_Calcs!$A:$A,0),MATCH(VLOOKUP(H676,Table_Methods!$B:$F,3,0),Program_Calcs!$1:$1,0)),"")</f>
        <v/>
      </c>
      <c r="P676" s="101" t="str">
        <f>IF(I676="N","",IFERROR(INDEX(Program_Calcs!$A$1:$AX$1002,MATCH(A676,Program_Calcs!$A:$A,0),MATCH(VLOOKUP(H676,Table_Methods!$B:$F,5,0),Program_Calcs!$1:$1,0)),""))</f>
        <v/>
      </c>
    </row>
    <row r="677" spans="1:16" x14ac:dyDescent="0.25">
      <c r="A677" s="44"/>
      <c r="B677" s="45"/>
      <c r="C677" s="45"/>
      <c r="D677" s="45"/>
      <c r="E677" s="45"/>
      <c r="F677" s="45"/>
      <c r="G677" s="46"/>
      <c r="H677" s="53"/>
      <c r="I677" s="45"/>
      <c r="J677" s="42"/>
      <c r="K677" s="45"/>
      <c r="L677" s="46"/>
      <c r="M677" s="23" t="str">
        <f>IF(H677="","",VLOOKUP(H677,Table_Methods!B:C,2,0))</f>
        <v/>
      </c>
      <c r="N677" s="99" t="str">
        <f>IFERROR(INDEX(Program_Calcs!$A$1:$AX$1002,MATCH(A677,Program_Calcs!$A:$A,0),MATCH(VLOOKUP(H677,Table_Methods!$B:$F,4,0),Program_Calcs!$1:$1,0)),"")</f>
        <v/>
      </c>
      <c r="O677" s="100" t="str">
        <f>IFERROR(INDEX(Program_Calcs!$A$1:$AX$1002,MATCH(A677,Program_Calcs!$A:$A,0),MATCH(VLOOKUP(H677,Table_Methods!$B:$F,3,0),Program_Calcs!$1:$1,0)),"")</f>
        <v/>
      </c>
      <c r="P677" s="101" t="str">
        <f>IF(I677="N","",IFERROR(INDEX(Program_Calcs!$A$1:$AX$1002,MATCH(A677,Program_Calcs!$A:$A,0),MATCH(VLOOKUP(H677,Table_Methods!$B:$F,5,0),Program_Calcs!$1:$1,0)),""))</f>
        <v/>
      </c>
    </row>
    <row r="678" spans="1:16" x14ac:dyDescent="0.25">
      <c r="A678" s="44"/>
      <c r="B678" s="45"/>
      <c r="C678" s="45"/>
      <c r="D678" s="45"/>
      <c r="E678" s="45"/>
      <c r="F678" s="45"/>
      <c r="G678" s="46"/>
      <c r="H678" s="53"/>
      <c r="I678" s="45"/>
      <c r="J678" s="42"/>
      <c r="K678" s="45"/>
      <c r="L678" s="46"/>
      <c r="M678" s="23" t="str">
        <f>IF(H678="","",VLOOKUP(H678,Table_Methods!B:C,2,0))</f>
        <v/>
      </c>
      <c r="N678" s="99" t="str">
        <f>IFERROR(INDEX(Program_Calcs!$A$1:$AX$1002,MATCH(A678,Program_Calcs!$A:$A,0),MATCH(VLOOKUP(H678,Table_Methods!$B:$F,4,0),Program_Calcs!$1:$1,0)),"")</f>
        <v/>
      </c>
      <c r="O678" s="100" t="str">
        <f>IFERROR(INDEX(Program_Calcs!$A$1:$AX$1002,MATCH(A678,Program_Calcs!$A:$A,0),MATCH(VLOOKUP(H678,Table_Methods!$B:$F,3,0),Program_Calcs!$1:$1,0)),"")</f>
        <v/>
      </c>
      <c r="P678" s="101" t="str">
        <f>IF(I678="N","",IFERROR(INDEX(Program_Calcs!$A$1:$AX$1002,MATCH(A678,Program_Calcs!$A:$A,0),MATCH(VLOOKUP(H678,Table_Methods!$B:$F,5,0),Program_Calcs!$1:$1,0)),""))</f>
        <v/>
      </c>
    </row>
    <row r="679" spans="1:16" x14ac:dyDescent="0.25">
      <c r="A679" s="44"/>
      <c r="B679" s="45"/>
      <c r="C679" s="45"/>
      <c r="D679" s="45"/>
      <c r="E679" s="45"/>
      <c r="F679" s="45"/>
      <c r="G679" s="46"/>
      <c r="H679" s="53"/>
      <c r="I679" s="45"/>
      <c r="J679" s="42"/>
      <c r="K679" s="45"/>
      <c r="L679" s="46"/>
      <c r="M679" s="23" t="str">
        <f>IF(H679="","",VLOOKUP(H679,Table_Methods!B:C,2,0))</f>
        <v/>
      </c>
      <c r="N679" s="99" t="str">
        <f>IFERROR(INDEX(Program_Calcs!$A$1:$AX$1002,MATCH(A679,Program_Calcs!$A:$A,0),MATCH(VLOOKUP(H679,Table_Methods!$B:$F,4,0),Program_Calcs!$1:$1,0)),"")</f>
        <v/>
      </c>
      <c r="O679" s="100" t="str">
        <f>IFERROR(INDEX(Program_Calcs!$A$1:$AX$1002,MATCH(A679,Program_Calcs!$A:$A,0),MATCH(VLOOKUP(H679,Table_Methods!$B:$F,3,0),Program_Calcs!$1:$1,0)),"")</f>
        <v/>
      </c>
      <c r="P679" s="101" t="str">
        <f>IF(I679="N","",IFERROR(INDEX(Program_Calcs!$A$1:$AX$1002,MATCH(A679,Program_Calcs!$A:$A,0),MATCH(VLOOKUP(H679,Table_Methods!$B:$F,5,0),Program_Calcs!$1:$1,0)),""))</f>
        <v/>
      </c>
    </row>
    <row r="680" spans="1:16" x14ac:dyDescent="0.25">
      <c r="A680" s="44"/>
      <c r="B680" s="45"/>
      <c r="C680" s="45"/>
      <c r="D680" s="45"/>
      <c r="E680" s="45"/>
      <c r="F680" s="45"/>
      <c r="G680" s="46"/>
      <c r="H680" s="53"/>
      <c r="I680" s="45"/>
      <c r="J680" s="42"/>
      <c r="K680" s="45"/>
      <c r="L680" s="46"/>
      <c r="M680" s="23" t="str">
        <f>IF(H680="","",VLOOKUP(H680,Table_Methods!B:C,2,0))</f>
        <v/>
      </c>
      <c r="N680" s="99" t="str">
        <f>IFERROR(INDEX(Program_Calcs!$A$1:$AX$1002,MATCH(A680,Program_Calcs!$A:$A,0),MATCH(VLOOKUP(H680,Table_Methods!$B:$F,4,0),Program_Calcs!$1:$1,0)),"")</f>
        <v/>
      </c>
      <c r="O680" s="100" t="str">
        <f>IFERROR(INDEX(Program_Calcs!$A$1:$AX$1002,MATCH(A680,Program_Calcs!$A:$A,0),MATCH(VLOOKUP(H680,Table_Methods!$B:$F,3,0),Program_Calcs!$1:$1,0)),"")</f>
        <v/>
      </c>
      <c r="P680" s="101" t="str">
        <f>IF(I680="N","",IFERROR(INDEX(Program_Calcs!$A$1:$AX$1002,MATCH(A680,Program_Calcs!$A:$A,0),MATCH(VLOOKUP(H680,Table_Methods!$B:$F,5,0),Program_Calcs!$1:$1,0)),""))</f>
        <v/>
      </c>
    </row>
    <row r="681" spans="1:16" x14ac:dyDescent="0.25">
      <c r="A681" s="44"/>
      <c r="B681" s="45"/>
      <c r="C681" s="45"/>
      <c r="D681" s="45"/>
      <c r="E681" s="45"/>
      <c r="F681" s="45"/>
      <c r="G681" s="46"/>
      <c r="H681" s="53"/>
      <c r="I681" s="45"/>
      <c r="J681" s="42"/>
      <c r="K681" s="45"/>
      <c r="L681" s="46"/>
      <c r="M681" s="23" t="str">
        <f>IF(H681="","",VLOOKUP(H681,Table_Methods!B:C,2,0))</f>
        <v/>
      </c>
      <c r="N681" s="99" t="str">
        <f>IFERROR(INDEX(Program_Calcs!$A$1:$AX$1002,MATCH(A681,Program_Calcs!$A:$A,0),MATCH(VLOOKUP(H681,Table_Methods!$B:$F,4,0),Program_Calcs!$1:$1,0)),"")</f>
        <v/>
      </c>
      <c r="O681" s="100" t="str">
        <f>IFERROR(INDEX(Program_Calcs!$A$1:$AX$1002,MATCH(A681,Program_Calcs!$A:$A,0),MATCH(VLOOKUP(H681,Table_Methods!$B:$F,3,0),Program_Calcs!$1:$1,0)),"")</f>
        <v/>
      </c>
      <c r="P681" s="101" t="str">
        <f>IF(I681="N","",IFERROR(INDEX(Program_Calcs!$A$1:$AX$1002,MATCH(A681,Program_Calcs!$A:$A,0),MATCH(VLOOKUP(H681,Table_Methods!$B:$F,5,0),Program_Calcs!$1:$1,0)),""))</f>
        <v/>
      </c>
    </row>
    <row r="682" spans="1:16" x14ac:dyDescent="0.25">
      <c r="A682" s="44"/>
      <c r="B682" s="45"/>
      <c r="C682" s="45"/>
      <c r="D682" s="45"/>
      <c r="E682" s="45"/>
      <c r="F682" s="45"/>
      <c r="G682" s="46"/>
      <c r="H682" s="53"/>
      <c r="I682" s="45"/>
      <c r="J682" s="42"/>
      <c r="K682" s="45"/>
      <c r="L682" s="46"/>
      <c r="M682" s="23" t="str">
        <f>IF(H682="","",VLOOKUP(H682,Table_Methods!B:C,2,0))</f>
        <v/>
      </c>
      <c r="N682" s="99" t="str">
        <f>IFERROR(INDEX(Program_Calcs!$A$1:$AX$1002,MATCH(A682,Program_Calcs!$A:$A,0),MATCH(VLOOKUP(H682,Table_Methods!$B:$F,4,0),Program_Calcs!$1:$1,0)),"")</f>
        <v/>
      </c>
      <c r="O682" s="100" t="str">
        <f>IFERROR(INDEX(Program_Calcs!$A$1:$AX$1002,MATCH(A682,Program_Calcs!$A:$A,0),MATCH(VLOOKUP(H682,Table_Methods!$B:$F,3,0),Program_Calcs!$1:$1,0)),"")</f>
        <v/>
      </c>
      <c r="P682" s="101" t="str">
        <f>IF(I682="N","",IFERROR(INDEX(Program_Calcs!$A$1:$AX$1002,MATCH(A682,Program_Calcs!$A:$A,0),MATCH(VLOOKUP(H682,Table_Methods!$B:$F,5,0),Program_Calcs!$1:$1,0)),""))</f>
        <v/>
      </c>
    </row>
    <row r="683" spans="1:16" x14ac:dyDescent="0.25">
      <c r="A683" s="44"/>
      <c r="B683" s="45"/>
      <c r="C683" s="45"/>
      <c r="D683" s="45"/>
      <c r="E683" s="45"/>
      <c r="F683" s="45"/>
      <c r="G683" s="46"/>
      <c r="H683" s="53"/>
      <c r="I683" s="45"/>
      <c r="J683" s="42"/>
      <c r="K683" s="45"/>
      <c r="L683" s="46"/>
      <c r="M683" s="23" t="str">
        <f>IF(H683="","",VLOOKUP(H683,Table_Methods!B:C,2,0))</f>
        <v/>
      </c>
      <c r="N683" s="99" t="str">
        <f>IFERROR(INDEX(Program_Calcs!$A$1:$AX$1002,MATCH(A683,Program_Calcs!$A:$A,0),MATCH(VLOOKUP(H683,Table_Methods!$B:$F,4,0),Program_Calcs!$1:$1,0)),"")</f>
        <v/>
      </c>
      <c r="O683" s="100" t="str">
        <f>IFERROR(INDEX(Program_Calcs!$A$1:$AX$1002,MATCH(A683,Program_Calcs!$A:$A,0),MATCH(VLOOKUP(H683,Table_Methods!$B:$F,3,0),Program_Calcs!$1:$1,0)),"")</f>
        <v/>
      </c>
      <c r="P683" s="101" t="str">
        <f>IF(I683="N","",IFERROR(INDEX(Program_Calcs!$A$1:$AX$1002,MATCH(A683,Program_Calcs!$A:$A,0),MATCH(VLOOKUP(H683,Table_Methods!$B:$F,5,0),Program_Calcs!$1:$1,0)),""))</f>
        <v/>
      </c>
    </row>
    <row r="684" spans="1:16" x14ac:dyDescent="0.25">
      <c r="A684" s="44"/>
      <c r="B684" s="45"/>
      <c r="C684" s="45"/>
      <c r="D684" s="45"/>
      <c r="E684" s="45"/>
      <c r="F684" s="45"/>
      <c r="G684" s="46"/>
      <c r="H684" s="53"/>
      <c r="I684" s="45"/>
      <c r="J684" s="42"/>
      <c r="K684" s="45"/>
      <c r="L684" s="46"/>
      <c r="M684" s="23" t="str">
        <f>IF(H684="","",VLOOKUP(H684,Table_Methods!B:C,2,0))</f>
        <v/>
      </c>
      <c r="N684" s="99" t="str">
        <f>IFERROR(INDEX(Program_Calcs!$A$1:$AX$1002,MATCH(A684,Program_Calcs!$A:$A,0),MATCH(VLOOKUP(H684,Table_Methods!$B:$F,4,0),Program_Calcs!$1:$1,0)),"")</f>
        <v/>
      </c>
      <c r="O684" s="100" t="str">
        <f>IFERROR(INDEX(Program_Calcs!$A$1:$AX$1002,MATCH(A684,Program_Calcs!$A:$A,0),MATCH(VLOOKUP(H684,Table_Methods!$B:$F,3,0),Program_Calcs!$1:$1,0)),"")</f>
        <v/>
      </c>
      <c r="P684" s="101" t="str">
        <f>IF(I684="N","",IFERROR(INDEX(Program_Calcs!$A$1:$AX$1002,MATCH(A684,Program_Calcs!$A:$A,0),MATCH(VLOOKUP(H684,Table_Methods!$B:$F,5,0),Program_Calcs!$1:$1,0)),""))</f>
        <v/>
      </c>
    </row>
    <row r="685" spans="1:16" x14ac:dyDescent="0.25">
      <c r="A685" s="44"/>
      <c r="B685" s="45"/>
      <c r="C685" s="45"/>
      <c r="D685" s="45"/>
      <c r="E685" s="45"/>
      <c r="F685" s="45"/>
      <c r="G685" s="46"/>
      <c r="H685" s="53"/>
      <c r="I685" s="45"/>
      <c r="J685" s="42"/>
      <c r="K685" s="45"/>
      <c r="L685" s="46"/>
      <c r="M685" s="23" t="str">
        <f>IF(H685="","",VLOOKUP(H685,Table_Methods!B:C,2,0))</f>
        <v/>
      </c>
      <c r="N685" s="99" t="str">
        <f>IFERROR(INDEX(Program_Calcs!$A$1:$AX$1002,MATCH(A685,Program_Calcs!$A:$A,0),MATCH(VLOOKUP(H685,Table_Methods!$B:$F,4,0),Program_Calcs!$1:$1,0)),"")</f>
        <v/>
      </c>
      <c r="O685" s="100" t="str">
        <f>IFERROR(INDEX(Program_Calcs!$A$1:$AX$1002,MATCH(A685,Program_Calcs!$A:$A,0),MATCH(VLOOKUP(H685,Table_Methods!$B:$F,3,0),Program_Calcs!$1:$1,0)),"")</f>
        <v/>
      </c>
      <c r="P685" s="101" t="str">
        <f>IF(I685="N","",IFERROR(INDEX(Program_Calcs!$A$1:$AX$1002,MATCH(A685,Program_Calcs!$A:$A,0),MATCH(VLOOKUP(H685,Table_Methods!$B:$F,5,0),Program_Calcs!$1:$1,0)),""))</f>
        <v/>
      </c>
    </row>
    <row r="686" spans="1:16" x14ac:dyDescent="0.25">
      <c r="A686" s="44"/>
      <c r="B686" s="45"/>
      <c r="C686" s="45"/>
      <c r="D686" s="45"/>
      <c r="E686" s="45"/>
      <c r="F686" s="45"/>
      <c r="G686" s="46"/>
      <c r="H686" s="53"/>
      <c r="I686" s="45"/>
      <c r="J686" s="42"/>
      <c r="K686" s="45"/>
      <c r="L686" s="46"/>
      <c r="M686" s="23" t="str">
        <f>IF(H686="","",VLOOKUP(H686,Table_Methods!B:C,2,0))</f>
        <v/>
      </c>
      <c r="N686" s="99" t="str">
        <f>IFERROR(INDEX(Program_Calcs!$A$1:$AX$1002,MATCH(A686,Program_Calcs!$A:$A,0),MATCH(VLOOKUP(H686,Table_Methods!$B:$F,4,0),Program_Calcs!$1:$1,0)),"")</f>
        <v/>
      </c>
      <c r="O686" s="100" t="str">
        <f>IFERROR(INDEX(Program_Calcs!$A$1:$AX$1002,MATCH(A686,Program_Calcs!$A:$A,0),MATCH(VLOOKUP(H686,Table_Methods!$B:$F,3,0),Program_Calcs!$1:$1,0)),"")</f>
        <v/>
      </c>
      <c r="P686" s="101" t="str">
        <f>IF(I686="N","",IFERROR(INDEX(Program_Calcs!$A$1:$AX$1002,MATCH(A686,Program_Calcs!$A:$A,0),MATCH(VLOOKUP(H686,Table_Methods!$B:$F,5,0),Program_Calcs!$1:$1,0)),""))</f>
        <v/>
      </c>
    </row>
    <row r="687" spans="1:16" x14ac:dyDescent="0.25">
      <c r="A687" s="44"/>
      <c r="B687" s="45"/>
      <c r="C687" s="45"/>
      <c r="D687" s="45"/>
      <c r="E687" s="45"/>
      <c r="F687" s="45"/>
      <c r="G687" s="46"/>
      <c r="H687" s="53"/>
      <c r="I687" s="45"/>
      <c r="J687" s="42"/>
      <c r="K687" s="45"/>
      <c r="L687" s="46"/>
      <c r="M687" s="23" t="str">
        <f>IF(H687="","",VLOOKUP(H687,Table_Methods!B:C,2,0))</f>
        <v/>
      </c>
      <c r="N687" s="99" t="str">
        <f>IFERROR(INDEX(Program_Calcs!$A$1:$AX$1002,MATCH(A687,Program_Calcs!$A:$A,0),MATCH(VLOOKUP(H687,Table_Methods!$B:$F,4,0),Program_Calcs!$1:$1,0)),"")</f>
        <v/>
      </c>
      <c r="O687" s="100" t="str">
        <f>IFERROR(INDEX(Program_Calcs!$A$1:$AX$1002,MATCH(A687,Program_Calcs!$A:$A,0),MATCH(VLOOKUP(H687,Table_Methods!$B:$F,3,0),Program_Calcs!$1:$1,0)),"")</f>
        <v/>
      </c>
      <c r="P687" s="101" t="str">
        <f>IF(I687="N","",IFERROR(INDEX(Program_Calcs!$A$1:$AX$1002,MATCH(A687,Program_Calcs!$A:$A,0),MATCH(VLOOKUP(H687,Table_Methods!$B:$F,5,0),Program_Calcs!$1:$1,0)),""))</f>
        <v/>
      </c>
    </row>
    <row r="688" spans="1:16" x14ac:dyDescent="0.25">
      <c r="A688" s="44"/>
      <c r="B688" s="45"/>
      <c r="C688" s="45"/>
      <c r="D688" s="45"/>
      <c r="E688" s="45"/>
      <c r="F688" s="45"/>
      <c r="G688" s="46"/>
      <c r="H688" s="53"/>
      <c r="I688" s="45"/>
      <c r="J688" s="42"/>
      <c r="K688" s="45"/>
      <c r="L688" s="46"/>
      <c r="M688" s="23" t="str">
        <f>IF(H688="","",VLOOKUP(H688,Table_Methods!B:C,2,0))</f>
        <v/>
      </c>
      <c r="N688" s="99" t="str">
        <f>IFERROR(INDEX(Program_Calcs!$A$1:$AX$1002,MATCH(A688,Program_Calcs!$A:$A,0),MATCH(VLOOKUP(H688,Table_Methods!$B:$F,4,0),Program_Calcs!$1:$1,0)),"")</f>
        <v/>
      </c>
      <c r="O688" s="100" t="str">
        <f>IFERROR(INDEX(Program_Calcs!$A$1:$AX$1002,MATCH(A688,Program_Calcs!$A:$A,0),MATCH(VLOOKUP(H688,Table_Methods!$B:$F,3,0),Program_Calcs!$1:$1,0)),"")</f>
        <v/>
      </c>
      <c r="P688" s="101" t="str">
        <f>IF(I688="N","",IFERROR(INDEX(Program_Calcs!$A$1:$AX$1002,MATCH(A688,Program_Calcs!$A:$A,0),MATCH(VLOOKUP(H688,Table_Methods!$B:$F,5,0),Program_Calcs!$1:$1,0)),""))</f>
        <v/>
      </c>
    </row>
    <row r="689" spans="1:16" x14ac:dyDescent="0.25">
      <c r="A689" s="44"/>
      <c r="B689" s="45"/>
      <c r="C689" s="45"/>
      <c r="D689" s="45"/>
      <c r="E689" s="45"/>
      <c r="F689" s="45"/>
      <c r="G689" s="46"/>
      <c r="H689" s="53"/>
      <c r="I689" s="45"/>
      <c r="J689" s="42"/>
      <c r="K689" s="45"/>
      <c r="L689" s="46"/>
      <c r="M689" s="23" t="str">
        <f>IF(H689="","",VLOOKUP(H689,Table_Methods!B:C,2,0))</f>
        <v/>
      </c>
      <c r="N689" s="99" t="str">
        <f>IFERROR(INDEX(Program_Calcs!$A$1:$AX$1002,MATCH(A689,Program_Calcs!$A:$A,0),MATCH(VLOOKUP(H689,Table_Methods!$B:$F,4,0),Program_Calcs!$1:$1,0)),"")</f>
        <v/>
      </c>
      <c r="O689" s="100" t="str">
        <f>IFERROR(INDEX(Program_Calcs!$A$1:$AX$1002,MATCH(A689,Program_Calcs!$A:$A,0),MATCH(VLOOKUP(H689,Table_Methods!$B:$F,3,0),Program_Calcs!$1:$1,0)),"")</f>
        <v/>
      </c>
      <c r="P689" s="101" t="str">
        <f>IF(I689="N","",IFERROR(INDEX(Program_Calcs!$A$1:$AX$1002,MATCH(A689,Program_Calcs!$A:$A,0),MATCH(VLOOKUP(H689,Table_Methods!$B:$F,5,0),Program_Calcs!$1:$1,0)),""))</f>
        <v/>
      </c>
    </row>
    <row r="690" spans="1:16" x14ac:dyDescent="0.25">
      <c r="A690" s="44"/>
      <c r="B690" s="45"/>
      <c r="C690" s="45"/>
      <c r="D690" s="45"/>
      <c r="E690" s="45"/>
      <c r="F690" s="45"/>
      <c r="G690" s="46"/>
      <c r="H690" s="53"/>
      <c r="I690" s="45"/>
      <c r="J690" s="42"/>
      <c r="K690" s="45"/>
      <c r="L690" s="46"/>
      <c r="M690" s="23" t="str">
        <f>IF(H690="","",VLOOKUP(H690,Table_Methods!B:C,2,0))</f>
        <v/>
      </c>
      <c r="N690" s="99" t="str">
        <f>IFERROR(INDEX(Program_Calcs!$A$1:$AX$1002,MATCH(A690,Program_Calcs!$A:$A,0),MATCH(VLOOKUP(H690,Table_Methods!$B:$F,4,0),Program_Calcs!$1:$1,0)),"")</f>
        <v/>
      </c>
      <c r="O690" s="100" t="str">
        <f>IFERROR(INDEX(Program_Calcs!$A$1:$AX$1002,MATCH(A690,Program_Calcs!$A:$A,0),MATCH(VLOOKUP(H690,Table_Methods!$B:$F,3,0),Program_Calcs!$1:$1,0)),"")</f>
        <v/>
      </c>
      <c r="P690" s="101" t="str">
        <f>IF(I690="N","",IFERROR(INDEX(Program_Calcs!$A$1:$AX$1002,MATCH(A690,Program_Calcs!$A:$A,0),MATCH(VLOOKUP(H690,Table_Methods!$B:$F,5,0),Program_Calcs!$1:$1,0)),""))</f>
        <v/>
      </c>
    </row>
    <row r="691" spans="1:16" x14ac:dyDescent="0.25">
      <c r="A691" s="44"/>
      <c r="B691" s="45"/>
      <c r="C691" s="45"/>
      <c r="D691" s="45"/>
      <c r="E691" s="45"/>
      <c r="F691" s="45"/>
      <c r="G691" s="46"/>
      <c r="H691" s="53"/>
      <c r="I691" s="45"/>
      <c r="J691" s="42"/>
      <c r="K691" s="45"/>
      <c r="L691" s="46"/>
      <c r="M691" s="23" t="str">
        <f>IF(H691="","",VLOOKUP(H691,Table_Methods!B:C,2,0))</f>
        <v/>
      </c>
      <c r="N691" s="99" t="str">
        <f>IFERROR(INDEX(Program_Calcs!$A$1:$AX$1002,MATCH(A691,Program_Calcs!$A:$A,0),MATCH(VLOOKUP(H691,Table_Methods!$B:$F,4,0),Program_Calcs!$1:$1,0)),"")</f>
        <v/>
      </c>
      <c r="O691" s="100" t="str">
        <f>IFERROR(INDEX(Program_Calcs!$A$1:$AX$1002,MATCH(A691,Program_Calcs!$A:$A,0),MATCH(VLOOKUP(H691,Table_Methods!$B:$F,3,0),Program_Calcs!$1:$1,0)),"")</f>
        <v/>
      </c>
      <c r="P691" s="101" t="str">
        <f>IF(I691="N","",IFERROR(INDEX(Program_Calcs!$A$1:$AX$1002,MATCH(A691,Program_Calcs!$A:$A,0),MATCH(VLOOKUP(H691,Table_Methods!$B:$F,5,0),Program_Calcs!$1:$1,0)),""))</f>
        <v/>
      </c>
    </row>
    <row r="692" spans="1:16" x14ac:dyDescent="0.25">
      <c r="A692" s="44"/>
      <c r="B692" s="45"/>
      <c r="C692" s="45"/>
      <c r="D692" s="45"/>
      <c r="E692" s="45"/>
      <c r="F692" s="45"/>
      <c r="G692" s="46"/>
      <c r="H692" s="53"/>
      <c r="I692" s="45"/>
      <c r="J692" s="42"/>
      <c r="K692" s="45"/>
      <c r="L692" s="46"/>
      <c r="M692" s="23" t="str">
        <f>IF(H692="","",VLOOKUP(H692,Table_Methods!B:C,2,0))</f>
        <v/>
      </c>
      <c r="N692" s="99" t="str">
        <f>IFERROR(INDEX(Program_Calcs!$A$1:$AX$1002,MATCH(A692,Program_Calcs!$A:$A,0),MATCH(VLOOKUP(H692,Table_Methods!$B:$F,4,0),Program_Calcs!$1:$1,0)),"")</f>
        <v/>
      </c>
      <c r="O692" s="100" t="str">
        <f>IFERROR(INDEX(Program_Calcs!$A$1:$AX$1002,MATCH(A692,Program_Calcs!$A:$A,0),MATCH(VLOOKUP(H692,Table_Methods!$B:$F,3,0),Program_Calcs!$1:$1,0)),"")</f>
        <v/>
      </c>
      <c r="P692" s="101" t="str">
        <f>IF(I692="N","",IFERROR(INDEX(Program_Calcs!$A$1:$AX$1002,MATCH(A692,Program_Calcs!$A:$A,0),MATCH(VLOOKUP(H692,Table_Methods!$B:$F,5,0),Program_Calcs!$1:$1,0)),""))</f>
        <v/>
      </c>
    </row>
    <row r="693" spans="1:16" x14ac:dyDescent="0.25">
      <c r="A693" s="44"/>
      <c r="B693" s="45"/>
      <c r="C693" s="45"/>
      <c r="D693" s="45"/>
      <c r="E693" s="45"/>
      <c r="F693" s="45"/>
      <c r="G693" s="46"/>
      <c r="H693" s="53"/>
      <c r="I693" s="45"/>
      <c r="J693" s="42"/>
      <c r="K693" s="45"/>
      <c r="L693" s="46"/>
      <c r="M693" s="23" t="str">
        <f>IF(H693="","",VLOOKUP(H693,Table_Methods!B:C,2,0))</f>
        <v/>
      </c>
      <c r="N693" s="99" t="str">
        <f>IFERROR(INDEX(Program_Calcs!$A$1:$AX$1002,MATCH(A693,Program_Calcs!$A:$A,0),MATCH(VLOOKUP(H693,Table_Methods!$B:$F,4,0),Program_Calcs!$1:$1,0)),"")</f>
        <v/>
      </c>
      <c r="O693" s="100" t="str">
        <f>IFERROR(INDEX(Program_Calcs!$A$1:$AX$1002,MATCH(A693,Program_Calcs!$A:$A,0),MATCH(VLOOKUP(H693,Table_Methods!$B:$F,3,0),Program_Calcs!$1:$1,0)),"")</f>
        <v/>
      </c>
      <c r="P693" s="101" t="str">
        <f>IF(I693="N","",IFERROR(INDEX(Program_Calcs!$A$1:$AX$1002,MATCH(A693,Program_Calcs!$A:$A,0),MATCH(VLOOKUP(H693,Table_Methods!$B:$F,5,0),Program_Calcs!$1:$1,0)),""))</f>
        <v/>
      </c>
    </row>
    <row r="694" spans="1:16" x14ac:dyDescent="0.25">
      <c r="A694" s="44"/>
      <c r="B694" s="45"/>
      <c r="C694" s="45"/>
      <c r="D694" s="45"/>
      <c r="E694" s="45"/>
      <c r="F694" s="45"/>
      <c r="G694" s="46"/>
      <c r="H694" s="53"/>
      <c r="I694" s="45"/>
      <c r="J694" s="42"/>
      <c r="K694" s="45"/>
      <c r="L694" s="46"/>
      <c r="M694" s="23" t="str">
        <f>IF(H694="","",VLOOKUP(H694,Table_Methods!B:C,2,0))</f>
        <v/>
      </c>
      <c r="N694" s="99" t="str">
        <f>IFERROR(INDEX(Program_Calcs!$A$1:$AX$1002,MATCH(A694,Program_Calcs!$A:$A,0),MATCH(VLOOKUP(H694,Table_Methods!$B:$F,4,0),Program_Calcs!$1:$1,0)),"")</f>
        <v/>
      </c>
      <c r="O694" s="100" t="str">
        <f>IFERROR(INDEX(Program_Calcs!$A$1:$AX$1002,MATCH(A694,Program_Calcs!$A:$A,0),MATCH(VLOOKUP(H694,Table_Methods!$B:$F,3,0),Program_Calcs!$1:$1,0)),"")</f>
        <v/>
      </c>
      <c r="P694" s="101" t="str">
        <f>IF(I694="N","",IFERROR(INDEX(Program_Calcs!$A$1:$AX$1002,MATCH(A694,Program_Calcs!$A:$A,0),MATCH(VLOOKUP(H694,Table_Methods!$B:$F,5,0),Program_Calcs!$1:$1,0)),""))</f>
        <v/>
      </c>
    </row>
    <row r="695" spans="1:16" x14ac:dyDescent="0.25">
      <c r="A695" s="44"/>
      <c r="B695" s="45"/>
      <c r="C695" s="45"/>
      <c r="D695" s="45"/>
      <c r="E695" s="45"/>
      <c r="F695" s="45"/>
      <c r="G695" s="46"/>
      <c r="H695" s="53"/>
      <c r="I695" s="45"/>
      <c r="J695" s="42"/>
      <c r="K695" s="45"/>
      <c r="L695" s="46"/>
      <c r="M695" s="23" t="str">
        <f>IF(H695="","",VLOOKUP(H695,Table_Methods!B:C,2,0))</f>
        <v/>
      </c>
      <c r="N695" s="99" t="str">
        <f>IFERROR(INDEX(Program_Calcs!$A$1:$AX$1002,MATCH(A695,Program_Calcs!$A:$A,0),MATCH(VLOOKUP(H695,Table_Methods!$B:$F,4,0),Program_Calcs!$1:$1,0)),"")</f>
        <v/>
      </c>
      <c r="O695" s="100" t="str">
        <f>IFERROR(INDEX(Program_Calcs!$A$1:$AX$1002,MATCH(A695,Program_Calcs!$A:$A,0),MATCH(VLOOKUP(H695,Table_Methods!$B:$F,3,0),Program_Calcs!$1:$1,0)),"")</f>
        <v/>
      </c>
      <c r="P695" s="101" t="str">
        <f>IF(I695="N","",IFERROR(INDEX(Program_Calcs!$A$1:$AX$1002,MATCH(A695,Program_Calcs!$A:$A,0),MATCH(VLOOKUP(H695,Table_Methods!$B:$F,5,0),Program_Calcs!$1:$1,0)),""))</f>
        <v/>
      </c>
    </row>
    <row r="696" spans="1:16" x14ac:dyDescent="0.25">
      <c r="A696" s="44"/>
      <c r="B696" s="45"/>
      <c r="C696" s="45"/>
      <c r="D696" s="45"/>
      <c r="E696" s="45"/>
      <c r="F696" s="45"/>
      <c r="G696" s="46"/>
      <c r="H696" s="53"/>
      <c r="I696" s="45"/>
      <c r="J696" s="42"/>
      <c r="K696" s="45"/>
      <c r="L696" s="46"/>
      <c r="M696" s="23" t="str">
        <f>IF(H696="","",VLOOKUP(H696,Table_Methods!B:C,2,0))</f>
        <v/>
      </c>
      <c r="N696" s="99" t="str">
        <f>IFERROR(INDEX(Program_Calcs!$A$1:$AX$1002,MATCH(A696,Program_Calcs!$A:$A,0),MATCH(VLOOKUP(H696,Table_Methods!$B:$F,4,0),Program_Calcs!$1:$1,0)),"")</f>
        <v/>
      </c>
      <c r="O696" s="100" t="str">
        <f>IFERROR(INDEX(Program_Calcs!$A$1:$AX$1002,MATCH(A696,Program_Calcs!$A:$A,0),MATCH(VLOOKUP(H696,Table_Methods!$B:$F,3,0),Program_Calcs!$1:$1,0)),"")</f>
        <v/>
      </c>
      <c r="P696" s="101" t="str">
        <f>IF(I696="N","",IFERROR(INDEX(Program_Calcs!$A$1:$AX$1002,MATCH(A696,Program_Calcs!$A:$A,0),MATCH(VLOOKUP(H696,Table_Methods!$B:$F,5,0),Program_Calcs!$1:$1,0)),""))</f>
        <v/>
      </c>
    </row>
    <row r="697" spans="1:16" x14ac:dyDescent="0.25">
      <c r="A697" s="44"/>
      <c r="B697" s="45"/>
      <c r="C697" s="45"/>
      <c r="D697" s="45"/>
      <c r="E697" s="45"/>
      <c r="F697" s="45"/>
      <c r="G697" s="46"/>
      <c r="H697" s="53"/>
      <c r="I697" s="45"/>
      <c r="J697" s="42"/>
      <c r="K697" s="45"/>
      <c r="L697" s="46"/>
      <c r="M697" s="23" t="str">
        <f>IF(H697="","",VLOOKUP(H697,Table_Methods!B:C,2,0))</f>
        <v/>
      </c>
      <c r="N697" s="99" t="str">
        <f>IFERROR(INDEX(Program_Calcs!$A$1:$AX$1002,MATCH(A697,Program_Calcs!$A:$A,0),MATCH(VLOOKUP(H697,Table_Methods!$B:$F,4,0),Program_Calcs!$1:$1,0)),"")</f>
        <v/>
      </c>
      <c r="O697" s="100" t="str">
        <f>IFERROR(INDEX(Program_Calcs!$A$1:$AX$1002,MATCH(A697,Program_Calcs!$A:$A,0),MATCH(VLOOKUP(H697,Table_Methods!$B:$F,3,0),Program_Calcs!$1:$1,0)),"")</f>
        <v/>
      </c>
      <c r="P697" s="101" t="str">
        <f>IF(I697="N","",IFERROR(INDEX(Program_Calcs!$A$1:$AX$1002,MATCH(A697,Program_Calcs!$A:$A,0),MATCH(VLOOKUP(H697,Table_Methods!$B:$F,5,0),Program_Calcs!$1:$1,0)),""))</f>
        <v/>
      </c>
    </row>
    <row r="698" spans="1:16" x14ac:dyDescent="0.25">
      <c r="A698" s="44"/>
      <c r="B698" s="45"/>
      <c r="C698" s="45"/>
      <c r="D698" s="45"/>
      <c r="E698" s="45"/>
      <c r="F698" s="45"/>
      <c r="G698" s="46"/>
      <c r="H698" s="53"/>
      <c r="I698" s="45"/>
      <c r="J698" s="42"/>
      <c r="K698" s="45"/>
      <c r="L698" s="46"/>
      <c r="M698" s="23" t="str">
        <f>IF(H698="","",VLOOKUP(H698,Table_Methods!B:C,2,0))</f>
        <v/>
      </c>
      <c r="N698" s="99" t="str">
        <f>IFERROR(INDEX(Program_Calcs!$A$1:$AX$1002,MATCH(A698,Program_Calcs!$A:$A,0),MATCH(VLOOKUP(H698,Table_Methods!$B:$F,4,0),Program_Calcs!$1:$1,0)),"")</f>
        <v/>
      </c>
      <c r="O698" s="100" t="str">
        <f>IFERROR(INDEX(Program_Calcs!$A$1:$AX$1002,MATCH(A698,Program_Calcs!$A:$A,0),MATCH(VLOOKUP(H698,Table_Methods!$B:$F,3,0),Program_Calcs!$1:$1,0)),"")</f>
        <v/>
      </c>
      <c r="P698" s="101" t="str">
        <f>IF(I698="N","",IFERROR(INDEX(Program_Calcs!$A$1:$AX$1002,MATCH(A698,Program_Calcs!$A:$A,0),MATCH(VLOOKUP(H698,Table_Methods!$B:$F,5,0),Program_Calcs!$1:$1,0)),""))</f>
        <v/>
      </c>
    </row>
    <row r="699" spans="1:16" x14ac:dyDescent="0.25">
      <c r="A699" s="44"/>
      <c r="B699" s="45"/>
      <c r="C699" s="45"/>
      <c r="D699" s="45"/>
      <c r="E699" s="45"/>
      <c r="F699" s="45"/>
      <c r="G699" s="46"/>
      <c r="H699" s="53"/>
      <c r="I699" s="45"/>
      <c r="J699" s="42"/>
      <c r="K699" s="45"/>
      <c r="L699" s="46"/>
      <c r="M699" s="23" t="str">
        <f>IF(H699="","",VLOOKUP(H699,Table_Methods!B:C,2,0))</f>
        <v/>
      </c>
      <c r="N699" s="99" t="str">
        <f>IFERROR(INDEX(Program_Calcs!$A$1:$AX$1002,MATCH(A699,Program_Calcs!$A:$A,0),MATCH(VLOOKUP(H699,Table_Methods!$B:$F,4,0),Program_Calcs!$1:$1,0)),"")</f>
        <v/>
      </c>
      <c r="O699" s="100" t="str">
        <f>IFERROR(INDEX(Program_Calcs!$A$1:$AX$1002,MATCH(A699,Program_Calcs!$A:$A,0),MATCH(VLOOKUP(H699,Table_Methods!$B:$F,3,0),Program_Calcs!$1:$1,0)),"")</f>
        <v/>
      </c>
      <c r="P699" s="101" t="str">
        <f>IF(I699="N","",IFERROR(INDEX(Program_Calcs!$A$1:$AX$1002,MATCH(A699,Program_Calcs!$A:$A,0),MATCH(VLOOKUP(H699,Table_Methods!$B:$F,5,0),Program_Calcs!$1:$1,0)),""))</f>
        <v/>
      </c>
    </row>
    <row r="700" spans="1:16" x14ac:dyDescent="0.25">
      <c r="A700" s="44"/>
      <c r="B700" s="45"/>
      <c r="C700" s="45"/>
      <c r="D700" s="45"/>
      <c r="E700" s="45"/>
      <c r="F700" s="45"/>
      <c r="G700" s="46"/>
      <c r="H700" s="53"/>
      <c r="I700" s="45"/>
      <c r="J700" s="42"/>
      <c r="K700" s="45"/>
      <c r="L700" s="46"/>
      <c r="M700" s="23" t="str">
        <f>IF(H700="","",VLOOKUP(H700,Table_Methods!B:C,2,0))</f>
        <v/>
      </c>
      <c r="N700" s="99" t="str">
        <f>IFERROR(INDEX(Program_Calcs!$A$1:$AX$1002,MATCH(A700,Program_Calcs!$A:$A,0),MATCH(VLOOKUP(H700,Table_Methods!$B:$F,4,0),Program_Calcs!$1:$1,0)),"")</f>
        <v/>
      </c>
      <c r="O700" s="100" t="str">
        <f>IFERROR(INDEX(Program_Calcs!$A$1:$AX$1002,MATCH(A700,Program_Calcs!$A:$A,0),MATCH(VLOOKUP(H700,Table_Methods!$B:$F,3,0),Program_Calcs!$1:$1,0)),"")</f>
        <v/>
      </c>
      <c r="P700" s="101" t="str">
        <f>IF(I700="N","",IFERROR(INDEX(Program_Calcs!$A$1:$AX$1002,MATCH(A700,Program_Calcs!$A:$A,0),MATCH(VLOOKUP(H700,Table_Methods!$B:$F,5,0),Program_Calcs!$1:$1,0)),""))</f>
        <v/>
      </c>
    </row>
    <row r="701" spans="1:16" x14ac:dyDescent="0.25">
      <c r="A701" s="44"/>
      <c r="B701" s="45"/>
      <c r="C701" s="45"/>
      <c r="D701" s="45"/>
      <c r="E701" s="45"/>
      <c r="F701" s="45"/>
      <c r="G701" s="46"/>
      <c r="H701" s="53"/>
      <c r="I701" s="45"/>
      <c r="J701" s="42"/>
      <c r="K701" s="45"/>
      <c r="L701" s="46"/>
      <c r="M701" s="23" t="str">
        <f>IF(H701="","",VLOOKUP(H701,Table_Methods!B:C,2,0))</f>
        <v/>
      </c>
      <c r="N701" s="99" t="str">
        <f>IFERROR(INDEX(Program_Calcs!$A$1:$AX$1002,MATCH(A701,Program_Calcs!$A:$A,0),MATCH(VLOOKUP(H701,Table_Methods!$B:$F,4,0),Program_Calcs!$1:$1,0)),"")</f>
        <v/>
      </c>
      <c r="O701" s="100" t="str">
        <f>IFERROR(INDEX(Program_Calcs!$A$1:$AX$1002,MATCH(A701,Program_Calcs!$A:$A,0),MATCH(VLOOKUP(H701,Table_Methods!$B:$F,3,0),Program_Calcs!$1:$1,0)),"")</f>
        <v/>
      </c>
      <c r="P701" s="101" t="str">
        <f>IF(I701="N","",IFERROR(INDEX(Program_Calcs!$A$1:$AX$1002,MATCH(A701,Program_Calcs!$A:$A,0),MATCH(VLOOKUP(H701,Table_Methods!$B:$F,5,0),Program_Calcs!$1:$1,0)),""))</f>
        <v/>
      </c>
    </row>
    <row r="702" spans="1:16" x14ac:dyDescent="0.25">
      <c r="A702" s="44"/>
      <c r="B702" s="45"/>
      <c r="C702" s="45"/>
      <c r="D702" s="45"/>
      <c r="E702" s="45"/>
      <c r="F702" s="45"/>
      <c r="G702" s="46"/>
      <c r="H702" s="53"/>
      <c r="I702" s="45"/>
      <c r="J702" s="42"/>
      <c r="K702" s="45"/>
      <c r="L702" s="46"/>
      <c r="M702" s="23" t="str">
        <f>IF(H702="","",VLOOKUP(H702,Table_Methods!B:C,2,0))</f>
        <v/>
      </c>
      <c r="N702" s="99" t="str">
        <f>IFERROR(INDEX(Program_Calcs!$A$1:$AX$1002,MATCH(A702,Program_Calcs!$A:$A,0),MATCH(VLOOKUP(H702,Table_Methods!$B:$F,4,0),Program_Calcs!$1:$1,0)),"")</f>
        <v/>
      </c>
      <c r="O702" s="100" t="str">
        <f>IFERROR(INDEX(Program_Calcs!$A$1:$AX$1002,MATCH(A702,Program_Calcs!$A:$A,0),MATCH(VLOOKUP(H702,Table_Methods!$B:$F,3,0),Program_Calcs!$1:$1,0)),"")</f>
        <v/>
      </c>
      <c r="P702" s="101" t="str">
        <f>IF(I702="N","",IFERROR(INDEX(Program_Calcs!$A$1:$AX$1002,MATCH(A702,Program_Calcs!$A:$A,0),MATCH(VLOOKUP(H702,Table_Methods!$B:$F,5,0),Program_Calcs!$1:$1,0)),""))</f>
        <v/>
      </c>
    </row>
    <row r="703" spans="1:16" x14ac:dyDescent="0.25">
      <c r="A703" s="44"/>
      <c r="B703" s="45"/>
      <c r="C703" s="45"/>
      <c r="D703" s="45"/>
      <c r="E703" s="45"/>
      <c r="F703" s="45"/>
      <c r="G703" s="46"/>
      <c r="H703" s="53"/>
      <c r="I703" s="45"/>
      <c r="J703" s="42"/>
      <c r="K703" s="45"/>
      <c r="L703" s="46"/>
      <c r="M703" s="23" t="str">
        <f>IF(H703="","",VLOOKUP(H703,Table_Methods!B:C,2,0))</f>
        <v/>
      </c>
      <c r="N703" s="99" t="str">
        <f>IFERROR(INDEX(Program_Calcs!$A$1:$AX$1002,MATCH(A703,Program_Calcs!$A:$A,0),MATCH(VLOOKUP(H703,Table_Methods!$B:$F,4,0),Program_Calcs!$1:$1,0)),"")</f>
        <v/>
      </c>
      <c r="O703" s="100" t="str">
        <f>IFERROR(INDEX(Program_Calcs!$A$1:$AX$1002,MATCH(A703,Program_Calcs!$A:$A,0),MATCH(VLOOKUP(H703,Table_Methods!$B:$F,3,0),Program_Calcs!$1:$1,0)),"")</f>
        <v/>
      </c>
      <c r="P703" s="101" t="str">
        <f>IF(I703="N","",IFERROR(INDEX(Program_Calcs!$A$1:$AX$1002,MATCH(A703,Program_Calcs!$A:$A,0),MATCH(VLOOKUP(H703,Table_Methods!$B:$F,5,0),Program_Calcs!$1:$1,0)),""))</f>
        <v/>
      </c>
    </row>
    <row r="704" spans="1:16" x14ac:dyDescent="0.25">
      <c r="A704" s="44"/>
      <c r="B704" s="45"/>
      <c r="C704" s="45"/>
      <c r="D704" s="45"/>
      <c r="E704" s="45"/>
      <c r="F704" s="45"/>
      <c r="G704" s="46"/>
      <c r="H704" s="53"/>
      <c r="I704" s="45"/>
      <c r="J704" s="42"/>
      <c r="K704" s="45"/>
      <c r="L704" s="46"/>
      <c r="M704" s="23" t="str">
        <f>IF(H704="","",VLOOKUP(H704,Table_Methods!B:C,2,0))</f>
        <v/>
      </c>
      <c r="N704" s="99" t="str">
        <f>IFERROR(INDEX(Program_Calcs!$A$1:$AX$1002,MATCH(A704,Program_Calcs!$A:$A,0),MATCH(VLOOKUP(H704,Table_Methods!$B:$F,4,0),Program_Calcs!$1:$1,0)),"")</f>
        <v/>
      </c>
      <c r="O704" s="100" t="str">
        <f>IFERROR(INDEX(Program_Calcs!$A$1:$AX$1002,MATCH(A704,Program_Calcs!$A:$A,0),MATCH(VLOOKUP(H704,Table_Methods!$B:$F,3,0),Program_Calcs!$1:$1,0)),"")</f>
        <v/>
      </c>
      <c r="P704" s="101" t="str">
        <f>IF(I704="N","",IFERROR(INDEX(Program_Calcs!$A$1:$AX$1002,MATCH(A704,Program_Calcs!$A:$A,0),MATCH(VLOOKUP(H704,Table_Methods!$B:$F,5,0),Program_Calcs!$1:$1,0)),""))</f>
        <v/>
      </c>
    </row>
    <row r="705" spans="1:16" x14ac:dyDescent="0.25">
      <c r="A705" s="44"/>
      <c r="B705" s="45"/>
      <c r="C705" s="45"/>
      <c r="D705" s="45"/>
      <c r="E705" s="45"/>
      <c r="F705" s="45"/>
      <c r="G705" s="46"/>
      <c r="H705" s="53"/>
      <c r="I705" s="45"/>
      <c r="J705" s="42"/>
      <c r="K705" s="45"/>
      <c r="L705" s="46"/>
      <c r="M705" s="23" t="str">
        <f>IF(H705="","",VLOOKUP(H705,Table_Methods!B:C,2,0))</f>
        <v/>
      </c>
      <c r="N705" s="99" t="str">
        <f>IFERROR(INDEX(Program_Calcs!$A$1:$AX$1002,MATCH(A705,Program_Calcs!$A:$A,0),MATCH(VLOOKUP(H705,Table_Methods!$B:$F,4,0),Program_Calcs!$1:$1,0)),"")</f>
        <v/>
      </c>
      <c r="O705" s="100" t="str">
        <f>IFERROR(INDEX(Program_Calcs!$A$1:$AX$1002,MATCH(A705,Program_Calcs!$A:$A,0),MATCH(VLOOKUP(H705,Table_Methods!$B:$F,3,0),Program_Calcs!$1:$1,0)),"")</f>
        <v/>
      </c>
      <c r="P705" s="101" t="str">
        <f>IF(I705="N","",IFERROR(INDEX(Program_Calcs!$A$1:$AX$1002,MATCH(A705,Program_Calcs!$A:$A,0),MATCH(VLOOKUP(H705,Table_Methods!$B:$F,5,0),Program_Calcs!$1:$1,0)),""))</f>
        <v/>
      </c>
    </row>
    <row r="706" spans="1:16" x14ac:dyDescent="0.25">
      <c r="A706" s="44"/>
      <c r="B706" s="45"/>
      <c r="C706" s="45"/>
      <c r="D706" s="45"/>
      <c r="E706" s="45"/>
      <c r="F706" s="45"/>
      <c r="G706" s="46"/>
      <c r="H706" s="53"/>
      <c r="I706" s="45"/>
      <c r="J706" s="42"/>
      <c r="K706" s="45"/>
      <c r="L706" s="46"/>
      <c r="M706" s="23" t="str">
        <f>IF(H706="","",VLOOKUP(H706,Table_Methods!B:C,2,0))</f>
        <v/>
      </c>
      <c r="N706" s="99" t="str">
        <f>IFERROR(INDEX(Program_Calcs!$A$1:$AX$1002,MATCH(A706,Program_Calcs!$A:$A,0),MATCH(VLOOKUP(H706,Table_Methods!$B:$F,4,0),Program_Calcs!$1:$1,0)),"")</f>
        <v/>
      </c>
      <c r="O706" s="100" t="str">
        <f>IFERROR(INDEX(Program_Calcs!$A$1:$AX$1002,MATCH(A706,Program_Calcs!$A:$A,0),MATCH(VLOOKUP(H706,Table_Methods!$B:$F,3,0),Program_Calcs!$1:$1,0)),"")</f>
        <v/>
      </c>
      <c r="P706" s="101" t="str">
        <f>IF(I706="N","",IFERROR(INDEX(Program_Calcs!$A$1:$AX$1002,MATCH(A706,Program_Calcs!$A:$A,0),MATCH(VLOOKUP(H706,Table_Methods!$B:$F,5,0),Program_Calcs!$1:$1,0)),""))</f>
        <v/>
      </c>
    </row>
    <row r="707" spans="1:16" x14ac:dyDescent="0.25">
      <c r="A707" s="44"/>
      <c r="B707" s="45"/>
      <c r="C707" s="45"/>
      <c r="D707" s="45"/>
      <c r="E707" s="45"/>
      <c r="F707" s="45"/>
      <c r="G707" s="46"/>
      <c r="H707" s="53"/>
      <c r="I707" s="45"/>
      <c r="J707" s="42"/>
      <c r="K707" s="45"/>
      <c r="L707" s="46"/>
      <c r="M707" s="23" t="str">
        <f>IF(H707="","",VLOOKUP(H707,Table_Methods!B:C,2,0))</f>
        <v/>
      </c>
      <c r="N707" s="99" t="str">
        <f>IFERROR(INDEX(Program_Calcs!$A$1:$AX$1002,MATCH(A707,Program_Calcs!$A:$A,0),MATCH(VLOOKUP(H707,Table_Methods!$B:$F,4,0),Program_Calcs!$1:$1,0)),"")</f>
        <v/>
      </c>
      <c r="O707" s="100" t="str">
        <f>IFERROR(INDEX(Program_Calcs!$A$1:$AX$1002,MATCH(A707,Program_Calcs!$A:$A,0),MATCH(VLOOKUP(H707,Table_Methods!$B:$F,3,0),Program_Calcs!$1:$1,0)),"")</f>
        <v/>
      </c>
      <c r="P707" s="101" t="str">
        <f>IF(I707="N","",IFERROR(INDEX(Program_Calcs!$A$1:$AX$1002,MATCH(A707,Program_Calcs!$A:$A,0),MATCH(VLOOKUP(H707,Table_Methods!$B:$F,5,0),Program_Calcs!$1:$1,0)),""))</f>
        <v/>
      </c>
    </row>
    <row r="708" spans="1:16" x14ac:dyDescent="0.25">
      <c r="A708" s="44"/>
      <c r="B708" s="45"/>
      <c r="C708" s="45"/>
      <c r="D708" s="45"/>
      <c r="E708" s="45"/>
      <c r="F708" s="45"/>
      <c r="G708" s="46"/>
      <c r="H708" s="53"/>
      <c r="I708" s="45"/>
      <c r="J708" s="42"/>
      <c r="K708" s="45"/>
      <c r="L708" s="46"/>
      <c r="M708" s="23" t="str">
        <f>IF(H708="","",VLOOKUP(H708,Table_Methods!B:C,2,0))</f>
        <v/>
      </c>
      <c r="N708" s="99" t="str">
        <f>IFERROR(INDEX(Program_Calcs!$A$1:$AX$1002,MATCH(A708,Program_Calcs!$A:$A,0),MATCH(VLOOKUP(H708,Table_Methods!$B:$F,4,0),Program_Calcs!$1:$1,0)),"")</f>
        <v/>
      </c>
      <c r="O708" s="100" t="str">
        <f>IFERROR(INDEX(Program_Calcs!$A$1:$AX$1002,MATCH(A708,Program_Calcs!$A:$A,0),MATCH(VLOOKUP(H708,Table_Methods!$B:$F,3,0),Program_Calcs!$1:$1,0)),"")</f>
        <v/>
      </c>
      <c r="P708" s="101" t="str">
        <f>IF(I708="N","",IFERROR(INDEX(Program_Calcs!$A$1:$AX$1002,MATCH(A708,Program_Calcs!$A:$A,0),MATCH(VLOOKUP(H708,Table_Methods!$B:$F,5,0),Program_Calcs!$1:$1,0)),""))</f>
        <v/>
      </c>
    </row>
    <row r="709" spans="1:16" x14ac:dyDescent="0.25">
      <c r="A709" s="44"/>
      <c r="B709" s="45"/>
      <c r="C709" s="45"/>
      <c r="D709" s="45"/>
      <c r="E709" s="45"/>
      <c r="F709" s="45"/>
      <c r="G709" s="46"/>
      <c r="H709" s="53"/>
      <c r="I709" s="45"/>
      <c r="J709" s="42"/>
      <c r="K709" s="45"/>
      <c r="L709" s="46"/>
      <c r="M709" s="23" t="str">
        <f>IF(H709="","",VLOOKUP(H709,Table_Methods!B:C,2,0))</f>
        <v/>
      </c>
      <c r="N709" s="99" t="str">
        <f>IFERROR(INDEX(Program_Calcs!$A$1:$AX$1002,MATCH(A709,Program_Calcs!$A:$A,0),MATCH(VLOOKUP(H709,Table_Methods!$B:$F,4,0),Program_Calcs!$1:$1,0)),"")</f>
        <v/>
      </c>
      <c r="O709" s="100" t="str">
        <f>IFERROR(INDEX(Program_Calcs!$A$1:$AX$1002,MATCH(A709,Program_Calcs!$A:$A,0),MATCH(VLOOKUP(H709,Table_Methods!$B:$F,3,0),Program_Calcs!$1:$1,0)),"")</f>
        <v/>
      </c>
      <c r="P709" s="101" t="str">
        <f>IF(I709="N","",IFERROR(INDEX(Program_Calcs!$A$1:$AX$1002,MATCH(A709,Program_Calcs!$A:$A,0),MATCH(VLOOKUP(H709,Table_Methods!$B:$F,5,0),Program_Calcs!$1:$1,0)),""))</f>
        <v/>
      </c>
    </row>
    <row r="710" spans="1:16" x14ac:dyDescent="0.25">
      <c r="A710" s="44"/>
      <c r="B710" s="45"/>
      <c r="C710" s="45"/>
      <c r="D710" s="45"/>
      <c r="E710" s="45"/>
      <c r="F710" s="45"/>
      <c r="G710" s="46"/>
      <c r="H710" s="53"/>
      <c r="I710" s="45"/>
      <c r="J710" s="42"/>
      <c r="K710" s="45"/>
      <c r="L710" s="46"/>
      <c r="M710" s="23" t="str">
        <f>IF(H710="","",VLOOKUP(H710,Table_Methods!B:C,2,0))</f>
        <v/>
      </c>
      <c r="N710" s="99" t="str">
        <f>IFERROR(INDEX(Program_Calcs!$A$1:$AX$1002,MATCH(A710,Program_Calcs!$A:$A,0),MATCH(VLOOKUP(H710,Table_Methods!$B:$F,4,0),Program_Calcs!$1:$1,0)),"")</f>
        <v/>
      </c>
      <c r="O710" s="100" t="str">
        <f>IFERROR(INDEX(Program_Calcs!$A$1:$AX$1002,MATCH(A710,Program_Calcs!$A:$A,0),MATCH(VLOOKUP(H710,Table_Methods!$B:$F,3,0),Program_Calcs!$1:$1,0)),"")</f>
        <v/>
      </c>
      <c r="P710" s="101" t="str">
        <f>IF(I710="N","",IFERROR(INDEX(Program_Calcs!$A$1:$AX$1002,MATCH(A710,Program_Calcs!$A:$A,0),MATCH(VLOOKUP(H710,Table_Methods!$B:$F,5,0),Program_Calcs!$1:$1,0)),""))</f>
        <v/>
      </c>
    </row>
    <row r="711" spans="1:16" x14ac:dyDescent="0.25">
      <c r="A711" s="44"/>
      <c r="B711" s="45"/>
      <c r="C711" s="45"/>
      <c r="D711" s="45"/>
      <c r="E711" s="45"/>
      <c r="F711" s="45"/>
      <c r="G711" s="46"/>
      <c r="H711" s="53"/>
      <c r="I711" s="45"/>
      <c r="J711" s="42"/>
      <c r="K711" s="45"/>
      <c r="L711" s="46"/>
      <c r="M711" s="23" t="str">
        <f>IF(H711="","",VLOOKUP(H711,Table_Methods!B:C,2,0))</f>
        <v/>
      </c>
      <c r="N711" s="99" t="str">
        <f>IFERROR(INDEX(Program_Calcs!$A$1:$AX$1002,MATCH(A711,Program_Calcs!$A:$A,0),MATCH(VLOOKUP(H711,Table_Methods!$B:$F,4,0),Program_Calcs!$1:$1,0)),"")</f>
        <v/>
      </c>
      <c r="O711" s="100" t="str">
        <f>IFERROR(INDEX(Program_Calcs!$A$1:$AX$1002,MATCH(A711,Program_Calcs!$A:$A,0),MATCH(VLOOKUP(H711,Table_Methods!$B:$F,3,0),Program_Calcs!$1:$1,0)),"")</f>
        <v/>
      </c>
      <c r="P711" s="101" t="str">
        <f>IF(I711="N","",IFERROR(INDEX(Program_Calcs!$A$1:$AX$1002,MATCH(A711,Program_Calcs!$A:$A,0),MATCH(VLOOKUP(H711,Table_Methods!$B:$F,5,0),Program_Calcs!$1:$1,0)),""))</f>
        <v/>
      </c>
    </row>
    <row r="712" spans="1:16" x14ac:dyDescent="0.25">
      <c r="A712" s="44"/>
      <c r="B712" s="45"/>
      <c r="C712" s="45"/>
      <c r="D712" s="45"/>
      <c r="E712" s="45"/>
      <c r="F712" s="45"/>
      <c r="G712" s="46"/>
      <c r="H712" s="53"/>
      <c r="I712" s="45"/>
      <c r="J712" s="42"/>
      <c r="K712" s="45"/>
      <c r="L712" s="46"/>
      <c r="M712" s="23" t="str">
        <f>IF(H712="","",VLOOKUP(H712,Table_Methods!B:C,2,0))</f>
        <v/>
      </c>
      <c r="N712" s="99" t="str">
        <f>IFERROR(INDEX(Program_Calcs!$A$1:$AX$1002,MATCH(A712,Program_Calcs!$A:$A,0),MATCH(VLOOKUP(H712,Table_Methods!$B:$F,4,0),Program_Calcs!$1:$1,0)),"")</f>
        <v/>
      </c>
      <c r="O712" s="100" t="str">
        <f>IFERROR(INDEX(Program_Calcs!$A$1:$AX$1002,MATCH(A712,Program_Calcs!$A:$A,0),MATCH(VLOOKUP(H712,Table_Methods!$B:$F,3,0),Program_Calcs!$1:$1,0)),"")</f>
        <v/>
      </c>
      <c r="P712" s="101" t="str">
        <f>IF(I712="N","",IFERROR(INDEX(Program_Calcs!$A$1:$AX$1002,MATCH(A712,Program_Calcs!$A:$A,0),MATCH(VLOOKUP(H712,Table_Methods!$B:$F,5,0),Program_Calcs!$1:$1,0)),""))</f>
        <v/>
      </c>
    </row>
    <row r="713" spans="1:16" x14ac:dyDescent="0.25">
      <c r="A713" s="44"/>
      <c r="B713" s="45"/>
      <c r="C713" s="45"/>
      <c r="D713" s="45"/>
      <c r="E713" s="45"/>
      <c r="F713" s="45"/>
      <c r="G713" s="46"/>
      <c r="H713" s="53"/>
      <c r="I713" s="45"/>
      <c r="J713" s="42"/>
      <c r="K713" s="45"/>
      <c r="L713" s="46"/>
      <c r="M713" s="23" t="str">
        <f>IF(H713="","",VLOOKUP(H713,Table_Methods!B:C,2,0))</f>
        <v/>
      </c>
      <c r="N713" s="99" t="str">
        <f>IFERROR(INDEX(Program_Calcs!$A$1:$AX$1002,MATCH(A713,Program_Calcs!$A:$A,0),MATCH(VLOOKUP(H713,Table_Methods!$B:$F,4,0),Program_Calcs!$1:$1,0)),"")</f>
        <v/>
      </c>
      <c r="O713" s="100" t="str">
        <f>IFERROR(INDEX(Program_Calcs!$A$1:$AX$1002,MATCH(A713,Program_Calcs!$A:$A,0),MATCH(VLOOKUP(H713,Table_Methods!$B:$F,3,0),Program_Calcs!$1:$1,0)),"")</f>
        <v/>
      </c>
      <c r="P713" s="101" t="str">
        <f>IF(I713="N","",IFERROR(INDEX(Program_Calcs!$A$1:$AX$1002,MATCH(A713,Program_Calcs!$A:$A,0),MATCH(VLOOKUP(H713,Table_Methods!$B:$F,5,0),Program_Calcs!$1:$1,0)),""))</f>
        <v/>
      </c>
    </row>
    <row r="714" spans="1:16" x14ac:dyDescent="0.25">
      <c r="A714" s="44"/>
      <c r="B714" s="45"/>
      <c r="C714" s="45"/>
      <c r="D714" s="45"/>
      <c r="E714" s="45"/>
      <c r="F714" s="45"/>
      <c r="G714" s="46"/>
      <c r="H714" s="53"/>
      <c r="I714" s="45"/>
      <c r="J714" s="42"/>
      <c r="K714" s="45"/>
      <c r="L714" s="46"/>
      <c r="M714" s="23" t="str">
        <f>IF(H714="","",VLOOKUP(H714,Table_Methods!B:C,2,0))</f>
        <v/>
      </c>
      <c r="N714" s="99" t="str">
        <f>IFERROR(INDEX(Program_Calcs!$A$1:$AX$1002,MATCH(A714,Program_Calcs!$A:$A,0),MATCH(VLOOKUP(H714,Table_Methods!$B:$F,4,0),Program_Calcs!$1:$1,0)),"")</f>
        <v/>
      </c>
      <c r="O714" s="100" t="str">
        <f>IFERROR(INDEX(Program_Calcs!$A$1:$AX$1002,MATCH(A714,Program_Calcs!$A:$A,0),MATCH(VLOOKUP(H714,Table_Methods!$B:$F,3,0),Program_Calcs!$1:$1,0)),"")</f>
        <v/>
      </c>
      <c r="P714" s="101" t="str">
        <f>IF(I714="N","",IFERROR(INDEX(Program_Calcs!$A$1:$AX$1002,MATCH(A714,Program_Calcs!$A:$A,0),MATCH(VLOOKUP(H714,Table_Methods!$B:$F,5,0),Program_Calcs!$1:$1,0)),""))</f>
        <v/>
      </c>
    </row>
    <row r="715" spans="1:16" x14ac:dyDescent="0.25">
      <c r="A715" s="44"/>
      <c r="B715" s="45"/>
      <c r="C715" s="45"/>
      <c r="D715" s="45"/>
      <c r="E715" s="45"/>
      <c r="F715" s="45"/>
      <c r="G715" s="46"/>
      <c r="H715" s="53"/>
      <c r="I715" s="45"/>
      <c r="J715" s="42"/>
      <c r="K715" s="45"/>
      <c r="L715" s="46"/>
      <c r="M715" s="23" t="str">
        <f>IF(H715="","",VLOOKUP(H715,Table_Methods!B:C,2,0))</f>
        <v/>
      </c>
      <c r="N715" s="99" t="str">
        <f>IFERROR(INDEX(Program_Calcs!$A$1:$AX$1002,MATCH(A715,Program_Calcs!$A:$A,0),MATCH(VLOOKUP(H715,Table_Methods!$B:$F,4,0),Program_Calcs!$1:$1,0)),"")</f>
        <v/>
      </c>
      <c r="O715" s="100" t="str">
        <f>IFERROR(INDEX(Program_Calcs!$A$1:$AX$1002,MATCH(A715,Program_Calcs!$A:$A,0),MATCH(VLOOKUP(H715,Table_Methods!$B:$F,3,0),Program_Calcs!$1:$1,0)),"")</f>
        <v/>
      </c>
      <c r="P715" s="101" t="str">
        <f>IF(I715="N","",IFERROR(INDEX(Program_Calcs!$A$1:$AX$1002,MATCH(A715,Program_Calcs!$A:$A,0),MATCH(VLOOKUP(H715,Table_Methods!$B:$F,5,0),Program_Calcs!$1:$1,0)),""))</f>
        <v/>
      </c>
    </row>
    <row r="716" spans="1:16" x14ac:dyDescent="0.25">
      <c r="A716" s="44"/>
      <c r="B716" s="45"/>
      <c r="C716" s="45"/>
      <c r="D716" s="45"/>
      <c r="E716" s="45"/>
      <c r="F716" s="45"/>
      <c r="G716" s="46"/>
      <c r="H716" s="53"/>
      <c r="I716" s="45"/>
      <c r="J716" s="42"/>
      <c r="K716" s="45"/>
      <c r="L716" s="46"/>
      <c r="M716" s="23" t="str">
        <f>IF(H716="","",VLOOKUP(H716,Table_Methods!B:C,2,0))</f>
        <v/>
      </c>
      <c r="N716" s="99" t="str">
        <f>IFERROR(INDEX(Program_Calcs!$A$1:$AX$1002,MATCH(A716,Program_Calcs!$A:$A,0),MATCH(VLOOKUP(H716,Table_Methods!$B:$F,4,0),Program_Calcs!$1:$1,0)),"")</f>
        <v/>
      </c>
      <c r="O716" s="100" t="str">
        <f>IFERROR(INDEX(Program_Calcs!$A$1:$AX$1002,MATCH(A716,Program_Calcs!$A:$A,0),MATCH(VLOOKUP(H716,Table_Methods!$B:$F,3,0),Program_Calcs!$1:$1,0)),"")</f>
        <v/>
      </c>
      <c r="P716" s="101" t="str">
        <f>IF(I716="N","",IFERROR(INDEX(Program_Calcs!$A$1:$AX$1002,MATCH(A716,Program_Calcs!$A:$A,0),MATCH(VLOOKUP(H716,Table_Methods!$B:$F,5,0),Program_Calcs!$1:$1,0)),""))</f>
        <v/>
      </c>
    </row>
    <row r="717" spans="1:16" x14ac:dyDescent="0.25">
      <c r="A717" s="44"/>
      <c r="B717" s="45"/>
      <c r="C717" s="45"/>
      <c r="D717" s="45"/>
      <c r="E717" s="45"/>
      <c r="F717" s="45"/>
      <c r="G717" s="46"/>
      <c r="H717" s="53"/>
      <c r="I717" s="45"/>
      <c r="J717" s="42"/>
      <c r="K717" s="45"/>
      <c r="L717" s="46"/>
      <c r="M717" s="23" t="str">
        <f>IF(H717="","",VLOOKUP(H717,Table_Methods!B:C,2,0))</f>
        <v/>
      </c>
      <c r="N717" s="99" t="str">
        <f>IFERROR(INDEX(Program_Calcs!$A$1:$AX$1002,MATCH(A717,Program_Calcs!$A:$A,0),MATCH(VLOOKUP(H717,Table_Methods!$B:$F,4,0),Program_Calcs!$1:$1,0)),"")</f>
        <v/>
      </c>
      <c r="O717" s="100" t="str">
        <f>IFERROR(INDEX(Program_Calcs!$A$1:$AX$1002,MATCH(A717,Program_Calcs!$A:$A,0),MATCH(VLOOKUP(H717,Table_Methods!$B:$F,3,0),Program_Calcs!$1:$1,0)),"")</f>
        <v/>
      </c>
      <c r="P717" s="101" t="str">
        <f>IF(I717="N","",IFERROR(INDEX(Program_Calcs!$A$1:$AX$1002,MATCH(A717,Program_Calcs!$A:$A,0),MATCH(VLOOKUP(H717,Table_Methods!$B:$F,5,0),Program_Calcs!$1:$1,0)),""))</f>
        <v/>
      </c>
    </row>
    <row r="718" spans="1:16" x14ac:dyDescent="0.25">
      <c r="A718" s="44"/>
      <c r="B718" s="45"/>
      <c r="C718" s="45"/>
      <c r="D718" s="45"/>
      <c r="E718" s="45"/>
      <c r="F718" s="45"/>
      <c r="G718" s="46"/>
      <c r="H718" s="53"/>
      <c r="I718" s="45"/>
      <c r="J718" s="42"/>
      <c r="K718" s="45"/>
      <c r="L718" s="46"/>
      <c r="M718" s="23" t="str">
        <f>IF(H718="","",VLOOKUP(H718,Table_Methods!B:C,2,0))</f>
        <v/>
      </c>
      <c r="N718" s="99" t="str">
        <f>IFERROR(INDEX(Program_Calcs!$A$1:$AX$1002,MATCH(A718,Program_Calcs!$A:$A,0),MATCH(VLOOKUP(H718,Table_Methods!$B:$F,4,0),Program_Calcs!$1:$1,0)),"")</f>
        <v/>
      </c>
      <c r="O718" s="100" t="str">
        <f>IFERROR(INDEX(Program_Calcs!$A$1:$AX$1002,MATCH(A718,Program_Calcs!$A:$A,0),MATCH(VLOOKUP(H718,Table_Methods!$B:$F,3,0),Program_Calcs!$1:$1,0)),"")</f>
        <v/>
      </c>
      <c r="P718" s="101" t="str">
        <f>IF(I718="N","",IFERROR(INDEX(Program_Calcs!$A$1:$AX$1002,MATCH(A718,Program_Calcs!$A:$A,0),MATCH(VLOOKUP(H718,Table_Methods!$B:$F,5,0),Program_Calcs!$1:$1,0)),""))</f>
        <v/>
      </c>
    </row>
    <row r="719" spans="1:16" x14ac:dyDescent="0.25">
      <c r="A719" s="44"/>
      <c r="B719" s="45"/>
      <c r="C719" s="45"/>
      <c r="D719" s="45"/>
      <c r="E719" s="45"/>
      <c r="F719" s="45"/>
      <c r="G719" s="46"/>
      <c r="H719" s="53"/>
      <c r="I719" s="45"/>
      <c r="J719" s="42"/>
      <c r="K719" s="45"/>
      <c r="L719" s="46"/>
      <c r="M719" s="23" t="str">
        <f>IF(H719="","",VLOOKUP(H719,Table_Methods!B:C,2,0))</f>
        <v/>
      </c>
      <c r="N719" s="99" t="str">
        <f>IFERROR(INDEX(Program_Calcs!$A$1:$AX$1002,MATCH(A719,Program_Calcs!$A:$A,0),MATCH(VLOOKUP(H719,Table_Methods!$B:$F,4,0),Program_Calcs!$1:$1,0)),"")</f>
        <v/>
      </c>
      <c r="O719" s="100" t="str">
        <f>IFERROR(INDEX(Program_Calcs!$A$1:$AX$1002,MATCH(A719,Program_Calcs!$A:$A,0),MATCH(VLOOKUP(H719,Table_Methods!$B:$F,3,0),Program_Calcs!$1:$1,0)),"")</f>
        <v/>
      </c>
      <c r="P719" s="101" t="str">
        <f>IF(I719="N","",IFERROR(INDEX(Program_Calcs!$A$1:$AX$1002,MATCH(A719,Program_Calcs!$A:$A,0),MATCH(VLOOKUP(H719,Table_Methods!$B:$F,5,0),Program_Calcs!$1:$1,0)),""))</f>
        <v/>
      </c>
    </row>
    <row r="720" spans="1:16" x14ac:dyDescent="0.25">
      <c r="A720" s="44"/>
      <c r="B720" s="45"/>
      <c r="C720" s="45"/>
      <c r="D720" s="45"/>
      <c r="E720" s="45"/>
      <c r="F720" s="45"/>
      <c r="G720" s="46"/>
      <c r="H720" s="53"/>
      <c r="I720" s="45"/>
      <c r="J720" s="42"/>
      <c r="K720" s="45"/>
      <c r="L720" s="46"/>
      <c r="M720" s="23" t="str">
        <f>IF(H720="","",VLOOKUP(H720,Table_Methods!B:C,2,0))</f>
        <v/>
      </c>
      <c r="N720" s="99" t="str">
        <f>IFERROR(INDEX(Program_Calcs!$A$1:$AX$1002,MATCH(A720,Program_Calcs!$A:$A,0),MATCH(VLOOKUP(H720,Table_Methods!$B:$F,4,0),Program_Calcs!$1:$1,0)),"")</f>
        <v/>
      </c>
      <c r="O720" s="100" t="str">
        <f>IFERROR(INDEX(Program_Calcs!$A$1:$AX$1002,MATCH(A720,Program_Calcs!$A:$A,0),MATCH(VLOOKUP(H720,Table_Methods!$B:$F,3,0),Program_Calcs!$1:$1,0)),"")</f>
        <v/>
      </c>
      <c r="P720" s="101" t="str">
        <f>IF(I720="N","",IFERROR(INDEX(Program_Calcs!$A$1:$AX$1002,MATCH(A720,Program_Calcs!$A:$A,0),MATCH(VLOOKUP(H720,Table_Methods!$B:$F,5,0),Program_Calcs!$1:$1,0)),""))</f>
        <v/>
      </c>
    </row>
    <row r="721" spans="1:16" x14ac:dyDescent="0.25">
      <c r="A721" s="44"/>
      <c r="B721" s="45"/>
      <c r="C721" s="45"/>
      <c r="D721" s="45"/>
      <c r="E721" s="45"/>
      <c r="F721" s="45"/>
      <c r="G721" s="46"/>
      <c r="H721" s="53"/>
      <c r="I721" s="45"/>
      <c r="J721" s="42"/>
      <c r="K721" s="45"/>
      <c r="L721" s="46"/>
      <c r="M721" s="23" t="str">
        <f>IF(H721="","",VLOOKUP(H721,Table_Methods!B:C,2,0))</f>
        <v/>
      </c>
      <c r="N721" s="99" t="str">
        <f>IFERROR(INDEX(Program_Calcs!$A$1:$AX$1002,MATCH(A721,Program_Calcs!$A:$A,0),MATCH(VLOOKUP(H721,Table_Methods!$B:$F,4,0),Program_Calcs!$1:$1,0)),"")</f>
        <v/>
      </c>
      <c r="O721" s="100" t="str">
        <f>IFERROR(INDEX(Program_Calcs!$A$1:$AX$1002,MATCH(A721,Program_Calcs!$A:$A,0),MATCH(VLOOKUP(H721,Table_Methods!$B:$F,3,0),Program_Calcs!$1:$1,0)),"")</f>
        <v/>
      </c>
      <c r="P721" s="101" t="str">
        <f>IF(I721="N","",IFERROR(INDEX(Program_Calcs!$A$1:$AX$1002,MATCH(A721,Program_Calcs!$A:$A,0),MATCH(VLOOKUP(H721,Table_Methods!$B:$F,5,0),Program_Calcs!$1:$1,0)),""))</f>
        <v/>
      </c>
    </row>
    <row r="722" spans="1:16" x14ac:dyDescent="0.25">
      <c r="A722" s="44"/>
      <c r="B722" s="45"/>
      <c r="C722" s="45"/>
      <c r="D722" s="45"/>
      <c r="E722" s="45"/>
      <c r="F722" s="45"/>
      <c r="G722" s="46"/>
      <c r="H722" s="53"/>
      <c r="I722" s="45"/>
      <c r="J722" s="42"/>
      <c r="K722" s="45"/>
      <c r="L722" s="46"/>
      <c r="M722" s="23" t="str">
        <f>IF(H722="","",VLOOKUP(H722,Table_Methods!B:C,2,0))</f>
        <v/>
      </c>
      <c r="N722" s="99" t="str">
        <f>IFERROR(INDEX(Program_Calcs!$A$1:$AX$1002,MATCH(A722,Program_Calcs!$A:$A,0),MATCH(VLOOKUP(H722,Table_Methods!$B:$F,4,0),Program_Calcs!$1:$1,0)),"")</f>
        <v/>
      </c>
      <c r="O722" s="100" t="str">
        <f>IFERROR(INDEX(Program_Calcs!$A$1:$AX$1002,MATCH(A722,Program_Calcs!$A:$A,0),MATCH(VLOOKUP(H722,Table_Methods!$B:$F,3,0),Program_Calcs!$1:$1,0)),"")</f>
        <v/>
      </c>
      <c r="P722" s="101" t="str">
        <f>IF(I722="N","",IFERROR(INDEX(Program_Calcs!$A$1:$AX$1002,MATCH(A722,Program_Calcs!$A:$A,0),MATCH(VLOOKUP(H722,Table_Methods!$B:$F,5,0),Program_Calcs!$1:$1,0)),""))</f>
        <v/>
      </c>
    </row>
    <row r="723" spans="1:16" x14ac:dyDescent="0.25">
      <c r="A723" s="44"/>
      <c r="B723" s="45"/>
      <c r="C723" s="45"/>
      <c r="D723" s="45"/>
      <c r="E723" s="45"/>
      <c r="F723" s="45"/>
      <c r="G723" s="46"/>
      <c r="H723" s="53"/>
      <c r="I723" s="45"/>
      <c r="J723" s="42"/>
      <c r="K723" s="45"/>
      <c r="L723" s="46"/>
      <c r="M723" s="23" t="str">
        <f>IF(H723="","",VLOOKUP(H723,Table_Methods!B:C,2,0))</f>
        <v/>
      </c>
      <c r="N723" s="99" t="str">
        <f>IFERROR(INDEX(Program_Calcs!$A$1:$AX$1002,MATCH(A723,Program_Calcs!$A:$A,0),MATCH(VLOOKUP(H723,Table_Methods!$B:$F,4,0),Program_Calcs!$1:$1,0)),"")</f>
        <v/>
      </c>
      <c r="O723" s="100" t="str">
        <f>IFERROR(INDEX(Program_Calcs!$A$1:$AX$1002,MATCH(A723,Program_Calcs!$A:$A,0),MATCH(VLOOKUP(H723,Table_Methods!$B:$F,3,0),Program_Calcs!$1:$1,0)),"")</f>
        <v/>
      </c>
      <c r="P723" s="101" t="str">
        <f>IF(I723="N","",IFERROR(INDEX(Program_Calcs!$A$1:$AX$1002,MATCH(A723,Program_Calcs!$A:$A,0),MATCH(VLOOKUP(H723,Table_Methods!$B:$F,5,0),Program_Calcs!$1:$1,0)),""))</f>
        <v/>
      </c>
    </row>
    <row r="724" spans="1:16" x14ac:dyDescent="0.25">
      <c r="A724" s="44"/>
      <c r="B724" s="45"/>
      <c r="C724" s="45"/>
      <c r="D724" s="45"/>
      <c r="E724" s="45"/>
      <c r="F724" s="45"/>
      <c r="G724" s="46"/>
      <c r="H724" s="53"/>
      <c r="I724" s="45"/>
      <c r="J724" s="42"/>
      <c r="K724" s="45"/>
      <c r="L724" s="46"/>
      <c r="M724" s="23" t="str">
        <f>IF(H724="","",VLOOKUP(H724,Table_Methods!B:C,2,0))</f>
        <v/>
      </c>
      <c r="N724" s="99" t="str">
        <f>IFERROR(INDEX(Program_Calcs!$A$1:$AX$1002,MATCH(A724,Program_Calcs!$A:$A,0),MATCH(VLOOKUP(H724,Table_Methods!$B:$F,4,0),Program_Calcs!$1:$1,0)),"")</f>
        <v/>
      </c>
      <c r="O724" s="100" t="str">
        <f>IFERROR(INDEX(Program_Calcs!$A$1:$AX$1002,MATCH(A724,Program_Calcs!$A:$A,0),MATCH(VLOOKUP(H724,Table_Methods!$B:$F,3,0),Program_Calcs!$1:$1,0)),"")</f>
        <v/>
      </c>
      <c r="P724" s="101" t="str">
        <f>IF(I724="N","",IFERROR(INDEX(Program_Calcs!$A$1:$AX$1002,MATCH(A724,Program_Calcs!$A:$A,0),MATCH(VLOOKUP(H724,Table_Methods!$B:$F,5,0),Program_Calcs!$1:$1,0)),""))</f>
        <v/>
      </c>
    </row>
    <row r="725" spans="1:16" x14ac:dyDescent="0.25">
      <c r="A725" s="44"/>
      <c r="B725" s="45"/>
      <c r="C725" s="45"/>
      <c r="D725" s="45"/>
      <c r="E725" s="45"/>
      <c r="F725" s="45"/>
      <c r="G725" s="46"/>
      <c r="H725" s="53"/>
      <c r="I725" s="45"/>
      <c r="J725" s="42"/>
      <c r="K725" s="45"/>
      <c r="L725" s="46"/>
      <c r="M725" s="23" t="str">
        <f>IF(H725="","",VLOOKUP(H725,Table_Methods!B:C,2,0))</f>
        <v/>
      </c>
      <c r="N725" s="99" t="str">
        <f>IFERROR(INDEX(Program_Calcs!$A$1:$AX$1002,MATCH(A725,Program_Calcs!$A:$A,0),MATCH(VLOOKUP(H725,Table_Methods!$B:$F,4,0),Program_Calcs!$1:$1,0)),"")</f>
        <v/>
      </c>
      <c r="O725" s="100" t="str">
        <f>IFERROR(INDEX(Program_Calcs!$A$1:$AX$1002,MATCH(A725,Program_Calcs!$A:$A,0),MATCH(VLOOKUP(H725,Table_Methods!$B:$F,3,0),Program_Calcs!$1:$1,0)),"")</f>
        <v/>
      </c>
      <c r="P725" s="101" t="str">
        <f>IF(I725="N","",IFERROR(INDEX(Program_Calcs!$A$1:$AX$1002,MATCH(A725,Program_Calcs!$A:$A,0),MATCH(VLOOKUP(H725,Table_Methods!$B:$F,5,0),Program_Calcs!$1:$1,0)),""))</f>
        <v/>
      </c>
    </row>
    <row r="726" spans="1:16" x14ac:dyDescent="0.25">
      <c r="A726" s="44"/>
      <c r="B726" s="45"/>
      <c r="C726" s="45"/>
      <c r="D726" s="45"/>
      <c r="E726" s="45"/>
      <c r="F726" s="45"/>
      <c r="G726" s="46"/>
      <c r="H726" s="53"/>
      <c r="I726" s="45"/>
      <c r="J726" s="42"/>
      <c r="K726" s="45"/>
      <c r="L726" s="46"/>
      <c r="M726" s="23" t="str">
        <f>IF(H726="","",VLOOKUP(H726,Table_Methods!B:C,2,0))</f>
        <v/>
      </c>
      <c r="N726" s="99" t="str">
        <f>IFERROR(INDEX(Program_Calcs!$A$1:$AX$1002,MATCH(A726,Program_Calcs!$A:$A,0),MATCH(VLOOKUP(H726,Table_Methods!$B:$F,4,0),Program_Calcs!$1:$1,0)),"")</f>
        <v/>
      </c>
      <c r="O726" s="100" t="str">
        <f>IFERROR(INDEX(Program_Calcs!$A$1:$AX$1002,MATCH(A726,Program_Calcs!$A:$A,0),MATCH(VLOOKUP(H726,Table_Methods!$B:$F,3,0),Program_Calcs!$1:$1,0)),"")</f>
        <v/>
      </c>
      <c r="P726" s="101" t="str">
        <f>IF(I726="N","",IFERROR(INDEX(Program_Calcs!$A$1:$AX$1002,MATCH(A726,Program_Calcs!$A:$A,0),MATCH(VLOOKUP(H726,Table_Methods!$B:$F,5,0),Program_Calcs!$1:$1,0)),""))</f>
        <v/>
      </c>
    </row>
    <row r="727" spans="1:16" x14ac:dyDescent="0.25">
      <c r="A727" s="44"/>
      <c r="B727" s="45"/>
      <c r="C727" s="45"/>
      <c r="D727" s="45"/>
      <c r="E727" s="45"/>
      <c r="F727" s="45"/>
      <c r="G727" s="46"/>
      <c r="H727" s="53"/>
      <c r="I727" s="45"/>
      <c r="J727" s="42"/>
      <c r="K727" s="45"/>
      <c r="L727" s="46"/>
      <c r="M727" s="23" t="str">
        <f>IF(H727="","",VLOOKUP(H727,Table_Methods!B:C,2,0))</f>
        <v/>
      </c>
      <c r="N727" s="99" t="str">
        <f>IFERROR(INDEX(Program_Calcs!$A$1:$AX$1002,MATCH(A727,Program_Calcs!$A:$A,0),MATCH(VLOOKUP(H727,Table_Methods!$B:$F,4,0),Program_Calcs!$1:$1,0)),"")</f>
        <v/>
      </c>
      <c r="O727" s="100" t="str">
        <f>IFERROR(INDEX(Program_Calcs!$A$1:$AX$1002,MATCH(A727,Program_Calcs!$A:$A,0),MATCH(VLOOKUP(H727,Table_Methods!$B:$F,3,0),Program_Calcs!$1:$1,0)),"")</f>
        <v/>
      </c>
      <c r="P727" s="101" t="str">
        <f>IF(I727="N","",IFERROR(INDEX(Program_Calcs!$A$1:$AX$1002,MATCH(A727,Program_Calcs!$A:$A,0),MATCH(VLOOKUP(H727,Table_Methods!$B:$F,5,0),Program_Calcs!$1:$1,0)),""))</f>
        <v/>
      </c>
    </row>
    <row r="728" spans="1:16" x14ac:dyDescent="0.25">
      <c r="A728" s="44"/>
      <c r="B728" s="45"/>
      <c r="C728" s="45"/>
      <c r="D728" s="45"/>
      <c r="E728" s="45"/>
      <c r="F728" s="45"/>
      <c r="G728" s="46"/>
      <c r="H728" s="53"/>
      <c r="I728" s="45"/>
      <c r="J728" s="42"/>
      <c r="K728" s="45"/>
      <c r="L728" s="46"/>
      <c r="M728" s="23" t="str">
        <f>IF(H728="","",VLOOKUP(H728,Table_Methods!B:C,2,0))</f>
        <v/>
      </c>
      <c r="N728" s="99" t="str">
        <f>IFERROR(INDEX(Program_Calcs!$A$1:$AX$1002,MATCH(A728,Program_Calcs!$A:$A,0),MATCH(VLOOKUP(H728,Table_Methods!$B:$F,4,0),Program_Calcs!$1:$1,0)),"")</f>
        <v/>
      </c>
      <c r="O728" s="100" t="str">
        <f>IFERROR(INDEX(Program_Calcs!$A$1:$AX$1002,MATCH(A728,Program_Calcs!$A:$A,0),MATCH(VLOOKUP(H728,Table_Methods!$B:$F,3,0),Program_Calcs!$1:$1,0)),"")</f>
        <v/>
      </c>
      <c r="P728" s="101" t="str">
        <f>IF(I728="N","",IFERROR(INDEX(Program_Calcs!$A$1:$AX$1002,MATCH(A728,Program_Calcs!$A:$A,0),MATCH(VLOOKUP(H728,Table_Methods!$B:$F,5,0),Program_Calcs!$1:$1,0)),""))</f>
        <v/>
      </c>
    </row>
    <row r="729" spans="1:16" x14ac:dyDescent="0.25">
      <c r="A729" s="44"/>
      <c r="B729" s="45"/>
      <c r="C729" s="45"/>
      <c r="D729" s="45"/>
      <c r="E729" s="45"/>
      <c r="F729" s="45"/>
      <c r="G729" s="46"/>
      <c r="H729" s="53"/>
      <c r="I729" s="45"/>
      <c r="J729" s="42"/>
      <c r="K729" s="45"/>
      <c r="L729" s="46"/>
      <c r="M729" s="23" t="str">
        <f>IF(H729="","",VLOOKUP(H729,Table_Methods!B:C,2,0))</f>
        <v/>
      </c>
      <c r="N729" s="99" t="str">
        <f>IFERROR(INDEX(Program_Calcs!$A$1:$AX$1002,MATCH(A729,Program_Calcs!$A:$A,0),MATCH(VLOOKUP(H729,Table_Methods!$B:$F,4,0),Program_Calcs!$1:$1,0)),"")</f>
        <v/>
      </c>
      <c r="O729" s="100" t="str">
        <f>IFERROR(INDEX(Program_Calcs!$A$1:$AX$1002,MATCH(A729,Program_Calcs!$A:$A,0),MATCH(VLOOKUP(H729,Table_Methods!$B:$F,3,0),Program_Calcs!$1:$1,0)),"")</f>
        <v/>
      </c>
      <c r="P729" s="101" t="str">
        <f>IF(I729="N","",IFERROR(INDEX(Program_Calcs!$A$1:$AX$1002,MATCH(A729,Program_Calcs!$A:$A,0),MATCH(VLOOKUP(H729,Table_Methods!$B:$F,5,0),Program_Calcs!$1:$1,0)),""))</f>
        <v/>
      </c>
    </row>
    <row r="730" spans="1:16" x14ac:dyDescent="0.25">
      <c r="A730" s="44"/>
      <c r="B730" s="45"/>
      <c r="C730" s="45"/>
      <c r="D730" s="45"/>
      <c r="E730" s="45"/>
      <c r="F730" s="45"/>
      <c r="G730" s="46"/>
      <c r="H730" s="53"/>
      <c r="I730" s="45"/>
      <c r="J730" s="42"/>
      <c r="K730" s="45"/>
      <c r="L730" s="46"/>
      <c r="M730" s="23" t="str">
        <f>IF(H730="","",VLOOKUP(H730,Table_Methods!B:C,2,0))</f>
        <v/>
      </c>
      <c r="N730" s="99" t="str">
        <f>IFERROR(INDEX(Program_Calcs!$A$1:$AX$1002,MATCH(A730,Program_Calcs!$A:$A,0),MATCH(VLOOKUP(H730,Table_Methods!$B:$F,4,0),Program_Calcs!$1:$1,0)),"")</f>
        <v/>
      </c>
      <c r="O730" s="100" t="str">
        <f>IFERROR(INDEX(Program_Calcs!$A$1:$AX$1002,MATCH(A730,Program_Calcs!$A:$A,0),MATCH(VLOOKUP(H730,Table_Methods!$B:$F,3,0),Program_Calcs!$1:$1,0)),"")</f>
        <v/>
      </c>
      <c r="P730" s="101" t="str">
        <f>IF(I730="N","",IFERROR(INDEX(Program_Calcs!$A$1:$AX$1002,MATCH(A730,Program_Calcs!$A:$A,0),MATCH(VLOOKUP(H730,Table_Methods!$B:$F,5,0),Program_Calcs!$1:$1,0)),""))</f>
        <v/>
      </c>
    </row>
    <row r="731" spans="1:16" x14ac:dyDescent="0.25">
      <c r="A731" s="44"/>
      <c r="B731" s="45"/>
      <c r="C731" s="45"/>
      <c r="D731" s="45"/>
      <c r="E731" s="45"/>
      <c r="F731" s="45"/>
      <c r="G731" s="46"/>
      <c r="H731" s="53"/>
      <c r="I731" s="45"/>
      <c r="J731" s="42"/>
      <c r="K731" s="45"/>
      <c r="L731" s="46"/>
      <c r="M731" s="23" t="str">
        <f>IF(H731="","",VLOOKUP(H731,Table_Methods!B:C,2,0))</f>
        <v/>
      </c>
      <c r="N731" s="99" t="str">
        <f>IFERROR(INDEX(Program_Calcs!$A$1:$AX$1002,MATCH(A731,Program_Calcs!$A:$A,0),MATCH(VLOOKUP(H731,Table_Methods!$B:$F,4,0),Program_Calcs!$1:$1,0)),"")</f>
        <v/>
      </c>
      <c r="O731" s="100" t="str">
        <f>IFERROR(INDEX(Program_Calcs!$A$1:$AX$1002,MATCH(A731,Program_Calcs!$A:$A,0),MATCH(VLOOKUP(H731,Table_Methods!$B:$F,3,0),Program_Calcs!$1:$1,0)),"")</f>
        <v/>
      </c>
      <c r="P731" s="101" t="str">
        <f>IF(I731="N","",IFERROR(INDEX(Program_Calcs!$A$1:$AX$1002,MATCH(A731,Program_Calcs!$A:$A,0),MATCH(VLOOKUP(H731,Table_Methods!$B:$F,5,0),Program_Calcs!$1:$1,0)),""))</f>
        <v/>
      </c>
    </row>
    <row r="732" spans="1:16" x14ac:dyDescent="0.25">
      <c r="A732" s="44"/>
      <c r="B732" s="45"/>
      <c r="C732" s="45"/>
      <c r="D732" s="45"/>
      <c r="E732" s="45"/>
      <c r="F732" s="45"/>
      <c r="G732" s="46"/>
      <c r="H732" s="53"/>
      <c r="I732" s="45"/>
      <c r="J732" s="42"/>
      <c r="K732" s="45"/>
      <c r="L732" s="46"/>
      <c r="M732" s="23" t="str">
        <f>IF(H732="","",VLOOKUP(H732,Table_Methods!B:C,2,0))</f>
        <v/>
      </c>
      <c r="N732" s="99" t="str">
        <f>IFERROR(INDEX(Program_Calcs!$A$1:$AX$1002,MATCH(A732,Program_Calcs!$A:$A,0),MATCH(VLOOKUP(H732,Table_Methods!$B:$F,4,0),Program_Calcs!$1:$1,0)),"")</f>
        <v/>
      </c>
      <c r="O732" s="100" t="str">
        <f>IFERROR(INDEX(Program_Calcs!$A$1:$AX$1002,MATCH(A732,Program_Calcs!$A:$A,0),MATCH(VLOOKUP(H732,Table_Methods!$B:$F,3,0),Program_Calcs!$1:$1,0)),"")</f>
        <v/>
      </c>
      <c r="P732" s="101" t="str">
        <f>IF(I732="N","",IFERROR(INDEX(Program_Calcs!$A$1:$AX$1002,MATCH(A732,Program_Calcs!$A:$A,0),MATCH(VLOOKUP(H732,Table_Methods!$B:$F,5,0),Program_Calcs!$1:$1,0)),""))</f>
        <v/>
      </c>
    </row>
    <row r="733" spans="1:16" x14ac:dyDescent="0.25">
      <c r="A733" s="44"/>
      <c r="B733" s="45"/>
      <c r="C733" s="45"/>
      <c r="D733" s="45"/>
      <c r="E733" s="45"/>
      <c r="F733" s="45"/>
      <c r="G733" s="46"/>
      <c r="H733" s="53"/>
      <c r="I733" s="45"/>
      <c r="J733" s="42"/>
      <c r="K733" s="45"/>
      <c r="L733" s="46"/>
      <c r="M733" s="23" t="str">
        <f>IF(H733="","",VLOOKUP(H733,Table_Methods!B:C,2,0))</f>
        <v/>
      </c>
      <c r="N733" s="99" t="str">
        <f>IFERROR(INDEX(Program_Calcs!$A$1:$AX$1002,MATCH(A733,Program_Calcs!$A:$A,0),MATCH(VLOOKUP(H733,Table_Methods!$B:$F,4,0),Program_Calcs!$1:$1,0)),"")</f>
        <v/>
      </c>
      <c r="O733" s="100" t="str">
        <f>IFERROR(INDEX(Program_Calcs!$A$1:$AX$1002,MATCH(A733,Program_Calcs!$A:$A,0),MATCH(VLOOKUP(H733,Table_Methods!$B:$F,3,0),Program_Calcs!$1:$1,0)),"")</f>
        <v/>
      </c>
      <c r="P733" s="101" t="str">
        <f>IF(I733="N","",IFERROR(INDEX(Program_Calcs!$A$1:$AX$1002,MATCH(A733,Program_Calcs!$A:$A,0),MATCH(VLOOKUP(H733,Table_Methods!$B:$F,5,0),Program_Calcs!$1:$1,0)),""))</f>
        <v/>
      </c>
    </row>
    <row r="734" spans="1:16" x14ac:dyDescent="0.25">
      <c r="A734" s="44"/>
      <c r="B734" s="45"/>
      <c r="C734" s="45"/>
      <c r="D734" s="45"/>
      <c r="E734" s="45"/>
      <c r="F734" s="45"/>
      <c r="G734" s="46"/>
      <c r="H734" s="53"/>
      <c r="I734" s="45"/>
      <c r="J734" s="42"/>
      <c r="K734" s="45"/>
      <c r="L734" s="46"/>
      <c r="M734" s="23" t="str">
        <f>IF(H734="","",VLOOKUP(H734,Table_Methods!B:C,2,0))</f>
        <v/>
      </c>
      <c r="N734" s="99" t="str">
        <f>IFERROR(INDEX(Program_Calcs!$A$1:$AX$1002,MATCH(A734,Program_Calcs!$A:$A,0),MATCH(VLOOKUP(H734,Table_Methods!$B:$F,4,0),Program_Calcs!$1:$1,0)),"")</f>
        <v/>
      </c>
      <c r="O734" s="100" t="str">
        <f>IFERROR(INDEX(Program_Calcs!$A$1:$AX$1002,MATCH(A734,Program_Calcs!$A:$A,0),MATCH(VLOOKUP(H734,Table_Methods!$B:$F,3,0),Program_Calcs!$1:$1,0)),"")</f>
        <v/>
      </c>
      <c r="P734" s="101" t="str">
        <f>IF(I734="N","",IFERROR(INDEX(Program_Calcs!$A$1:$AX$1002,MATCH(A734,Program_Calcs!$A:$A,0),MATCH(VLOOKUP(H734,Table_Methods!$B:$F,5,0),Program_Calcs!$1:$1,0)),""))</f>
        <v/>
      </c>
    </row>
    <row r="735" spans="1:16" x14ac:dyDescent="0.25">
      <c r="A735" s="44"/>
      <c r="B735" s="45"/>
      <c r="C735" s="45"/>
      <c r="D735" s="45"/>
      <c r="E735" s="45"/>
      <c r="F735" s="45"/>
      <c r="G735" s="46"/>
      <c r="H735" s="53"/>
      <c r="I735" s="45"/>
      <c r="J735" s="42"/>
      <c r="K735" s="45"/>
      <c r="L735" s="46"/>
      <c r="M735" s="23" t="str">
        <f>IF(H735="","",VLOOKUP(H735,Table_Methods!B:C,2,0))</f>
        <v/>
      </c>
      <c r="N735" s="99" t="str">
        <f>IFERROR(INDEX(Program_Calcs!$A$1:$AX$1002,MATCH(A735,Program_Calcs!$A:$A,0),MATCH(VLOOKUP(H735,Table_Methods!$B:$F,4,0),Program_Calcs!$1:$1,0)),"")</f>
        <v/>
      </c>
      <c r="O735" s="100" t="str">
        <f>IFERROR(INDEX(Program_Calcs!$A$1:$AX$1002,MATCH(A735,Program_Calcs!$A:$A,0),MATCH(VLOOKUP(H735,Table_Methods!$B:$F,3,0),Program_Calcs!$1:$1,0)),"")</f>
        <v/>
      </c>
      <c r="P735" s="101" t="str">
        <f>IF(I735="N","",IFERROR(INDEX(Program_Calcs!$A$1:$AX$1002,MATCH(A735,Program_Calcs!$A:$A,0),MATCH(VLOOKUP(H735,Table_Methods!$B:$F,5,0),Program_Calcs!$1:$1,0)),""))</f>
        <v/>
      </c>
    </row>
    <row r="736" spans="1:16" x14ac:dyDescent="0.25">
      <c r="A736" s="44"/>
      <c r="B736" s="45"/>
      <c r="C736" s="45"/>
      <c r="D736" s="45"/>
      <c r="E736" s="45"/>
      <c r="F736" s="45"/>
      <c r="G736" s="46"/>
      <c r="H736" s="53"/>
      <c r="I736" s="45"/>
      <c r="J736" s="42"/>
      <c r="K736" s="45"/>
      <c r="L736" s="46"/>
      <c r="M736" s="23" t="str">
        <f>IF(H736="","",VLOOKUP(H736,Table_Methods!B:C,2,0))</f>
        <v/>
      </c>
      <c r="N736" s="99" t="str">
        <f>IFERROR(INDEX(Program_Calcs!$A$1:$AX$1002,MATCH(A736,Program_Calcs!$A:$A,0),MATCH(VLOOKUP(H736,Table_Methods!$B:$F,4,0),Program_Calcs!$1:$1,0)),"")</f>
        <v/>
      </c>
      <c r="O736" s="100" t="str">
        <f>IFERROR(INDEX(Program_Calcs!$A$1:$AX$1002,MATCH(A736,Program_Calcs!$A:$A,0),MATCH(VLOOKUP(H736,Table_Methods!$B:$F,3,0),Program_Calcs!$1:$1,0)),"")</f>
        <v/>
      </c>
      <c r="P736" s="101" t="str">
        <f>IF(I736="N","",IFERROR(INDEX(Program_Calcs!$A$1:$AX$1002,MATCH(A736,Program_Calcs!$A:$A,0),MATCH(VLOOKUP(H736,Table_Methods!$B:$F,5,0),Program_Calcs!$1:$1,0)),""))</f>
        <v/>
      </c>
    </row>
    <row r="737" spans="1:16" x14ac:dyDescent="0.25">
      <c r="A737" s="44"/>
      <c r="B737" s="45"/>
      <c r="C737" s="45"/>
      <c r="D737" s="45"/>
      <c r="E737" s="45"/>
      <c r="F737" s="45"/>
      <c r="G737" s="46"/>
      <c r="H737" s="53"/>
      <c r="I737" s="45"/>
      <c r="J737" s="42"/>
      <c r="K737" s="45"/>
      <c r="L737" s="46"/>
      <c r="M737" s="23" t="str">
        <f>IF(H737="","",VLOOKUP(H737,Table_Methods!B:C,2,0))</f>
        <v/>
      </c>
      <c r="N737" s="99" t="str">
        <f>IFERROR(INDEX(Program_Calcs!$A$1:$AX$1002,MATCH(A737,Program_Calcs!$A:$A,0),MATCH(VLOOKUP(H737,Table_Methods!$B:$F,4,0),Program_Calcs!$1:$1,0)),"")</f>
        <v/>
      </c>
      <c r="O737" s="100" t="str">
        <f>IFERROR(INDEX(Program_Calcs!$A$1:$AX$1002,MATCH(A737,Program_Calcs!$A:$A,0),MATCH(VLOOKUP(H737,Table_Methods!$B:$F,3,0),Program_Calcs!$1:$1,0)),"")</f>
        <v/>
      </c>
      <c r="P737" s="101" t="str">
        <f>IF(I737="N","",IFERROR(INDEX(Program_Calcs!$A$1:$AX$1002,MATCH(A737,Program_Calcs!$A:$A,0),MATCH(VLOOKUP(H737,Table_Methods!$B:$F,5,0),Program_Calcs!$1:$1,0)),""))</f>
        <v/>
      </c>
    </row>
    <row r="738" spans="1:16" x14ac:dyDescent="0.25">
      <c r="A738" s="44"/>
      <c r="B738" s="45"/>
      <c r="C738" s="45"/>
      <c r="D738" s="45"/>
      <c r="E738" s="45"/>
      <c r="F738" s="45"/>
      <c r="G738" s="46"/>
      <c r="H738" s="53"/>
      <c r="I738" s="45"/>
      <c r="J738" s="42"/>
      <c r="K738" s="45"/>
      <c r="L738" s="46"/>
      <c r="M738" s="23" t="str">
        <f>IF(H738="","",VLOOKUP(H738,Table_Methods!B:C,2,0))</f>
        <v/>
      </c>
      <c r="N738" s="99" t="str">
        <f>IFERROR(INDEX(Program_Calcs!$A$1:$AX$1002,MATCH(A738,Program_Calcs!$A:$A,0),MATCH(VLOOKUP(H738,Table_Methods!$B:$F,4,0),Program_Calcs!$1:$1,0)),"")</f>
        <v/>
      </c>
      <c r="O738" s="100" t="str">
        <f>IFERROR(INDEX(Program_Calcs!$A$1:$AX$1002,MATCH(A738,Program_Calcs!$A:$A,0),MATCH(VLOOKUP(H738,Table_Methods!$B:$F,3,0),Program_Calcs!$1:$1,0)),"")</f>
        <v/>
      </c>
      <c r="P738" s="101" t="str">
        <f>IF(I738="N","",IFERROR(INDEX(Program_Calcs!$A$1:$AX$1002,MATCH(A738,Program_Calcs!$A:$A,0),MATCH(VLOOKUP(H738,Table_Methods!$B:$F,5,0),Program_Calcs!$1:$1,0)),""))</f>
        <v/>
      </c>
    </row>
    <row r="739" spans="1:16" x14ac:dyDescent="0.25">
      <c r="A739" s="44"/>
      <c r="B739" s="45"/>
      <c r="C739" s="45"/>
      <c r="D739" s="45"/>
      <c r="E739" s="45"/>
      <c r="F739" s="45"/>
      <c r="G739" s="46"/>
      <c r="H739" s="53"/>
      <c r="I739" s="45"/>
      <c r="J739" s="42"/>
      <c r="K739" s="45"/>
      <c r="L739" s="46"/>
      <c r="M739" s="23" t="str">
        <f>IF(H739="","",VLOOKUP(H739,Table_Methods!B:C,2,0))</f>
        <v/>
      </c>
      <c r="N739" s="99" t="str">
        <f>IFERROR(INDEX(Program_Calcs!$A$1:$AX$1002,MATCH(A739,Program_Calcs!$A:$A,0),MATCH(VLOOKUP(H739,Table_Methods!$B:$F,4,0),Program_Calcs!$1:$1,0)),"")</f>
        <v/>
      </c>
      <c r="O739" s="100" t="str">
        <f>IFERROR(INDEX(Program_Calcs!$A$1:$AX$1002,MATCH(A739,Program_Calcs!$A:$A,0),MATCH(VLOOKUP(H739,Table_Methods!$B:$F,3,0),Program_Calcs!$1:$1,0)),"")</f>
        <v/>
      </c>
      <c r="P739" s="101" t="str">
        <f>IF(I739="N","",IFERROR(INDEX(Program_Calcs!$A$1:$AX$1002,MATCH(A739,Program_Calcs!$A:$A,0),MATCH(VLOOKUP(H739,Table_Methods!$B:$F,5,0),Program_Calcs!$1:$1,0)),""))</f>
        <v/>
      </c>
    </row>
    <row r="740" spans="1:16" x14ac:dyDescent="0.25">
      <c r="A740" s="44"/>
      <c r="B740" s="45"/>
      <c r="C740" s="45"/>
      <c r="D740" s="45"/>
      <c r="E740" s="45"/>
      <c r="F740" s="45"/>
      <c r="G740" s="46"/>
      <c r="H740" s="53"/>
      <c r="I740" s="45"/>
      <c r="J740" s="42"/>
      <c r="K740" s="45"/>
      <c r="L740" s="46"/>
      <c r="M740" s="23" t="str">
        <f>IF(H740="","",VLOOKUP(H740,Table_Methods!B:C,2,0))</f>
        <v/>
      </c>
      <c r="N740" s="99" t="str">
        <f>IFERROR(INDEX(Program_Calcs!$A$1:$AX$1002,MATCH(A740,Program_Calcs!$A:$A,0),MATCH(VLOOKUP(H740,Table_Methods!$B:$F,4,0),Program_Calcs!$1:$1,0)),"")</f>
        <v/>
      </c>
      <c r="O740" s="100" t="str">
        <f>IFERROR(INDEX(Program_Calcs!$A$1:$AX$1002,MATCH(A740,Program_Calcs!$A:$A,0),MATCH(VLOOKUP(H740,Table_Methods!$B:$F,3,0),Program_Calcs!$1:$1,0)),"")</f>
        <v/>
      </c>
      <c r="P740" s="101" t="str">
        <f>IF(I740="N","",IFERROR(INDEX(Program_Calcs!$A$1:$AX$1002,MATCH(A740,Program_Calcs!$A:$A,0),MATCH(VLOOKUP(H740,Table_Methods!$B:$F,5,0),Program_Calcs!$1:$1,0)),""))</f>
        <v/>
      </c>
    </row>
    <row r="741" spans="1:16" x14ac:dyDescent="0.25">
      <c r="A741" s="44"/>
      <c r="B741" s="45"/>
      <c r="C741" s="45"/>
      <c r="D741" s="45"/>
      <c r="E741" s="45"/>
      <c r="F741" s="45"/>
      <c r="G741" s="46"/>
      <c r="H741" s="53"/>
      <c r="I741" s="45"/>
      <c r="J741" s="42"/>
      <c r="K741" s="45"/>
      <c r="L741" s="46"/>
      <c r="M741" s="23" t="str">
        <f>IF(H741="","",VLOOKUP(H741,Table_Methods!B:C,2,0))</f>
        <v/>
      </c>
      <c r="N741" s="99" t="str">
        <f>IFERROR(INDEX(Program_Calcs!$A$1:$AX$1002,MATCH(A741,Program_Calcs!$A:$A,0),MATCH(VLOOKUP(H741,Table_Methods!$B:$F,4,0),Program_Calcs!$1:$1,0)),"")</f>
        <v/>
      </c>
      <c r="O741" s="100" t="str">
        <f>IFERROR(INDEX(Program_Calcs!$A$1:$AX$1002,MATCH(A741,Program_Calcs!$A:$A,0),MATCH(VLOOKUP(H741,Table_Methods!$B:$F,3,0),Program_Calcs!$1:$1,0)),"")</f>
        <v/>
      </c>
      <c r="P741" s="101" t="str">
        <f>IF(I741="N","",IFERROR(INDEX(Program_Calcs!$A$1:$AX$1002,MATCH(A741,Program_Calcs!$A:$A,0),MATCH(VLOOKUP(H741,Table_Methods!$B:$F,5,0),Program_Calcs!$1:$1,0)),""))</f>
        <v/>
      </c>
    </row>
    <row r="742" spans="1:16" x14ac:dyDescent="0.25">
      <c r="A742" s="44"/>
      <c r="B742" s="45"/>
      <c r="C742" s="45"/>
      <c r="D742" s="45"/>
      <c r="E742" s="45"/>
      <c r="F742" s="45"/>
      <c r="G742" s="46"/>
      <c r="H742" s="53"/>
      <c r="I742" s="45"/>
      <c r="J742" s="42"/>
      <c r="K742" s="45"/>
      <c r="L742" s="46"/>
      <c r="M742" s="23" t="str">
        <f>IF(H742="","",VLOOKUP(H742,Table_Methods!B:C,2,0))</f>
        <v/>
      </c>
      <c r="N742" s="99" t="str">
        <f>IFERROR(INDEX(Program_Calcs!$A$1:$AX$1002,MATCH(A742,Program_Calcs!$A:$A,0),MATCH(VLOOKUP(H742,Table_Methods!$B:$F,4,0),Program_Calcs!$1:$1,0)),"")</f>
        <v/>
      </c>
      <c r="O742" s="100" t="str">
        <f>IFERROR(INDEX(Program_Calcs!$A$1:$AX$1002,MATCH(A742,Program_Calcs!$A:$A,0),MATCH(VLOOKUP(H742,Table_Methods!$B:$F,3,0),Program_Calcs!$1:$1,0)),"")</f>
        <v/>
      </c>
      <c r="P742" s="101" t="str">
        <f>IF(I742="N","",IFERROR(INDEX(Program_Calcs!$A$1:$AX$1002,MATCH(A742,Program_Calcs!$A:$A,0),MATCH(VLOOKUP(H742,Table_Methods!$B:$F,5,0),Program_Calcs!$1:$1,0)),""))</f>
        <v/>
      </c>
    </row>
    <row r="743" spans="1:16" x14ac:dyDescent="0.25">
      <c r="A743" s="44"/>
      <c r="B743" s="45"/>
      <c r="C743" s="45"/>
      <c r="D743" s="45"/>
      <c r="E743" s="45"/>
      <c r="F743" s="45"/>
      <c r="G743" s="46"/>
      <c r="H743" s="53"/>
      <c r="I743" s="45"/>
      <c r="J743" s="42"/>
      <c r="K743" s="45"/>
      <c r="L743" s="46"/>
      <c r="M743" s="23" t="str">
        <f>IF(H743="","",VLOOKUP(H743,Table_Methods!B:C,2,0))</f>
        <v/>
      </c>
      <c r="N743" s="99" t="str">
        <f>IFERROR(INDEX(Program_Calcs!$A$1:$AX$1002,MATCH(A743,Program_Calcs!$A:$A,0),MATCH(VLOOKUP(H743,Table_Methods!$B:$F,4,0),Program_Calcs!$1:$1,0)),"")</f>
        <v/>
      </c>
      <c r="O743" s="100" t="str">
        <f>IFERROR(INDEX(Program_Calcs!$A$1:$AX$1002,MATCH(A743,Program_Calcs!$A:$A,0),MATCH(VLOOKUP(H743,Table_Methods!$B:$F,3,0),Program_Calcs!$1:$1,0)),"")</f>
        <v/>
      </c>
      <c r="P743" s="101" t="str">
        <f>IF(I743="N","",IFERROR(INDEX(Program_Calcs!$A$1:$AX$1002,MATCH(A743,Program_Calcs!$A:$A,0),MATCH(VLOOKUP(H743,Table_Methods!$B:$F,5,0),Program_Calcs!$1:$1,0)),""))</f>
        <v/>
      </c>
    </row>
    <row r="744" spans="1:16" x14ac:dyDescent="0.25">
      <c r="A744" s="44"/>
      <c r="B744" s="45"/>
      <c r="C744" s="45"/>
      <c r="D744" s="45"/>
      <c r="E744" s="45"/>
      <c r="F744" s="45"/>
      <c r="G744" s="46"/>
      <c r="H744" s="53"/>
      <c r="I744" s="45"/>
      <c r="J744" s="42"/>
      <c r="K744" s="45"/>
      <c r="L744" s="46"/>
      <c r="M744" s="23" t="str">
        <f>IF(H744="","",VLOOKUP(H744,Table_Methods!B:C,2,0))</f>
        <v/>
      </c>
      <c r="N744" s="99" t="str">
        <f>IFERROR(INDEX(Program_Calcs!$A$1:$AX$1002,MATCH(A744,Program_Calcs!$A:$A,0),MATCH(VLOOKUP(H744,Table_Methods!$B:$F,4,0),Program_Calcs!$1:$1,0)),"")</f>
        <v/>
      </c>
      <c r="O744" s="100" t="str">
        <f>IFERROR(INDEX(Program_Calcs!$A$1:$AX$1002,MATCH(A744,Program_Calcs!$A:$A,0),MATCH(VLOOKUP(H744,Table_Methods!$B:$F,3,0),Program_Calcs!$1:$1,0)),"")</f>
        <v/>
      </c>
      <c r="P744" s="101" t="str">
        <f>IF(I744="N","",IFERROR(INDEX(Program_Calcs!$A$1:$AX$1002,MATCH(A744,Program_Calcs!$A:$A,0),MATCH(VLOOKUP(H744,Table_Methods!$B:$F,5,0),Program_Calcs!$1:$1,0)),""))</f>
        <v/>
      </c>
    </row>
    <row r="745" spans="1:16" x14ac:dyDescent="0.25">
      <c r="A745" s="44"/>
      <c r="B745" s="45"/>
      <c r="C745" s="45"/>
      <c r="D745" s="45"/>
      <c r="E745" s="45"/>
      <c r="F745" s="45"/>
      <c r="G745" s="46"/>
      <c r="H745" s="53"/>
      <c r="I745" s="45"/>
      <c r="J745" s="42"/>
      <c r="K745" s="45"/>
      <c r="L745" s="46"/>
      <c r="M745" s="23" t="str">
        <f>IF(H745="","",VLOOKUP(H745,Table_Methods!B:C,2,0))</f>
        <v/>
      </c>
      <c r="N745" s="99" t="str">
        <f>IFERROR(INDEX(Program_Calcs!$A$1:$AX$1002,MATCH(A745,Program_Calcs!$A:$A,0),MATCH(VLOOKUP(H745,Table_Methods!$B:$F,4,0),Program_Calcs!$1:$1,0)),"")</f>
        <v/>
      </c>
      <c r="O745" s="100" t="str">
        <f>IFERROR(INDEX(Program_Calcs!$A$1:$AX$1002,MATCH(A745,Program_Calcs!$A:$A,0),MATCH(VLOOKUP(H745,Table_Methods!$B:$F,3,0),Program_Calcs!$1:$1,0)),"")</f>
        <v/>
      </c>
      <c r="P745" s="101" t="str">
        <f>IF(I745="N","",IFERROR(INDEX(Program_Calcs!$A$1:$AX$1002,MATCH(A745,Program_Calcs!$A:$A,0),MATCH(VLOOKUP(H745,Table_Methods!$B:$F,5,0),Program_Calcs!$1:$1,0)),""))</f>
        <v/>
      </c>
    </row>
    <row r="746" spans="1:16" x14ac:dyDescent="0.25">
      <c r="A746" s="44"/>
      <c r="B746" s="45"/>
      <c r="C746" s="45"/>
      <c r="D746" s="45"/>
      <c r="E746" s="45"/>
      <c r="F746" s="45"/>
      <c r="G746" s="46"/>
      <c r="H746" s="53"/>
      <c r="I746" s="45"/>
      <c r="J746" s="42"/>
      <c r="K746" s="45"/>
      <c r="L746" s="46"/>
      <c r="M746" s="23" t="str">
        <f>IF(H746="","",VLOOKUP(H746,Table_Methods!B:C,2,0))</f>
        <v/>
      </c>
      <c r="N746" s="99" t="str">
        <f>IFERROR(INDEX(Program_Calcs!$A$1:$AX$1002,MATCH(A746,Program_Calcs!$A:$A,0),MATCH(VLOOKUP(H746,Table_Methods!$B:$F,4,0),Program_Calcs!$1:$1,0)),"")</f>
        <v/>
      </c>
      <c r="O746" s="100" t="str">
        <f>IFERROR(INDEX(Program_Calcs!$A$1:$AX$1002,MATCH(A746,Program_Calcs!$A:$A,0),MATCH(VLOOKUP(H746,Table_Methods!$B:$F,3,0),Program_Calcs!$1:$1,0)),"")</f>
        <v/>
      </c>
      <c r="P746" s="101" t="str">
        <f>IF(I746="N","",IFERROR(INDEX(Program_Calcs!$A$1:$AX$1002,MATCH(A746,Program_Calcs!$A:$A,0),MATCH(VLOOKUP(H746,Table_Methods!$B:$F,5,0),Program_Calcs!$1:$1,0)),""))</f>
        <v/>
      </c>
    </row>
    <row r="747" spans="1:16" x14ac:dyDescent="0.25">
      <c r="A747" s="44"/>
      <c r="B747" s="45"/>
      <c r="C747" s="45"/>
      <c r="D747" s="45"/>
      <c r="E747" s="45"/>
      <c r="F747" s="45"/>
      <c r="G747" s="46"/>
      <c r="H747" s="53"/>
      <c r="I747" s="45"/>
      <c r="J747" s="42"/>
      <c r="K747" s="45"/>
      <c r="L747" s="46"/>
      <c r="M747" s="23" t="str">
        <f>IF(H747="","",VLOOKUP(H747,Table_Methods!B:C,2,0))</f>
        <v/>
      </c>
      <c r="N747" s="99" t="str">
        <f>IFERROR(INDEX(Program_Calcs!$A$1:$AX$1002,MATCH(A747,Program_Calcs!$A:$A,0),MATCH(VLOOKUP(H747,Table_Methods!$B:$F,4,0),Program_Calcs!$1:$1,0)),"")</f>
        <v/>
      </c>
      <c r="O747" s="100" t="str">
        <f>IFERROR(INDEX(Program_Calcs!$A$1:$AX$1002,MATCH(A747,Program_Calcs!$A:$A,0),MATCH(VLOOKUP(H747,Table_Methods!$B:$F,3,0),Program_Calcs!$1:$1,0)),"")</f>
        <v/>
      </c>
      <c r="P747" s="101" t="str">
        <f>IF(I747="N","",IFERROR(INDEX(Program_Calcs!$A$1:$AX$1002,MATCH(A747,Program_Calcs!$A:$A,0),MATCH(VLOOKUP(H747,Table_Methods!$B:$F,5,0),Program_Calcs!$1:$1,0)),""))</f>
        <v/>
      </c>
    </row>
    <row r="748" spans="1:16" x14ac:dyDescent="0.25">
      <c r="A748" s="44"/>
      <c r="B748" s="45"/>
      <c r="C748" s="45"/>
      <c r="D748" s="45"/>
      <c r="E748" s="45"/>
      <c r="F748" s="45"/>
      <c r="G748" s="46"/>
      <c r="H748" s="53"/>
      <c r="I748" s="45"/>
      <c r="J748" s="42"/>
      <c r="K748" s="45"/>
      <c r="L748" s="46"/>
      <c r="M748" s="23" t="str">
        <f>IF(H748="","",VLOOKUP(H748,Table_Methods!B:C,2,0))</f>
        <v/>
      </c>
      <c r="N748" s="99" t="str">
        <f>IFERROR(INDEX(Program_Calcs!$A$1:$AX$1002,MATCH(A748,Program_Calcs!$A:$A,0),MATCH(VLOOKUP(H748,Table_Methods!$B:$F,4,0),Program_Calcs!$1:$1,0)),"")</f>
        <v/>
      </c>
      <c r="O748" s="100" t="str">
        <f>IFERROR(INDEX(Program_Calcs!$A$1:$AX$1002,MATCH(A748,Program_Calcs!$A:$A,0),MATCH(VLOOKUP(H748,Table_Methods!$B:$F,3,0),Program_Calcs!$1:$1,0)),"")</f>
        <v/>
      </c>
      <c r="P748" s="101" t="str">
        <f>IF(I748="N","",IFERROR(INDEX(Program_Calcs!$A$1:$AX$1002,MATCH(A748,Program_Calcs!$A:$A,0),MATCH(VLOOKUP(H748,Table_Methods!$B:$F,5,0),Program_Calcs!$1:$1,0)),""))</f>
        <v/>
      </c>
    </row>
    <row r="749" spans="1:16" x14ac:dyDescent="0.25">
      <c r="A749" s="44"/>
      <c r="B749" s="45"/>
      <c r="C749" s="45"/>
      <c r="D749" s="45"/>
      <c r="E749" s="45"/>
      <c r="F749" s="45"/>
      <c r="G749" s="46"/>
      <c r="H749" s="53"/>
      <c r="I749" s="45"/>
      <c r="J749" s="42"/>
      <c r="K749" s="45"/>
      <c r="L749" s="46"/>
      <c r="M749" s="23" t="str">
        <f>IF(H749="","",VLOOKUP(H749,Table_Methods!B:C,2,0))</f>
        <v/>
      </c>
      <c r="N749" s="99" t="str">
        <f>IFERROR(INDEX(Program_Calcs!$A$1:$AX$1002,MATCH(A749,Program_Calcs!$A:$A,0),MATCH(VLOOKUP(H749,Table_Methods!$B:$F,4,0),Program_Calcs!$1:$1,0)),"")</f>
        <v/>
      </c>
      <c r="O749" s="100" t="str">
        <f>IFERROR(INDEX(Program_Calcs!$A$1:$AX$1002,MATCH(A749,Program_Calcs!$A:$A,0),MATCH(VLOOKUP(H749,Table_Methods!$B:$F,3,0),Program_Calcs!$1:$1,0)),"")</f>
        <v/>
      </c>
      <c r="P749" s="101" t="str">
        <f>IF(I749="N","",IFERROR(INDEX(Program_Calcs!$A$1:$AX$1002,MATCH(A749,Program_Calcs!$A:$A,0),MATCH(VLOOKUP(H749,Table_Methods!$B:$F,5,0),Program_Calcs!$1:$1,0)),""))</f>
        <v/>
      </c>
    </row>
    <row r="750" spans="1:16" x14ac:dyDescent="0.25">
      <c r="A750" s="44"/>
      <c r="B750" s="45"/>
      <c r="C750" s="45"/>
      <c r="D750" s="45"/>
      <c r="E750" s="45"/>
      <c r="F750" s="45"/>
      <c r="G750" s="46"/>
      <c r="H750" s="53"/>
      <c r="I750" s="45"/>
      <c r="J750" s="42"/>
      <c r="K750" s="45"/>
      <c r="L750" s="46"/>
      <c r="M750" s="23" t="str">
        <f>IF(H750="","",VLOOKUP(H750,Table_Methods!B:C,2,0))</f>
        <v/>
      </c>
      <c r="N750" s="99" t="str">
        <f>IFERROR(INDEX(Program_Calcs!$A$1:$AX$1002,MATCH(A750,Program_Calcs!$A:$A,0),MATCH(VLOOKUP(H750,Table_Methods!$B:$F,4,0),Program_Calcs!$1:$1,0)),"")</f>
        <v/>
      </c>
      <c r="O750" s="100" t="str">
        <f>IFERROR(INDEX(Program_Calcs!$A$1:$AX$1002,MATCH(A750,Program_Calcs!$A:$A,0),MATCH(VLOOKUP(H750,Table_Methods!$B:$F,3,0),Program_Calcs!$1:$1,0)),"")</f>
        <v/>
      </c>
      <c r="P750" s="101" t="str">
        <f>IF(I750="N","",IFERROR(INDEX(Program_Calcs!$A$1:$AX$1002,MATCH(A750,Program_Calcs!$A:$A,0),MATCH(VLOOKUP(H750,Table_Methods!$B:$F,5,0),Program_Calcs!$1:$1,0)),""))</f>
        <v/>
      </c>
    </row>
    <row r="751" spans="1:16" x14ac:dyDescent="0.25">
      <c r="A751" s="44"/>
      <c r="B751" s="45"/>
      <c r="C751" s="45"/>
      <c r="D751" s="45"/>
      <c r="E751" s="45"/>
      <c r="F751" s="45"/>
      <c r="G751" s="46"/>
      <c r="H751" s="53"/>
      <c r="I751" s="45"/>
      <c r="J751" s="42"/>
      <c r="K751" s="45"/>
      <c r="L751" s="46"/>
      <c r="M751" s="23" t="str">
        <f>IF(H751="","",VLOOKUP(H751,Table_Methods!B:C,2,0))</f>
        <v/>
      </c>
      <c r="N751" s="99" t="str">
        <f>IFERROR(INDEX(Program_Calcs!$A$1:$AX$1002,MATCH(A751,Program_Calcs!$A:$A,0),MATCH(VLOOKUP(H751,Table_Methods!$B:$F,4,0),Program_Calcs!$1:$1,0)),"")</f>
        <v/>
      </c>
      <c r="O751" s="100" t="str">
        <f>IFERROR(INDEX(Program_Calcs!$A$1:$AX$1002,MATCH(A751,Program_Calcs!$A:$A,0),MATCH(VLOOKUP(H751,Table_Methods!$B:$F,3,0),Program_Calcs!$1:$1,0)),"")</f>
        <v/>
      </c>
      <c r="P751" s="101" t="str">
        <f>IF(I751="N","",IFERROR(INDEX(Program_Calcs!$A$1:$AX$1002,MATCH(A751,Program_Calcs!$A:$A,0),MATCH(VLOOKUP(H751,Table_Methods!$B:$F,5,0),Program_Calcs!$1:$1,0)),""))</f>
        <v/>
      </c>
    </row>
    <row r="752" spans="1:16" x14ac:dyDescent="0.25">
      <c r="A752" s="44"/>
      <c r="B752" s="45"/>
      <c r="C752" s="45"/>
      <c r="D752" s="45"/>
      <c r="E752" s="45"/>
      <c r="F752" s="45"/>
      <c r="G752" s="46"/>
      <c r="H752" s="53"/>
      <c r="I752" s="45"/>
      <c r="J752" s="42"/>
      <c r="K752" s="45"/>
      <c r="L752" s="46"/>
      <c r="M752" s="23" t="str">
        <f>IF(H752="","",VLOOKUP(H752,Table_Methods!B:C,2,0))</f>
        <v/>
      </c>
      <c r="N752" s="99" t="str">
        <f>IFERROR(INDEX(Program_Calcs!$A$1:$AX$1002,MATCH(A752,Program_Calcs!$A:$A,0),MATCH(VLOOKUP(H752,Table_Methods!$B:$F,4,0),Program_Calcs!$1:$1,0)),"")</f>
        <v/>
      </c>
      <c r="O752" s="100" t="str">
        <f>IFERROR(INDEX(Program_Calcs!$A$1:$AX$1002,MATCH(A752,Program_Calcs!$A:$A,0),MATCH(VLOOKUP(H752,Table_Methods!$B:$F,3,0),Program_Calcs!$1:$1,0)),"")</f>
        <v/>
      </c>
      <c r="P752" s="101" t="str">
        <f>IF(I752="N","",IFERROR(INDEX(Program_Calcs!$A$1:$AX$1002,MATCH(A752,Program_Calcs!$A:$A,0),MATCH(VLOOKUP(H752,Table_Methods!$B:$F,5,0),Program_Calcs!$1:$1,0)),""))</f>
        <v/>
      </c>
    </row>
    <row r="753" spans="1:16" x14ac:dyDescent="0.25">
      <c r="A753" s="44"/>
      <c r="B753" s="45"/>
      <c r="C753" s="45"/>
      <c r="D753" s="45"/>
      <c r="E753" s="45"/>
      <c r="F753" s="45"/>
      <c r="G753" s="46"/>
      <c r="H753" s="53"/>
      <c r="I753" s="45"/>
      <c r="J753" s="42"/>
      <c r="K753" s="45"/>
      <c r="L753" s="46"/>
      <c r="M753" s="23" t="str">
        <f>IF(H753="","",VLOOKUP(H753,Table_Methods!B:C,2,0))</f>
        <v/>
      </c>
      <c r="N753" s="99" t="str">
        <f>IFERROR(INDEX(Program_Calcs!$A$1:$AX$1002,MATCH(A753,Program_Calcs!$A:$A,0),MATCH(VLOOKUP(H753,Table_Methods!$B:$F,4,0),Program_Calcs!$1:$1,0)),"")</f>
        <v/>
      </c>
      <c r="O753" s="100" t="str">
        <f>IFERROR(INDEX(Program_Calcs!$A$1:$AX$1002,MATCH(A753,Program_Calcs!$A:$A,0),MATCH(VLOOKUP(H753,Table_Methods!$B:$F,3,0),Program_Calcs!$1:$1,0)),"")</f>
        <v/>
      </c>
      <c r="P753" s="101" t="str">
        <f>IF(I753="N","",IFERROR(INDEX(Program_Calcs!$A$1:$AX$1002,MATCH(A753,Program_Calcs!$A:$A,0),MATCH(VLOOKUP(H753,Table_Methods!$B:$F,5,0),Program_Calcs!$1:$1,0)),""))</f>
        <v/>
      </c>
    </row>
    <row r="754" spans="1:16" x14ac:dyDescent="0.25">
      <c r="A754" s="44"/>
      <c r="B754" s="45"/>
      <c r="C754" s="45"/>
      <c r="D754" s="45"/>
      <c r="E754" s="45"/>
      <c r="F754" s="45"/>
      <c r="G754" s="46"/>
      <c r="H754" s="53"/>
      <c r="I754" s="45"/>
      <c r="J754" s="42"/>
      <c r="K754" s="45"/>
      <c r="L754" s="46"/>
      <c r="M754" s="23" t="str">
        <f>IF(H754="","",VLOOKUP(H754,Table_Methods!B:C,2,0))</f>
        <v/>
      </c>
      <c r="N754" s="99" t="str">
        <f>IFERROR(INDEX(Program_Calcs!$A$1:$AX$1002,MATCH(A754,Program_Calcs!$A:$A,0),MATCH(VLOOKUP(H754,Table_Methods!$B:$F,4,0),Program_Calcs!$1:$1,0)),"")</f>
        <v/>
      </c>
      <c r="O754" s="100" t="str">
        <f>IFERROR(INDEX(Program_Calcs!$A$1:$AX$1002,MATCH(A754,Program_Calcs!$A:$A,0),MATCH(VLOOKUP(H754,Table_Methods!$B:$F,3,0),Program_Calcs!$1:$1,0)),"")</f>
        <v/>
      </c>
      <c r="P754" s="101" t="str">
        <f>IF(I754="N","",IFERROR(INDEX(Program_Calcs!$A$1:$AX$1002,MATCH(A754,Program_Calcs!$A:$A,0),MATCH(VLOOKUP(H754,Table_Methods!$B:$F,5,0),Program_Calcs!$1:$1,0)),""))</f>
        <v/>
      </c>
    </row>
    <row r="755" spans="1:16" x14ac:dyDescent="0.25">
      <c r="A755" s="44"/>
      <c r="B755" s="45"/>
      <c r="C755" s="45"/>
      <c r="D755" s="45"/>
      <c r="E755" s="45"/>
      <c r="F755" s="45"/>
      <c r="G755" s="46"/>
      <c r="H755" s="53"/>
      <c r="I755" s="45"/>
      <c r="J755" s="42"/>
      <c r="K755" s="45"/>
      <c r="L755" s="46"/>
      <c r="M755" s="23" t="str">
        <f>IF(H755="","",VLOOKUP(H755,Table_Methods!B:C,2,0))</f>
        <v/>
      </c>
      <c r="N755" s="99" t="str">
        <f>IFERROR(INDEX(Program_Calcs!$A$1:$AX$1002,MATCH(A755,Program_Calcs!$A:$A,0),MATCH(VLOOKUP(H755,Table_Methods!$B:$F,4,0),Program_Calcs!$1:$1,0)),"")</f>
        <v/>
      </c>
      <c r="O755" s="100" t="str">
        <f>IFERROR(INDEX(Program_Calcs!$A$1:$AX$1002,MATCH(A755,Program_Calcs!$A:$A,0),MATCH(VLOOKUP(H755,Table_Methods!$B:$F,3,0),Program_Calcs!$1:$1,0)),"")</f>
        <v/>
      </c>
      <c r="P755" s="101" t="str">
        <f>IF(I755="N","",IFERROR(INDEX(Program_Calcs!$A$1:$AX$1002,MATCH(A755,Program_Calcs!$A:$A,0),MATCH(VLOOKUP(H755,Table_Methods!$B:$F,5,0),Program_Calcs!$1:$1,0)),""))</f>
        <v/>
      </c>
    </row>
    <row r="756" spans="1:16" x14ac:dyDescent="0.25">
      <c r="A756" s="44"/>
      <c r="B756" s="45"/>
      <c r="C756" s="45"/>
      <c r="D756" s="45"/>
      <c r="E756" s="45"/>
      <c r="F756" s="45"/>
      <c r="G756" s="46"/>
      <c r="H756" s="53"/>
      <c r="I756" s="45"/>
      <c r="J756" s="42"/>
      <c r="K756" s="45"/>
      <c r="L756" s="46"/>
      <c r="M756" s="23" t="str">
        <f>IF(H756="","",VLOOKUP(H756,Table_Methods!B:C,2,0))</f>
        <v/>
      </c>
      <c r="N756" s="99" t="str">
        <f>IFERROR(INDEX(Program_Calcs!$A$1:$AX$1002,MATCH(A756,Program_Calcs!$A:$A,0),MATCH(VLOOKUP(H756,Table_Methods!$B:$F,4,0),Program_Calcs!$1:$1,0)),"")</f>
        <v/>
      </c>
      <c r="O756" s="100" t="str">
        <f>IFERROR(INDEX(Program_Calcs!$A$1:$AX$1002,MATCH(A756,Program_Calcs!$A:$A,0),MATCH(VLOOKUP(H756,Table_Methods!$B:$F,3,0),Program_Calcs!$1:$1,0)),"")</f>
        <v/>
      </c>
      <c r="P756" s="101" t="str">
        <f>IF(I756="N","",IFERROR(INDEX(Program_Calcs!$A$1:$AX$1002,MATCH(A756,Program_Calcs!$A:$A,0),MATCH(VLOOKUP(H756,Table_Methods!$B:$F,5,0),Program_Calcs!$1:$1,0)),""))</f>
        <v/>
      </c>
    </row>
    <row r="757" spans="1:16" x14ac:dyDescent="0.25">
      <c r="A757" s="44"/>
      <c r="B757" s="45"/>
      <c r="C757" s="45"/>
      <c r="D757" s="45"/>
      <c r="E757" s="45"/>
      <c r="F757" s="45"/>
      <c r="G757" s="46"/>
      <c r="H757" s="53"/>
      <c r="I757" s="45"/>
      <c r="J757" s="42"/>
      <c r="K757" s="45"/>
      <c r="L757" s="46"/>
      <c r="M757" s="23" t="str">
        <f>IF(H757="","",VLOOKUP(H757,Table_Methods!B:C,2,0))</f>
        <v/>
      </c>
      <c r="N757" s="99" t="str">
        <f>IFERROR(INDEX(Program_Calcs!$A$1:$AX$1002,MATCH(A757,Program_Calcs!$A:$A,0),MATCH(VLOOKUP(H757,Table_Methods!$B:$F,4,0),Program_Calcs!$1:$1,0)),"")</f>
        <v/>
      </c>
      <c r="O757" s="100" t="str">
        <f>IFERROR(INDEX(Program_Calcs!$A$1:$AX$1002,MATCH(A757,Program_Calcs!$A:$A,0),MATCH(VLOOKUP(H757,Table_Methods!$B:$F,3,0),Program_Calcs!$1:$1,0)),"")</f>
        <v/>
      </c>
      <c r="P757" s="101" t="str">
        <f>IF(I757="N","",IFERROR(INDEX(Program_Calcs!$A$1:$AX$1002,MATCH(A757,Program_Calcs!$A:$A,0),MATCH(VLOOKUP(H757,Table_Methods!$B:$F,5,0),Program_Calcs!$1:$1,0)),""))</f>
        <v/>
      </c>
    </row>
    <row r="758" spans="1:16" x14ac:dyDescent="0.25">
      <c r="A758" s="44"/>
      <c r="B758" s="45"/>
      <c r="C758" s="45"/>
      <c r="D758" s="45"/>
      <c r="E758" s="45"/>
      <c r="F758" s="45"/>
      <c r="G758" s="46"/>
      <c r="H758" s="53"/>
      <c r="I758" s="45"/>
      <c r="J758" s="42"/>
      <c r="K758" s="45"/>
      <c r="L758" s="46"/>
      <c r="M758" s="23" t="str">
        <f>IF(H758="","",VLOOKUP(H758,Table_Methods!B:C,2,0))</f>
        <v/>
      </c>
      <c r="N758" s="99" t="str">
        <f>IFERROR(INDEX(Program_Calcs!$A$1:$AX$1002,MATCH(A758,Program_Calcs!$A:$A,0),MATCH(VLOOKUP(H758,Table_Methods!$B:$F,4,0),Program_Calcs!$1:$1,0)),"")</f>
        <v/>
      </c>
      <c r="O758" s="100" t="str">
        <f>IFERROR(INDEX(Program_Calcs!$A$1:$AX$1002,MATCH(A758,Program_Calcs!$A:$A,0),MATCH(VLOOKUP(H758,Table_Methods!$B:$F,3,0),Program_Calcs!$1:$1,0)),"")</f>
        <v/>
      </c>
      <c r="P758" s="101" t="str">
        <f>IF(I758="N","",IFERROR(INDEX(Program_Calcs!$A$1:$AX$1002,MATCH(A758,Program_Calcs!$A:$A,0),MATCH(VLOOKUP(H758,Table_Methods!$B:$F,5,0),Program_Calcs!$1:$1,0)),""))</f>
        <v/>
      </c>
    </row>
    <row r="759" spans="1:16" x14ac:dyDescent="0.25">
      <c r="A759" s="44"/>
      <c r="B759" s="45"/>
      <c r="C759" s="45"/>
      <c r="D759" s="45"/>
      <c r="E759" s="45"/>
      <c r="F759" s="45"/>
      <c r="G759" s="46"/>
      <c r="H759" s="53"/>
      <c r="I759" s="45"/>
      <c r="J759" s="42"/>
      <c r="K759" s="45"/>
      <c r="L759" s="46"/>
      <c r="M759" s="23" t="str">
        <f>IF(H759="","",VLOOKUP(H759,Table_Methods!B:C,2,0))</f>
        <v/>
      </c>
      <c r="N759" s="99" t="str">
        <f>IFERROR(INDEX(Program_Calcs!$A$1:$AX$1002,MATCH(A759,Program_Calcs!$A:$A,0),MATCH(VLOOKUP(H759,Table_Methods!$B:$F,4,0),Program_Calcs!$1:$1,0)),"")</f>
        <v/>
      </c>
      <c r="O759" s="100" t="str">
        <f>IFERROR(INDEX(Program_Calcs!$A$1:$AX$1002,MATCH(A759,Program_Calcs!$A:$A,0),MATCH(VLOOKUP(H759,Table_Methods!$B:$F,3,0),Program_Calcs!$1:$1,0)),"")</f>
        <v/>
      </c>
      <c r="P759" s="101" t="str">
        <f>IF(I759="N","",IFERROR(INDEX(Program_Calcs!$A$1:$AX$1002,MATCH(A759,Program_Calcs!$A:$A,0),MATCH(VLOOKUP(H759,Table_Methods!$B:$F,5,0),Program_Calcs!$1:$1,0)),""))</f>
        <v/>
      </c>
    </row>
    <row r="760" spans="1:16" x14ac:dyDescent="0.25">
      <c r="A760" s="44"/>
      <c r="B760" s="45"/>
      <c r="C760" s="45"/>
      <c r="D760" s="45"/>
      <c r="E760" s="45"/>
      <c r="F760" s="45"/>
      <c r="G760" s="46"/>
      <c r="H760" s="53"/>
      <c r="I760" s="45"/>
      <c r="J760" s="42"/>
      <c r="K760" s="45"/>
      <c r="L760" s="46"/>
      <c r="M760" s="23" t="str">
        <f>IF(H760="","",VLOOKUP(H760,Table_Methods!B:C,2,0))</f>
        <v/>
      </c>
      <c r="N760" s="99" t="str">
        <f>IFERROR(INDEX(Program_Calcs!$A$1:$AX$1002,MATCH(A760,Program_Calcs!$A:$A,0),MATCH(VLOOKUP(H760,Table_Methods!$B:$F,4,0),Program_Calcs!$1:$1,0)),"")</f>
        <v/>
      </c>
      <c r="O760" s="100" t="str">
        <f>IFERROR(INDEX(Program_Calcs!$A$1:$AX$1002,MATCH(A760,Program_Calcs!$A:$A,0),MATCH(VLOOKUP(H760,Table_Methods!$B:$F,3,0),Program_Calcs!$1:$1,0)),"")</f>
        <v/>
      </c>
      <c r="P760" s="101" t="str">
        <f>IF(I760="N","",IFERROR(INDEX(Program_Calcs!$A$1:$AX$1002,MATCH(A760,Program_Calcs!$A:$A,0),MATCH(VLOOKUP(H760,Table_Methods!$B:$F,5,0),Program_Calcs!$1:$1,0)),""))</f>
        <v/>
      </c>
    </row>
    <row r="761" spans="1:16" x14ac:dyDescent="0.25">
      <c r="A761" s="44"/>
      <c r="B761" s="45"/>
      <c r="C761" s="45"/>
      <c r="D761" s="45"/>
      <c r="E761" s="45"/>
      <c r="F761" s="45"/>
      <c r="G761" s="46"/>
      <c r="H761" s="53"/>
      <c r="I761" s="45"/>
      <c r="J761" s="42"/>
      <c r="K761" s="45"/>
      <c r="L761" s="46"/>
      <c r="M761" s="23" t="str">
        <f>IF(H761="","",VLOOKUP(H761,Table_Methods!B:C,2,0))</f>
        <v/>
      </c>
      <c r="N761" s="99" t="str">
        <f>IFERROR(INDEX(Program_Calcs!$A$1:$AX$1002,MATCH(A761,Program_Calcs!$A:$A,0),MATCH(VLOOKUP(H761,Table_Methods!$B:$F,4,0),Program_Calcs!$1:$1,0)),"")</f>
        <v/>
      </c>
      <c r="O761" s="100" t="str">
        <f>IFERROR(INDEX(Program_Calcs!$A$1:$AX$1002,MATCH(A761,Program_Calcs!$A:$A,0),MATCH(VLOOKUP(H761,Table_Methods!$B:$F,3,0),Program_Calcs!$1:$1,0)),"")</f>
        <v/>
      </c>
      <c r="P761" s="101" t="str">
        <f>IF(I761="N","",IFERROR(INDEX(Program_Calcs!$A$1:$AX$1002,MATCH(A761,Program_Calcs!$A:$A,0),MATCH(VLOOKUP(H761,Table_Methods!$B:$F,5,0),Program_Calcs!$1:$1,0)),""))</f>
        <v/>
      </c>
    </row>
    <row r="762" spans="1:16" x14ac:dyDescent="0.25">
      <c r="A762" s="44"/>
      <c r="B762" s="45"/>
      <c r="C762" s="45"/>
      <c r="D762" s="45"/>
      <c r="E762" s="45"/>
      <c r="F762" s="45"/>
      <c r="G762" s="46"/>
      <c r="H762" s="53"/>
      <c r="I762" s="45"/>
      <c r="J762" s="42"/>
      <c r="K762" s="45"/>
      <c r="L762" s="46"/>
      <c r="M762" s="23" t="str">
        <f>IF(H762="","",VLOOKUP(H762,Table_Methods!B:C,2,0))</f>
        <v/>
      </c>
      <c r="N762" s="99" t="str">
        <f>IFERROR(INDEX(Program_Calcs!$A$1:$AX$1002,MATCH(A762,Program_Calcs!$A:$A,0),MATCH(VLOOKUP(H762,Table_Methods!$B:$F,4,0),Program_Calcs!$1:$1,0)),"")</f>
        <v/>
      </c>
      <c r="O762" s="100" t="str">
        <f>IFERROR(INDEX(Program_Calcs!$A$1:$AX$1002,MATCH(A762,Program_Calcs!$A:$A,0),MATCH(VLOOKUP(H762,Table_Methods!$B:$F,3,0),Program_Calcs!$1:$1,0)),"")</f>
        <v/>
      </c>
      <c r="P762" s="101" t="str">
        <f>IF(I762="N","",IFERROR(INDEX(Program_Calcs!$A$1:$AX$1002,MATCH(A762,Program_Calcs!$A:$A,0),MATCH(VLOOKUP(H762,Table_Methods!$B:$F,5,0),Program_Calcs!$1:$1,0)),""))</f>
        <v/>
      </c>
    </row>
    <row r="763" spans="1:16" x14ac:dyDescent="0.25">
      <c r="A763" s="44"/>
      <c r="B763" s="45"/>
      <c r="C763" s="45"/>
      <c r="D763" s="45"/>
      <c r="E763" s="45"/>
      <c r="F763" s="45"/>
      <c r="G763" s="46"/>
      <c r="H763" s="53"/>
      <c r="I763" s="45"/>
      <c r="J763" s="42"/>
      <c r="K763" s="45"/>
      <c r="L763" s="46"/>
      <c r="M763" s="23" t="str">
        <f>IF(H763="","",VLOOKUP(H763,Table_Methods!B:C,2,0))</f>
        <v/>
      </c>
      <c r="N763" s="99" t="str">
        <f>IFERROR(INDEX(Program_Calcs!$A$1:$AX$1002,MATCH(A763,Program_Calcs!$A:$A,0),MATCH(VLOOKUP(H763,Table_Methods!$B:$F,4,0),Program_Calcs!$1:$1,0)),"")</f>
        <v/>
      </c>
      <c r="O763" s="100" t="str">
        <f>IFERROR(INDEX(Program_Calcs!$A$1:$AX$1002,MATCH(A763,Program_Calcs!$A:$A,0),MATCH(VLOOKUP(H763,Table_Methods!$B:$F,3,0),Program_Calcs!$1:$1,0)),"")</f>
        <v/>
      </c>
      <c r="P763" s="101" t="str">
        <f>IF(I763="N","",IFERROR(INDEX(Program_Calcs!$A$1:$AX$1002,MATCH(A763,Program_Calcs!$A:$A,0),MATCH(VLOOKUP(H763,Table_Methods!$B:$F,5,0),Program_Calcs!$1:$1,0)),""))</f>
        <v/>
      </c>
    </row>
    <row r="764" spans="1:16" x14ac:dyDescent="0.25">
      <c r="A764" s="44"/>
      <c r="B764" s="45"/>
      <c r="C764" s="45"/>
      <c r="D764" s="45"/>
      <c r="E764" s="45"/>
      <c r="F764" s="45"/>
      <c r="G764" s="46"/>
      <c r="H764" s="53"/>
      <c r="I764" s="45"/>
      <c r="J764" s="42"/>
      <c r="K764" s="45"/>
      <c r="L764" s="46"/>
      <c r="M764" s="23" t="str">
        <f>IF(H764="","",VLOOKUP(H764,Table_Methods!B:C,2,0))</f>
        <v/>
      </c>
      <c r="N764" s="99" t="str">
        <f>IFERROR(INDEX(Program_Calcs!$A$1:$AX$1002,MATCH(A764,Program_Calcs!$A:$A,0),MATCH(VLOOKUP(H764,Table_Methods!$B:$F,4,0),Program_Calcs!$1:$1,0)),"")</f>
        <v/>
      </c>
      <c r="O764" s="100" t="str">
        <f>IFERROR(INDEX(Program_Calcs!$A$1:$AX$1002,MATCH(A764,Program_Calcs!$A:$A,0),MATCH(VLOOKUP(H764,Table_Methods!$B:$F,3,0),Program_Calcs!$1:$1,0)),"")</f>
        <v/>
      </c>
      <c r="P764" s="101" t="str">
        <f>IF(I764="N","",IFERROR(INDEX(Program_Calcs!$A$1:$AX$1002,MATCH(A764,Program_Calcs!$A:$A,0),MATCH(VLOOKUP(H764,Table_Methods!$B:$F,5,0),Program_Calcs!$1:$1,0)),""))</f>
        <v/>
      </c>
    </row>
    <row r="765" spans="1:16" x14ac:dyDescent="0.25">
      <c r="A765" s="44"/>
      <c r="B765" s="45"/>
      <c r="C765" s="45"/>
      <c r="D765" s="45"/>
      <c r="E765" s="45"/>
      <c r="F765" s="45"/>
      <c r="G765" s="46"/>
      <c r="H765" s="53"/>
      <c r="I765" s="45"/>
      <c r="J765" s="42"/>
      <c r="K765" s="45"/>
      <c r="L765" s="46"/>
      <c r="M765" s="23" t="str">
        <f>IF(H765="","",VLOOKUP(H765,Table_Methods!B:C,2,0))</f>
        <v/>
      </c>
      <c r="N765" s="99" t="str">
        <f>IFERROR(INDEX(Program_Calcs!$A$1:$AX$1002,MATCH(A765,Program_Calcs!$A:$A,0),MATCH(VLOOKUP(H765,Table_Methods!$B:$F,4,0),Program_Calcs!$1:$1,0)),"")</f>
        <v/>
      </c>
      <c r="O765" s="100" t="str">
        <f>IFERROR(INDEX(Program_Calcs!$A$1:$AX$1002,MATCH(A765,Program_Calcs!$A:$A,0),MATCH(VLOOKUP(H765,Table_Methods!$B:$F,3,0),Program_Calcs!$1:$1,0)),"")</f>
        <v/>
      </c>
      <c r="P765" s="101" t="str">
        <f>IF(I765="N","",IFERROR(INDEX(Program_Calcs!$A$1:$AX$1002,MATCH(A765,Program_Calcs!$A:$A,0),MATCH(VLOOKUP(H765,Table_Methods!$B:$F,5,0),Program_Calcs!$1:$1,0)),""))</f>
        <v/>
      </c>
    </row>
    <row r="766" spans="1:16" x14ac:dyDescent="0.25">
      <c r="A766" s="44"/>
      <c r="B766" s="45"/>
      <c r="C766" s="45"/>
      <c r="D766" s="45"/>
      <c r="E766" s="45"/>
      <c r="F766" s="45"/>
      <c r="G766" s="46"/>
      <c r="H766" s="53"/>
      <c r="I766" s="45"/>
      <c r="J766" s="42"/>
      <c r="K766" s="45"/>
      <c r="L766" s="46"/>
      <c r="M766" s="23" t="str">
        <f>IF(H766="","",VLOOKUP(H766,Table_Methods!B:C,2,0))</f>
        <v/>
      </c>
      <c r="N766" s="99" t="str">
        <f>IFERROR(INDEX(Program_Calcs!$A$1:$AX$1002,MATCH(A766,Program_Calcs!$A:$A,0),MATCH(VLOOKUP(H766,Table_Methods!$B:$F,4,0),Program_Calcs!$1:$1,0)),"")</f>
        <v/>
      </c>
      <c r="O766" s="100" t="str">
        <f>IFERROR(INDEX(Program_Calcs!$A$1:$AX$1002,MATCH(A766,Program_Calcs!$A:$A,0),MATCH(VLOOKUP(H766,Table_Methods!$B:$F,3,0),Program_Calcs!$1:$1,0)),"")</f>
        <v/>
      </c>
      <c r="P766" s="101" t="str">
        <f>IF(I766="N","",IFERROR(INDEX(Program_Calcs!$A$1:$AX$1002,MATCH(A766,Program_Calcs!$A:$A,0),MATCH(VLOOKUP(H766,Table_Methods!$B:$F,5,0),Program_Calcs!$1:$1,0)),""))</f>
        <v/>
      </c>
    </row>
    <row r="767" spans="1:16" x14ac:dyDescent="0.25">
      <c r="A767" s="44"/>
      <c r="B767" s="45"/>
      <c r="C767" s="45"/>
      <c r="D767" s="45"/>
      <c r="E767" s="45"/>
      <c r="F767" s="45"/>
      <c r="G767" s="46"/>
      <c r="H767" s="53"/>
      <c r="I767" s="45"/>
      <c r="J767" s="42"/>
      <c r="K767" s="45"/>
      <c r="L767" s="46"/>
      <c r="M767" s="23" t="str">
        <f>IF(H767="","",VLOOKUP(H767,Table_Methods!B:C,2,0))</f>
        <v/>
      </c>
      <c r="N767" s="99" t="str">
        <f>IFERROR(INDEX(Program_Calcs!$A$1:$AX$1002,MATCH(A767,Program_Calcs!$A:$A,0),MATCH(VLOOKUP(H767,Table_Methods!$B:$F,4,0),Program_Calcs!$1:$1,0)),"")</f>
        <v/>
      </c>
      <c r="O767" s="100" t="str">
        <f>IFERROR(INDEX(Program_Calcs!$A$1:$AX$1002,MATCH(A767,Program_Calcs!$A:$A,0),MATCH(VLOOKUP(H767,Table_Methods!$B:$F,3,0),Program_Calcs!$1:$1,0)),"")</f>
        <v/>
      </c>
      <c r="P767" s="101" t="str">
        <f>IF(I767="N","",IFERROR(INDEX(Program_Calcs!$A$1:$AX$1002,MATCH(A767,Program_Calcs!$A:$A,0),MATCH(VLOOKUP(H767,Table_Methods!$B:$F,5,0),Program_Calcs!$1:$1,0)),""))</f>
        <v/>
      </c>
    </row>
    <row r="768" spans="1:16" x14ac:dyDescent="0.25">
      <c r="A768" s="44"/>
      <c r="B768" s="45"/>
      <c r="C768" s="45"/>
      <c r="D768" s="45"/>
      <c r="E768" s="45"/>
      <c r="F768" s="45"/>
      <c r="G768" s="46"/>
      <c r="H768" s="53"/>
      <c r="I768" s="45"/>
      <c r="J768" s="42"/>
      <c r="K768" s="45"/>
      <c r="L768" s="46"/>
      <c r="M768" s="23" t="str">
        <f>IF(H768="","",VLOOKUP(H768,Table_Methods!B:C,2,0))</f>
        <v/>
      </c>
      <c r="N768" s="99" t="str">
        <f>IFERROR(INDEX(Program_Calcs!$A$1:$AX$1002,MATCH(A768,Program_Calcs!$A:$A,0),MATCH(VLOOKUP(H768,Table_Methods!$B:$F,4,0),Program_Calcs!$1:$1,0)),"")</f>
        <v/>
      </c>
      <c r="O768" s="100" t="str">
        <f>IFERROR(INDEX(Program_Calcs!$A$1:$AX$1002,MATCH(A768,Program_Calcs!$A:$A,0),MATCH(VLOOKUP(H768,Table_Methods!$B:$F,3,0),Program_Calcs!$1:$1,0)),"")</f>
        <v/>
      </c>
      <c r="P768" s="101" t="str">
        <f>IF(I768="N","",IFERROR(INDEX(Program_Calcs!$A$1:$AX$1002,MATCH(A768,Program_Calcs!$A:$A,0),MATCH(VLOOKUP(H768,Table_Methods!$B:$F,5,0),Program_Calcs!$1:$1,0)),""))</f>
        <v/>
      </c>
    </row>
    <row r="769" spans="1:16" x14ac:dyDescent="0.25">
      <c r="A769" s="44"/>
      <c r="B769" s="45"/>
      <c r="C769" s="45"/>
      <c r="D769" s="45"/>
      <c r="E769" s="45"/>
      <c r="F769" s="45"/>
      <c r="G769" s="46"/>
      <c r="H769" s="53"/>
      <c r="I769" s="45"/>
      <c r="J769" s="42"/>
      <c r="K769" s="45"/>
      <c r="L769" s="46"/>
      <c r="M769" s="23" t="str">
        <f>IF(H769="","",VLOOKUP(H769,Table_Methods!B:C,2,0))</f>
        <v/>
      </c>
      <c r="N769" s="99" t="str">
        <f>IFERROR(INDEX(Program_Calcs!$A$1:$AX$1002,MATCH(A769,Program_Calcs!$A:$A,0),MATCH(VLOOKUP(H769,Table_Methods!$B:$F,4,0),Program_Calcs!$1:$1,0)),"")</f>
        <v/>
      </c>
      <c r="O769" s="100" t="str">
        <f>IFERROR(INDEX(Program_Calcs!$A$1:$AX$1002,MATCH(A769,Program_Calcs!$A:$A,0),MATCH(VLOOKUP(H769,Table_Methods!$B:$F,3,0),Program_Calcs!$1:$1,0)),"")</f>
        <v/>
      </c>
      <c r="P769" s="101" t="str">
        <f>IF(I769="N","",IFERROR(INDEX(Program_Calcs!$A$1:$AX$1002,MATCH(A769,Program_Calcs!$A:$A,0),MATCH(VLOOKUP(H769,Table_Methods!$B:$F,5,0),Program_Calcs!$1:$1,0)),""))</f>
        <v/>
      </c>
    </row>
    <row r="770" spans="1:16" x14ac:dyDescent="0.25">
      <c r="A770" s="44"/>
      <c r="B770" s="45"/>
      <c r="C770" s="45"/>
      <c r="D770" s="45"/>
      <c r="E770" s="45"/>
      <c r="F770" s="45"/>
      <c r="G770" s="46"/>
      <c r="H770" s="53"/>
      <c r="I770" s="45"/>
      <c r="J770" s="42"/>
      <c r="K770" s="45"/>
      <c r="L770" s="46"/>
      <c r="M770" s="23" t="str">
        <f>IF(H770="","",VLOOKUP(H770,Table_Methods!B:C,2,0))</f>
        <v/>
      </c>
      <c r="N770" s="99" t="str">
        <f>IFERROR(INDEX(Program_Calcs!$A$1:$AX$1002,MATCH(A770,Program_Calcs!$A:$A,0),MATCH(VLOOKUP(H770,Table_Methods!$B:$F,4,0),Program_Calcs!$1:$1,0)),"")</f>
        <v/>
      </c>
      <c r="O770" s="100" t="str">
        <f>IFERROR(INDEX(Program_Calcs!$A$1:$AX$1002,MATCH(A770,Program_Calcs!$A:$A,0),MATCH(VLOOKUP(H770,Table_Methods!$B:$F,3,0),Program_Calcs!$1:$1,0)),"")</f>
        <v/>
      </c>
      <c r="P770" s="101" t="str">
        <f>IF(I770="N","",IFERROR(INDEX(Program_Calcs!$A$1:$AX$1002,MATCH(A770,Program_Calcs!$A:$A,0),MATCH(VLOOKUP(H770,Table_Methods!$B:$F,5,0),Program_Calcs!$1:$1,0)),""))</f>
        <v/>
      </c>
    </row>
    <row r="771" spans="1:16" x14ac:dyDescent="0.25">
      <c r="A771" s="44"/>
      <c r="B771" s="45"/>
      <c r="C771" s="45"/>
      <c r="D771" s="45"/>
      <c r="E771" s="45"/>
      <c r="F771" s="45"/>
      <c r="G771" s="46"/>
      <c r="H771" s="53"/>
      <c r="I771" s="45"/>
      <c r="J771" s="42"/>
      <c r="K771" s="45"/>
      <c r="L771" s="46"/>
      <c r="M771" s="23" t="str">
        <f>IF(H771="","",VLOOKUP(H771,Table_Methods!B:C,2,0))</f>
        <v/>
      </c>
      <c r="N771" s="99" t="str">
        <f>IFERROR(INDEX(Program_Calcs!$A$1:$AX$1002,MATCH(A771,Program_Calcs!$A:$A,0),MATCH(VLOOKUP(H771,Table_Methods!$B:$F,4,0),Program_Calcs!$1:$1,0)),"")</f>
        <v/>
      </c>
      <c r="O771" s="100" t="str">
        <f>IFERROR(INDEX(Program_Calcs!$A$1:$AX$1002,MATCH(A771,Program_Calcs!$A:$A,0),MATCH(VLOOKUP(H771,Table_Methods!$B:$F,3,0),Program_Calcs!$1:$1,0)),"")</f>
        <v/>
      </c>
      <c r="P771" s="101" t="str">
        <f>IF(I771="N","",IFERROR(INDEX(Program_Calcs!$A$1:$AX$1002,MATCH(A771,Program_Calcs!$A:$A,0),MATCH(VLOOKUP(H771,Table_Methods!$B:$F,5,0),Program_Calcs!$1:$1,0)),""))</f>
        <v/>
      </c>
    </row>
    <row r="772" spans="1:16" x14ac:dyDescent="0.25">
      <c r="A772" s="44"/>
      <c r="B772" s="45"/>
      <c r="C772" s="45"/>
      <c r="D772" s="45"/>
      <c r="E772" s="45"/>
      <c r="F772" s="45"/>
      <c r="G772" s="46"/>
      <c r="H772" s="53"/>
      <c r="I772" s="45"/>
      <c r="J772" s="42"/>
      <c r="K772" s="45"/>
      <c r="L772" s="46"/>
      <c r="M772" s="23" t="str">
        <f>IF(H772="","",VLOOKUP(H772,Table_Methods!B:C,2,0))</f>
        <v/>
      </c>
      <c r="N772" s="99" t="str">
        <f>IFERROR(INDEX(Program_Calcs!$A$1:$AX$1002,MATCH(A772,Program_Calcs!$A:$A,0),MATCH(VLOOKUP(H772,Table_Methods!$B:$F,4,0),Program_Calcs!$1:$1,0)),"")</f>
        <v/>
      </c>
      <c r="O772" s="100" t="str">
        <f>IFERROR(INDEX(Program_Calcs!$A$1:$AX$1002,MATCH(A772,Program_Calcs!$A:$A,0),MATCH(VLOOKUP(H772,Table_Methods!$B:$F,3,0),Program_Calcs!$1:$1,0)),"")</f>
        <v/>
      </c>
      <c r="P772" s="101" t="str">
        <f>IF(I772="N","",IFERROR(INDEX(Program_Calcs!$A$1:$AX$1002,MATCH(A772,Program_Calcs!$A:$A,0),MATCH(VLOOKUP(H772,Table_Methods!$B:$F,5,0),Program_Calcs!$1:$1,0)),""))</f>
        <v/>
      </c>
    </row>
    <row r="773" spans="1:16" x14ac:dyDescent="0.25">
      <c r="A773" s="44"/>
      <c r="B773" s="45"/>
      <c r="C773" s="45"/>
      <c r="D773" s="45"/>
      <c r="E773" s="45"/>
      <c r="F773" s="45"/>
      <c r="G773" s="46"/>
      <c r="H773" s="53"/>
      <c r="I773" s="45"/>
      <c r="J773" s="42"/>
      <c r="K773" s="45"/>
      <c r="L773" s="46"/>
      <c r="M773" s="23" t="str">
        <f>IF(H773="","",VLOOKUP(H773,Table_Methods!B:C,2,0))</f>
        <v/>
      </c>
      <c r="N773" s="99" t="str">
        <f>IFERROR(INDEX(Program_Calcs!$A$1:$AX$1002,MATCH(A773,Program_Calcs!$A:$A,0),MATCH(VLOOKUP(H773,Table_Methods!$B:$F,4,0),Program_Calcs!$1:$1,0)),"")</f>
        <v/>
      </c>
      <c r="O773" s="100" t="str">
        <f>IFERROR(INDEX(Program_Calcs!$A$1:$AX$1002,MATCH(A773,Program_Calcs!$A:$A,0),MATCH(VLOOKUP(H773,Table_Methods!$B:$F,3,0),Program_Calcs!$1:$1,0)),"")</f>
        <v/>
      </c>
      <c r="P773" s="101" t="str">
        <f>IF(I773="N","",IFERROR(INDEX(Program_Calcs!$A$1:$AX$1002,MATCH(A773,Program_Calcs!$A:$A,0),MATCH(VLOOKUP(H773,Table_Methods!$B:$F,5,0),Program_Calcs!$1:$1,0)),""))</f>
        <v/>
      </c>
    </row>
    <row r="774" spans="1:16" x14ac:dyDescent="0.25">
      <c r="A774" s="44"/>
      <c r="B774" s="45"/>
      <c r="C774" s="45"/>
      <c r="D774" s="45"/>
      <c r="E774" s="45"/>
      <c r="F774" s="45"/>
      <c r="G774" s="46"/>
      <c r="H774" s="53"/>
      <c r="I774" s="45"/>
      <c r="J774" s="42"/>
      <c r="K774" s="45"/>
      <c r="L774" s="46"/>
      <c r="M774" s="23" t="str">
        <f>IF(H774="","",VLOOKUP(H774,Table_Methods!B:C,2,0))</f>
        <v/>
      </c>
      <c r="N774" s="99" t="str">
        <f>IFERROR(INDEX(Program_Calcs!$A$1:$AX$1002,MATCH(A774,Program_Calcs!$A:$A,0),MATCH(VLOOKUP(H774,Table_Methods!$B:$F,4,0),Program_Calcs!$1:$1,0)),"")</f>
        <v/>
      </c>
      <c r="O774" s="100" t="str">
        <f>IFERROR(INDEX(Program_Calcs!$A$1:$AX$1002,MATCH(A774,Program_Calcs!$A:$A,0),MATCH(VLOOKUP(H774,Table_Methods!$B:$F,3,0),Program_Calcs!$1:$1,0)),"")</f>
        <v/>
      </c>
      <c r="P774" s="101" t="str">
        <f>IF(I774="N","",IFERROR(INDEX(Program_Calcs!$A$1:$AX$1002,MATCH(A774,Program_Calcs!$A:$A,0),MATCH(VLOOKUP(H774,Table_Methods!$B:$F,5,0),Program_Calcs!$1:$1,0)),""))</f>
        <v/>
      </c>
    </row>
    <row r="775" spans="1:16" x14ac:dyDescent="0.25">
      <c r="A775" s="44"/>
      <c r="B775" s="45"/>
      <c r="C775" s="45"/>
      <c r="D775" s="45"/>
      <c r="E775" s="45"/>
      <c r="F775" s="45"/>
      <c r="G775" s="46"/>
      <c r="H775" s="53"/>
      <c r="I775" s="45"/>
      <c r="J775" s="42"/>
      <c r="K775" s="45"/>
      <c r="L775" s="46"/>
      <c r="M775" s="23" t="str">
        <f>IF(H775="","",VLOOKUP(H775,Table_Methods!B:C,2,0))</f>
        <v/>
      </c>
      <c r="N775" s="99" t="str">
        <f>IFERROR(INDEX(Program_Calcs!$A$1:$AX$1002,MATCH(A775,Program_Calcs!$A:$A,0),MATCH(VLOOKUP(H775,Table_Methods!$B:$F,4,0),Program_Calcs!$1:$1,0)),"")</f>
        <v/>
      </c>
      <c r="O775" s="100" t="str">
        <f>IFERROR(INDEX(Program_Calcs!$A$1:$AX$1002,MATCH(A775,Program_Calcs!$A:$A,0),MATCH(VLOOKUP(H775,Table_Methods!$B:$F,3,0),Program_Calcs!$1:$1,0)),"")</f>
        <v/>
      </c>
      <c r="P775" s="101" t="str">
        <f>IF(I775="N","",IFERROR(INDEX(Program_Calcs!$A$1:$AX$1002,MATCH(A775,Program_Calcs!$A:$A,0),MATCH(VLOOKUP(H775,Table_Methods!$B:$F,5,0),Program_Calcs!$1:$1,0)),""))</f>
        <v/>
      </c>
    </row>
    <row r="776" spans="1:16" x14ac:dyDescent="0.25">
      <c r="A776" s="44"/>
      <c r="B776" s="45"/>
      <c r="C776" s="45"/>
      <c r="D776" s="45"/>
      <c r="E776" s="45"/>
      <c r="F776" s="45"/>
      <c r="G776" s="46"/>
      <c r="H776" s="53"/>
      <c r="I776" s="45"/>
      <c r="J776" s="42"/>
      <c r="K776" s="45"/>
      <c r="L776" s="46"/>
      <c r="M776" s="23" t="str">
        <f>IF(H776="","",VLOOKUP(H776,Table_Methods!B:C,2,0))</f>
        <v/>
      </c>
      <c r="N776" s="99" t="str">
        <f>IFERROR(INDEX(Program_Calcs!$A$1:$AX$1002,MATCH(A776,Program_Calcs!$A:$A,0),MATCH(VLOOKUP(H776,Table_Methods!$B:$F,4,0),Program_Calcs!$1:$1,0)),"")</f>
        <v/>
      </c>
      <c r="O776" s="100" t="str">
        <f>IFERROR(INDEX(Program_Calcs!$A$1:$AX$1002,MATCH(A776,Program_Calcs!$A:$A,0),MATCH(VLOOKUP(H776,Table_Methods!$B:$F,3,0),Program_Calcs!$1:$1,0)),"")</f>
        <v/>
      </c>
      <c r="P776" s="101" t="str">
        <f>IF(I776="N","",IFERROR(INDEX(Program_Calcs!$A$1:$AX$1002,MATCH(A776,Program_Calcs!$A:$A,0),MATCH(VLOOKUP(H776,Table_Methods!$B:$F,5,0),Program_Calcs!$1:$1,0)),""))</f>
        <v/>
      </c>
    </row>
    <row r="777" spans="1:16" x14ac:dyDescent="0.25">
      <c r="A777" s="44"/>
      <c r="B777" s="45"/>
      <c r="C777" s="45"/>
      <c r="D777" s="45"/>
      <c r="E777" s="45"/>
      <c r="F777" s="45"/>
      <c r="G777" s="46"/>
      <c r="H777" s="53"/>
      <c r="I777" s="45"/>
      <c r="J777" s="42"/>
      <c r="K777" s="45"/>
      <c r="L777" s="46"/>
      <c r="M777" s="23" t="str">
        <f>IF(H777="","",VLOOKUP(H777,Table_Methods!B:C,2,0))</f>
        <v/>
      </c>
      <c r="N777" s="99" t="str">
        <f>IFERROR(INDEX(Program_Calcs!$A$1:$AX$1002,MATCH(A777,Program_Calcs!$A:$A,0),MATCH(VLOOKUP(H777,Table_Methods!$B:$F,4,0),Program_Calcs!$1:$1,0)),"")</f>
        <v/>
      </c>
      <c r="O777" s="100" t="str">
        <f>IFERROR(INDEX(Program_Calcs!$A$1:$AX$1002,MATCH(A777,Program_Calcs!$A:$A,0),MATCH(VLOOKUP(H777,Table_Methods!$B:$F,3,0),Program_Calcs!$1:$1,0)),"")</f>
        <v/>
      </c>
      <c r="P777" s="101" t="str">
        <f>IF(I777="N","",IFERROR(INDEX(Program_Calcs!$A$1:$AX$1002,MATCH(A777,Program_Calcs!$A:$A,0),MATCH(VLOOKUP(H777,Table_Methods!$B:$F,5,0),Program_Calcs!$1:$1,0)),""))</f>
        <v/>
      </c>
    </row>
    <row r="778" spans="1:16" x14ac:dyDescent="0.25">
      <c r="A778" s="44"/>
      <c r="B778" s="45"/>
      <c r="C778" s="45"/>
      <c r="D778" s="45"/>
      <c r="E778" s="45"/>
      <c r="F778" s="45"/>
      <c r="G778" s="46"/>
      <c r="H778" s="53"/>
      <c r="I778" s="45"/>
      <c r="J778" s="42"/>
      <c r="K778" s="45"/>
      <c r="L778" s="46"/>
      <c r="M778" s="23" t="str">
        <f>IF(H778="","",VLOOKUP(H778,Table_Methods!B:C,2,0))</f>
        <v/>
      </c>
      <c r="N778" s="99" t="str">
        <f>IFERROR(INDEX(Program_Calcs!$A$1:$AX$1002,MATCH(A778,Program_Calcs!$A:$A,0),MATCH(VLOOKUP(H778,Table_Methods!$B:$F,4,0),Program_Calcs!$1:$1,0)),"")</f>
        <v/>
      </c>
      <c r="O778" s="100" t="str">
        <f>IFERROR(INDEX(Program_Calcs!$A$1:$AX$1002,MATCH(A778,Program_Calcs!$A:$A,0),MATCH(VLOOKUP(H778,Table_Methods!$B:$F,3,0),Program_Calcs!$1:$1,0)),"")</f>
        <v/>
      </c>
      <c r="P778" s="101" t="str">
        <f>IF(I778="N","",IFERROR(INDEX(Program_Calcs!$A$1:$AX$1002,MATCH(A778,Program_Calcs!$A:$A,0),MATCH(VLOOKUP(H778,Table_Methods!$B:$F,5,0),Program_Calcs!$1:$1,0)),""))</f>
        <v/>
      </c>
    </row>
    <row r="779" spans="1:16" x14ac:dyDescent="0.25">
      <c r="A779" s="44"/>
      <c r="B779" s="45"/>
      <c r="C779" s="45"/>
      <c r="D779" s="45"/>
      <c r="E779" s="45"/>
      <c r="F779" s="45"/>
      <c r="G779" s="46"/>
      <c r="H779" s="53"/>
      <c r="I779" s="45"/>
      <c r="J779" s="42"/>
      <c r="K779" s="45"/>
      <c r="L779" s="46"/>
      <c r="M779" s="23" t="str">
        <f>IF(H779="","",VLOOKUP(H779,Table_Methods!B:C,2,0))</f>
        <v/>
      </c>
      <c r="N779" s="99" t="str">
        <f>IFERROR(INDEX(Program_Calcs!$A$1:$AX$1002,MATCH(A779,Program_Calcs!$A:$A,0),MATCH(VLOOKUP(H779,Table_Methods!$B:$F,4,0),Program_Calcs!$1:$1,0)),"")</f>
        <v/>
      </c>
      <c r="O779" s="100" t="str">
        <f>IFERROR(INDEX(Program_Calcs!$A$1:$AX$1002,MATCH(A779,Program_Calcs!$A:$A,0),MATCH(VLOOKUP(H779,Table_Methods!$B:$F,3,0),Program_Calcs!$1:$1,0)),"")</f>
        <v/>
      </c>
      <c r="P779" s="101" t="str">
        <f>IF(I779="N","",IFERROR(INDEX(Program_Calcs!$A$1:$AX$1002,MATCH(A779,Program_Calcs!$A:$A,0),MATCH(VLOOKUP(H779,Table_Methods!$B:$F,5,0),Program_Calcs!$1:$1,0)),""))</f>
        <v/>
      </c>
    </row>
    <row r="780" spans="1:16" x14ac:dyDescent="0.25">
      <c r="A780" s="44"/>
      <c r="B780" s="45"/>
      <c r="C780" s="45"/>
      <c r="D780" s="45"/>
      <c r="E780" s="45"/>
      <c r="F780" s="45"/>
      <c r="G780" s="46"/>
      <c r="H780" s="53"/>
      <c r="I780" s="45"/>
      <c r="J780" s="42"/>
      <c r="K780" s="45"/>
      <c r="L780" s="46"/>
      <c r="M780" s="23" t="str">
        <f>IF(H780="","",VLOOKUP(H780,Table_Methods!B:C,2,0))</f>
        <v/>
      </c>
      <c r="N780" s="99" t="str">
        <f>IFERROR(INDEX(Program_Calcs!$A$1:$AX$1002,MATCH(A780,Program_Calcs!$A:$A,0),MATCH(VLOOKUP(H780,Table_Methods!$B:$F,4,0),Program_Calcs!$1:$1,0)),"")</f>
        <v/>
      </c>
      <c r="O780" s="100" t="str">
        <f>IFERROR(INDEX(Program_Calcs!$A$1:$AX$1002,MATCH(A780,Program_Calcs!$A:$A,0),MATCH(VLOOKUP(H780,Table_Methods!$B:$F,3,0),Program_Calcs!$1:$1,0)),"")</f>
        <v/>
      </c>
      <c r="P780" s="101" t="str">
        <f>IF(I780="N","",IFERROR(INDEX(Program_Calcs!$A$1:$AX$1002,MATCH(A780,Program_Calcs!$A:$A,0),MATCH(VLOOKUP(H780,Table_Methods!$B:$F,5,0),Program_Calcs!$1:$1,0)),""))</f>
        <v/>
      </c>
    </row>
    <row r="781" spans="1:16" x14ac:dyDescent="0.25">
      <c r="A781" s="44"/>
      <c r="B781" s="45"/>
      <c r="C781" s="45"/>
      <c r="D781" s="45"/>
      <c r="E781" s="45"/>
      <c r="F781" s="45"/>
      <c r="G781" s="46"/>
      <c r="H781" s="53"/>
      <c r="I781" s="45"/>
      <c r="J781" s="42"/>
      <c r="K781" s="45"/>
      <c r="L781" s="46"/>
      <c r="M781" s="23" t="str">
        <f>IF(H781="","",VLOOKUP(H781,Table_Methods!B:C,2,0))</f>
        <v/>
      </c>
      <c r="N781" s="99" t="str">
        <f>IFERROR(INDEX(Program_Calcs!$A$1:$AX$1002,MATCH(A781,Program_Calcs!$A:$A,0),MATCH(VLOOKUP(H781,Table_Methods!$B:$F,4,0),Program_Calcs!$1:$1,0)),"")</f>
        <v/>
      </c>
      <c r="O781" s="100" t="str">
        <f>IFERROR(INDEX(Program_Calcs!$A$1:$AX$1002,MATCH(A781,Program_Calcs!$A:$A,0),MATCH(VLOOKUP(H781,Table_Methods!$B:$F,3,0),Program_Calcs!$1:$1,0)),"")</f>
        <v/>
      </c>
      <c r="P781" s="101" t="str">
        <f>IF(I781="N","",IFERROR(INDEX(Program_Calcs!$A$1:$AX$1002,MATCH(A781,Program_Calcs!$A:$A,0),MATCH(VLOOKUP(H781,Table_Methods!$B:$F,5,0),Program_Calcs!$1:$1,0)),""))</f>
        <v/>
      </c>
    </row>
    <row r="782" spans="1:16" x14ac:dyDescent="0.25">
      <c r="A782" s="44"/>
      <c r="B782" s="45"/>
      <c r="C782" s="45"/>
      <c r="D782" s="45"/>
      <c r="E782" s="45"/>
      <c r="F782" s="45"/>
      <c r="G782" s="46"/>
      <c r="H782" s="53"/>
      <c r="I782" s="45"/>
      <c r="J782" s="42"/>
      <c r="K782" s="45"/>
      <c r="L782" s="46"/>
      <c r="M782" s="23" t="str">
        <f>IF(H782="","",VLOOKUP(H782,Table_Methods!B:C,2,0))</f>
        <v/>
      </c>
      <c r="N782" s="99" t="str">
        <f>IFERROR(INDEX(Program_Calcs!$A$1:$AX$1002,MATCH(A782,Program_Calcs!$A:$A,0),MATCH(VLOOKUP(H782,Table_Methods!$B:$F,4,0),Program_Calcs!$1:$1,0)),"")</f>
        <v/>
      </c>
      <c r="O782" s="100" t="str">
        <f>IFERROR(INDEX(Program_Calcs!$A$1:$AX$1002,MATCH(A782,Program_Calcs!$A:$A,0),MATCH(VLOOKUP(H782,Table_Methods!$B:$F,3,0),Program_Calcs!$1:$1,0)),"")</f>
        <v/>
      </c>
      <c r="P782" s="101" t="str">
        <f>IF(I782="N","",IFERROR(INDEX(Program_Calcs!$A$1:$AX$1002,MATCH(A782,Program_Calcs!$A:$A,0),MATCH(VLOOKUP(H782,Table_Methods!$B:$F,5,0),Program_Calcs!$1:$1,0)),""))</f>
        <v/>
      </c>
    </row>
    <row r="783" spans="1:16" x14ac:dyDescent="0.25">
      <c r="A783" s="44"/>
      <c r="B783" s="45"/>
      <c r="C783" s="45"/>
      <c r="D783" s="45"/>
      <c r="E783" s="45"/>
      <c r="F783" s="45"/>
      <c r="G783" s="46"/>
      <c r="H783" s="53"/>
      <c r="I783" s="45"/>
      <c r="J783" s="42"/>
      <c r="K783" s="45"/>
      <c r="L783" s="46"/>
      <c r="M783" s="23" t="str">
        <f>IF(H783="","",VLOOKUP(H783,Table_Methods!B:C,2,0))</f>
        <v/>
      </c>
      <c r="N783" s="99" t="str">
        <f>IFERROR(INDEX(Program_Calcs!$A$1:$AX$1002,MATCH(A783,Program_Calcs!$A:$A,0),MATCH(VLOOKUP(H783,Table_Methods!$B:$F,4,0),Program_Calcs!$1:$1,0)),"")</f>
        <v/>
      </c>
      <c r="O783" s="100" t="str">
        <f>IFERROR(INDEX(Program_Calcs!$A$1:$AX$1002,MATCH(A783,Program_Calcs!$A:$A,0),MATCH(VLOOKUP(H783,Table_Methods!$B:$F,3,0),Program_Calcs!$1:$1,0)),"")</f>
        <v/>
      </c>
      <c r="P783" s="101" t="str">
        <f>IF(I783="N","",IFERROR(INDEX(Program_Calcs!$A$1:$AX$1002,MATCH(A783,Program_Calcs!$A:$A,0),MATCH(VLOOKUP(H783,Table_Methods!$B:$F,5,0),Program_Calcs!$1:$1,0)),""))</f>
        <v/>
      </c>
    </row>
    <row r="784" spans="1:16" x14ac:dyDescent="0.25">
      <c r="A784" s="44"/>
      <c r="B784" s="45"/>
      <c r="C784" s="45"/>
      <c r="D784" s="45"/>
      <c r="E784" s="45"/>
      <c r="F784" s="45"/>
      <c r="G784" s="46"/>
      <c r="H784" s="53"/>
      <c r="I784" s="45"/>
      <c r="J784" s="42"/>
      <c r="K784" s="45"/>
      <c r="L784" s="46"/>
      <c r="M784" s="23" t="str">
        <f>IF(H784="","",VLOOKUP(H784,Table_Methods!B:C,2,0))</f>
        <v/>
      </c>
      <c r="N784" s="99" t="str">
        <f>IFERROR(INDEX(Program_Calcs!$A$1:$AX$1002,MATCH(A784,Program_Calcs!$A:$A,0),MATCH(VLOOKUP(H784,Table_Methods!$B:$F,4,0),Program_Calcs!$1:$1,0)),"")</f>
        <v/>
      </c>
      <c r="O784" s="100" t="str">
        <f>IFERROR(INDEX(Program_Calcs!$A$1:$AX$1002,MATCH(A784,Program_Calcs!$A:$A,0),MATCH(VLOOKUP(H784,Table_Methods!$B:$F,3,0),Program_Calcs!$1:$1,0)),"")</f>
        <v/>
      </c>
      <c r="P784" s="101" t="str">
        <f>IF(I784="N","",IFERROR(INDEX(Program_Calcs!$A$1:$AX$1002,MATCH(A784,Program_Calcs!$A:$A,0),MATCH(VLOOKUP(H784,Table_Methods!$B:$F,5,0),Program_Calcs!$1:$1,0)),""))</f>
        <v/>
      </c>
    </row>
    <row r="785" spans="1:16" x14ac:dyDescent="0.25">
      <c r="A785" s="44"/>
      <c r="B785" s="45"/>
      <c r="C785" s="45"/>
      <c r="D785" s="45"/>
      <c r="E785" s="45"/>
      <c r="F785" s="45"/>
      <c r="G785" s="46"/>
      <c r="H785" s="53"/>
      <c r="I785" s="45"/>
      <c r="J785" s="42"/>
      <c r="K785" s="45"/>
      <c r="L785" s="46"/>
      <c r="M785" s="23" t="str">
        <f>IF(H785="","",VLOOKUP(H785,Table_Methods!B:C,2,0))</f>
        <v/>
      </c>
      <c r="N785" s="99" t="str">
        <f>IFERROR(INDEX(Program_Calcs!$A$1:$AX$1002,MATCH(A785,Program_Calcs!$A:$A,0),MATCH(VLOOKUP(H785,Table_Methods!$B:$F,4,0),Program_Calcs!$1:$1,0)),"")</f>
        <v/>
      </c>
      <c r="O785" s="100" t="str">
        <f>IFERROR(INDEX(Program_Calcs!$A$1:$AX$1002,MATCH(A785,Program_Calcs!$A:$A,0),MATCH(VLOOKUP(H785,Table_Methods!$B:$F,3,0),Program_Calcs!$1:$1,0)),"")</f>
        <v/>
      </c>
      <c r="P785" s="101" t="str">
        <f>IF(I785="N","",IFERROR(INDEX(Program_Calcs!$A$1:$AX$1002,MATCH(A785,Program_Calcs!$A:$A,0),MATCH(VLOOKUP(H785,Table_Methods!$B:$F,5,0),Program_Calcs!$1:$1,0)),""))</f>
        <v/>
      </c>
    </row>
    <row r="786" spans="1:16" x14ac:dyDescent="0.25">
      <c r="A786" s="44"/>
      <c r="B786" s="45"/>
      <c r="C786" s="45"/>
      <c r="D786" s="45"/>
      <c r="E786" s="45"/>
      <c r="F786" s="45"/>
      <c r="G786" s="46"/>
      <c r="H786" s="53"/>
      <c r="I786" s="45"/>
      <c r="J786" s="42"/>
      <c r="K786" s="45"/>
      <c r="L786" s="46"/>
      <c r="M786" s="23" t="str">
        <f>IF(H786="","",VLOOKUP(H786,Table_Methods!B:C,2,0))</f>
        <v/>
      </c>
      <c r="N786" s="99" t="str">
        <f>IFERROR(INDEX(Program_Calcs!$A$1:$AX$1002,MATCH(A786,Program_Calcs!$A:$A,0),MATCH(VLOOKUP(H786,Table_Methods!$B:$F,4,0),Program_Calcs!$1:$1,0)),"")</f>
        <v/>
      </c>
      <c r="O786" s="100" t="str">
        <f>IFERROR(INDEX(Program_Calcs!$A$1:$AX$1002,MATCH(A786,Program_Calcs!$A:$A,0),MATCH(VLOOKUP(H786,Table_Methods!$B:$F,3,0),Program_Calcs!$1:$1,0)),"")</f>
        <v/>
      </c>
      <c r="P786" s="101" t="str">
        <f>IF(I786="N","",IFERROR(INDEX(Program_Calcs!$A$1:$AX$1002,MATCH(A786,Program_Calcs!$A:$A,0),MATCH(VLOOKUP(H786,Table_Methods!$B:$F,5,0),Program_Calcs!$1:$1,0)),""))</f>
        <v/>
      </c>
    </row>
    <row r="787" spans="1:16" x14ac:dyDescent="0.25">
      <c r="A787" s="44"/>
      <c r="B787" s="45"/>
      <c r="C787" s="45"/>
      <c r="D787" s="45"/>
      <c r="E787" s="45"/>
      <c r="F787" s="45"/>
      <c r="G787" s="46"/>
      <c r="H787" s="53"/>
      <c r="I787" s="45"/>
      <c r="J787" s="42"/>
      <c r="K787" s="45"/>
      <c r="L787" s="46"/>
      <c r="M787" s="23" t="str">
        <f>IF(H787="","",VLOOKUP(H787,Table_Methods!B:C,2,0))</f>
        <v/>
      </c>
      <c r="N787" s="99" t="str">
        <f>IFERROR(INDEX(Program_Calcs!$A$1:$AX$1002,MATCH(A787,Program_Calcs!$A:$A,0),MATCH(VLOOKUP(H787,Table_Methods!$B:$F,4,0),Program_Calcs!$1:$1,0)),"")</f>
        <v/>
      </c>
      <c r="O787" s="100" t="str">
        <f>IFERROR(INDEX(Program_Calcs!$A$1:$AX$1002,MATCH(A787,Program_Calcs!$A:$A,0),MATCH(VLOOKUP(H787,Table_Methods!$B:$F,3,0),Program_Calcs!$1:$1,0)),"")</f>
        <v/>
      </c>
      <c r="P787" s="101" t="str">
        <f>IF(I787="N","",IFERROR(INDEX(Program_Calcs!$A$1:$AX$1002,MATCH(A787,Program_Calcs!$A:$A,0),MATCH(VLOOKUP(H787,Table_Methods!$B:$F,5,0),Program_Calcs!$1:$1,0)),""))</f>
        <v/>
      </c>
    </row>
    <row r="788" spans="1:16" x14ac:dyDescent="0.25">
      <c r="A788" s="44"/>
      <c r="B788" s="45"/>
      <c r="C788" s="45"/>
      <c r="D788" s="45"/>
      <c r="E788" s="45"/>
      <c r="F788" s="45"/>
      <c r="G788" s="46"/>
      <c r="H788" s="53"/>
      <c r="I788" s="45"/>
      <c r="J788" s="42"/>
      <c r="K788" s="45"/>
      <c r="L788" s="46"/>
      <c r="M788" s="23" t="str">
        <f>IF(H788="","",VLOOKUP(H788,Table_Methods!B:C,2,0))</f>
        <v/>
      </c>
      <c r="N788" s="99" t="str">
        <f>IFERROR(INDEX(Program_Calcs!$A$1:$AX$1002,MATCH(A788,Program_Calcs!$A:$A,0),MATCH(VLOOKUP(H788,Table_Methods!$B:$F,4,0),Program_Calcs!$1:$1,0)),"")</f>
        <v/>
      </c>
      <c r="O788" s="100" t="str">
        <f>IFERROR(INDEX(Program_Calcs!$A$1:$AX$1002,MATCH(A788,Program_Calcs!$A:$A,0),MATCH(VLOOKUP(H788,Table_Methods!$B:$F,3,0),Program_Calcs!$1:$1,0)),"")</f>
        <v/>
      </c>
      <c r="P788" s="101" t="str">
        <f>IF(I788="N","",IFERROR(INDEX(Program_Calcs!$A$1:$AX$1002,MATCH(A788,Program_Calcs!$A:$A,0),MATCH(VLOOKUP(H788,Table_Methods!$B:$F,5,0),Program_Calcs!$1:$1,0)),""))</f>
        <v/>
      </c>
    </row>
    <row r="789" spans="1:16" x14ac:dyDescent="0.25">
      <c r="A789" s="44"/>
      <c r="B789" s="45"/>
      <c r="C789" s="45"/>
      <c r="D789" s="45"/>
      <c r="E789" s="45"/>
      <c r="F789" s="45"/>
      <c r="G789" s="46"/>
      <c r="H789" s="53"/>
      <c r="I789" s="45"/>
      <c r="J789" s="42"/>
      <c r="K789" s="45"/>
      <c r="L789" s="46"/>
      <c r="M789" s="23" t="str">
        <f>IF(H789="","",VLOOKUP(H789,Table_Methods!B:C,2,0))</f>
        <v/>
      </c>
      <c r="N789" s="99" t="str">
        <f>IFERROR(INDEX(Program_Calcs!$A$1:$AX$1002,MATCH(A789,Program_Calcs!$A:$A,0),MATCH(VLOOKUP(H789,Table_Methods!$B:$F,4,0),Program_Calcs!$1:$1,0)),"")</f>
        <v/>
      </c>
      <c r="O789" s="100" t="str">
        <f>IFERROR(INDEX(Program_Calcs!$A$1:$AX$1002,MATCH(A789,Program_Calcs!$A:$A,0),MATCH(VLOOKUP(H789,Table_Methods!$B:$F,3,0),Program_Calcs!$1:$1,0)),"")</f>
        <v/>
      </c>
      <c r="P789" s="101" t="str">
        <f>IF(I789="N","",IFERROR(INDEX(Program_Calcs!$A$1:$AX$1002,MATCH(A789,Program_Calcs!$A:$A,0),MATCH(VLOOKUP(H789,Table_Methods!$B:$F,5,0),Program_Calcs!$1:$1,0)),""))</f>
        <v/>
      </c>
    </row>
    <row r="790" spans="1:16" x14ac:dyDescent="0.25">
      <c r="A790" s="44"/>
      <c r="B790" s="45"/>
      <c r="C790" s="45"/>
      <c r="D790" s="45"/>
      <c r="E790" s="45"/>
      <c r="F790" s="45"/>
      <c r="G790" s="46"/>
      <c r="H790" s="53"/>
      <c r="I790" s="45"/>
      <c r="J790" s="42"/>
      <c r="K790" s="45"/>
      <c r="L790" s="46"/>
      <c r="M790" s="23" t="str">
        <f>IF(H790="","",VLOOKUP(H790,Table_Methods!B:C,2,0))</f>
        <v/>
      </c>
      <c r="N790" s="99" t="str">
        <f>IFERROR(INDEX(Program_Calcs!$A$1:$AX$1002,MATCH(A790,Program_Calcs!$A:$A,0),MATCH(VLOOKUP(H790,Table_Methods!$B:$F,4,0),Program_Calcs!$1:$1,0)),"")</f>
        <v/>
      </c>
      <c r="O790" s="100" t="str">
        <f>IFERROR(INDEX(Program_Calcs!$A$1:$AX$1002,MATCH(A790,Program_Calcs!$A:$A,0),MATCH(VLOOKUP(H790,Table_Methods!$B:$F,3,0),Program_Calcs!$1:$1,0)),"")</f>
        <v/>
      </c>
      <c r="P790" s="101" t="str">
        <f>IF(I790="N","",IFERROR(INDEX(Program_Calcs!$A$1:$AX$1002,MATCH(A790,Program_Calcs!$A:$A,0),MATCH(VLOOKUP(H790,Table_Methods!$B:$F,5,0),Program_Calcs!$1:$1,0)),""))</f>
        <v/>
      </c>
    </row>
    <row r="791" spans="1:16" x14ac:dyDescent="0.25">
      <c r="A791" s="44"/>
      <c r="B791" s="45"/>
      <c r="C791" s="45"/>
      <c r="D791" s="45"/>
      <c r="E791" s="45"/>
      <c r="F791" s="45"/>
      <c r="G791" s="46"/>
      <c r="H791" s="53"/>
      <c r="I791" s="45"/>
      <c r="J791" s="42"/>
      <c r="K791" s="45"/>
      <c r="L791" s="46"/>
      <c r="M791" s="23" t="str">
        <f>IF(H791="","",VLOOKUP(H791,Table_Methods!B:C,2,0))</f>
        <v/>
      </c>
      <c r="N791" s="99" t="str">
        <f>IFERROR(INDEX(Program_Calcs!$A$1:$AX$1002,MATCH(A791,Program_Calcs!$A:$A,0),MATCH(VLOOKUP(H791,Table_Methods!$B:$F,4,0),Program_Calcs!$1:$1,0)),"")</f>
        <v/>
      </c>
      <c r="O791" s="100" t="str">
        <f>IFERROR(INDEX(Program_Calcs!$A$1:$AX$1002,MATCH(A791,Program_Calcs!$A:$A,0),MATCH(VLOOKUP(H791,Table_Methods!$B:$F,3,0),Program_Calcs!$1:$1,0)),"")</f>
        <v/>
      </c>
      <c r="P791" s="101" t="str">
        <f>IF(I791="N","",IFERROR(INDEX(Program_Calcs!$A$1:$AX$1002,MATCH(A791,Program_Calcs!$A:$A,0),MATCH(VLOOKUP(H791,Table_Methods!$B:$F,5,0),Program_Calcs!$1:$1,0)),""))</f>
        <v/>
      </c>
    </row>
    <row r="792" spans="1:16" x14ac:dyDescent="0.25">
      <c r="A792" s="44"/>
      <c r="B792" s="45"/>
      <c r="C792" s="45"/>
      <c r="D792" s="45"/>
      <c r="E792" s="45"/>
      <c r="F792" s="45"/>
      <c r="G792" s="46"/>
      <c r="H792" s="53"/>
      <c r="I792" s="45"/>
      <c r="J792" s="42"/>
      <c r="K792" s="45"/>
      <c r="L792" s="46"/>
      <c r="M792" s="23" t="str">
        <f>IF(H792="","",VLOOKUP(H792,Table_Methods!B:C,2,0))</f>
        <v/>
      </c>
      <c r="N792" s="99" t="str">
        <f>IFERROR(INDEX(Program_Calcs!$A$1:$AX$1002,MATCH(A792,Program_Calcs!$A:$A,0),MATCH(VLOOKUP(H792,Table_Methods!$B:$F,4,0),Program_Calcs!$1:$1,0)),"")</f>
        <v/>
      </c>
      <c r="O792" s="100" t="str">
        <f>IFERROR(INDEX(Program_Calcs!$A$1:$AX$1002,MATCH(A792,Program_Calcs!$A:$A,0),MATCH(VLOOKUP(H792,Table_Methods!$B:$F,3,0),Program_Calcs!$1:$1,0)),"")</f>
        <v/>
      </c>
      <c r="P792" s="101" t="str">
        <f>IF(I792="N","",IFERROR(INDEX(Program_Calcs!$A$1:$AX$1002,MATCH(A792,Program_Calcs!$A:$A,0),MATCH(VLOOKUP(H792,Table_Methods!$B:$F,5,0),Program_Calcs!$1:$1,0)),""))</f>
        <v/>
      </c>
    </row>
    <row r="793" spans="1:16" x14ac:dyDescent="0.25">
      <c r="A793" s="44"/>
      <c r="B793" s="45"/>
      <c r="C793" s="45"/>
      <c r="D793" s="45"/>
      <c r="E793" s="45"/>
      <c r="F793" s="45"/>
      <c r="G793" s="46"/>
      <c r="H793" s="53"/>
      <c r="I793" s="45"/>
      <c r="J793" s="42"/>
      <c r="K793" s="45"/>
      <c r="L793" s="46"/>
      <c r="M793" s="23" t="str">
        <f>IF(H793="","",VLOOKUP(H793,Table_Methods!B:C,2,0))</f>
        <v/>
      </c>
      <c r="N793" s="99" t="str">
        <f>IFERROR(INDEX(Program_Calcs!$A$1:$AX$1002,MATCH(A793,Program_Calcs!$A:$A,0),MATCH(VLOOKUP(H793,Table_Methods!$B:$F,4,0),Program_Calcs!$1:$1,0)),"")</f>
        <v/>
      </c>
      <c r="O793" s="100" t="str">
        <f>IFERROR(INDEX(Program_Calcs!$A$1:$AX$1002,MATCH(A793,Program_Calcs!$A:$A,0),MATCH(VLOOKUP(H793,Table_Methods!$B:$F,3,0),Program_Calcs!$1:$1,0)),"")</f>
        <v/>
      </c>
      <c r="P793" s="101" t="str">
        <f>IF(I793="N","",IFERROR(INDEX(Program_Calcs!$A$1:$AX$1002,MATCH(A793,Program_Calcs!$A:$A,0),MATCH(VLOOKUP(H793,Table_Methods!$B:$F,5,0),Program_Calcs!$1:$1,0)),""))</f>
        <v/>
      </c>
    </row>
    <row r="794" spans="1:16" x14ac:dyDescent="0.25">
      <c r="A794" s="44"/>
      <c r="B794" s="45"/>
      <c r="C794" s="45"/>
      <c r="D794" s="45"/>
      <c r="E794" s="45"/>
      <c r="F794" s="45"/>
      <c r="G794" s="46"/>
      <c r="H794" s="53"/>
      <c r="I794" s="45"/>
      <c r="J794" s="42"/>
      <c r="K794" s="45"/>
      <c r="L794" s="46"/>
      <c r="M794" s="23" t="str">
        <f>IF(H794="","",VLOOKUP(H794,Table_Methods!B:C,2,0))</f>
        <v/>
      </c>
      <c r="N794" s="99" t="str">
        <f>IFERROR(INDEX(Program_Calcs!$A$1:$AX$1002,MATCH(A794,Program_Calcs!$A:$A,0),MATCH(VLOOKUP(H794,Table_Methods!$B:$F,4,0),Program_Calcs!$1:$1,0)),"")</f>
        <v/>
      </c>
      <c r="O794" s="100" t="str">
        <f>IFERROR(INDEX(Program_Calcs!$A$1:$AX$1002,MATCH(A794,Program_Calcs!$A:$A,0),MATCH(VLOOKUP(H794,Table_Methods!$B:$F,3,0),Program_Calcs!$1:$1,0)),"")</f>
        <v/>
      </c>
      <c r="P794" s="101" t="str">
        <f>IF(I794="N","",IFERROR(INDEX(Program_Calcs!$A$1:$AX$1002,MATCH(A794,Program_Calcs!$A:$A,0),MATCH(VLOOKUP(H794,Table_Methods!$B:$F,5,0),Program_Calcs!$1:$1,0)),""))</f>
        <v/>
      </c>
    </row>
    <row r="795" spans="1:16" x14ac:dyDescent="0.25">
      <c r="A795" s="44"/>
      <c r="B795" s="45"/>
      <c r="C795" s="45"/>
      <c r="D795" s="45"/>
      <c r="E795" s="45"/>
      <c r="F795" s="45"/>
      <c r="G795" s="46"/>
      <c r="H795" s="53"/>
      <c r="I795" s="45"/>
      <c r="J795" s="42"/>
      <c r="K795" s="45"/>
      <c r="L795" s="46"/>
      <c r="M795" s="23" t="str">
        <f>IF(H795="","",VLOOKUP(H795,Table_Methods!B:C,2,0))</f>
        <v/>
      </c>
      <c r="N795" s="99" t="str">
        <f>IFERROR(INDEX(Program_Calcs!$A$1:$AX$1002,MATCH(A795,Program_Calcs!$A:$A,0),MATCH(VLOOKUP(H795,Table_Methods!$B:$F,4,0),Program_Calcs!$1:$1,0)),"")</f>
        <v/>
      </c>
      <c r="O795" s="100" t="str">
        <f>IFERROR(INDEX(Program_Calcs!$A$1:$AX$1002,MATCH(A795,Program_Calcs!$A:$A,0),MATCH(VLOOKUP(H795,Table_Methods!$B:$F,3,0),Program_Calcs!$1:$1,0)),"")</f>
        <v/>
      </c>
      <c r="P795" s="101" t="str">
        <f>IF(I795="N","",IFERROR(INDEX(Program_Calcs!$A$1:$AX$1002,MATCH(A795,Program_Calcs!$A:$A,0),MATCH(VLOOKUP(H795,Table_Methods!$B:$F,5,0),Program_Calcs!$1:$1,0)),""))</f>
        <v/>
      </c>
    </row>
    <row r="796" spans="1:16" x14ac:dyDescent="0.25">
      <c r="A796" s="44"/>
      <c r="B796" s="45"/>
      <c r="C796" s="45"/>
      <c r="D796" s="45"/>
      <c r="E796" s="45"/>
      <c r="F796" s="45"/>
      <c r="G796" s="46"/>
      <c r="H796" s="53"/>
      <c r="I796" s="45"/>
      <c r="J796" s="42"/>
      <c r="K796" s="45"/>
      <c r="L796" s="46"/>
      <c r="M796" s="23" t="str">
        <f>IF(H796="","",VLOOKUP(H796,Table_Methods!B:C,2,0))</f>
        <v/>
      </c>
      <c r="N796" s="99" t="str">
        <f>IFERROR(INDEX(Program_Calcs!$A$1:$AX$1002,MATCH(A796,Program_Calcs!$A:$A,0),MATCH(VLOOKUP(H796,Table_Methods!$B:$F,4,0),Program_Calcs!$1:$1,0)),"")</f>
        <v/>
      </c>
      <c r="O796" s="100" t="str">
        <f>IFERROR(INDEX(Program_Calcs!$A$1:$AX$1002,MATCH(A796,Program_Calcs!$A:$A,0),MATCH(VLOOKUP(H796,Table_Methods!$B:$F,3,0),Program_Calcs!$1:$1,0)),"")</f>
        <v/>
      </c>
      <c r="P796" s="101" t="str">
        <f>IF(I796="N","",IFERROR(INDEX(Program_Calcs!$A$1:$AX$1002,MATCH(A796,Program_Calcs!$A:$A,0),MATCH(VLOOKUP(H796,Table_Methods!$B:$F,5,0),Program_Calcs!$1:$1,0)),""))</f>
        <v/>
      </c>
    </row>
    <row r="797" spans="1:16" x14ac:dyDescent="0.25">
      <c r="A797" s="44"/>
      <c r="B797" s="45"/>
      <c r="C797" s="45"/>
      <c r="D797" s="45"/>
      <c r="E797" s="45"/>
      <c r="F797" s="45"/>
      <c r="G797" s="46"/>
      <c r="H797" s="53"/>
      <c r="I797" s="45"/>
      <c r="J797" s="42"/>
      <c r="K797" s="45"/>
      <c r="L797" s="46"/>
      <c r="M797" s="23" t="str">
        <f>IF(H797="","",VLOOKUP(H797,Table_Methods!B:C,2,0))</f>
        <v/>
      </c>
      <c r="N797" s="99" t="str">
        <f>IFERROR(INDEX(Program_Calcs!$A$1:$AX$1002,MATCH(A797,Program_Calcs!$A:$A,0),MATCH(VLOOKUP(H797,Table_Methods!$B:$F,4,0),Program_Calcs!$1:$1,0)),"")</f>
        <v/>
      </c>
      <c r="O797" s="100" t="str">
        <f>IFERROR(INDEX(Program_Calcs!$A$1:$AX$1002,MATCH(A797,Program_Calcs!$A:$A,0),MATCH(VLOOKUP(H797,Table_Methods!$B:$F,3,0),Program_Calcs!$1:$1,0)),"")</f>
        <v/>
      </c>
      <c r="P797" s="101" t="str">
        <f>IF(I797="N","",IFERROR(INDEX(Program_Calcs!$A$1:$AX$1002,MATCH(A797,Program_Calcs!$A:$A,0),MATCH(VLOOKUP(H797,Table_Methods!$B:$F,5,0),Program_Calcs!$1:$1,0)),""))</f>
        <v/>
      </c>
    </row>
    <row r="798" spans="1:16" x14ac:dyDescent="0.25">
      <c r="A798" s="44"/>
      <c r="B798" s="45"/>
      <c r="C798" s="45"/>
      <c r="D798" s="45"/>
      <c r="E798" s="45"/>
      <c r="F798" s="45"/>
      <c r="G798" s="46"/>
      <c r="H798" s="53"/>
      <c r="I798" s="45"/>
      <c r="J798" s="42"/>
      <c r="K798" s="45"/>
      <c r="L798" s="46"/>
      <c r="M798" s="23" t="str">
        <f>IF(H798="","",VLOOKUP(H798,Table_Methods!B:C,2,0))</f>
        <v/>
      </c>
      <c r="N798" s="99" t="str">
        <f>IFERROR(INDEX(Program_Calcs!$A$1:$AX$1002,MATCH(A798,Program_Calcs!$A:$A,0),MATCH(VLOOKUP(H798,Table_Methods!$B:$F,4,0),Program_Calcs!$1:$1,0)),"")</f>
        <v/>
      </c>
      <c r="O798" s="100" t="str">
        <f>IFERROR(INDEX(Program_Calcs!$A$1:$AX$1002,MATCH(A798,Program_Calcs!$A:$A,0),MATCH(VLOOKUP(H798,Table_Methods!$B:$F,3,0),Program_Calcs!$1:$1,0)),"")</f>
        <v/>
      </c>
      <c r="P798" s="101" t="str">
        <f>IF(I798="N","",IFERROR(INDEX(Program_Calcs!$A$1:$AX$1002,MATCH(A798,Program_Calcs!$A:$A,0),MATCH(VLOOKUP(H798,Table_Methods!$B:$F,5,0),Program_Calcs!$1:$1,0)),""))</f>
        <v/>
      </c>
    </row>
    <row r="799" spans="1:16" x14ac:dyDescent="0.25">
      <c r="A799" s="44"/>
      <c r="B799" s="45"/>
      <c r="C799" s="45"/>
      <c r="D799" s="45"/>
      <c r="E799" s="45"/>
      <c r="F799" s="45"/>
      <c r="G799" s="46"/>
      <c r="H799" s="53"/>
      <c r="I799" s="45"/>
      <c r="J799" s="42"/>
      <c r="K799" s="45"/>
      <c r="L799" s="46"/>
      <c r="M799" s="23" t="str">
        <f>IF(H799="","",VLOOKUP(H799,Table_Methods!B:C,2,0))</f>
        <v/>
      </c>
      <c r="N799" s="99" t="str">
        <f>IFERROR(INDEX(Program_Calcs!$A$1:$AX$1002,MATCH(A799,Program_Calcs!$A:$A,0),MATCH(VLOOKUP(H799,Table_Methods!$B:$F,4,0),Program_Calcs!$1:$1,0)),"")</f>
        <v/>
      </c>
      <c r="O799" s="100" t="str">
        <f>IFERROR(INDEX(Program_Calcs!$A$1:$AX$1002,MATCH(A799,Program_Calcs!$A:$A,0),MATCH(VLOOKUP(H799,Table_Methods!$B:$F,3,0),Program_Calcs!$1:$1,0)),"")</f>
        <v/>
      </c>
      <c r="P799" s="101" t="str">
        <f>IF(I799="N","",IFERROR(INDEX(Program_Calcs!$A$1:$AX$1002,MATCH(A799,Program_Calcs!$A:$A,0),MATCH(VLOOKUP(H799,Table_Methods!$B:$F,5,0),Program_Calcs!$1:$1,0)),""))</f>
        <v/>
      </c>
    </row>
    <row r="800" spans="1:16" x14ac:dyDescent="0.25">
      <c r="A800" s="44"/>
      <c r="B800" s="45"/>
      <c r="C800" s="45"/>
      <c r="D800" s="45"/>
      <c r="E800" s="45"/>
      <c r="F800" s="45"/>
      <c r="G800" s="46"/>
      <c r="H800" s="53"/>
      <c r="I800" s="45"/>
      <c r="J800" s="42"/>
      <c r="K800" s="45"/>
      <c r="L800" s="46"/>
      <c r="M800" s="23" t="str">
        <f>IF(H800="","",VLOOKUP(H800,Table_Methods!B:C,2,0))</f>
        <v/>
      </c>
      <c r="N800" s="99" t="str">
        <f>IFERROR(INDEX(Program_Calcs!$A$1:$AX$1002,MATCH(A800,Program_Calcs!$A:$A,0),MATCH(VLOOKUP(H800,Table_Methods!$B:$F,4,0),Program_Calcs!$1:$1,0)),"")</f>
        <v/>
      </c>
      <c r="O800" s="100" t="str">
        <f>IFERROR(INDEX(Program_Calcs!$A$1:$AX$1002,MATCH(A800,Program_Calcs!$A:$A,0),MATCH(VLOOKUP(H800,Table_Methods!$B:$F,3,0),Program_Calcs!$1:$1,0)),"")</f>
        <v/>
      </c>
      <c r="P800" s="101" t="str">
        <f>IF(I800="N","",IFERROR(INDEX(Program_Calcs!$A$1:$AX$1002,MATCH(A800,Program_Calcs!$A:$A,0),MATCH(VLOOKUP(H800,Table_Methods!$B:$F,5,0),Program_Calcs!$1:$1,0)),""))</f>
        <v/>
      </c>
    </row>
    <row r="801" spans="1:16" x14ac:dyDescent="0.25">
      <c r="A801" s="44"/>
      <c r="B801" s="45"/>
      <c r="C801" s="45"/>
      <c r="D801" s="45"/>
      <c r="E801" s="45"/>
      <c r="F801" s="45"/>
      <c r="G801" s="46"/>
      <c r="H801" s="53"/>
      <c r="I801" s="45"/>
      <c r="J801" s="42"/>
      <c r="K801" s="45"/>
      <c r="L801" s="46"/>
      <c r="M801" s="23" t="str">
        <f>IF(H801="","",VLOOKUP(H801,Table_Methods!B:C,2,0))</f>
        <v/>
      </c>
      <c r="N801" s="99" t="str">
        <f>IFERROR(INDEX(Program_Calcs!$A$1:$AX$1002,MATCH(A801,Program_Calcs!$A:$A,0),MATCH(VLOOKUP(H801,Table_Methods!$B:$F,4,0),Program_Calcs!$1:$1,0)),"")</f>
        <v/>
      </c>
      <c r="O801" s="100" t="str">
        <f>IFERROR(INDEX(Program_Calcs!$A$1:$AX$1002,MATCH(A801,Program_Calcs!$A:$A,0),MATCH(VLOOKUP(H801,Table_Methods!$B:$F,3,0),Program_Calcs!$1:$1,0)),"")</f>
        <v/>
      </c>
      <c r="P801" s="101" t="str">
        <f>IF(I801="N","",IFERROR(INDEX(Program_Calcs!$A$1:$AX$1002,MATCH(A801,Program_Calcs!$A:$A,0),MATCH(VLOOKUP(H801,Table_Methods!$B:$F,5,0),Program_Calcs!$1:$1,0)),""))</f>
        <v/>
      </c>
    </row>
    <row r="802" spans="1:16" x14ac:dyDescent="0.25">
      <c r="A802" s="44"/>
      <c r="B802" s="45"/>
      <c r="C802" s="45"/>
      <c r="D802" s="45"/>
      <c r="E802" s="45"/>
      <c r="F802" s="45"/>
      <c r="G802" s="46"/>
      <c r="H802" s="53"/>
      <c r="I802" s="45"/>
      <c r="J802" s="42"/>
      <c r="K802" s="45"/>
      <c r="L802" s="46"/>
      <c r="M802" s="23" t="str">
        <f>IF(H802="","",VLOOKUP(H802,Table_Methods!B:C,2,0))</f>
        <v/>
      </c>
      <c r="N802" s="99" t="str">
        <f>IFERROR(INDEX(Program_Calcs!$A$1:$AX$1002,MATCH(A802,Program_Calcs!$A:$A,0),MATCH(VLOOKUP(H802,Table_Methods!$B:$F,4,0),Program_Calcs!$1:$1,0)),"")</f>
        <v/>
      </c>
      <c r="O802" s="100" t="str">
        <f>IFERROR(INDEX(Program_Calcs!$A$1:$AX$1002,MATCH(A802,Program_Calcs!$A:$A,0),MATCH(VLOOKUP(H802,Table_Methods!$B:$F,3,0),Program_Calcs!$1:$1,0)),"")</f>
        <v/>
      </c>
      <c r="P802" s="101" t="str">
        <f>IF(I802="N","",IFERROR(INDEX(Program_Calcs!$A$1:$AX$1002,MATCH(A802,Program_Calcs!$A:$A,0),MATCH(VLOOKUP(H802,Table_Methods!$B:$F,5,0),Program_Calcs!$1:$1,0)),""))</f>
        <v/>
      </c>
    </row>
    <row r="803" spans="1:16" x14ac:dyDescent="0.25">
      <c r="A803" s="44"/>
      <c r="B803" s="45"/>
      <c r="C803" s="45"/>
      <c r="D803" s="45"/>
      <c r="E803" s="45"/>
      <c r="F803" s="45"/>
      <c r="G803" s="46"/>
      <c r="H803" s="53"/>
      <c r="I803" s="45"/>
      <c r="J803" s="42"/>
      <c r="K803" s="45"/>
      <c r="L803" s="46"/>
      <c r="M803" s="23" t="str">
        <f>IF(H803="","",VLOOKUP(H803,Table_Methods!B:C,2,0))</f>
        <v/>
      </c>
      <c r="N803" s="99" t="str">
        <f>IFERROR(INDEX(Program_Calcs!$A$1:$AX$1002,MATCH(A803,Program_Calcs!$A:$A,0),MATCH(VLOOKUP(H803,Table_Methods!$B:$F,4,0),Program_Calcs!$1:$1,0)),"")</f>
        <v/>
      </c>
      <c r="O803" s="100" t="str">
        <f>IFERROR(INDEX(Program_Calcs!$A$1:$AX$1002,MATCH(A803,Program_Calcs!$A:$A,0),MATCH(VLOOKUP(H803,Table_Methods!$B:$F,3,0),Program_Calcs!$1:$1,0)),"")</f>
        <v/>
      </c>
      <c r="P803" s="101" t="str">
        <f>IF(I803="N","",IFERROR(INDEX(Program_Calcs!$A$1:$AX$1002,MATCH(A803,Program_Calcs!$A:$A,0),MATCH(VLOOKUP(H803,Table_Methods!$B:$F,5,0),Program_Calcs!$1:$1,0)),""))</f>
        <v/>
      </c>
    </row>
    <row r="804" spans="1:16" x14ac:dyDescent="0.25">
      <c r="A804" s="44"/>
      <c r="B804" s="45"/>
      <c r="C804" s="45"/>
      <c r="D804" s="45"/>
      <c r="E804" s="45"/>
      <c r="F804" s="45"/>
      <c r="G804" s="46"/>
      <c r="H804" s="53"/>
      <c r="I804" s="45"/>
      <c r="J804" s="42"/>
      <c r="K804" s="45"/>
      <c r="L804" s="46"/>
      <c r="M804" s="23" t="str">
        <f>IF(H804="","",VLOOKUP(H804,Table_Methods!B:C,2,0))</f>
        <v/>
      </c>
      <c r="N804" s="99" t="str">
        <f>IFERROR(INDEX(Program_Calcs!$A$1:$AX$1002,MATCH(A804,Program_Calcs!$A:$A,0),MATCH(VLOOKUP(H804,Table_Methods!$B:$F,4,0),Program_Calcs!$1:$1,0)),"")</f>
        <v/>
      </c>
      <c r="O804" s="100" t="str">
        <f>IFERROR(INDEX(Program_Calcs!$A$1:$AX$1002,MATCH(A804,Program_Calcs!$A:$A,0),MATCH(VLOOKUP(H804,Table_Methods!$B:$F,3,0),Program_Calcs!$1:$1,0)),"")</f>
        <v/>
      </c>
      <c r="P804" s="101" t="str">
        <f>IF(I804="N","",IFERROR(INDEX(Program_Calcs!$A$1:$AX$1002,MATCH(A804,Program_Calcs!$A:$A,0),MATCH(VLOOKUP(H804,Table_Methods!$B:$F,5,0),Program_Calcs!$1:$1,0)),""))</f>
        <v/>
      </c>
    </row>
    <row r="805" spans="1:16" x14ac:dyDescent="0.25">
      <c r="A805" s="44"/>
      <c r="B805" s="45"/>
      <c r="C805" s="45"/>
      <c r="D805" s="45"/>
      <c r="E805" s="45"/>
      <c r="F805" s="45"/>
      <c r="G805" s="46"/>
      <c r="H805" s="53"/>
      <c r="I805" s="45"/>
      <c r="J805" s="42"/>
      <c r="K805" s="45"/>
      <c r="L805" s="46"/>
      <c r="M805" s="23" t="str">
        <f>IF(H805="","",VLOOKUP(H805,Table_Methods!B:C,2,0))</f>
        <v/>
      </c>
      <c r="N805" s="99" t="str">
        <f>IFERROR(INDEX(Program_Calcs!$A$1:$AX$1002,MATCH(A805,Program_Calcs!$A:$A,0),MATCH(VLOOKUP(H805,Table_Methods!$B:$F,4,0),Program_Calcs!$1:$1,0)),"")</f>
        <v/>
      </c>
      <c r="O805" s="100" t="str">
        <f>IFERROR(INDEX(Program_Calcs!$A$1:$AX$1002,MATCH(A805,Program_Calcs!$A:$A,0),MATCH(VLOOKUP(H805,Table_Methods!$B:$F,3,0),Program_Calcs!$1:$1,0)),"")</f>
        <v/>
      </c>
      <c r="P805" s="101" t="str">
        <f>IF(I805="N","",IFERROR(INDEX(Program_Calcs!$A$1:$AX$1002,MATCH(A805,Program_Calcs!$A:$A,0),MATCH(VLOOKUP(H805,Table_Methods!$B:$F,5,0),Program_Calcs!$1:$1,0)),""))</f>
        <v/>
      </c>
    </row>
    <row r="806" spans="1:16" x14ac:dyDescent="0.25">
      <c r="A806" s="44"/>
      <c r="B806" s="45"/>
      <c r="C806" s="45"/>
      <c r="D806" s="45"/>
      <c r="E806" s="45"/>
      <c r="F806" s="45"/>
      <c r="G806" s="46"/>
      <c r="H806" s="53"/>
      <c r="I806" s="45"/>
      <c r="J806" s="42"/>
      <c r="K806" s="45"/>
      <c r="L806" s="46"/>
      <c r="M806" s="23" t="str">
        <f>IF(H806="","",VLOOKUP(H806,Table_Methods!B:C,2,0))</f>
        <v/>
      </c>
      <c r="N806" s="99" t="str">
        <f>IFERROR(INDEX(Program_Calcs!$A$1:$AX$1002,MATCH(A806,Program_Calcs!$A:$A,0),MATCH(VLOOKUP(H806,Table_Methods!$B:$F,4,0),Program_Calcs!$1:$1,0)),"")</f>
        <v/>
      </c>
      <c r="O806" s="100" t="str">
        <f>IFERROR(INDEX(Program_Calcs!$A$1:$AX$1002,MATCH(A806,Program_Calcs!$A:$A,0),MATCH(VLOOKUP(H806,Table_Methods!$B:$F,3,0),Program_Calcs!$1:$1,0)),"")</f>
        <v/>
      </c>
      <c r="P806" s="101" t="str">
        <f>IF(I806="N","",IFERROR(INDEX(Program_Calcs!$A$1:$AX$1002,MATCH(A806,Program_Calcs!$A:$A,0),MATCH(VLOOKUP(H806,Table_Methods!$B:$F,5,0),Program_Calcs!$1:$1,0)),""))</f>
        <v/>
      </c>
    </row>
    <row r="807" spans="1:16" x14ac:dyDescent="0.25">
      <c r="A807" s="44"/>
      <c r="B807" s="45"/>
      <c r="C807" s="45"/>
      <c r="D807" s="45"/>
      <c r="E807" s="45"/>
      <c r="F807" s="45"/>
      <c r="G807" s="46"/>
      <c r="H807" s="53"/>
      <c r="I807" s="45"/>
      <c r="J807" s="42"/>
      <c r="K807" s="45"/>
      <c r="L807" s="46"/>
      <c r="M807" s="23" t="str">
        <f>IF(H807="","",VLOOKUP(H807,Table_Methods!B:C,2,0))</f>
        <v/>
      </c>
      <c r="N807" s="99" t="str">
        <f>IFERROR(INDEX(Program_Calcs!$A$1:$AX$1002,MATCH(A807,Program_Calcs!$A:$A,0),MATCH(VLOOKUP(H807,Table_Methods!$B:$F,4,0),Program_Calcs!$1:$1,0)),"")</f>
        <v/>
      </c>
      <c r="O807" s="100" t="str">
        <f>IFERROR(INDEX(Program_Calcs!$A$1:$AX$1002,MATCH(A807,Program_Calcs!$A:$A,0),MATCH(VLOOKUP(H807,Table_Methods!$B:$F,3,0),Program_Calcs!$1:$1,0)),"")</f>
        <v/>
      </c>
      <c r="P807" s="101" t="str">
        <f>IF(I807="N","",IFERROR(INDEX(Program_Calcs!$A$1:$AX$1002,MATCH(A807,Program_Calcs!$A:$A,0),MATCH(VLOOKUP(H807,Table_Methods!$B:$F,5,0),Program_Calcs!$1:$1,0)),""))</f>
        <v/>
      </c>
    </row>
    <row r="808" spans="1:16" x14ac:dyDescent="0.25">
      <c r="A808" s="44"/>
      <c r="B808" s="45"/>
      <c r="C808" s="45"/>
      <c r="D808" s="45"/>
      <c r="E808" s="45"/>
      <c r="F808" s="45"/>
      <c r="G808" s="46"/>
      <c r="H808" s="53"/>
      <c r="I808" s="45"/>
      <c r="J808" s="42"/>
      <c r="K808" s="45"/>
      <c r="L808" s="46"/>
      <c r="M808" s="23" t="str">
        <f>IF(H808="","",VLOOKUP(H808,Table_Methods!B:C,2,0))</f>
        <v/>
      </c>
      <c r="N808" s="99" t="str">
        <f>IFERROR(INDEX(Program_Calcs!$A$1:$AX$1002,MATCH(A808,Program_Calcs!$A:$A,0),MATCH(VLOOKUP(H808,Table_Methods!$B:$F,4,0),Program_Calcs!$1:$1,0)),"")</f>
        <v/>
      </c>
      <c r="O808" s="100" t="str">
        <f>IFERROR(INDEX(Program_Calcs!$A$1:$AX$1002,MATCH(A808,Program_Calcs!$A:$A,0),MATCH(VLOOKUP(H808,Table_Methods!$B:$F,3,0),Program_Calcs!$1:$1,0)),"")</f>
        <v/>
      </c>
      <c r="P808" s="101" t="str">
        <f>IF(I808="N","",IFERROR(INDEX(Program_Calcs!$A$1:$AX$1002,MATCH(A808,Program_Calcs!$A:$A,0),MATCH(VLOOKUP(H808,Table_Methods!$B:$F,5,0),Program_Calcs!$1:$1,0)),""))</f>
        <v/>
      </c>
    </row>
    <row r="809" spans="1:16" x14ac:dyDescent="0.25">
      <c r="A809" s="44"/>
      <c r="B809" s="45"/>
      <c r="C809" s="45"/>
      <c r="D809" s="45"/>
      <c r="E809" s="45"/>
      <c r="F809" s="45"/>
      <c r="G809" s="46"/>
      <c r="H809" s="53"/>
      <c r="I809" s="45"/>
      <c r="J809" s="42"/>
      <c r="K809" s="45"/>
      <c r="L809" s="46"/>
      <c r="M809" s="23" t="str">
        <f>IF(H809="","",VLOOKUP(H809,Table_Methods!B:C,2,0))</f>
        <v/>
      </c>
      <c r="N809" s="99" t="str">
        <f>IFERROR(INDEX(Program_Calcs!$A$1:$AX$1002,MATCH(A809,Program_Calcs!$A:$A,0),MATCH(VLOOKUP(H809,Table_Methods!$B:$F,4,0),Program_Calcs!$1:$1,0)),"")</f>
        <v/>
      </c>
      <c r="O809" s="100" t="str">
        <f>IFERROR(INDEX(Program_Calcs!$A$1:$AX$1002,MATCH(A809,Program_Calcs!$A:$A,0),MATCH(VLOOKUP(H809,Table_Methods!$B:$F,3,0),Program_Calcs!$1:$1,0)),"")</f>
        <v/>
      </c>
      <c r="P809" s="101" t="str">
        <f>IF(I809="N","",IFERROR(INDEX(Program_Calcs!$A$1:$AX$1002,MATCH(A809,Program_Calcs!$A:$A,0),MATCH(VLOOKUP(H809,Table_Methods!$B:$F,5,0),Program_Calcs!$1:$1,0)),""))</f>
        <v/>
      </c>
    </row>
    <row r="810" spans="1:16" x14ac:dyDescent="0.25">
      <c r="A810" s="44"/>
      <c r="B810" s="45"/>
      <c r="C810" s="45"/>
      <c r="D810" s="45"/>
      <c r="E810" s="45"/>
      <c r="F810" s="45"/>
      <c r="G810" s="46"/>
      <c r="H810" s="53"/>
      <c r="I810" s="45"/>
      <c r="J810" s="42"/>
      <c r="K810" s="45"/>
      <c r="L810" s="46"/>
      <c r="M810" s="23" t="str">
        <f>IF(H810="","",VLOOKUP(H810,Table_Methods!B:C,2,0))</f>
        <v/>
      </c>
      <c r="N810" s="99" t="str">
        <f>IFERROR(INDEX(Program_Calcs!$A$1:$AX$1002,MATCH(A810,Program_Calcs!$A:$A,0),MATCH(VLOOKUP(H810,Table_Methods!$B:$F,4,0),Program_Calcs!$1:$1,0)),"")</f>
        <v/>
      </c>
      <c r="O810" s="100" t="str">
        <f>IFERROR(INDEX(Program_Calcs!$A$1:$AX$1002,MATCH(A810,Program_Calcs!$A:$A,0),MATCH(VLOOKUP(H810,Table_Methods!$B:$F,3,0),Program_Calcs!$1:$1,0)),"")</f>
        <v/>
      </c>
      <c r="P810" s="101" t="str">
        <f>IF(I810="N","",IFERROR(INDEX(Program_Calcs!$A$1:$AX$1002,MATCH(A810,Program_Calcs!$A:$A,0),MATCH(VLOOKUP(H810,Table_Methods!$B:$F,5,0),Program_Calcs!$1:$1,0)),""))</f>
        <v/>
      </c>
    </row>
    <row r="811" spans="1:16" x14ac:dyDescent="0.25">
      <c r="A811" s="44"/>
      <c r="B811" s="45"/>
      <c r="C811" s="45"/>
      <c r="D811" s="45"/>
      <c r="E811" s="45"/>
      <c r="F811" s="45"/>
      <c r="G811" s="46"/>
      <c r="H811" s="53"/>
      <c r="I811" s="45"/>
      <c r="J811" s="42"/>
      <c r="K811" s="45"/>
      <c r="L811" s="46"/>
      <c r="M811" s="23" t="str">
        <f>IF(H811="","",VLOOKUP(H811,Table_Methods!B:C,2,0))</f>
        <v/>
      </c>
      <c r="N811" s="99" t="str">
        <f>IFERROR(INDEX(Program_Calcs!$A$1:$AX$1002,MATCH(A811,Program_Calcs!$A:$A,0),MATCH(VLOOKUP(H811,Table_Methods!$B:$F,4,0),Program_Calcs!$1:$1,0)),"")</f>
        <v/>
      </c>
      <c r="O811" s="100" t="str">
        <f>IFERROR(INDEX(Program_Calcs!$A$1:$AX$1002,MATCH(A811,Program_Calcs!$A:$A,0),MATCH(VLOOKUP(H811,Table_Methods!$B:$F,3,0),Program_Calcs!$1:$1,0)),"")</f>
        <v/>
      </c>
      <c r="P811" s="101" t="str">
        <f>IF(I811="N","",IFERROR(INDEX(Program_Calcs!$A$1:$AX$1002,MATCH(A811,Program_Calcs!$A:$A,0),MATCH(VLOOKUP(H811,Table_Methods!$B:$F,5,0),Program_Calcs!$1:$1,0)),""))</f>
        <v/>
      </c>
    </row>
    <row r="812" spans="1:16" x14ac:dyDescent="0.25">
      <c r="A812" s="44"/>
      <c r="B812" s="45"/>
      <c r="C812" s="45"/>
      <c r="D812" s="45"/>
      <c r="E812" s="45"/>
      <c r="F812" s="45"/>
      <c r="G812" s="46"/>
      <c r="H812" s="53"/>
      <c r="I812" s="45"/>
      <c r="J812" s="42"/>
      <c r="K812" s="45"/>
      <c r="L812" s="46"/>
      <c r="M812" s="23" t="str">
        <f>IF(H812="","",VLOOKUP(H812,Table_Methods!B:C,2,0))</f>
        <v/>
      </c>
      <c r="N812" s="99" t="str">
        <f>IFERROR(INDEX(Program_Calcs!$A$1:$AX$1002,MATCH(A812,Program_Calcs!$A:$A,0),MATCH(VLOOKUP(H812,Table_Methods!$B:$F,4,0),Program_Calcs!$1:$1,0)),"")</f>
        <v/>
      </c>
      <c r="O812" s="100" t="str">
        <f>IFERROR(INDEX(Program_Calcs!$A$1:$AX$1002,MATCH(A812,Program_Calcs!$A:$A,0),MATCH(VLOOKUP(H812,Table_Methods!$B:$F,3,0),Program_Calcs!$1:$1,0)),"")</f>
        <v/>
      </c>
      <c r="P812" s="101" t="str">
        <f>IF(I812="N","",IFERROR(INDEX(Program_Calcs!$A$1:$AX$1002,MATCH(A812,Program_Calcs!$A:$A,0),MATCH(VLOOKUP(H812,Table_Methods!$B:$F,5,0),Program_Calcs!$1:$1,0)),""))</f>
        <v/>
      </c>
    </row>
    <row r="813" spans="1:16" x14ac:dyDescent="0.25">
      <c r="A813" s="44"/>
      <c r="B813" s="45"/>
      <c r="C813" s="45"/>
      <c r="D813" s="45"/>
      <c r="E813" s="45"/>
      <c r="F813" s="45"/>
      <c r="G813" s="46"/>
      <c r="H813" s="53"/>
      <c r="I813" s="45"/>
      <c r="J813" s="42"/>
      <c r="K813" s="45"/>
      <c r="L813" s="46"/>
      <c r="M813" s="23" t="str">
        <f>IF(H813="","",VLOOKUP(H813,Table_Methods!B:C,2,0))</f>
        <v/>
      </c>
      <c r="N813" s="99" t="str">
        <f>IFERROR(INDEX(Program_Calcs!$A$1:$AX$1002,MATCH(A813,Program_Calcs!$A:$A,0),MATCH(VLOOKUP(H813,Table_Methods!$B:$F,4,0),Program_Calcs!$1:$1,0)),"")</f>
        <v/>
      </c>
      <c r="O813" s="100" t="str">
        <f>IFERROR(INDEX(Program_Calcs!$A$1:$AX$1002,MATCH(A813,Program_Calcs!$A:$A,0),MATCH(VLOOKUP(H813,Table_Methods!$B:$F,3,0),Program_Calcs!$1:$1,0)),"")</f>
        <v/>
      </c>
      <c r="P813" s="101" t="str">
        <f>IF(I813="N","",IFERROR(INDEX(Program_Calcs!$A$1:$AX$1002,MATCH(A813,Program_Calcs!$A:$A,0),MATCH(VLOOKUP(H813,Table_Methods!$B:$F,5,0),Program_Calcs!$1:$1,0)),""))</f>
        <v/>
      </c>
    </row>
    <row r="814" spans="1:16" x14ac:dyDescent="0.25">
      <c r="A814" s="44"/>
      <c r="B814" s="45"/>
      <c r="C814" s="45"/>
      <c r="D814" s="45"/>
      <c r="E814" s="45"/>
      <c r="F814" s="45"/>
      <c r="G814" s="46"/>
      <c r="H814" s="53"/>
      <c r="I814" s="45"/>
      <c r="J814" s="42"/>
      <c r="K814" s="45"/>
      <c r="L814" s="46"/>
      <c r="M814" s="23" t="str">
        <f>IF(H814="","",VLOOKUP(H814,Table_Methods!B:C,2,0))</f>
        <v/>
      </c>
      <c r="N814" s="99" t="str">
        <f>IFERROR(INDEX(Program_Calcs!$A$1:$AX$1002,MATCH(A814,Program_Calcs!$A:$A,0),MATCH(VLOOKUP(H814,Table_Methods!$B:$F,4,0),Program_Calcs!$1:$1,0)),"")</f>
        <v/>
      </c>
      <c r="O814" s="100" t="str">
        <f>IFERROR(INDEX(Program_Calcs!$A$1:$AX$1002,MATCH(A814,Program_Calcs!$A:$A,0),MATCH(VLOOKUP(H814,Table_Methods!$B:$F,3,0),Program_Calcs!$1:$1,0)),"")</f>
        <v/>
      </c>
      <c r="P814" s="101" t="str">
        <f>IF(I814="N","",IFERROR(INDEX(Program_Calcs!$A$1:$AX$1002,MATCH(A814,Program_Calcs!$A:$A,0),MATCH(VLOOKUP(H814,Table_Methods!$B:$F,5,0),Program_Calcs!$1:$1,0)),""))</f>
        <v/>
      </c>
    </row>
    <row r="815" spans="1:16" x14ac:dyDescent="0.25">
      <c r="A815" s="44"/>
      <c r="B815" s="45"/>
      <c r="C815" s="45"/>
      <c r="D815" s="45"/>
      <c r="E815" s="45"/>
      <c r="F815" s="45"/>
      <c r="G815" s="46"/>
      <c r="H815" s="53"/>
      <c r="I815" s="45"/>
      <c r="J815" s="42"/>
      <c r="K815" s="45"/>
      <c r="L815" s="46"/>
      <c r="M815" s="23" t="str">
        <f>IF(H815="","",VLOOKUP(H815,Table_Methods!B:C,2,0))</f>
        <v/>
      </c>
      <c r="N815" s="99" t="str">
        <f>IFERROR(INDEX(Program_Calcs!$A$1:$AX$1002,MATCH(A815,Program_Calcs!$A:$A,0),MATCH(VLOOKUP(H815,Table_Methods!$B:$F,4,0),Program_Calcs!$1:$1,0)),"")</f>
        <v/>
      </c>
      <c r="O815" s="100" t="str">
        <f>IFERROR(INDEX(Program_Calcs!$A$1:$AX$1002,MATCH(A815,Program_Calcs!$A:$A,0),MATCH(VLOOKUP(H815,Table_Methods!$B:$F,3,0),Program_Calcs!$1:$1,0)),"")</f>
        <v/>
      </c>
      <c r="P815" s="101" t="str">
        <f>IF(I815="N","",IFERROR(INDEX(Program_Calcs!$A$1:$AX$1002,MATCH(A815,Program_Calcs!$A:$A,0),MATCH(VLOOKUP(H815,Table_Methods!$B:$F,5,0),Program_Calcs!$1:$1,0)),""))</f>
        <v/>
      </c>
    </row>
    <row r="816" spans="1:16" x14ac:dyDescent="0.25">
      <c r="A816" s="44"/>
      <c r="B816" s="45"/>
      <c r="C816" s="45"/>
      <c r="D816" s="45"/>
      <c r="E816" s="45"/>
      <c r="F816" s="45"/>
      <c r="G816" s="46"/>
      <c r="H816" s="53"/>
      <c r="I816" s="45"/>
      <c r="J816" s="42"/>
      <c r="K816" s="45"/>
      <c r="L816" s="46"/>
      <c r="M816" s="23" t="str">
        <f>IF(H816="","",VLOOKUP(H816,Table_Methods!B:C,2,0))</f>
        <v/>
      </c>
      <c r="N816" s="99" t="str">
        <f>IFERROR(INDEX(Program_Calcs!$A$1:$AX$1002,MATCH(A816,Program_Calcs!$A:$A,0),MATCH(VLOOKUP(H816,Table_Methods!$B:$F,4,0),Program_Calcs!$1:$1,0)),"")</f>
        <v/>
      </c>
      <c r="O816" s="100" t="str">
        <f>IFERROR(INDEX(Program_Calcs!$A$1:$AX$1002,MATCH(A816,Program_Calcs!$A:$A,0),MATCH(VLOOKUP(H816,Table_Methods!$B:$F,3,0),Program_Calcs!$1:$1,0)),"")</f>
        <v/>
      </c>
      <c r="P816" s="101" t="str">
        <f>IF(I816="N","",IFERROR(INDEX(Program_Calcs!$A$1:$AX$1002,MATCH(A816,Program_Calcs!$A:$A,0),MATCH(VLOOKUP(H816,Table_Methods!$B:$F,5,0),Program_Calcs!$1:$1,0)),""))</f>
        <v/>
      </c>
    </row>
    <row r="817" spans="1:16" x14ac:dyDescent="0.25">
      <c r="A817" s="44"/>
      <c r="B817" s="45"/>
      <c r="C817" s="45"/>
      <c r="D817" s="45"/>
      <c r="E817" s="45"/>
      <c r="F817" s="45"/>
      <c r="G817" s="46"/>
      <c r="H817" s="53"/>
      <c r="I817" s="45"/>
      <c r="J817" s="42"/>
      <c r="K817" s="45"/>
      <c r="L817" s="46"/>
      <c r="M817" s="23" t="str">
        <f>IF(H817="","",VLOOKUP(H817,Table_Methods!B:C,2,0))</f>
        <v/>
      </c>
      <c r="N817" s="99" t="str">
        <f>IFERROR(INDEX(Program_Calcs!$A$1:$AX$1002,MATCH(A817,Program_Calcs!$A:$A,0),MATCH(VLOOKUP(H817,Table_Methods!$B:$F,4,0),Program_Calcs!$1:$1,0)),"")</f>
        <v/>
      </c>
      <c r="O817" s="100" t="str">
        <f>IFERROR(INDEX(Program_Calcs!$A$1:$AX$1002,MATCH(A817,Program_Calcs!$A:$A,0),MATCH(VLOOKUP(H817,Table_Methods!$B:$F,3,0),Program_Calcs!$1:$1,0)),"")</f>
        <v/>
      </c>
      <c r="P817" s="101" t="str">
        <f>IF(I817="N","",IFERROR(INDEX(Program_Calcs!$A$1:$AX$1002,MATCH(A817,Program_Calcs!$A:$A,0),MATCH(VLOOKUP(H817,Table_Methods!$B:$F,5,0),Program_Calcs!$1:$1,0)),""))</f>
        <v/>
      </c>
    </row>
    <row r="818" spans="1:16" x14ac:dyDescent="0.25">
      <c r="A818" s="44"/>
      <c r="B818" s="45"/>
      <c r="C818" s="45"/>
      <c r="D818" s="45"/>
      <c r="E818" s="45"/>
      <c r="F818" s="45"/>
      <c r="G818" s="46"/>
      <c r="H818" s="53"/>
      <c r="I818" s="45"/>
      <c r="J818" s="42"/>
      <c r="K818" s="45"/>
      <c r="L818" s="46"/>
      <c r="M818" s="23" t="str">
        <f>IF(H818="","",VLOOKUP(H818,Table_Methods!B:C,2,0))</f>
        <v/>
      </c>
      <c r="N818" s="99" t="str">
        <f>IFERROR(INDEX(Program_Calcs!$A$1:$AX$1002,MATCH(A818,Program_Calcs!$A:$A,0),MATCH(VLOOKUP(H818,Table_Methods!$B:$F,4,0),Program_Calcs!$1:$1,0)),"")</f>
        <v/>
      </c>
      <c r="O818" s="100" t="str">
        <f>IFERROR(INDEX(Program_Calcs!$A$1:$AX$1002,MATCH(A818,Program_Calcs!$A:$A,0),MATCH(VLOOKUP(H818,Table_Methods!$B:$F,3,0),Program_Calcs!$1:$1,0)),"")</f>
        <v/>
      </c>
      <c r="P818" s="101" t="str">
        <f>IF(I818="N","",IFERROR(INDEX(Program_Calcs!$A$1:$AX$1002,MATCH(A818,Program_Calcs!$A:$A,0),MATCH(VLOOKUP(H818,Table_Methods!$B:$F,5,0),Program_Calcs!$1:$1,0)),""))</f>
        <v/>
      </c>
    </row>
    <row r="819" spans="1:16" x14ac:dyDescent="0.25">
      <c r="A819" s="44"/>
      <c r="B819" s="45"/>
      <c r="C819" s="45"/>
      <c r="D819" s="45"/>
      <c r="E819" s="45"/>
      <c r="F819" s="45"/>
      <c r="G819" s="46"/>
      <c r="H819" s="53"/>
      <c r="I819" s="45"/>
      <c r="J819" s="42"/>
      <c r="K819" s="45"/>
      <c r="L819" s="46"/>
      <c r="M819" s="23" t="str">
        <f>IF(H819="","",VLOOKUP(H819,Table_Methods!B:C,2,0))</f>
        <v/>
      </c>
      <c r="N819" s="99" t="str">
        <f>IFERROR(INDEX(Program_Calcs!$A$1:$AX$1002,MATCH(A819,Program_Calcs!$A:$A,0),MATCH(VLOOKUP(H819,Table_Methods!$B:$F,4,0),Program_Calcs!$1:$1,0)),"")</f>
        <v/>
      </c>
      <c r="O819" s="100" t="str">
        <f>IFERROR(INDEX(Program_Calcs!$A$1:$AX$1002,MATCH(A819,Program_Calcs!$A:$A,0),MATCH(VLOOKUP(H819,Table_Methods!$B:$F,3,0),Program_Calcs!$1:$1,0)),"")</f>
        <v/>
      </c>
      <c r="P819" s="101" t="str">
        <f>IF(I819="N","",IFERROR(INDEX(Program_Calcs!$A$1:$AX$1002,MATCH(A819,Program_Calcs!$A:$A,0),MATCH(VLOOKUP(H819,Table_Methods!$B:$F,5,0),Program_Calcs!$1:$1,0)),""))</f>
        <v/>
      </c>
    </row>
    <row r="820" spans="1:16" x14ac:dyDescent="0.25">
      <c r="A820" s="44"/>
      <c r="B820" s="45"/>
      <c r="C820" s="45"/>
      <c r="D820" s="45"/>
      <c r="E820" s="45"/>
      <c r="F820" s="45"/>
      <c r="G820" s="46"/>
      <c r="H820" s="53"/>
      <c r="I820" s="45"/>
      <c r="J820" s="42"/>
      <c r="K820" s="45"/>
      <c r="L820" s="46"/>
      <c r="M820" s="23" t="str">
        <f>IF(H820="","",VLOOKUP(H820,Table_Methods!B:C,2,0))</f>
        <v/>
      </c>
      <c r="N820" s="99" t="str">
        <f>IFERROR(INDEX(Program_Calcs!$A$1:$AX$1002,MATCH(A820,Program_Calcs!$A:$A,0),MATCH(VLOOKUP(H820,Table_Methods!$B:$F,4,0),Program_Calcs!$1:$1,0)),"")</f>
        <v/>
      </c>
      <c r="O820" s="100" t="str">
        <f>IFERROR(INDEX(Program_Calcs!$A$1:$AX$1002,MATCH(A820,Program_Calcs!$A:$A,0),MATCH(VLOOKUP(H820,Table_Methods!$B:$F,3,0),Program_Calcs!$1:$1,0)),"")</f>
        <v/>
      </c>
      <c r="P820" s="101" t="str">
        <f>IF(I820="N","",IFERROR(INDEX(Program_Calcs!$A$1:$AX$1002,MATCH(A820,Program_Calcs!$A:$A,0),MATCH(VLOOKUP(H820,Table_Methods!$B:$F,5,0),Program_Calcs!$1:$1,0)),""))</f>
        <v/>
      </c>
    </row>
    <row r="821" spans="1:16" x14ac:dyDescent="0.25">
      <c r="A821" s="44"/>
      <c r="B821" s="45"/>
      <c r="C821" s="45"/>
      <c r="D821" s="45"/>
      <c r="E821" s="45"/>
      <c r="F821" s="45"/>
      <c r="G821" s="46"/>
      <c r="H821" s="53"/>
      <c r="I821" s="45"/>
      <c r="J821" s="42"/>
      <c r="K821" s="45"/>
      <c r="L821" s="46"/>
      <c r="M821" s="23" t="str">
        <f>IF(H821="","",VLOOKUP(H821,Table_Methods!B:C,2,0))</f>
        <v/>
      </c>
      <c r="N821" s="99" t="str">
        <f>IFERROR(INDEX(Program_Calcs!$A$1:$AX$1002,MATCH(A821,Program_Calcs!$A:$A,0),MATCH(VLOOKUP(H821,Table_Methods!$B:$F,4,0),Program_Calcs!$1:$1,0)),"")</f>
        <v/>
      </c>
      <c r="O821" s="100" t="str">
        <f>IFERROR(INDEX(Program_Calcs!$A$1:$AX$1002,MATCH(A821,Program_Calcs!$A:$A,0),MATCH(VLOOKUP(H821,Table_Methods!$B:$F,3,0),Program_Calcs!$1:$1,0)),"")</f>
        <v/>
      </c>
      <c r="P821" s="101" t="str">
        <f>IF(I821="N","",IFERROR(INDEX(Program_Calcs!$A$1:$AX$1002,MATCH(A821,Program_Calcs!$A:$A,0),MATCH(VLOOKUP(H821,Table_Methods!$B:$F,5,0),Program_Calcs!$1:$1,0)),""))</f>
        <v/>
      </c>
    </row>
    <row r="822" spans="1:16" x14ac:dyDescent="0.25">
      <c r="A822" s="44"/>
      <c r="B822" s="45"/>
      <c r="C822" s="45"/>
      <c r="D822" s="45"/>
      <c r="E822" s="45"/>
      <c r="F822" s="45"/>
      <c r="G822" s="46"/>
      <c r="H822" s="53"/>
      <c r="I822" s="45"/>
      <c r="J822" s="42"/>
      <c r="K822" s="45"/>
      <c r="L822" s="46"/>
      <c r="M822" s="23" t="str">
        <f>IF(H822="","",VLOOKUP(H822,Table_Methods!B:C,2,0))</f>
        <v/>
      </c>
      <c r="N822" s="99" t="str">
        <f>IFERROR(INDEX(Program_Calcs!$A$1:$AX$1002,MATCH(A822,Program_Calcs!$A:$A,0),MATCH(VLOOKUP(H822,Table_Methods!$B:$F,4,0),Program_Calcs!$1:$1,0)),"")</f>
        <v/>
      </c>
      <c r="O822" s="100" t="str">
        <f>IFERROR(INDEX(Program_Calcs!$A$1:$AX$1002,MATCH(A822,Program_Calcs!$A:$A,0),MATCH(VLOOKUP(H822,Table_Methods!$B:$F,3,0),Program_Calcs!$1:$1,0)),"")</f>
        <v/>
      </c>
      <c r="P822" s="101" t="str">
        <f>IF(I822="N","",IFERROR(INDEX(Program_Calcs!$A$1:$AX$1002,MATCH(A822,Program_Calcs!$A:$A,0),MATCH(VLOOKUP(H822,Table_Methods!$B:$F,5,0),Program_Calcs!$1:$1,0)),""))</f>
        <v/>
      </c>
    </row>
    <row r="823" spans="1:16" x14ac:dyDescent="0.25">
      <c r="A823" s="44"/>
      <c r="B823" s="45"/>
      <c r="C823" s="45"/>
      <c r="D823" s="45"/>
      <c r="E823" s="45"/>
      <c r="F823" s="45"/>
      <c r="G823" s="46"/>
      <c r="H823" s="53"/>
      <c r="I823" s="45"/>
      <c r="J823" s="42"/>
      <c r="K823" s="45"/>
      <c r="L823" s="46"/>
      <c r="M823" s="23" t="str">
        <f>IF(H823="","",VLOOKUP(H823,Table_Methods!B:C,2,0))</f>
        <v/>
      </c>
      <c r="N823" s="99" t="str">
        <f>IFERROR(INDEX(Program_Calcs!$A$1:$AX$1002,MATCH(A823,Program_Calcs!$A:$A,0),MATCH(VLOOKUP(H823,Table_Methods!$B:$F,4,0),Program_Calcs!$1:$1,0)),"")</f>
        <v/>
      </c>
      <c r="O823" s="100" t="str">
        <f>IFERROR(INDEX(Program_Calcs!$A$1:$AX$1002,MATCH(A823,Program_Calcs!$A:$A,0),MATCH(VLOOKUP(H823,Table_Methods!$B:$F,3,0),Program_Calcs!$1:$1,0)),"")</f>
        <v/>
      </c>
      <c r="P823" s="101" t="str">
        <f>IF(I823="N","",IFERROR(INDEX(Program_Calcs!$A$1:$AX$1002,MATCH(A823,Program_Calcs!$A:$A,0),MATCH(VLOOKUP(H823,Table_Methods!$B:$F,5,0),Program_Calcs!$1:$1,0)),""))</f>
        <v/>
      </c>
    </row>
    <row r="824" spans="1:16" x14ac:dyDescent="0.25">
      <c r="A824" s="44"/>
      <c r="B824" s="45"/>
      <c r="C824" s="45"/>
      <c r="D824" s="45"/>
      <c r="E824" s="45"/>
      <c r="F824" s="45"/>
      <c r="G824" s="46"/>
      <c r="H824" s="53"/>
      <c r="I824" s="45"/>
      <c r="J824" s="42"/>
      <c r="K824" s="45"/>
      <c r="L824" s="46"/>
      <c r="M824" s="23" t="str">
        <f>IF(H824="","",VLOOKUP(H824,Table_Methods!B:C,2,0))</f>
        <v/>
      </c>
      <c r="N824" s="99" t="str">
        <f>IFERROR(INDEX(Program_Calcs!$A$1:$AX$1002,MATCH(A824,Program_Calcs!$A:$A,0),MATCH(VLOOKUP(H824,Table_Methods!$B:$F,4,0),Program_Calcs!$1:$1,0)),"")</f>
        <v/>
      </c>
      <c r="O824" s="100" t="str">
        <f>IFERROR(INDEX(Program_Calcs!$A$1:$AX$1002,MATCH(A824,Program_Calcs!$A:$A,0),MATCH(VLOOKUP(H824,Table_Methods!$B:$F,3,0),Program_Calcs!$1:$1,0)),"")</f>
        <v/>
      </c>
      <c r="P824" s="101" t="str">
        <f>IF(I824="N","",IFERROR(INDEX(Program_Calcs!$A$1:$AX$1002,MATCH(A824,Program_Calcs!$A:$A,0),MATCH(VLOOKUP(H824,Table_Methods!$B:$F,5,0),Program_Calcs!$1:$1,0)),""))</f>
        <v/>
      </c>
    </row>
    <row r="825" spans="1:16" x14ac:dyDescent="0.25">
      <c r="A825" s="44"/>
      <c r="B825" s="45"/>
      <c r="C825" s="45"/>
      <c r="D825" s="45"/>
      <c r="E825" s="45"/>
      <c r="F825" s="45"/>
      <c r="G825" s="46"/>
      <c r="H825" s="53"/>
      <c r="I825" s="45"/>
      <c r="J825" s="42"/>
      <c r="K825" s="45"/>
      <c r="L825" s="46"/>
      <c r="M825" s="23" t="str">
        <f>IF(H825="","",VLOOKUP(H825,Table_Methods!B:C,2,0))</f>
        <v/>
      </c>
      <c r="N825" s="99" t="str">
        <f>IFERROR(INDEX(Program_Calcs!$A$1:$AX$1002,MATCH(A825,Program_Calcs!$A:$A,0),MATCH(VLOOKUP(H825,Table_Methods!$B:$F,4,0),Program_Calcs!$1:$1,0)),"")</f>
        <v/>
      </c>
      <c r="O825" s="100" t="str">
        <f>IFERROR(INDEX(Program_Calcs!$A$1:$AX$1002,MATCH(A825,Program_Calcs!$A:$A,0),MATCH(VLOOKUP(H825,Table_Methods!$B:$F,3,0),Program_Calcs!$1:$1,0)),"")</f>
        <v/>
      </c>
      <c r="P825" s="101" t="str">
        <f>IF(I825="N","",IFERROR(INDEX(Program_Calcs!$A$1:$AX$1002,MATCH(A825,Program_Calcs!$A:$A,0),MATCH(VLOOKUP(H825,Table_Methods!$B:$F,5,0),Program_Calcs!$1:$1,0)),""))</f>
        <v/>
      </c>
    </row>
    <row r="826" spans="1:16" x14ac:dyDescent="0.25">
      <c r="A826" s="44"/>
      <c r="B826" s="45"/>
      <c r="C826" s="45"/>
      <c r="D826" s="45"/>
      <c r="E826" s="45"/>
      <c r="F826" s="45"/>
      <c r="G826" s="46"/>
      <c r="H826" s="53"/>
      <c r="I826" s="45"/>
      <c r="J826" s="42"/>
      <c r="K826" s="45"/>
      <c r="L826" s="46"/>
      <c r="M826" s="23" t="str">
        <f>IF(H826="","",VLOOKUP(H826,Table_Methods!B:C,2,0))</f>
        <v/>
      </c>
      <c r="N826" s="99" t="str">
        <f>IFERROR(INDEX(Program_Calcs!$A$1:$AX$1002,MATCH(A826,Program_Calcs!$A:$A,0),MATCH(VLOOKUP(H826,Table_Methods!$B:$F,4,0),Program_Calcs!$1:$1,0)),"")</f>
        <v/>
      </c>
      <c r="O826" s="100" t="str">
        <f>IFERROR(INDEX(Program_Calcs!$A$1:$AX$1002,MATCH(A826,Program_Calcs!$A:$A,0),MATCH(VLOOKUP(H826,Table_Methods!$B:$F,3,0),Program_Calcs!$1:$1,0)),"")</f>
        <v/>
      </c>
      <c r="P826" s="101" t="str">
        <f>IF(I826="N","",IFERROR(INDEX(Program_Calcs!$A$1:$AX$1002,MATCH(A826,Program_Calcs!$A:$A,0),MATCH(VLOOKUP(H826,Table_Methods!$B:$F,5,0),Program_Calcs!$1:$1,0)),""))</f>
        <v/>
      </c>
    </row>
    <row r="827" spans="1:16" x14ac:dyDescent="0.25">
      <c r="A827" s="44"/>
      <c r="B827" s="45"/>
      <c r="C827" s="45"/>
      <c r="D827" s="45"/>
      <c r="E827" s="45"/>
      <c r="F827" s="45"/>
      <c r="G827" s="46"/>
      <c r="H827" s="53"/>
      <c r="I827" s="45"/>
      <c r="J827" s="42"/>
      <c r="K827" s="45"/>
      <c r="L827" s="46"/>
      <c r="M827" s="23" t="str">
        <f>IF(H827="","",VLOOKUP(H827,Table_Methods!B:C,2,0))</f>
        <v/>
      </c>
      <c r="N827" s="99" t="str">
        <f>IFERROR(INDEX(Program_Calcs!$A$1:$AX$1002,MATCH(A827,Program_Calcs!$A:$A,0),MATCH(VLOOKUP(H827,Table_Methods!$B:$F,4,0),Program_Calcs!$1:$1,0)),"")</f>
        <v/>
      </c>
      <c r="O827" s="100" t="str">
        <f>IFERROR(INDEX(Program_Calcs!$A$1:$AX$1002,MATCH(A827,Program_Calcs!$A:$A,0),MATCH(VLOOKUP(H827,Table_Methods!$B:$F,3,0),Program_Calcs!$1:$1,0)),"")</f>
        <v/>
      </c>
      <c r="P827" s="101" t="str">
        <f>IF(I827="N","",IFERROR(INDEX(Program_Calcs!$A$1:$AX$1002,MATCH(A827,Program_Calcs!$A:$A,0),MATCH(VLOOKUP(H827,Table_Methods!$B:$F,5,0),Program_Calcs!$1:$1,0)),""))</f>
        <v/>
      </c>
    </row>
    <row r="828" spans="1:16" x14ac:dyDescent="0.25">
      <c r="A828" s="44"/>
      <c r="B828" s="45"/>
      <c r="C828" s="45"/>
      <c r="D828" s="45"/>
      <c r="E828" s="45"/>
      <c r="F828" s="45"/>
      <c r="G828" s="46"/>
      <c r="H828" s="53"/>
      <c r="I828" s="45"/>
      <c r="J828" s="42"/>
      <c r="K828" s="45"/>
      <c r="L828" s="46"/>
      <c r="M828" s="23" t="str">
        <f>IF(H828="","",VLOOKUP(H828,Table_Methods!B:C,2,0))</f>
        <v/>
      </c>
      <c r="N828" s="99" t="str">
        <f>IFERROR(INDEX(Program_Calcs!$A$1:$AX$1002,MATCH(A828,Program_Calcs!$A:$A,0),MATCH(VLOOKUP(H828,Table_Methods!$B:$F,4,0),Program_Calcs!$1:$1,0)),"")</f>
        <v/>
      </c>
      <c r="O828" s="100" t="str">
        <f>IFERROR(INDEX(Program_Calcs!$A$1:$AX$1002,MATCH(A828,Program_Calcs!$A:$A,0),MATCH(VLOOKUP(H828,Table_Methods!$B:$F,3,0),Program_Calcs!$1:$1,0)),"")</f>
        <v/>
      </c>
      <c r="P828" s="101" t="str">
        <f>IF(I828="N","",IFERROR(INDEX(Program_Calcs!$A$1:$AX$1002,MATCH(A828,Program_Calcs!$A:$A,0),MATCH(VLOOKUP(H828,Table_Methods!$B:$F,5,0),Program_Calcs!$1:$1,0)),""))</f>
        <v/>
      </c>
    </row>
    <row r="829" spans="1:16" x14ac:dyDescent="0.25">
      <c r="A829" s="44"/>
      <c r="B829" s="45"/>
      <c r="C829" s="45"/>
      <c r="D829" s="45"/>
      <c r="E829" s="45"/>
      <c r="F829" s="45"/>
      <c r="G829" s="46"/>
      <c r="H829" s="53"/>
      <c r="I829" s="45"/>
      <c r="J829" s="42"/>
      <c r="K829" s="45"/>
      <c r="L829" s="46"/>
      <c r="M829" s="23" t="str">
        <f>IF(H829="","",VLOOKUP(H829,Table_Methods!B:C,2,0))</f>
        <v/>
      </c>
      <c r="N829" s="99" t="str">
        <f>IFERROR(INDEX(Program_Calcs!$A$1:$AX$1002,MATCH(A829,Program_Calcs!$A:$A,0),MATCH(VLOOKUP(H829,Table_Methods!$B:$F,4,0),Program_Calcs!$1:$1,0)),"")</f>
        <v/>
      </c>
      <c r="O829" s="100" t="str">
        <f>IFERROR(INDEX(Program_Calcs!$A$1:$AX$1002,MATCH(A829,Program_Calcs!$A:$A,0),MATCH(VLOOKUP(H829,Table_Methods!$B:$F,3,0),Program_Calcs!$1:$1,0)),"")</f>
        <v/>
      </c>
      <c r="P829" s="101" t="str">
        <f>IF(I829="N","",IFERROR(INDEX(Program_Calcs!$A$1:$AX$1002,MATCH(A829,Program_Calcs!$A:$A,0),MATCH(VLOOKUP(H829,Table_Methods!$B:$F,5,0),Program_Calcs!$1:$1,0)),""))</f>
        <v/>
      </c>
    </row>
    <row r="830" spans="1:16" x14ac:dyDescent="0.25">
      <c r="A830" s="44"/>
      <c r="B830" s="45"/>
      <c r="C830" s="45"/>
      <c r="D830" s="45"/>
      <c r="E830" s="45"/>
      <c r="F830" s="45"/>
      <c r="G830" s="46"/>
      <c r="H830" s="53"/>
      <c r="I830" s="45"/>
      <c r="J830" s="42"/>
      <c r="K830" s="45"/>
      <c r="L830" s="46"/>
      <c r="M830" s="23" t="str">
        <f>IF(H830="","",VLOOKUP(H830,Table_Methods!B:C,2,0))</f>
        <v/>
      </c>
      <c r="N830" s="99" t="str">
        <f>IFERROR(INDEX(Program_Calcs!$A$1:$AX$1002,MATCH(A830,Program_Calcs!$A:$A,0),MATCH(VLOOKUP(H830,Table_Methods!$B:$F,4,0),Program_Calcs!$1:$1,0)),"")</f>
        <v/>
      </c>
      <c r="O830" s="100" t="str">
        <f>IFERROR(INDEX(Program_Calcs!$A$1:$AX$1002,MATCH(A830,Program_Calcs!$A:$A,0),MATCH(VLOOKUP(H830,Table_Methods!$B:$F,3,0),Program_Calcs!$1:$1,0)),"")</f>
        <v/>
      </c>
      <c r="P830" s="101" t="str">
        <f>IF(I830="N","",IFERROR(INDEX(Program_Calcs!$A$1:$AX$1002,MATCH(A830,Program_Calcs!$A:$A,0),MATCH(VLOOKUP(H830,Table_Methods!$B:$F,5,0),Program_Calcs!$1:$1,0)),""))</f>
        <v/>
      </c>
    </row>
    <row r="831" spans="1:16" x14ac:dyDescent="0.25">
      <c r="A831" s="44"/>
      <c r="B831" s="45"/>
      <c r="C831" s="45"/>
      <c r="D831" s="45"/>
      <c r="E831" s="45"/>
      <c r="F831" s="45"/>
      <c r="G831" s="46"/>
      <c r="H831" s="53"/>
      <c r="I831" s="45"/>
      <c r="J831" s="42"/>
      <c r="K831" s="45"/>
      <c r="L831" s="46"/>
      <c r="M831" s="23" t="str">
        <f>IF(H831="","",VLOOKUP(H831,Table_Methods!B:C,2,0))</f>
        <v/>
      </c>
      <c r="N831" s="99" t="str">
        <f>IFERROR(INDEX(Program_Calcs!$A$1:$AX$1002,MATCH(A831,Program_Calcs!$A:$A,0),MATCH(VLOOKUP(H831,Table_Methods!$B:$F,4,0),Program_Calcs!$1:$1,0)),"")</f>
        <v/>
      </c>
      <c r="O831" s="100" t="str">
        <f>IFERROR(INDEX(Program_Calcs!$A$1:$AX$1002,MATCH(A831,Program_Calcs!$A:$A,0),MATCH(VLOOKUP(H831,Table_Methods!$B:$F,3,0),Program_Calcs!$1:$1,0)),"")</f>
        <v/>
      </c>
      <c r="P831" s="101" t="str">
        <f>IF(I831="N","",IFERROR(INDEX(Program_Calcs!$A$1:$AX$1002,MATCH(A831,Program_Calcs!$A:$A,0),MATCH(VLOOKUP(H831,Table_Methods!$B:$F,5,0),Program_Calcs!$1:$1,0)),""))</f>
        <v/>
      </c>
    </row>
    <row r="832" spans="1:16" x14ac:dyDescent="0.25">
      <c r="A832" s="44"/>
      <c r="B832" s="45"/>
      <c r="C832" s="45"/>
      <c r="D832" s="45"/>
      <c r="E832" s="45"/>
      <c r="F832" s="45"/>
      <c r="G832" s="46"/>
      <c r="H832" s="53"/>
      <c r="I832" s="45"/>
      <c r="J832" s="42"/>
      <c r="K832" s="45"/>
      <c r="L832" s="46"/>
      <c r="M832" s="23" t="str">
        <f>IF(H832="","",VLOOKUP(H832,Table_Methods!B:C,2,0))</f>
        <v/>
      </c>
      <c r="N832" s="99" t="str">
        <f>IFERROR(INDEX(Program_Calcs!$A$1:$AX$1002,MATCH(A832,Program_Calcs!$A:$A,0),MATCH(VLOOKUP(H832,Table_Methods!$B:$F,4,0),Program_Calcs!$1:$1,0)),"")</f>
        <v/>
      </c>
      <c r="O832" s="100" t="str">
        <f>IFERROR(INDEX(Program_Calcs!$A$1:$AX$1002,MATCH(A832,Program_Calcs!$A:$A,0),MATCH(VLOOKUP(H832,Table_Methods!$B:$F,3,0),Program_Calcs!$1:$1,0)),"")</f>
        <v/>
      </c>
      <c r="P832" s="101" t="str">
        <f>IF(I832="N","",IFERROR(INDEX(Program_Calcs!$A$1:$AX$1002,MATCH(A832,Program_Calcs!$A:$A,0),MATCH(VLOOKUP(H832,Table_Methods!$B:$F,5,0),Program_Calcs!$1:$1,0)),""))</f>
        <v/>
      </c>
    </row>
    <row r="833" spans="1:16" x14ac:dyDescent="0.25">
      <c r="A833" s="44"/>
      <c r="B833" s="45"/>
      <c r="C833" s="45"/>
      <c r="D833" s="45"/>
      <c r="E833" s="45"/>
      <c r="F833" s="45"/>
      <c r="G833" s="46"/>
      <c r="H833" s="53"/>
      <c r="I833" s="45"/>
      <c r="J833" s="42"/>
      <c r="K833" s="45"/>
      <c r="L833" s="46"/>
      <c r="M833" s="23" t="str">
        <f>IF(H833="","",VLOOKUP(H833,Table_Methods!B:C,2,0))</f>
        <v/>
      </c>
      <c r="N833" s="99" t="str">
        <f>IFERROR(INDEX(Program_Calcs!$A$1:$AX$1002,MATCH(A833,Program_Calcs!$A:$A,0),MATCH(VLOOKUP(H833,Table_Methods!$B:$F,4,0),Program_Calcs!$1:$1,0)),"")</f>
        <v/>
      </c>
      <c r="O833" s="100" t="str">
        <f>IFERROR(INDEX(Program_Calcs!$A$1:$AX$1002,MATCH(A833,Program_Calcs!$A:$A,0),MATCH(VLOOKUP(H833,Table_Methods!$B:$F,3,0),Program_Calcs!$1:$1,0)),"")</f>
        <v/>
      </c>
      <c r="P833" s="101" t="str">
        <f>IF(I833="N","",IFERROR(INDEX(Program_Calcs!$A$1:$AX$1002,MATCH(A833,Program_Calcs!$A:$A,0),MATCH(VLOOKUP(H833,Table_Methods!$B:$F,5,0),Program_Calcs!$1:$1,0)),""))</f>
        <v/>
      </c>
    </row>
    <row r="834" spans="1:16" x14ac:dyDescent="0.25">
      <c r="A834" s="44"/>
      <c r="B834" s="45"/>
      <c r="C834" s="45"/>
      <c r="D834" s="45"/>
      <c r="E834" s="45"/>
      <c r="F834" s="45"/>
      <c r="G834" s="46"/>
      <c r="H834" s="53"/>
      <c r="I834" s="45"/>
      <c r="J834" s="42"/>
      <c r="K834" s="45"/>
      <c r="L834" s="46"/>
      <c r="M834" s="23" t="str">
        <f>IF(H834="","",VLOOKUP(H834,Table_Methods!B:C,2,0))</f>
        <v/>
      </c>
      <c r="N834" s="99" t="str">
        <f>IFERROR(INDEX(Program_Calcs!$A$1:$AX$1002,MATCH(A834,Program_Calcs!$A:$A,0),MATCH(VLOOKUP(H834,Table_Methods!$B:$F,4,0),Program_Calcs!$1:$1,0)),"")</f>
        <v/>
      </c>
      <c r="O834" s="100" t="str">
        <f>IFERROR(INDEX(Program_Calcs!$A$1:$AX$1002,MATCH(A834,Program_Calcs!$A:$A,0),MATCH(VLOOKUP(H834,Table_Methods!$B:$F,3,0),Program_Calcs!$1:$1,0)),"")</f>
        <v/>
      </c>
      <c r="P834" s="101" t="str">
        <f>IF(I834="N","",IFERROR(INDEX(Program_Calcs!$A$1:$AX$1002,MATCH(A834,Program_Calcs!$A:$A,0),MATCH(VLOOKUP(H834,Table_Methods!$B:$F,5,0),Program_Calcs!$1:$1,0)),""))</f>
        <v/>
      </c>
    </row>
    <row r="835" spans="1:16" x14ac:dyDescent="0.25">
      <c r="A835" s="44"/>
      <c r="B835" s="45"/>
      <c r="C835" s="45"/>
      <c r="D835" s="45"/>
      <c r="E835" s="45"/>
      <c r="F835" s="45"/>
      <c r="G835" s="46"/>
      <c r="H835" s="53"/>
      <c r="I835" s="45"/>
      <c r="J835" s="42"/>
      <c r="K835" s="45"/>
      <c r="L835" s="46"/>
      <c r="M835" s="23" t="str">
        <f>IF(H835="","",VLOOKUP(H835,Table_Methods!B:C,2,0))</f>
        <v/>
      </c>
      <c r="N835" s="99" t="str">
        <f>IFERROR(INDEX(Program_Calcs!$A$1:$AX$1002,MATCH(A835,Program_Calcs!$A:$A,0),MATCH(VLOOKUP(H835,Table_Methods!$B:$F,4,0),Program_Calcs!$1:$1,0)),"")</f>
        <v/>
      </c>
      <c r="O835" s="100" t="str">
        <f>IFERROR(INDEX(Program_Calcs!$A$1:$AX$1002,MATCH(A835,Program_Calcs!$A:$A,0),MATCH(VLOOKUP(H835,Table_Methods!$B:$F,3,0),Program_Calcs!$1:$1,0)),"")</f>
        <v/>
      </c>
      <c r="P835" s="101" t="str">
        <f>IF(I835="N","",IFERROR(INDEX(Program_Calcs!$A$1:$AX$1002,MATCH(A835,Program_Calcs!$A:$A,0),MATCH(VLOOKUP(H835,Table_Methods!$B:$F,5,0),Program_Calcs!$1:$1,0)),""))</f>
        <v/>
      </c>
    </row>
    <row r="836" spans="1:16" x14ac:dyDescent="0.25">
      <c r="A836" s="44"/>
      <c r="B836" s="45"/>
      <c r="C836" s="45"/>
      <c r="D836" s="45"/>
      <c r="E836" s="45"/>
      <c r="F836" s="45"/>
      <c r="G836" s="46"/>
      <c r="H836" s="53"/>
      <c r="I836" s="45"/>
      <c r="J836" s="42"/>
      <c r="K836" s="45"/>
      <c r="L836" s="46"/>
      <c r="M836" s="23" t="str">
        <f>IF(H836="","",VLOOKUP(H836,Table_Methods!B:C,2,0))</f>
        <v/>
      </c>
      <c r="N836" s="99" t="str">
        <f>IFERROR(INDEX(Program_Calcs!$A$1:$AX$1002,MATCH(A836,Program_Calcs!$A:$A,0),MATCH(VLOOKUP(H836,Table_Methods!$B:$F,4,0),Program_Calcs!$1:$1,0)),"")</f>
        <v/>
      </c>
      <c r="O836" s="100" t="str">
        <f>IFERROR(INDEX(Program_Calcs!$A$1:$AX$1002,MATCH(A836,Program_Calcs!$A:$A,0),MATCH(VLOOKUP(H836,Table_Methods!$B:$F,3,0),Program_Calcs!$1:$1,0)),"")</f>
        <v/>
      </c>
      <c r="P836" s="101" t="str">
        <f>IF(I836="N","",IFERROR(INDEX(Program_Calcs!$A$1:$AX$1002,MATCH(A836,Program_Calcs!$A:$A,0),MATCH(VLOOKUP(H836,Table_Methods!$B:$F,5,0),Program_Calcs!$1:$1,0)),""))</f>
        <v/>
      </c>
    </row>
    <row r="837" spans="1:16" x14ac:dyDescent="0.25">
      <c r="A837" s="44"/>
      <c r="B837" s="45"/>
      <c r="C837" s="45"/>
      <c r="D837" s="45"/>
      <c r="E837" s="45"/>
      <c r="F837" s="45"/>
      <c r="G837" s="46"/>
      <c r="H837" s="53"/>
      <c r="I837" s="45"/>
      <c r="J837" s="42"/>
      <c r="K837" s="45"/>
      <c r="L837" s="46"/>
      <c r="M837" s="23" t="str">
        <f>IF(H837="","",VLOOKUP(H837,Table_Methods!B:C,2,0))</f>
        <v/>
      </c>
      <c r="N837" s="99" t="str">
        <f>IFERROR(INDEX(Program_Calcs!$A$1:$AX$1002,MATCH(A837,Program_Calcs!$A:$A,0),MATCH(VLOOKUP(H837,Table_Methods!$B:$F,4,0),Program_Calcs!$1:$1,0)),"")</f>
        <v/>
      </c>
      <c r="O837" s="100" t="str">
        <f>IFERROR(INDEX(Program_Calcs!$A$1:$AX$1002,MATCH(A837,Program_Calcs!$A:$A,0),MATCH(VLOOKUP(H837,Table_Methods!$B:$F,3,0),Program_Calcs!$1:$1,0)),"")</f>
        <v/>
      </c>
      <c r="P837" s="101" t="str">
        <f>IF(I837="N","",IFERROR(INDEX(Program_Calcs!$A$1:$AX$1002,MATCH(A837,Program_Calcs!$A:$A,0),MATCH(VLOOKUP(H837,Table_Methods!$B:$F,5,0),Program_Calcs!$1:$1,0)),""))</f>
        <v/>
      </c>
    </row>
    <row r="838" spans="1:16" x14ac:dyDescent="0.25">
      <c r="A838" s="44"/>
      <c r="B838" s="45"/>
      <c r="C838" s="45"/>
      <c r="D838" s="45"/>
      <c r="E838" s="45"/>
      <c r="F838" s="45"/>
      <c r="G838" s="46"/>
      <c r="H838" s="53"/>
      <c r="I838" s="45"/>
      <c r="J838" s="42"/>
      <c r="K838" s="45"/>
      <c r="L838" s="46"/>
      <c r="M838" s="23" t="str">
        <f>IF(H838="","",VLOOKUP(H838,Table_Methods!B:C,2,0))</f>
        <v/>
      </c>
      <c r="N838" s="99" t="str">
        <f>IFERROR(INDEX(Program_Calcs!$A$1:$AX$1002,MATCH(A838,Program_Calcs!$A:$A,0),MATCH(VLOOKUP(H838,Table_Methods!$B:$F,4,0),Program_Calcs!$1:$1,0)),"")</f>
        <v/>
      </c>
      <c r="O838" s="100" t="str">
        <f>IFERROR(INDEX(Program_Calcs!$A$1:$AX$1002,MATCH(A838,Program_Calcs!$A:$A,0),MATCH(VLOOKUP(H838,Table_Methods!$B:$F,3,0),Program_Calcs!$1:$1,0)),"")</f>
        <v/>
      </c>
      <c r="P838" s="101" t="str">
        <f>IF(I838="N","",IFERROR(INDEX(Program_Calcs!$A$1:$AX$1002,MATCH(A838,Program_Calcs!$A:$A,0),MATCH(VLOOKUP(H838,Table_Methods!$B:$F,5,0),Program_Calcs!$1:$1,0)),""))</f>
        <v/>
      </c>
    </row>
    <row r="839" spans="1:16" x14ac:dyDescent="0.25">
      <c r="A839" s="44"/>
      <c r="B839" s="45"/>
      <c r="C839" s="45"/>
      <c r="D839" s="45"/>
      <c r="E839" s="45"/>
      <c r="F839" s="45"/>
      <c r="G839" s="46"/>
      <c r="H839" s="53"/>
      <c r="I839" s="45"/>
      <c r="J839" s="42"/>
      <c r="K839" s="45"/>
      <c r="L839" s="46"/>
      <c r="M839" s="23" t="str">
        <f>IF(H839="","",VLOOKUP(H839,Table_Methods!B:C,2,0))</f>
        <v/>
      </c>
      <c r="N839" s="99" t="str">
        <f>IFERROR(INDEX(Program_Calcs!$A$1:$AX$1002,MATCH(A839,Program_Calcs!$A:$A,0),MATCH(VLOOKUP(H839,Table_Methods!$B:$F,4,0),Program_Calcs!$1:$1,0)),"")</f>
        <v/>
      </c>
      <c r="O839" s="100" t="str">
        <f>IFERROR(INDEX(Program_Calcs!$A$1:$AX$1002,MATCH(A839,Program_Calcs!$A:$A,0),MATCH(VLOOKUP(H839,Table_Methods!$B:$F,3,0),Program_Calcs!$1:$1,0)),"")</f>
        <v/>
      </c>
      <c r="P839" s="101" t="str">
        <f>IF(I839="N","",IFERROR(INDEX(Program_Calcs!$A$1:$AX$1002,MATCH(A839,Program_Calcs!$A:$A,0),MATCH(VLOOKUP(H839,Table_Methods!$B:$F,5,0),Program_Calcs!$1:$1,0)),""))</f>
        <v/>
      </c>
    </row>
    <row r="840" spans="1:16" x14ac:dyDescent="0.25">
      <c r="A840" s="44"/>
      <c r="B840" s="45"/>
      <c r="C840" s="45"/>
      <c r="D840" s="45"/>
      <c r="E840" s="45"/>
      <c r="F840" s="45"/>
      <c r="G840" s="46"/>
      <c r="H840" s="53"/>
      <c r="I840" s="45"/>
      <c r="J840" s="42"/>
      <c r="K840" s="45"/>
      <c r="L840" s="46"/>
      <c r="M840" s="23" t="str">
        <f>IF(H840="","",VLOOKUP(H840,Table_Methods!B:C,2,0))</f>
        <v/>
      </c>
      <c r="N840" s="99" t="str">
        <f>IFERROR(INDEX(Program_Calcs!$A$1:$AX$1002,MATCH(A840,Program_Calcs!$A:$A,0),MATCH(VLOOKUP(H840,Table_Methods!$B:$F,4,0),Program_Calcs!$1:$1,0)),"")</f>
        <v/>
      </c>
      <c r="O840" s="100" t="str">
        <f>IFERROR(INDEX(Program_Calcs!$A$1:$AX$1002,MATCH(A840,Program_Calcs!$A:$A,0),MATCH(VLOOKUP(H840,Table_Methods!$B:$F,3,0),Program_Calcs!$1:$1,0)),"")</f>
        <v/>
      </c>
      <c r="P840" s="101" t="str">
        <f>IF(I840="N","",IFERROR(INDEX(Program_Calcs!$A$1:$AX$1002,MATCH(A840,Program_Calcs!$A:$A,0),MATCH(VLOOKUP(H840,Table_Methods!$B:$F,5,0),Program_Calcs!$1:$1,0)),""))</f>
        <v/>
      </c>
    </row>
    <row r="841" spans="1:16" x14ac:dyDescent="0.25">
      <c r="A841" s="44"/>
      <c r="B841" s="45"/>
      <c r="C841" s="45"/>
      <c r="D841" s="45"/>
      <c r="E841" s="45"/>
      <c r="F841" s="45"/>
      <c r="G841" s="46"/>
      <c r="H841" s="53"/>
      <c r="I841" s="45"/>
      <c r="J841" s="42"/>
      <c r="K841" s="45"/>
      <c r="L841" s="46"/>
      <c r="M841" s="23" t="str">
        <f>IF(H841="","",VLOOKUP(H841,Table_Methods!B:C,2,0))</f>
        <v/>
      </c>
      <c r="N841" s="99" t="str">
        <f>IFERROR(INDEX(Program_Calcs!$A$1:$AX$1002,MATCH(A841,Program_Calcs!$A:$A,0),MATCH(VLOOKUP(H841,Table_Methods!$B:$F,4,0),Program_Calcs!$1:$1,0)),"")</f>
        <v/>
      </c>
      <c r="O841" s="100" t="str">
        <f>IFERROR(INDEX(Program_Calcs!$A$1:$AX$1002,MATCH(A841,Program_Calcs!$A:$A,0),MATCH(VLOOKUP(H841,Table_Methods!$B:$F,3,0),Program_Calcs!$1:$1,0)),"")</f>
        <v/>
      </c>
      <c r="P841" s="101" t="str">
        <f>IF(I841="N","",IFERROR(INDEX(Program_Calcs!$A$1:$AX$1002,MATCH(A841,Program_Calcs!$A:$A,0),MATCH(VLOOKUP(H841,Table_Methods!$B:$F,5,0),Program_Calcs!$1:$1,0)),""))</f>
        <v/>
      </c>
    </row>
    <row r="842" spans="1:16" x14ac:dyDescent="0.25">
      <c r="A842" s="44"/>
      <c r="B842" s="45"/>
      <c r="C842" s="45"/>
      <c r="D842" s="45"/>
      <c r="E842" s="45"/>
      <c r="F842" s="45"/>
      <c r="G842" s="46"/>
      <c r="H842" s="53"/>
      <c r="I842" s="45"/>
      <c r="J842" s="42"/>
      <c r="K842" s="45"/>
      <c r="L842" s="46"/>
      <c r="M842" s="23" t="str">
        <f>IF(H842="","",VLOOKUP(H842,Table_Methods!B:C,2,0))</f>
        <v/>
      </c>
      <c r="N842" s="99" t="str">
        <f>IFERROR(INDEX(Program_Calcs!$A$1:$AX$1002,MATCH(A842,Program_Calcs!$A:$A,0),MATCH(VLOOKUP(H842,Table_Methods!$B:$F,4,0),Program_Calcs!$1:$1,0)),"")</f>
        <v/>
      </c>
      <c r="O842" s="100" t="str">
        <f>IFERROR(INDEX(Program_Calcs!$A$1:$AX$1002,MATCH(A842,Program_Calcs!$A:$A,0),MATCH(VLOOKUP(H842,Table_Methods!$B:$F,3,0),Program_Calcs!$1:$1,0)),"")</f>
        <v/>
      </c>
      <c r="P842" s="101" t="str">
        <f>IF(I842="N","",IFERROR(INDEX(Program_Calcs!$A$1:$AX$1002,MATCH(A842,Program_Calcs!$A:$A,0),MATCH(VLOOKUP(H842,Table_Methods!$B:$F,5,0),Program_Calcs!$1:$1,0)),""))</f>
        <v/>
      </c>
    </row>
    <row r="843" spans="1:16" x14ac:dyDescent="0.25">
      <c r="A843" s="44"/>
      <c r="B843" s="45"/>
      <c r="C843" s="45"/>
      <c r="D843" s="45"/>
      <c r="E843" s="45"/>
      <c r="F843" s="45"/>
      <c r="G843" s="46"/>
      <c r="H843" s="53"/>
      <c r="I843" s="45"/>
      <c r="J843" s="42"/>
      <c r="K843" s="45"/>
      <c r="L843" s="46"/>
      <c r="M843" s="23" t="str">
        <f>IF(H843="","",VLOOKUP(H843,Table_Methods!B:C,2,0))</f>
        <v/>
      </c>
      <c r="N843" s="99" t="str">
        <f>IFERROR(INDEX(Program_Calcs!$A$1:$AX$1002,MATCH(A843,Program_Calcs!$A:$A,0),MATCH(VLOOKUP(H843,Table_Methods!$B:$F,4,0),Program_Calcs!$1:$1,0)),"")</f>
        <v/>
      </c>
      <c r="O843" s="100" t="str">
        <f>IFERROR(INDEX(Program_Calcs!$A$1:$AX$1002,MATCH(A843,Program_Calcs!$A:$A,0),MATCH(VLOOKUP(H843,Table_Methods!$B:$F,3,0),Program_Calcs!$1:$1,0)),"")</f>
        <v/>
      </c>
      <c r="P843" s="101" t="str">
        <f>IF(I843="N","",IFERROR(INDEX(Program_Calcs!$A$1:$AX$1002,MATCH(A843,Program_Calcs!$A:$A,0),MATCH(VLOOKUP(H843,Table_Methods!$B:$F,5,0),Program_Calcs!$1:$1,0)),""))</f>
        <v/>
      </c>
    </row>
    <row r="844" spans="1:16" x14ac:dyDescent="0.25">
      <c r="A844" s="44"/>
      <c r="B844" s="45"/>
      <c r="C844" s="45"/>
      <c r="D844" s="45"/>
      <c r="E844" s="45"/>
      <c r="F844" s="45"/>
      <c r="G844" s="46"/>
      <c r="H844" s="53"/>
      <c r="I844" s="45"/>
      <c r="J844" s="42"/>
      <c r="K844" s="45"/>
      <c r="L844" s="46"/>
      <c r="M844" s="23" t="str">
        <f>IF(H844="","",VLOOKUP(H844,Table_Methods!B:C,2,0))</f>
        <v/>
      </c>
      <c r="N844" s="99" t="str">
        <f>IFERROR(INDEX(Program_Calcs!$A$1:$AX$1002,MATCH(A844,Program_Calcs!$A:$A,0),MATCH(VLOOKUP(H844,Table_Methods!$B:$F,4,0),Program_Calcs!$1:$1,0)),"")</f>
        <v/>
      </c>
      <c r="O844" s="100" t="str">
        <f>IFERROR(INDEX(Program_Calcs!$A$1:$AX$1002,MATCH(A844,Program_Calcs!$A:$A,0),MATCH(VLOOKUP(H844,Table_Methods!$B:$F,3,0),Program_Calcs!$1:$1,0)),"")</f>
        <v/>
      </c>
      <c r="P844" s="101" t="str">
        <f>IF(I844="N","",IFERROR(INDEX(Program_Calcs!$A$1:$AX$1002,MATCH(A844,Program_Calcs!$A:$A,0),MATCH(VLOOKUP(H844,Table_Methods!$B:$F,5,0),Program_Calcs!$1:$1,0)),""))</f>
        <v/>
      </c>
    </row>
    <row r="845" spans="1:16" x14ac:dyDescent="0.25">
      <c r="A845" s="44"/>
      <c r="B845" s="45"/>
      <c r="C845" s="45"/>
      <c r="D845" s="45"/>
      <c r="E845" s="45"/>
      <c r="F845" s="45"/>
      <c r="G845" s="46"/>
      <c r="H845" s="53"/>
      <c r="I845" s="45"/>
      <c r="J845" s="42"/>
      <c r="K845" s="45"/>
      <c r="L845" s="46"/>
      <c r="M845" s="23" t="str">
        <f>IF(H845="","",VLOOKUP(H845,Table_Methods!B:C,2,0))</f>
        <v/>
      </c>
      <c r="N845" s="99" t="str">
        <f>IFERROR(INDEX(Program_Calcs!$A$1:$AX$1002,MATCH(A845,Program_Calcs!$A:$A,0),MATCH(VLOOKUP(H845,Table_Methods!$B:$F,4,0),Program_Calcs!$1:$1,0)),"")</f>
        <v/>
      </c>
      <c r="O845" s="100" t="str">
        <f>IFERROR(INDEX(Program_Calcs!$A$1:$AX$1002,MATCH(A845,Program_Calcs!$A:$A,0),MATCH(VLOOKUP(H845,Table_Methods!$B:$F,3,0),Program_Calcs!$1:$1,0)),"")</f>
        <v/>
      </c>
      <c r="P845" s="101" t="str">
        <f>IF(I845="N","",IFERROR(INDEX(Program_Calcs!$A$1:$AX$1002,MATCH(A845,Program_Calcs!$A:$A,0),MATCH(VLOOKUP(H845,Table_Methods!$B:$F,5,0),Program_Calcs!$1:$1,0)),""))</f>
        <v/>
      </c>
    </row>
    <row r="846" spans="1:16" x14ac:dyDescent="0.25">
      <c r="A846" s="44"/>
      <c r="B846" s="45"/>
      <c r="C846" s="45"/>
      <c r="D846" s="45"/>
      <c r="E846" s="45"/>
      <c r="F846" s="45"/>
      <c r="G846" s="46"/>
      <c r="H846" s="53"/>
      <c r="I846" s="45"/>
      <c r="J846" s="42"/>
      <c r="K846" s="45"/>
      <c r="L846" s="46"/>
      <c r="M846" s="23" t="str">
        <f>IF(H846="","",VLOOKUP(H846,Table_Methods!B:C,2,0))</f>
        <v/>
      </c>
      <c r="N846" s="99" t="str">
        <f>IFERROR(INDEX(Program_Calcs!$A$1:$AX$1002,MATCH(A846,Program_Calcs!$A:$A,0),MATCH(VLOOKUP(H846,Table_Methods!$B:$F,4,0),Program_Calcs!$1:$1,0)),"")</f>
        <v/>
      </c>
      <c r="O846" s="100" t="str">
        <f>IFERROR(INDEX(Program_Calcs!$A$1:$AX$1002,MATCH(A846,Program_Calcs!$A:$A,0),MATCH(VLOOKUP(H846,Table_Methods!$B:$F,3,0),Program_Calcs!$1:$1,0)),"")</f>
        <v/>
      </c>
      <c r="P846" s="101" t="str">
        <f>IF(I846="N","",IFERROR(INDEX(Program_Calcs!$A$1:$AX$1002,MATCH(A846,Program_Calcs!$A:$A,0),MATCH(VLOOKUP(H846,Table_Methods!$B:$F,5,0),Program_Calcs!$1:$1,0)),""))</f>
        <v/>
      </c>
    </row>
    <row r="847" spans="1:16" x14ac:dyDescent="0.25">
      <c r="A847" s="44"/>
      <c r="B847" s="45"/>
      <c r="C847" s="45"/>
      <c r="D847" s="45"/>
      <c r="E847" s="45"/>
      <c r="F847" s="45"/>
      <c r="G847" s="46"/>
      <c r="H847" s="53"/>
      <c r="I847" s="45"/>
      <c r="J847" s="42"/>
      <c r="K847" s="45"/>
      <c r="L847" s="46"/>
      <c r="M847" s="23" t="str">
        <f>IF(H847="","",VLOOKUP(H847,Table_Methods!B:C,2,0))</f>
        <v/>
      </c>
      <c r="N847" s="99" t="str">
        <f>IFERROR(INDEX(Program_Calcs!$A$1:$AX$1002,MATCH(A847,Program_Calcs!$A:$A,0),MATCH(VLOOKUP(H847,Table_Methods!$B:$F,4,0),Program_Calcs!$1:$1,0)),"")</f>
        <v/>
      </c>
      <c r="O847" s="100" t="str">
        <f>IFERROR(INDEX(Program_Calcs!$A$1:$AX$1002,MATCH(A847,Program_Calcs!$A:$A,0),MATCH(VLOOKUP(H847,Table_Methods!$B:$F,3,0),Program_Calcs!$1:$1,0)),"")</f>
        <v/>
      </c>
      <c r="P847" s="101" t="str">
        <f>IF(I847="N","",IFERROR(INDEX(Program_Calcs!$A$1:$AX$1002,MATCH(A847,Program_Calcs!$A:$A,0),MATCH(VLOOKUP(H847,Table_Methods!$B:$F,5,0),Program_Calcs!$1:$1,0)),""))</f>
        <v/>
      </c>
    </row>
    <row r="848" spans="1:16" x14ac:dyDescent="0.25">
      <c r="A848" s="44"/>
      <c r="B848" s="45"/>
      <c r="C848" s="45"/>
      <c r="D848" s="45"/>
      <c r="E848" s="45"/>
      <c r="F848" s="45"/>
      <c r="G848" s="46"/>
      <c r="H848" s="53"/>
      <c r="I848" s="45"/>
      <c r="J848" s="42"/>
      <c r="K848" s="45"/>
      <c r="L848" s="46"/>
      <c r="M848" s="23" t="str">
        <f>IF(H848="","",VLOOKUP(H848,Table_Methods!B:C,2,0))</f>
        <v/>
      </c>
      <c r="N848" s="99" t="str">
        <f>IFERROR(INDEX(Program_Calcs!$A$1:$AX$1002,MATCH(A848,Program_Calcs!$A:$A,0),MATCH(VLOOKUP(H848,Table_Methods!$B:$F,4,0),Program_Calcs!$1:$1,0)),"")</f>
        <v/>
      </c>
      <c r="O848" s="100" t="str">
        <f>IFERROR(INDEX(Program_Calcs!$A$1:$AX$1002,MATCH(A848,Program_Calcs!$A:$A,0),MATCH(VLOOKUP(H848,Table_Methods!$B:$F,3,0),Program_Calcs!$1:$1,0)),"")</f>
        <v/>
      </c>
      <c r="P848" s="101" t="str">
        <f>IF(I848="N","",IFERROR(INDEX(Program_Calcs!$A$1:$AX$1002,MATCH(A848,Program_Calcs!$A:$A,0),MATCH(VLOOKUP(H848,Table_Methods!$B:$F,5,0),Program_Calcs!$1:$1,0)),""))</f>
        <v/>
      </c>
    </row>
    <row r="849" spans="1:16" x14ac:dyDescent="0.25">
      <c r="A849" s="44"/>
      <c r="B849" s="45"/>
      <c r="C849" s="45"/>
      <c r="D849" s="45"/>
      <c r="E849" s="45"/>
      <c r="F849" s="45"/>
      <c r="G849" s="46"/>
      <c r="H849" s="53"/>
      <c r="I849" s="45"/>
      <c r="J849" s="42"/>
      <c r="K849" s="45"/>
      <c r="L849" s="46"/>
      <c r="M849" s="23" t="str">
        <f>IF(H849="","",VLOOKUP(H849,Table_Methods!B:C,2,0))</f>
        <v/>
      </c>
      <c r="N849" s="99" t="str">
        <f>IFERROR(INDEX(Program_Calcs!$A$1:$AX$1002,MATCH(A849,Program_Calcs!$A:$A,0),MATCH(VLOOKUP(H849,Table_Methods!$B:$F,4,0),Program_Calcs!$1:$1,0)),"")</f>
        <v/>
      </c>
      <c r="O849" s="100" t="str">
        <f>IFERROR(INDEX(Program_Calcs!$A$1:$AX$1002,MATCH(A849,Program_Calcs!$A:$A,0),MATCH(VLOOKUP(H849,Table_Methods!$B:$F,3,0),Program_Calcs!$1:$1,0)),"")</f>
        <v/>
      </c>
      <c r="P849" s="101" t="str">
        <f>IF(I849="N","",IFERROR(INDEX(Program_Calcs!$A$1:$AX$1002,MATCH(A849,Program_Calcs!$A:$A,0),MATCH(VLOOKUP(H849,Table_Methods!$B:$F,5,0),Program_Calcs!$1:$1,0)),""))</f>
        <v/>
      </c>
    </row>
    <row r="850" spans="1:16" x14ac:dyDescent="0.25">
      <c r="A850" s="44"/>
      <c r="B850" s="45"/>
      <c r="C850" s="45"/>
      <c r="D850" s="45"/>
      <c r="E850" s="45"/>
      <c r="F850" s="45"/>
      <c r="G850" s="46"/>
      <c r="H850" s="53"/>
      <c r="I850" s="45"/>
      <c r="J850" s="42"/>
      <c r="K850" s="45"/>
      <c r="L850" s="46"/>
      <c r="M850" s="23" t="str">
        <f>IF(H850="","",VLOOKUP(H850,Table_Methods!B:C,2,0))</f>
        <v/>
      </c>
      <c r="N850" s="99" t="str">
        <f>IFERROR(INDEX(Program_Calcs!$A$1:$AX$1002,MATCH(A850,Program_Calcs!$A:$A,0),MATCH(VLOOKUP(H850,Table_Methods!$B:$F,4,0),Program_Calcs!$1:$1,0)),"")</f>
        <v/>
      </c>
      <c r="O850" s="100" t="str">
        <f>IFERROR(INDEX(Program_Calcs!$A$1:$AX$1002,MATCH(A850,Program_Calcs!$A:$A,0),MATCH(VLOOKUP(H850,Table_Methods!$B:$F,3,0),Program_Calcs!$1:$1,0)),"")</f>
        <v/>
      </c>
      <c r="P850" s="101" t="str">
        <f>IF(I850="N","",IFERROR(INDEX(Program_Calcs!$A$1:$AX$1002,MATCH(A850,Program_Calcs!$A:$A,0),MATCH(VLOOKUP(H850,Table_Methods!$B:$F,5,0),Program_Calcs!$1:$1,0)),""))</f>
        <v/>
      </c>
    </row>
    <row r="851" spans="1:16" x14ac:dyDescent="0.25">
      <c r="A851" s="44"/>
      <c r="B851" s="45"/>
      <c r="C851" s="45"/>
      <c r="D851" s="45"/>
      <c r="E851" s="45"/>
      <c r="F851" s="45"/>
      <c r="G851" s="46"/>
      <c r="H851" s="53"/>
      <c r="I851" s="45"/>
      <c r="J851" s="42"/>
      <c r="K851" s="45"/>
      <c r="L851" s="46"/>
      <c r="M851" s="23" t="str">
        <f>IF(H851="","",VLOOKUP(H851,Table_Methods!B:C,2,0))</f>
        <v/>
      </c>
      <c r="N851" s="99" t="str">
        <f>IFERROR(INDEX(Program_Calcs!$A$1:$AX$1002,MATCH(A851,Program_Calcs!$A:$A,0),MATCH(VLOOKUP(H851,Table_Methods!$B:$F,4,0),Program_Calcs!$1:$1,0)),"")</f>
        <v/>
      </c>
      <c r="O851" s="100" t="str">
        <f>IFERROR(INDEX(Program_Calcs!$A$1:$AX$1002,MATCH(A851,Program_Calcs!$A:$A,0),MATCH(VLOOKUP(H851,Table_Methods!$B:$F,3,0),Program_Calcs!$1:$1,0)),"")</f>
        <v/>
      </c>
      <c r="P851" s="101" t="str">
        <f>IF(I851="N","",IFERROR(INDEX(Program_Calcs!$A$1:$AX$1002,MATCH(A851,Program_Calcs!$A:$A,0),MATCH(VLOOKUP(H851,Table_Methods!$B:$F,5,0),Program_Calcs!$1:$1,0)),""))</f>
        <v/>
      </c>
    </row>
    <row r="852" spans="1:16" x14ac:dyDescent="0.25">
      <c r="A852" s="44"/>
      <c r="B852" s="45"/>
      <c r="C852" s="45"/>
      <c r="D852" s="45"/>
      <c r="E852" s="45"/>
      <c r="F852" s="45"/>
      <c r="G852" s="46"/>
      <c r="H852" s="53"/>
      <c r="I852" s="45"/>
      <c r="J852" s="42"/>
      <c r="K852" s="45"/>
      <c r="L852" s="46"/>
      <c r="M852" s="23" t="str">
        <f>IF(H852="","",VLOOKUP(H852,Table_Methods!B:C,2,0))</f>
        <v/>
      </c>
      <c r="N852" s="99" t="str">
        <f>IFERROR(INDEX(Program_Calcs!$A$1:$AX$1002,MATCH(A852,Program_Calcs!$A:$A,0),MATCH(VLOOKUP(H852,Table_Methods!$B:$F,4,0),Program_Calcs!$1:$1,0)),"")</f>
        <v/>
      </c>
      <c r="O852" s="100" t="str">
        <f>IFERROR(INDEX(Program_Calcs!$A$1:$AX$1002,MATCH(A852,Program_Calcs!$A:$A,0),MATCH(VLOOKUP(H852,Table_Methods!$B:$F,3,0),Program_Calcs!$1:$1,0)),"")</f>
        <v/>
      </c>
      <c r="P852" s="101" t="str">
        <f>IF(I852="N","",IFERROR(INDEX(Program_Calcs!$A$1:$AX$1002,MATCH(A852,Program_Calcs!$A:$A,0),MATCH(VLOOKUP(H852,Table_Methods!$B:$F,5,0),Program_Calcs!$1:$1,0)),""))</f>
        <v/>
      </c>
    </row>
    <row r="853" spans="1:16" x14ac:dyDescent="0.25">
      <c r="A853" s="44"/>
      <c r="B853" s="45"/>
      <c r="C853" s="45"/>
      <c r="D853" s="45"/>
      <c r="E853" s="45"/>
      <c r="F853" s="45"/>
      <c r="G853" s="46"/>
      <c r="H853" s="53"/>
      <c r="I853" s="45"/>
      <c r="J853" s="42"/>
      <c r="K853" s="45"/>
      <c r="L853" s="46"/>
      <c r="M853" s="23" t="str">
        <f>IF(H853="","",VLOOKUP(H853,Table_Methods!B:C,2,0))</f>
        <v/>
      </c>
      <c r="N853" s="99" t="str">
        <f>IFERROR(INDEX(Program_Calcs!$A$1:$AX$1002,MATCH(A853,Program_Calcs!$A:$A,0),MATCH(VLOOKUP(H853,Table_Methods!$B:$F,4,0),Program_Calcs!$1:$1,0)),"")</f>
        <v/>
      </c>
      <c r="O853" s="100" t="str">
        <f>IFERROR(INDEX(Program_Calcs!$A$1:$AX$1002,MATCH(A853,Program_Calcs!$A:$A,0),MATCH(VLOOKUP(H853,Table_Methods!$B:$F,3,0),Program_Calcs!$1:$1,0)),"")</f>
        <v/>
      </c>
      <c r="P853" s="101" t="str">
        <f>IF(I853="N","",IFERROR(INDEX(Program_Calcs!$A$1:$AX$1002,MATCH(A853,Program_Calcs!$A:$A,0),MATCH(VLOOKUP(H853,Table_Methods!$B:$F,5,0),Program_Calcs!$1:$1,0)),""))</f>
        <v/>
      </c>
    </row>
    <row r="854" spans="1:16" x14ac:dyDescent="0.25">
      <c r="A854" s="44"/>
      <c r="B854" s="45"/>
      <c r="C854" s="45"/>
      <c r="D854" s="45"/>
      <c r="E854" s="45"/>
      <c r="F854" s="45"/>
      <c r="G854" s="46"/>
      <c r="H854" s="53"/>
      <c r="I854" s="45"/>
      <c r="J854" s="42"/>
      <c r="K854" s="45"/>
      <c r="L854" s="46"/>
      <c r="M854" s="23" t="str">
        <f>IF(H854="","",VLOOKUP(H854,Table_Methods!B:C,2,0))</f>
        <v/>
      </c>
      <c r="N854" s="99" t="str">
        <f>IFERROR(INDEX(Program_Calcs!$A$1:$AX$1002,MATCH(A854,Program_Calcs!$A:$A,0),MATCH(VLOOKUP(H854,Table_Methods!$B:$F,4,0),Program_Calcs!$1:$1,0)),"")</f>
        <v/>
      </c>
      <c r="O854" s="100" t="str">
        <f>IFERROR(INDEX(Program_Calcs!$A$1:$AX$1002,MATCH(A854,Program_Calcs!$A:$A,0),MATCH(VLOOKUP(H854,Table_Methods!$B:$F,3,0),Program_Calcs!$1:$1,0)),"")</f>
        <v/>
      </c>
      <c r="P854" s="101" t="str">
        <f>IF(I854="N","",IFERROR(INDEX(Program_Calcs!$A$1:$AX$1002,MATCH(A854,Program_Calcs!$A:$A,0),MATCH(VLOOKUP(H854,Table_Methods!$B:$F,5,0),Program_Calcs!$1:$1,0)),""))</f>
        <v/>
      </c>
    </row>
    <row r="855" spans="1:16" x14ac:dyDescent="0.25">
      <c r="A855" s="44"/>
      <c r="B855" s="45"/>
      <c r="C855" s="45"/>
      <c r="D855" s="45"/>
      <c r="E855" s="45"/>
      <c r="F855" s="45"/>
      <c r="G855" s="46"/>
      <c r="H855" s="53"/>
      <c r="I855" s="45"/>
      <c r="J855" s="42"/>
      <c r="K855" s="45"/>
      <c r="L855" s="46"/>
      <c r="M855" s="23" t="str">
        <f>IF(H855="","",VLOOKUP(H855,Table_Methods!B:C,2,0))</f>
        <v/>
      </c>
      <c r="N855" s="99" t="str">
        <f>IFERROR(INDEX(Program_Calcs!$A$1:$AX$1002,MATCH(A855,Program_Calcs!$A:$A,0),MATCH(VLOOKUP(H855,Table_Methods!$B:$F,4,0),Program_Calcs!$1:$1,0)),"")</f>
        <v/>
      </c>
      <c r="O855" s="100" t="str">
        <f>IFERROR(INDEX(Program_Calcs!$A$1:$AX$1002,MATCH(A855,Program_Calcs!$A:$A,0),MATCH(VLOOKUP(H855,Table_Methods!$B:$F,3,0),Program_Calcs!$1:$1,0)),"")</f>
        <v/>
      </c>
      <c r="P855" s="101" t="str">
        <f>IF(I855="N","",IFERROR(INDEX(Program_Calcs!$A$1:$AX$1002,MATCH(A855,Program_Calcs!$A:$A,0),MATCH(VLOOKUP(H855,Table_Methods!$B:$F,5,0),Program_Calcs!$1:$1,0)),""))</f>
        <v/>
      </c>
    </row>
    <row r="856" spans="1:16" x14ac:dyDescent="0.25">
      <c r="A856" s="44"/>
      <c r="B856" s="45"/>
      <c r="C856" s="45"/>
      <c r="D856" s="45"/>
      <c r="E856" s="45"/>
      <c r="F856" s="45"/>
      <c r="G856" s="46"/>
      <c r="H856" s="53"/>
      <c r="I856" s="45"/>
      <c r="J856" s="42"/>
      <c r="K856" s="45"/>
      <c r="L856" s="46"/>
      <c r="M856" s="23" t="str">
        <f>IF(H856="","",VLOOKUP(H856,Table_Methods!B:C,2,0))</f>
        <v/>
      </c>
      <c r="N856" s="99" t="str">
        <f>IFERROR(INDEX(Program_Calcs!$A$1:$AX$1002,MATCH(A856,Program_Calcs!$A:$A,0),MATCH(VLOOKUP(H856,Table_Methods!$B:$F,4,0),Program_Calcs!$1:$1,0)),"")</f>
        <v/>
      </c>
      <c r="O856" s="100" t="str">
        <f>IFERROR(INDEX(Program_Calcs!$A$1:$AX$1002,MATCH(A856,Program_Calcs!$A:$A,0),MATCH(VLOOKUP(H856,Table_Methods!$B:$F,3,0),Program_Calcs!$1:$1,0)),"")</f>
        <v/>
      </c>
      <c r="P856" s="101" t="str">
        <f>IF(I856="N","",IFERROR(INDEX(Program_Calcs!$A$1:$AX$1002,MATCH(A856,Program_Calcs!$A:$A,0),MATCH(VLOOKUP(H856,Table_Methods!$B:$F,5,0),Program_Calcs!$1:$1,0)),""))</f>
        <v/>
      </c>
    </row>
    <row r="857" spans="1:16" x14ac:dyDescent="0.25">
      <c r="A857" s="44"/>
      <c r="B857" s="45"/>
      <c r="C857" s="45"/>
      <c r="D857" s="45"/>
      <c r="E857" s="45"/>
      <c r="F857" s="45"/>
      <c r="G857" s="46"/>
      <c r="H857" s="53"/>
      <c r="I857" s="45"/>
      <c r="J857" s="42"/>
      <c r="K857" s="45"/>
      <c r="L857" s="46"/>
      <c r="M857" s="23" t="str">
        <f>IF(H857="","",VLOOKUP(H857,Table_Methods!B:C,2,0))</f>
        <v/>
      </c>
      <c r="N857" s="99" t="str">
        <f>IFERROR(INDEX(Program_Calcs!$A$1:$AX$1002,MATCH(A857,Program_Calcs!$A:$A,0),MATCH(VLOOKUP(H857,Table_Methods!$B:$F,4,0),Program_Calcs!$1:$1,0)),"")</f>
        <v/>
      </c>
      <c r="O857" s="100" t="str">
        <f>IFERROR(INDEX(Program_Calcs!$A$1:$AX$1002,MATCH(A857,Program_Calcs!$A:$A,0),MATCH(VLOOKUP(H857,Table_Methods!$B:$F,3,0),Program_Calcs!$1:$1,0)),"")</f>
        <v/>
      </c>
      <c r="P857" s="101" t="str">
        <f>IF(I857="N","",IFERROR(INDEX(Program_Calcs!$A$1:$AX$1002,MATCH(A857,Program_Calcs!$A:$A,0),MATCH(VLOOKUP(H857,Table_Methods!$B:$F,5,0),Program_Calcs!$1:$1,0)),""))</f>
        <v/>
      </c>
    </row>
    <row r="858" spans="1:16" x14ac:dyDescent="0.25">
      <c r="A858" s="44"/>
      <c r="B858" s="45"/>
      <c r="C858" s="45"/>
      <c r="D858" s="45"/>
      <c r="E858" s="45"/>
      <c r="F858" s="45"/>
      <c r="G858" s="46"/>
      <c r="H858" s="53"/>
      <c r="I858" s="45"/>
      <c r="J858" s="42"/>
      <c r="K858" s="45"/>
      <c r="L858" s="46"/>
      <c r="M858" s="23" t="str">
        <f>IF(H858="","",VLOOKUP(H858,Table_Methods!B:C,2,0))</f>
        <v/>
      </c>
      <c r="N858" s="99" t="str">
        <f>IFERROR(INDEX(Program_Calcs!$A$1:$AX$1002,MATCH(A858,Program_Calcs!$A:$A,0),MATCH(VLOOKUP(H858,Table_Methods!$B:$F,4,0),Program_Calcs!$1:$1,0)),"")</f>
        <v/>
      </c>
      <c r="O858" s="100" t="str">
        <f>IFERROR(INDEX(Program_Calcs!$A$1:$AX$1002,MATCH(A858,Program_Calcs!$A:$A,0),MATCH(VLOOKUP(H858,Table_Methods!$B:$F,3,0),Program_Calcs!$1:$1,0)),"")</f>
        <v/>
      </c>
      <c r="P858" s="101" t="str">
        <f>IF(I858="N","",IFERROR(INDEX(Program_Calcs!$A$1:$AX$1002,MATCH(A858,Program_Calcs!$A:$A,0),MATCH(VLOOKUP(H858,Table_Methods!$B:$F,5,0),Program_Calcs!$1:$1,0)),""))</f>
        <v/>
      </c>
    </row>
    <row r="859" spans="1:16" x14ac:dyDescent="0.25">
      <c r="A859" s="44"/>
      <c r="B859" s="45"/>
      <c r="C859" s="45"/>
      <c r="D859" s="45"/>
      <c r="E859" s="45"/>
      <c r="F859" s="45"/>
      <c r="G859" s="46"/>
      <c r="H859" s="53"/>
      <c r="I859" s="45"/>
      <c r="J859" s="42"/>
      <c r="K859" s="45"/>
      <c r="L859" s="46"/>
      <c r="M859" s="23" t="str">
        <f>IF(H859="","",VLOOKUP(H859,Table_Methods!B:C,2,0))</f>
        <v/>
      </c>
      <c r="N859" s="99" t="str">
        <f>IFERROR(INDEX(Program_Calcs!$A$1:$AX$1002,MATCH(A859,Program_Calcs!$A:$A,0),MATCH(VLOOKUP(H859,Table_Methods!$B:$F,4,0),Program_Calcs!$1:$1,0)),"")</f>
        <v/>
      </c>
      <c r="O859" s="100" t="str">
        <f>IFERROR(INDEX(Program_Calcs!$A$1:$AX$1002,MATCH(A859,Program_Calcs!$A:$A,0),MATCH(VLOOKUP(H859,Table_Methods!$B:$F,3,0),Program_Calcs!$1:$1,0)),"")</f>
        <v/>
      </c>
      <c r="P859" s="101" t="str">
        <f>IF(I859="N","",IFERROR(INDEX(Program_Calcs!$A$1:$AX$1002,MATCH(A859,Program_Calcs!$A:$A,0),MATCH(VLOOKUP(H859,Table_Methods!$B:$F,5,0),Program_Calcs!$1:$1,0)),""))</f>
        <v/>
      </c>
    </row>
    <row r="860" spans="1:16" x14ac:dyDescent="0.25">
      <c r="A860" s="44"/>
      <c r="B860" s="45"/>
      <c r="C860" s="45"/>
      <c r="D860" s="45"/>
      <c r="E860" s="45"/>
      <c r="F860" s="45"/>
      <c r="G860" s="46"/>
      <c r="H860" s="53"/>
      <c r="I860" s="45"/>
      <c r="J860" s="42"/>
      <c r="K860" s="45"/>
      <c r="L860" s="46"/>
      <c r="M860" s="23" t="str">
        <f>IF(H860="","",VLOOKUP(H860,Table_Methods!B:C,2,0))</f>
        <v/>
      </c>
      <c r="N860" s="99" t="str">
        <f>IFERROR(INDEX(Program_Calcs!$A$1:$AX$1002,MATCH(A860,Program_Calcs!$A:$A,0),MATCH(VLOOKUP(H860,Table_Methods!$B:$F,4,0),Program_Calcs!$1:$1,0)),"")</f>
        <v/>
      </c>
      <c r="O860" s="100" t="str">
        <f>IFERROR(INDEX(Program_Calcs!$A$1:$AX$1002,MATCH(A860,Program_Calcs!$A:$A,0),MATCH(VLOOKUP(H860,Table_Methods!$B:$F,3,0),Program_Calcs!$1:$1,0)),"")</f>
        <v/>
      </c>
      <c r="P860" s="101" t="str">
        <f>IF(I860="N","",IFERROR(INDEX(Program_Calcs!$A$1:$AX$1002,MATCH(A860,Program_Calcs!$A:$A,0),MATCH(VLOOKUP(H860,Table_Methods!$B:$F,5,0),Program_Calcs!$1:$1,0)),""))</f>
        <v/>
      </c>
    </row>
    <row r="861" spans="1:16" x14ac:dyDescent="0.25">
      <c r="A861" s="44"/>
      <c r="B861" s="45"/>
      <c r="C861" s="45"/>
      <c r="D861" s="45"/>
      <c r="E861" s="45"/>
      <c r="F861" s="45"/>
      <c r="G861" s="46"/>
      <c r="H861" s="53"/>
      <c r="I861" s="45"/>
      <c r="J861" s="42"/>
      <c r="K861" s="45"/>
      <c r="L861" s="46"/>
      <c r="M861" s="23" t="str">
        <f>IF(H861="","",VLOOKUP(H861,Table_Methods!B:C,2,0))</f>
        <v/>
      </c>
      <c r="N861" s="99" t="str">
        <f>IFERROR(INDEX(Program_Calcs!$A$1:$AX$1002,MATCH(A861,Program_Calcs!$A:$A,0),MATCH(VLOOKUP(H861,Table_Methods!$B:$F,4,0),Program_Calcs!$1:$1,0)),"")</f>
        <v/>
      </c>
      <c r="O861" s="100" t="str">
        <f>IFERROR(INDEX(Program_Calcs!$A$1:$AX$1002,MATCH(A861,Program_Calcs!$A:$A,0),MATCH(VLOOKUP(H861,Table_Methods!$B:$F,3,0),Program_Calcs!$1:$1,0)),"")</f>
        <v/>
      </c>
      <c r="P861" s="101" t="str">
        <f>IF(I861="N","",IFERROR(INDEX(Program_Calcs!$A$1:$AX$1002,MATCH(A861,Program_Calcs!$A:$A,0),MATCH(VLOOKUP(H861,Table_Methods!$B:$F,5,0),Program_Calcs!$1:$1,0)),""))</f>
        <v/>
      </c>
    </row>
    <row r="862" spans="1:16" x14ac:dyDescent="0.25">
      <c r="A862" s="44"/>
      <c r="B862" s="45"/>
      <c r="C862" s="45"/>
      <c r="D862" s="45"/>
      <c r="E862" s="45"/>
      <c r="F862" s="45"/>
      <c r="G862" s="46"/>
      <c r="H862" s="53"/>
      <c r="I862" s="45"/>
      <c r="J862" s="42"/>
      <c r="K862" s="45"/>
      <c r="L862" s="46"/>
      <c r="M862" s="23" t="str">
        <f>IF(H862="","",VLOOKUP(H862,Table_Methods!B:C,2,0))</f>
        <v/>
      </c>
      <c r="N862" s="99" t="str">
        <f>IFERROR(INDEX(Program_Calcs!$A$1:$AX$1002,MATCH(A862,Program_Calcs!$A:$A,0),MATCH(VLOOKUP(H862,Table_Methods!$B:$F,4,0),Program_Calcs!$1:$1,0)),"")</f>
        <v/>
      </c>
      <c r="O862" s="100" t="str">
        <f>IFERROR(INDEX(Program_Calcs!$A$1:$AX$1002,MATCH(A862,Program_Calcs!$A:$A,0),MATCH(VLOOKUP(H862,Table_Methods!$B:$F,3,0),Program_Calcs!$1:$1,0)),"")</f>
        <v/>
      </c>
      <c r="P862" s="101" t="str">
        <f>IF(I862="N","",IFERROR(INDEX(Program_Calcs!$A$1:$AX$1002,MATCH(A862,Program_Calcs!$A:$A,0),MATCH(VLOOKUP(H862,Table_Methods!$B:$F,5,0),Program_Calcs!$1:$1,0)),""))</f>
        <v/>
      </c>
    </row>
    <row r="863" spans="1:16" x14ac:dyDescent="0.25">
      <c r="A863" s="44"/>
      <c r="B863" s="45"/>
      <c r="C863" s="45"/>
      <c r="D863" s="45"/>
      <c r="E863" s="45"/>
      <c r="F863" s="45"/>
      <c r="G863" s="46"/>
      <c r="H863" s="53"/>
      <c r="I863" s="45"/>
      <c r="J863" s="42"/>
      <c r="K863" s="45"/>
      <c r="L863" s="46"/>
      <c r="M863" s="23" t="str">
        <f>IF(H863="","",VLOOKUP(H863,Table_Methods!B:C,2,0))</f>
        <v/>
      </c>
      <c r="N863" s="99" t="str">
        <f>IFERROR(INDEX(Program_Calcs!$A$1:$AX$1002,MATCH(A863,Program_Calcs!$A:$A,0),MATCH(VLOOKUP(H863,Table_Methods!$B:$F,4,0),Program_Calcs!$1:$1,0)),"")</f>
        <v/>
      </c>
      <c r="O863" s="100" t="str">
        <f>IFERROR(INDEX(Program_Calcs!$A$1:$AX$1002,MATCH(A863,Program_Calcs!$A:$A,0),MATCH(VLOOKUP(H863,Table_Methods!$B:$F,3,0),Program_Calcs!$1:$1,0)),"")</f>
        <v/>
      </c>
      <c r="P863" s="101" t="str">
        <f>IF(I863="N","",IFERROR(INDEX(Program_Calcs!$A$1:$AX$1002,MATCH(A863,Program_Calcs!$A:$A,0),MATCH(VLOOKUP(H863,Table_Methods!$B:$F,5,0),Program_Calcs!$1:$1,0)),""))</f>
        <v/>
      </c>
    </row>
    <row r="864" spans="1:16" x14ac:dyDescent="0.25">
      <c r="A864" s="44"/>
      <c r="B864" s="45"/>
      <c r="C864" s="45"/>
      <c r="D864" s="45"/>
      <c r="E864" s="45"/>
      <c r="F864" s="45"/>
      <c r="G864" s="46"/>
      <c r="H864" s="53"/>
      <c r="I864" s="45"/>
      <c r="J864" s="42"/>
      <c r="K864" s="45"/>
      <c r="L864" s="46"/>
      <c r="M864" s="23" t="str">
        <f>IF(H864="","",VLOOKUP(H864,Table_Methods!B:C,2,0))</f>
        <v/>
      </c>
      <c r="N864" s="99" t="str">
        <f>IFERROR(INDEX(Program_Calcs!$A$1:$AX$1002,MATCH(A864,Program_Calcs!$A:$A,0),MATCH(VLOOKUP(H864,Table_Methods!$B:$F,4,0),Program_Calcs!$1:$1,0)),"")</f>
        <v/>
      </c>
      <c r="O864" s="100" t="str">
        <f>IFERROR(INDEX(Program_Calcs!$A$1:$AX$1002,MATCH(A864,Program_Calcs!$A:$A,0),MATCH(VLOOKUP(H864,Table_Methods!$B:$F,3,0),Program_Calcs!$1:$1,0)),"")</f>
        <v/>
      </c>
      <c r="P864" s="101" t="str">
        <f>IF(I864="N","",IFERROR(INDEX(Program_Calcs!$A$1:$AX$1002,MATCH(A864,Program_Calcs!$A:$A,0),MATCH(VLOOKUP(H864,Table_Methods!$B:$F,5,0),Program_Calcs!$1:$1,0)),""))</f>
        <v/>
      </c>
    </row>
    <row r="865" spans="1:16" x14ac:dyDescent="0.25">
      <c r="A865" s="44"/>
      <c r="B865" s="45"/>
      <c r="C865" s="45"/>
      <c r="D865" s="45"/>
      <c r="E865" s="45"/>
      <c r="F865" s="45"/>
      <c r="G865" s="46"/>
      <c r="H865" s="53"/>
      <c r="I865" s="45"/>
      <c r="J865" s="42"/>
      <c r="K865" s="45"/>
      <c r="L865" s="46"/>
      <c r="M865" s="23" t="str">
        <f>IF(H865="","",VLOOKUP(H865,Table_Methods!B:C,2,0))</f>
        <v/>
      </c>
      <c r="N865" s="99" t="str">
        <f>IFERROR(INDEX(Program_Calcs!$A$1:$AX$1002,MATCH(A865,Program_Calcs!$A:$A,0),MATCH(VLOOKUP(H865,Table_Methods!$B:$F,4,0),Program_Calcs!$1:$1,0)),"")</f>
        <v/>
      </c>
      <c r="O865" s="100" t="str">
        <f>IFERROR(INDEX(Program_Calcs!$A$1:$AX$1002,MATCH(A865,Program_Calcs!$A:$A,0),MATCH(VLOOKUP(H865,Table_Methods!$B:$F,3,0),Program_Calcs!$1:$1,0)),"")</f>
        <v/>
      </c>
      <c r="P865" s="101" t="str">
        <f>IF(I865="N","",IFERROR(INDEX(Program_Calcs!$A$1:$AX$1002,MATCH(A865,Program_Calcs!$A:$A,0),MATCH(VLOOKUP(H865,Table_Methods!$B:$F,5,0),Program_Calcs!$1:$1,0)),""))</f>
        <v/>
      </c>
    </row>
    <row r="866" spans="1:16" x14ac:dyDescent="0.25">
      <c r="A866" s="44"/>
      <c r="B866" s="45"/>
      <c r="C866" s="45"/>
      <c r="D866" s="45"/>
      <c r="E866" s="45"/>
      <c r="F866" s="45"/>
      <c r="G866" s="46"/>
      <c r="H866" s="53"/>
      <c r="I866" s="45"/>
      <c r="J866" s="42"/>
      <c r="K866" s="45"/>
      <c r="L866" s="46"/>
      <c r="M866" s="23" t="str">
        <f>IF(H866="","",VLOOKUP(H866,Table_Methods!B:C,2,0))</f>
        <v/>
      </c>
      <c r="N866" s="99" t="str">
        <f>IFERROR(INDEX(Program_Calcs!$A$1:$AX$1002,MATCH(A866,Program_Calcs!$A:$A,0),MATCH(VLOOKUP(H866,Table_Methods!$B:$F,4,0),Program_Calcs!$1:$1,0)),"")</f>
        <v/>
      </c>
      <c r="O866" s="100" t="str">
        <f>IFERROR(INDEX(Program_Calcs!$A$1:$AX$1002,MATCH(A866,Program_Calcs!$A:$A,0),MATCH(VLOOKUP(H866,Table_Methods!$B:$F,3,0),Program_Calcs!$1:$1,0)),"")</f>
        <v/>
      </c>
      <c r="P866" s="101" t="str">
        <f>IF(I866="N","",IFERROR(INDEX(Program_Calcs!$A$1:$AX$1002,MATCH(A866,Program_Calcs!$A:$A,0),MATCH(VLOOKUP(H866,Table_Methods!$B:$F,5,0),Program_Calcs!$1:$1,0)),""))</f>
        <v/>
      </c>
    </row>
    <row r="867" spans="1:16" x14ac:dyDescent="0.25">
      <c r="A867" s="44"/>
      <c r="B867" s="45"/>
      <c r="C867" s="45"/>
      <c r="D867" s="45"/>
      <c r="E867" s="45"/>
      <c r="F867" s="45"/>
      <c r="G867" s="46"/>
      <c r="H867" s="53"/>
      <c r="I867" s="45"/>
      <c r="J867" s="42"/>
      <c r="K867" s="45"/>
      <c r="L867" s="46"/>
      <c r="M867" s="23" t="str">
        <f>IF(H867="","",VLOOKUP(H867,Table_Methods!B:C,2,0))</f>
        <v/>
      </c>
      <c r="N867" s="99" t="str">
        <f>IFERROR(INDEX(Program_Calcs!$A$1:$AX$1002,MATCH(A867,Program_Calcs!$A:$A,0),MATCH(VLOOKUP(H867,Table_Methods!$B:$F,4,0),Program_Calcs!$1:$1,0)),"")</f>
        <v/>
      </c>
      <c r="O867" s="100" t="str">
        <f>IFERROR(INDEX(Program_Calcs!$A$1:$AX$1002,MATCH(A867,Program_Calcs!$A:$A,0),MATCH(VLOOKUP(H867,Table_Methods!$B:$F,3,0),Program_Calcs!$1:$1,0)),"")</f>
        <v/>
      </c>
      <c r="P867" s="101" t="str">
        <f>IF(I867="N","",IFERROR(INDEX(Program_Calcs!$A$1:$AX$1002,MATCH(A867,Program_Calcs!$A:$A,0),MATCH(VLOOKUP(H867,Table_Methods!$B:$F,5,0),Program_Calcs!$1:$1,0)),""))</f>
        <v/>
      </c>
    </row>
    <row r="868" spans="1:16" x14ac:dyDescent="0.25">
      <c r="A868" s="44"/>
      <c r="B868" s="45"/>
      <c r="C868" s="45"/>
      <c r="D868" s="45"/>
      <c r="E868" s="45"/>
      <c r="F868" s="45"/>
      <c r="G868" s="46"/>
      <c r="H868" s="53"/>
      <c r="I868" s="45"/>
      <c r="J868" s="42"/>
      <c r="K868" s="45"/>
      <c r="L868" s="46"/>
      <c r="M868" s="23" t="str">
        <f>IF(H868="","",VLOOKUP(H868,Table_Methods!B:C,2,0))</f>
        <v/>
      </c>
      <c r="N868" s="99" t="str">
        <f>IFERROR(INDEX(Program_Calcs!$A$1:$AX$1002,MATCH(A868,Program_Calcs!$A:$A,0),MATCH(VLOOKUP(H868,Table_Methods!$B:$F,4,0),Program_Calcs!$1:$1,0)),"")</f>
        <v/>
      </c>
      <c r="O868" s="100" t="str">
        <f>IFERROR(INDEX(Program_Calcs!$A$1:$AX$1002,MATCH(A868,Program_Calcs!$A:$A,0),MATCH(VLOOKUP(H868,Table_Methods!$B:$F,3,0),Program_Calcs!$1:$1,0)),"")</f>
        <v/>
      </c>
      <c r="P868" s="101" t="str">
        <f>IF(I868="N","",IFERROR(INDEX(Program_Calcs!$A$1:$AX$1002,MATCH(A868,Program_Calcs!$A:$A,0),MATCH(VLOOKUP(H868,Table_Methods!$B:$F,5,0),Program_Calcs!$1:$1,0)),""))</f>
        <v/>
      </c>
    </row>
    <row r="869" spans="1:16" x14ac:dyDescent="0.25">
      <c r="A869" s="44"/>
      <c r="B869" s="45"/>
      <c r="C869" s="45"/>
      <c r="D869" s="45"/>
      <c r="E869" s="45"/>
      <c r="F869" s="45"/>
      <c r="G869" s="46"/>
      <c r="H869" s="53"/>
      <c r="I869" s="45"/>
      <c r="J869" s="42"/>
      <c r="K869" s="45"/>
      <c r="L869" s="46"/>
      <c r="M869" s="23" t="str">
        <f>IF(H869="","",VLOOKUP(H869,Table_Methods!B:C,2,0))</f>
        <v/>
      </c>
      <c r="N869" s="99" t="str">
        <f>IFERROR(INDEX(Program_Calcs!$A$1:$AX$1002,MATCH(A869,Program_Calcs!$A:$A,0),MATCH(VLOOKUP(H869,Table_Methods!$B:$F,4,0),Program_Calcs!$1:$1,0)),"")</f>
        <v/>
      </c>
      <c r="O869" s="100" t="str">
        <f>IFERROR(INDEX(Program_Calcs!$A$1:$AX$1002,MATCH(A869,Program_Calcs!$A:$A,0),MATCH(VLOOKUP(H869,Table_Methods!$B:$F,3,0),Program_Calcs!$1:$1,0)),"")</f>
        <v/>
      </c>
      <c r="P869" s="101" t="str">
        <f>IF(I869="N","",IFERROR(INDEX(Program_Calcs!$A$1:$AX$1002,MATCH(A869,Program_Calcs!$A:$A,0),MATCH(VLOOKUP(H869,Table_Methods!$B:$F,5,0),Program_Calcs!$1:$1,0)),""))</f>
        <v/>
      </c>
    </row>
    <row r="870" spans="1:16" x14ac:dyDescent="0.25">
      <c r="A870" s="44"/>
      <c r="B870" s="45"/>
      <c r="C870" s="45"/>
      <c r="D870" s="45"/>
      <c r="E870" s="45"/>
      <c r="F870" s="45"/>
      <c r="G870" s="46"/>
      <c r="H870" s="53"/>
      <c r="I870" s="45"/>
      <c r="J870" s="42"/>
      <c r="K870" s="45"/>
      <c r="L870" s="46"/>
      <c r="M870" s="23" t="str">
        <f>IF(H870="","",VLOOKUP(H870,Table_Methods!B:C,2,0))</f>
        <v/>
      </c>
      <c r="N870" s="99" t="str">
        <f>IFERROR(INDEX(Program_Calcs!$A$1:$AX$1002,MATCH(A870,Program_Calcs!$A:$A,0),MATCH(VLOOKUP(H870,Table_Methods!$B:$F,4,0),Program_Calcs!$1:$1,0)),"")</f>
        <v/>
      </c>
      <c r="O870" s="100" t="str">
        <f>IFERROR(INDEX(Program_Calcs!$A$1:$AX$1002,MATCH(A870,Program_Calcs!$A:$A,0),MATCH(VLOOKUP(H870,Table_Methods!$B:$F,3,0),Program_Calcs!$1:$1,0)),"")</f>
        <v/>
      </c>
      <c r="P870" s="101" t="str">
        <f>IF(I870="N","",IFERROR(INDEX(Program_Calcs!$A$1:$AX$1002,MATCH(A870,Program_Calcs!$A:$A,0),MATCH(VLOOKUP(H870,Table_Methods!$B:$F,5,0),Program_Calcs!$1:$1,0)),""))</f>
        <v/>
      </c>
    </row>
    <row r="871" spans="1:16" x14ac:dyDescent="0.25">
      <c r="A871" s="44"/>
      <c r="B871" s="45"/>
      <c r="C871" s="45"/>
      <c r="D871" s="45"/>
      <c r="E871" s="45"/>
      <c r="F871" s="45"/>
      <c r="G871" s="46"/>
      <c r="H871" s="53"/>
      <c r="I871" s="45"/>
      <c r="J871" s="42"/>
      <c r="K871" s="45"/>
      <c r="L871" s="46"/>
      <c r="M871" s="23" t="str">
        <f>IF(H871="","",VLOOKUP(H871,Table_Methods!B:C,2,0))</f>
        <v/>
      </c>
      <c r="N871" s="99" t="str">
        <f>IFERROR(INDEX(Program_Calcs!$A$1:$AX$1002,MATCH(A871,Program_Calcs!$A:$A,0),MATCH(VLOOKUP(H871,Table_Methods!$B:$F,4,0),Program_Calcs!$1:$1,0)),"")</f>
        <v/>
      </c>
      <c r="O871" s="100" t="str">
        <f>IFERROR(INDEX(Program_Calcs!$A$1:$AX$1002,MATCH(A871,Program_Calcs!$A:$A,0),MATCH(VLOOKUP(H871,Table_Methods!$B:$F,3,0),Program_Calcs!$1:$1,0)),"")</f>
        <v/>
      </c>
      <c r="P871" s="101" t="str">
        <f>IF(I871="N","",IFERROR(INDEX(Program_Calcs!$A$1:$AX$1002,MATCH(A871,Program_Calcs!$A:$A,0),MATCH(VLOOKUP(H871,Table_Methods!$B:$F,5,0),Program_Calcs!$1:$1,0)),""))</f>
        <v/>
      </c>
    </row>
    <row r="872" spans="1:16" x14ac:dyDescent="0.25">
      <c r="A872" s="44"/>
      <c r="B872" s="45"/>
      <c r="C872" s="45"/>
      <c r="D872" s="45"/>
      <c r="E872" s="45"/>
      <c r="F872" s="45"/>
      <c r="G872" s="46"/>
      <c r="H872" s="53"/>
      <c r="I872" s="45"/>
      <c r="J872" s="42"/>
      <c r="K872" s="45"/>
      <c r="L872" s="46"/>
      <c r="M872" s="23" t="str">
        <f>IF(H872="","",VLOOKUP(H872,Table_Methods!B:C,2,0))</f>
        <v/>
      </c>
      <c r="N872" s="99" t="str">
        <f>IFERROR(INDEX(Program_Calcs!$A$1:$AX$1002,MATCH(A872,Program_Calcs!$A:$A,0),MATCH(VLOOKUP(H872,Table_Methods!$B:$F,4,0),Program_Calcs!$1:$1,0)),"")</f>
        <v/>
      </c>
      <c r="O872" s="100" t="str">
        <f>IFERROR(INDEX(Program_Calcs!$A$1:$AX$1002,MATCH(A872,Program_Calcs!$A:$A,0),MATCH(VLOOKUP(H872,Table_Methods!$B:$F,3,0),Program_Calcs!$1:$1,0)),"")</f>
        <v/>
      </c>
      <c r="P872" s="101" t="str">
        <f>IF(I872="N","",IFERROR(INDEX(Program_Calcs!$A$1:$AX$1002,MATCH(A872,Program_Calcs!$A:$A,0),MATCH(VLOOKUP(H872,Table_Methods!$B:$F,5,0),Program_Calcs!$1:$1,0)),""))</f>
        <v/>
      </c>
    </row>
    <row r="873" spans="1:16" x14ac:dyDescent="0.25">
      <c r="A873" s="44"/>
      <c r="B873" s="45"/>
      <c r="C873" s="45"/>
      <c r="D873" s="45"/>
      <c r="E873" s="45"/>
      <c r="F873" s="45"/>
      <c r="G873" s="46"/>
      <c r="H873" s="53"/>
      <c r="I873" s="45"/>
      <c r="J873" s="42"/>
      <c r="K873" s="45"/>
      <c r="L873" s="46"/>
      <c r="M873" s="23" t="str">
        <f>IF(H873="","",VLOOKUP(H873,Table_Methods!B:C,2,0))</f>
        <v/>
      </c>
      <c r="N873" s="99" t="str">
        <f>IFERROR(INDEX(Program_Calcs!$A$1:$AX$1002,MATCH(A873,Program_Calcs!$A:$A,0),MATCH(VLOOKUP(H873,Table_Methods!$B:$F,4,0),Program_Calcs!$1:$1,0)),"")</f>
        <v/>
      </c>
      <c r="O873" s="100" t="str">
        <f>IFERROR(INDEX(Program_Calcs!$A$1:$AX$1002,MATCH(A873,Program_Calcs!$A:$A,0),MATCH(VLOOKUP(H873,Table_Methods!$B:$F,3,0),Program_Calcs!$1:$1,0)),"")</f>
        <v/>
      </c>
      <c r="P873" s="101" t="str">
        <f>IF(I873="N","",IFERROR(INDEX(Program_Calcs!$A$1:$AX$1002,MATCH(A873,Program_Calcs!$A:$A,0),MATCH(VLOOKUP(H873,Table_Methods!$B:$F,5,0),Program_Calcs!$1:$1,0)),""))</f>
        <v/>
      </c>
    </row>
    <row r="874" spans="1:16" x14ac:dyDescent="0.25">
      <c r="A874" s="44"/>
      <c r="B874" s="45"/>
      <c r="C874" s="45"/>
      <c r="D874" s="45"/>
      <c r="E874" s="45"/>
      <c r="F874" s="45"/>
      <c r="G874" s="46"/>
      <c r="H874" s="53"/>
      <c r="I874" s="45"/>
      <c r="J874" s="42"/>
      <c r="K874" s="45"/>
      <c r="L874" s="46"/>
      <c r="M874" s="23" t="str">
        <f>IF(H874="","",VLOOKUP(H874,Table_Methods!B:C,2,0))</f>
        <v/>
      </c>
      <c r="N874" s="99" t="str">
        <f>IFERROR(INDEX(Program_Calcs!$A$1:$AX$1002,MATCH(A874,Program_Calcs!$A:$A,0),MATCH(VLOOKUP(H874,Table_Methods!$B:$F,4,0),Program_Calcs!$1:$1,0)),"")</f>
        <v/>
      </c>
      <c r="O874" s="100" t="str">
        <f>IFERROR(INDEX(Program_Calcs!$A$1:$AX$1002,MATCH(A874,Program_Calcs!$A:$A,0),MATCH(VLOOKUP(H874,Table_Methods!$B:$F,3,0),Program_Calcs!$1:$1,0)),"")</f>
        <v/>
      </c>
      <c r="P874" s="101" t="str">
        <f>IF(I874="N","",IFERROR(INDEX(Program_Calcs!$A$1:$AX$1002,MATCH(A874,Program_Calcs!$A:$A,0),MATCH(VLOOKUP(H874,Table_Methods!$B:$F,5,0),Program_Calcs!$1:$1,0)),""))</f>
        <v/>
      </c>
    </row>
    <row r="875" spans="1:16" x14ac:dyDescent="0.25">
      <c r="A875" s="44"/>
      <c r="B875" s="45"/>
      <c r="C875" s="45"/>
      <c r="D875" s="45"/>
      <c r="E875" s="45"/>
      <c r="F875" s="45"/>
      <c r="G875" s="46"/>
      <c r="H875" s="53"/>
      <c r="I875" s="45"/>
      <c r="J875" s="42"/>
      <c r="K875" s="45"/>
      <c r="L875" s="46"/>
      <c r="M875" s="23" t="str">
        <f>IF(H875="","",VLOOKUP(H875,Table_Methods!B:C,2,0))</f>
        <v/>
      </c>
      <c r="N875" s="99" t="str">
        <f>IFERROR(INDEX(Program_Calcs!$A$1:$AX$1002,MATCH(A875,Program_Calcs!$A:$A,0),MATCH(VLOOKUP(H875,Table_Methods!$B:$F,4,0),Program_Calcs!$1:$1,0)),"")</f>
        <v/>
      </c>
      <c r="O875" s="100" t="str">
        <f>IFERROR(INDEX(Program_Calcs!$A$1:$AX$1002,MATCH(A875,Program_Calcs!$A:$A,0),MATCH(VLOOKUP(H875,Table_Methods!$B:$F,3,0),Program_Calcs!$1:$1,0)),"")</f>
        <v/>
      </c>
      <c r="P875" s="101" t="str">
        <f>IF(I875="N","",IFERROR(INDEX(Program_Calcs!$A$1:$AX$1002,MATCH(A875,Program_Calcs!$A:$A,0),MATCH(VLOOKUP(H875,Table_Methods!$B:$F,5,0),Program_Calcs!$1:$1,0)),""))</f>
        <v/>
      </c>
    </row>
    <row r="876" spans="1:16" x14ac:dyDescent="0.25">
      <c r="A876" s="44"/>
      <c r="B876" s="45"/>
      <c r="C876" s="45"/>
      <c r="D876" s="45"/>
      <c r="E876" s="45"/>
      <c r="F876" s="45"/>
      <c r="G876" s="46"/>
      <c r="H876" s="53"/>
      <c r="I876" s="45"/>
      <c r="J876" s="42"/>
      <c r="K876" s="45"/>
      <c r="L876" s="46"/>
      <c r="M876" s="23" t="str">
        <f>IF(H876="","",VLOOKUP(H876,Table_Methods!B:C,2,0))</f>
        <v/>
      </c>
      <c r="N876" s="99" t="str">
        <f>IFERROR(INDEX(Program_Calcs!$A$1:$AX$1002,MATCH(A876,Program_Calcs!$A:$A,0),MATCH(VLOOKUP(H876,Table_Methods!$B:$F,4,0),Program_Calcs!$1:$1,0)),"")</f>
        <v/>
      </c>
      <c r="O876" s="100" t="str">
        <f>IFERROR(INDEX(Program_Calcs!$A$1:$AX$1002,MATCH(A876,Program_Calcs!$A:$A,0),MATCH(VLOOKUP(H876,Table_Methods!$B:$F,3,0),Program_Calcs!$1:$1,0)),"")</f>
        <v/>
      </c>
      <c r="P876" s="101" t="str">
        <f>IF(I876="N","",IFERROR(INDEX(Program_Calcs!$A$1:$AX$1002,MATCH(A876,Program_Calcs!$A:$A,0),MATCH(VLOOKUP(H876,Table_Methods!$B:$F,5,0),Program_Calcs!$1:$1,0)),""))</f>
        <v/>
      </c>
    </row>
    <row r="877" spans="1:16" x14ac:dyDescent="0.25">
      <c r="A877" s="44"/>
      <c r="B877" s="45"/>
      <c r="C877" s="45"/>
      <c r="D877" s="45"/>
      <c r="E877" s="45"/>
      <c r="F877" s="45"/>
      <c r="G877" s="46"/>
      <c r="H877" s="53"/>
      <c r="I877" s="45"/>
      <c r="J877" s="42"/>
      <c r="K877" s="45"/>
      <c r="L877" s="46"/>
      <c r="M877" s="23" t="str">
        <f>IF(H877="","",VLOOKUP(H877,Table_Methods!B:C,2,0))</f>
        <v/>
      </c>
      <c r="N877" s="99" t="str">
        <f>IFERROR(INDEX(Program_Calcs!$A$1:$AX$1002,MATCH(A877,Program_Calcs!$A:$A,0),MATCH(VLOOKUP(H877,Table_Methods!$B:$F,4,0),Program_Calcs!$1:$1,0)),"")</f>
        <v/>
      </c>
      <c r="O877" s="100" t="str">
        <f>IFERROR(INDEX(Program_Calcs!$A$1:$AX$1002,MATCH(A877,Program_Calcs!$A:$A,0),MATCH(VLOOKUP(H877,Table_Methods!$B:$F,3,0),Program_Calcs!$1:$1,0)),"")</f>
        <v/>
      </c>
      <c r="P877" s="101" t="str">
        <f>IF(I877="N","",IFERROR(INDEX(Program_Calcs!$A$1:$AX$1002,MATCH(A877,Program_Calcs!$A:$A,0),MATCH(VLOOKUP(H877,Table_Methods!$B:$F,5,0),Program_Calcs!$1:$1,0)),""))</f>
        <v/>
      </c>
    </row>
    <row r="878" spans="1:16" x14ac:dyDescent="0.25">
      <c r="A878" s="44"/>
      <c r="B878" s="45"/>
      <c r="C878" s="45"/>
      <c r="D878" s="45"/>
      <c r="E878" s="45"/>
      <c r="F878" s="45"/>
      <c r="G878" s="46"/>
      <c r="H878" s="53"/>
      <c r="I878" s="45"/>
      <c r="J878" s="42"/>
      <c r="K878" s="45"/>
      <c r="L878" s="46"/>
      <c r="M878" s="23" t="str">
        <f>IF(H878="","",VLOOKUP(H878,Table_Methods!B:C,2,0))</f>
        <v/>
      </c>
      <c r="N878" s="99" t="str">
        <f>IFERROR(INDEX(Program_Calcs!$A$1:$AX$1002,MATCH(A878,Program_Calcs!$A:$A,0),MATCH(VLOOKUP(H878,Table_Methods!$B:$F,4,0),Program_Calcs!$1:$1,0)),"")</f>
        <v/>
      </c>
      <c r="O878" s="100" t="str">
        <f>IFERROR(INDEX(Program_Calcs!$A$1:$AX$1002,MATCH(A878,Program_Calcs!$A:$A,0),MATCH(VLOOKUP(H878,Table_Methods!$B:$F,3,0),Program_Calcs!$1:$1,0)),"")</f>
        <v/>
      </c>
      <c r="P878" s="101" t="str">
        <f>IF(I878="N","",IFERROR(INDEX(Program_Calcs!$A$1:$AX$1002,MATCH(A878,Program_Calcs!$A:$A,0),MATCH(VLOOKUP(H878,Table_Methods!$B:$F,5,0),Program_Calcs!$1:$1,0)),""))</f>
        <v/>
      </c>
    </row>
    <row r="879" spans="1:16" x14ac:dyDescent="0.25">
      <c r="A879" s="44"/>
      <c r="B879" s="45"/>
      <c r="C879" s="45"/>
      <c r="D879" s="45"/>
      <c r="E879" s="45"/>
      <c r="F879" s="45"/>
      <c r="G879" s="46"/>
      <c r="H879" s="53"/>
      <c r="I879" s="45"/>
      <c r="J879" s="42"/>
      <c r="K879" s="45"/>
      <c r="L879" s="46"/>
      <c r="M879" s="23" t="str">
        <f>IF(H879="","",VLOOKUP(H879,Table_Methods!B:C,2,0))</f>
        <v/>
      </c>
      <c r="N879" s="99" t="str">
        <f>IFERROR(INDEX(Program_Calcs!$A$1:$AX$1002,MATCH(A879,Program_Calcs!$A:$A,0),MATCH(VLOOKUP(H879,Table_Methods!$B:$F,4,0),Program_Calcs!$1:$1,0)),"")</f>
        <v/>
      </c>
      <c r="O879" s="100" t="str">
        <f>IFERROR(INDEX(Program_Calcs!$A$1:$AX$1002,MATCH(A879,Program_Calcs!$A:$A,0),MATCH(VLOOKUP(H879,Table_Methods!$B:$F,3,0),Program_Calcs!$1:$1,0)),"")</f>
        <v/>
      </c>
      <c r="P879" s="101" t="str">
        <f>IF(I879="N","",IFERROR(INDEX(Program_Calcs!$A$1:$AX$1002,MATCH(A879,Program_Calcs!$A:$A,0),MATCH(VLOOKUP(H879,Table_Methods!$B:$F,5,0),Program_Calcs!$1:$1,0)),""))</f>
        <v/>
      </c>
    </row>
    <row r="880" spans="1:16" x14ac:dyDescent="0.25">
      <c r="A880" s="44"/>
      <c r="B880" s="45"/>
      <c r="C880" s="45"/>
      <c r="D880" s="45"/>
      <c r="E880" s="45"/>
      <c r="F880" s="45"/>
      <c r="G880" s="46"/>
      <c r="H880" s="53"/>
      <c r="I880" s="45"/>
      <c r="J880" s="42"/>
      <c r="K880" s="45"/>
      <c r="L880" s="46"/>
      <c r="M880" s="23" t="str">
        <f>IF(H880="","",VLOOKUP(H880,Table_Methods!B:C,2,0))</f>
        <v/>
      </c>
      <c r="N880" s="99" t="str">
        <f>IFERROR(INDEX(Program_Calcs!$A$1:$AX$1002,MATCH(A880,Program_Calcs!$A:$A,0),MATCH(VLOOKUP(H880,Table_Methods!$B:$F,4,0),Program_Calcs!$1:$1,0)),"")</f>
        <v/>
      </c>
      <c r="O880" s="100" t="str">
        <f>IFERROR(INDEX(Program_Calcs!$A$1:$AX$1002,MATCH(A880,Program_Calcs!$A:$A,0),MATCH(VLOOKUP(H880,Table_Methods!$B:$F,3,0),Program_Calcs!$1:$1,0)),"")</f>
        <v/>
      </c>
      <c r="P880" s="101" t="str">
        <f>IF(I880="N","",IFERROR(INDEX(Program_Calcs!$A$1:$AX$1002,MATCH(A880,Program_Calcs!$A:$A,0),MATCH(VLOOKUP(H880,Table_Methods!$B:$F,5,0),Program_Calcs!$1:$1,0)),""))</f>
        <v/>
      </c>
    </row>
    <row r="881" spans="1:16" x14ac:dyDescent="0.25">
      <c r="A881" s="44"/>
      <c r="B881" s="45"/>
      <c r="C881" s="45"/>
      <c r="D881" s="45"/>
      <c r="E881" s="45"/>
      <c r="F881" s="45"/>
      <c r="G881" s="46"/>
      <c r="H881" s="53"/>
      <c r="I881" s="45"/>
      <c r="J881" s="42"/>
      <c r="K881" s="45"/>
      <c r="L881" s="46"/>
      <c r="M881" s="23" t="str">
        <f>IF(H881="","",VLOOKUP(H881,Table_Methods!B:C,2,0))</f>
        <v/>
      </c>
      <c r="N881" s="99" t="str">
        <f>IFERROR(INDEX(Program_Calcs!$A$1:$AX$1002,MATCH(A881,Program_Calcs!$A:$A,0),MATCH(VLOOKUP(H881,Table_Methods!$B:$F,4,0),Program_Calcs!$1:$1,0)),"")</f>
        <v/>
      </c>
      <c r="O881" s="100" t="str">
        <f>IFERROR(INDEX(Program_Calcs!$A$1:$AX$1002,MATCH(A881,Program_Calcs!$A:$A,0),MATCH(VLOOKUP(H881,Table_Methods!$B:$F,3,0),Program_Calcs!$1:$1,0)),"")</f>
        <v/>
      </c>
      <c r="P881" s="101" t="str">
        <f>IF(I881="N","",IFERROR(INDEX(Program_Calcs!$A$1:$AX$1002,MATCH(A881,Program_Calcs!$A:$A,0),MATCH(VLOOKUP(H881,Table_Methods!$B:$F,5,0),Program_Calcs!$1:$1,0)),""))</f>
        <v/>
      </c>
    </row>
    <row r="882" spans="1:16" x14ac:dyDescent="0.25">
      <c r="A882" s="44"/>
      <c r="B882" s="45"/>
      <c r="C882" s="45"/>
      <c r="D882" s="45"/>
      <c r="E882" s="45"/>
      <c r="F882" s="45"/>
      <c r="G882" s="46"/>
      <c r="H882" s="53"/>
      <c r="I882" s="45"/>
      <c r="J882" s="42"/>
      <c r="K882" s="45"/>
      <c r="L882" s="46"/>
      <c r="M882" s="23" t="str">
        <f>IF(H882="","",VLOOKUP(H882,Table_Methods!B:C,2,0))</f>
        <v/>
      </c>
      <c r="N882" s="99" t="str">
        <f>IFERROR(INDEX(Program_Calcs!$A$1:$AX$1002,MATCH(A882,Program_Calcs!$A:$A,0),MATCH(VLOOKUP(H882,Table_Methods!$B:$F,4,0),Program_Calcs!$1:$1,0)),"")</f>
        <v/>
      </c>
      <c r="O882" s="100" t="str">
        <f>IFERROR(INDEX(Program_Calcs!$A$1:$AX$1002,MATCH(A882,Program_Calcs!$A:$A,0),MATCH(VLOOKUP(H882,Table_Methods!$B:$F,3,0),Program_Calcs!$1:$1,0)),"")</f>
        <v/>
      </c>
      <c r="P882" s="101" t="str">
        <f>IF(I882="N","",IFERROR(INDEX(Program_Calcs!$A$1:$AX$1002,MATCH(A882,Program_Calcs!$A:$A,0),MATCH(VLOOKUP(H882,Table_Methods!$B:$F,5,0),Program_Calcs!$1:$1,0)),""))</f>
        <v/>
      </c>
    </row>
    <row r="883" spans="1:16" x14ac:dyDescent="0.25">
      <c r="A883" s="44"/>
      <c r="B883" s="45"/>
      <c r="C883" s="45"/>
      <c r="D883" s="45"/>
      <c r="E883" s="45"/>
      <c r="F883" s="45"/>
      <c r="G883" s="46"/>
      <c r="H883" s="53"/>
      <c r="I883" s="45"/>
      <c r="J883" s="42"/>
      <c r="K883" s="45"/>
      <c r="L883" s="46"/>
      <c r="M883" s="23" t="str">
        <f>IF(H883="","",VLOOKUP(H883,Table_Methods!B:C,2,0))</f>
        <v/>
      </c>
      <c r="N883" s="99" t="str">
        <f>IFERROR(INDEX(Program_Calcs!$A$1:$AX$1002,MATCH(A883,Program_Calcs!$A:$A,0),MATCH(VLOOKUP(H883,Table_Methods!$B:$F,4,0),Program_Calcs!$1:$1,0)),"")</f>
        <v/>
      </c>
      <c r="O883" s="100" t="str">
        <f>IFERROR(INDEX(Program_Calcs!$A$1:$AX$1002,MATCH(A883,Program_Calcs!$A:$A,0),MATCH(VLOOKUP(H883,Table_Methods!$B:$F,3,0),Program_Calcs!$1:$1,0)),"")</f>
        <v/>
      </c>
      <c r="P883" s="101" t="str">
        <f>IF(I883="N","",IFERROR(INDEX(Program_Calcs!$A$1:$AX$1002,MATCH(A883,Program_Calcs!$A:$A,0),MATCH(VLOOKUP(H883,Table_Methods!$B:$F,5,0),Program_Calcs!$1:$1,0)),""))</f>
        <v/>
      </c>
    </row>
    <row r="884" spans="1:16" x14ac:dyDescent="0.25">
      <c r="A884" s="44"/>
      <c r="B884" s="45"/>
      <c r="C884" s="45"/>
      <c r="D884" s="45"/>
      <c r="E884" s="45"/>
      <c r="F884" s="45"/>
      <c r="G884" s="46"/>
      <c r="H884" s="53"/>
      <c r="I884" s="45"/>
      <c r="J884" s="42"/>
      <c r="K884" s="45"/>
      <c r="L884" s="46"/>
      <c r="M884" s="23" t="str">
        <f>IF(H884="","",VLOOKUP(H884,Table_Methods!B:C,2,0))</f>
        <v/>
      </c>
      <c r="N884" s="99" t="str">
        <f>IFERROR(INDEX(Program_Calcs!$A$1:$AX$1002,MATCH(A884,Program_Calcs!$A:$A,0),MATCH(VLOOKUP(H884,Table_Methods!$B:$F,4,0),Program_Calcs!$1:$1,0)),"")</f>
        <v/>
      </c>
      <c r="O884" s="100" t="str">
        <f>IFERROR(INDEX(Program_Calcs!$A$1:$AX$1002,MATCH(A884,Program_Calcs!$A:$A,0),MATCH(VLOOKUP(H884,Table_Methods!$B:$F,3,0),Program_Calcs!$1:$1,0)),"")</f>
        <v/>
      </c>
      <c r="P884" s="101" t="str">
        <f>IF(I884="N","",IFERROR(INDEX(Program_Calcs!$A$1:$AX$1002,MATCH(A884,Program_Calcs!$A:$A,0),MATCH(VLOOKUP(H884,Table_Methods!$B:$F,5,0),Program_Calcs!$1:$1,0)),""))</f>
        <v/>
      </c>
    </row>
    <row r="885" spans="1:16" x14ac:dyDescent="0.25">
      <c r="A885" s="44"/>
      <c r="B885" s="45"/>
      <c r="C885" s="45"/>
      <c r="D885" s="45"/>
      <c r="E885" s="45"/>
      <c r="F885" s="45"/>
      <c r="G885" s="46"/>
      <c r="H885" s="53"/>
      <c r="I885" s="45"/>
      <c r="J885" s="42"/>
      <c r="K885" s="45"/>
      <c r="L885" s="46"/>
      <c r="M885" s="23" t="str">
        <f>IF(H885="","",VLOOKUP(H885,Table_Methods!B:C,2,0))</f>
        <v/>
      </c>
      <c r="N885" s="99" t="str">
        <f>IFERROR(INDEX(Program_Calcs!$A$1:$AX$1002,MATCH(A885,Program_Calcs!$A:$A,0),MATCH(VLOOKUP(H885,Table_Methods!$B:$F,4,0),Program_Calcs!$1:$1,0)),"")</f>
        <v/>
      </c>
      <c r="O885" s="100" t="str">
        <f>IFERROR(INDEX(Program_Calcs!$A$1:$AX$1002,MATCH(A885,Program_Calcs!$A:$A,0),MATCH(VLOOKUP(H885,Table_Methods!$B:$F,3,0),Program_Calcs!$1:$1,0)),"")</f>
        <v/>
      </c>
      <c r="P885" s="101" t="str">
        <f>IF(I885="N","",IFERROR(INDEX(Program_Calcs!$A$1:$AX$1002,MATCH(A885,Program_Calcs!$A:$A,0),MATCH(VLOOKUP(H885,Table_Methods!$B:$F,5,0),Program_Calcs!$1:$1,0)),""))</f>
        <v/>
      </c>
    </row>
    <row r="886" spans="1:16" x14ac:dyDescent="0.25">
      <c r="A886" s="44"/>
      <c r="B886" s="45"/>
      <c r="C886" s="45"/>
      <c r="D886" s="45"/>
      <c r="E886" s="45"/>
      <c r="F886" s="45"/>
      <c r="G886" s="46"/>
      <c r="H886" s="53"/>
      <c r="I886" s="45"/>
      <c r="J886" s="42"/>
      <c r="K886" s="45"/>
      <c r="L886" s="46"/>
      <c r="M886" s="23" t="str">
        <f>IF(H886="","",VLOOKUP(H886,Table_Methods!B:C,2,0))</f>
        <v/>
      </c>
      <c r="N886" s="99" t="str">
        <f>IFERROR(INDEX(Program_Calcs!$A$1:$AX$1002,MATCH(A886,Program_Calcs!$A:$A,0),MATCH(VLOOKUP(H886,Table_Methods!$B:$F,4,0),Program_Calcs!$1:$1,0)),"")</f>
        <v/>
      </c>
      <c r="O886" s="100" t="str">
        <f>IFERROR(INDEX(Program_Calcs!$A$1:$AX$1002,MATCH(A886,Program_Calcs!$A:$A,0),MATCH(VLOOKUP(H886,Table_Methods!$B:$F,3,0),Program_Calcs!$1:$1,0)),"")</f>
        <v/>
      </c>
      <c r="P886" s="101" t="str">
        <f>IF(I886="N","",IFERROR(INDEX(Program_Calcs!$A$1:$AX$1002,MATCH(A886,Program_Calcs!$A:$A,0),MATCH(VLOOKUP(H886,Table_Methods!$B:$F,5,0),Program_Calcs!$1:$1,0)),""))</f>
        <v/>
      </c>
    </row>
    <row r="887" spans="1:16" x14ac:dyDescent="0.25">
      <c r="A887" s="44"/>
      <c r="B887" s="45"/>
      <c r="C887" s="45"/>
      <c r="D887" s="45"/>
      <c r="E887" s="45"/>
      <c r="F887" s="45"/>
      <c r="G887" s="46"/>
      <c r="H887" s="53"/>
      <c r="I887" s="45"/>
      <c r="J887" s="42"/>
      <c r="K887" s="45"/>
      <c r="L887" s="46"/>
      <c r="M887" s="23" t="str">
        <f>IF(H887="","",VLOOKUP(H887,Table_Methods!B:C,2,0))</f>
        <v/>
      </c>
      <c r="N887" s="99" t="str">
        <f>IFERROR(INDEX(Program_Calcs!$A$1:$AX$1002,MATCH(A887,Program_Calcs!$A:$A,0),MATCH(VLOOKUP(H887,Table_Methods!$B:$F,4,0),Program_Calcs!$1:$1,0)),"")</f>
        <v/>
      </c>
      <c r="O887" s="100" t="str">
        <f>IFERROR(INDEX(Program_Calcs!$A$1:$AX$1002,MATCH(A887,Program_Calcs!$A:$A,0),MATCH(VLOOKUP(H887,Table_Methods!$B:$F,3,0),Program_Calcs!$1:$1,0)),"")</f>
        <v/>
      </c>
      <c r="P887" s="101" t="str">
        <f>IF(I887="N","",IFERROR(INDEX(Program_Calcs!$A$1:$AX$1002,MATCH(A887,Program_Calcs!$A:$A,0),MATCH(VLOOKUP(H887,Table_Methods!$B:$F,5,0),Program_Calcs!$1:$1,0)),""))</f>
        <v/>
      </c>
    </row>
    <row r="888" spans="1:16" x14ac:dyDescent="0.25">
      <c r="A888" s="44"/>
      <c r="B888" s="45"/>
      <c r="C888" s="45"/>
      <c r="D888" s="45"/>
      <c r="E888" s="45"/>
      <c r="F888" s="45"/>
      <c r="G888" s="46"/>
      <c r="H888" s="53"/>
      <c r="I888" s="45"/>
      <c r="J888" s="42"/>
      <c r="K888" s="45"/>
      <c r="L888" s="46"/>
      <c r="M888" s="23" t="str">
        <f>IF(H888="","",VLOOKUP(H888,Table_Methods!B:C,2,0))</f>
        <v/>
      </c>
      <c r="N888" s="99" t="str">
        <f>IFERROR(INDEX(Program_Calcs!$A$1:$AX$1002,MATCH(A888,Program_Calcs!$A:$A,0),MATCH(VLOOKUP(H888,Table_Methods!$B:$F,4,0),Program_Calcs!$1:$1,0)),"")</f>
        <v/>
      </c>
      <c r="O888" s="100" t="str">
        <f>IFERROR(INDEX(Program_Calcs!$A$1:$AX$1002,MATCH(A888,Program_Calcs!$A:$A,0),MATCH(VLOOKUP(H888,Table_Methods!$B:$F,3,0),Program_Calcs!$1:$1,0)),"")</f>
        <v/>
      </c>
      <c r="P888" s="101" t="str">
        <f>IF(I888="N","",IFERROR(INDEX(Program_Calcs!$A$1:$AX$1002,MATCH(A888,Program_Calcs!$A:$A,0),MATCH(VLOOKUP(H888,Table_Methods!$B:$F,5,0),Program_Calcs!$1:$1,0)),""))</f>
        <v/>
      </c>
    </row>
    <row r="889" spans="1:16" x14ac:dyDescent="0.25">
      <c r="A889" s="44"/>
      <c r="B889" s="45"/>
      <c r="C889" s="45"/>
      <c r="D889" s="45"/>
      <c r="E889" s="45"/>
      <c r="F889" s="45"/>
      <c r="G889" s="46"/>
      <c r="H889" s="53"/>
      <c r="I889" s="45"/>
      <c r="J889" s="42"/>
      <c r="K889" s="45"/>
      <c r="L889" s="46"/>
      <c r="M889" s="23" t="str">
        <f>IF(H889="","",VLOOKUP(H889,Table_Methods!B:C,2,0))</f>
        <v/>
      </c>
      <c r="N889" s="99" t="str">
        <f>IFERROR(INDEX(Program_Calcs!$A$1:$AX$1002,MATCH(A889,Program_Calcs!$A:$A,0),MATCH(VLOOKUP(H889,Table_Methods!$B:$F,4,0),Program_Calcs!$1:$1,0)),"")</f>
        <v/>
      </c>
      <c r="O889" s="100" t="str">
        <f>IFERROR(INDEX(Program_Calcs!$A$1:$AX$1002,MATCH(A889,Program_Calcs!$A:$A,0),MATCH(VLOOKUP(H889,Table_Methods!$B:$F,3,0),Program_Calcs!$1:$1,0)),"")</f>
        <v/>
      </c>
      <c r="P889" s="101" t="str">
        <f>IF(I889="N","",IFERROR(INDEX(Program_Calcs!$A$1:$AX$1002,MATCH(A889,Program_Calcs!$A:$A,0),MATCH(VLOOKUP(H889,Table_Methods!$B:$F,5,0),Program_Calcs!$1:$1,0)),""))</f>
        <v/>
      </c>
    </row>
    <row r="890" spans="1:16" x14ac:dyDescent="0.25">
      <c r="A890" s="44"/>
      <c r="B890" s="45"/>
      <c r="C890" s="45"/>
      <c r="D890" s="45"/>
      <c r="E890" s="45"/>
      <c r="F890" s="45"/>
      <c r="G890" s="46"/>
      <c r="H890" s="53"/>
      <c r="I890" s="45"/>
      <c r="J890" s="42"/>
      <c r="K890" s="45"/>
      <c r="L890" s="46"/>
      <c r="M890" s="23" t="str">
        <f>IF(H890="","",VLOOKUP(H890,Table_Methods!B:C,2,0))</f>
        <v/>
      </c>
      <c r="N890" s="99" t="str">
        <f>IFERROR(INDEX(Program_Calcs!$A$1:$AX$1002,MATCH(A890,Program_Calcs!$A:$A,0),MATCH(VLOOKUP(H890,Table_Methods!$B:$F,4,0),Program_Calcs!$1:$1,0)),"")</f>
        <v/>
      </c>
      <c r="O890" s="100" t="str">
        <f>IFERROR(INDEX(Program_Calcs!$A$1:$AX$1002,MATCH(A890,Program_Calcs!$A:$A,0),MATCH(VLOOKUP(H890,Table_Methods!$B:$F,3,0),Program_Calcs!$1:$1,0)),"")</f>
        <v/>
      </c>
      <c r="P890" s="101" t="str">
        <f>IF(I890="N","",IFERROR(INDEX(Program_Calcs!$A$1:$AX$1002,MATCH(A890,Program_Calcs!$A:$A,0),MATCH(VLOOKUP(H890,Table_Methods!$B:$F,5,0),Program_Calcs!$1:$1,0)),""))</f>
        <v/>
      </c>
    </row>
    <row r="891" spans="1:16" x14ac:dyDescent="0.25">
      <c r="A891" s="44"/>
      <c r="B891" s="45"/>
      <c r="C891" s="45"/>
      <c r="D891" s="45"/>
      <c r="E891" s="45"/>
      <c r="F891" s="45"/>
      <c r="G891" s="46"/>
      <c r="H891" s="53"/>
      <c r="I891" s="45"/>
      <c r="J891" s="42"/>
      <c r="K891" s="45"/>
      <c r="L891" s="46"/>
      <c r="M891" s="23" t="str">
        <f>IF(H891="","",VLOOKUP(H891,Table_Methods!B:C,2,0))</f>
        <v/>
      </c>
      <c r="N891" s="99" t="str">
        <f>IFERROR(INDEX(Program_Calcs!$A$1:$AX$1002,MATCH(A891,Program_Calcs!$A:$A,0),MATCH(VLOOKUP(H891,Table_Methods!$B:$F,4,0),Program_Calcs!$1:$1,0)),"")</f>
        <v/>
      </c>
      <c r="O891" s="100" t="str">
        <f>IFERROR(INDEX(Program_Calcs!$A$1:$AX$1002,MATCH(A891,Program_Calcs!$A:$A,0),MATCH(VLOOKUP(H891,Table_Methods!$B:$F,3,0),Program_Calcs!$1:$1,0)),"")</f>
        <v/>
      </c>
      <c r="P891" s="101" t="str">
        <f>IF(I891="N","",IFERROR(INDEX(Program_Calcs!$A$1:$AX$1002,MATCH(A891,Program_Calcs!$A:$A,0),MATCH(VLOOKUP(H891,Table_Methods!$B:$F,5,0),Program_Calcs!$1:$1,0)),""))</f>
        <v/>
      </c>
    </row>
    <row r="892" spans="1:16" x14ac:dyDescent="0.25">
      <c r="A892" s="44"/>
      <c r="B892" s="45"/>
      <c r="C892" s="45"/>
      <c r="D892" s="45"/>
      <c r="E892" s="45"/>
      <c r="F892" s="45"/>
      <c r="G892" s="46"/>
      <c r="H892" s="53"/>
      <c r="I892" s="45"/>
      <c r="J892" s="42"/>
      <c r="K892" s="45"/>
      <c r="L892" s="46"/>
      <c r="M892" s="23" t="str">
        <f>IF(H892="","",VLOOKUP(H892,Table_Methods!B:C,2,0))</f>
        <v/>
      </c>
      <c r="N892" s="99" t="str">
        <f>IFERROR(INDEX(Program_Calcs!$A$1:$AX$1002,MATCH(A892,Program_Calcs!$A:$A,0),MATCH(VLOOKUP(H892,Table_Methods!$B:$F,4,0),Program_Calcs!$1:$1,0)),"")</f>
        <v/>
      </c>
      <c r="O892" s="100" t="str">
        <f>IFERROR(INDEX(Program_Calcs!$A$1:$AX$1002,MATCH(A892,Program_Calcs!$A:$A,0),MATCH(VLOOKUP(H892,Table_Methods!$B:$F,3,0),Program_Calcs!$1:$1,0)),"")</f>
        <v/>
      </c>
      <c r="P892" s="101" t="str">
        <f>IF(I892="N","",IFERROR(INDEX(Program_Calcs!$A$1:$AX$1002,MATCH(A892,Program_Calcs!$A:$A,0),MATCH(VLOOKUP(H892,Table_Methods!$B:$F,5,0),Program_Calcs!$1:$1,0)),""))</f>
        <v/>
      </c>
    </row>
    <row r="893" spans="1:16" x14ac:dyDescent="0.25">
      <c r="A893" s="44"/>
      <c r="B893" s="45"/>
      <c r="C893" s="45"/>
      <c r="D893" s="45"/>
      <c r="E893" s="45"/>
      <c r="F893" s="45"/>
      <c r="G893" s="46"/>
      <c r="H893" s="53"/>
      <c r="I893" s="45"/>
      <c r="J893" s="42"/>
      <c r="K893" s="45"/>
      <c r="L893" s="46"/>
      <c r="M893" s="23" t="str">
        <f>IF(H893="","",VLOOKUP(H893,Table_Methods!B:C,2,0))</f>
        <v/>
      </c>
      <c r="N893" s="99" t="str">
        <f>IFERROR(INDEX(Program_Calcs!$A$1:$AX$1002,MATCH(A893,Program_Calcs!$A:$A,0),MATCH(VLOOKUP(H893,Table_Methods!$B:$F,4,0),Program_Calcs!$1:$1,0)),"")</f>
        <v/>
      </c>
      <c r="O893" s="100" t="str">
        <f>IFERROR(INDEX(Program_Calcs!$A$1:$AX$1002,MATCH(A893,Program_Calcs!$A:$A,0),MATCH(VLOOKUP(H893,Table_Methods!$B:$F,3,0),Program_Calcs!$1:$1,0)),"")</f>
        <v/>
      </c>
      <c r="P893" s="101" t="str">
        <f>IF(I893="N","",IFERROR(INDEX(Program_Calcs!$A$1:$AX$1002,MATCH(A893,Program_Calcs!$A:$A,0),MATCH(VLOOKUP(H893,Table_Methods!$B:$F,5,0),Program_Calcs!$1:$1,0)),""))</f>
        <v/>
      </c>
    </row>
    <row r="894" spans="1:16" x14ac:dyDescent="0.25">
      <c r="A894" s="44"/>
      <c r="B894" s="45"/>
      <c r="C894" s="45"/>
      <c r="D894" s="45"/>
      <c r="E894" s="45"/>
      <c r="F894" s="45"/>
      <c r="G894" s="46"/>
      <c r="H894" s="53"/>
      <c r="I894" s="45"/>
      <c r="J894" s="42"/>
      <c r="K894" s="45"/>
      <c r="L894" s="46"/>
      <c r="M894" s="23" t="str">
        <f>IF(H894="","",VLOOKUP(H894,Table_Methods!B:C,2,0))</f>
        <v/>
      </c>
      <c r="N894" s="99" t="str">
        <f>IFERROR(INDEX(Program_Calcs!$A$1:$AX$1002,MATCH(A894,Program_Calcs!$A:$A,0),MATCH(VLOOKUP(H894,Table_Methods!$B:$F,4,0),Program_Calcs!$1:$1,0)),"")</f>
        <v/>
      </c>
      <c r="O894" s="100" t="str">
        <f>IFERROR(INDEX(Program_Calcs!$A$1:$AX$1002,MATCH(A894,Program_Calcs!$A:$A,0),MATCH(VLOOKUP(H894,Table_Methods!$B:$F,3,0),Program_Calcs!$1:$1,0)),"")</f>
        <v/>
      </c>
      <c r="P894" s="101" t="str">
        <f>IF(I894="N","",IFERROR(INDEX(Program_Calcs!$A$1:$AX$1002,MATCH(A894,Program_Calcs!$A:$A,0),MATCH(VLOOKUP(H894,Table_Methods!$B:$F,5,0),Program_Calcs!$1:$1,0)),""))</f>
        <v/>
      </c>
    </row>
    <row r="895" spans="1:16" x14ac:dyDescent="0.25">
      <c r="A895" s="44"/>
      <c r="B895" s="45"/>
      <c r="C895" s="45"/>
      <c r="D895" s="45"/>
      <c r="E895" s="45"/>
      <c r="F895" s="45"/>
      <c r="G895" s="46"/>
      <c r="H895" s="53"/>
      <c r="I895" s="45"/>
      <c r="J895" s="42"/>
      <c r="K895" s="45"/>
      <c r="L895" s="46"/>
      <c r="M895" s="23" t="str">
        <f>IF(H895="","",VLOOKUP(H895,Table_Methods!B:C,2,0))</f>
        <v/>
      </c>
      <c r="N895" s="99" t="str">
        <f>IFERROR(INDEX(Program_Calcs!$A$1:$AX$1002,MATCH(A895,Program_Calcs!$A:$A,0),MATCH(VLOOKUP(H895,Table_Methods!$B:$F,4,0),Program_Calcs!$1:$1,0)),"")</f>
        <v/>
      </c>
      <c r="O895" s="100" t="str">
        <f>IFERROR(INDEX(Program_Calcs!$A$1:$AX$1002,MATCH(A895,Program_Calcs!$A:$A,0),MATCH(VLOOKUP(H895,Table_Methods!$B:$F,3,0),Program_Calcs!$1:$1,0)),"")</f>
        <v/>
      </c>
      <c r="P895" s="101" t="str">
        <f>IF(I895="N","",IFERROR(INDEX(Program_Calcs!$A$1:$AX$1002,MATCH(A895,Program_Calcs!$A:$A,0),MATCH(VLOOKUP(H895,Table_Methods!$B:$F,5,0),Program_Calcs!$1:$1,0)),""))</f>
        <v/>
      </c>
    </row>
    <row r="896" spans="1:16" x14ac:dyDescent="0.25">
      <c r="A896" s="44"/>
      <c r="B896" s="45"/>
      <c r="C896" s="45"/>
      <c r="D896" s="45"/>
      <c r="E896" s="45"/>
      <c r="F896" s="45"/>
      <c r="G896" s="46"/>
      <c r="H896" s="53"/>
      <c r="I896" s="45"/>
      <c r="J896" s="42"/>
      <c r="K896" s="45"/>
      <c r="L896" s="46"/>
      <c r="M896" s="23" t="str">
        <f>IF(H896="","",VLOOKUP(H896,Table_Methods!B:C,2,0))</f>
        <v/>
      </c>
      <c r="N896" s="99" t="str">
        <f>IFERROR(INDEX(Program_Calcs!$A$1:$AX$1002,MATCH(A896,Program_Calcs!$A:$A,0),MATCH(VLOOKUP(H896,Table_Methods!$B:$F,4,0),Program_Calcs!$1:$1,0)),"")</f>
        <v/>
      </c>
      <c r="O896" s="100" t="str">
        <f>IFERROR(INDEX(Program_Calcs!$A$1:$AX$1002,MATCH(A896,Program_Calcs!$A:$A,0),MATCH(VLOOKUP(H896,Table_Methods!$B:$F,3,0),Program_Calcs!$1:$1,0)),"")</f>
        <v/>
      </c>
      <c r="P896" s="101" t="str">
        <f>IF(I896="N","",IFERROR(INDEX(Program_Calcs!$A$1:$AX$1002,MATCH(A896,Program_Calcs!$A:$A,0),MATCH(VLOOKUP(H896,Table_Methods!$B:$F,5,0),Program_Calcs!$1:$1,0)),""))</f>
        <v/>
      </c>
    </row>
    <row r="897" spans="1:16" x14ac:dyDescent="0.25">
      <c r="A897" s="44"/>
      <c r="B897" s="45"/>
      <c r="C897" s="45"/>
      <c r="D897" s="45"/>
      <c r="E897" s="45"/>
      <c r="F897" s="45"/>
      <c r="G897" s="46"/>
      <c r="H897" s="53"/>
      <c r="I897" s="45"/>
      <c r="J897" s="42"/>
      <c r="K897" s="45"/>
      <c r="L897" s="46"/>
      <c r="M897" s="23" t="str">
        <f>IF(H897="","",VLOOKUP(H897,Table_Methods!B:C,2,0))</f>
        <v/>
      </c>
      <c r="N897" s="99" t="str">
        <f>IFERROR(INDEX(Program_Calcs!$A$1:$AX$1002,MATCH(A897,Program_Calcs!$A:$A,0),MATCH(VLOOKUP(H897,Table_Methods!$B:$F,4,0),Program_Calcs!$1:$1,0)),"")</f>
        <v/>
      </c>
      <c r="O897" s="100" t="str">
        <f>IFERROR(INDEX(Program_Calcs!$A$1:$AX$1002,MATCH(A897,Program_Calcs!$A:$A,0),MATCH(VLOOKUP(H897,Table_Methods!$B:$F,3,0),Program_Calcs!$1:$1,0)),"")</f>
        <v/>
      </c>
      <c r="P897" s="101" t="str">
        <f>IF(I897="N","",IFERROR(INDEX(Program_Calcs!$A$1:$AX$1002,MATCH(A897,Program_Calcs!$A:$A,0),MATCH(VLOOKUP(H897,Table_Methods!$B:$F,5,0),Program_Calcs!$1:$1,0)),""))</f>
        <v/>
      </c>
    </row>
    <row r="898" spans="1:16" x14ac:dyDescent="0.25">
      <c r="A898" s="44"/>
      <c r="B898" s="45"/>
      <c r="C898" s="45"/>
      <c r="D898" s="45"/>
      <c r="E898" s="45"/>
      <c r="F898" s="45"/>
      <c r="G898" s="46"/>
      <c r="H898" s="53"/>
      <c r="I898" s="45"/>
      <c r="J898" s="42"/>
      <c r="K898" s="45"/>
      <c r="L898" s="46"/>
      <c r="M898" s="23" t="str">
        <f>IF(H898="","",VLOOKUP(H898,Table_Methods!B:C,2,0))</f>
        <v/>
      </c>
      <c r="N898" s="99" t="str">
        <f>IFERROR(INDEX(Program_Calcs!$A$1:$AX$1002,MATCH(A898,Program_Calcs!$A:$A,0),MATCH(VLOOKUP(H898,Table_Methods!$B:$F,4,0),Program_Calcs!$1:$1,0)),"")</f>
        <v/>
      </c>
      <c r="O898" s="100" t="str">
        <f>IFERROR(INDEX(Program_Calcs!$A$1:$AX$1002,MATCH(A898,Program_Calcs!$A:$A,0),MATCH(VLOOKUP(H898,Table_Methods!$B:$F,3,0),Program_Calcs!$1:$1,0)),"")</f>
        <v/>
      </c>
      <c r="P898" s="101" t="str">
        <f>IF(I898="N","",IFERROR(INDEX(Program_Calcs!$A$1:$AX$1002,MATCH(A898,Program_Calcs!$A:$A,0),MATCH(VLOOKUP(H898,Table_Methods!$B:$F,5,0),Program_Calcs!$1:$1,0)),""))</f>
        <v/>
      </c>
    </row>
    <row r="899" spans="1:16" x14ac:dyDescent="0.25">
      <c r="A899" s="44"/>
      <c r="B899" s="45"/>
      <c r="C899" s="45"/>
      <c r="D899" s="45"/>
      <c r="E899" s="45"/>
      <c r="F899" s="45"/>
      <c r="G899" s="46"/>
      <c r="H899" s="53"/>
      <c r="I899" s="45"/>
      <c r="J899" s="42"/>
      <c r="K899" s="45"/>
      <c r="L899" s="46"/>
      <c r="M899" s="23" t="str">
        <f>IF(H899="","",VLOOKUP(H899,Table_Methods!B:C,2,0))</f>
        <v/>
      </c>
      <c r="N899" s="99" t="str">
        <f>IFERROR(INDEX(Program_Calcs!$A$1:$AX$1002,MATCH(A899,Program_Calcs!$A:$A,0),MATCH(VLOOKUP(H899,Table_Methods!$B:$F,4,0),Program_Calcs!$1:$1,0)),"")</f>
        <v/>
      </c>
      <c r="O899" s="100" t="str">
        <f>IFERROR(INDEX(Program_Calcs!$A$1:$AX$1002,MATCH(A899,Program_Calcs!$A:$A,0),MATCH(VLOOKUP(H899,Table_Methods!$B:$F,3,0),Program_Calcs!$1:$1,0)),"")</f>
        <v/>
      </c>
      <c r="P899" s="101" t="str">
        <f>IF(I899="N","",IFERROR(INDEX(Program_Calcs!$A$1:$AX$1002,MATCH(A899,Program_Calcs!$A:$A,0),MATCH(VLOOKUP(H899,Table_Methods!$B:$F,5,0),Program_Calcs!$1:$1,0)),""))</f>
        <v/>
      </c>
    </row>
    <row r="900" spans="1:16" x14ac:dyDescent="0.25">
      <c r="A900" s="44"/>
      <c r="B900" s="45"/>
      <c r="C900" s="45"/>
      <c r="D900" s="45"/>
      <c r="E900" s="45"/>
      <c r="F900" s="45"/>
      <c r="G900" s="46"/>
      <c r="H900" s="53"/>
      <c r="I900" s="45"/>
      <c r="J900" s="42"/>
      <c r="K900" s="45"/>
      <c r="L900" s="46"/>
      <c r="M900" s="23" t="str">
        <f>IF(H900="","",VLOOKUP(H900,Table_Methods!B:C,2,0))</f>
        <v/>
      </c>
      <c r="N900" s="99" t="str">
        <f>IFERROR(INDEX(Program_Calcs!$A$1:$AX$1002,MATCH(A900,Program_Calcs!$A:$A,0),MATCH(VLOOKUP(H900,Table_Methods!$B:$F,4,0),Program_Calcs!$1:$1,0)),"")</f>
        <v/>
      </c>
      <c r="O900" s="100" t="str">
        <f>IFERROR(INDEX(Program_Calcs!$A$1:$AX$1002,MATCH(A900,Program_Calcs!$A:$A,0),MATCH(VLOOKUP(H900,Table_Methods!$B:$F,3,0),Program_Calcs!$1:$1,0)),"")</f>
        <v/>
      </c>
      <c r="P900" s="101" t="str">
        <f>IF(I900="N","",IFERROR(INDEX(Program_Calcs!$A$1:$AX$1002,MATCH(A900,Program_Calcs!$A:$A,0),MATCH(VLOOKUP(H900,Table_Methods!$B:$F,5,0),Program_Calcs!$1:$1,0)),""))</f>
        <v/>
      </c>
    </row>
    <row r="901" spans="1:16" x14ac:dyDescent="0.25">
      <c r="A901" s="44"/>
      <c r="B901" s="45"/>
      <c r="C901" s="45"/>
      <c r="D901" s="45"/>
      <c r="E901" s="45"/>
      <c r="F901" s="45"/>
      <c r="G901" s="46"/>
      <c r="H901" s="53"/>
      <c r="I901" s="45"/>
      <c r="J901" s="42"/>
      <c r="K901" s="45"/>
      <c r="L901" s="46"/>
      <c r="M901" s="23" t="str">
        <f>IF(H901="","",VLOOKUP(H901,Table_Methods!B:C,2,0))</f>
        <v/>
      </c>
      <c r="N901" s="99" t="str">
        <f>IFERROR(INDEX(Program_Calcs!$A$1:$AX$1002,MATCH(A901,Program_Calcs!$A:$A,0),MATCH(VLOOKUP(H901,Table_Methods!$B:$F,4,0),Program_Calcs!$1:$1,0)),"")</f>
        <v/>
      </c>
      <c r="O901" s="100" t="str">
        <f>IFERROR(INDEX(Program_Calcs!$A$1:$AX$1002,MATCH(A901,Program_Calcs!$A:$A,0),MATCH(VLOOKUP(H901,Table_Methods!$B:$F,3,0),Program_Calcs!$1:$1,0)),"")</f>
        <v/>
      </c>
      <c r="P901" s="101" t="str">
        <f>IF(I901="N","",IFERROR(INDEX(Program_Calcs!$A$1:$AX$1002,MATCH(A901,Program_Calcs!$A:$A,0),MATCH(VLOOKUP(H901,Table_Methods!$B:$F,5,0),Program_Calcs!$1:$1,0)),""))</f>
        <v/>
      </c>
    </row>
    <row r="902" spans="1:16" x14ac:dyDescent="0.25">
      <c r="A902" s="44"/>
      <c r="B902" s="45"/>
      <c r="C902" s="45"/>
      <c r="D902" s="45"/>
      <c r="E902" s="45"/>
      <c r="F902" s="45"/>
      <c r="G902" s="46"/>
      <c r="H902" s="53"/>
      <c r="I902" s="45"/>
      <c r="J902" s="42"/>
      <c r="K902" s="45"/>
      <c r="L902" s="46"/>
      <c r="M902" s="23" t="str">
        <f>IF(H902="","",VLOOKUP(H902,Table_Methods!B:C,2,0))</f>
        <v/>
      </c>
      <c r="N902" s="99" t="str">
        <f>IFERROR(INDEX(Program_Calcs!$A$1:$AX$1002,MATCH(A902,Program_Calcs!$A:$A,0),MATCH(VLOOKUP(H902,Table_Methods!$B:$F,4,0),Program_Calcs!$1:$1,0)),"")</f>
        <v/>
      </c>
      <c r="O902" s="100" t="str">
        <f>IFERROR(INDEX(Program_Calcs!$A$1:$AX$1002,MATCH(A902,Program_Calcs!$A:$A,0),MATCH(VLOOKUP(H902,Table_Methods!$B:$F,3,0),Program_Calcs!$1:$1,0)),"")</f>
        <v/>
      </c>
      <c r="P902" s="101" t="str">
        <f>IF(I902="N","",IFERROR(INDEX(Program_Calcs!$A$1:$AX$1002,MATCH(A902,Program_Calcs!$A:$A,0),MATCH(VLOOKUP(H902,Table_Methods!$B:$F,5,0),Program_Calcs!$1:$1,0)),""))</f>
        <v/>
      </c>
    </row>
    <row r="903" spans="1:16" x14ac:dyDescent="0.25">
      <c r="A903" s="44"/>
      <c r="B903" s="45"/>
      <c r="C903" s="45"/>
      <c r="D903" s="45"/>
      <c r="E903" s="45"/>
      <c r="F903" s="45"/>
      <c r="G903" s="46"/>
      <c r="H903" s="53"/>
      <c r="I903" s="45"/>
      <c r="J903" s="42"/>
      <c r="K903" s="45"/>
      <c r="L903" s="46"/>
      <c r="M903" s="23" t="str">
        <f>IF(H903="","",VLOOKUP(H903,Table_Methods!B:C,2,0))</f>
        <v/>
      </c>
      <c r="N903" s="99" t="str">
        <f>IFERROR(INDEX(Program_Calcs!$A$1:$AX$1002,MATCH(A903,Program_Calcs!$A:$A,0),MATCH(VLOOKUP(H903,Table_Methods!$B:$F,4,0),Program_Calcs!$1:$1,0)),"")</f>
        <v/>
      </c>
      <c r="O903" s="100" t="str">
        <f>IFERROR(INDEX(Program_Calcs!$A$1:$AX$1002,MATCH(A903,Program_Calcs!$A:$A,0),MATCH(VLOOKUP(H903,Table_Methods!$B:$F,3,0),Program_Calcs!$1:$1,0)),"")</f>
        <v/>
      </c>
      <c r="P903" s="101" t="str">
        <f>IF(I903="N","",IFERROR(INDEX(Program_Calcs!$A$1:$AX$1002,MATCH(A903,Program_Calcs!$A:$A,0),MATCH(VLOOKUP(H903,Table_Methods!$B:$F,5,0),Program_Calcs!$1:$1,0)),""))</f>
        <v/>
      </c>
    </row>
    <row r="904" spans="1:16" x14ac:dyDescent="0.25">
      <c r="A904" s="44"/>
      <c r="B904" s="45"/>
      <c r="C904" s="45"/>
      <c r="D904" s="45"/>
      <c r="E904" s="45"/>
      <c r="F904" s="45"/>
      <c r="G904" s="46"/>
      <c r="H904" s="53"/>
      <c r="I904" s="45"/>
      <c r="J904" s="42"/>
      <c r="K904" s="45"/>
      <c r="L904" s="46"/>
      <c r="M904" s="23" t="str">
        <f>IF(H904="","",VLOOKUP(H904,Table_Methods!B:C,2,0))</f>
        <v/>
      </c>
      <c r="N904" s="99" t="str">
        <f>IFERROR(INDEX(Program_Calcs!$A$1:$AX$1002,MATCH(A904,Program_Calcs!$A:$A,0),MATCH(VLOOKUP(H904,Table_Methods!$B:$F,4,0),Program_Calcs!$1:$1,0)),"")</f>
        <v/>
      </c>
      <c r="O904" s="100" t="str">
        <f>IFERROR(INDEX(Program_Calcs!$A$1:$AX$1002,MATCH(A904,Program_Calcs!$A:$A,0),MATCH(VLOOKUP(H904,Table_Methods!$B:$F,3,0),Program_Calcs!$1:$1,0)),"")</f>
        <v/>
      </c>
      <c r="P904" s="101" t="str">
        <f>IF(I904="N","",IFERROR(INDEX(Program_Calcs!$A$1:$AX$1002,MATCH(A904,Program_Calcs!$A:$A,0),MATCH(VLOOKUP(H904,Table_Methods!$B:$F,5,0),Program_Calcs!$1:$1,0)),""))</f>
        <v/>
      </c>
    </row>
    <row r="905" spans="1:16" x14ac:dyDescent="0.25">
      <c r="A905" s="44"/>
      <c r="B905" s="45"/>
      <c r="C905" s="45"/>
      <c r="D905" s="45"/>
      <c r="E905" s="45"/>
      <c r="F905" s="45"/>
      <c r="G905" s="46"/>
      <c r="H905" s="53"/>
      <c r="I905" s="45"/>
      <c r="J905" s="42"/>
      <c r="K905" s="45"/>
      <c r="L905" s="46"/>
      <c r="M905" s="23" t="str">
        <f>IF(H905="","",VLOOKUP(H905,Table_Methods!B:C,2,0))</f>
        <v/>
      </c>
      <c r="N905" s="99" t="str">
        <f>IFERROR(INDEX(Program_Calcs!$A$1:$AX$1002,MATCH(A905,Program_Calcs!$A:$A,0),MATCH(VLOOKUP(H905,Table_Methods!$B:$F,4,0),Program_Calcs!$1:$1,0)),"")</f>
        <v/>
      </c>
      <c r="O905" s="100" t="str">
        <f>IFERROR(INDEX(Program_Calcs!$A$1:$AX$1002,MATCH(A905,Program_Calcs!$A:$A,0),MATCH(VLOOKUP(H905,Table_Methods!$B:$F,3,0),Program_Calcs!$1:$1,0)),"")</f>
        <v/>
      </c>
      <c r="P905" s="101" t="str">
        <f>IF(I905="N","",IFERROR(INDEX(Program_Calcs!$A$1:$AX$1002,MATCH(A905,Program_Calcs!$A:$A,0),MATCH(VLOOKUP(H905,Table_Methods!$B:$F,5,0),Program_Calcs!$1:$1,0)),""))</f>
        <v/>
      </c>
    </row>
    <row r="906" spans="1:16" x14ac:dyDescent="0.25">
      <c r="A906" s="44"/>
      <c r="B906" s="45"/>
      <c r="C906" s="45"/>
      <c r="D906" s="45"/>
      <c r="E906" s="45"/>
      <c r="F906" s="45"/>
      <c r="G906" s="46"/>
      <c r="H906" s="53"/>
      <c r="I906" s="45"/>
      <c r="J906" s="42"/>
      <c r="K906" s="45"/>
      <c r="L906" s="46"/>
      <c r="M906" s="23" t="str">
        <f>IF(H906="","",VLOOKUP(H906,Table_Methods!B:C,2,0))</f>
        <v/>
      </c>
      <c r="N906" s="99" t="str">
        <f>IFERROR(INDEX(Program_Calcs!$A$1:$AX$1002,MATCH(A906,Program_Calcs!$A:$A,0),MATCH(VLOOKUP(H906,Table_Methods!$B:$F,4,0),Program_Calcs!$1:$1,0)),"")</f>
        <v/>
      </c>
      <c r="O906" s="100" t="str">
        <f>IFERROR(INDEX(Program_Calcs!$A$1:$AX$1002,MATCH(A906,Program_Calcs!$A:$A,0),MATCH(VLOOKUP(H906,Table_Methods!$B:$F,3,0),Program_Calcs!$1:$1,0)),"")</f>
        <v/>
      </c>
      <c r="P906" s="101" t="str">
        <f>IF(I906="N","",IFERROR(INDEX(Program_Calcs!$A$1:$AX$1002,MATCH(A906,Program_Calcs!$A:$A,0),MATCH(VLOOKUP(H906,Table_Methods!$B:$F,5,0),Program_Calcs!$1:$1,0)),""))</f>
        <v/>
      </c>
    </row>
    <row r="907" spans="1:16" x14ac:dyDescent="0.25">
      <c r="A907" s="44"/>
      <c r="B907" s="45"/>
      <c r="C907" s="45"/>
      <c r="D907" s="45"/>
      <c r="E907" s="45"/>
      <c r="F907" s="45"/>
      <c r="G907" s="46"/>
      <c r="H907" s="53"/>
      <c r="I907" s="45"/>
      <c r="J907" s="42"/>
      <c r="K907" s="45"/>
      <c r="L907" s="46"/>
      <c r="M907" s="23" t="str">
        <f>IF(H907="","",VLOOKUP(H907,Table_Methods!B:C,2,0))</f>
        <v/>
      </c>
      <c r="N907" s="99" t="str">
        <f>IFERROR(INDEX(Program_Calcs!$A$1:$AX$1002,MATCH(A907,Program_Calcs!$A:$A,0),MATCH(VLOOKUP(H907,Table_Methods!$B:$F,4,0),Program_Calcs!$1:$1,0)),"")</f>
        <v/>
      </c>
      <c r="O907" s="100" t="str">
        <f>IFERROR(INDEX(Program_Calcs!$A$1:$AX$1002,MATCH(A907,Program_Calcs!$A:$A,0),MATCH(VLOOKUP(H907,Table_Methods!$B:$F,3,0),Program_Calcs!$1:$1,0)),"")</f>
        <v/>
      </c>
      <c r="P907" s="101" t="str">
        <f>IF(I907="N","",IFERROR(INDEX(Program_Calcs!$A$1:$AX$1002,MATCH(A907,Program_Calcs!$A:$A,0),MATCH(VLOOKUP(H907,Table_Methods!$B:$F,5,0),Program_Calcs!$1:$1,0)),""))</f>
        <v/>
      </c>
    </row>
    <row r="908" spans="1:16" x14ac:dyDescent="0.25">
      <c r="A908" s="44"/>
      <c r="B908" s="45"/>
      <c r="C908" s="45"/>
      <c r="D908" s="45"/>
      <c r="E908" s="45"/>
      <c r="F908" s="45"/>
      <c r="G908" s="46"/>
      <c r="H908" s="53"/>
      <c r="I908" s="45"/>
      <c r="J908" s="42"/>
      <c r="K908" s="45"/>
      <c r="L908" s="46"/>
      <c r="M908" s="23" t="str">
        <f>IF(H908="","",VLOOKUP(H908,Table_Methods!B:C,2,0))</f>
        <v/>
      </c>
      <c r="N908" s="99" t="str">
        <f>IFERROR(INDEX(Program_Calcs!$A$1:$AX$1002,MATCH(A908,Program_Calcs!$A:$A,0),MATCH(VLOOKUP(H908,Table_Methods!$B:$F,4,0),Program_Calcs!$1:$1,0)),"")</f>
        <v/>
      </c>
      <c r="O908" s="100" t="str">
        <f>IFERROR(INDEX(Program_Calcs!$A$1:$AX$1002,MATCH(A908,Program_Calcs!$A:$A,0),MATCH(VLOOKUP(H908,Table_Methods!$B:$F,3,0),Program_Calcs!$1:$1,0)),"")</f>
        <v/>
      </c>
      <c r="P908" s="101" t="str">
        <f>IF(I908="N","",IFERROR(INDEX(Program_Calcs!$A$1:$AX$1002,MATCH(A908,Program_Calcs!$A:$A,0),MATCH(VLOOKUP(H908,Table_Methods!$B:$F,5,0),Program_Calcs!$1:$1,0)),""))</f>
        <v/>
      </c>
    </row>
    <row r="909" spans="1:16" x14ac:dyDescent="0.25">
      <c r="A909" s="44"/>
      <c r="B909" s="45"/>
      <c r="C909" s="45"/>
      <c r="D909" s="45"/>
      <c r="E909" s="45"/>
      <c r="F909" s="45"/>
      <c r="G909" s="46"/>
      <c r="H909" s="53"/>
      <c r="I909" s="45"/>
      <c r="J909" s="42"/>
      <c r="K909" s="45"/>
      <c r="L909" s="46"/>
      <c r="M909" s="23" t="str">
        <f>IF(H909="","",VLOOKUP(H909,Table_Methods!B:C,2,0))</f>
        <v/>
      </c>
      <c r="N909" s="99" t="str">
        <f>IFERROR(INDEX(Program_Calcs!$A$1:$AX$1002,MATCH(A909,Program_Calcs!$A:$A,0),MATCH(VLOOKUP(H909,Table_Methods!$B:$F,4,0),Program_Calcs!$1:$1,0)),"")</f>
        <v/>
      </c>
      <c r="O909" s="100" t="str">
        <f>IFERROR(INDEX(Program_Calcs!$A$1:$AX$1002,MATCH(A909,Program_Calcs!$A:$A,0),MATCH(VLOOKUP(H909,Table_Methods!$B:$F,3,0),Program_Calcs!$1:$1,0)),"")</f>
        <v/>
      </c>
      <c r="P909" s="101" t="str">
        <f>IF(I909="N","",IFERROR(INDEX(Program_Calcs!$A$1:$AX$1002,MATCH(A909,Program_Calcs!$A:$A,0),MATCH(VLOOKUP(H909,Table_Methods!$B:$F,5,0),Program_Calcs!$1:$1,0)),""))</f>
        <v/>
      </c>
    </row>
    <row r="910" spans="1:16" x14ac:dyDescent="0.25">
      <c r="A910" s="44"/>
      <c r="B910" s="45"/>
      <c r="C910" s="45"/>
      <c r="D910" s="45"/>
      <c r="E910" s="45"/>
      <c r="F910" s="45"/>
      <c r="G910" s="46"/>
      <c r="H910" s="53"/>
      <c r="I910" s="45"/>
      <c r="J910" s="42"/>
      <c r="K910" s="45"/>
      <c r="L910" s="46"/>
      <c r="M910" s="23" t="str">
        <f>IF(H910="","",VLOOKUP(H910,Table_Methods!B:C,2,0))</f>
        <v/>
      </c>
      <c r="N910" s="99" t="str">
        <f>IFERROR(INDEX(Program_Calcs!$A$1:$AX$1002,MATCH(A910,Program_Calcs!$A:$A,0),MATCH(VLOOKUP(H910,Table_Methods!$B:$F,4,0),Program_Calcs!$1:$1,0)),"")</f>
        <v/>
      </c>
      <c r="O910" s="100" t="str">
        <f>IFERROR(INDEX(Program_Calcs!$A$1:$AX$1002,MATCH(A910,Program_Calcs!$A:$A,0),MATCH(VLOOKUP(H910,Table_Methods!$B:$F,3,0),Program_Calcs!$1:$1,0)),"")</f>
        <v/>
      </c>
      <c r="P910" s="101" t="str">
        <f>IF(I910="N","",IFERROR(INDEX(Program_Calcs!$A$1:$AX$1002,MATCH(A910,Program_Calcs!$A:$A,0),MATCH(VLOOKUP(H910,Table_Methods!$B:$F,5,0),Program_Calcs!$1:$1,0)),""))</f>
        <v/>
      </c>
    </row>
    <row r="911" spans="1:16" x14ac:dyDescent="0.25">
      <c r="A911" s="44"/>
      <c r="B911" s="45"/>
      <c r="C911" s="45"/>
      <c r="D911" s="45"/>
      <c r="E911" s="45"/>
      <c r="F911" s="45"/>
      <c r="G911" s="46"/>
      <c r="H911" s="53"/>
      <c r="I911" s="45"/>
      <c r="J911" s="42"/>
      <c r="K911" s="45"/>
      <c r="L911" s="46"/>
      <c r="M911" s="23" t="str">
        <f>IF(H911="","",VLOOKUP(H911,Table_Methods!B:C,2,0))</f>
        <v/>
      </c>
      <c r="N911" s="99" t="str">
        <f>IFERROR(INDEX(Program_Calcs!$A$1:$AX$1002,MATCH(A911,Program_Calcs!$A:$A,0),MATCH(VLOOKUP(H911,Table_Methods!$B:$F,4,0),Program_Calcs!$1:$1,0)),"")</f>
        <v/>
      </c>
      <c r="O911" s="100" t="str">
        <f>IFERROR(INDEX(Program_Calcs!$A$1:$AX$1002,MATCH(A911,Program_Calcs!$A:$A,0),MATCH(VLOOKUP(H911,Table_Methods!$B:$F,3,0),Program_Calcs!$1:$1,0)),"")</f>
        <v/>
      </c>
      <c r="P911" s="101" t="str">
        <f>IF(I911="N","",IFERROR(INDEX(Program_Calcs!$A$1:$AX$1002,MATCH(A911,Program_Calcs!$A:$A,0),MATCH(VLOOKUP(H911,Table_Methods!$B:$F,5,0),Program_Calcs!$1:$1,0)),""))</f>
        <v/>
      </c>
    </row>
    <row r="912" spans="1:16" x14ac:dyDescent="0.25">
      <c r="A912" s="44"/>
      <c r="B912" s="45"/>
      <c r="C912" s="45"/>
      <c r="D912" s="45"/>
      <c r="E912" s="45"/>
      <c r="F912" s="45"/>
      <c r="G912" s="46"/>
      <c r="H912" s="53"/>
      <c r="I912" s="45"/>
      <c r="J912" s="42"/>
      <c r="K912" s="45"/>
      <c r="L912" s="46"/>
      <c r="M912" s="23" t="str">
        <f>IF(H912="","",VLOOKUP(H912,Table_Methods!B:C,2,0))</f>
        <v/>
      </c>
      <c r="N912" s="99" t="str">
        <f>IFERROR(INDEX(Program_Calcs!$A$1:$AX$1002,MATCH(A912,Program_Calcs!$A:$A,0),MATCH(VLOOKUP(H912,Table_Methods!$B:$F,4,0),Program_Calcs!$1:$1,0)),"")</f>
        <v/>
      </c>
      <c r="O912" s="100" t="str">
        <f>IFERROR(INDEX(Program_Calcs!$A$1:$AX$1002,MATCH(A912,Program_Calcs!$A:$A,0),MATCH(VLOOKUP(H912,Table_Methods!$B:$F,3,0),Program_Calcs!$1:$1,0)),"")</f>
        <v/>
      </c>
      <c r="P912" s="101" t="str">
        <f>IF(I912="N","",IFERROR(INDEX(Program_Calcs!$A$1:$AX$1002,MATCH(A912,Program_Calcs!$A:$A,0),MATCH(VLOOKUP(H912,Table_Methods!$B:$F,5,0),Program_Calcs!$1:$1,0)),""))</f>
        <v/>
      </c>
    </row>
    <row r="913" spans="1:16" x14ac:dyDescent="0.25">
      <c r="A913" s="44"/>
      <c r="B913" s="45"/>
      <c r="C913" s="45"/>
      <c r="D913" s="45"/>
      <c r="E913" s="45"/>
      <c r="F913" s="45"/>
      <c r="G913" s="46"/>
      <c r="H913" s="53"/>
      <c r="I913" s="45"/>
      <c r="J913" s="42"/>
      <c r="K913" s="45"/>
      <c r="L913" s="46"/>
      <c r="M913" s="23" t="str">
        <f>IF(H913="","",VLOOKUP(H913,Table_Methods!B:C,2,0))</f>
        <v/>
      </c>
      <c r="N913" s="99" t="str">
        <f>IFERROR(INDEX(Program_Calcs!$A$1:$AX$1002,MATCH(A913,Program_Calcs!$A:$A,0),MATCH(VLOOKUP(H913,Table_Methods!$B:$F,4,0),Program_Calcs!$1:$1,0)),"")</f>
        <v/>
      </c>
      <c r="O913" s="100" t="str">
        <f>IFERROR(INDEX(Program_Calcs!$A$1:$AX$1002,MATCH(A913,Program_Calcs!$A:$A,0),MATCH(VLOOKUP(H913,Table_Methods!$B:$F,3,0),Program_Calcs!$1:$1,0)),"")</f>
        <v/>
      </c>
      <c r="P913" s="101" t="str">
        <f>IF(I913="N","",IFERROR(INDEX(Program_Calcs!$A$1:$AX$1002,MATCH(A913,Program_Calcs!$A:$A,0),MATCH(VLOOKUP(H913,Table_Methods!$B:$F,5,0),Program_Calcs!$1:$1,0)),""))</f>
        <v/>
      </c>
    </row>
    <row r="914" spans="1:16" x14ac:dyDescent="0.25">
      <c r="A914" s="44"/>
      <c r="B914" s="45"/>
      <c r="C914" s="45"/>
      <c r="D914" s="45"/>
      <c r="E914" s="45"/>
      <c r="F914" s="45"/>
      <c r="G914" s="46"/>
      <c r="H914" s="53"/>
      <c r="I914" s="45"/>
      <c r="J914" s="42"/>
      <c r="K914" s="45"/>
      <c r="L914" s="46"/>
      <c r="M914" s="23" t="str">
        <f>IF(H914="","",VLOOKUP(H914,Table_Methods!B:C,2,0))</f>
        <v/>
      </c>
      <c r="N914" s="99" t="str">
        <f>IFERROR(INDEX(Program_Calcs!$A$1:$AX$1002,MATCH(A914,Program_Calcs!$A:$A,0),MATCH(VLOOKUP(H914,Table_Methods!$B:$F,4,0),Program_Calcs!$1:$1,0)),"")</f>
        <v/>
      </c>
      <c r="O914" s="100" t="str">
        <f>IFERROR(INDEX(Program_Calcs!$A$1:$AX$1002,MATCH(A914,Program_Calcs!$A:$A,0),MATCH(VLOOKUP(H914,Table_Methods!$B:$F,3,0),Program_Calcs!$1:$1,0)),"")</f>
        <v/>
      </c>
      <c r="P914" s="101" t="str">
        <f>IF(I914="N","",IFERROR(INDEX(Program_Calcs!$A$1:$AX$1002,MATCH(A914,Program_Calcs!$A:$A,0),MATCH(VLOOKUP(H914,Table_Methods!$B:$F,5,0),Program_Calcs!$1:$1,0)),""))</f>
        <v/>
      </c>
    </row>
    <row r="915" spans="1:16" x14ac:dyDescent="0.25">
      <c r="A915" s="44"/>
      <c r="B915" s="45"/>
      <c r="C915" s="45"/>
      <c r="D915" s="45"/>
      <c r="E915" s="45"/>
      <c r="F915" s="45"/>
      <c r="G915" s="46"/>
      <c r="H915" s="53"/>
      <c r="I915" s="45"/>
      <c r="J915" s="42"/>
      <c r="K915" s="45"/>
      <c r="L915" s="46"/>
      <c r="M915" s="23" t="str">
        <f>IF(H915="","",VLOOKUP(H915,Table_Methods!B:C,2,0))</f>
        <v/>
      </c>
      <c r="N915" s="99" t="str">
        <f>IFERROR(INDEX(Program_Calcs!$A$1:$AX$1002,MATCH(A915,Program_Calcs!$A:$A,0),MATCH(VLOOKUP(H915,Table_Methods!$B:$F,4,0),Program_Calcs!$1:$1,0)),"")</f>
        <v/>
      </c>
      <c r="O915" s="100" t="str">
        <f>IFERROR(INDEX(Program_Calcs!$A$1:$AX$1002,MATCH(A915,Program_Calcs!$A:$A,0),MATCH(VLOOKUP(H915,Table_Methods!$B:$F,3,0),Program_Calcs!$1:$1,0)),"")</f>
        <v/>
      </c>
      <c r="P915" s="101" t="str">
        <f>IF(I915="N","",IFERROR(INDEX(Program_Calcs!$A$1:$AX$1002,MATCH(A915,Program_Calcs!$A:$A,0),MATCH(VLOOKUP(H915,Table_Methods!$B:$F,5,0),Program_Calcs!$1:$1,0)),""))</f>
        <v/>
      </c>
    </row>
    <row r="916" spans="1:16" x14ac:dyDescent="0.25">
      <c r="A916" s="44"/>
      <c r="B916" s="45"/>
      <c r="C916" s="45"/>
      <c r="D916" s="45"/>
      <c r="E916" s="45"/>
      <c r="F916" s="45"/>
      <c r="G916" s="46"/>
      <c r="H916" s="53"/>
      <c r="I916" s="45"/>
      <c r="J916" s="42"/>
      <c r="K916" s="45"/>
      <c r="L916" s="46"/>
      <c r="M916" s="23" t="str">
        <f>IF(H916="","",VLOOKUP(H916,Table_Methods!B:C,2,0))</f>
        <v/>
      </c>
      <c r="N916" s="99" t="str">
        <f>IFERROR(INDEX(Program_Calcs!$A$1:$AX$1002,MATCH(A916,Program_Calcs!$A:$A,0),MATCH(VLOOKUP(H916,Table_Methods!$B:$F,4,0),Program_Calcs!$1:$1,0)),"")</f>
        <v/>
      </c>
      <c r="O916" s="100" t="str">
        <f>IFERROR(INDEX(Program_Calcs!$A$1:$AX$1002,MATCH(A916,Program_Calcs!$A:$A,0),MATCH(VLOOKUP(H916,Table_Methods!$B:$F,3,0),Program_Calcs!$1:$1,0)),"")</f>
        <v/>
      </c>
      <c r="P916" s="101" t="str">
        <f>IF(I916="N","",IFERROR(INDEX(Program_Calcs!$A$1:$AX$1002,MATCH(A916,Program_Calcs!$A:$A,0),MATCH(VLOOKUP(H916,Table_Methods!$B:$F,5,0),Program_Calcs!$1:$1,0)),""))</f>
        <v/>
      </c>
    </row>
    <row r="917" spans="1:16" x14ac:dyDescent="0.25">
      <c r="A917" s="44"/>
      <c r="B917" s="45"/>
      <c r="C917" s="45"/>
      <c r="D917" s="45"/>
      <c r="E917" s="45"/>
      <c r="F917" s="45"/>
      <c r="G917" s="46"/>
      <c r="H917" s="53"/>
      <c r="I917" s="45"/>
      <c r="J917" s="42"/>
      <c r="K917" s="45"/>
      <c r="L917" s="46"/>
      <c r="M917" s="23" t="str">
        <f>IF(H917="","",VLOOKUP(H917,Table_Methods!B:C,2,0))</f>
        <v/>
      </c>
      <c r="N917" s="99" t="str">
        <f>IFERROR(INDEX(Program_Calcs!$A$1:$AX$1002,MATCH(A917,Program_Calcs!$A:$A,0),MATCH(VLOOKUP(H917,Table_Methods!$B:$F,4,0),Program_Calcs!$1:$1,0)),"")</f>
        <v/>
      </c>
      <c r="O917" s="100" t="str">
        <f>IFERROR(INDEX(Program_Calcs!$A$1:$AX$1002,MATCH(A917,Program_Calcs!$A:$A,0),MATCH(VLOOKUP(H917,Table_Methods!$B:$F,3,0),Program_Calcs!$1:$1,0)),"")</f>
        <v/>
      </c>
      <c r="P917" s="101" t="str">
        <f>IF(I917="N","",IFERROR(INDEX(Program_Calcs!$A$1:$AX$1002,MATCH(A917,Program_Calcs!$A:$A,0),MATCH(VLOOKUP(H917,Table_Methods!$B:$F,5,0),Program_Calcs!$1:$1,0)),""))</f>
        <v/>
      </c>
    </row>
    <row r="918" spans="1:16" x14ac:dyDescent="0.25">
      <c r="A918" s="44"/>
      <c r="B918" s="45"/>
      <c r="C918" s="45"/>
      <c r="D918" s="45"/>
      <c r="E918" s="45"/>
      <c r="F918" s="45"/>
      <c r="G918" s="46"/>
      <c r="H918" s="53"/>
      <c r="I918" s="45"/>
      <c r="J918" s="42"/>
      <c r="K918" s="45"/>
      <c r="L918" s="46"/>
      <c r="M918" s="23" t="str">
        <f>IF(H918="","",VLOOKUP(H918,Table_Methods!B:C,2,0))</f>
        <v/>
      </c>
      <c r="N918" s="99" t="str">
        <f>IFERROR(INDEX(Program_Calcs!$A$1:$AX$1002,MATCH(A918,Program_Calcs!$A:$A,0),MATCH(VLOOKUP(H918,Table_Methods!$B:$F,4,0),Program_Calcs!$1:$1,0)),"")</f>
        <v/>
      </c>
      <c r="O918" s="100" t="str">
        <f>IFERROR(INDEX(Program_Calcs!$A$1:$AX$1002,MATCH(A918,Program_Calcs!$A:$A,0),MATCH(VLOOKUP(H918,Table_Methods!$B:$F,3,0),Program_Calcs!$1:$1,0)),"")</f>
        <v/>
      </c>
      <c r="P918" s="101" t="str">
        <f>IF(I918="N","",IFERROR(INDEX(Program_Calcs!$A$1:$AX$1002,MATCH(A918,Program_Calcs!$A:$A,0),MATCH(VLOOKUP(H918,Table_Methods!$B:$F,5,0),Program_Calcs!$1:$1,0)),""))</f>
        <v/>
      </c>
    </row>
    <row r="919" spans="1:16" x14ac:dyDescent="0.25">
      <c r="A919" s="44"/>
      <c r="B919" s="45"/>
      <c r="C919" s="45"/>
      <c r="D919" s="45"/>
      <c r="E919" s="45"/>
      <c r="F919" s="45"/>
      <c r="G919" s="46"/>
      <c r="H919" s="53"/>
      <c r="I919" s="45"/>
      <c r="J919" s="42"/>
      <c r="K919" s="45"/>
      <c r="L919" s="46"/>
      <c r="M919" s="23" t="str">
        <f>IF(H919="","",VLOOKUP(H919,Table_Methods!B:C,2,0))</f>
        <v/>
      </c>
      <c r="N919" s="99" t="str">
        <f>IFERROR(INDEX(Program_Calcs!$A$1:$AX$1002,MATCH(A919,Program_Calcs!$A:$A,0),MATCH(VLOOKUP(H919,Table_Methods!$B:$F,4,0),Program_Calcs!$1:$1,0)),"")</f>
        <v/>
      </c>
      <c r="O919" s="100" t="str">
        <f>IFERROR(INDEX(Program_Calcs!$A$1:$AX$1002,MATCH(A919,Program_Calcs!$A:$A,0),MATCH(VLOOKUP(H919,Table_Methods!$B:$F,3,0),Program_Calcs!$1:$1,0)),"")</f>
        <v/>
      </c>
      <c r="P919" s="101" t="str">
        <f>IF(I919="N","",IFERROR(INDEX(Program_Calcs!$A$1:$AX$1002,MATCH(A919,Program_Calcs!$A:$A,0),MATCH(VLOOKUP(H919,Table_Methods!$B:$F,5,0),Program_Calcs!$1:$1,0)),""))</f>
        <v/>
      </c>
    </row>
    <row r="920" spans="1:16" x14ac:dyDescent="0.25">
      <c r="A920" s="44"/>
      <c r="B920" s="45"/>
      <c r="C920" s="45"/>
      <c r="D920" s="45"/>
      <c r="E920" s="45"/>
      <c r="F920" s="45"/>
      <c r="G920" s="46"/>
      <c r="H920" s="53"/>
      <c r="I920" s="45"/>
      <c r="J920" s="42"/>
      <c r="K920" s="45"/>
      <c r="L920" s="46"/>
      <c r="M920" s="23" t="str">
        <f>IF(H920="","",VLOOKUP(H920,Table_Methods!B:C,2,0))</f>
        <v/>
      </c>
      <c r="N920" s="99" t="str">
        <f>IFERROR(INDEX(Program_Calcs!$A$1:$AX$1002,MATCH(A920,Program_Calcs!$A:$A,0),MATCH(VLOOKUP(H920,Table_Methods!$B:$F,4,0),Program_Calcs!$1:$1,0)),"")</f>
        <v/>
      </c>
      <c r="O920" s="100" t="str">
        <f>IFERROR(INDEX(Program_Calcs!$A$1:$AX$1002,MATCH(A920,Program_Calcs!$A:$A,0),MATCH(VLOOKUP(H920,Table_Methods!$B:$F,3,0),Program_Calcs!$1:$1,0)),"")</f>
        <v/>
      </c>
      <c r="P920" s="101" t="str">
        <f>IF(I920="N","",IFERROR(INDEX(Program_Calcs!$A$1:$AX$1002,MATCH(A920,Program_Calcs!$A:$A,0),MATCH(VLOOKUP(H920,Table_Methods!$B:$F,5,0),Program_Calcs!$1:$1,0)),""))</f>
        <v/>
      </c>
    </row>
    <row r="921" spans="1:16" x14ac:dyDescent="0.25">
      <c r="A921" s="44"/>
      <c r="B921" s="45"/>
      <c r="C921" s="45"/>
      <c r="D921" s="45"/>
      <c r="E921" s="45"/>
      <c r="F921" s="45"/>
      <c r="G921" s="46"/>
      <c r="H921" s="53"/>
      <c r="I921" s="45"/>
      <c r="J921" s="42"/>
      <c r="K921" s="45"/>
      <c r="L921" s="46"/>
      <c r="M921" s="23" t="str">
        <f>IF(H921="","",VLOOKUP(H921,Table_Methods!B:C,2,0))</f>
        <v/>
      </c>
      <c r="N921" s="99" t="str">
        <f>IFERROR(INDEX(Program_Calcs!$A$1:$AX$1002,MATCH(A921,Program_Calcs!$A:$A,0),MATCH(VLOOKUP(H921,Table_Methods!$B:$F,4,0),Program_Calcs!$1:$1,0)),"")</f>
        <v/>
      </c>
      <c r="O921" s="100" t="str">
        <f>IFERROR(INDEX(Program_Calcs!$A$1:$AX$1002,MATCH(A921,Program_Calcs!$A:$A,0),MATCH(VLOOKUP(H921,Table_Methods!$B:$F,3,0),Program_Calcs!$1:$1,0)),"")</f>
        <v/>
      </c>
      <c r="P921" s="101" t="str">
        <f>IF(I921="N","",IFERROR(INDEX(Program_Calcs!$A$1:$AX$1002,MATCH(A921,Program_Calcs!$A:$A,0),MATCH(VLOOKUP(H921,Table_Methods!$B:$F,5,0),Program_Calcs!$1:$1,0)),""))</f>
        <v/>
      </c>
    </row>
    <row r="922" spans="1:16" x14ac:dyDescent="0.25">
      <c r="A922" s="44"/>
      <c r="B922" s="45"/>
      <c r="C922" s="45"/>
      <c r="D922" s="45"/>
      <c r="E922" s="45"/>
      <c r="F922" s="45"/>
      <c r="G922" s="46"/>
      <c r="H922" s="53"/>
      <c r="I922" s="45"/>
      <c r="J922" s="42"/>
      <c r="K922" s="45"/>
      <c r="L922" s="46"/>
      <c r="M922" s="23" t="str">
        <f>IF(H922="","",VLOOKUP(H922,Table_Methods!B:C,2,0))</f>
        <v/>
      </c>
      <c r="N922" s="99" t="str">
        <f>IFERROR(INDEX(Program_Calcs!$A$1:$AX$1002,MATCH(A922,Program_Calcs!$A:$A,0),MATCH(VLOOKUP(H922,Table_Methods!$B:$F,4,0),Program_Calcs!$1:$1,0)),"")</f>
        <v/>
      </c>
      <c r="O922" s="100" t="str">
        <f>IFERROR(INDEX(Program_Calcs!$A$1:$AX$1002,MATCH(A922,Program_Calcs!$A:$A,0),MATCH(VLOOKUP(H922,Table_Methods!$B:$F,3,0),Program_Calcs!$1:$1,0)),"")</f>
        <v/>
      </c>
      <c r="P922" s="101" t="str">
        <f>IF(I922="N","",IFERROR(INDEX(Program_Calcs!$A$1:$AX$1002,MATCH(A922,Program_Calcs!$A:$A,0),MATCH(VLOOKUP(H922,Table_Methods!$B:$F,5,0),Program_Calcs!$1:$1,0)),""))</f>
        <v/>
      </c>
    </row>
    <row r="923" spans="1:16" x14ac:dyDescent="0.25">
      <c r="A923" s="44"/>
      <c r="B923" s="45"/>
      <c r="C923" s="45"/>
      <c r="D923" s="45"/>
      <c r="E923" s="45"/>
      <c r="F923" s="45"/>
      <c r="G923" s="46"/>
      <c r="H923" s="53"/>
      <c r="I923" s="45"/>
      <c r="J923" s="42"/>
      <c r="K923" s="45"/>
      <c r="L923" s="46"/>
      <c r="M923" s="23" t="str">
        <f>IF(H923="","",VLOOKUP(H923,Table_Methods!B:C,2,0))</f>
        <v/>
      </c>
      <c r="N923" s="99" t="str">
        <f>IFERROR(INDEX(Program_Calcs!$A$1:$AX$1002,MATCH(A923,Program_Calcs!$A:$A,0),MATCH(VLOOKUP(H923,Table_Methods!$B:$F,4,0),Program_Calcs!$1:$1,0)),"")</f>
        <v/>
      </c>
      <c r="O923" s="100" t="str">
        <f>IFERROR(INDEX(Program_Calcs!$A$1:$AX$1002,MATCH(A923,Program_Calcs!$A:$A,0),MATCH(VLOOKUP(H923,Table_Methods!$B:$F,3,0),Program_Calcs!$1:$1,0)),"")</f>
        <v/>
      </c>
      <c r="P923" s="101" t="str">
        <f>IF(I923="N","",IFERROR(INDEX(Program_Calcs!$A$1:$AX$1002,MATCH(A923,Program_Calcs!$A:$A,0),MATCH(VLOOKUP(H923,Table_Methods!$B:$F,5,0),Program_Calcs!$1:$1,0)),""))</f>
        <v/>
      </c>
    </row>
    <row r="924" spans="1:16" x14ac:dyDescent="0.25">
      <c r="A924" s="44"/>
      <c r="B924" s="45"/>
      <c r="C924" s="45"/>
      <c r="D924" s="45"/>
      <c r="E924" s="45"/>
      <c r="F924" s="45"/>
      <c r="G924" s="46"/>
      <c r="H924" s="53"/>
      <c r="I924" s="45"/>
      <c r="J924" s="42"/>
      <c r="K924" s="45"/>
      <c r="L924" s="46"/>
      <c r="M924" s="23" t="str">
        <f>IF(H924="","",VLOOKUP(H924,Table_Methods!B:C,2,0))</f>
        <v/>
      </c>
      <c r="N924" s="99" t="str">
        <f>IFERROR(INDEX(Program_Calcs!$A$1:$AX$1002,MATCH(A924,Program_Calcs!$A:$A,0),MATCH(VLOOKUP(H924,Table_Methods!$B:$F,4,0),Program_Calcs!$1:$1,0)),"")</f>
        <v/>
      </c>
      <c r="O924" s="100" t="str">
        <f>IFERROR(INDEX(Program_Calcs!$A$1:$AX$1002,MATCH(A924,Program_Calcs!$A:$A,0),MATCH(VLOOKUP(H924,Table_Methods!$B:$F,3,0),Program_Calcs!$1:$1,0)),"")</f>
        <v/>
      </c>
      <c r="P924" s="101" t="str">
        <f>IF(I924="N","",IFERROR(INDEX(Program_Calcs!$A$1:$AX$1002,MATCH(A924,Program_Calcs!$A:$A,0),MATCH(VLOOKUP(H924,Table_Methods!$B:$F,5,0),Program_Calcs!$1:$1,0)),""))</f>
        <v/>
      </c>
    </row>
    <row r="925" spans="1:16" x14ac:dyDescent="0.25">
      <c r="A925" s="44"/>
      <c r="B925" s="45"/>
      <c r="C925" s="45"/>
      <c r="D925" s="45"/>
      <c r="E925" s="45"/>
      <c r="F925" s="45"/>
      <c r="G925" s="46"/>
      <c r="H925" s="53"/>
      <c r="I925" s="45"/>
      <c r="J925" s="42"/>
      <c r="K925" s="45"/>
      <c r="L925" s="46"/>
      <c r="M925" s="23" t="str">
        <f>IF(H925="","",VLOOKUP(H925,Table_Methods!B:C,2,0))</f>
        <v/>
      </c>
      <c r="N925" s="99" t="str">
        <f>IFERROR(INDEX(Program_Calcs!$A$1:$AX$1002,MATCH(A925,Program_Calcs!$A:$A,0),MATCH(VLOOKUP(H925,Table_Methods!$B:$F,4,0),Program_Calcs!$1:$1,0)),"")</f>
        <v/>
      </c>
      <c r="O925" s="100" t="str">
        <f>IFERROR(INDEX(Program_Calcs!$A$1:$AX$1002,MATCH(A925,Program_Calcs!$A:$A,0),MATCH(VLOOKUP(H925,Table_Methods!$B:$F,3,0),Program_Calcs!$1:$1,0)),"")</f>
        <v/>
      </c>
      <c r="P925" s="101" t="str">
        <f>IF(I925="N","",IFERROR(INDEX(Program_Calcs!$A$1:$AX$1002,MATCH(A925,Program_Calcs!$A:$A,0),MATCH(VLOOKUP(H925,Table_Methods!$B:$F,5,0),Program_Calcs!$1:$1,0)),""))</f>
        <v/>
      </c>
    </row>
    <row r="926" spans="1:16" x14ac:dyDescent="0.25">
      <c r="A926" s="44"/>
      <c r="B926" s="45"/>
      <c r="C926" s="45"/>
      <c r="D926" s="45"/>
      <c r="E926" s="45"/>
      <c r="F926" s="45"/>
      <c r="G926" s="46"/>
      <c r="H926" s="53"/>
      <c r="I926" s="45"/>
      <c r="J926" s="42"/>
      <c r="K926" s="45"/>
      <c r="L926" s="46"/>
      <c r="M926" s="23" t="str">
        <f>IF(H926="","",VLOOKUP(H926,Table_Methods!B:C,2,0))</f>
        <v/>
      </c>
      <c r="N926" s="99" t="str">
        <f>IFERROR(INDEX(Program_Calcs!$A$1:$AX$1002,MATCH(A926,Program_Calcs!$A:$A,0),MATCH(VLOOKUP(H926,Table_Methods!$B:$F,4,0),Program_Calcs!$1:$1,0)),"")</f>
        <v/>
      </c>
      <c r="O926" s="100" t="str">
        <f>IFERROR(INDEX(Program_Calcs!$A$1:$AX$1002,MATCH(A926,Program_Calcs!$A:$A,0),MATCH(VLOOKUP(H926,Table_Methods!$B:$F,3,0),Program_Calcs!$1:$1,0)),"")</f>
        <v/>
      </c>
      <c r="P926" s="101" t="str">
        <f>IF(I926="N","",IFERROR(INDEX(Program_Calcs!$A$1:$AX$1002,MATCH(A926,Program_Calcs!$A:$A,0),MATCH(VLOOKUP(H926,Table_Methods!$B:$F,5,0),Program_Calcs!$1:$1,0)),""))</f>
        <v/>
      </c>
    </row>
    <row r="927" spans="1:16" x14ac:dyDescent="0.25">
      <c r="A927" s="44"/>
      <c r="B927" s="45"/>
      <c r="C927" s="45"/>
      <c r="D927" s="45"/>
      <c r="E927" s="45"/>
      <c r="F927" s="45"/>
      <c r="G927" s="46"/>
      <c r="H927" s="53"/>
      <c r="I927" s="45"/>
      <c r="J927" s="42"/>
      <c r="K927" s="45"/>
      <c r="L927" s="46"/>
      <c r="M927" s="23" t="str">
        <f>IF(H927="","",VLOOKUP(H927,Table_Methods!B:C,2,0))</f>
        <v/>
      </c>
      <c r="N927" s="99" t="str">
        <f>IFERROR(INDEX(Program_Calcs!$A$1:$AX$1002,MATCH(A927,Program_Calcs!$A:$A,0),MATCH(VLOOKUP(H927,Table_Methods!$B:$F,4,0),Program_Calcs!$1:$1,0)),"")</f>
        <v/>
      </c>
      <c r="O927" s="100" t="str">
        <f>IFERROR(INDEX(Program_Calcs!$A$1:$AX$1002,MATCH(A927,Program_Calcs!$A:$A,0),MATCH(VLOOKUP(H927,Table_Methods!$B:$F,3,0),Program_Calcs!$1:$1,0)),"")</f>
        <v/>
      </c>
      <c r="P927" s="101" t="str">
        <f>IF(I927="N","",IFERROR(INDEX(Program_Calcs!$A$1:$AX$1002,MATCH(A927,Program_Calcs!$A:$A,0),MATCH(VLOOKUP(H927,Table_Methods!$B:$F,5,0),Program_Calcs!$1:$1,0)),""))</f>
        <v/>
      </c>
    </row>
    <row r="928" spans="1:16" x14ac:dyDescent="0.25">
      <c r="A928" s="44"/>
      <c r="B928" s="45"/>
      <c r="C928" s="45"/>
      <c r="D928" s="45"/>
      <c r="E928" s="45"/>
      <c r="F928" s="45"/>
      <c r="G928" s="46"/>
      <c r="H928" s="53"/>
      <c r="I928" s="45"/>
      <c r="J928" s="42"/>
      <c r="K928" s="45"/>
      <c r="L928" s="46"/>
      <c r="M928" s="23" t="str">
        <f>IF(H928="","",VLOOKUP(H928,Table_Methods!B:C,2,0))</f>
        <v/>
      </c>
      <c r="N928" s="99" t="str">
        <f>IFERROR(INDEX(Program_Calcs!$A$1:$AX$1002,MATCH(A928,Program_Calcs!$A:$A,0),MATCH(VLOOKUP(H928,Table_Methods!$B:$F,4,0),Program_Calcs!$1:$1,0)),"")</f>
        <v/>
      </c>
      <c r="O928" s="100" t="str">
        <f>IFERROR(INDEX(Program_Calcs!$A$1:$AX$1002,MATCH(A928,Program_Calcs!$A:$A,0),MATCH(VLOOKUP(H928,Table_Methods!$B:$F,3,0),Program_Calcs!$1:$1,0)),"")</f>
        <v/>
      </c>
      <c r="P928" s="101" t="str">
        <f>IF(I928="N","",IFERROR(INDEX(Program_Calcs!$A$1:$AX$1002,MATCH(A928,Program_Calcs!$A:$A,0),MATCH(VLOOKUP(H928,Table_Methods!$B:$F,5,0),Program_Calcs!$1:$1,0)),""))</f>
        <v/>
      </c>
    </row>
    <row r="929" spans="1:16" x14ac:dyDescent="0.25">
      <c r="A929" s="44"/>
      <c r="B929" s="45"/>
      <c r="C929" s="45"/>
      <c r="D929" s="45"/>
      <c r="E929" s="45"/>
      <c r="F929" s="45"/>
      <c r="G929" s="46"/>
      <c r="H929" s="53"/>
      <c r="I929" s="45"/>
      <c r="J929" s="42"/>
      <c r="K929" s="45"/>
      <c r="L929" s="46"/>
      <c r="M929" s="23" t="str">
        <f>IF(H929="","",VLOOKUP(H929,Table_Methods!B:C,2,0))</f>
        <v/>
      </c>
      <c r="N929" s="99" t="str">
        <f>IFERROR(INDEX(Program_Calcs!$A$1:$AX$1002,MATCH(A929,Program_Calcs!$A:$A,0),MATCH(VLOOKUP(H929,Table_Methods!$B:$F,4,0),Program_Calcs!$1:$1,0)),"")</f>
        <v/>
      </c>
      <c r="O929" s="100" t="str">
        <f>IFERROR(INDEX(Program_Calcs!$A$1:$AX$1002,MATCH(A929,Program_Calcs!$A:$A,0),MATCH(VLOOKUP(H929,Table_Methods!$B:$F,3,0),Program_Calcs!$1:$1,0)),"")</f>
        <v/>
      </c>
      <c r="P929" s="101" t="str">
        <f>IF(I929="N","",IFERROR(INDEX(Program_Calcs!$A$1:$AX$1002,MATCH(A929,Program_Calcs!$A:$A,0),MATCH(VLOOKUP(H929,Table_Methods!$B:$F,5,0),Program_Calcs!$1:$1,0)),""))</f>
        <v/>
      </c>
    </row>
    <row r="930" spans="1:16" x14ac:dyDescent="0.25">
      <c r="A930" s="44"/>
      <c r="B930" s="45"/>
      <c r="C930" s="45"/>
      <c r="D930" s="45"/>
      <c r="E930" s="45"/>
      <c r="F930" s="45"/>
      <c r="G930" s="46"/>
      <c r="H930" s="53"/>
      <c r="I930" s="45"/>
      <c r="J930" s="42"/>
      <c r="K930" s="45"/>
      <c r="L930" s="46"/>
      <c r="M930" s="23" t="str">
        <f>IF(H930="","",VLOOKUP(H930,Table_Methods!B:C,2,0))</f>
        <v/>
      </c>
      <c r="N930" s="99" t="str">
        <f>IFERROR(INDEX(Program_Calcs!$A$1:$AX$1002,MATCH(A930,Program_Calcs!$A:$A,0),MATCH(VLOOKUP(H930,Table_Methods!$B:$F,4,0),Program_Calcs!$1:$1,0)),"")</f>
        <v/>
      </c>
      <c r="O930" s="100" t="str">
        <f>IFERROR(INDEX(Program_Calcs!$A$1:$AX$1002,MATCH(A930,Program_Calcs!$A:$A,0),MATCH(VLOOKUP(H930,Table_Methods!$B:$F,3,0),Program_Calcs!$1:$1,0)),"")</f>
        <v/>
      </c>
      <c r="P930" s="101" t="str">
        <f>IF(I930="N","",IFERROR(INDEX(Program_Calcs!$A$1:$AX$1002,MATCH(A930,Program_Calcs!$A:$A,0),MATCH(VLOOKUP(H930,Table_Methods!$B:$F,5,0),Program_Calcs!$1:$1,0)),""))</f>
        <v/>
      </c>
    </row>
    <row r="931" spans="1:16" x14ac:dyDescent="0.25">
      <c r="A931" s="44"/>
      <c r="B931" s="45"/>
      <c r="C931" s="45"/>
      <c r="D931" s="45"/>
      <c r="E931" s="45"/>
      <c r="F931" s="45"/>
      <c r="G931" s="46"/>
      <c r="H931" s="53"/>
      <c r="I931" s="45"/>
      <c r="J931" s="42"/>
      <c r="K931" s="45"/>
      <c r="L931" s="46"/>
      <c r="M931" s="23" t="str">
        <f>IF(H931="","",VLOOKUP(H931,Table_Methods!B:C,2,0))</f>
        <v/>
      </c>
      <c r="N931" s="99" t="str">
        <f>IFERROR(INDEX(Program_Calcs!$A$1:$AX$1002,MATCH(A931,Program_Calcs!$A:$A,0),MATCH(VLOOKUP(H931,Table_Methods!$B:$F,4,0),Program_Calcs!$1:$1,0)),"")</f>
        <v/>
      </c>
      <c r="O931" s="100" t="str">
        <f>IFERROR(INDEX(Program_Calcs!$A$1:$AX$1002,MATCH(A931,Program_Calcs!$A:$A,0),MATCH(VLOOKUP(H931,Table_Methods!$B:$F,3,0),Program_Calcs!$1:$1,0)),"")</f>
        <v/>
      </c>
      <c r="P931" s="101" t="str">
        <f>IF(I931="N","",IFERROR(INDEX(Program_Calcs!$A$1:$AX$1002,MATCH(A931,Program_Calcs!$A:$A,0),MATCH(VLOOKUP(H931,Table_Methods!$B:$F,5,0),Program_Calcs!$1:$1,0)),""))</f>
        <v/>
      </c>
    </row>
    <row r="932" spans="1:16" x14ac:dyDescent="0.25">
      <c r="A932" s="44"/>
      <c r="B932" s="45"/>
      <c r="C932" s="45"/>
      <c r="D932" s="45"/>
      <c r="E932" s="45"/>
      <c r="F932" s="45"/>
      <c r="G932" s="46"/>
      <c r="H932" s="53"/>
      <c r="I932" s="45"/>
      <c r="J932" s="42"/>
      <c r="K932" s="45"/>
      <c r="L932" s="46"/>
      <c r="M932" s="23" t="str">
        <f>IF(H932="","",VLOOKUP(H932,Table_Methods!B:C,2,0))</f>
        <v/>
      </c>
      <c r="N932" s="99" t="str">
        <f>IFERROR(INDEX(Program_Calcs!$A$1:$AX$1002,MATCH(A932,Program_Calcs!$A:$A,0),MATCH(VLOOKUP(H932,Table_Methods!$B:$F,4,0),Program_Calcs!$1:$1,0)),"")</f>
        <v/>
      </c>
      <c r="O932" s="100" t="str">
        <f>IFERROR(INDEX(Program_Calcs!$A$1:$AX$1002,MATCH(A932,Program_Calcs!$A:$A,0),MATCH(VLOOKUP(H932,Table_Methods!$B:$F,3,0),Program_Calcs!$1:$1,0)),"")</f>
        <v/>
      </c>
      <c r="P932" s="101" t="str">
        <f>IF(I932="N","",IFERROR(INDEX(Program_Calcs!$A$1:$AX$1002,MATCH(A932,Program_Calcs!$A:$A,0),MATCH(VLOOKUP(H932,Table_Methods!$B:$F,5,0),Program_Calcs!$1:$1,0)),""))</f>
        <v/>
      </c>
    </row>
    <row r="933" spans="1:16" x14ac:dyDescent="0.25">
      <c r="A933" s="44"/>
      <c r="B933" s="45"/>
      <c r="C933" s="45"/>
      <c r="D933" s="45"/>
      <c r="E933" s="45"/>
      <c r="F933" s="45"/>
      <c r="G933" s="46"/>
      <c r="H933" s="53"/>
      <c r="I933" s="45"/>
      <c r="J933" s="42"/>
      <c r="K933" s="45"/>
      <c r="L933" s="46"/>
      <c r="M933" s="23" t="str">
        <f>IF(H933="","",VLOOKUP(H933,Table_Methods!B:C,2,0))</f>
        <v/>
      </c>
      <c r="N933" s="99" t="str">
        <f>IFERROR(INDEX(Program_Calcs!$A$1:$AX$1002,MATCH(A933,Program_Calcs!$A:$A,0),MATCH(VLOOKUP(H933,Table_Methods!$B:$F,4,0),Program_Calcs!$1:$1,0)),"")</f>
        <v/>
      </c>
      <c r="O933" s="100" t="str">
        <f>IFERROR(INDEX(Program_Calcs!$A$1:$AX$1002,MATCH(A933,Program_Calcs!$A:$A,0),MATCH(VLOOKUP(H933,Table_Methods!$B:$F,3,0),Program_Calcs!$1:$1,0)),"")</f>
        <v/>
      </c>
      <c r="P933" s="101" t="str">
        <f>IF(I933="N","",IFERROR(INDEX(Program_Calcs!$A$1:$AX$1002,MATCH(A933,Program_Calcs!$A:$A,0),MATCH(VLOOKUP(H933,Table_Methods!$B:$F,5,0),Program_Calcs!$1:$1,0)),""))</f>
        <v/>
      </c>
    </row>
    <row r="934" spans="1:16" x14ac:dyDescent="0.25">
      <c r="A934" s="44"/>
      <c r="B934" s="45"/>
      <c r="C934" s="45"/>
      <c r="D934" s="45"/>
      <c r="E934" s="45"/>
      <c r="F934" s="45"/>
      <c r="G934" s="46"/>
      <c r="H934" s="53"/>
      <c r="I934" s="45"/>
      <c r="J934" s="42"/>
      <c r="K934" s="45"/>
      <c r="L934" s="46"/>
      <c r="M934" s="23" t="str">
        <f>IF(H934="","",VLOOKUP(H934,Table_Methods!B:C,2,0))</f>
        <v/>
      </c>
      <c r="N934" s="99" t="str">
        <f>IFERROR(INDEX(Program_Calcs!$A$1:$AX$1002,MATCH(A934,Program_Calcs!$A:$A,0),MATCH(VLOOKUP(H934,Table_Methods!$B:$F,4,0),Program_Calcs!$1:$1,0)),"")</f>
        <v/>
      </c>
      <c r="O934" s="100" t="str">
        <f>IFERROR(INDEX(Program_Calcs!$A$1:$AX$1002,MATCH(A934,Program_Calcs!$A:$A,0),MATCH(VLOOKUP(H934,Table_Methods!$B:$F,3,0),Program_Calcs!$1:$1,0)),"")</f>
        <v/>
      </c>
      <c r="P934" s="101" t="str">
        <f>IF(I934="N","",IFERROR(INDEX(Program_Calcs!$A$1:$AX$1002,MATCH(A934,Program_Calcs!$A:$A,0),MATCH(VLOOKUP(H934,Table_Methods!$B:$F,5,0),Program_Calcs!$1:$1,0)),""))</f>
        <v/>
      </c>
    </row>
    <row r="935" spans="1:16" x14ac:dyDescent="0.25">
      <c r="A935" s="44"/>
      <c r="B935" s="45"/>
      <c r="C935" s="45"/>
      <c r="D935" s="45"/>
      <c r="E935" s="45"/>
      <c r="F935" s="45"/>
      <c r="G935" s="46"/>
      <c r="H935" s="53"/>
      <c r="I935" s="45"/>
      <c r="J935" s="42"/>
      <c r="K935" s="45"/>
      <c r="L935" s="46"/>
      <c r="M935" s="23" t="str">
        <f>IF(H935="","",VLOOKUP(H935,Table_Methods!B:C,2,0))</f>
        <v/>
      </c>
      <c r="N935" s="99" t="str">
        <f>IFERROR(INDEX(Program_Calcs!$A$1:$AX$1002,MATCH(A935,Program_Calcs!$A:$A,0),MATCH(VLOOKUP(H935,Table_Methods!$B:$F,4,0),Program_Calcs!$1:$1,0)),"")</f>
        <v/>
      </c>
      <c r="O935" s="100" t="str">
        <f>IFERROR(INDEX(Program_Calcs!$A$1:$AX$1002,MATCH(A935,Program_Calcs!$A:$A,0),MATCH(VLOOKUP(H935,Table_Methods!$B:$F,3,0),Program_Calcs!$1:$1,0)),"")</f>
        <v/>
      </c>
      <c r="P935" s="101" t="str">
        <f>IF(I935="N","",IFERROR(INDEX(Program_Calcs!$A$1:$AX$1002,MATCH(A935,Program_Calcs!$A:$A,0),MATCH(VLOOKUP(H935,Table_Methods!$B:$F,5,0),Program_Calcs!$1:$1,0)),""))</f>
        <v/>
      </c>
    </row>
    <row r="936" spans="1:16" x14ac:dyDescent="0.25">
      <c r="A936" s="44"/>
      <c r="B936" s="45"/>
      <c r="C936" s="45"/>
      <c r="D936" s="45"/>
      <c r="E936" s="45"/>
      <c r="F936" s="45"/>
      <c r="G936" s="46"/>
      <c r="H936" s="53"/>
      <c r="I936" s="45"/>
      <c r="J936" s="42"/>
      <c r="K936" s="45"/>
      <c r="L936" s="46"/>
      <c r="M936" s="23" t="str">
        <f>IF(H936="","",VLOOKUP(H936,Table_Methods!B:C,2,0))</f>
        <v/>
      </c>
      <c r="N936" s="99" t="str">
        <f>IFERROR(INDEX(Program_Calcs!$A$1:$AX$1002,MATCH(A936,Program_Calcs!$A:$A,0),MATCH(VLOOKUP(H936,Table_Methods!$B:$F,4,0),Program_Calcs!$1:$1,0)),"")</f>
        <v/>
      </c>
      <c r="O936" s="100" t="str">
        <f>IFERROR(INDEX(Program_Calcs!$A$1:$AX$1002,MATCH(A936,Program_Calcs!$A:$A,0),MATCH(VLOOKUP(H936,Table_Methods!$B:$F,3,0),Program_Calcs!$1:$1,0)),"")</f>
        <v/>
      </c>
      <c r="P936" s="101" t="str">
        <f>IF(I936="N","",IFERROR(INDEX(Program_Calcs!$A$1:$AX$1002,MATCH(A936,Program_Calcs!$A:$A,0),MATCH(VLOOKUP(H936,Table_Methods!$B:$F,5,0),Program_Calcs!$1:$1,0)),""))</f>
        <v/>
      </c>
    </row>
    <row r="937" spans="1:16" x14ac:dyDescent="0.25">
      <c r="A937" s="44"/>
      <c r="B937" s="45"/>
      <c r="C937" s="45"/>
      <c r="D937" s="45"/>
      <c r="E937" s="45"/>
      <c r="F937" s="45"/>
      <c r="G937" s="46"/>
      <c r="H937" s="53"/>
      <c r="I937" s="45"/>
      <c r="J937" s="42"/>
      <c r="K937" s="45"/>
      <c r="L937" s="46"/>
      <c r="M937" s="23" t="str">
        <f>IF(H937="","",VLOOKUP(H937,Table_Methods!B:C,2,0))</f>
        <v/>
      </c>
      <c r="N937" s="99" t="str">
        <f>IFERROR(INDEX(Program_Calcs!$A$1:$AX$1002,MATCH(A937,Program_Calcs!$A:$A,0),MATCH(VLOOKUP(H937,Table_Methods!$B:$F,4,0),Program_Calcs!$1:$1,0)),"")</f>
        <v/>
      </c>
      <c r="O937" s="100" t="str">
        <f>IFERROR(INDEX(Program_Calcs!$A$1:$AX$1002,MATCH(A937,Program_Calcs!$A:$A,0),MATCH(VLOOKUP(H937,Table_Methods!$B:$F,3,0),Program_Calcs!$1:$1,0)),"")</f>
        <v/>
      </c>
      <c r="P937" s="101" t="str">
        <f>IF(I937="N","",IFERROR(INDEX(Program_Calcs!$A$1:$AX$1002,MATCH(A937,Program_Calcs!$A:$A,0),MATCH(VLOOKUP(H937,Table_Methods!$B:$F,5,0),Program_Calcs!$1:$1,0)),""))</f>
        <v/>
      </c>
    </row>
    <row r="938" spans="1:16" x14ac:dyDescent="0.25">
      <c r="A938" s="44"/>
      <c r="B938" s="45"/>
      <c r="C938" s="45"/>
      <c r="D938" s="45"/>
      <c r="E938" s="45"/>
      <c r="F938" s="45"/>
      <c r="G938" s="46"/>
      <c r="H938" s="53"/>
      <c r="I938" s="45"/>
      <c r="J938" s="42"/>
      <c r="K938" s="45"/>
      <c r="L938" s="46"/>
      <c r="M938" s="23" t="str">
        <f>IF(H938="","",VLOOKUP(H938,Table_Methods!B:C,2,0))</f>
        <v/>
      </c>
      <c r="N938" s="99" t="str">
        <f>IFERROR(INDEX(Program_Calcs!$A$1:$AX$1002,MATCH(A938,Program_Calcs!$A:$A,0),MATCH(VLOOKUP(H938,Table_Methods!$B:$F,4,0),Program_Calcs!$1:$1,0)),"")</f>
        <v/>
      </c>
      <c r="O938" s="100" t="str">
        <f>IFERROR(INDEX(Program_Calcs!$A$1:$AX$1002,MATCH(A938,Program_Calcs!$A:$A,0),MATCH(VLOOKUP(H938,Table_Methods!$B:$F,3,0),Program_Calcs!$1:$1,0)),"")</f>
        <v/>
      </c>
      <c r="P938" s="101" t="str">
        <f>IF(I938="N","",IFERROR(INDEX(Program_Calcs!$A$1:$AX$1002,MATCH(A938,Program_Calcs!$A:$A,0),MATCH(VLOOKUP(H938,Table_Methods!$B:$F,5,0),Program_Calcs!$1:$1,0)),""))</f>
        <v/>
      </c>
    </row>
    <row r="939" spans="1:16" x14ac:dyDescent="0.25">
      <c r="A939" s="44"/>
      <c r="B939" s="45"/>
      <c r="C939" s="45"/>
      <c r="D939" s="45"/>
      <c r="E939" s="45"/>
      <c r="F939" s="45"/>
      <c r="G939" s="46"/>
      <c r="H939" s="53"/>
      <c r="I939" s="45"/>
      <c r="J939" s="42"/>
      <c r="K939" s="45"/>
      <c r="L939" s="46"/>
      <c r="M939" s="23" t="str">
        <f>IF(H939="","",VLOOKUP(H939,Table_Methods!B:C,2,0))</f>
        <v/>
      </c>
      <c r="N939" s="99" t="str">
        <f>IFERROR(INDEX(Program_Calcs!$A$1:$AX$1002,MATCH(A939,Program_Calcs!$A:$A,0),MATCH(VLOOKUP(H939,Table_Methods!$B:$F,4,0),Program_Calcs!$1:$1,0)),"")</f>
        <v/>
      </c>
      <c r="O939" s="100" t="str">
        <f>IFERROR(INDEX(Program_Calcs!$A$1:$AX$1002,MATCH(A939,Program_Calcs!$A:$A,0),MATCH(VLOOKUP(H939,Table_Methods!$B:$F,3,0),Program_Calcs!$1:$1,0)),"")</f>
        <v/>
      </c>
      <c r="P939" s="101" t="str">
        <f>IF(I939="N","",IFERROR(INDEX(Program_Calcs!$A$1:$AX$1002,MATCH(A939,Program_Calcs!$A:$A,0),MATCH(VLOOKUP(H939,Table_Methods!$B:$F,5,0),Program_Calcs!$1:$1,0)),""))</f>
        <v/>
      </c>
    </row>
    <row r="940" spans="1:16" x14ac:dyDescent="0.25">
      <c r="A940" s="44"/>
      <c r="B940" s="45"/>
      <c r="C940" s="45"/>
      <c r="D940" s="45"/>
      <c r="E940" s="45"/>
      <c r="F940" s="45"/>
      <c r="G940" s="46"/>
      <c r="H940" s="53"/>
      <c r="I940" s="45"/>
      <c r="J940" s="42"/>
      <c r="K940" s="45"/>
      <c r="L940" s="46"/>
      <c r="M940" s="23" t="str">
        <f>IF(H940="","",VLOOKUP(H940,Table_Methods!B:C,2,0))</f>
        <v/>
      </c>
      <c r="N940" s="99" t="str">
        <f>IFERROR(INDEX(Program_Calcs!$A$1:$AX$1002,MATCH(A940,Program_Calcs!$A:$A,0),MATCH(VLOOKUP(H940,Table_Methods!$B:$F,4,0),Program_Calcs!$1:$1,0)),"")</f>
        <v/>
      </c>
      <c r="O940" s="100" t="str">
        <f>IFERROR(INDEX(Program_Calcs!$A$1:$AX$1002,MATCH(A940,Program_Calcs!$A:$A,0),MATCH(VLOOKUP(H940,Table_Methods!$B:$F,3,0),Program_Calcs!$1:$1,0)),"")</f>
        <v/>
      </c>
      <c r="P940" s="101" t="str">
        <f>IF(I940="N","",IFERROR(INDEX(Program_Calcs!$A$1:$AX$1002,MATCH(A940,Program_Calcs!$A:$A,0),MATCH(VLOOKUP(H940,Table_Methods!$B:$F,5,0),Program_Calcs!$1:$1,0)),""))</f>
        <v/>
      </c>
    </row>
    <row r="941" spans="1:16" x14ac:dyDescent="0.25">
      <c r="A941" s="44"/>
      <c r="B941" s="45"/>
      <c r="C941" s="45"/>
      <c r="D941" s="45"/>
      <c r="E941" s="45"/>
      <c r="F941" s="45"/>
      <c r="G941" s="46"/>
      <c r="H941" s="53"/>
      <c r="I941" s="45"/>
      <c r="J941" s="42"/>
      <c r="K941" s="45"/>
      <c r="L941" s="46"/>
      <c r="M941" s="23" t="str">
        <f>IF(H941="","",VLOOKUP(H941,Table_Methods!B:C,2,0))</f>
        <v/>
      </c>
      <c r="N941" s="99" t="str">
        <f>IFERROR(INDEX(Program_Calcs!$A$1:$AX$1002,MATCH(A941,Program_Calcs!$A:$A,0),MATCH(VLOOKUP(H941,Table_Methods!$B:$F,4,0),Program_Calcs!$1:$1,0)),"")</f>
        <v/>
      </c>
      <c r="O941" s="100" t="str">
        <f>IFERROR(INDEX(Program_Calcs!$A$1:$AX$1002,MATCH(A941,Program_Calcs!$A:$A,0),MATCH(VLOOKUP(H941,Table_Methods!$B:$F,3,0),Program_Calcs!$1:$1,0)),"")</f>
        <v/>
      </c>
      <c r="P941" s="101" t="str">
        <f>IF(I941="N","",IFERROR(INDEX(Program_Calcs!$A$1:$AX$1002,MATCH(A941,Program_Calcs!$A:$A,0),MATCH(VLOOKUP(H941,Table_Methods!$B:$F,5,0),Program_Calcs!$1:$1,0)),""))</f>
        <v/>
      </c>
    </row>
    <row r="942" spans="1:16" x14ac:dyDescent="0.25">
      <c r="A942" s="44"/>
      <c r="B942" s="45"/>
      <c r="C942" s="45"/>
      <c r="D942" s="45"/>
      <c r="E942" s="45"/>
      <c r="F942" s="45"/>
      <c r="G942" s="46"/>
      <c r="H942" s="53"/>
      <c r="I942" s="45"/>
      <c r="J942" s="42"/>
      <c r="K942" s="45"/>
      <c r="L942" s="46"/>
      <c r="M942" s="23" t="str">
        <f>IF(H942="","",VLOOKUP(H942,Table_Methods!B:C,2,0))</f>
        <v/>
      </c>
      <c r="N942" s="99" t="str">
        <f>IFERROR(INDEX(Program_Calcs!$A$1:$AX$1002,MATCH(A942,Program_Calcs!$A:$A,0),MATCH(VLOOKUP(H942,Table_Methods!$B:$F,4,0),Program_Calcs!$1:$1,0)),"")</f>
        <v/>
      </c>
      <c r="O942" s="100" t="str">
        <f>IFERROR(INDEX(Program_Calcs!$A$1:$AX$1002,MATCH(A942,Program_Calcs!$A:$A,0),MATCH(VLOOKUP(H942,Table_Methods!$B:$F,3,0),Program_Calcs!$1:$1,0)),"")</f>
        <v/>
      </c>
      <c r="P942" s="101" t="str">
        <f>IF(I942="N","",IFERROR(INDEX(Program_Calcs!$A$1:$AX$1002,MATCH(A942,Program_Calcs!$A:$A,0),MATCH(VLOOKUP(H942,Table_Methods!$B:$F,5,0),Program_Calcs!$1:$1,0)),""))</f>
        <v/>
      </c>
    </row>
    <row r="943" spans="1:16" x14ac:dyDescent="0.25">
      <c r="A943" s="44"/>
      <c r="B943" s="45"/>
      <c r="C943" s="45"/>
      <c r="D943" s="45"/>
      <c r="E943" s="45"/>
      <c r="F943" s="45"/>
      <c r="G943" s="46"/>
      <c r="H943" s="53"/>
      <c r="I943" s="45"/>
      <c r="J943" s="42"/>
      <c r="K943" s="45"/>
      <c r="L943" s="46"/>
      <c r="M943" s="23" t="str">
        <f>IF(H943="","",VLOOKUP(H943,Table_Methods!B:C,2,0))</f>
        <v/>
      </c>
      <c r="N943" s="99" t="str">
        <f>IFERROR(INDEX(Program_Calcs!$A$1:$AX$1002,MATCH(A943,Program_Calcs!$A:$A,0),MATCH(VLOOKUP(H943,Table_Methods!$B:$F,4,0),Program_Calcs!$1:$1,0)),"")</f>
        <v/>
      </c>
      <c r="O943" s="100" t="str">
        <f>IFERROR(INDEX(Program_Calcs!$A$1:$AX$1002,MATCH(A943,Program_Calcs!$A:$A,0),MATCH(VLOOKUP(H943,Table_Methods!$B:$F,3,0),Program_Calcs!$1:$1,0)),"")</f>
        <v/>
      </c>
      <c r="P943" s="101" t="str">
        <f>IF(I943="N","",IFERROR(INDEX(Program_Calcs!$A$1:$AX$1002,MATCH(A943,Program_Calcs!$A:$A,0),MATCH(VLOOKUP(H943,Table_Methods!$B:$F,5,0),Program_Calcs!$1:$1,0)),""))</f>
        <v/>
      </c>
    </row>
    <row r="944" spans="1:16" x14ac:dyDescent="0.25">
      <c r="A944" s="44"/>
      <c r="B944" s="45"/>
      <c r="C944" s="45"/>
      <c r="D944" s="45"/>
      <c r="E944" s="45"/>
      <c r="F944" s="45"/>
      <c r="G944" s="46"/>
      <c r="H944" s="53"/>
      <c r="I944" s="45"/>
      <c r="J944" s="42"/>
      <c r="K944" s="45"/>
      <c r="L944" s="46"/>
      <c r="M944" s="23" t="str">
        <f>IF(H944="","",VLOOKUP(H944,Table_Methods!B:C,2,0))</f>
        <v/>
      </c>
      <c r="N944" s="99" t="str">
        <f>IFERROR(INDEX(Program_Calcs!$A$1:$AX$1002,MATCH(A944,Program_Calcs!$A:$A,0),MATCH(VLOOKUP(H944,Table_Methods!$B:$F,4,0),Program_Calcs!$1:$1,0)),"")</f>
        <v/>
      </c>
      <c r="O944" s="100" t="str">
        <f>IFERROR(INDEX(Program_Calcs!$A$1:$AX$1002,MATCH(A944,Program_Calcs!$A:$A,0),MATCH(VLOOKUP(H944,Table_Methods!$B:$F,3,0),Program_Calcs!$1:$1,0)),"")</f>
        <v/>
      </c>
      <c r="P944" s="101" t="str">
        <f>IF(I944="N","",IFERROR(INDEX(Program_Calcs!$A$1:$AX$1002,MATCH(A944,Program_Calcs!$A:$A,0),MATCH(VLOOKUP(H944,Table_Methods!$B:$F,5,0),Program_Calcs!$1:$1,0)),""))</f>
        <v/>
      </c>
    </row>
    <row r="945" spans="1:16" x14ac:dyDescent="0.25">
      <c r="A945" s="44"/>
      <c r="B945" s="45"/>
      <c r="C945" s="45"/>
      <c r="D945" s="45"/>
      <c r="E945" s="45"/>
      <c r="F945" s="45"/>
      <c r="G945" s="46"/>
      <c r="H945" s="53"/>
      <c r="I945" s="45"/>
      <c r="J945" s="42"/>
      <c r="K945" s="45"/>
      <c r="L945" s="46"/>
      <c r="M945" s="23" t="str">
        <f>IF(H945="","",VLOOKUP(H945,Table_Methods!B:C,2,0))</f>
        <v/>
      </c>
      <c r="N945" s="99" t="str">
        <f>IFERROR(INDEX(Program_Calcs!$A$1:$AX$1002,MATCH(A945,Program_Calcs!$A:$A,0),MATCH(VLOOKUP(H945,Table_Methods!$B:$F,4,0),Program_Calcs!$1:$1,0)),"")</f>
        <v/>
      </c>
      <c r="O945" s="100" t="str">
        <f>IFERROR(INDEX(Program_Calcs!$A$1:$AX$1002,MATCH(A945,Program_Calcs!$A:$A,0),MATCH(VLOOKUP(H945,Table_Methods!$B:$F,3,0),Program_Calcs!$1:$1,0)),"")</f>
        <v/>
      </c>
      <c r="P945" s="101" t="str">
        <f>IF(I945="N","",IFERROR(INDEX(Program_Calcs!$A$1:$AX$1002,MATCH(A945,Program_Calcs!$A:$A,0),MATCH(VLOOKUP(H945,Table_Methods!$B:$F,5,0),Program_Calcs!$1:$1,0)),""))</f>
        <v/>
      </c>
    </row>
    <row r="946" spans="1:16" x14ac:dyDescent="0.25">
      <c r="A946" s="44"/>
      <c r="B946" s="45"/>
      <c r="C946" s="45"/>
      <c r="D946" s="45"/>
      <c r="E946" s="45"/>
      <c r="F946" s="45"/>
      <c r="G946" s="46"/>
      <c r="H946" s="53"/>
      <c r="I946" s="45"/>
      <c r="J946" s="42"/>
      <c r="K946" s="45"/>
      <c r="L946" s="46"/>
      <c r="M946" s="23" t="str">
        <f>IF(H946="","",VLOOKUP(H946,Table_Methods!B:C,2,0))</f>
        <v/>
      </c>
      <c r="N946" s="99" t="str">
        <f>IFERROR(INDEX(Program_Calcs!$A$1:$AX$1002,MATCH(A946,Program_Calcs!$A:$A,0),MATCH(VLOOKUP(H946,Table_Methods!$B:$F,4,0),Program_Calcs!$1:$1,0)),"")</f>
        <v/>
      </c>
      <c r="O946" s="100" t="str">
        <f>IFERROR(INDEX(Program_Calcs!$A$1:$AX$1002,MATCH(A946,Program_Calcs!$A:$A,0),MATCH(VLOOKUP(H946,Table_Methods!$B:$F,3,0),Program_Calcs!$1:$1,0)),"")</f>
        <v/>
      </c>
      <c r="P946" s="101" t="str">
        <f>IF(I946="N","",IFERROR(INDEX(Program_Calcs!$A$1:$AX$1002,MATCH(A946,Program_Calcs!$A:$A,0),MATCH(VLOOKUP(H946,Table_Methods!$B:$F,5,0),Program_Calcs!$1:$1,0)),""))</f>
        <v/>
      </c>
    </row>
    <row r="947" spans="1:16" x14ac:dyDescent="0.25">
      <c r="A947" s="44"/>
      <c r="B947" s="45"/>
      <c r="C947" s="45"/>
      <c r="D947" s="45"/>
      <c r="E947" s="45"/>
      <c r="F947" s="45"/>
      <c r="G947" s="46"/>
      <c r="H947" s="53"/>
      <c r="I947" s="45"/>
      <c r="J947" s="42"/>
      <c r="K947" s="45"/>
      <c r="L947" s="46"/>
      <c r="M947" s="23" t="str">
        <f>IF(H947="","",VLOOKUP(H947,Table_Methods!B:C,2,0))</f>
        <v/>
      </c>
      <c r="N947" s="99" t="str">
        <f>IFERROR(INDEX(Program_Calcs!$A$1:$AX$1002,MATCH(A947,Program_Calcs!$A:$A,0),MATCH(VLOOKUP(H947,Table_Methods!$B:$F,4,0),Program_Calcs!$1:$1,0)),"")</f>
        <v/>
      </c>
      <c r="O947" s="100" t="str">
        <f>IFERROR(INDEX(Program_Calcs!$A$1:$AX$1002,MATCH(A947,Program_Calcs!$A:$A,0),MATCH(VLOOKUP(H947,Table_Methods!$B:$F,3,0),Program_Calcs!$1:$1,0)),"")</f>
        <v/>
      </c>
      <c r="P947" s="101" t="str">
        <f>IF(I947="N","",IFERROR(INDEX(Program_Calcs!$A$1:$AX$1002,MATCH(A947,Program_Calcs!$A:$A,0),MATCH(VLOOKUP(H947,Table_Methods!$B:$F,5,0),Program_Calcs!$1:$1,0)),""))</f>
        <v/>
      </c>
    </row>
    <row r="948" spans="1:16" x14ac:dyDescent="0.25">
      <c r="A948" s="44"/>
      <c r="B948" s="45"/>
      <c r="C948" s="45"/>
      <c r="D948" s="45"/>
      <c r="E948" s="45"/>
      <c r="F948" s="45"/>
      <c r="G948" s="46"/>
      <c r="H948" s="53"/>
      <c r="I948" s="45"/>
      <c r="J948" s="42"/>
      <c r="K948" s="45"/>
      <c r="L948" s="46"/>
      <c r="M948" s="23" t="str">
        <f>IF(H948="","",VLOOKUP(H948,Table_Methods!B:C,2,0))</f>
        <v/>
      </c>
      <c r="N948" s="99" t="str">
        <f>IFERROR(INDEX(Program_Calcs!$A$1:$AX$1002,MATCH(A948,Program_Calcs!$A:$A,0),MATCH(VLOOKUP(H948,Table_Methods!$B:$F,4,0),Program_Calcs!$1:$1,0)),"")</f>
        <v/>
      </c>
      <c r="O948" s="100" t="str">
        <f>IFERROR(INDEX(Program_Calcs!$A$1:$AX$1002,MATCH(A948,Program_Calcs!$A:$A,0),MATCH(VLOOKUP(H948,Table_Methods!$B:$F,3,0),Program_Calcs!$1:$1,0)),"")</f>
        <v/>
      </c>
      <c r="P948" s="101" t="str">
        <f>IF(I948="N","",IFERROR(INDEX(Program_Calcs!$A$1:$AX$1002,MATCH(A948,Program_Calcs!$A:$A,0),MATCH(VLOOKUP(H948,Table_Methods!$B:$F,5,0),Program_Calcs!$1:$1,0)),""))</f>
        <v/>
      </c>
    </row>
    <row r="949" spans="1:16" x14ac:dyDescent="0.25">
      <c r="A949" s="44"/>
      <c r="B949" s="45"/>
      <c r="C949" s="45"/>
      <c r="D949" s="45"/>
      <c r="E949" s="45"/>
      <c r="F949" s="45"/>
      <c r="G949" s="46"/>
      <c r="H949" s="53"/>
      <c r="I949" s="45"/>
      <c r="J949" s="42"/>
      <c r="K949" s="45"/>
      <c r="L949" s="46"/>
      <c r="M949" s="23" t="str">
        <f>IF(H949="","",VLOOKUP(H949,Table_Methods!B:C,2,0))</f>
        <v/>
      </c>
      <c r="N949" s="99" t="str">
        <f>IFERROR(INDEX(Program_Calcs!$A$1:$AX$1002,MATCH(A949,Program_Calcs!$A:$A,0),MATCH(VLOOKUP(H949,Table_Methods!$B:$F,4,0),Program_Calcs!$1:$1,0)),"")</f>
        <v/>
      </c>
      <c r="O949" s="100" t="str">
        <f>IFERROR(INDEX(Program_Calcs!$A$1:$AX$1002,MATCH(A949,Program_Calcs!$A:$A,0),MATCH(VLOOKUP(H949,Table_Methods!$B:$F,3,0),Program_Calcs!$1:$1,0)),"")</f>
        <v/>
      </c>
      <c r="P949" s="101" t="str">
        <f>IF(I949="N","",IFERROR(INDEX(Program_Calcs!$A$1:$AX$1002,MATCH(A949,Program_Calcs!$A:$A,0),MATCH(VLOOKUP(H949,Table_Methods!$B:$F,5,0),Program_Calcs!$1:$1,0)),""))</f>
        <v/>
      </c>
    </row>
    <row r="950" spans="1:16" x14ac:dyDescent="0.25">
      <c r="A950" s="44"/>
      <c r="B950" s="45"/>
      <c r="C950" s="45"/>
      <c r="D950" s="45"/>
      <c r="E950" s="45"/>
      <c r="F950" s="45"/>
      <c r="G950" s="46"/>
      <c r="H950" s="53"/>
      <c r="I950" s="45"/>
      <c r="J950" s="42"/>
      <c r="K950" s="45"/>
      <c r="L950" s="46"/>
      <c r="M950" s="23" t="str">
        <f>IF(H950="","",VLOOKUP(H950,Table_Methods!B:C,2,0))</f>
        <v/>
      </c>
      <c r="N950" s="99" t="str">
        <f>IFERROR(INDEX(Program_Calcs!$A$1:$AX$1002,MATCH(A950,Program_Calcs!$A:$A,0),MATCH(VLOOKUP(H950,Table_Methods!$B:$F,4,0),Program_Calcs!$1:$1,0)),"")</f>
        <v/>
      </c>
      <c r="O950" s="100" t="str">
        <f>IFERROR(INDEX(Program_Calcs!$A$1:$AX$1002,MATCH(A950,Program_Calcs!$A:$A,0),MATCH(VLOOKUP(H950,Table_Methods!$B:$F,3,0),Program_Calcs!$1:$1,0)),"")</f>
        <v/>
      </c>
      <c r="P950" s="101" t="str">
        <f>IF(I950="N","",IFERROR(INDEX(Program_Calcs!$A$1:$AX$1002,MATCH(A950,Program_Calcs!$A:$A,0),MATCH(VLOOKUP(H950,Table_Methods!$B:$F,5,0),Program_Calcs!$1:$1,0)),""))</f>
        <v/>
      </c>
    </row>
    <row r="951" spans="1:16" x14ac:dyDescent="0.25">
      <c r="A951" s="44"/>
      <c r="B951" s="45"/>
      <c r="C951" s="45"/>
      <c r="D951" s="45"/>
      <c r="E951" s="45"/>
      <c r="F951" s="45"/>
      <c r="G951" s="46"/>
      <c r="H951" s="53"/>
      <c r="I951" s="45"/>
      <c r="J951" s="42"/>
      <c r="K951" s="45"/>
      <c r="L951" s="46"/>
      <c r="M951" s="23" t="str">
        <f>IF(H951="","",VLOOKUP(H951,Table_Methods!B:C,2,0))</f>
        <v/>
      </c>
      <c r="N951" s="99" t="str">
        <f>IFERROR(INDEX(Program_Calcs!$A$1:$AX$1002,MATCH(A951,Program_Calcs!$A:$A,0),MATCH(VLOOKUP(H951,Table_Methods!$B:$F,4,0),Program_Calcs!$1:$1,0)),"")</f>
        <v/>
      </c>
      <c r="O951" s="100" t="str">
        <f>IFERROR(INDEX(Program_Calcs!$A$1:$AX$1002,MATCH(A951,Program_Calcs!$A:$A,0),MATCH(VLOOKUP(H951,Table_Methods!$B:$F,3,0),Program_Calcs!$1:$1,0)),"")</f>
        <v/>
      </c>
      <c r="P951" s="101" t="str">
        <f>IF(I951="N","",IFERROR(INDEX(Program_Calcs!$A$1:$AX$1002,MATCH(A951,Program_Calcs!$A:$A,0),MATCH(VLOOKUP(H951,Table_Methods!$B:$F,5,0),Program_Calcs!$1:$1,0)),""))</f>
        <v/>
      </c>
    </row>
    <row r="952" spans="1:16" x14ac:dyDescent="0.25">
      <c r="A952" s="44"/>
      <c r="B952" s="45"/>
      <c r="C952" s="45"/>
      <c r="D952" s="45"/>
      <c r="E952" s="45"/>
      <c r="F952" s="45"/>
      <c r="G952" s="46"/>
      <c r="H952" s="53"/>
      <c r="I952" s="45"/>
      <c r="J952" s="42"/>
      <c r="K952" s="45"/>
      <c r="L952" s="46"/>
      <c r="M952" s="23" t="str">
        <f>IF(H952="","",VLOOKUP(H952,Table_Methods!B:C,2,0))</f>
        <v/>
      </c>
      <c r="N952" s="99" t="str">
        <f>IFERROR(INDEX(Program_Calcs!$A$1:$AX$1002,MATCH(A952,Program_Calcs!$A:$A,0),MATCH(VLOOKUP(H952,Table_Methods!$B:$F,4,0),Program_Calcs!$1:$1,0)),"")</f>
        <v/>
      </c>
      <c r="O952" s="100" t="str">
        <f>IFERROR(INDEX(Program_Calcs!$A$1:$AX$1002,MATCH(A952,Program_Calcs!$A:$A,0),MATCH(VLOOKUP(H952,Table_Methods!$B:$F,3,0),Program_Calcs!$1:$1,0)),"")</f>
        <v/>
      </c>
      <c r="P952" s="101" t="str">
        <f>IF(I952="N","",IFERROR(INDEX(Program_Calcs!$A$1:$AX$1002,MATCH(A952,Program_Calcs!$A:$A,0),MATCH(VLOOKUP(H952,Table_Methods!$B:$F,5,0),Program_Calcs!$1:$1,0)),""))</f>
        <v/>
      </c>
    </row>
    <row r="953" spans="1:16" x14ac:dyDescent="0.25">
      <c r="A953" s="44"/>
      <c r="B953" s="45"/>
      <c r="C953" s="45"/>
      <c r="D953" s="45"/>
      <c r="E953" s="45"/>
      <c r="F953" s="45"/>
      <c r="G953" s="46"/>
      <c r="H953" s="53"/>
      <c r="I953" s="45"/>
      <c r="J953" s="42"/>
      <c r="K953" s="45"/>
      <c r="L953" s="46"/>
      <c r="M953" s="23" t="str">
        <f>IF(H953="","",VLOOKUP(H953,Table_Methods!B:C,2,0))</f>
        <v/>
      </c>
      <c r="N953" s="99" t="str">
        <f>IFERROR(INDEX(Program_Calcs!$A$1:$AX$1002,MATCH(A953,Program_Calcs!$A:$A,0),MATCH(VLOOKUP(H953,Table_Methods!$B:$F,4,0),Program_Calcs!$1:$1,0)),"")</f>
        <v/>
      </c>
      <c r="O953" s="100" t="str">
        <f>IFERROR(INDEX(Program_Calcs!$A$1:$AX$1002,MATCH(A953,Program_Calcs!$A:$A,0),MATCH(VLOOKUP(H953,Table_Methods!$B:$F,3,0),Program_Calcs!$1:$1,0)),"")</f>
        <v/>
      </c>
      <c r="P953" s="101" t="str">
        <f>IF(I953="N","",IFERROR(INDEX(Program_Calcs!$A$1:$AX$1002,MATCH(A953,Program_Calcs!$A:$A,0),MATCH(VLOOKUP(H953,Table_Methods!$B:$F,5,0),Program_Calcs!$1:$1,0)),""))</f>
        <v/>
      </c>
    </row>
    <row r="954" spans="1:16" x14ac:dyDescent="0.25">
      <c r="A954" s="44"/>
      <c r="B954" s="45"/>
      <c r="C954" s="45"/>
      <c r="D954" s="45"/>
      <c r="E954" s="45"/>
      <c r="F954" s="45"/>
      <c r="G954" s="46"/>
      <c r="H954" s="53"/>
      <c r="I954" s="45"/>
      <c r="J954" s="42"/>
      <c r="K954" s="45"/>
      <c r="L954" s="46"/>
      <c r="M954" s="23" t="str">
        <f>IF(H954="","",VLOOKUP(H954,Table_Methods!B:C,2,0))</f>
        <v/>
      </c>
      <c r="N954" s="99" t="str">
        <f>IFERROR(INDEX(Program_Calcs!$A$1:$AX$1002,MATCH(A954,Program_Calcs!$A:$A,0),MATCH(VLOOKUP(H954,Table_Methods!$B:$F,4,0),Program_Calcs!$1:$1,0)),"")</f>
        <v/>
      </c>
      <c r="O954" s="100" t="str">
        <f>IFERROR(INDEX(Program_Calcs!$A$1:$AX$1002,MATCH(A954,Program_Calcs!$A:$A,0),MATCH(VLOOKUP(H954,Table_Methods!$B:$F,3,0),Program_Calcs!$1:$1,0)),"")</f>
        <v/>
      </c>
      <c r="P954" s="101" t="str">
        <f>IF(I954="N","",IFERROR(INDEX(Program_Calcs!$A$1:$AX$1002,MATCH(A954,Program_Calcs!$A:$A,0),MATCH(VLOOKUP(H954,Table_Methods!$B:$F,5,0),Program_Calcs!$1:$1,0)),""))</f>
        <v/>
      </c>
    </row>
    <row r="955" spans="1:16" x14ac:dyDescent="0.25">
      <c r="A955" s="44"/>
      <c r="B955" s="45"/>
      <c r="C955" s="45"/>
      <c r="D955" s="45"/>
      <c r="E955" s="45"/>
      <c r="F955" s="45"/>
      <c r="G955" s="46"/>
      <c r="H955" s="53"/>
      <c r="I955" s="45"/>
      <c r="J955" s="42"/>
      <c r="K955" s="45"/>
      <c r="L955" s="46"/>
      <c r="M955" s="23" t="str">
        <f>IF(H955="","",VLOOKUP(H955,Table_Methods!B:C,2,0))</f>
        <v/>
      </c>
      <c r="N955" s="99" t="str">
        <f>IFERROR(INDEX(Program_Calcs!$A$1:$AX$1002,MATCH(A955,Program_Calcs!$A:$A,0),MATCH(VLOOKUP(H955,Table_Methods!$B:$F,4,0),Program_Calcs!$1:$1,0)),"")</f>
        <v/>
      </c>
      <c r="O955" s="100" t="str">
        <f>IFERROR(INDEX(Program_Calcs!$A$1:$AX$1002,MATCH(A955,Program_Calcs!$A:$A,0),MATCH(VLOOKUP(H955,Table_Methods!$B:$F,3,0),Program_Calcs!$1:$1,0)),"")</f>
        <v/>
      </c>
      <c r="P955" s="101" t="str">
        <f>IF(I955="N","",IFERROR(INDEX(Program_Calcs!$A$1:$AX$1002,MATCH(A955,Program_Calcs!$A:$A,0),MATCH(VLOOKUP(H955,Table_Methods!$B:$F,5,0),Program_Calcs!$1:$1,0)),""))</f>
        <v/>
      </c>
    </row>
    <row r="956" spans="1:16" x14ac:dyDescent="0.25">
      <c r="A956" s="44"/>
      <c r="B956" s="45"/>
      <c r="C956" s="45"/>
      <c r="D956" s="45"/>
      <c r="E956" s="45"/>
      <c r="F956" s="45"/>
      <c r="G956" s="46"/>
      <c r="H956" s="53"/>
      <c r="I956" s="45"/>
      <c r="J956" s="42"/>
      <c r="K956" s="45"/>
      <c r="L956" s="46"/>
      <c r="M956" s="23" t="str">
        <f>IF(H956="","",VLOOKUP(H956,Table_Methods!B:C,2,0))</f>
        <v/>
      </c>
      <c r="N956" s="99" t="str">
        <f>IFERROR(INDEX(Program_Calcs!$A$1:$AX$1002,MATCH(A956,Program_Calcs!$A:$A,0),MATCH(VLOOKUP(H956,Table_Methods!$B:$F,4,0),Program_Calcs!$1:$1,0)),"")</f>
        <v/>
      </c>
      <c r="O956" s="100" t="str">
        <f>IFERROR(INDEX(Program_Calcs!$A$1:$AX$1002,MATCH(A956,Program_Calcs!$A:$A,0),MATCH(VLOOKUP(H956,Table_Methods!$B:$F,3,0),Program_Calcs!$1:$1,0)),"")</f>
        <v/>
      </c>
      <c r="P956" s="101" t="str">
        <f>IF(I956="N","",IFERROR(INDEX(Program_Calcs!$A$1:$AX$1002,MATCH(A956,Program_Calcs!$A:$A,0),MATCH(VLOOKUP(H956,Table_Methods!$B:$F,5,0),Program_Calcs!$1:$1,0)),""))</f>
        <v/>
      </c>
    </row>
    <row r="957" spans="1:16" x14ac:dyDescent="0.25">
      <c r="A957" s="44"/>
      <c r="B957" s="45"/>
      <c r="C957" s="45"/>
      <c r="D957" s="45"/>
      <c r="E957" s="45"/>
      <c r="F957" s="45"/>
      <c r="G957" s="46"/>
      <c r="H957" s="53"/>
      <c r="I957" s="45"/>
      <c r="J957" s="42"/>
      <c r="K957" s="45"/>
      <c r="L957" s="46"/>
      <c r="M957" s="23" t="str">
        <f>IF(H957="","",VLOOKUP(H957,Table_Methods!B:C,2,0))</f>
        <v/>
      </c>
      <c r="N957" s="99" t="str">
        <f>IFERROR(INDEX(Program_Calcs!$A$1:$AX$1002,MATCH(A957,Program_Calcs!$A:$A,0),MATCH(VLOOKUP(H957,Table_Methods!$B:$F,4,0),Program_Calcs!$1:$1,0)),"")</f>
        <v/>
      </c>
      <c r="O957" s="100" t="str">
        <f>IFERROR(INDEX(Program_Calcs!$A$1:$AX$1002,MATCH(A957,Program_Calcs!$A:$A,0),MATCH(VLOOKUP(H957,Table_Methods!$B:$F,3,0),Program_Calcs!$1:$1,0)),"")</f>
        <v/>
      </c>
      <c r="P957" s="101" t="str">
        <f>IF(I957="N","",IFERROR(INDEX(Program_Calcs!$A$1:$AX$1002,MATCH(A957,Program_Calcs!$A:$A,0),MATCH(VLOOKUP(H957,Table_Methods!$B:$F,5,0),Program_Calcs!$1:$1,0)),""))</f>
        <v/>
      </c>
    </row>
    <row r="958" spans="1:16" x14ac:dyDescent="0.25">
      <c r="A958" s="44"/>
      <c r="B958" s="45"/>
      <c r="C958" s="45"/>
      <c r="D958" s="45"/>
      <c r="E958" s="45"/>
      <c r="F958" s="45"/>
      <c r="G958" s="46"/>
      <c r="H958" s="53"/>
      <c r="I958" s="45"/>
      <c r="J958" s="42"/>
      <c r="K958" s="45"/>
      <c r="L958" s="46"/>
      <c r="M958" s="23" t="str">
        <f>IF(H958="","",VLOOKUP(H958,Table_Methods!B:C,2,0))</f>
        <v/>
      </c>
      <c r="N958" s="99" t="str">
        <f>IFERROR(INDEX(Program_Calcs!$A$1:$AX$1002,MATCH(A958,Program_Calcs!$A:$A,0),MATCH(VLOOKUP(H958,Table_Methods!$B:$F,4,0),Program_Calcs!$1:$1,0)),"")</f>
        <v/>
      </c>
      <c r="O958" s="100" t="str">
        <f>IFERROR(INDEX(Program_Calcs!$A$1:$AX$1002,MATCH(A958,Program_Calcs!$A:$A,0),MATCH(VLOOKUP(H958,Table_Methods!$B:$F,3,0),Program_Calcs!$1:$1,0)),"")</f>
        <v/>
      </c>
      <c r="P958" s="101" t="str">
        <f>IF(I958="N","",IFERROR(INDEX(Program_Calcs!$A$1:$AX$1002,MATCH(A958,Program_Calcs!$A:$A,0),MATCH(VLOOKUP(H958,Table_Methods!$B:$F,5,0),Program_Calcs!$1:$1,0)),""))</f>
        <v/>
      </c>
    </row>
    <row r="959" spans="1:16" x14ac:dyDescent="0.25">
      <c r="A959" s="44"/>
      <c r="B959" s="45"/>
      <c r="C959" s="45"/>
      <c r="D959" s="45"/>
      <c r="E959" s="45"/>
      <c r="F959" s="45"/>
      <c r="G959" s="46"/>
      <c r="H959" s="53"/>
      <c r="I959" s="45"/>
      <c r="J959" s="42"/>
      <c r="K959" s="45"/>
      <c r="L959" s="46"/>
      <c r="M959" s="23" t="str">
        <f>IF(H959="","",VLOOKUP(H959,Table_Methods!B:C,2,0))</f>
        <v/>
      </c>
      <c r="N959" s="99" t="str">
        <f>IFERROR(INDEX(Program_Calcs!$A$1:$AX$1002,MATCH(A959,Program_Calcs!$A:$A,0),MATCH(VLOOKUP(H959,Table_Methods!$B:$F,4,0),Program_Calcs!$1:$1,0)),"")</f>
        <v/>
      </c>
      <c r="O959" s="100" t="str">
        <f>IFERROR(INDEX(Program_Calcs!$A$1:$AX$1002,MATCH(A959,Program_Calcs!$A:$A,0),MATCH(VLOOKUP(H959,Table_Methods!$B:$F,3,0),Program_Calcs!$1:$1,0)),"")</f>
        <v/>
      </c>
      <c r="P959" s="101" t="str">
        <f>IF(I959="N","",IFERROR(INDEX(Program_Calcs!$A$1:$AX$1002,MATCH(A959,Program_Calcs!$A:$A,0),MATCH(VLOOKUP(H959,Table_Methods!$B:$F,5,0),Program_Calcs!$1:$1,0)),""))</f>
        <v/>
      </c>
    </row>
    <row r="960" spans="1:16" x14ac:dyDescent="0.25">
      <c r="A960" s="44"/>
      <c r="B960" s="45"/>
      <c r="C960" s="45"/>
      <c r="D960" s="45"/>
      <c r="E960" s="45"/>
      <c r="F960" s="45"/>
      <c r="G960" s="46"/>
      <c r="H960" s="53"/>
      <c r="I960" s="45"/>
      <c r="J960" s="42"/>
      <c r="K960" s="45"/>
      <c r="L960" s="46"/>
      <c r="M960" s="23" t="str">
        <f>IF(H960="","",VLOOKUP(H960,Table_Methods!B:C,2,0))</f>
        <v/>
      </c>
      <c r="N960" s="99" t="str">
        <f>IFERROR(INDEX(Program_Calcs!$A$1:$AX$1002,MATCH(A960,Program_Calcs!$A:$A,0),MATCH(VLOOKUP(H960,Table_Methods!$B:$F,4,0),Program_Calcs!$1:$1,0)),"")</f>
        <v/>
      </c>
      <c r="O960" s="100" t="str">
        <f>IFERROR(INDEX(Program_Calcs!$A$1:$AX$1002,MATCH(A960,Program_Calcs!$A:$A,0),MATCH(VLOOKUP(H960,Table_Methods!$B:$F,3,0),Program_Calcs!$1:$1,0)),"")</f>
        <v/>
      </c>
      <c r="P960" s="101" t="str">
        <f>IF(I960="N","",IFERROR(INDEX(Program_Calcs!$A$1:$AX$1002,MATCH(A960,Program_Calcs!$A:$A,0),MATCH(VLOOKUP(H960,Table_Methods!$B:$F,5,0),Program_Calcs!$1:$1,0)),""))</f>
        <v/>
      </c>
    </row>
    <row r="961" spans="1:16" x14ac:dyDescent="0.25">
      <c r="A961" s="44"/>
      <c r="B961" s="45"/>
      <c r="C961" s="45"/>
      <c r="D961" s="45"/>
      <c r="E961" s="45"/>
      <c r="F961" s="45"/>
      <c r="G961" s="46"/>
      <c r="H961" s="53"/>
      <c r="I961" s="45"/>
      <c r="J961" s="42"/>
      <c r="K961" s="45"/>
      <c r="L961" s="46"/>
      <c r="M961" s="23" t="str">
        <f>IF(H961="","",VLOOKUP(H961,Table_Methods!B:C,2,0))</f>
        <v/>
      </c>
      <c r="N961" s="99" t="str">
        <f>IFERROR(INDEX(Program_Calcs!$A$1:$AX$1002,MATCH(A961,Program_Calcs!$A:$A,0),MATCH(VLOOKUP(H961,Table_Methods!$B:$F,4,0),Program_Calcs!$1:$1,0)),"")</f>
        <v/>
      </c>
      <c r="O961" s="100" t="str">
        <f>IFERROR(INDEX(Program_Calcs!$A$1:$AX$1002,MATCH(A961,Program_Calcs!$A:$A,0),MATCH(VLOOKUP(H961,Table_Methods!$B:$F,3,0),Program_Calcs!$1:$1,0)),"")</f>
        <v/>
      </c>
      <c r="P961" s="101" t="str">
        <f>IF(I961="N","",IFERROR(INDEX(Program_Calcs!$A$1:$AX$1002,MATCH(A961,Program_Calcs!$A:$A,0),MATCH(VLOOKUP(H961,Table_Methods!$B:$F,5,0),Program_Calcs!$1:$1,0)),""))</f>
        <v/>
      </c>
    </row>
    <row r="962" spans="1:16" x14ac:dyDescent="0.25">
      <c r="A962" s="44"/>
      <c r="B962" s="45"/>
      <c r="C962" s="45"/>
      <c r="D962" s="45"/>
      <c r="E962" s="45"/>
      <c r="F962" s="45"/>
      <c r="G962" s="46"/>
      <c r="H962" s="53"/>
      <c r="I962" s="45"/>
      <c r="J962" s="42"/>
      <c r="K962" s="45"/>
      <c r="L962" s="46"/>
      <c r="M962" s="23" t="str">
        <f>IF(H962="","",VLOOKUP(H962,Table_Methods!B:C,2,0))</f>
        <v/>
      </c>
      <c r="N962" s="99" t="str">
        <f>IFERROR(INDEX(Program_Calcs!$A$1:$AX$1002,MATCH(A962,Program_Calcs!$A:$A,0),MATCH(VLOOKUP(H962,Table_Methods!$B:$F,4,0),Program_Calcs!$1:$1,0)),"")</f>
        <v/>
      </c>
      <c r="O962" s="100" t="str">
        <f>IFERROR(INDEX(Program_Calcs!$A$1:$AX$1002,MATCH(A962,Program_Calcs!$A:$A,0),MATCH(VLOOKUP(H962,Table_Methods!$B:$F,3,0),Program_Calcs!$1:$1,0)),"")</f>
        <v/>
      </c>
      <c r="P962" s="101" t="str">
        <f>IF(I962="N","",IFERROR(INDEX(Program_Calcs!$A$1:$AX$1002,MATCH(A962,Program_Calcs!$A:$A,0),MATCH(VLOOKUP(H962,Table_Methods!$B:$F,5,0),Program_Calcs!$1:$1,0)),""))</f>
        <v/>
      </c>
    </row>
    <row r="963" spans="1:16" x14ac:dyDescent="0.25">
      <c r="A963" s="44"/>
      <c r="B963" s="45"/>
      <c r="C963" s="45"/>
      <c r="D963" s="45"/>
      <c r="E963" s="45"/>
      <c r="F963" s="45"/>
      <c r="G963" s="46"/>
      <c r="H963" s="53"/>
      <c r="I963" s="45"/>
      <c r="J963" s="42"/>
      <c r="K963" s="45"/>
      <c r="L963" s="46"/>
      <c r="M963" s="23" t="str">
        <f>IF(H963="","",VLOOKUP(H963,Table_Methods!B:C,2,0))</f>
        <v/>
      </c>
      <c r="N963" s="99" t="str">
        <f>IFERROR(INDEX(Program_Calcs!$A$1:$AX$1002,MATCH(A963,Program_Calcs!$A:$A,0),MATCH(VLOOKUP(H963,Table_Methods!$B:$F,4,0),Program_Calcs!$1:$1,0)),"")</f>
        <v/>
      </c>
      <c r="O963" s="100" t="str">
        <f>IFERROR(INDEX(Program_Calcs!$A$1:$AX$1002,MATCH(A963,Program_Calcs!$A:$A,0),MATCH(VLOOKUP(H963,Table_Methods!$B:$F,3,0),Program_Calcs!$1:$1,0)),"")</f>
        <v/>
      </c>
      <c r="P963" s="101" t="str">
        <f>IF(I963="N","",IFERROR(INDEX(Program_Calcs!$A$1:$AX$1002,MATCH(A963,Program_Calcs!$A:$A,0),MATCH(VLOOKUP(H963,Table_Methods!$B:$F,5,0),Program_Calcs!$1:$1,0)),""))</f>
        <v/>
      </c>
    </row>
    <row r="964" spans="1:16" x14ac:dyDescent="0.25">
      <c r="A964" s="44"/>
      <c r="B964" s="45"/>
      <c r="C964" s="45"/>
      <c r="D964" s="45"/>
      <c r="E964" s="45"/>
      <c r="F964" s="45"/>
      <c r="G964" s="46"/>
      <c r="H964" s="53"/>
      <c r="I964" s="45"/>
      <c r="J964" s="42"/>
      <c r="K964" s="45"/>
      <c r="L964" s="46"/>
      <c r="M964" s="23" t="str">
        <f>IF(H964="","",VLOOKUP(H964,Table_Methods!B:C,2,0))</f>
        <v/>
      </c>
      <c r="N964" s="99" t="str">
        <f>IFERROR(INDEX(Program_Calcs!$A$1:$AX$1002,MATCH(A964,Program_Calcs!$A:$A,0),MATCH(VLOOKUP(H964,Table_Methods!$B:$F,4,0),Program_Calcs!$1:$1,0)),"")</f>
        <v/>
      </c>
      <c r="O964" s="100" t="str">
        <f>IFERROR(INDEX(Program_Calcs!$A$1:$AX$1002,MATCH(A964,Program_Calcs!$A:$A,0),MATCH(VLOOKUP(H964,Table_Methods!$B:$F,3,0),Program_Calcs!$1:$1,0)),"")</f>
        <v/>
      </c>
      <c r="P964" s="101" t="str">
        <f>IF(I964="N","",IFERROR(INDEX(Program_Calcs!$A$1:$AX$1002,MATCH(A964,Program_Calcs!$A:$A,0),MATCH(VLOOKUP(H964,Table_Methods!$B:$F,5,0),Program_Calcs!$1:$1,0)),""))</f>
        <v/>
      </c>
    </row>
    <row r="965" spans="1:16" x14ac:dyDescent="0.25">
      <c r="A965" s="44"/>
      <c r="B965" s="45"/>
      <c r="C965" s="45"/>
      <c r="D965" s="45"/>
      <c r="E965" s="45"/>
      <c r="F965" s="45"/>
      <c r="G965" s="46"/>
      <c r="H965" s="53"/>
      <c r="I965" s="45"/>
      <c r="J965" s="42"/>
      <c r="K965" s="45"/>
      <c r="L965" s="46"/>
      <c r="M965" s="23" t="str">
        <f>IF(H965="","",VLOOKUP(H965,Table_Methods!B:C,2,0))</f>
        <v/>
      </c>
      <c r="N965" s="99" t="str">
        <f>IFERROR(INDEX(Program_Calcs!$A$1:$AX$1002,MATCH(A965,Program_Calcs!$A:$A,0),MATCH(VLOOKUP(H965,Table_Methods!$B:$F,4,0),Program_Calcs!$1:$1,0)),"")</f>
        <v/>
      </c>
      <c r="O965" s="100" t="str">
        <f>IFERROR(INDEX(Program_Calcs!$A$1:$AX$1002,MATCH(A965,Program_Calcs!$A:$A,0),MATCH(VLOOKUP(H965,Table_Methods!$B:$F,3,0),Program_Calcs!$1:$1,0)),"")</f>
        <v/>
      </c>
      <c r="P965" s="101" t="str">
        <f>IF(I965="N","",IFERROR(INDEX(Program_Calcs!$A$1:$AX$1002,MATCH(A965,Program_Calcs!$A:$A,0),MATCH(VLOOKUP(H965,Table_Methods!$B:$F,5,0),Program_Calcs!$1:$1,0)),""))</f>
        <v/>
      </c>
    </row>
    <row r="966" spans="1:16" x14ac:dyDescent="0.25">
      <c r="A966" s="44"/>
      <c r="B966" s="45"/>
      <c r="C966" s="45"/>
      <c r="D966" s="45"/>
      <c r="E966" s="45"/>
      <c r="F966" s="45"/>
      <c r="G966" s="46"/>
      <c r="H966" s="53"/>
      <c r="I966" s="45"/>
      <c r="J966" s="42"/>
      <c r="K966" s="45"/>
      <c r="L966" s="46"/>
      <c r="M966" s="23" t="str">
        <f>IF(H966="","",VLOOKUP(H966,Table_Methods!B:C,2,0))</f>
        <v/>
      </c>
      <c r="N966" s="99" t="str">
        <f>IFERROR(INDEX(Program_Calcs!$A$1:$AX$1002,MATCH(A966,Program_Calcs!$A:$A,0),MATCH(VLOOKUP(H966,Table_Methods!$B:$F,4,0),Program_Calcs!$1:$1,0)),"")</f>
        <v/>
      </c>
      <c r="O966" s="100" t="str">
        <f>IFERROR(INDEX(Program_Calcs!$A$1:$AX$1002,MATCH(A966,Program_Calcs!$A:$A,0),MATCH(VLOOKUP(H966,Table_Methods!$B:$F,3,0),Program_Calcs!$1:$1,0)),"")</f>
        <v/>
      </c>
      <c r="P966" s="101" t="str">
        <f>IF(I966="N","",IFERROR(INDEX(Program_Calcs!$A$1:$AX$1002,MATCH(A966,Program_Calcs!$A:$A,0),MATCH(VLOOKUP(H966,Table_Methods!$B:$F,5,0),Program_Calcs!$1:$1,0)),""))</f>
        <v/>
      </c>
    </row>
    <row r="967" spans="1:16" x14ac:dyDescent="0.25">
      <c r="A967" s="44"/>
      <c r="B967" s="45"/>
      <c r="C967" s="45"/>
      <c r="D967" s="45"/>
      <c r="E967" s="45"/>
      <c r="F967" s="45"/>
      <c r="G967" s="46"/>
      <c r="H967" s="53"/>
      <c r="I967" s="45"/>
      <c r="J967" s="42"/>
      <c r="K967" s="45"/>
      <c r="L967" s="46"/>
      <c r="M967" s="23" t="str">
        <f>IF(H967="","",VLOOKUP(H967,Table_Methods!B:C,2,0))</f>
        <v/>
      </c>
      <c r="N967" s="99" t="str">
        <f>IFERROR(INDEX(Program_Calcs!$A$1:$AX$1002,MATCH(A967,Program_Calcs!$A:$A,0),MATCH(VLOOKUP(H967,Table_Methods!$B:$F,4,0),Program_Calcs!$1:$1,0)),"")</f>
        <v/>
      </c>
      <c r="O967" s="100" t="str">
        <f>IFERROR(INDEX(Program_Calcs!$A$1:$AX$1002,MATCH(A967,Program_Calcs!$A:$A,0),MATCH(VLOOKUP(H967,Table_Methods!$B:$F,3,0),Program_Calcs!$1:$1,0)),"")</f>
        <v/>
      </c>
      <c r="P967" s="101" t="str">
        <f>IF(I967="N","",IFERROR(INDEX(Program_Calcs!$A$1:$AX$1002,MATCH(A967,Program_Calcs!$A:$A,0),MATCH(VLOOKUP(H967,Table_Methods!$B:$F,5,0),Program_Calcs!$1:$1,0)),""))</f>
        <v/>
      </c>
    </row>
    <row r="968" spans="1:16" x14ac:dyDescent="0.25">
      <c r="A968" s="44"/>
      <c r="B968" s="45"/>
      <c r="C968" s="45"/>
      <c r="D968" s="45"/>
      <c r="E968" s="45"/>
      <c r="F968" s="45"/>
      <c r="G968" s="46"/>
      <c r="H968" s="53"/>
      <c r="I968" s="45"/>
      <c r="J968" s="42"/>
      <c r="K968" s="45"/>
      <c r="L968" s="46"/>
      <c r="M968" s="23" t="str">
        <f>IF(H968="","",VLOOKUP(H968,Table_Methods!B:C,2,0))</f>
        <v/>
      </c>
      <c r="N968" s="99" t="str">
        <f>IFERROR(INDEX(Program_Calcs!$A$1:$AX$1002,MATCH(A968,Program_Calcs!$A:$A,0),MATCH(VLOOKUP(H968,Table_Methods!$B:$F,4,0),Program_Calcs!$1:$1,0)),"")</f>
        <v/>
      </c>
      <c r="O968" s="100" t="str">
        <f>IFERROR(INDEX(Program_Calcs!$A$1:$AX$1002,MATCH(A968,Program_Calcs!$A:$A,0),MATCH(VLOOKUP(H968,Table_Methods!$B:$F,3,0),Program_Calcs!$1:$1,0)),"")</f>
        <v/>
      </c>
      <c r="P968" s="101" t="str">
        <f>IF(I968="N","",IFERROR(INDEX(Program_Calcs!$A$1:$AX$1002,MATCH(A968,Program_Calcs!$A:$A,0),MATCH(VLOOKUP(H968,Table_Methods!$B:$F,5,0),Program_Calcs!$1:$1,0)),""))</f>
        <v/>
      </c>
    </row>
    <row r="969" spans="1:16" x14ac:dyDescent="0.25">
      <c r="A969" s="44"/>
      <c r="B969" s="45"/>
      <c r="C969" s="45"/>
      <c r="D969" s="45"/>
      <c r="E969" s="45"/>
      <c r="F969" s="45"/>
      <c r="G969" s="46"/>
      <c r="H969" s="53"/>
      <c r="I969" s="45"/>
      <c r="J969" s="42"/>
      <c r="K969" s="45"/>
      <c r="L969" s="46"/>
      <c r="M969" s="23" t="str">
        <f>IF(H969="","",VLOOKUP(H969,Table_Methods!B:C,2,0))</f>
        <v/>
      </c>
      <c r="N969" s="99" t="str">
        <f>IFERROR(INDEX(Program_Calcs!$A$1:$AX$1002,MATCH(A969,Program_Calcs!$A:$A,0),MATCH(VLOOKUP(H969,Table_Methods!$B:$F,4,0),Program_Calcs!$1:$1,0)),"")</f>
        <v/>
      </c>
      <c r="O969" s="100" t="str">
        <f>IFERROR(INDEX(Program_Calcs!$A$1:$AX$1002,MATCH(A969,Program_Calcs!$A:$A,0),MATCH(VLOOKUP(H969,Table_Methods!$B:$F,3,0),Program_Calcs!$1:$1,0)),"")</f>
        <v/>
      </c>
      <c r="P969" s="101" t="str">
        <f>IF(I969="N","",IFERROR(INDEX(Program_Calcs!$A$1:$AX$1002,MATCH(A969,Program_Calcs!$A:$A,0),MATCH(VLOOKUP(H969,Table_Methods!$B:$F,5,0),Program_Calcs!$1:$1,0)),""))</f>
        <v/>
      </c>
    </row>
    <row r="970" spans="1:16" x14ac:dyDescent="0.25">
      <c r="A970" s="44"/>
      <c r="B970" s="45"/>
      <c r="C970" s="45"/>
      <c r="D970" s="45"/>
      <c r="E970" s="45"/>
      <c r="F970" s="45"/>
      <c r="G970" s="46"/>
      <c r="H970" s="53"/>
      <c r="I970" s="45"/>
      <c r="J970" s="42"/>
      <c r="K970" s="45"/>
      <c r="L970" s="46"/>
      <c r="M970" s="23" t="str">
        <f>IF(H970="","",VLOOKUP(H970,Table_Methods!B:C,2,0))</f>
        <v/>
      </c>
      <c r="N970" s="99" t="str">
        <f>IFERROR(INDEX(Program_Calcs!$A$1:$AX$1002,MATCH(A970,Program_Calcs!$A:$A,0),MATCH(VLOOKUP(H970,Table_Methods!$B:$F,4,0),Program_Calcs!$1:$1,0)),"")</f>
        <v/>
      </c>
      <c r="O970" s="100" t="str">
        <f>IFERROR(INDEX(Program_Calcs!$A$1:$AX$1002,MATCH(A970,Program_Calcs!$A:$A,0),MATCH(VLOOKUP(H970,Table_Methods!$B:$F,3,0),Program_Calcs!$1:$1,0)),"")</f>
        <v/>
      </c>
      <c r="P970" s="101" t="str">
        <f>IF(I970="N","",IFERROR(INDEX(Program_Calcs!$A$1:$AX$1002,MATCH(A970,Program_Calcs!$A:$A,0),MATCH(VLOOKUP(H970,Table_Methods!$B:$F,5,0),Program_Calcs!$1:$1,0)),""))</f>
        <v/>
      </c>
    </row>
    <row r="971" spans="1:16" x14ac:dyDescent="0.25">
      <c r="A971" s="44"/>
      <c r="B971" s="45"/>
      <c r="C971" s="45"/>
      <c r="D971" s="45"/>
      <c r="E971" s="45"/>
      <c r="F971" s="45"/>
      <c r="G971" s="46"/>
      <c r="H971" s="53"/>
      <c r="I971" s="45"/>
      <c r="J971" s="42"/>
      <c r="K971" s="45"/>
      <c r="L971" s="46"/>
      <c r="M971" s="23" t="str">
        <f>IF(H971="","",VLOOKUP(H971,Table_Methods!B:C,2,0))</f>
        <v/>
      </c>
      <c r="N971" s="99" t="str">
        <f>IFERROR(INDEX(Program_Calcs!$A$1:$AX$1002,MATCH(A971,Program_Calcs!$A:$A,0),MATCH(VLOOKUP(H971,Table_Methods!$B:$F,4,0),Program_Calcs!$1:$1,0)),"")</f>
        <v/>
      </c>
      <c r="O971" s="100" t="str">
        <f>IFERROR(INDEX(Program_Calcs!$A$1:$AX$1002,MATCH(A971,Program_Calcs!$A:$A,0),MATCH(VLOOKUP(H971,Table_Methods!$B:$F,3,0),Program_Calcs!$1:$1,0)),"")</f>
        <v/>
      </c>
      <c r="P971" s="101" t="str">
        <f>IF(I971="N","",IFERROR(INDEX(Program_Calcs!$A$1:$AX$1002,MATCH(A971,Program_Calcs!$A:$A,0),MATCH(VLOOKUP(H971,Table_Methods!$B:$F,5,0),Program_Calcs!$1:$1,0)),""))</f>
        <v/>
      </c>
    </row>
    <row r="972" spans="1:16" x14ac:dyDescent="0.25">
      <c r="A972" s="44"/>
      <c r="B972" s="45"/>
      <c r="C972" s="45"/>
      <c r="D972" s="45"/>
      <c r="E972" s="45"/>
      <c r="F972" s="45"/>
      <c r="G972" s="46"/>
      <c r="H972" s="53"/>
      <c r="I972" s="45"/>
      <c r="J972" s="42"/>
      <c r="K972" s="45"/>
      <c r="L972" s="46"/>
      <c r="M972" s="23" t="str">
        <f>IF(H972="","",VLOOKUP(H972,Table_Methods!B:C,2,0))</f>
        <v/>
      </c>
      <c r="N972" s="99" t="str">
        <f>IFERROR(INDEX(Program_Calcs!$A$1:$AX$1002,MATCH(A972,Program_Calcs!$A:$A,0),MATCH(VLOOKUP(H972,Table_Methods!$B:$F,4,0),Program_Calcs!$1:$1,0)),"")</f>
        <v/>
      </c>
      <c r="O972" s="100" t="str">
        <f>IFERROR(INDEX(Program_Calcs!$A$1:$AX$1002,MATCH(A972,Program_Calcs!$A:$A,0),MATCH(VLOOKUP(H972,Table_Methods!$B:$F,3,0),Program_Calcs!$1:$1,0)),"")</f>
        <v/>
      </c>
      <c r="P972" s="101" t="str">
        <f>IF(I972="N","",IFERROR(INDEX(Program_Calcs!$A$1:$AX$1002,MATCH(A972,Program_Calcs!$A:$A,0),MATCH(VLOOKUP(H972,Table_Methods!$B:$F,5,0),Program_Calcs!$1:$1,0)),""))</f>
        <v/>
      </c>
    </row>
    <row r="973" spans="1:16" x14ac:dyDescent="0.25">
      <c r="A973" s="44"/>
      <c r="B973" s="45"/>
      <c r="C973" s="45"/>
      <c r="D973" s="45"/>
      <c r="E973" s="45"/>
      <c r="F973" s="45"/>
      <c r="G973" s="46"/>
      <c r="H973" s="53"/>
      <c r="I973" s="45"/>
      <c r="J973" s="42"/>
      <c r="K973" s="45"/>
      <c r="L973" s="46"/>
      <c r="M973" s="23" t="str">
        <f>IF(H973="","",VLOOKUP(H973,Table_Methods!B:C,2,0))</f>
        <v/>
      </c>
      <c r="N973" s="99" t="str">
        <f>IFERROR(INDEX(Program_Calcs!$A$1:$AX$1002,MATCH(A973,Program_Calcs!$A:$A,0),MATCH(VLOOKUP(H973,Table_Methods!$B:$F,4,0),Program_Calcs!$1:$1,0)),"")</f>
        <v/>
      </c>
      <c r="O973" s="100" t="str">
        <f>IFERROR(INDEX(Program_Calcs!$A$1:$AX$1002,MATCH(A973,Program_Calcs!$A:$A,0),MATCH(VLOOKUP(H973,Table_Methods!$B:$F,3,0),Program_Calcs!$1:$1,0)),"")</f>
        <v/>
      </c>
      <c r="P973" s="101" t="str">
        <f>IF(I973="N","",IFERROR(INDEX(Program_Calcs!$A$1:$AX$1002,MATCH(A973,Program_Calcs!$A:$A,0),MATCH(VLOOKUP(H973,Table_Methods!$B:$F,5,0),Program_Calcs!$1:$1,0)),""))</f>
        <v/>
      </c>
    </row>
    <row r="974" spans="1:16" x14ac:dyDescent="0.25">
      <c r="A974" s="44"/>
      <c r="B974" s="45"/>
      <c r="C974" s="45"/>
      <c r="D974" s="45"/>
      <c r="E974" s="45"/>
      <c r="F974" s="45"/>
      <c r="G974" s="46"/>
      <c r="H974" s="53"/>
      <c r="I974" s="45"/>
      <c r="J974" s="42"/>
      <c r="K974" s="45"/>
      <c r="L974" s="46"/>
      <c r="M974" s="23" t="str">
        <f>IF(H974="","",VLOOKUP(H974,Table_Methods!B:C,2,0))</f>
        <v/>
      </c>
      <c r="N974" s="99" t="str">
        <f>IFERROR(INDEX(Program_Calcs!$A$1:$AX$1002,MATCH(A974,Program_Calcs!$A:$A,0),MATCH(VLOOKUP(H974,Table_Methods!$B:$F,4,0),Program_Calcs!$1:$1,0)),"")</f>
        <v/>
      </c>
      <c r="O974" s="100" t="str">
        <f>IFERROR(INDEX(Program_Calcs!$A$1:$AX$1002,MATCH(A974,Program_Calcs!$A:$A,0),MATCH(VLOOKUP(H974,Table_Methods!$B:$F,3,0),Program_Calcs!$1:$1,0)),"")</f>
        <v/>
      </c>
      <c r="P974" s="101" t="str">
        <f>IF(I974="N","",IFERROR(INDEX(Program_Calcs!$A$1:$AX$1002,MATCH(A974,Program_Calcs!$A:$A,0),MATCH(VLOOKUP(H974,Table_Methods!$B:$F,5,0),Program_Calcs!$1:$1,0)),""))</f>
        <v/>
      </c>
    </row>
    <row r="975" spans="1:16" x14ac:dyDescent="0.25">
      <c r="A975" s="44"/>
      <c r="B975" s="45"/>
      <c r="C975" s="45"/>
      <c r="D975" s="45"/>
      <c r="E975" s="45"/>
      <c r="F975" s="45"/>
      <c r="G975" s="46"/>
      <c r="H975" s="53"/>
      <c r="I975" s="45"/>
      <c r="J975" s="42"/>
      <c r="K975" s="45"/>
      <c r="L975" s="46"/>
      <c r="M975" s="23" t="str">
        <f>IF(H975="","",VLOOKUP(H975,Table_Methods!B:C,2,0))</f>
        <v/>
      </c>
      <c r="N975" s="99" t="str">
        <f>IFERROR(INDEX(Program_Calcs!$A$1:$AX$1002,MATCH(A975,Program_Calcs!$A:$A,0),MATCH(VLOOKUP(H975,Table_Methods!$B:$F,4,0),Program_Calcs!$1:$1,0)),"")</f>
        <v/>
      </c>
      <c r="O975" s="100" t="str">
        <f>IFERROR(INDEX(Program_Calcs!$A$1:$AX$1002,MATCH(A975,Program_Calcs!$A:$A,0),MATCH(VLOOKUP(H975,Table_Methods!$B:$F,3,0),Program_Calcs!$1:$1,0)),"")</f>
        <v/>
      </c>
      <c r="P975" s="101" t="str">
        <f>IF(I975="N","",IFERROR(INDEX(Program_Calcs!$A$1:$AX$1002,MATCH(A975,Program_Calcs!$A:$A,0),MATCH(VLOOKUP(H975,Table_Methods!$B:$F,5,0),Program_Calcs!$1:$1,0)),""))</f>
        <v/>
      </c>
    </row>
    <row r="976" spans="1:16" x14ac:dyDescent="0.25">
      <c r="A976" s="44"/>
      <c r="B976" s="45"/>
      <c r="C976" s="45"/>
      <c r="D976" s="45"/>
      <c r="E976" s="45"/>
      <c r="F976" s="45"/>
      <c r="G976" s="46"/>
      <c r="H976" s="53"/>
      <c r="I976" s="45"/>
      <c r="J976" s="42"/>
      <c r="K976" s="45"/>
      <c r="L976" s="46"/>
      <c r="M976" s="23" t="str">
        <f>IF(H976="","",VLOOKUP(H976,Table_Methods!B:C,2,0))</f>
        <v/>
      </c>
      <c r="N976" s="99" t="str">
        <f>IFERROR(INDEX(Program_Calcs!$A$1:$AX$1002,MATCH(A976,Program_Calcs!$A:$A,0),MATCH(VLOOKUP(H976,Table_Methods!$B:$F,4,0),Program_Calcs!$1:$1,0)),"")</f>
        <v/>
      </c>
      <c r="O976" s="100" t="str">
        <f>IFERROR(INDEX(Program_Calcs!$A$1:$AX$1002,MATCH(A976,Program_Calcs!$A:$A,0),MATCH(VLOOKUP(H976,Table_Methods!$B:$F,3,0),Program_Calcs!$1:$1,0)),"")</f>
        <v/>
      </c>
      <c r="P976" s="101" t="str">
        <f>IF(I976="N","",IFERROR(INDEX(Program_Calcs!$A$1:$AX$1002,MATCH(A976,Program_Calcs!$A:$A,0),MATCH(VLOOKUP(H976,Table_Methods!$B:$F,5,0),Program_Calcs!$1:$1,0)),""))</f>
        <v/>
      </c>
    </row>
    <row r="977" spans="1:16" x14ac:dyDescent="0.25">
      <c r="A977" s="44"/>
      <c r="B977" s="45"/>
      <c r="C977" s="45"/>
      <c r="D977" s="45"/>
      <c r="E977" s="45"/>
      <c r="F977" s="45"/>
      <c r="G977" s="46"/>
      <c r="H977" s="53"/>
      <c r="I977" s="45"/>
      <c r="J977" s="42"/>
      <c r="K977" s="45"/>
      <c r="L977" s="46"/>
      <c r="M977" s="23" t="str">
        <f>IF(H977="","",VLOOKUP(H977,Table_Methods!B:C,2,0))</f>
        <v/>
      </c>
      <c r="N977" s="99" t="str">
        <f>IFERROR(INDEX(Program_Calcs!$A$1:$AX$1002,MATCH(A977,Program_Calcs!$A:$A,0),MATCH(VLOOKUP(H977,Table_Methods!$B:$F,4,0),Program_Calcs!$1:$1,0)),"")</f>
        <v/>
      </c>
      <c r="O977" s="100" t="str">
        <f>IFERROR(INDEX(Program_Calcs!$A$1:$AX$1002,MATCH(A977,Program_Calcs!$A:$A,0),MATCH(VLOOKUP(H977,Table_Methods!$B:$F,3,0),Program_Calcs!$1:$1,0)),"")</f>
        <v/>
      </c>
      <c r="P977" s="101" t="str">
        <f>IF(I977="N","",IFERROR(INDEX(Program_Calcs!$A$1:$AX$1002,MATCH(A977,Program_Calcs!$A:$A,0),MATCH(VLOOKUP(H977,Table_Methods!$B:$F,5,0),Program_Calcs!$1:$1,0)),""))</f>
        <v/>
      </c>
    </row>
    <row r="978" spans="1:16" x14ac:dyDescent="0.25">
      <c r="A978" s="44"/>
      <c r="B978" s="45"/>
      <c r="C978" s="45"/>
      <c r="D978" s="45"/>
      <c r="E978" s="45"/>
      <c r="F978" s="45"/>
      <c r="G978" s="46"/>
      <c r="H978" s="53"/>
      <c r="I978" s="45"/>
      <c r="J978" s="42"/>
      <c r="K978" s="45"/>
      <c r="L978" s="46"/>
      <c r="M978" s="23" t="str">
        <f>IF(H978="","",VLOOKUP(H978,Table_Methods!B:C,2,0))</f>
        <v/>
      </c>
      <c r="N978" s="99" t="str">
        <f>IFERROR(INDEX(Program_Calcs!$A$1:$AX$1002,MATCH(A978,Program_Calcs!$A:$A,0),MATCH(VLOOKUP(H978,Table_Methods!$B:$F,4,0),Program_Calcs!$1:$1,0)),"")</f>
        <v/>
      </c>
      <c r="O978" s="100" t="str">
        <f>IFERROR(INDEX(Program_Calcs!$A$1:$AX$1002,MATCH(A978,Program_Calcs!$A:$A,0),MATCH(VLOOKUP(H978,Table_Methods!$B:$F,3,0),Program_Calcs!$1:$1,0)),"")</f>
        <v/>
      </c>
      <c r="P978" s="101" t="str">
        <f>IF(I978="N","",IFERROR(INDEX(Program_Calcs!$A$1:$AX$1002,MATCH(A978,Program_Calcs!$A:$A,0),MATCH(VLOOKUP(H978,Table_Methods!$B:$F,5,0),Program_Calcs!$1:$1,0)),""))</f>
        <v/>
      </c>
    </row>
    <row r="979" spans="1:16" x14ac:dyDescent="0.25">
      <c r="A979" s="44"/>
      <c r="B979" s="45"/>
      <c r="C979" s="45"/>
      <c r="D979" s="45"/>
      <c r="E979" s="45"/>
      <c r="F979" s="45"/>
      <c r="G979" s="46"/>
      <c r="H979" s="53"/>
      <c r="I979" s="45"/>
      <c r="J979" s="42"/>
      <c r="K979" s="45"/>
      <c r="L979" s="46"/>
      <c r="M979" s="23" t="str">
        <f>IF(H979="","",VLOOKUP(H979,Table_Methods!B:C,2,0))</f>
        <v/>
      </c>
      <c r="N979" s="99" t="str">
        <f>IFERROR(INDEX(Program_Calcs!$A$1:$AX$1002,MATCH(A979,Program_Calcs!$A:$A,0),MATCH(VLOOKUP(H979,Table_Methods!$B:$F,4,0),Program_Calcs!$1:$1,0)),"")</f>
        <v/>
      </c>
      <c r="O979" s="100" t="str">
        <f>IFERROR(INDEX(Program_Calcs!$A$1:$AX$1002,MATCH(A979,Program_Calcs!$A:$A,0),MATCH(VLOOKUP(H979,Table_Methods!$B:$F,3,0),Program_Calcs!$1:$1,0)),"")</f>
        <v/>
      </c>
      <c r="P979" s="101" t="str">
        <f>IF(I979="N","",IFERROR(INDEX(Program_Calcs!$A$1:$AX$1002,MATCH(A979,Program_Calcs!$A:$A,0),MATCH(VLOOKUP(H979,Table_Methods!$B:$F,5,0),Program_Calcs!$1:$1,0)),""))</f>
        <v/>
      </c>
    </row>
    <row r="980" spans="1:16" x14ac:dyDescent="0.25">
      <c r="A980" s="44"/>
      <c r="B980" s="45"/>
      <c r="C980" s="45"/>
      <c r="D980" s="45"/>
      <c r="E980" s="45"/>
      <c r="F980" s="45"/>
      <c r="G980" s="46"/>
      <c r="H980" s="53"/>
      <c r="I980" s="45"/>
      <c r="J980" s="42"/>
      <c r="K980" s="45"/>
      <c r="L980" s="46"/>
      <c r="M980" s="23" t="str">
        <f>IF(H980="","",VLOOKUP(H980,Table_Methods!B:C,2,0))</f>
        <v/>
      </c>
      <c r="N980" s="99" t="str">
        <f>IFERROR(INDEX(Program_Calcs!$A$1:$AX$1002,MATCH(A980,Program_Calcs!$A:$A,0),MATCH(VLOOKUP(H980,Table_Methods!$B:$F,4,0),Program_Calcs!$1:$1,0)),"")</f>
        <v/>
      </c>
      <c r="O980" s="100" t="str">
        <f>IFERROR(INDEX(Program_Calcs!$A$1:$AX$1002,MATCH(A980,Program_Calcs!$A:$A,0),MATCH(VLOOKUP(H980,Table_Methods!$B:$F,3,0),Program_Calcs!$1:$1,0)),"")</f>
        <v/>
      </c>
      <c r="P980" s="101" t="str">
        <f>IF(I980="N","",IFERROR(INDEX(Program_Calcs!$A$1:$AX$1002,MATCH(A980,Program_Calcs!$A:$A,0),MATCH(VLOOKUP(H980,Table_Methods!$B:$F,5,0),Program_Calcs!$1:$1,0)),""))</f>
        <v/>
      </c>
    </row>
    <row r="981" spans="1:16" x14ac:dyDescent="0.25">
      <c r="A981" s="44"/>
      <c r="B981" s="45"/>
      <c r="C981" s="45"/>
      <c r="D981" s="45"/>
      <c r="E981" s="45"/>
      <c r="F981" s="45"/>
      <c r="G981" s="46"/>
      <c r="H981" s="53"/>
      <c r="I981" s="45"/>
      <c r="J981" s="42"/>
      <c r="K981" s="45"/>
      <c r="L981" s="46"/>
      <c r="M981" s="23" t="str">
        <f>IF(H981="","",VLOOKUP(H981,Table_Methods!B:C,2,0))</f>
        <v/>
      </c>
      <c r="N981" s="99" t="str">
        <f>IFERROR(INDEX(Program_Calcs!$A$1:$AX$1002,MATCH(A981,Program_Calcs!$A:$A,0),MATCH(VLOOKUP(H981,Table_Methods!$B:$F,4,0),Program_Calcs!$1:$1,0)),"")</f>
        <v/>
      </c>
      <c r="O981" s="100" t="str">
        <f>IFERROR(INDEX(Program_Calcs!$A$1:$AX$1002,MATCH(A981,Program_Calcs!$A:$A,0),MATCH(VLOOKUP(H981,Table_Methods!$B:$F,3,0),Program_Calcs!$1:$1,0)),"")</f>
        <v/>
      </c>
      <c r="P981" s="101" t="str">
        <f>IF(I981="N","",IFERROR(INDEX(Program_Calcs!$A$1:$AX$1002,MATCH(A981,Program_Calcs!$A:$A,0),MATCH(VLOOKUP(H981,Table_Methods!$B:$F,5,0),Program_Calcs!$1:$1,0)),""))</f>
        <v/>
      </c>
    </row>
    <row r="982" spans="1:16" x14ac:dyDescent="0.25">
      <c r="A982" s="44"/>
      <c r="B982" s="45"/>
      <c r="C982" s="45"/>
      <c r="D982" s="45"/>
      <c r="E982" s="45"/>
      <c r="F982" s="45"/>
      <c r="G982" s="46"/>
      <c r="H982" s="53"/>
      <c r="I982" s="45"/>
      <c r="J982" s="42"/>
      <c r="K982" s="45"/>
      <c r="L982" s="46"/>
      <c r="M982" s="23" t="str">
        <f>IF(H982="","",VLOOKUP(H982,Table_Methods!B:C,2,0))</f>
        <v/>
      </c>
      <c r="N982" s="99" t="str">
        <f>IFERROR(INDEX(Program_Calcs!$A$1:$AX$1002,MATCH(A982,Program_Calcs!$A:$A,0),MATCH(VLOOKUP(H982,Table_Methods!$B:$F,4,0),Program_Calcs!$1:$1,0)),"")</f>
        <v/>
      </c>
      <c r="O982" s="100" t="str">
        <f>IFERROR(INDEX(Program_Calcs!$A$1:$AX$1002,MATCH(A982,Program_Calcs!$A:$A,0),MATCH(VLOOKUP(H982,Table_Methods!$B:$F,3,0),Program_Calcs!$1:$1,0)),"")</f>
        <v/>
      </c>
      <c r="P982" s="101" t="str">
        <f>IF(I982="N","",IFERROR(INDEX(Program_Calcs!$A$1:$AX$1002,MATCH(A982,Program_Calcs!$A:$A,0),MATCH(VLOOKUP(H982,Table_Methods!$B:$F,5,0),Program_Calcs!$1:$1,0)),""))</f>
        <v/>
      </c>
    </row>
    <row r="983" spans="1:16" x14ac:dyDescent="0.25">
      <c r="A983" s="44"/>
      <c r="B983" s="45"/>
      <c r="C983" s="45"/>
      <c r="D983" s="45"/>
      <c r="E983" s="45"/>
      <c r="F983" s="45"/>
      <c r="G983" s="46"/>
      <c r="H983" s="53"/>
      <c r="I983" s="45"/>
      <c r="J983" s="42"/>
      <c r="K983" s="45"/>
      <c r="L983" s="46"/>
      <c r="M983" s="23" t="str">
        <f>IF(H983="","",VLOOKUP(H983,Table_Methods!B:C,2,0))</f>
        <v/>
      </c>
      <c r="N983" s="99" t="str">
        <f>IFERROR(INDEX(Program_Calcs!$A$1:$AX$1002,MATCH(A983,Program_Calcs!$A:$A,0),MATCH(VLOOKUP(H983,Table_Methods!$B:$F,4,0),Program_Calcs!$1:$1,0)),"")</f>
        <v/>
      </c>
      <c r="O983" s="100" t="str">
        <f>IFERROR(INDEX(Program_Calcs!$A$1:$AX$1002,MATCH(A983,Program_Calcs!$A:$A,0),MATCH(VLOOKUP(H983,Table_Methods!$B:$F,3,0),Program_Calcs!$1:$1,0)),"")</f>
        <v/>
      </c>
      <c r="P983" s="101" t="str">
        <f>IF(I983="N","",IFERROR(INDEX(Program_Calcs!$A$1:$AX$1002,MATCH(A983,Program_Calcs!$A:$A,0),MATCH(VLOOKUP(H983,Table_Methods!$B:$F,5,0),Program_Calcs!$1:$1,0)),""))</f>
        <v/>
      </c>
    </row>
    <row r="984" spans="1:16" x14ac:dyDescent="0.25">
      <c r="A984" s="44"/>
      <c r="B984" s="45"/>
      <c r="C984" s="45"/>
      <c r="D984" s="45"/>
      <c r="E984" s="45"/>
      <c r="F984" s="45"/>
      <c r="G984" s="46"/>
      <c r="H984" s="53"/>
      <c r="I984" s="45"/>
      <c r="J984" s="42"/>
      <c r="K984" s="45"/>
      <c r="L984" s="46"/>
      <c r="M984" s="23" t="str">
        <f>IF(H984="","",VLOOKUP(H984,Table_Methods!B:C,2,0))</f>
        <v/>
      </c>
      <c r="N984" s="99" t="str">
        <f>IFERROR(INDEX(Program_Calcs!$A$1:$AX$1002,MATCH(A984,Program_Calcs!$A:$A,0),MATCH(VLOOKUP(H984,Table_Methods!$B:$F,4,0),Program_Calcs!$1:$1,0)),"")</f>
        <v/>
      </c>
      <c r="O984" s="100" t="str">
        <f>IFERROR(INDEX(Program_Calcs!$A$1:$AX$1002,MATCH(A984,Program_Calcs!$A:$A,0),MATCH(VLOOKUP(H984,Table_Methods!$B:$F,3,0),Program_Calcs!$1:$1,0)),"")</f>
        <v/>
      </c>
      <c r="P984" s="101" t="str">
        <f>IF(I984="N","",IFERROR(INDEX(Program_Calcs!$A$1:$AX$1002,MATCH(A984,Program_Calcs!$A:$A,0),MATCH(VLOOKUP(H984,Table_Methods!$B:$F,5,0),Program_Calcs!$1:$1,0)),""))</f>
        <v/>
      </c>
    </row>
    <row r="985" spans="1:16" x14ac:dyDescent="0.25">
      <c r="A985" s="44"/>
      <c r="B985" s="45"/>
      <c r="C985" s="45"/>
      <c r="D985" s="45"/>
      <c r="E985" s="45"/>
      <c r="F985" s="45"/>
      <c r="G985" s="46"/>
      <c r="H985" s="53"/>
      <c r="I985" s="45"/>
      <c r="J985" s="42"/>
      <c r="K985" s="45"/>
      <c r="L985" s="46"/>
      <c r="M985" s="23" t="str">
        <f>IF(H985="","",VLOOKUP(H985,Table_Methods!B:C,2,0))</f>
        <v/>
      </c>
      <c r="N985" s="99" t="str">
        <f>IFERROR(INDEX(Program_Calcs!$A$1:$AX$1002,MATCH(A985,Program_Calcs!$A:$A,0),MATCH(VLOOKUP(H985,Table_Methods!$B:$F,4,0),Program_Calcs!$1:$1,0)),"")</f>
        <v/>
      </c>
      <c r="O985" s="100" t="str">
        <f>IFERROR(INDEX(Program_Calcs!$A$1:$AX$1002,MATCH(A985,Program_Calcs!$A:$A,0),MATCH(VLOOKUP(H985,Table_Methods!$B:$F,3,0),Program_Calcs!$1:$1,0)),"")</f>
        <v/>
      </c>
      <c r="P985" s="101" t="str">
        <f>IF(I985="N","",IFERROR(INDEX(Program_Calcs!$A$1:$AX$1002,MATCH(A985,Program_Calcs!$A:$A,0),MATCH(VLOOKUP(H985,Table_Methods!$B:$F,5,0),Program_Calcs!$1:$1,0)),""))</f>
        <v/>
      </c>
    </row>
    <row r="986" spans="1:16" x14ac:dyDescent="0.25">
      <c r="A986" s="44"/>
      <c r="B986" s="45"/>
      <c r="C986" s="45"/>
      <c r="D986" s="45"/>
      <c r="E986" s="45"/>
      <c r="F986" s="45"/>
      <c r="G986" s="46"/>
      <c r="H986" s="53"/>
      <c r="I986" s="45"/>
      <c r="J986" s="42"/>
      <c r="K986" s="45"/>
      <c r="L986" s="46"/>
      <c r="M986" s="23" t="str">
        <f>IF(H986="","",VLOOKUP(H986,Table_Methods!B:C,2,0))</f>
        <v/>
      </c>
      <c r="N986" s="99" t="str">
        <f>IFERROR(INDEX(Program_Calcs!$A$1:$AX$1002,MATCH(A986,Program_Calcs!$A:$A,0),MATCH(VLOOKUP(H986,Table_Methods!$B:$F,4,0),Program_Calcs!$1:$1,0)),"")</f>
        <v/>
      </c>
      <c r="O986" s="100" t="str">
        <f>IFERROR(INDEX(Program_Calcs!$A$1:$AX$1002,MATCH(A986,Program_Calcs!$A:$A,0),MATCH(VLOOKUP(H986,Table_Methods!$B:$F,3,0),Program_Calcs!$1:$1,0)),"")</f>
        <v/>
      </c>
      <c r="P986" s="101" t="str">
        <f>IF(I986="N","",IFERROR(INDEX(Program_Calcs!$A$1:$AX$1002,MATCH(A986,Program_Calcs!$A:$A,0),MATCH(VLOOKUP(H986,Table_Methods!$B:$F,5,0),Program_Calcs!$1:$1,0)),""))</f>
        <v/>
      </c>
    </row>
    <row r="987" spans="1:16" x14ac:dyDescent="0.25">
      <c r="A987" s="44"/>
      <c r="B987" s="45"/>
      <c r="C987" s="45"/>
      <c r="D987" s="45"/>
      <c r="E987" s="45"/>
      <c r="F987" s="45"/>
      <c r="G987" s="46"/>
      <c r="H987" s="53"/>
      <c r="I987" s="45"/>
      <c r="J987" s="42"/>
      <c r="K987" s="45"/>
      <c r="L987" s="46"/>
      <c r="M987" s="23" t="str">
        <f>IF(H987="","",VLOOKUP(H987,Table_Methods!B:C,2,0))</f>
        <v/>
      </c>
      <c r="N987" s="99" t="str">
        <f>IFERROR(INDEX(Program_Calcs!$A$1:$AX$1002,MATCH(A987,Program_Calcs!$A:$A,0),MATCH(VLOOKUP(H987,Table_Methods!$B:$F,4,0),Program_Calcs!$1:$1,0)),"")</f>
        <v/>
      </c>
      <c r="O987" s="100" t="str">
        <f>IFERROR(INDEX(Program_Calcs!$A$1:$AX$1002,MATCH(A987,Program_Calcs!$A:$A,0),MATCH(VLOOKUP(H987,Table_Methods!$B:$F,3,0),Program_Calcs!$1:$1,0)),"")</f>
        <v/>
      </c>
      <c r="P987" s="101" t="str">
        <f>IF(I987="N","",IFERROR(INDEX(Program_Calcs!$A$1:$AX$1002,MATCH(A987,Program_Calcs!$A:$A,0),MATCH(VLOOKUP(H987,Table_Methods!$B:$F,5,0),Program_Calcs!$1:$1,0)),""))</f>
        <v/>
      </c>
    </row>
    <row r="988" spans="1:16" x14ac:dyDescent="0.25">
      <c r="A988" s="44"/>
      <c r="B988" s="45"/>
      <c r="C988" s="45"/>
      <c r="D988" s="45"/>
      <c r="E988" s="45"/>
      <c r="F988" s="45"/>
      <c r="G988" s="46"/>
      <c r="H988" s="53"/>
      <c r="I988" s="45"/>
      <c r="J988" s="42"/>
      <c r="K988" s="45"/>
      <c r="L988" s="46"/>
      <c r="M988" s="23" t="str">
        <f>IF(H988="","",VLOOKUP(H988,Table_Methods!B:C,2,0))</f>
        <v/>
      </c>
      <c r="N988" s="99" t="str">
        <f>IFERROR(INDEX(Program_Calcs!$A$1:$AX$1002,MATCH(A988,Program_Calcs!$A:$A,0),MATCH(VLOOKUP(H988,Table_Methods!$B:$F,4,0),Program_Calcs!$1:$1,0)),"")</f>
        <v/>
      </c>
      <c r="O988" s="100" t="str">
        <f>IFERROR(INDEX(Program_Calcs!$A$1:$AX$1002,MATCH(A988,Program_Calcs!$A:$A,0),MATCH(VLOOKUP(H988,Table_Methods!$B:$F,3,0),Program_Calcs!$1:$1,0)),"")</f>
        <v/>
      </c>
      <c r="P988" s="101" t="str">
        <f>IF(I988="N","",IFERROR(INDEX(Program_Calcs!$A$1:$AX$1002,MATCH(A988,Program_Calcs!$A:$A,0),MATCH(VLOOKUP(H988,Table_Methods!$B:$F,5,0),Program_Calcs!$1:$1,0)),""))</f>
        <v/>
      </c>
    </row>
    <row r="989" spans="1:16" x14ac:dyDescent="0.25">
      <c r="A989" s="44"/>
      <c r="B989" s="45"/>
      <c r="C989" s="45"/>
      <c r="D989" s="45"/>
      <c r="E989" s="45"/>
      <c r="F989" s="45"/>
      <c r="G989" s="46"/>
      <c r="H989" s="53"/>
      <c r="I989" s="45"/>
      <c r="J989" s="42"/>
      <c r="K989" s="45"/>
      <c r="L989" s="46"/>
      <c r="M989" s="23" t="str">
        <f>IF(H989="","",VLOOKUP(H989,Table_Methods!B:C,2,0))</f>
        <v/>
      </c>
      <c r="N989" s="99" t="str">
        <f>IFERROR(INDEX(Program_Calcs!$A$1:$AX$1002,MATCH(A989,Program_Calcs!$A:$A,0),MATCH(VLOOKUP(H989,Table_Methods!$B:$F,4,0),Program_Calcs!$1:$1,0)),"")</f>
        <v/>
      </c>
      <c r="O989" s="100" t="str">
        <f>IFERROR(INDEX(Program_Calcs!$A$1:$AX$1002,MATCH(A989,Program_Calcs!$A:$A,0),MATCH(VLOOKUP(H989,Table_Methods!$B:$F,3,0),Program_Calcs!$1:$1,0)),"")</f>
        <v/>
      </c>
      <c r="P989" s="101" t="str">
        <f>IF(I989="N","",IFERROR(INDEX(Program_Calcs!$A$1:$AX$1002,MATCH(A989,Program_Calcs!$A:$A,0),MATCH(VLOOKUP(H989,Table_Methods!$B:$F,5,0),Program_Calcs!$1:$1,0)),""))</f>
        <v/>
      </c>
    </row>
    <row r="990" spans="1:16" x14ac:dyDescent="0.25">
      <c r="A990" s="44"/>
      <c r="B990" s="45"/>
      <c r="C990" s="45"/>
      <c r="D990" s="45"/>
      <c r="E990" s="45"/>
      <c r="F990" s="45"/>
      <c r="G990" s="46"/>
      <c r="H990" s="53"/>
      <c r="I990" s="45"/>
      <c r="J990" s="42"/>
      <c r="K990" s="45"/>
      <c r="L990" s="46"/>
      <c r="M990" s="23" t="str">
        <f>IF(H990="","",VLOOKUP(H990,Table_Methods!B:C,2,0))</f>
        <v/>
      </c>
      <c r="N990" s="99" t="str">
        <f>IFERROR(INDEX(Program_Calcs!$A$1:$AX$1002,MATCH(A990,Program_Calcs!$A:$A,0),MATCH(VLOOKUP(H990,Table_Methods!$B:$F,4,0),Program_Calcs!$1:$1,0)),"")</f>
        <v/>
      </c>
      <c r="O990" s="100" t="str">
        <f>IFERROR(INDEX(Program_Calcs!$A$1:$AX$1002,MATCH(A990,Program_Calcs!$A:$A,0),MATCH(VLOOKUP(H990,Table_Methods!$B:$F,3,0),Program_Calcs!$1:$1,0)),"")</f>
        <v/>
      </c>
      <c r="P990" s="101" t="str">
        <f>IF(I990="N","",IFERROR(INDEX(Program_Calcs!$A$1:$AX$1002,MATCH(A990,Program_Calcs!$A:$A,0),MATCH(VLOOKUP(H990,Table_Methods!$B:$F,5,0),Program_Calcs!$1:$1,0)),""))</f>
        <v/>
      </c>
    </row>
    <row r="991" spans="1:16" x14ac:dyDescent="0.25">
      <c r="A991" s="44"/>
      <c r="B991" s="45"/>
      <c r="C991" s="45"/>
      <c r="D991" s="45"/>
      <c r="E991" s="45"/>
      <c r="F991" s="45"/>
      <c r="G991" s="46"/>
      <c r="H991" s="53"/>
      <c r="I991" s="45"/>
      <c r="J991" s="42"/>
      <c r="K991" s="45"/>
      <c r="L991" s="46"/>
      <c r="M991" s="23" t="str">
        <f>IF(H991="","",VLOOKUP(H991,Table_Methods!B:C,2,0))</f>
        <v/>
      </c>
      <c r="N991" s="99" t="str">
        <f>IFERROR(INDEX(Program_Calcs!$A$1:$AX$1002,MATCH(A991,Program_Calcs!$A:$A,0),MATCH(VLOOKUP(H991,Table_Methods!$B:$F,4,0),Program_Calcs!$1:$1,0)),"")</f>
        <v/>
      </c>
      <c r="O991" s="100" t="str">
        <f>IFERROR(INDEX(Program_Calcs!$A$1:$AX$1002,MATCH(A991,Program_Calcs!$A:$A,0),MATCH(VLOOKUP(H991,Table_Methods!$B:$F,3,0),Program_Calcs!$1:$1,0)),"")</f>
        <v/>
      </c>
      <c r="P991" s="101" t="str">
        <f>IF(I991="N","",IFERROR(INDEX(Program_Calcs!$A$1:$AX$1002,MATCH(A991,Program_Calcs!$A:$A,0),MATCH(VLOOKUP(H991,Table_Methods!$B:$F,5,0),Program_Calcs!$1:$1,0)),""))</f>
        <v/>
      </c>
    </row>
    <row r="992" spans="1:16" x14ac:dyDescent="0.25">
      <c r="A992" s="44"/>
      <c r="B992" s="45"/>
      <c r="C992" s="45"/>
      <c r="D992" s="45"/>
      <c r="E992" s="45"/>
      <c r="F992" s="45"/>
      <c r="G992" s="46"/>
      <c r="H992" s="53"/>
      <c r="I992" s="45"/>
      <c r="J992" s="42"/>
      <c r="K992" s="45"/>
      <c r="L992" s="46"/>
      <c r="M992" s="23" t="str">
        <f>IF(H992="","",VLOOKUP(H992,Table_Methods!B:C,2,0))</f>
        <v/>
      </c>
      <c r="N992" s="99" t="str">
        <f>IFERROR(INDEX(Program_Calcs!$A$1:$AX$1002,MATCH(A992,Program_Calcs!$A:$A,0),MATCH(VLOOKUP(H992,Table_Methods!$B:$F,4,0),Program_Calcs!$1:$1,0)),"")</f>
        <v/>
      </c>
      <c r="O992" s="100" t="str">
        <f>IFERROR(INDEX(Program_Calcs!$A$1:$AX$1002,MATCH(A992,Program_Calcs!$A:$A,0),MATCH(VLOOKUP(H992,Table_Methods!$B:$F,3,0),Program_Calcs!$1:$1,0)),"")</f>
        <v/>
      </c>
      <c r="P992" s="101" t="str">
        <f>IF(I992="N","",IFERROR(INDEX(Program_Calcs!$A$1:$AX$1002,MATCH(A992,Program_Calcs!$A:$A,0),MATCH(VLOOKUP(H992,Table_Methods!$B:$F,5,0),Program_Calcs!$1:$1,0)),""))</f>
        <v/>
      </c>
    </row>
    <row r="993" spans="1:16" x14ac:dyDescent="0.25">
      <c r="A993" s="44"/>
      <c r="B993" s="45"/>
      <c r="C993" s="45"/>
      <c r="D993" s="45"/>
      <c r="E993" s="45"/>
      <c r="F993" s="45"/>
      <c r="G993" s="46"/>
      <c r="H993" s="53"/>
      <c r="I993" s="45"/>
      <c r="J993" s="42"/>
      <c r="K993" s="45"/>
      <c r="L993" s="46"/>
      <c r="M993" s="23" t="str">
        <f>IF(H993="","",VLOOKUP(H993,Table_Methods!B:C,2,0))</f>
        <v/>
      </c>
      <c r="N993" s="99" t="str">
        <f>IFERROR(INDEX(Program_Calcs!$A$1:$AX$1002,MATCH(A993,Program_Calcs!$A:$A,0),MATCH(VLOOKUP(H993,Table_Methods!$B:$F,4,0),Program_Calcs!$1:$1,0)),"")</f>
        <v/>
      </c>
      <c r="O993" s="100" t="str">
        <f>IFERROR(INDEX(Program_Calcs!$A$1:$AX$1002,MATCH(A993,Program_Calcs!$A:$A,0),MATCH(VLOOKUP(H993,Table_Methods!$B:$F,3,0),Program_Calcs!$1:$1,0)),"")</f>
        <v/>
      </c>
      <c r="P993" s="101" t="str">
        <f>IF(I993="N","",IFERROR(INDEX(Program_Calcs!$A$1:$AX$1002,MATCH(A993,Program_Calcs!$A:$A,0),MATCH(VLOOKUP(H993,Table_Methods!$B:$F,5,0),Program_Calcs!$1:$1,0)),""))</f>
        <v/>
      </c>
    </row>
    <row r="994" spans="1:16" x14ac:dyDescent="0.25">
      <c r="A994" s="44"/>
      <c r="B994" s="45"/>
      <c r="C994" s="45"/>
      <c r="D994" s="45"/>
      <c r="E994" s="45"/>
      <c r="F994" s="45"/>
      <c r="G994" s="46"/>
      <c r="H994" s="53"/>
      <c r="I994" s="45"/>
      <c r="J994" s="42"/>
      <c r="K994" s="45"/>
      <c r="L994" s="46"/>
      <c r="M994" s="23" t="str">
        <f>IF(H994="","",VLOOKUP(H994,Table_Methods!B:C,2,0))</f>
        <v/>
      </c>
      <c r="N994" s="99" t="str">
        <f>IFERROR(INDEX(Program_Calcs!$A$1:$AX$1002,MATCH(A994,Program_Calcs!$A:$A,0),MATCH(VLOOKUP(H994,Table_Methods!$B:$F,4,0),Program_Calcs!$1:$1,0)),"")</f>
        <v/>
      </c>
      <c r="O994" s="100" t="str">
        <f>IFERROR(INDEX(Program_Calcs!$A$1:$AX$1002,MATCH(A994,Program_Calcs!$A:$A,0),MATCH(VLOOKUP(H994,Table_Methods!$B:$F,3,0),Program_Calcs!$1:$1,0)),"")</f>
        <v/>
      </c>
      <c r="P994" s="101" t="str">
        <f>IF(I994="N","",IFERROR(INDEX(Program_Calcs!$A$1:$AX$1002,MATCH(A994,Program_Calcs!$A:$A,0),MATCH(VLOOKUP(H994,Table_Methods!$B:$F,5,0),Program_Calcs!$1:$1,0)),""))</f>
        <v/>
      </c>
    </row>
    <row r="995" spans="1:16" x14ac:dyDescent="0.25">
      <c r="A995" s="44"/>
      <c r="B995" s="45"/>
      <c r="C995" s="45"/>
      <c r="D995" s="45"/>
      <c r="E995" s="45"/>
      <c r="F995" s="45"/>
      <c r="G995" s="46"/>
      <c r="H995" s="53"/>
      <c r="I995" s="45"/>
      <c r="J995" s="42"/>
      <c r="K995" s="45"/>
      <c r="L995" s="46"/>
      <c r="M995" s="23" t="str">
        <f>IF(H995="","",VLOOKUP(H995,Table_Methods!B:C,2,0))</f>
        <v/>
      </c>
      <c r="N995" s="99" t="str">
        <f>IFERROR(INDEX(Program_Calcs!$A$1:$AX$1002,MATCH(A995,Program_Calcs!$A:$A,0),MATCH(VLOOKUP(H995,Table_Methods!$B:$F,4,0),Program_Calcs!$1:$1,0)),"")</f>
        <v/>
      </c>
      <c r="O995" s="100" t="str">
        <f>IFERROR(INDEX(Program_Calcs!$A$1:$AX$1002,MATCH(A995,Program_Calcs!$A:$A,0),MATCH(VLOOKUP(H995,Table_Methods!$B:$F,3,0),Program_Calcs!$1:$1,0)),"")</f>
        <v/>
      </c>
      <c r="P995" s="101" t="str">
        <f>IF(I995="N","",IFERROR(INDEX(Program_Calcs!$A$1:$AX$1002,MATCH(A995,Program_Calcs!$A:$A,0),MATCH(VLOOKUP(H995,Table_Methods!$B:$F,5,0),Program_Calcs!$1:$1,0)),""))</f>
        <v/>
      </c>
    </row>
    <row r="996" spans="1:16" x14ac:dyDescent="0.25">
      <c r="A996" s="44"/>
      <c r="B996" s="45"/>
      <c r="C996" s="45"/>
      <c r="D996" s="45"/>
      <c r="E996" s="45"/>
      <c r="F996" s="45"/>
      <c r="G996" s="46"/>
      <c r="H996" s="53"/>
      <c r="I996" s="45"/>
      <c r="J996" s="42"/>
      <c r="K996" s="45"/>
      <c r="L996" s="46"/>
      <c r="M996" s="23" t="str">
        <f>IF(H996="","",VLOOKUP(H996,Table_Methods!B:C,2,0))</f>
        <v/>
      </c>
      <c r="N996" s="99" t="str">
        <f>IFERROR(INDEX(Program_Calcs!$A$1:$AX$1002,MATCH(A996,Program_Calcs!$A:$A,0),MATCH(VLOOKUP(H996,Table_Methods!$B:$F,4,0),Program_Calcs!$1:$1,0)),"")</f>
        <v/>
      </c>
      <c r="O996" s="100" t="str">
        <f>IFERROR(INDEX(Program_Calcs!$A$1:$AX$1002,MATCH(A996,Program_Calcs!$A:$A,0),MATCH(VLOOKUP(H996,Table_Methods!$B:$F,3,0),Program_Calcs!$1:$1,0)),"")</f>
        <v/>
      </c>
      <c r="P996" s="101" t="str">
        <f>IF(I996="N","",IFERROR(INDEX(Program_Calcs!$A$1:$AX$1002,MATCH(A996,Program_Calcs!$A:$A,0),MATCH(VLOOKUP(H996,Table_Methods!$B:$F,5,0),Program_Calcs!$1:$1,0)),""))</f>
        <v/>
      </c>
    </row>
    <row r="997" spans="1:16" x14ac:dyDescent="0.25">
      <c r="A997" s="44"/>
      <c r="B997" s="45"/>
      <c r="C997" s="45"/>
      <c r="D997" s="45"/>
      <c r="E997" s="45"/>
      <c r="F997" s="45"/>
      <c r="G997" s="46"/>
      <c r="H997" s="53"/>
      <c r="I997" s="45"/>
      <c r="J997" s="42"/>
      <c r="K997" s="45"/>
      <c r="L997" s="46"/>
      <c r="M997" s="23" t="str">
        <f>IF(H997="","",VLOOKUP(H997,Table_Methods!B:C,2,0))</f>
        <v/>
      </c>
      <c r="N997" s="99" t="str">
        <f>IFERROR(INDEX(Program_Calcs!$A$1:$AX$1002,MATCH(A997,Program_Calcs!$A:$A,0),MATCH(VLOOKUP(H997,Table_Methods!$B:$F,4,0),Program_Calcs!$1:$1,0)),"")</f>
        <v/>
      </c>
      <c r="O997" s="100" t="str">
        <f>IFERROR(INDEX(Program_Calcs!$A$1:$AX$1002,MATCH(A997,Program_Calcs!$A:$A,0),MATCH(VLOOKUP(H997,Table_Methods!$B:$F,3,0),Program_Calcs!$1:$1,0)),"")</f>
        <v/>
      </c>
      <c r="P997" s="101" t="str">
        <f>IF(I997="N","",IFERROR(INDEX(Program_Calcs!$A$1:$AX$1002,MATCH(A997,Program_Calcs!$A:$A,0),MATCH(VLOOKUP(H997,Table_Methods!$B:$F,5,0),Program_Calcs!$1:$1,0)),""))</f>
        <v/>
      </c>
    </row>
    <row r="998" spans="1:16" x14ac:dyDescent="0.25">
      <c r="A998" s="44"/>
      <c r="B998" s="45"/>
      <c r="C998" s="45"/>
      <c r="D998" s="45"/>
      <c r="E998" s="45"/>
      <c r="F998" s="45"/>
      <c r="G998" s="46"/>
      <c r="H998" s="53"/>
      <c r="I998" s="45"/>
      <c r="J998" s="42"/>
      <c r="K998" s="45"/>
      <c r="L998" s="46"/>
      <c r="M998" s="23" t="str">
        <f>IF(H998="","",VLOOKUP(H998,Table_Methods!B:C,2,0))</f>
        <v/>
      </c>
      <c r="N998" s="99" t="str">
        <f>IFERROR(INDEX(Program_Calcs!$A$1:$AX$1002,MATCH(A998,Program_Calcs!$A:$A,0),MATCH(VLOOKUP(H998,Table_Methods!$B:$F,4,0),Program_Calcs!$1:$1,0)),"")</f>
        <v/>
      </c>
      <c r="O998" s="100" t="str">
        <f>IFERROR(INDEX(Program_Calcs!$A$1:$AX$1002,MATCH(A998,Program_Calcs!$A:$A,0),MATCH(VLOOKUP(H998,Table_Methods!$B:$F,3,0),Program_Calcs!$1:$1,0)),"")</f>
        <v/>
      </c>
      <c r="P998" s="101" t="str">
        <f>IF(I998="N","",IFERROR(INDEX(Program_Calcs!$A$1:$AX$1002,MATCH(A998,Program_Calcs!$A:$A,0),MATCH(VLOOKUP(H998,Table_Methods!$B:$F,5,0),Program_Calcs!$1:$1,0)),""))</f>
        <v/>
      </c>
    </row>
    <row r="999" spans="1:16" x14ac:dyDescent="0.25">
      <c r="A999" s="44"/>
      <c r="B999" s="45"/>
      <c r="C999" s="45"/>
      <c r="D999" s="45"/>
      <c r="E999" s="45"/>
      <c r="F999" s="45"/>
      <c r="G999" s="46"/>
      <c r="H999" s="53"/>
      <c r="I999" s="45"/>
      <c r="J999" s="42"/>
      <c r="K999" s="45"/>
      <c r="L999" s="46"/>
      <c r="M999" s="23" t="str">
        <f>IF(H999="","",VLOOKUP(H999,Table_Methods!B:C,2,0))</f>
        <v/>
      </c>
      <c r="N999" s="99" t="str">
        <f>IFERROR(INDEX(Program_Calcs!$A$1:$AX$1002,MATCH(A999,Program_Calcs!$A:$A,0),MATCH(VLOOKUP(H999,Table_Methods!$B:$F,4,0),Program_Calcs!$1:$1,0)),"")</f>
        <v/>
      </c>
      <c r="O999" s="100" t="str">
        <f>IFERROR(INDEX(Program_Calcs!$A$1:$AX$1002,MATCH(A999,Program_Calcs!$A:$A,0),MATCH(VLOOKUP(H999,Table_Methods!$B:$F,3,0),Program_Calcs!$1:$1,0)),"")</f>
        <v/>
      </c>
      <c r="P999" s="101" t="str">
        <f>IF(I999="N","",IFERROR(INDEX(Program_Calcs!$A$1:$AX$1002,MATCH(A999,Program_Calcs!$A:$A,0),MATCH(VLOOKUP(H999,Table_Methods!$B:$F,5,0),Program_Calcs!$1:$1,0)),""))</f>
        <v/>
      </c>
    </row>
    <row r="1000" spans="1:16" x14ac:dyDescent="0.25">
      <c r="A1000" s="44"/>
      <c r="B1000" s="45"/>
      <c r="C1000" s="45"/>
      <c r="D1000" s="45"/>
      <c r="E1000" s="45"/>
      <c r="F1000" s="45"/>
      <c r="G1000" s="46"/>
      <c r="H1000" s="53"/>
      <c r="I1000" s="45"/>
      <c r="J1000" s="42"/>
      <c r="K1000" s="45"/>
      <c r="L1000" s="46"/>
      <c r="M1000" s="23" t="str">
        <f>IF(H1000="","",VLOOKUP(H1000,Table_Methods!B:C,2,0))</f>
        <v/>
      </c>
      <c r="N1000" s="99" t="str">
        <f>IFERROR(INDEX(Program_Calcs!$A$1:$AX$1002,MATCH(A1000,Program_Calcs!$A:$A,0),MATCH(VLOOKUP(H1000,Table_Methods!$B:$F,4,0),Program_Calcs!$1:$1,0)),"")</f>
        <v/>
      </c>
      <c r="O1000" s="100" t="str">
        <f>IFERROR(INDEX(Program_Calcs!$A$1:$AX$1002,MATCH(A1000,Program_Calcs!$A:$A,0),MATCH(VLOOKUP(H1000,Table_Methods!$B:$F,3,0),Program_Calcs!$1:$1,0)),"")</f>
        <v/>
      </c>
      <c r="P1000" s="101" t="str">
        <f>IF(I1000="N","",IFERROR(INDEX(Program_Calcs!$A$1:$AX$1002,MATCH(A1000,Program_Calcs!$A:$A,0),MATCH(VLOOKUP(H1000,Table_Methods!$B:$F,5,0),Program_Calcs!$1:$1,0)),""))</f>
        <v/>
      </c>
    </row>
    <row r="1001" spans="1:16" x14ac:dyDescent="0.25">
      <c r="A1001" s="44"/>
      <c r="B1001" s="45"/>
      <c r="C1001" s="45"/>
      <c r="D1001" s="45"/>
      <c r="E1001" s="45"/>
      <c r="F1001" s="45"/>
      <c r="G1001" s="46"/>
      <c r="H1001" s="53"/>
      <c r="I1001" s="45"/>
      <c r="J1001" s="42"/>
      <c r="K1001" s="45"/>
      <c r="L1001" s="46"/>
      <c r="M1001" s="23" t="str">
        <f>IF(H1001="","",VLOOKUP(H1001,Table_Methods!B:C,2,0))</f>
        <v/>
      </c>
      <c r="N1001" s="99" t="str">
        <f>IFERROR(INDEX(Program_Calcs!$A$1:$AX$1002,MATCH(A1001,Program_Calcs!$A:$A,0),MATCH(VLOOKUP(H1001,Table_Methods!$B:$F,4,0),Program_Calcs!$1:$1,0)),"")</f>
        <v/>
      </c>
      <c r="O1001" s="100" t="str">
        <f>IFERROR(INDEX(Program_Calcs!$A$1:$AX$1002,MATCH(A1001,Program_Calcs!$A:$A,0),MATCH(VLOOKUP(H1001,Table_Methods!$B:$F,3,0),Program_Calcs!$1:$1,0)),"")</f>
        <v/>
      </c>
      <c r="P1001" s="101" t="str">
        <f>IF(I1001="N","",IFERROR(INDEX(Program_Calcs!$A$1:$AX$1002,MATCH(A1001,Program_Calcs!$A:$A,0),MATCH(VLOOKUP(H1001,Table_Methods!$B:$F,5,0),Program_Calcs!$1:$1,0)),""))</f>
        <v/>
      </c>
    </row>
    <row r="1002" spans="1:16" ht="15.75" thickBot="1" x14ac:dyDescent="0.3">
      <c r="A1002" s="47"/>
      <c r="B1002" s="48"/>
      <c r="C1002" s="48"/>
      <c r="D1002" s="48"/>
      <c r="E1002" s="48"/>
      <c r="F1002" s="48"/>
      <c r="G1002" s="49"/>
      <c r="H1002" s="54"/>
      <c r="I1002" s="48"/>
      <c r="J1002" s="55"/>
      <c r="K1002" s="48"/>
      <c r="L1002" s="49"/>
      <c r="M1002" s="24" t="str">
        <f>IF(H1002="","",VLOOKUP(H1002,Table_Methods!B:C,2,0))</f>
        <v/>
      </c>
      <c r="N1002" s="102" t="str">
        <f>IFERROR(INDEX(Program_Calcs!$A$1:$AX$1002,MATCH(A1002,Program_Calcs!$A:$A,0),MATCH(VLOOKUP(H1002,Table_Methods!$B:$F,4,0),Program_Calcs!$1:$1,0)),"")</f>
        <v/>
      </c>
      <c r="O1002" s="103" t="str">
        <f>IFERROR(INDEX(Program_Calcs!$A$1:$AX$1002,MATCH(A1002,Program_Calcs!$A:$A,0),MATCH(VLOOKUP(H1002,Table_Methods!$B:$F,3,0),Program_Calcs!$1:$1,0)),"")</f>
        <v/>
      </c>
      <c r="P1002" s="104" t="str">
        <f>IF(I1002="N","",IFERROR(INDEX(Program_Calcs!$A$1:$AX$1002,MATCH(A1002,Program_Calcs!$A:$A,0),MATCH(VLOOKUP(H1002,Table_Methods!$B:$F,5,0),Program_Calcs!$1:$1,0)),""))</f>
        <v/>
      </c>
    </row>
  </sheetData>
  <mergeCells count="1">
    <mergeCell ref="M1:M2"/>
  </mergeCells>
  <dataValidations count="6">
    <dataValidation type="list" allowBlank="1" showInputMessage="1" showErrorMessage="1" sqref="B3:B1002" xr:uid="{E2038663-16CE-4C44-86D3-CC9D9B65B2E2}">
      <formula1>"Circular,Box,Arch,Elliptical"</formula1>
    </dataValidation>
    <dataValidation type="list" allowBlank="1" showInputMessage="1" showErrorMessage="1" sqref="I3:I1002" xr:uid="{25C114DC-BC4D-44F1-962A-3F95F31A414A}">
      <formula1>"Y,N"</formula1>
    </dataValidation>
    <dataValidation type="custom" allowBlank="1" showInputMessage="1" showErrorMessage="1" errorTitle="Duplicate Structure No. Detected" error="The structure numbers must be unique for the calculations to perform correctly." sqref="A3:A1002" xr:uid="{CDF32F4F-5CD3-45A8-9D4A-5DF68A11AAC9}">
      <formula1>COUNTIF($A$3:$A$1002,A3)=1</formula1>
    </dataValidation>
    <dataValidation type="decimal" errorStyle="warning" operator="greaterThanOrEqual" allowBlank="1" showInputMessage="1" showErrorMessage="1" errorTitle="Minimum Pipe Cover" error="The minimum pipe cover has not been met. The minimum is 18 in. for a structure rise up to 18 in., 3 ft. for a structure rise up to 54 in., and 4' for structures rises 54 in. and larger." sqref="J3:J1002" xr:uid="{47C2CCEA-FE61-41E7-A9FB-FBCB02ECE791}">
      <formula1>IF(E3&lt;=18,1.5,IF(E3&lt;=54,3,4))</formula1>
    </dataValidation>
    <dataValidation type="decimal" errorStyle="warning" operator="lessThanOrEqual" allowBlank="1" showInputMessage="1" showErrorMessage="1" errorTitle="Rise is greater than span" error="The span of the structure should always be greater than or equal to the rise. Please consider updating." sqref="E3:E1002" xr:uid="{6AAF1FE4-C082-4B97-BA3A-CDD68EAA5BE7}">
      <formula1>D3</formula1>
    </dataValidation>
    <dataValidation type="list" allowBlank="1" showInputMessage="1" showErrorMessage="1" sqref="C3:C1002" xr:uid="{DFCE83F8-7AD0-4560-82EB-8085E9EFCF71}">
      <formula1>"1,2"</formula1>
    </dataValidation>
  </dataValidations>
  <hyperlinks>
    <hyperlink ref="M1" r:id="rId1" display="https://www.in.gov/dot/div/contracts/standards/drawings/sep24/700e/e700 combined pdfs/E715-BKFL.pdf" xr:uid="{2A724D6B-5244-4681-8D5E-06E33DA73641}"/>
    <hyperlink ref="M1:M2" r:id="rId2" display="https://www.in.gov/dot/div/contracts/standards/drawings/sep26/700e/e700 combined pdfs/E715-BKFL.pdf" xr:uid="{4BE0E1A3-D912-478D-A3F7-D45027E124A7}"/>
  </hyperlinks>
  <pageMargins left="0.7" right="0.7" top="0.75" bottom="0.75" header="0.3" footer="0.3"/>
  <pageSetup scale="40" fitToHeight="999" orientation="portrait"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6D49501-6CE8-43A6-A980-F8CBF10F1F53}">
          <x14:formula1>
            <xm:f>Table_Methods!$B$2:$B$9</xm:f>
          </x14:formula1>
          <xm:sqref>H3:H1002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911F9-B258-4A47-9B78-E5A478206EBE}">
  <sheetPr>
    <tabColor rgb="FFFFC000"/>
    <pageSetUpPr fitToPage="1"/>
  </sheetPr>
  <dimension ref="A1:M1006"/>
  <sheetViews>
    <sheetView showGridLines="0" workbookViewId="0"/>
  </sheetViews>
  <sheetFormatPr defaultRowHeight="15" x14ac:dyDescent="0.25"/>
  <cols>
    <col min="1" max="1" width="9.140625" style="1"/>
    <col min="2" max="2" width="14.7109375" style="1" customWidth="1"/>
    <col min="3" max="3" width="12.7109375" style="1" customWidth="1"/>
    <col min="4" max="5" width="8.7109375" style="1" customWidth="1"/>
    <col min="6" max="6" width="41.7109375" customWidth="1"/>
    <col min="7" max="8" width="10.7109375" style="1" customWidth="1"/>
    <col min="9" max="11" width="12.7109375" style="1" customWidth="1"/>
  </cols>
  <sheetData>
    <row r="1" spans="1:13" x14ac:dyDescent="0.25">
      <c r="A1" s="7" t="str">
        <f>"Contract No. "&amp;Project!B10</f>
        <v>Contract No. R-XXXXX</v>
      </c>
      <c r="K1" s="6" t="str">
        <f>IF(Project!B2="","","Prepared by "&amp;Project!B2&amp;", Date: "&amp;TEXT(Project!B3,"m/D/Y"))</f>
        <v>Prepared by First Last, EIT, Date: 11/30/25</v>
      </c>
    </row>
    <row r="2" spans="1:13" x14ac:dyDescent="0.25">
      <c r="A2" s="7" t="str">
        <f>"Project No. "&amp;Project!B8</f>
        <v>Project No. 1234567</v>
      </c>
      <c r="K2" s="6" t="str">
        <f>IF(Project!B4="","","Checked by "&amp;Project!B4&amp;", Date: "&amp;TEXT(Project!B5,"m/D/Y"))</f>
        <v>Checked by First Last, PE, Date: 12/31/25</v>
      </c>
    </row>
    <row r="3" spans="1:13" x14ac:dyDescent="0.25">
      <c r="A3" s="7" t="str">
        <f>"Des. No. "&amp;Project!B9</f>
        <v>Des. No. 9999999</v>
      </c>
      <c r="K3" s="6" t="str">
        <f>IF(Project!$B$12&lt;&gt;"",IF(ISNUMBER(Project!$B$12),"Pipe Cross Section Fill Slope Used: 1:"&amp;Project!$B$12,""),"")</f>
        <v/>
      </c>
    </row>
    <row r="4" spans="1:13" x14ac:dyDescent="0.25">
      <c r="A4" s="7" t="str">
        <f>"Project Description: "&amp;Project!B11</f>
        <v>Project Description: General Road from the intersection with First Street to the intersection with Last Road. RP109+05 to RP112+87</v>
      </c>
    </row>
    <row r="5" spans="1:13" x14ac:dyDescent="0.25">
      <c r="A5" s="7"/>
    </row>
    <row r="6" spans="1:13" ht="45.75" thickBot="1" x14ac:dyDescent="0.3">
      <c r="A6" s="3" t="s">
        <v>85</v>
      </c>
      <c r="B6" s="3" t="s">
        <v>104</v>
      </c>
      <c r="C6" s="3" t="s">
        <v>56</v>
      </c>
      <c r="D6" s="3" t="s">
        <v>481</v>
      </c>
      <c r="E6" s="3" t="s">
        <v>482</v>
      </c>
      <c r="F6" s="11" t="s">
        <v>18</v>
      </c>
      <c r="G6" s="3" t="s">
        <v>424</v>
      </c>
      <c r="H6" s="3" t="s">
        <v>83</v>
      </c>
      <c r="I6" s="37" t="s">
        <v>37</v>
      </c>
      <c r="J6" s="37" t="s">
        <v>84</v>
      </c>
      <c r="K6" s="37" t="s">
        <v>514</v>
      </c>
      <c r="L6" s="5"/>
      <c r="M6" s="5"/>
    </row>
    <row r="7" spans="1:13" s="14" customFormat="1" ht="16.5" customHeight="1" x14ac:dyDescent="0.25">
      <c r="A7" s="12">
        <f>IF(Input!A3="","",Input!A3)</f>
        <v>1</v>
      </c>
      <c r="B7" s="12" t="str">
        <f>IF(C7="","",IF(C7="Circular",Input!D3&amp;" in.",IF(C7="Box",ROUNDUP(Input!D3/12,1)&amp;" x "&amp;ROUNDUP(Input!E3/12,1)&amp;" ft.",Input!D3&amp;" x "&amp;Input!E3&amp;" in.")))</f>
        <v>36 in.</v>
      </c>
      <c r="C7" s="12" t="str">
        <f>IF(A7="","",Input!B3)</f>
        <v>Circular</v>
      </c>
      <c r="D7" s="12" t="str">
        <f>IF(Input!I3="","",Input!I3)</f>
        <v>N</v>
      </c>
      <c r="E7" s="12">
        <f>IF(Input!C3="","",Input!C3)</f>
        <v>2</v>
      </c>
      <c r="F7" s="13" t="str">
        <f>IF(Input!H3="","",Input!H3)</f>
        <v>Method 1 - New Roadway, Trench</v>
      </c>
      <c r="G7" s="12" t="str">
        <f>IF(Program_Calcs!F3="","",TEXT(Program_Calcs!F3,"0.0"))</f>
        <v>200.0</v>
      </c>
      <c r="H7" s="12" t="str">
        <f>IF(Input!J3="","",TEXT(Input!J3,"0.0"))</f>
        <v>6.0</v>
      </c>
      <c r="I7" s="38">
        <f>IF(A7="","",IFERROR(INDEX(Program_Calcs!$A$1:$AX$1002,MATCH(A7,Program_Calcs!$A:$A,0),MATCH(VLOOKUP(F7,Table_Methods!$B:$F,4,0),Program_Calcs!$1:$1,0)),""))</f>
        <v>75.2</v>
      </c>
      <c r="J7" s="38">
        <f>IF(A7="","",Input!O3)</f>
        <v>235.3</v>
      </c>
      <c r="K7" s="38" t="str">
        <f>IF(A7="","",IF(D7="N","",IFERROR(INDEX(Program_Calcs!$A$1:$AX$1002,MATCH(A7,Program_Calcs!$A:$A,0),MATCH(VLOOKUP(F7,Table_Methods!$B:$F,5,0),Program_Calcs!$1:$1,0)),"")))</f>
        <v/>
      </c>
    </row>
    <row r="8" spans="1:13" s="14" customFormat="1" ht="16.5" customHeight="1" x14ac:dyDescent="0.25">
      <c r="A8" s="12">
        <f>IF(Input!A4="","",Input!A4)</f>
        <v>2</v>
      </c>
      <c r="B8" s="12" t="str">
        <f>IF(C8="","",IF(C8="Circular",Input!D4&amp;" in.",IF(C8="Box",ROUNDUP(Input!D4/12,1)&amp;" x "&amp;ROUNDUP(Input!E4/12,1)&amp;" ft.",Input!D4&amp;" x "&amp;Input!E4&amp;" in.")))</f>
        <v>18 in.</v>
      </c>
      <c r="C8" s="12" t="str">
        <f>IF(A8="","",Input!B4)</f>
        <v>Circular</v>
      </c>
      <c r="D8" s="12" t="str">
        <f>IF(Input!I4="","",Input!I4)</f>
        <v>N</v>
      </c>
      <c r="E8" s="12">
        <f>IF(Input!C4="","",Input!C4)</f>
        <v>1</v>
      </c>
      <c r="F8" s="13" t="str">
        <f>IF(Input!H4="","",Input!H4)</f>
        <v>Method 1 - New Roadway, Embankment</v>
      </c>
      <c r="G8" s="12" t="str">
        <f>IF(Program_Calcs!F4="","",TEXT(Program_Calcs!F4,"0.0"))</f>
        <v>70.0</v>
      </c>
      <c r="H8" s="12" t="str">
        <f>IF(Input!J4="","",TEXT(Input!J4,"0.0"))</f>
        <v>3.1</v>
      </c>
      <c r="I8" s="38">
        <f>IF(A8="","",IFERROR(INDEX(Program_Calcs!$A$1:$AX$1002,MATCH(A8,Program_Calcs!$A:$A,0),MATCH(VLOOKUP(F8,Table_Methods!$B:$F,4,0),Program_Calcs!$1:$1,0)),""))</f>
        <v>16.7</v>
      </c>
      <c r="J8" s="38">
        <f>IF(A8="","",Input!O4)</f>
        <v>7.4</v>
      </c>
      <c r="K8" s="38" t="str">
        <f>IF(A8="","",IF(D8="N","",IFERROR(INDEX(Program_Calcs!$A$1:$AX$1002,MATCH(A8,Program_Calcs!$A:$A,0),MATCH(VLOOKUP(F8,Table_Methods!$B:$F,5,0),Program_Calcs!$1:$1,0)),"")))</f>
        <v/>
      </c>
    </row>
    <row r="9" spans="1:13" s="14" customFormat="1" ht="16.5" customHeight="1" x14ac:dyDescent="0.25">
      <c r="A9" s="12">
        <f>IF(Input!A5="","",Input!A5)</f>
        <v>3</v>
      </c>
      <c r="B9" s="12" t="str">
        <f>IF(C9="","",IF(C9="Circular",Input!D5&amp;" in.",IF(C9="Box",ROUNDUP(Input!D5/12,1)&amp;" x "&amp;ROUNDUP(Input!E5/12,1)&amp;" ft.",Input!D5&amp;" x "&amp;Input!E5&amp;" in.")))</f>
        <v>18 in.</v>
      </c>
      <c r="C9" s="12" t="str">
        <f>IF(A9="","",Input!B5)</f>
        <v>Circular</v>
      </c>
      <c r="D9" s="12" t="str">
        <f>IF(Input!I5="","",Input!I5)</f>
        <v>N</v>
      </c>
      <c r="E9" s="12">
        <f>IF(Input!C5="","",Input!C5)</f>
        <v>2</v>
      </c>
      <c r="F9" s="13" t="str">
        <f>IF(Input!H5="","",Input!H5)</f>
        <v>Method 1 - Existing Roadway, Trench</v>
      </c>
      <c r="G9" s="12" t="str">
        <f>IF(Program_Calcs!F5="","",TEXT(Program_Calcs!F5,"0.0"))</f>
        <v>50.0</v>
      </c>
      <c r="H9" s="12" t="str">
        <f>IF(Input!J5="","",TEXT(Input!J5,"0.0"))</f>
        <v>7.0</v>
      </c>
      <c r="I9" s="38">
        <f>IF(A9="","",IFERROR(INDEX(Program_Calcs!$A$1:$AX$1002,MATCH(A9,Program_Calcs!$A:$A,0),MATCH(VLOOKUP(F9,Table_Methods!$B:$F,4,0),Program_Calcs!$1:$1,0)),""))</f>
        <v>60.9</v>
      </c>
      <c r="J9" s="38" t="str">
        <f>IF(A9="","",Input!O5)</f>
        <v/>
      </c>
      <c r="K9" s="38" t="str">
        <f>IF(A9="","",IF(D9="N","",IFERROR(INDEX(Program_Calcs!$A$1:$AX$1002,MATCH(A9,Program_Calcs!$A:$A,0),MATCH(VLOOKUP(F9,Table_Methods!$B:$F,5,0),Program_Calcs!$1:$1,0)),"")))</f>
        <v/>
      </c>
    </row>
    <row r="10" spans="1:13" s="14" customFormat="1" ht="16.5" customHeight="1" x14ac:dyDescent="0.25">
      <c r="A10" s="12">
        <f>IF(Input!A6="","",Input!A6)</f>
        <v>6</v>
      </c>
      <c r="B10" s="12" t="str">
        <f>IF(C10="","",IF(C10="Circular",Input!D6&amp;" in.",IF(C10="Box",ROUNDUP(Input!D6/12,1)&amp;" x "&amp;ROUNDUP(Input!E6/12,1)&amp;" ft.",Input!D6&amp;" x "&amp;Input!E6&amp;" in.")))</f>
        <v>24 in.</v>
      </c>
      <c r="C10" s="12" t="str">
        <f>IF(A10="","",Input!B6)</f>
        <v>Circular</v>
      </c>
      <c r="D10" s="12" t="str">
        <f>IF(Input!I6="","",Input!I6)</f>
        <v>N</v>
      </c>
      <c r="E10" s="12">
        <f>IF(Input!C6="","",Input!C6)</f>
        <v>2</v>
      </c>
      <c r="F10" s="13" t="str">
        <f>IF(Input!H6="","",Input!H6)</f>
        <v>Method 2 - New or Existing Drive, Trench</v>
      </c>
      <c r="G10" s="12" t="str">
        <f>IF(Program_Calcs!F6="","",TEXT(Program_Calcs!F6,"0.0"))</f>
        <v>70.0</v>
      </c>
      <c r="H10" s="12" t="str">
        <f>IF(Input!J6="","",TEXT(Input!J6,"0.0"))</f>
        <v>5.0</v>
      </c>
      <c r="I10" s="38">
        <f>IF(A10="","",IFERROR(INDEX(Program_Calcs!$A$1:$AX$1002,MATCH(A10,Program_Calcs!$A:$A,0),MATCH(VLOOKUP(F10,Table_Methods!$B:$F,4,0),Program_Calcs!$1:$1,0)),""))</f>
        <v>7.3</v>
      </c>
      <c r="J10" s="38">
        <f>IF(A10="","",Input!O6)</f>
        <v>65.5</v>
      </c>
      <c r="K10" s="38" t="str">
        <f>IF(A10="","",IF(D10="N","",IFERROR(INDEX(Program_Calcs!$A$1:$AX$1002,MATCH(A10,Program_Calcs!$A:$A,0),MATCH(VLOOKUP(F10,Table_Methods!$B:$F,5,0),Program_Calcs!$1:$1,0)),"")))</f>
        <v/>
      </c>
    </row>
    <row r="11" spans="1:13" s="14" customFormat="1" ht="16.5" customHeight="1" x14ac:dyDescent="0.25">
      <c r="A11" s="12">
        <f>IF(Input!A7="","",Input!A7)</f>
        <v>7</v>
      </c>
      <c r="B11" s="12" t="str">
        <f>IF(C11="","",IF(C11="Circular",Input!D7&amp;" in.",IF(C11="Box",ROUNDUP(Input!D7/12,1)&amp;" x "&amp;ROUNDUP(Input!E7/12,1)&amp;" ft.",Input!D7&amp;" x "&amp;Input!E7&amp;" in.")))</f>
        <v>18 in.</v>
      </c>
      <c r="C11" s="12" t="str">
        <f>IF(A11="","",Input!B7)</f>
        <v>Circular</v>
      </c>
      <c r="D11" s="12" t="str">
        <f>IF(Input!I7="","",Input!I7)</f>
        <v>N</v>
      </c>
      <c r="E11" s="12">
        <f>IF(Input!C7="","",Input!C7)</f>
        <v>1</v>
      </c>
      <c r="F11" s="13" t="str">
        <f>IF(Input!H7="","",Input!H7)</f>
        <v>Method 2 - New or Existing Drive, Embankment</v>
      </c>
      <c r="G11" s="12" t="str">
        <f>IF(Program_Calcs!F7="","",TEXT(Program_Calcs!F7,"0.0"))</f>
        <v>70.0</v>
      </c>
      <c r="H11" s="12" t="str">
        <f>IF(Input!J7="","",TEXT(Input!J7,"0.0"))</f>
        <v>1.5</v>
      </c>
      <c r="I11" s="38">
        <f>IF(A11="","",IFERROR(INDEX(Program_Calcs!$A$1:$AX$1002,MATCH(A11,Program_Calcs!$A:$A,0),MATCH(VLOOKUP(F11,Table_Methods!$B:$F,4,0),Program_Calcs!$1:$1,0)),""))</f>
        <v>5.3</v>
      </c>
      <c r="J11" s="38">
        <f>IF(A11="","",Input!O7)</f>
        <v>19</v>
      </c>
      <c r="K11" s="38" t="str">
        <f>IF(A11="","",IF(D11="N","",IFERROR(INDEX(Program_Calcs!$A$1:$AX$1002,MATCH(A11,Program_Calcs!$A:$A,0),MATCH(VLOOKUP(F11,Table_Methods!$B:$F,5,0),Program_Calcs!$1:$1,0)),"")))</f>
        <v/>
      </c>
    </row>
    <row r="12" spans="1:13" s="14" customFormat="1" ht="16.5" customHeight="1" x14ac:dyDescent="0.25">
      <c r="A12" s="12">
        <f>IF(Input!A8="","",Input!A8)</f>
        <v>8</v>
      </c>
      <c r="B12" s="12" t="str">
        <f>IF(C12="","",IF(C12="Circular",Input!D8&amp;" in.",IF(C12="Box",ROUNDUP(Input!D8/12,1)&amp;" x "&amp;ROUNDUP(Input!E8/12,1)&amp;" ft.",Input!D8&amp;" x "&amp;Input!E8&amp;" in.")))</f>
        <v>48 in.</v>
      </c>
      <c r="C12" s="12" t="str">
        <f>IF(A12="","",Input!B8)</f>
        <v>Circular</v>
      </c>
      <c r="D12" s="12" t="str">
        <f>IF(Input!I8="","",Input!I8)</f>
        <v>N</v>
      </c>
      <c r="E12" s="12">
        <f>IF(Input!C8="","",Input!C8)</f>
        <v>2</v>
      </c>
      <c r="F12" s="13" t="str">
        <f>IF(Input!H8="","",Input!H8)</f>
        <v>Method 3 - Median Installation, Trench</v>
      </c>
      <c r="G12" s="12" t="str">
        <f>IF(Program_Calcs!F8="","",TEXT(Program_Calcs!F8,"0.0"))</f>
        <v>400.0</v>
      </c>
      <c r="H12" s="12" t="str">
        <f>IF(Input!J8="","",TEXT(Input!J8,"0.0"))</f>
        <v>3.0</v>
      </c>
      <c r="I12" s="38">
        <f>IF(A12="","",IFERROR(INDEX(Program_Calcs!$A$1:$AX$1002,MATCH(A12,Program_Calcs!$A:$A,0),MATCH(VLOOKUP(F12,Table_Methods!$B:$F,4,0),Program_Calcs!$1:$1,0)),""))</f>
        <v>300.89999999999998</v>
      </c>
      <c r="J12" s="38">
        <f>IF(A12="","",Input!O8)</f>
        <v>125.3</v>
      </c>
      <c r="K12" s="38" t="str">
        <f>IF(A12="","",IF(D12="N","",IFERROR(INDEX(Program_Calcs!$A$1:$AX$1002,MATCH(A12,Program_Calcs!$A:$A,0),MATCH(VLOOKUP(F12,Table_Methods!$B:$F,5,0),Program_Calcs!$1:$1,0)),"")))</f>
        <v/>
      </c>
    </row>
    <row r="13" spans="1:13" s="14" customFormat="1" ht="16.5" customHeight="1" x14ac:dyDescent="0.25">
      <c r="A13" s="12">
        <f>IF(Input!A9="","",Input!A9)</f>
        <v>9</v>
      </c>
      <c r="B13" s="12" t="str">
        <f>IF(C13="","",IF(C13="Circular",Input!D9&amp;" in.",IF(C13="Box",ROUNDUP(Input!D9/12,1)&amp;" x "&amp;ROUNDUP(Input!E9/12,1)&amp;" ft.",Input!D9&amp;" x "&amp;Input!E9&amp;" in.")))</f>
        <v>54 in.</v>
      </c>
      <c r="C13" s="12" t="str">
        <f>IF(A13="","",Input!B9)</f>
        <v>Circular</v>
      </c>
      <c r="D13" s="12" t="str">
        <f>IF(Input!I9="","",Input!I9)</f>
        <v>N</v>
      </c>
      <c r="E13" s="12">
        <f>IF(Input!C9="","",Input!C9)</f>
        <v>1</v>
      </c>
      <c r="F13" s="13" t="str">
        <f>IF(Input!H9="","",Input!H9)</f>
        <v>Method 1 - Median Installation, Embankment</v>
      </c>
      <c r="G13" s="12" t="str">
        <f>IF(Program_Calcs!F9="","",TEXT(Program_Calcs!F9,"0.0"))</f>
        <v>400.0</v>
      </c>
      <c r="H13" s="12" t="str">
        <f>IF(Input!J9="","",TEXT(Input!J9,"0.0"))</f>
        <v>3.0</v>
      </c>
      <c r="I13" s="38">
        <f>IF(A13="","",IFERROR(INDEX(Program_Calcs!$A$1:$AX$1002,MATCH(A13,Program_Calcs!$A:$A,0),MATCH(VLOOKUP(F13,Table_Methods!$B:$F,4,0),Program_Calcs!$1:$1,0)),""))</f>
        <v>285.39999999999998</v>
      </c>
      <c r="J13" s="38" t="str">
        <f>IF(A13="","",Input!O9)</f>
        <v/>
      </c>
      <c r="K13" s="38" t="str">
        <f>IF(A13="","",IF(D13="N","",IFERROR(INDEX(Program_Calcs!$A$1:$AX$1002,MATCH(A13,Program_Calcs!$A:$A,0),MATCH(VLOOKUP(F13,Table_Methods!$B:$F,5,0),Program_Calcs!$1:$1,0)),"")))</f>
        <v/>
      </c>
    </row>
    <row r="14" spans="1:13" s="14" customFormat="1" ht="16.5" customHeight="1" x14ac:dyDescent="0.25">
      <c r="A14" s="12" t="str">
        <f>IF(Input!A10="","",Input!A10)</f>
        <v/>
      </c>
      <c r="B14" s="12" t="str">
        <f>IF(C14="","",IF(C14="Circular",Input!D10&amp;" in.",IF(C14="Box",ROUNDUP(Input!D10/12,1)&amp;" x "&amp;ROUNDUP(Input!E10/12,1)&amp;" ft.",Input!D10&amp;" x "&amp;Input!E10&amp;" in.")))</f>
        <v/>
      </c>
      <c r="C14" s="12" t="str">
        <f>IF(A14="","",Input!B10)</f>
        <v/>
      </c>
      <c r="D14" s="12" t="str">
        <f>IF(Input!I10="","",Input!I10)</f>
        <v/>
      </c>
      <c r="E14" s="12" t="str">
        <f>IF(Input!C10="","",Input!C10)</f>
        <v/>
      </c>
      <c r="F14" s="13" t="str">
        <f>IF(Input!H10="","",Input!H10)</f>
        <v/>
      </c>
      <c r="G14" s="12" t="str">
        <f>IF(Program_Calcs!F10="","",TEXT(Program_Calcs!F10,"0.0"))</f>
        <v/>
      </c>
      <c r="H14" s="12" t="str">
        <f>IF(Input!J10="","",TEXT(Input!J10,"0.0"))</f>
        <v/>
      </c>
      <c r="I14" s="38" t="str">
        <f>IF(A14="","",IFERROR(INDEX(Program_Calcs!$A$1:$AX$1002,MATCH(A14,Program_Calcs!$A:$A,0),MATCH(VLOOKUP(F14,Table_Methods!$B:$F,4,0),Program_Calcs!$1:$1,0)),""))</f>
        <v/>
      </c>
      <c r="J14" s="38" t="str">
        <f>IF(A14="","",Input!O10)</f>
        <v/>
      </c>
      <c r="K14" s="38" t="str">
        <f>IF(A14="","",IF(D14="N","",IFERROR(INDEX(Program_Calcs!$A$1:$AX$1002,MATCH(A14,Program_Calcs!$A:$A,0),MATCH(VLOOKUP(F14,Table_Methods!$B:$F,5,0),Program_Calcs!$1:$1,0)),"")))</f>
        <v/>
      </c>
    </row>
    <row r="15" spans="1:13" s="14" customFormat="1" ht="16.5" customHeight="1" x14ac:dyDescent="0.25">
      <c r="A15" s="12" t="str">
        <f>IF(Input!A11="","",Input!A11)</f>
        <v/>
      </c>
      <c r="B15" s="12" t="str">
        <f>IF(C15="","",IF(C15="Circular",Input!D11&amp;" in.",IF(C15="Box",ROUNDUP(Input!D11/12,1)&amp;" x "&amp;ROUNDUP(Input!E11/12,1)&amp;" ft.",Input!D11&amp;" x "&amp;Input!E11&amp;" in.")))</f>
        <v/>
      </c>
      <c r="C15" s="12" t="str">
        <f>IF(A15="","",Input!B11)</f>
        <v/>
      </c>
      <c r="D15" s="12" t="str">
        <f>IF(Input!I11="","",Input!I11)</f>
        <v/>
      </c>
      <c r="E15" s="12" t="str">
        <f>IF(Input!C11="","",Input!C11)</f>
        <v/>
      </c>
      <c r="F15" s="13" t="str">
        <f>IF(Input!H11="","",Input!H11)</f>
        <v/>
      </c>
      <c r="G15" s="12" t="str">
        <f>IF(Program_Calcs!F11="","",TEXT(Program_Calcs!F11,"0.0"))</f>
        <v/>
      </c>
      <c r="H15" s="12" t="str">
        <f>IF(Input!J11="","",TEXT(Input!J11,"0.0"))</f>
        <v/>
      </c>
      <c r="I15" s="38" t="str">
        <f>IF(A15="","",IFERROR(INDEX(Program_Calcs!$A$1:$AX$1002,MATCH(A15,Program_Calcs!$A:$A,0),MATCH(VLOOKUP(F15,Table_Methods!$B:$F,4,0),Program_Calcs!$1:$1,0)),""))</f>
        <v/>
      </c>
      <c r="J15" s="38" t="str">
        <f>IF(A15="","",Input!O11)</f>
        <v/>
      </c>
      <c r="K15" s="38" t="str">
        <f>IF(A15="","",IF(D15="N","",IFERROR(INDEX(Program_Calcs!$A$1:$AX$1002,MATCH(A15,Program_Calcs!$A:$A,0),MATCH(VLOOKUP(F15,Table_Methods!$B:$F,5,0),Program_Calcs!$1:$1,0)),"")))</f>
        <v/>
      </c>
    </row>
    <row r="16" spans="1:13" s="14" customFormat="1" ht="16.5" customHeight="1" x14ac:dyDescent="0.25">
      <c r="A16" s="12" t="str">
        <f>IF(Input!A12="","",Input!A12)</f>
        <v/>
      </c>
      <c r="B16" s="12" t="str">
        <f>IF(C16="","",IF(C16="Circular",Input!D12&amp;" in.",IF(C16="Box",ROUNDUP(Input!D12/12,1)&amp;" x "&amp;ROUNDUP(Input!E12/12,1)&amp;" ft.",Input!D12&amp;" x "&amp;Input!E12&amp;" in.")))</f>
        <v/>
      </c>
      <c r="C16" s="12" t="str">
        <f>IF(A16="","",Input!B12)</f>
        <v/>
      </c>
      <c r="D16" s="12" t="str">
        <f>IF(Input!I12="","",Input!I12)</f>
        <v/>
      </c>
      <c r="E16" s="12" t="str">
        <f>IF(Input!C12="","",Input!C12)</f>
        <v/>
      </c>
      <c r="F16" s="13" t="str">
        <f>IF(Input!H12="","",Input!H12)</f>
        <v/>
      </c>
      <c r="G16" s="12" t="str">
        <f>IF(Program_Calcs!F12="","",TEXT(Program_Calcs!F12,"0.0"))</f>
        <v/>
      </c>
      <c r="H16" s="12" t="str">
        <f>IF(Input!J12="","",TEXT(Input!J12,"0.0"))</f>
        <v/>
      </c>
      <c r="I16" s="38" t="str">
        <f>IF(A16="","",IFERROR(INDEX(Program_Calcs!$A$1:$AX$1002,MATCH(A16,Program_Calcs!$A:$A,0),MATCH(VLOOKUP(F16,Table_Methods!$B:$F,4,0),Program_Calcs!$1:$1,0)),""))</f>
        <v/>
      </c>
      <c r="J16" s="38" t="str">
        <f>IF(A16="","",Input!O12)</f>
        <v/>
      </c>
      <c r="K16" s="38" t="str">
        <f>IF(A16="","",IF(D16="N","",IFERROR(INDEX(Program_Calcs!$A$1:$AX$1002,MATCH(A16,Program_Calcs!$A:$A,0),MATCH(VLOOKUP(F16,Table_Methods!$B:$F,5,0),Program_Calcs!$1:$1,0)),"")))</f>
        <v/>
      </c>
    </row>
    <row r="17" spans="1:11" s="14" customFormat="1" ht="16.5" customHeight="1" x14ac:dyDescent="0.25">
      <c r="A17" s="12" t="str">
        <f>IF(Input!A13="","",Input!A13)</f>
        <v/>
      </c>
      <c r="B17" s="12" t="str">
        <f>IF(C17="","",IF(C17="Circular",Input!D13&amp;" in.",IF(C17="Box",ROUNDUP(Input!D13/12,1)&amp;" x "&amp;ROUNDUP(Input!E13/12,1)&amp;" ft.",Input!D13&amp;" x "&amp;Input!E13&amp;" in.")))</f>
        <v/>
      </c>
      <c r="C17" s="12" t="str">
        <f>IF(A17="","",Input!B13)</f>
        <v/>
      </c>
      <c r="D17" s="12" t="str">
        <f>IF(Input!I13="","",Input!I13)</f>
        <v/>
      </c>
      <c r="E17" s="12" t="str">
        <f>IF(Input!C13="","",Input!C13)</f>
        <v/>
      </c>
      <c r="F17" s="13" t="str">
        <f>IF(Input!H13="","",Input!H13)</f>
        <v/>
      </c>
      <c r="G17" s="12" t="str">
        <f>IF(Program_Calcs!F13="","",TEXT(Program_Calcs!F13,"0.0"))</f>
        <v/>
      </c>
      <c r="H17" s="12" t="str">
        <f>IF(Input!J13="","",TEXT(Input!J13,"0.0"))</f>
        <v/>
      </c>
      <c r="I17" s="38" t="str">
        <f>IF(A17="","",IFERROR(INDEX(Program_Calcs!$A$1:$AX$1002,MATCH(A17,Program_Calcs!$A:$A,0),MATCH(VLOOKUP(F17,Table_Methods!$B:$F,4,0),Program_Calcs!$1:$1,0)),""))</f>
        <v/>
      </c>
      <c r="J17" s="38" t="str">
        <f>IF(A17="","",Input!O13)</f>
        <v/>
      </c>
      <c r="K17" s="38" t="str">
        <f>IF(A17="","",IF(D17="N","",IFERROR(INDEX(Program_Calcs!$A$1:$AX$1002,MATCH(A17,Program_Calcs!$A:$A,0),MATCH(VLOOKUP(F17,Table_Methods!$B:$F,5,0),Program_Calcs!$1:$1,0)),"")))</f>
        <v/>
      </c>
    </row>
    <row r="18" spans="1:11" s="14" customFormat="1" ht="16.5" customHeight="1" x14ac:dyDescent="0.25">
      <c r="A18" s="12" t="str">
        <f>IF(Input!A14="","",Input!A14)</f>
        <v/>
      </c>
      <c r="B18" s="12" t="str">
        <f>IF(C18="","",IF(C18="Circular",Input!D14&amp;" in.",IF(C18="Box",ROUNDUP(Input!D14/12,1)&amp;" x "&amp;ROUNDUP(Input!E14/12,1)&amp;" ft.",Input!D14&amp;" x "&amp;Input!E14&amp;" in.")))</f>
        <v/>
      </c>
      <c r="C18" s="12" t="str">
        <f>IF(A18="","",Input!B14)</f>
        <v/>
      </c>
      <c r="D18" s="12" t="str">
        <f>IF(Input!I14="","",Input!I14)</f>
        <v/>
      </c>
      <c r="E18" s="12" t="str">
        <f>IF(Input!C14="","",Input!C14)</f>
        <v/>
      </c>
      <c r="F18" s="13" t="str">
        <f>IF(Input!H14="","",Input!H14)</f>
        <v/>
      </c>
      <c r="G18" s="12" t="str">
        <f>IF(Program_Calcs!F14="","",TEXT(Program_Calcs!F14,"0.0"))</f>
        <v/>
      </c>
      <c r="H18" s="12" t="str">
        <f>IF(Input!J14="","",TEXT(Input!J14,"0.0"))</f>
        <v/>
      </c>
      <c r="I18" s="38" t="str">
        <f>IF(A18="","",IFERROR(INDEX(Program_Calcs!$A$1:$AX$1002,MATCH(A18,Program_Calcs!$A:$A,0),MATCH(VLOOKUP(F18,Table_Methods!$B:$F,4,0),Program_Calcs!$1:$1,0)),""))</f>
        <v/>
      </c>
      <c r="J18" s="38" t="str">
        <f>IF(A18="","",Input!O14)</f>
        <v/>
      </c>
      <c r="K18" s="38" t="str">
        <f>IF(A18="","",IF(D18="N","",IFERROR(INDEX(Program_Calcs!$A$1:$AX$1002,MATCH(A18,Program_Calcs!$A:$A,0),MATCH(VLOOKUP(F18,Table_Methods!$B:$F,5,0),Program_Calcs!$1:$1,0)),"")))</f>
        <v/>
      </c>
    </row>
    <row r="19" spans="1:11" s="14" customFormat="1" ht="16.5" customHeight="1" x14ac:dyDescent="0.25">
      <c r="A19" s="12" t="str">
        <f>IF(Input!A15="","",Input!A15)</f>
        <v/>
      </c>
      <c r="B19" s="12" t="str">
        <f>IF(C19="","",IF(C19="Circular",Input!D15&amp;" in.",IF(C19="Box",ROUNDUP(Input!D15/12,1)&amp;" x "&amp;ROUNDUP(Input!E15/12,1)&amp;" ft.",Input!D15&amp;" x "&amp;Input!E15&amp;" in.")))</f>
        <v/>
      </c>
      <c r="C19" s="12" t="str">
        <f>IF(A19="","",Input!B15)</f>
        <v/>
      </c>
      <c r="D19" s="12" t="str">
        <f>IF(Input!I15="","",Input!I15)</f>
        <v/>
      </c>
      <c r="E19" s="12" t="str">
        <f>IF(Input!C15="","",Input!C15)</f>
        <v/>
      </c>
      <c r="F19" s="13" t="str">
        <f>IF(Input!H15="","",Input!H15)</f>
        <v/>
      </c>
      <c r="G19" s="12" t="str">
        <f>IF(Program_Calcs!F15="","",TEXT(Program_Calcs!F15,"0.0"))</f>
        <v/>
      </c>
      <c r="H19" s="12" t="str">
        <f>IF(Input!J15="","",TEXT(Input!J15,"0.0"))</f>
        <v/>
      </c>
      <c r="I19" s="38" t="str">
        <f>IF(A19="","",IFERROR(INDEX(Program_Calcs!$A$1:$AX$1002,MATCH(A19,Program_Calcs!$A:$A,0),MATCH(VLOOKUP(F19,Table_Methods!$B:$F,4,0),Program_Calcs!$1:$1,0)),""))</f>
        <v/>
      </c>
      <c r="J19" s="38" t="str">
        <f>IF(A19="","",Input!O15)</f>
        <v/>
      </c>
      <c r="K19" s="38" t="str">
        <f>IF(A19="","",IF(D19="N","",IFERROR(INDEX(Program_Calcs!$A$1:$AX$1002,MATCH(A19,Program_Calcs!$A:$A,0),MATCH(VLOOKUP(F19,Table_Methods!$B:$F,5,0),Program_Calcs!$1:$1,0)),"")))</f>
        <v/>
      </c>
    </row>
    <row r="20" spans="1:11" s="14" customFormat="1" ht="16.5" customHeight="1" x14ac:dyDescent="0.25">
      <c r="A20" s="12" t="str">
        <f>IF(Input!A16="","",Input!A16)</f>
        <v/>
      </c>
      <c r="B20" s="12" t="str">
        <f>IF(C20="","",IF(C20="Circular",Input!D16&amp;" in.",IF(C20="Box",ROUNDUP(Input!D16/12,1)&amp;" x "&amp;ROUNDUP(Input!E16/12,1)&amp;" ft.",Input!D16&amp;" x "&amp;Input!E16&amp;" in.")))</f>
        <v/>
      </c>
      <c r="C20" s="12" t="str">
        <f>IF(A20="","",Input!B16)</f>
        <v/>
      </c>
      <c r="D20" s="12" t="str">
        <f>IF(Input!I16="","",Input!I16)</f>
        <v/>
      </c>
      <c r="E20" s="12" t="str">
        <f>IF(Input!C16="","",Input!C16)</f>
        <v/>
      </c>
      <c r="F20" s="13" t="str">
        <f>IF(Input!H16="","",Input!H16)</f>
        <v/>
      </c>
      <c r="G20" s="12" t="str">
        <f>IF(Program_Calcs!F16="","",TEXT(Program_Calcs!F16,"0.0"))</f>
        <v/>
      </c>
      <c r="H20" s="12" t="str">
        <f>IF(Input!J16="","",TEXT(Input!J16,"0.0"))</f>
        <v/>
      </c>
      <c r="I20" s="38" t="str">
        <f>IF(A20="","",IFERROR(INDEX(Program_Calcs!$A$1:$AX$1002,MATCH(A20,Program_Calcs!$A:$A,0),MATCH(VLOOKUP(F20,Table_Methods!$B:$F,4,0),Program_Calcs!$1:$1,0)),""))</f>
        <v/>
      </c>
      <c r="J20" s="38" t="str">
        <f>IF(A20="","",Input!O16)</f>
        <v/>
      </c>
      <c r="K20" s="38" t="str">
        <f>IF(A20="","",IF(D20="N","",IFERROR(INDEX(Program_Calcs!$A$1:$AX$1002,MATCH(A20,Program_Calcs!$A:$A,0),MATCH(VLOOKUP(F20,Table_Methods!$B:$F,5,0),Program_Calcs!$1:$1,0)),"")))</f>
        <v/>
      </c>
    </row>
    <row r="21" spans="1:11" s="14" customFormat="1" ht="16.5" customHeight="1" x14ac:dyDescent="0.25">
      <c r="A21" s="12" t="str">
        <f>IF(Input!A17="","",Input!A17)</f>
        <v/>
      </c>
      <c r="B21" s="12" t="str">
        <f>IF(C21="","",IF(C21="Circular",Input!D17&amp;" in.",IF(C21="Box",ROUNDUP(Input!D17/12,1)&amp;" x "&amp;ROUNDUP(Input!E17/12,1)&amp;" ft.",Input!D17&amp;" x "&amp;Input!E17&amp;" in.")))</f>
        <v/>
      </c>
      <c r="C21" s="12" t="str">
        <f>IF(A21="","",Input!B17)</f>
        <v/>
      </c>
      <c r="D21" s="12" t="str">
        <f>IF(Input!I17="","",Input!I17)</f>
        <v/>
      </c>
      <c r="E21" s="12" t="str">
        <f>IF(Input!C17="","",Input!C17)</f>
        <v/>
      </c>
      <c r="F21" s="13" t="str">
        <f>IF(Input!H17="","",Input!H17)</f>
        <v/>
      </c>
      <c r="G21" s="12" t="str">
        <f>IF(Program_Calcs!F17="","",TEXT(Program_Calcs!F17,"0.0"))</f>
        <v/>
      </c>
      <c r="H21" s="12" t="str">
        <f>IF(Input!J17="","",TEXT(Input!J17,"0.0"))</f>
        <v/>
      </c>
      <c r="I21" s="38" t="str">
        <f>IF(A21="","",IFERROR(INDEX(Program_Calcs!$A$1:$AX$1002,MATCH(A21,Program_Calcs!$A:$A,0),MATCH(VLOOKUP(F21,Table_Methods!$B:$F,4,0),Program_Calcs!$1:$1,0)),""))</f>
        <v/>
      </c>
      <c r="J21" s="38" t="str">
        <f>IF(A21="","",Input!O17)</f>
        <v/>
      </c>
      <c r="K21" s="38" t="str">
        <f>IF(A21="","",IF(D21="N","",IFERROR(INDEX(Program_Calcs!$A$1:$AX$1002,MATCH(A21,Program_Calcs!$A:$A,0),MATCH(VLOOKUP(F21,Table_Methods!$B:$F,5,0),Program_Calcs!$1:$1,0)),"")))</f>
        <v/>
      </c>
    </row>
    <row r="22" spans="1:11" s="14" customFormat="1" ht="16.5" customHeight="1" x14ac:dyDescent="0.25">
      <c r="A22" s="12" t="str">
        <f>IF(Input!A18="","",Input!A18)</f>
        <v/>
      </c>
      <c r="B22" s="12" t="str">
        <f>IF(C22="","",IF(C22="Circular",Input!D18&amp;" in.",IF(C22="Box",ROUNDUP(Input!D18/12,1)&amp;" x "&amp;ROUNDUP(Input!E18/12,1)&amp;" ft.",Input!D18&amp;" x "&amp;Input!E18&amp;" in.")))</f>
        <v/>
      </c>
      <c r="C22" s="12" t="str">
        <f>IF(A22="","",Input!B18)</f>
        <v/>
      </c>
      <c r="D22" s="12" t="str">
        <f>IF(Input!I18="","",Input!I18)</f>
        <v/>
      </c>
      <c r="E22" s="12" t="str">
        <f>IF(Input!C18="","",Input!C18)</f>
        <v/>
      </c>
      <c r="F22" s="13" t="str">
        <f>IF(Input!H18="","",Input!H18)</f>
        <v/>
      </c>
      <c r="G22" s="12" t="str">
        <f>IF(Program_Calcs!F18="","",TEXT(Program_Calcs!F18,"0.0"))</f>
        <v/>
      </c>
      <c r="H22" s="12" t="str">
        <f>IF(Input!J18="","",TEXT(Input!J18,"0.0"))</f>
        <v/>
      </c>
      <c r="I22" s="38" t="str">
        <f>IF(A22="","",IFERROR(INDEX(Program_Calcs!$A$1:$AX$1002,MATCH(A22,Program_Calcs!$A:$A,0),MATCH(VLOOKUP(F22,Table_Methods!$B:$F,4,0),Program_Calcs!$1:$1,0)),""))</f>
        <v/>
      </c>
      <c r="J22" s="38" t="str">
        <f>IF(A22="","",Input!O18)</f>
        <v/>
      </c>
      <c r="K22" s="38" t="str">
        <f>IF(A22="","",IF(D22="N","",IFERROR(INDEX(Program_Calcs!$A$1:$AX$1002,MATCH(A22,Program_Calcs!$A:$A,0),MATCH(VLOOKUP(F22,Table_Methods!$B:$F,5,0),Program_Calcs!$1:$1,0)),"")))</f>
        <v/>
      </c>
    </row>
    <row r="23" spans="1:11" s="14" customFormat="1" ht="16.5" customHeight="1" x14ac:dyDescent="0.25">
      <c r="A23" s="12" t="str">
        <f>IF(Input!A19="","",Input!A19)</f>
        <v/>
      </c>
      <c r="B23" s="12" t="str">
        <f>IF(C23="","",IF(C23="Circular",Input!D19&amp;" in.",IF(C23="Box",ROUNDUP(Input!D19/12,1)&amp;" x "&amp;ROUNDUP(Input!E19/12,1)&amp;" ft.",Input!D19&amp;" x "&amp;Input!E19&amp;" in.")))</f>
        <v/>
      </c>
      <c r="C23" s="12" t="str">
        <f>IF(A23="","",Input!B19)</f>
        <v/>
      </c>
      <c r="D23" s="12" t="str">
        <f>IF(Input!I19="","",Input!I19)</f>
        <v/>
      </c>
      <c r="E23" s="12" t="str">
        <f>IF(Input!C19="","",Input!C19)</f>
        <v/>
      </c>
      <c r="F23" s="13" t="str">
        <f>IF(Input!H19="","",Input!H19)</f>
        <v/>
      </c>
      <c r="G23" s="12" t="str">
        <f>IF(Program_Calcs!F19="","",TEXT(Program_Calcs!F19,"0.0"))</f>
        <v/>
      </c>
      <c r="H23" s="12" t="str">
        <f>IF(Input!J19="","",TEXT(Input!J19,"0.0"))</f>
        <v/>
      </c>
      <c r="I23" s="38" t="str">
        <f>IF(A23="","",IFERROR(INDEX(Program_Calcs!$A$1:$AX$1002,MATCH(A23,Program_Calcs!$A:$A,0),MATCH(VLOOKUP(F23,Table_Methods!$B:$F,4,0),Program_Calcs!$1:$1,0)),""))</f>
        <v/>
      </c>
      <c r="J23" s="38" t="str">
        <f>IF(A23="","",Input!O19)</f>
        <v/>
      </c>
      <c r="K23" s="38" t="str">
        <f>IF(A23="","",IF(D23="N","",IFERROR(INDEX(Program_Calcs!$A$1:$AX$1002,MATCH(A23,Program_Calcs!$A:$A,0),MATCH(VLOOKUP(F23,Table_Methods!$B:$F,5,0),Program_Calcs!$1:$1,0)),"")))</f>
        <v/>
      </c>
    </row>
    <row r="24" spans="1:11" s="14" customFormat="1" ht="16.5" customHeight="1" x14ac:dyDescent="0.25">
      <c r="A24" s="12" t="str">
        <f>IF(Input!A20="","",Input!A20)</f>
        <v/>
      </c>
      <c r="B24" s="12" t="str">
        <f>IF(C24="","",IF(C24="Circular",Input!D20&amp;" in.",IF(C24="Box",ROUNDUP(Input!D20/12,1)&amp;" x "&amp;ROUNDUP(Input!E20/12,1)&amp;" ft.",Input!D20&amp;" x "&amp;Input!E20&amp;" in.")))</f>
        <v/>
      </c>
      <c r="C24" s="12" t="str">
        <f>IF(A24="","",Input!B20)</f>
        <v/>
      </c>
      <c r="D24" s="12" t="str">
        <f>IF(Input!I20="","",Input!I20)</f>
        <v/>
      </c>
      <c r="E24" s="12" t="str">
        <f>IF(Input!C20="","",Input!C20)</f>
        <v/>
      </c>
      <c r="F24" s="13" t="str">
        <f>IF(Input!H20="","",Input!H20)</f>
        <v/>
      </c>
      <c r="G24" s="12" t="str">
        <f>IF(Program_Calcs!F20="","",TEXT(Program_Calcs!F20,"0.0"))</f>
        <v/>
      </c>
      <c r="H24" s="12" t="str">
        <f>IF(Input!J20="","",TEXT(Input!J20,"0.0"))</f>
        <v/>
      </c>
      <c r="I24" s="38" t="str">
        <f>IF(A24="","",IFERROR(INDEX(Program_Calcs!$A$1:$AX$1002,MATCH(A24,Program_Calcs!$A:$A,0),MATCH(VLOOKUP(F24,Table_Methods!$B:$F,4,0),Program_Calcs!$1:$1,0)),""))</f>
        <v/>
      </c>
      <c r="J24" s="38" t="str">
        <f>IF(A24="","",Input!O20)</f>
        <v/>
      </c>
      <c r="K24" s="38" t="str">
        <f>IF(A24="","",IF(D24="N","",IFERROR(INDEX(Program_Calcs!$A$1:$AX$1002,MATCH(A24,Program_Calcs!$A:$A,0),MATCH(VLOOKUP(F24,Table_Methods!$B:$F,5,0),Program_Calcs!$1:$1,0)),"")))</f>
        <v/>
      </c>
    </row>
    <row r="25" spans="1:11" s="14" customFormat="1" ht="16.5" customHeight="1" x14ac:dyDescent="0.25">
      <c r="A25" s="12" t="str">
        <f>IF(Input!A21="","",Input!A21)</f>
        <v/>
      </c>
      <c r="B25" s="12" t="str">
        <f>IF(C25="","",IF(C25="Circular",Input!D21&amp;" in.",IF(C25="Box",ROUNDUP(Input!D21/12,1)&amp;" x "&amp;ROUNDUP(Input!E21/12,1)&amp;" ft.",Input!D21&amp;" x "&amp;Input!E21&amp;" in.")))</f>
        <v/>
      </c>
      <c r="C25" s="12" t="str">
        <f>IF(A25="","",Input!B21)</f>
        <v/>
      </c>
      <c r="D25" s="12" t="str">
        <f>IF(Input!I21="","",Input!I21)</f>
        <v/>
      </c>
      <c r="E25" s="12" t="str">
        <f>IF(Input!C21="","",Input!C21)</f>
        <v/>
      </c>
      <c r="F25" s="13" t="str">
        <f>IF(Input!H21="","",Input!H21)</f>
        <v/>
      </c>
      <c r="G25" s="12" t="str">
        <f>IF(Program_Calcs!F21="","",TEXT(Program_Calcs!F21,"0.0"))</f>
        <v/>
      </c>
      <c r="H25" s="12" t="str">
        <f>IF(Input!J21="","",TEXT(Input!J21,"0.0"))</f>
        <v/>
      </c>
      <c r="I25" s="38" t="str">
        <f>IF(A25="","",IFERROR(INDEX(Program_Calcs!$A$1:$AX$1002,MATCH(A25,Program_Calcs!$A:$A,0),MATCH(VLOOKUP(F25,Table_Methods!$B:$F,4,0),Program_Calcs!$1:$1,0)),""))</f>
        <v/>
      </c>
      <c r="J25" s="38" t="str">
        <f>IF(A25="","",Input!O21)</f>
        <v/>
      </c>
      <c r="K25" s="38" t="str">
        <f>IF(A25="","",IF(D25="N","",IFERROR(INDEX(Program_Calcs!$A$1:$AX$1002,MATCH(A25,Program_Calcs!$A:$A,0),MATCH(VLOOKUP(F25,Table_Methods!$B:$F,5,0),Program_Calcs!$1:$1,0)),"")))</f>
        <v/>
      </c>
    </row>
    <row r="26" spans="1:11" s="14" customFormat="1" ht="16.5" customHeight="1" x14ac:dyDescent="0.25">
      <c r="A26" s="12" t="str">
        <f>IF(Input!A22="","",Input!A22)</f>
        <v/>
      </c>
      <c r="B26" s="12" t="str">
        <f>IF(C26="","",IF(C26="Circular",Input!D22&amp;" in.",IF(C26="Box",ROUNDUP(Input!D22/12,1)&amp;" x "&amp;ROUNDUP(Input!E22/12,1)&amp;" ft.",Input!D22&amp;" x "&amp;Input!E22&amp;" in.")))</f>
        <v/>
      </c>
      <c r="C26" s="12" t="str">
        <f>IF(A26="","",Input!B22)</f>
        <v/>
      </c>
      <c r="D26" s="12" t="str">
        <f>IF(Input!I22="","",Input!I22)</f>
        <v/>
      </c>
      <c r="E26" s="12" t="str">
        <f>IF(Input!C22="","",Input!C22)</f>
        <v/>
      </c>
      <c r="F26" s="13" t="str">
        <f>IF(Input!H22="","",Input!H22)</f>
        <v/>
      </c>
      <c r="G26" s="12" t="str">
        <f>IF(Program_Calcs!F22="","",TEXT(Program_Calcs!F22,"0.0"))</f>
        <v/>
      </c>
      <c r="H26" s="12" t="str">
        <f>IF(Input!J22="","",TEXT(Input!J22,"0.0"))</f>
        <v/>
      </c>
      <c r="I26" s="38" t="str">
        <f>IF(A26="","",IFERROR(INDEX(Program_Calcs!$A$1:$AX$1002,MATCH(A26,Program_Calcs!$A:$A,0),MATCH(VLOOKUP(F26,Table_Methods!$B:$F,4,0),Program_Calcs!$1:$1,0)),""))</f>
        <v/>
      </c>
      <c r="J26" s="38" t="str">
        <f>IF(A26="","",Input!O22)</f>
        <v/>
      </c>
      <c r="K26" s="38" t="str">
        <f>IF(A26="","",IF(D26="N","",IFERROR(INDEX(Program_Calcs!$A$1:$AX$1002,MATCH(A26,Program_Calcs!$A:$A,0),MATCH(VLOOKUP(F26,Table_Methods!$B:$F,5,0),Program_Calcs!$1:$1,0)),"")))</f>
        <v/>
      </c>
    </row>
    <row r="27" spans="1:11" s="14" customFormat="1" ht="16.5" customHeight="1" x14ac:dyDescent="0.25">
      <c r="A27" s="12" t="str">
        <f>IF(Input!A23="","",Input!A23)</f>
        <v/>
      </c>
      <c r="B27" s="12" t="str">
        <f>IF(C27="","",IF(C27="Circular",Input!D23&amp;" in.",IF(C27="Box",ROUNDUP(Input!D23/12,1)&amp;" x "&amp;ROUNDUP(Input!E23/12,1)&amp;" ft.",Input!D23&amp;" x "&amp;Input!E23&amp;" in.")))</f>
        <v/>
      </c>
      <c r="C27" s="12" t="str">
        <f>IF(A27="","",Input!B23)</f>
        <v/>
      </c>
      <c r="D27" s="12" t="str">
        <f>IF(Input!I23="","",Input!I23)</f>
        <v/>
      </c>
      <c r="E27" s="12" t="str">
        <f>IF(Input!C23="","",Input!C23)</f>
        <v/>
      </c>
      <c r="F27" s="13" t="str">
        <f>IF(Input!H23="","",Input!H23)</f>
        <v/>
      </c>
      <c r="G27" s="12" t="str">
        <f>IF(Program_Calcs!F23="","",TEXT(Program_Calcs!F23,"0.0"))</f>
        <v/>
      </c>
      <c r="H27" s="12" t="str">
        <f>IF(Input!J23="","",TEXT(Input!J23,"0.0"))</f>
        <v/>
      </c>
      <c r="I27" s="38" t="str">
        <f>IF(A27="","",IFERROR(INDEX(Program_Calcs!$A$1:$AX$1002,MATCH(A27,Program_Calcs!$A:$A,0),MATCH(VLOOKUP(F27,Table_Methods!$B:$F,4,0),Program_Calcs!$1:$1,0)),""))</f>
        <v/>
      </c>
      <c r="J27" s="38" t="str">
        <f>IF(A27="","",Input!O23)</f>
        <v/>
      </c>
      <c r="K27" s="38" t="str">
        <f>IF(A27="","",IF(D27="N","",IFERROR(INDEX(Program_Calcs!$A$1:$AX$1002,MATCH(A27,Program_Calcs!$A:$A,0),MATCH(VLOOKUP(F27,Table_Methods!$B:$F,5,0),Program_Calcs!$1:$1,0)),"")))</f>
        <v/>
      </c>
    </row>
    <row r="28" spans="1:11" s="14" customFormat="1" ht="16.5" customHeight="1" x14ac:dyDescent="0.25">
      <c r="A28" s="12" t="str">
        <f>IF(Input!A24="","",Input!A24)</f>
        <v/>
      </c>
      <c r="B28" s="12" t="str">
        <f>IF(C28="","",IF(C28="Circular",Input!D24&amp;" in.",IF(C28="Box",ROUNDUP(Input!D24/12,1)&amp;" x "&amp;ROUNDUP(Input!E24/12,1)&amp;" ft.",Input!D24&amp;" x "&amp;Input!E24&amp;" in.")))</f>
        <v/>
      </c>
      <c r="C28" s="12" t="str">
        <f>IF(A28="","",Input!B24)</f>
        <v/>
      </c>
      <c r="D28" s="12" t="str">
        <f>IF(Input!I24="","",Input!I24)</f>
        <v/>
      </c>
      <c r="E28" s="12" t="str">
        <f>IF(Input!C24="","",Input!C24)</f>
        <v/>
      </c>
      <c r="F28" s="13" t="str">
        <f>IF(Input!H24="","",Input!H24)</f>
        <v/>
      </c>
      <c r="G28" s="12" t="str">
        <f>IF(Program_Calcs!F24="","",TEXT(Program_Calcs!F24,"0.0"))</f>
        <v/>
      </c>
      <c r="H28" s="12" t="str">
        <f>IF(Input!J24="","",TEXT(Input!J24,"0.0"))</f>
        <v/>
      </c>
      <c r="I28" s="38" t="str">
        <f>IF(A28="","",IFERROR(INDEX(Program_Calcs!$A$1:$AX$1002,MATCH(A28,Program_Calcs!$A:$A,0),MATCH(VLOOKUP(F28,Table_Methods!$B:$F,4,0),Program_Calcs!$1:$1,0)),""))</f>
        <v/>
      </c>
      <c r="J28" s="38" t="str">
        <f>IF(A28="","",Input!O24)</f>
        <v/>
      </c>
      <c r="K28" s="38" t="str">
        <f>IF(A28="","",IF(D28="N","",IFERROR(INDEX(Program_Calcs!$A$1:$AX$1002,MATCH(A28,Program_Calcs!$A:$A,0),MATCH(VLOOKUP(F28,Table_Methods!$B:$F,5,0),Program_Calcs!$1:$1,0)),"")))</f>
        <v/>
      </c>
    </row>
    <row r="29" spans="1:11" s="14" customFormat="1" ht="16.5" customHeight="1" x14ac:dyDescent="0.25">
      <c r="A29" s="12" t="str">
        <f>IF(Input!A25="","",Input!A25)</f>
        <v/>
      </c>
      <c r="B29" s="12" t="str">
        <f>IF(C29="","",IF(C29="Circular",Input!D25&amp;" in.",IF(C29="Box",ROUNDUP(Input!D25/12,1)&amp;" x "&amp;ROUNDUP(Input!E25/12,1)&amp;" ft.",Input!D25&amp;" x "&amp;Input!E25&amp;" in.")))</f>
        <v/>
      </c>
      <c r="C29" s="12" t="str">
        <f>IF(A29="","",Input!B25)</f>
        <v/>
      </c>
      <c r="D29" s="12" t="str">
        <f>IF(Input!I25="","",Input!I25)</f>
        <v/>
      </c>
      <c r="E29" s="12" t="str">
        <f>IF(Input!C25="","",Input!C25)</f>
        <v/>
      </c>
      <c r="F29" s="13" t="str">
        <f>IF(Input!H25="","",Input!H25)</f>
        <v/>
      </c>
      <c r="G29" s="12" t="str">
        <f>IF(Program_Calcs!F25="","",TEXT(Program_Calcs!F25,"0.0"))</f>
        <v/>
      </c>
      <c r="H29" s="12" t="str">
        <f>IF(Input!J25="","",TEXT(Input!J25,"0.0"))</f>
        <v/>
      </c>
      <c r="I29" s="38" t="str">
        <f>IF(A29="","",IFERROR(INDEX(Program_Calcs!$A$1:$AX$1002,MATCH(A29,Program_Calcs!$A:$A,0),MATCH(VLOOKUP(F29,Table_Methods!$B:$F,4,0),Program_Calcs!$1:$1,0)),""))</f>
        <v/>
      </c>
      <c r="J29" s="38" t="str">
        <f>IF(A29="","",Input!O25)</f>
        <v/>
      </c>
      <c r="K29" s="38" t="str">
        <f>IF(A29="","",IF(D29="N","",IFERROR(INDEX(Program_Calcs!$A$1:$AX$1002,MATCH(A29,Program_Calcs!$A:$A,0),MATCH(VLOOKUP(F29,Table_Methods!$B:$F,5,0),Program_Calcs!$1:$1,0)),"")))</f>
        <v/>
      </c>
    </row>
    <row r="30" spans="1:11" s="14" customFormat="1" ht="16.5" customHeight="1" x14ac:dyDescent="0.25">
      <c r="A30" s="12" t="str">
        <f>IF(Input!A26="","",Input!A26)</f>
        <v/>
      </c>
      <c r="B30" s="12" t="str">
        <f>IF(C30="","",IF(C30="Circular",Input!D26&amp;" in.",IF(C30="Box",ROUNDUP(Input!D26/12,1)&amp;" x "&amp;ROUNDUP(Input!E26/12,1)&amp;" ft.",Input!D26&amp;" x "&amp;Input!E26&amp;" in.")))</f>
        <v/>
      </c>
      <c r="C30" s="12" t="str">
        <f>IF(A30="","",Input!B26)</f>
        <v/>
      </c>
      <c r="D30" s="12" t="str">
        <f>IF(Input!I26="","",Input!I26)</f>
        <v/>
      </c>
      <c r="E30" s="12" t="str">
        <f>IF(Input!C26="","",Input!C26)</f>
        <v/>
      </c>
      <c r="F30" s="13" t="str">
        <f>IF(Input!H26="","",Input!H26)</f>
        <v/>
      </c>
      <c r="G30" s="12" t="str">
        <f>IF(Program_Calcs!F26="","",TEXT(Program_Calcs!F26,"0.0"))</f>
        <v/>
      </c>
      <c r="H30" s="12" t="str">
        <f>IF(Input!J26="","",TEXT(Input!J26,"0.0"))</f>
        <v/>
      </c>
      <c r="I30" s="38" t="str">
        <f>IF(A30="","",IFERROR(INDEX(Program_Calcs!$A$1:$AX$1002,MATCH(A30,Program_Calcs!$A:$A,0),MATCH(VLOOKUP(F30,Table_Methods!$B:$F,4,0),Program_Calcs!$1:$1,0)),""))</f>
        <v/>
      </c>
      <c r="J30" s="38" t="str">
        <f>IF(A30="","",Input!O26)</f>
        <v/>
      </c>
      <c r="K30" s="38" t="str">
        <f>IF(A30="","",IF(D30="N","",IFERROR(INDEX(Program_Calcs!$A$1:$AX$1002,MATCH(A30,Program_Calcs!$A:$A,0),MATCH(VLOOKUP(F30,Table_Methods!$B:$F,5,0),Program_Calcs!$1:$1,0)),"")))</f>
        <v/>
      </c>
    </row>
    <row r="31" spans="1:11" s="14" customFormat="1" ht="16.5" customHeight="1" x14ac:dyDescent="0.25">
      <c r="A31" s="12" t="str">
        <f>IF(Input!A27="","",Input!A27)</f>
        <v/>
      </c>
      <c r="B31" s="12" t="str">
        <f>IF(C31="","",IF(C31="Circular",Input!D27&amp;" in.",IF(C31="Box",ROUNDUP(Input!D27/12,1)&amp;" x "&amp;ROUNDUP(Input!E27/12,1)&amp;" ft.",Input!D27&amp;" x "&amp;Input!E27&amp;" in.")))</f>
        <v/>
      </c>
      <c r="C31" s="12" t="str">
        <f>IF(A31="","",Input!B27)</f>
        <v/>
      </c>
      <c r="D31" s="12" t="str">
        <f>IF(Input!I27="","",Input!I27)</f>
        <v/>
      </c>
      <c r="E31" s="12" t="str">
        <f>IF(Input!C27="","",Input!C27)</f>
        <v/>
      </c>
      <c r="F31" s="13" t="str">
        <f>IF(Input!H27="","",Input!H27)</f>
        <v/>
      </c>
      <c r="G31" s="12" t="str">
        <f>IF(Program_Calcs!F27="","",TEXT(Program_Calcs!F27,"0.0"))</f>
        <v/>
      </c>
      <c r="H31" s="12" t="str">
        <f>IF(Input!J27="","",TEXT(Input!J27,"0.0"))</f>
        <v/>
      </c>
      <c r="I31" s="38" t="str">
        <f>IF(A31="","",IFERROR(INDEX(Program_Calcs!$A$1:$AX$1002,MATCH(A31,Program_Calcs!$A:$A,0),MATCH(VLOOKUP(F31,Table_Methods!$B:$F,4,0),Program_Calcs!$1:$1,0)),""))</f>
        <v/>
      </c>
      <c r="J31" s="38" t="str">
        <f>IF(A31="","",Input!O27)</f>
        <v/>
      </c>
      <c r="K31" s="38" t="str">
        <f>IF(A31="","",IF(D31="N","",IFERROR(INDEX(Program_Calcs!$A$1:$AX$1002,MATCH(A31,Program_Calcs!$A:$A,0),MATCH(VLOOKUP(F31,Table_Methods!$B:$F,5,0),Program_Calcs!$1:$1,0)),"")))</f>
        <v/>
      </c>
    </row>
    <row r="32" spans="1:11" s="14" customFormat="1" ht="16.5" customHeight="1" x14ac:dyDescent="0.25">
      <c r="A32" s="12" t="str">
        <f>IF(Input!A28="","",Input!A28)</f>
        <v/>
      </c>
      <c r="B32" s="12" t="str">
        <f>IF(C32="","",IF(C32="Circular",Input!D28&amp;" in.",IF(C32="Box",ROUNDUP(Input!D28/12,1)&amp;" x "&amp;ROUNDUP(Input!E28/12,1)&amp;" ft.",Input!D28&amp;" x "&amp;Input!E28&amp;" in.")))</f>
        <v/>
      </c>
      <c r="C32" s="12" t="str">
        <f>IF(A32="","",Input!B28)</f>
        <v/>
      </c>
      <c r="D32" s="12" t="str">
        <f>IF(Input!I28="","",Input!I28)</f>
        <v/>
      </c>
      <c r="E32" s="12" t="str">
        <f>IF(Input!C28="","",Input!C28)</f>
        <v/>
      </c>
      <c r="F32" s="13" t="str">
        <f>IF(Input!H28="","",Input!H28)</f>
        <v/>
      </c>
      <c r="G32" s="12" t="str">
        <f>IF(Program_Calcs!F28="","",TEXT(Program_Calcs!F28,"0.0"))</f>
        <v/>
      </c>
      <c r="H32" s="12" t="str">
        <f>IF(Input!J28="","",TEXT(Input!J28,"0.0"))</f>
        <v/>
      </c>
      <c r="I32" s="38" t="str">
        <f>IF(A32="","",IFERROR(INDEX(Program_Calcs!$A$1:$AX$1002,MATCH(A32,Program_Calcs!$A:$A,0),MATCH(VLOOKUP(F32,Table_Methods!$B:$F,4,0),Program_Calcs!$1:$1,0)),""))</f>
        <v/>
      </c>
      <c r="J32" s="38" t="str">
        <f>IF(A32="","",Input!O28)</f>
        <v/>
      </c>
      <c r="K32" s="38" t="str">
        <f>IF(A32="","",IF(D32="N","",IFERROR(INDEX(Program_Calcs!$A$1:$AX$1002,MATCH(A32,Program_Calcs!$A:$A,0),MATCH(VLOOKUP(F32,Table_Methods!$B:$F,5,0),Program_Calcs!$1:$1,0)),"")))</f>
        <v/>
      </c>
    </row>
    <row r="33" spans="1:11" s="14" customFormat="1" ht="16.5" customHeight="1" x14ac:dyDescent="0.25">
      <c r="A33" s="12" t="str">
        <f>IF(Input!A29="","",Input!A29)</f>
        <v/>
      </c>
      <c r="B33" s="12" t="str">
        <f>IF(C33="","",IF(C33="Circular",Input!D29&amp;" in.",IF(C33="Box",ROUNDUP(Input!D29/12,1)&amp;" x "&amp;ROUNDUP(Input!E29/12,1)&amp;" ft.",Input!D29&amp;" x "&amp;Input!E29&amp;" in.")))</f>
        <v/>
      </c>
      <c r="C33" s="12" t="str">
        <f>IF(A33="","",Input!B29)</f>
        <v/>
      </c>
      <c r="D33" s="12" t="str">
        <f>IF(Input!I29="","",Input!I29)</f>
        <v/>
      </c>
      <c r="E33" s="12" t="str">
        <f>IF(Input!C29="","",Input!C29)</f>
        <v/>
      </c>
      <c r="F33" s="13" t="str">
        <f>IF(Input!H29="","",Input!H29)</f>
        <v/>
      </c>
      <c r="G33" s="12" t="str">
        <f>IF(Program_Calcs!F29="","",TEXT(Program_Calcs!F29,"0.0"))</f>
        <v/>
      </c>
      <c r="H33" s="12" t="str">
        <f>IF(Input!J29="","",TEXT(Input!J29,"0.0"))</f>
        <v/>
      </c>
      <c r="I33" s="38" t="str">
        <f>IF(A33="","",IFERROR(INDEX(Program_Calcs!$A$1:$AX$1002,MATCH(A33,Program_Calcs!$A:$A,0),MATCH(VLOOKUP(F33,Table_Methods!$B:$F,4,0),Program_Calcs!$1:$1,0)),""))</f>
        <v/>
      </c>
      <c r="J33" s="38" t="str">
        <f>IF(A33="","",Input!O29)</f>
        <v/>
      </c>
      <c r="K33" s="38" t="str">
        <f>IF(A33="","",IF(D33="N","",IFERROR(INDEX(Program_Calcs!$A$1:$AX$1002,MATCH(A33,Program_Calcs!$A:$A,0),MATCH(VLOOKUP(F33,Table_Methods!$B:$F,5,0),Program_Calcs!$1:$1,0)),"")))</f>
        <v/>
      </c>
    </row>
    <row r="34" spans="1:11" s="14" customFormat="1" ht="16.5" customHeight="1" x14ac:dyDescent="0.25">
      <c r="A34" s="12" t="str">
        <f>IF(Input!A30="","",Input!A30)</f>
        <v/>
      </c>
      <c r="B34" s="12" t="str">
        <f>IF(C34="","",IF(C34="Circular",Input!D30&amp;" in.",IF(C34="Box",ROUNDUP(Input!D30/12,1)&amp;" x "&amp;ROUNDUP(Input!E30/12,1)&amp;" ft.",Input!D30&amp;" x "&amp;Input!E30&amp;" in.")))</f>
        <v/>
      </c>
      <c r="C34" s="12" t="str">
        <f>IF(A34="","",Input!B30)</f>
        <v/>
      </c>
      <c r="D34" s="12" t="str">
        <f>IF(Input!I30="","",Input!I30)</f>
        <v/>
      </c>
      <c r="E34" s="12" t="str">
        <f>IF(Input!C30="","",Input!C30)</f>
        <v/>
      </c>
      <c r="F34" s="13" t="str">
        <f>IF(Input!H30="","",Input!H30)</f>
        <v/>
      </c>
      <c r="G34" s="12" t="str">
        <f>IF(Program_Calcs!F30="","",TEXT(Program_Calcs!F30,"0.0"))</f>
        <v/>
      </c>
      <c r="H34" s="12" t="str">
        <f>IF(Input!J30="","",TEXT(Input!J30,"0.0"))</f>
        <v/>
      </c>
      <c r="I34" s="38" t="str">
        <f>IF(A34="","",IFERROR(INDEX(Program_Calcs!$A$1:$AX$1002,MATCH(A34,Program_Calcs!$A:$A,0),MATCH(VLOOKUP(F34,Table_Methods!$B:$F,4,0),Program_Calcs!$1:$1,0)),""))</f>
        <v/>
      </c>
      <c r="J34" s="38" t="str">
        <f>IF(A34="","",Input!O30)</f>
        <v/>
      </c>
      <c r="K34" s="38" t="str">
        <f>IF(A34="","",IF(D34="N","",IFERROR(INDEX(Program_Calcs!$A$1:$AX$1002,MATCH(A34,Program_Calcs!$A:$A,0),MATCH(VLOOKUP(F34,Table_Methods!$B:$F,5,0),Program_Calcs!$1:$1,0)),"")))</f>
        <v/>
      </c>
    </row>
    <row r="35" spans="1:11" s="14" customFormat="1" ht="16.5" customHeight="1" x14ac:dyDescent="0.25">
      <c r="A35" s="12" t="str">
        <f>IF(Input!A31="","",Input!A31)</f>
        <v/>
      </c>
      <c r="B35" s="12" t="str">
        <f>IF(C35="","",IF(C35="Circular",Input!D31&amp;" in.",IF(C35="Box",ROUNDUP(Input!D31/12,1)&amp;" x "&amp;ROUNDUP(Input!E31/12,1)&amp;" ft.",Input!D31&amp;" x "&amp;Input!E31&amp;" in.")))</f>
        <v/>
      </c>
      <c r="C35" s="12" t="str">
        <f>IF(A35="","",Input!B31)</f>
        <v/>
      </c>
      <c r="D35" s="12" t="str">
        <f>IF(Input!I31="","",Input!I31)</f>
        <v/>
      </c>
      <c r="E35" s="12" t="str">
        <f>IF(Input!C31="","",Input!C31)</f>
        <v/>
      </c>
      <c r="F35" s="13" t="str">
        <f>IF(Input!H31="","",Input!H31)</f>
        <v/>
      </c>
      <c r="G35" s="12" t="str">
        <f>IF(Program_Calcs!F31="","",TEXT(Program_Calcs!F31,"0.0"))</f>
        <v/>
      </c>
      <c r="H35" s="12" t="str">
        <f>IF(Input!J31="","",TEXT(Input!J31,"0.0"))</f>
        <v/>
      </c>
      <c r="I35" s="38" t="str">
        <f>IF(A35="","",IFERROR(INDEX(Program_Calcs!$A$1:$AX$1002,MATCH(A35,Program_Calcs!$A:$A,0),MATCH(VLOOKUP(F35,Table_Methods!$B:$F,4,0),Program_Calcs!$1:$1,0)),""))</f>
        <v/>
      </c>
      <c r="J35" s="38" t="str">
        <f>IF(A35="","",Input!O31)</f>
        <v/>
      </c>
      <c r="K35" s="38" t="str">
        <f>IF(A35="","",IF(D35="N","",IFERROR(INDEX(Program_Calcs!$A$1:$AX$1002,MATCH(A35,Program_Calcs!$A:$A,0),MATCH(VLOOKUP(F35,Table_Methods!$B:$F,5,0),Program_Calcs!$1:$1,0)),"")))</f>
        <v/>
      </c>
    </row>
    <row r="36" spans="1:11" s="14" customFormat="1" ht="16.5" customHeight="1" x14ac:dyDescent="0.25">
      <c r="A36" s="12" t="str">
        <f>IF(Input!A32="","",Input!A32)</f>
        <v/>
      </c>
      <c r="B36" s="12" t="str">
        <f>IF(C36="","",IF(C36="Circular",Input!D32&amp;" in.",IF(C36="Box",ROUNDUP(Input!D32/12,1)&amp;" x "&amp;ROUNDUP(Input!E32/12,1)&amp;" ft.",Input!D32&amp;" x "&amp;Input!E32&amp;" in.")))</f>
        <v/>
      </c>
      <c r="C36" s="12" t="str">
        <f>IF(A36="","",Input!B32)</f>
        <v/>
      </c>
      <c r="D36" s="12" t="str">
        <f>IF(Input!I32="","",Input!I32)</f>
        <v/>
      </c>
      <c r="E36" s="12" t="str">
        <f>IF(Input!C32="","",Input!C32)</f>
        <v/>
      </c>
      <c r="F36" s="13" t="str">
        <f>IF(Input!H32="","",Input!H32)</f>
        <v/>
      </c>
      <c r="G36" s="12" t="str">
        <f>IF(Program_Calcs!F32="","",TEXT(Program_Calcs!F32,"0.0"))</f>
        <v/>
      </c>
      <c r="H36" s="12" t="str">
        <f>IF(Input!J32="","",TEXT(Input!J32,"0.0"))</f>
        <v/>
      </c>
      <c r="I36" s="38" t="str">
        <f>IF(A36="","",IFERROR(INDEX(Program_Calcs!$A$1:$AX$1002,MATCH(A36,Program_Calcs!$A:$A,0),MATCH(VLOOKUP(F36,Table_Methods!$B:$F,4,0),Program_Calcs!$1:$1,0)),""))</f>
        <v/>
      </c>
      <c r="J36" s="38" t="str">
        <f>IF(A36="","",Input!O32)</f>
        <v/>
      </c>
      <c r="K36" s="38" t="str">
        <f>IF(A36="","",IF(D36="N","",IFERROR(INDEX(Program_Calcs!$A$1:$AX$1002,MATCH(A36,Program_Calcs!$A:$A,0),MATCH(VLOOKUP(F36,Table_Methods!$B:$F,5,0),Program_Calcs!$1:$1,0)),"")))</f>
        <v/>
      </c>
    </row>
    <row r="37" spans="1:11" s="14" customFormat="1" ht="16.5" customHeight="1" x14ac:dyDescent="0.25">
      <c r="A37" s="12" t="str">
        <f>IF(Input!A33="","",Input!A33)</f>
        <v/>
      </c>
      <c r="B37" s="12" t="str">
        <f>IF(C37="","",IF(C37="Circular",Input!D33&amp;" in.",IF(C37="Box",ROUNDUP(Input!D33/12,1)&amp;" x "&amp;ROUNDUP(Input!E33/12,1)&amp;" ft.",Input!D33&amp;" x "&amp;Input!E33&amp;" in.")))</f>
        <v/>
      </c>
      <c r="C37" s="12" t="str">
        <f>IF(A37="","",Input!B33)</f>
        <v/>
      </c>
      <c r="D37" s="12" t="str">
        <f>IF(Input!I33="","",Input!I33)</f>
        <v/>
      </c>
      <c r="E37" s="12" t="str">
        <f>IF(Input!C33="","",Input!C33)</f>
        <v/>
      </c>
      <c r="F37" s="13" t="str">
        <f>IF(Input!H33="","",Input!H33)</f>
        <v/>
      </c>
      <c r="G37" s="12" t="str">
        <f>IF(Program_Calcs!F33="","",TEXT(Program_Calcs!F33,"0.0"))</f>
        <v/>
      </c>
      <c r="H37" s="12" t="str">
        <f>IF(Input!J33="","",TEXT(Input!J33,"0.0"))</f>
        <v/>
      </c>
      <c r="I37" s="38" t="str">
        <f>IF(A37="","",IFERROR(INDEX(Program_Calcs!$A$1:$AX$1002,MATCH(A37,Program_Calcs!$A:$A,0),MATCH(VLOOKUP(F37,Table_Methods!$B:$F,4,0),Program_Calcs!$1:$1,0)),""))</f>
        <v/>
      </c>
      <c r="J37" s="38" t="str">
        <f>IF(A37="","",Input!O33)</f>
        <v/>
      </c>
      <c r="K37" s="38" t="str">
        <f>IF(A37="","",IF(D37="N","",IFERROR(INDEX(Program_Calcs!$A$1:$AX$1002,MATCH(A37,Program_Calcs!$A:$A,0),MATCH(VLOOKUP(F37,Table_Methods!$B:$F,5,0),Program_Calcs!$1:$1,0)),"")))</f>
        <v/>
      </c>
    </row>
    <row r="38" spans="1:11" s="14" customFormat="1" ht="16.5" customHeight="1" x14ac:dyDescent="0.25">
      <c r="A38" s="12" t="str">
        <f>IF(Input!A34="","",Input!A34)</f>
        <v/>
      </c>
      <c r="B38" s="12" t="str">
        <f>IF(C38="","",IF(C38="Circular",Input!D34&amp;" in.",IF(C38="Box",ROUNDUP(Input!D34/12,1)&amp;" x "&amp;ROUNDUP(Input!E34/12,1)&amp;" ft.",Input!D34&amp;" x "&amp;Input!E34&amp;" in.")))</f>
        <v/>
      </c>
      <c r="C38" s="12" t="str">
        <f>IF(A38="","",Input!B34)</f>
        <v/>
      </c>
      <c r="D38" s="12" t="str">
        <f>IF(Input!I34="","",Input!I34)</f>
        <v/>
      </c>
      <c r="E38" s="12" t="str">
        <f>IF(Input!C34="","",Input!C34)</f>
        <v/>
      </c>
      <c r="F38" s="13" t="str">
        <f>IF(Input!H34="","",Input!H34)</f>
        <v/>
      </c>
      <c r="G38" s="12" t="str">
        <f>IF(Program_Calcs!F34="","",TEXT(Program_Calcs!F34,"0.0"))</f>
        <v/>
      </c>
      <c r="H38" s="12" t="str">
        <f>IF(Input!J34="","",TEXT(Input!J34,"0.0"))</f>
        <v/>
      </c>
      <c r="I38" s="38" t="str">
        <f>IF(A38="","",IFERROR(INDEX(Program_Calcs!$A$1:$AX$1002,MATCH(A38,Program_Calcs!$A:$A,0),MATCH(VLOOKUP(F38,Table_Methods!$B:$F,4,0),Program_Calcs!$1:$1,0)),""))</f>
        <v/>
      </c>
      <c r="J38" s="38" t="str">
        <f>IF(A38="","",Input!O34)</f>
        <v/>
      </c>
      <c r="K38" s="38" t="str">
        <f>IF(A38="","",IF(D38="N","",IFERROR(INDEX(Program_Calcs!$A$1:$AX$1002,MATCH(A38,Program_Calcs!$A:$A,0),MATCH(VLOOKUP(F38,Table_Methods!$B:$F,5,0),Program_Calcs!$1:$1,0)),"")))</f>
        <v/>
      </c>
    </row>
    <row r="39" spans="1:11" s="14" customFormat="1" ht="16.5" customHeight="1" x14ac:dyDescent="0.25">
      <c r="A39" s="12" t="str">
        <f>IF(Input!A35="","",Input!A35)</f>
        <v/>
      </c>
      <c r="B39" s="12" t="str">
        <f>IF(C39="","",IF(C39="Circular",Input!D35&amp;" in.",IF(C39="Box",ROUNDUP(Input!D35/12,1)&amp;" x "&amp;ROUNDUP(Input!E35/12,1)&amp;" ft.",Input!D35&amp;" x "&amp;Input!E35&amp;" in.")))</f>
        <v/>
      </c>
      <c r="C39" s="12" t="str">
        <f>IF(A39="","",Input!B35)</f>
        <v/>
      </c>
      <c r="D39" s="12" t="str">
        <f>IF(Input!I35="","",Input!I35)</f>
        <v/>
      </c>
      <c r="E39" s="12" t="str">
        <f>IF(Input!C35="","",Input!C35)</f>
        <v/>
      </c>
      <c r="F39" s="13" t="str">
        <f>IF(Input!H35="","",Input!H35)</f>
        <v/>
      </c>
      <c r="G39" s="12" t="str">
        <f>IF(Program_Calcs!F35="","",TEXT(Program_Calcs!F35,"0.0"))</f>
        <v/>
      </c>
      <c r="H39" s="12" t="str">
        <f>IF(Input!J35="","",TEXT(Input!J35,"0.0"))</f>
        <v/>
      </c>
      <c r="I39" s="38" t="str">
        <f>IF(A39="","",IFERROR(INDEX(Program_Calcs!$A$1:$AX$1002,MATCH(A39,Program_Calcs!$A:$A,0),MATCH(VLOOKUP(F39,Table_Methods!$B:$F,4,0),Program_Calcs!$1:$1,0)),""))</f>
        <v/>
      </c>
      <c r="J39" s="38" t="str">
        <f>IF(A39="","",Input!O35)</f>
        <v/>
      </c>
      <c r="K39" s="38" t="str">
        <f>IF(A39="","",IF(D39="N","",IFERROR(INDEX(Program_Calcs!$A$1:$AX$1002,MATCH(A39,Program_Calcs!$A:$A,0),MATCH(VLOOKUP(F39,Table_Methods!$B:$F,5,0),Program_Calcs!$1:$1,0)),"")))</f>
        <v/>
      </c>
    </row>
    <row r="40" spans="1:11" s="14" customFormat="1" ht="16.5" customHeight="1" x14ac:dyDescent="0.25">
      <c r="A40" s="12" t="str">
        <f>IF(Input!A36="","",Input!A36)</f>
        <v/>
      </c>
      <c r="B40" s="12" t="str">
        <f>IF(C40="","",IF(C40="Circular",Input!D36&amp;" in.",IF(C40="Box",ROUNDUP(Input!D36/12,1)&amp;" x "&amp;ROUNDUP(Input!E36/12,1)&amp;" ft.",Input!D36&amp;" x "&amp;Input!E36&amp;" in.")))</f>
        <v/>
      </c>
      <c r="C40" s="12" t="str">
        <f>IF(A40="","",Input!B36)</f>
        <v/>
      </c>
      <c r="D40" s="12" t="str">
        <f>IF(Input!I36="","",Input!I36)</f>
        <v/>
      </c>
      <c r="E40" s="12" t="str">
        <f>IF(Input!C36="","",Input!C36)</f>
        <v/>
      </c>
      <c r="F40" s="13" t="str">
        <f>IF(Input!H36="","",Input!H36)</f>
        <v/>
      </c>
      <c r="G40" s="12" t="str">
        <f>IF(Program_Calcs!F36="","",TEXT(Program_Calcs!F36,"0.0"))</f>
        <v/>
      </c>
      <c r="H40" s="12" t="str">
        <f>IF(Input!J36="","",TEXT(Input!J36,"0.0"))</f>
        <v/>
      </c>
      <c r="I40" s="38" t="str">
        <f>IF(A40="","",IFERROR(INDEX(Program_Calcs!$A$1:$AX$1002,MATCH(A40,Program_Calcs!$A:$A,0),MATCH(VLOOKUP(F40,Table_Methods!$B:$F,4,0),Program_Calcs!$1:$1,0)),""))</f>
        <v/>
      </c>
      <c r="J40" s="38" t="str">
        <f>IF(A40="","",Input!O36)</f>
        <v/>
      </c>
      <c r="K40" s="38" t="str">
        <f>IF(A40="","",IF(D40="N","",IFERROR(INDEX(Program_Calcs!$A$1:$AX$1002,MATCH(A40,Program_Calcs!$A:$A,0),MATCH(VLOOKUP(F40,Table_Methods!$B:$F,5,0),Program_Calcs!$1:$1,0)),"")))</f>
        <v/>
      </c>
    </row>
    <row r="41" spans="1:11" s="14" customFormat="1" ht="16.5" customHeight="1" x14ac:dyDescent="0.25">
      <c r="A41" s="12" t="str">
        <f>IF(Input!A37="","",Input!A37)</f>
        <v/>
      </c>
      <c r="B41" s="12" t="str">
        <f>IF(C41="","",IF(C41="Circular",Input!D37&amp;" in.",IF(C41="Box",ROUNDUP(Input!D37/12,1)&amp;" x "&amp;ROUNDUP(Input!E37/12,1)&amp;" ft.",Input!D37&amp;" x "&amp;Input!E37&amp;" in.")))</f>
        <v/>
      </c>
      <c r="C41" s="12" t="str">
        <f>IF(A41="","",Input!B37)</f>
        <v/>
      </c>
      <c r="D41" s="12" t="str">
        <f>IF(Input!I37="","",Input!I37)</f>
        <v/>
      </c>
      <c r="E41" s="12" t="str">
        <f>IF(Input!C37="","",Input!C37)</f>
        <v/>
      </c>
      <c r="F41" s="13" t="str">
        <f>IF(Input!H37="","",Input!H37)</f>
        <v/>
      </c>
      <c r="G41" s="12" t="str">
        <f>IF(Program_Calcs!F37="","",TEXT(Program_Calcs!F37,"0.0"))</f>
        <v/>
      </c>
      <c r="H41" s="12" t="str">
        <f>IF(Input!J37="","",TEXT(Input!J37,"0.0"))</f>
        <v/>
      </c>
      <c r="I41" s="38" t="str">
        <f>IF(A41="","",IFERROR(INDEX(Program_Calcs!$A$1:$AX$1002,MATCH(A41,Program_Calcs!$A:$A,0),MATCH(VLOOKUP(F41,Table_Methods!$B:$F,4,0),Program_Calcs!$1:$1,0)),""))</f>
        <v/>
      </c>
      <c r="J41" s="38" t="str">
        <f>IF(A41="","",Input!O37)</f>
        <v/>
      </c>
      <c r="K41" s="38" t="str">
        <f>IF(A41="","",IF(D41="N","",IFERROR(INDEX(Program_Calcs!$A$1:$AX$1002,MATCH(A41,Program_Calcs!$A:$A,0),MATCH(VLOOKUP(F41,Table_Methods!$B:$F,5,0),Program_Calcs!$1:$1,0)),"")))</f>
        <v/>
      </c>
    </row>
    <row r="42" spans="1:11" s="14" customFormat="1" ht="16.5" customHeight="1" x14ac:dyDescent="0.25">
      <c r="A42" s="12" t="str">
        <f>IF(Input!A38="","",Input!A38)</f>
        <v/>
      </c>
      <c r="B42" s="12" t="str">
        <f>IF(C42="","",IF(C42="Circular",Input!D38&amp;" in.",IF(C42="Box",ROUNDUP(Input!D38/12,1)&amp;" x "&amp;ROUNDUP(Input!E38/12,1)&amp;" ft.",Input!D38&amp;" x "&amp;Input!E38&amp;" in.")))</f>
        <v/>
      </c>
      <c r="C42" s="12" t="str">
        <f>IF(A42="","",Input!B38)</f>
        <v/>
      </c>
      <c r="D42" s="12" t="str">
        <f>IF(Input!I38="","",Input!I38)</f>
        <v/>
      </c>
      <c r="E42" s="12" t="str">
        <f>IF(Input!C38="","",Input!C38)</f>
        <v/>
      </c>
      <c r="F42" s="13" t="str">
        <f>IF(Input!H38="","",Input!H38)</f>
        <v/>
      </c>
      <c r="G42" s="12" t="str">
        <f>IF(Program_Calcs!F38="","",TEXT(Program_Calcs!F38,"0.0"))</f>
        <v/>
      </c>
      <c r="H42" s="12" t="str">
        <f>IF(Input!J38="","",TEXT(Input!J38,"0.0"))</f>
        <v/>
      </c>
      <c r="I42" s="38" t="str">
        <f>IF(A42="","",IFERROR(INDEX(Program_Calcs!$A$1:$AX$1002,MATCH(A42,Program_Calcs!$A:$A,0),MATCH(VLOOKUP(F42,Table_Methods!$B:$F,4,0),Program_Calcs!$1:$1,0)),""))</f>
        <v/>
      </c>
      <c r="J42" s="38" t="str">
        <f>IF(A42="","",Input!O38)</f>
        <v/>
      </c>
      <c r="K42" s="38" t="str">
        <f>IF(A42="","",IF(D42="N","",IFERROR(INDEX(Program_Calcs!$A$1:$AX$1002,MATCH(A42,Program_Calcs!$A:$A,0),MATCH(VLOOKUP(F42,Table_Methods!$B:$F,5,0),Program_Calcs!$1:$1,0)),"")))</f>
        <v/>
      </c>
    </row>
    <row r="43" spans="1:11" s="14" customFormat="1" ht="16.5" customHeight="1" x14ac:dyDescent="0.25">
      <c r="A43" s="12" t="str">
        <f>IF(Input!A39="","",Input!A39)</f>
        <v/>
      </c>
      <c r="B43" s="12" t="str">
        <f>IF(C43="","",IF(C43="Circular",Input!D39&amp;" in.",IF(C43="Box",ROUNDUP(Input!D39/12,1)&amp;" x "&amp;ROUNDUP(Input!E39/12,1)&amp;" ft.",Input!D39&amp;" x "&amp;Input!E39&amp;" in.")))</f>
        <v/>
      </c>
      <c r="C43" s="12" t="str">
        <f>IF(A43="","",Input!B39)</f>
        <v/>
      </c>
      <c r="D43" s="12" t="str">
        <f>IF(Input!I39="","",Input!I39)</f>
        <v/>
      </c>
      <c r="E43" s="12" t="str">
        <f>IF(Input!C39="","",Input!C39)</f>
        <v/>
      </c>
      <c r="F43" s="13" t="str">
        <f>IF(Input!H39="","",Input!H39)</f>
        <v/>
      </c>
      <c r="G43" s="12" t="str">
        <f>IF(Program_Calcs!F39="","",TEXT(Program_Calcs!F39,"0.0"))</f>
        <v/>
      </c>
      <c r="H43" s="12" t="str">
        <f>IF(Input!J39="","",TEXT(Input!J39,"0.0"))</f>
        <v/>
      </c>
      <c r="I43" s="38" t="str">
        <f>IF(A43="","",IFERROR(INDEX(Program_Calcs!$A$1:$AX$1002,MATCH(A43,Program_Calcs!$A:$A,0),MATCH(VLOOKUP(F43,Table_Methods!$B:$F,4,0),Program_Calcs!$1:$1,0)),""))</f>
        <v/>
      </c>
      <c r="J43" s="38" t="str">
        <f>IF(A43="","",Input!O39)</f>
        <v/>
      </c>
      <c r="K43" s="38" t="str">
        <f>IF(A43="","",IF(D43="N","",IFERROR(INDEX(Program_Calcs!$A$1:$AX$1002,MATCH(A43,Program_Calcs!$A:$A,0),MATCH(VLOOKUP(F43,Table_Methods!$B:$F,5,0),Program_Calcs!$1:$1,0)),"")))</f>
        <v/>
      </c>
    </row>
    <row r="44" spans="1:11" s="14" customFormat="1" ht="16.5" customHeight="1" x14ac:dyDescent="0.25">
      <c r="A44" s="12" t="str">
        <f>IF(Input!A40="","",Input!A40)</f>
        <v/>
      </c>
      <c r="B44" s="12" t="str">
        <f>IF(C44="","",IF(C44="Circular",Input!D40&amp;" in.",IF(C44="Box",ROUNDUP(Input!D40/12,1)&amp;" x "&amp;ROUNDUP(Input!E40/12,1)&amp;" ft.",Input!D40&amp;" x "&amp;Input!E40&amp;" in.")))</f>
        <v/>
      </c>
      <c r="C44" s="12" t="str">
        <f>IF(A44="","",Input!B40)</f>
        <v/>
      </c>
      <c r="D44" s="12" t="str">
        <f>IF(Input!I40="","",Input!I40)</f>
        <v/>
      </c>
      <c r="E44" s="12" t="str">
        <f>IF(Input!C40="","",Input!C40)</f>
        <v/>
      </c>
      <c r="F44" s="13" t="str">
        <f>IF(Input!H40="","",Input!H40)</f>
        <v/>
      </c>
      <c r="G44" s="12" t="str">
        <f>IF(Program_Calcs!F40="","",TEXT(Program_Calcs!F40,"0.0"))</f>
        <v/>
      </c>
      <c r="H44" s="12" t="str">
        <f>IF(Input!J40="","",TEXT(Input!J40,"0.0"))</f>
        <v/>
      </c>
      <c r="I44" s="38" t="str">
        <f>IF(A44="","",IFERROR(INDEX(Program_Calcs!$A$1:$AX$1002,MATCH(A44,Program_Calcs!$A:$A,0),MATCH(VLOOKUP(F44,Table_Methods!$B:$F,4,0),Program_Calcs!$1:$1,0)),""))</f>
        <v/>
      </c>
      <c r="J44" s="38" t="str">
        <f>IF(A44="","",Input!O40)</f>
        <v/>
      </c>
      <c r="K44" s="38" t="str">
        <f>IF(A44="","",IF(D44="N","",IFERROR(INDEX(Program_Calcs!$A$1:$AX$1002,MATCH(A44,Program_Calcs!$A:$A,0),MATCH(VLOOKUP(F44,Table_Methods!$B:$F,5,0),Program_Calcs!$1:$1,0)),"")))</f>
        <v/>
      </c>
    </row>
    <row r="45" spans="1:11" s="14" customFormat="1" ht="16.5" customHeight="1" x14ac:dyDescent="0.25">
      <c r="A45" s="12" t="str">
        <f>IF(Input!A41="","",Input!A41)</f>
        <v/>
      </c>
      <c r="B45" s="12" t="str">
        <f>IF(C45="","",IF(C45="Circular",Input!D41&amp;" in.",IF(C45="Box",ROUNDUP(Input!D41/12,1)&amp;" x "&amp;ROUNDUP(Input!E41/12,1)&amp;" ft.",Input!D41&amp;" x "&amp;Input!E41&amp;" in.")))</f>
        <v/>
      </c>
      <c r="C45" s="12" t="str">
        <f>IF(A45="","",Input!B41)</f>
        <v/>
      </c>
      <c r="D45" s="12" t="str">
        <f>IF(Input!I41="","",Input!I41)</f>
        <v/>
      </c>
      <c r="E45" s="12" t="str">
        <f>IF(Input!C41="","",Input!C41)</f>
        <v/>
      </c>
      <c r="F45" s="13" t="str">
        <f>IF(Input!H41="","",Input!H41)</f>
        <v/>
      </c>
      <c r="G45" s="12" t="str">
        <f>IF(Program_Calcs!F41="","",TEXT(Program_Calcs!F41,"0.0"))</f>
        <v/>
      </c>
      <c r="H45" s="12" t="str">
        <f>IF(Input!J41="","",TEXT(Input!J41,"0.0"))</f>
        <v/>
      </c>
      <c r="I45" s="38" t="str">
        <f>IF(A45="","",IFERROR(INDEX(Program_Calcs!$A$1:$AX$1002,MATCH(A45,Program_Calcs!$A:$A,0),MATCH(VLOOKUP(F45,Table_Methods!$B:$F,4,0),Program_Calcs!$1:$1,0)),""))</f>
        <v/>
      </c>
      <c r="J45" s="38" t="str">
        <f>IF(A45="","",Input!O41)</f>
        <v/>
      </c>
      <c r="K45" s="38" t="str">
        <f>IF(A45="","",IF(D45="N","",IFERROR(INDEX(Program_Calcs!$A$1:$AX$1002,MATCH(A45,Program_Calcs!$A:$A,0),MATCH(VLOOKUP(F45,Table_Methods!$B:$F,5,0),Program_Calcs!$1:$1,0)),"")))</f>
        <v/>
      </c>
    </row>
    <row r="46" spans="1:11" s="14" customFormat="1" ht="16.5" customHeight="1" x14ac:dyDescent="0.25">
      <c r="A46" s="12" t="str">
        <f>IF(Input!A42="","",Input!A42)</f>
        <v/>
      </c>
      <c r="B46" s="12" t="str">
        <f>IF(C46="","",IF(C46="Circular",Input!D42&amp;" in.",IF(C46="Box",ROUNDUP(Input!D42/12,1)&amp;" x "&amp;ROUNDUP(Input!E42/12,1)&amp;" ft.",Input!D42&amp;" x "&amp;Input!E42&amp;" in.")))</f>
        <v/>
      </c>
      <c r="C46" s="12" t="str">
        <f>IF(A46="","",Input!B42)</f>
        <v/>
      </c>
      <c r="D46" s="12" t="str">
        <f>IF(Input!I42="","",Input!I42)</f>
        <v/>
      </c>
      <c r="E46" s="12" t="str">
        <f>IF(Input!C42="","",Input!C42)</f>
        <v/>
      </c>
      <c r="F46" s="13" t="str">
        <f>IF(Input!H42="","",Input!H42)</f>
        <v/>
      </c>
      <c r="G46" s="12" t="str">
        <f>IF(Program_Calcs!F42="","",TEXT(Program_Calcs!F42,"0.0"))</f>
        <v/>
      </c>
      <c r="H46" s="12" t="str">
        <f>IF(Input!J42="","",TEXT(Input!J42,"0.0"))</f>
        <v/>
      </c>
      <c r="I46" s="38" t="str">
        <f>IF(A46="","",IFERROR(INDEX(Program_Calcs!$A$1:$AX$1002,MATCH(A46,Program_Calcs!$A:$A,0),MATCH(VLOOKUP(F46,Table_Methods!$B:$F,4,0),Program_Calcs!$1:$1,0)),""))</f>
        <v/>
      </c>
      <c r="J46" s="38" t="str">
        <f>IF(A46="","",Input!O42)</f>
        <v/>
      </c>
      <c r="K46" s="38" t="str">
        <f>IF(A46="","",IF(D46="N","",IFERROR(INDEX(Program_Calcs!$A$1:$AX$1002,MATCH(A46,Program_Calcs!$A:$A,0),MATCH(VLOOKUP(F46,Table_Methods!$B:$F,5,0),Program_Calcs!$1:$1,0)),"")))</f>
        <v/>
      </c>
    </row>
    <row r="47" spans="1:11" s="14" customFormat="1" ht="16.5" customHeight="1" x14ac:dyDescent="0.25">
      <c r="A47" s="12" t="str">
        <f>IF(Input!A43="","",Input!A43)</f>
        <v/>
      </c>
      <c r="B47" s="12" t="str">
        <f>IF(C47="","",IF(C47="Circular",Input!D43&amp;" in.",IF(C47="Box",ROUNDUP(Input!D43/12,1)&amp;" x "&amp;ROUNDUP(Input!E43/12,1)&amp;" ft.",Input!D43&amp;" x "&amp;Input!E43&amp;" in.")))</f>
        <v/>
      </c>
      <c r="C47" s="12" t="str">
        <f>IF(A47="","",Input!B43)</f>
        <v/>
      </c>
      <c r="D47" s="12" t="str">
        <f>IF(Input!I43="","",Input!I43)</f>
        <v/>
      </c>
      <c r="E47" s="12" t="str">
        <f>IF(Input!C43="","",Input!C43)</f>
        <v/>
      </c>
      <c r="F47" s="13" t="str">
        <f>IF(Input!H43="","",Input!H43)</f>
        <v/>
      </c>
      <c r="G47" s="12" t="str">
        <f>IF(Program_Calcs!F43="","",TEXT(Program_Calcs!F43,"0.0"))</f>
        <v/>
      </c>
      <c r="H47" s="12" t="str">
        <f>IF(Input!J43="","",TEXT(Input!J43,"0.0"))</f>
        <v/>
      </c>
      <c r="I47" s="38" t="str">
        <f>IF(A47="","",IFERROR(INDEX(Program_Calcs!$A$1:$AX$1002,MATCH(A47,Program_Calcs!$A:$A,0),MATCH(VLOOKUP(F47,Table_Methods!$B:$F,4,0),Program_Calcs!$1:$1,0)),""))</f>
        <v/>
      </c>
      <c r="J47" s="38" t="str">
        <f>IF(A47="","",Input!O43)</f>
        <v/>
      </c>
      <c r="K47" s="38" t="str">
        <f>IF(A47="","",IF(D47="N","",IFERROR(INDEX(Program_Calcs!$A$1:$AX$1002,MATCH(A47,Program_Calcs!$A:$A,0),MATCH(VLOOKUP(F47,Table_Methods!$B:$F,5,0),Program_Calcs!$1:$1,0)),"")))</f>
        <v/>
      </c>
    </row>
    <row r="48" spans="1:11" s="14" customFormat="1" ht="16.5" customHeight="1" x14ac:dyDescent="0.25">
      <c r="A48" s="12" t="str">
        <f>IF(Input!A44="","",Input!A44)</f>
        <v/>
      </c>
      <c r="B48" s="12" t="str">
        <f>IF(C48="","",IF(C48="Circular",Input!D44&amp;" in.",IF(C48="Box",ROUNDUP(Input!D44/12,1)&amp;" x "&amp;ROUNDUP(Input!E44/12,1)&amp;" ft.",Input!D44&amp;" x "&amp;Input!E44&amp;" in.")))</f>
        <v/>
      </c>
      <c r="C48" s="12" t="str">
        <f>IF(A48="","",Input!B44)</f>
        <v/>
      </c>
      <c r="D48" s="12" t="str">
        <f>IF(Input!I44="","",Input!I44)</f>
        <v/>
      </c>
      <c r="E48" s="12" t="str">
        <f>IF(Input!C44="","",Input!C44)</f>
        <v/>
      </c>
      <c r="F48" s="13" t="str">
        <f>IF(Input!H44="","",Input!H44)</f>
        <v/>
      </c>
      <c r="G48" s="12" t="str">
        <f>IF(Program_Calcs!F44="","",TEXT(Program_Calcs!F44,"0.0"))</f>
        <v/>
      </c>
      <c r="H48" s="12" t="str">
        <f>IF(Input!J44="","",TEXT(Input!J44,"0.0"))</f>
        <v/>
      </c>
      <c r="I48" s="38" t="str">
        <f>IF(A48="","",IFERROR(INDEX(Program_Calcs!$A$1:$AX$1002,MATCH(A48,Program_Calcs!$A:$A,0),MATCH(VLOOKUP(F48,Table_Methods!$B:$F,4,0),Program_Calcs!$1:$1,0)),""))</f>
        <v/>
      </c>
      <c r="J48" s="38" t="str">
        <f>IF(A48="","",Input!O44)</f>
        <v/>
      </c>
      <c r="K48" s="38" t="str">
        <f>IF(A48="","",IF(D48="N","",IFERROR(INDEX(Program_Calcs!$A$1:$AX$1002,MATCH(A48,Program_Calcs!$A:$A,0),MATCH(VLOOKUP(F48,Table_Methods!$B:$F,5,0),Program_Calcs!$1:$1,0)),"")))</f>
        <v/>
      </c>
    </row>
    <row r="49" spans="1:11" s="14" customFormat="1" ht="16.5" customHeight="1" x14ac:dyDescent="0.25">
      <c r="A49" s="12" t="str">
        <f>IF(Input!A45="","",Input!A45)</f>
        <v/>
      </c>
      <c r="B49" s="12" t="str">
        <f>IF(C49="","",IF(C49="Circular",Input!D45&amp;" in.",IF(C49="Box",ROUNDUP(Input!D45/12,1)&amp;" x "&amp;ROUNDUP(Input!E45/12,1)&amp;" ft.",Input!D45&amp;" x "&amp;Input!E45&amp;" in.")))</f>
        <v/>
      </c>
      <c r="C49" s="12" t="str">
        <f>IF(A49="","",Input!B45)</f>
        <v/>
      </c>
      <c r="D49" s="12" t="str">
        <f>IF(Input!I45="","",Input!I45)</f>
        <v/>
      </c>
      <c r="E49" s="12" t="str">
        <f>IF(Input!C45="","",Input!C45)</f>
        <v/>
      </c>
      <c r="F49" s="13" t="str">
        <f>IF(Input!H45="","",Input!H45)</f>
        <v/>
      </c>
      <c r="G49" s="12" t="str">
        <f>IF(Program_Calcs!F45="","",TEXT(Program_Calcs!F45,"0.0"))</f>
        <v/>
      </c>
      <c r="H49" s="12" t="str">
        <f>IF(Input!J45="","",TEXT(Input!J45,"0.0"))</f>
        <v/>
      </c>
      <c r="I49" s="38" t="str">
        <f>IF(A49="","",IFERROR(INDEX(Program_Calcs!$A$1:$AX$1002,MATCH(A49,Program_Calcs!$A:$A,0),MATCH(VLOOKUP(F49,Table_Methods!$B:$F,4,0),Program_Calcs!$1:$1,0)),""))</f>
        <v/>
      </c>
      <c r="J49" s="38" t="str">
        <f>IF(A49="","",Input!O45)</f>
        <v/>
      </c>
      <c r="K49" s="38" t="str">
        <f>IF(A49="","",IF(D49="N","",IFERROR(INDEX(Program_Calcs!$A$1:$AX$1002,MATCH(A49,Program_Calcs!$A:$A,0),MATCH(VLOOKUP(F49,Table_Methods!$B:$F,5,0),Program_Calcs!$1:$1,0)),"")))</f>
        <v/>
      </c>
    </row>
    <row r="50" spans="1:11" s="14" customFormat="1" ht="16.5" customHeight="1" x14ac:dyDescent="0.25">
      <c r="A50" s="12" t="str">
        <f>IF(Input!A46="","",Input!A46)</f>
        <v/>
      </c>
      <c r="B50" s="12" t="str">
        <f>IF(C50="","",IF(C50="Circular",Input!D46&amp;" in.",IF(C50="Box",ROUNDUP(Input!D46/12,1)&amp;" x "&amp;ROUNDUP(Input!E46/12,1)&amp;" ft.",Input!D46&amp;" x "&amp;Input!E46&amp;" in.")))</f>
        <v/>
      </c>
      <c r="C50" s="12" t="str">
        <f>IF(A50="","",Input!B46)</f>
        <v/>
      </c>
      <c r="D50" s="12" t="str">
        <f>IF(Input!I46="","",Input!I46)</f>
        <v/>
      </c>
      <c r="E50" s="12" t="str">
        <f>IF(Input!C46="","",Input!C46)</f>
        <v/>
      </c>
      <c r="F50" s="13" t="str">
        <f>IF(Input!H46="","",Input!H46)</f>
        <v/>
      </c>
      <c r="G50" s="12" t="str">
        <f>IF(Program_Calcs!F46="","",TEXT(Program_Calcs!F46,"0.0"))</f>
        <v/>
      </c>
      <c r="H50" s="12" t="str">
        <f>IF(Input!J46="","",TEXT(Input!J46,"0.0"))</f>
        <v/>
      </c>
      <c r="I50" s="38" t="str">
        <f>IF(A50="","",IFERROR(INDEX(Program_Calcs!$A$1:$AX$1002,MATCH(A50,Program_Calcs!$A:$A,0),MATCH(VLOOKUP(F50,Table_Methods!$B:$F,4,0),Program_Calcs!$1:$1,0)),""))</f>
        <v/>
      </c>
      <c r="J50" s="38" t="str">
        <f>IF(A50="","",Input!O46)</f>
        <v/>
      </c>
      <c r="K50" s="38" t="str">
        <f>IF(A50="","",IF(D50="N","",IFERROR(INDEX(Program_Calcs!$A$1:$AX$1002,MATCH(A50,Program_Calcs!$A:$A,0),MATCH(VLOOKUP(F50,Table_Methods!$B:$F,5,0),Program_Calcs!$1:$1,0)),"")))</f>
        <v/>
      </c>
    </row>
    <row r="51" spans="1:11" s="14" customFormat="1" ht="16.5" customHeight="1" x14ac:dyDescent="0.25">
      <c r="A51" s="12" t="str">
        <f>IF(Input!A47="","",Input!A47)</f>
        <v/>
      </c>
      <c r="B51" s="12" t="str">
        <f>IF(C51="","",IF(C51="Circular",Input!D47&amp;" in.",IF(C51="Box",ROUNDUP(Input!D47/12,1)&amp;" x "&amp;ROUNDUP(Input!E47/12,1)&amp;" ft.",Input!D47&amp;" x "&amp;Input!E47&amp;" in.")))</f>
        <v/>
      </c>
      <c r="C51" s="12" t="str">
        <f>IF(A51="","",Input!B47)</f>
        <v/>
      </c>
      <c r="D51" s="12" t="str">
        <f>IF(Input!I47="","",Input!I47)</f>
        <v/>
      </c>
      <c r="E51" s="12" t="str">
        <f>IF(Input!C47="","",Input!C47)</f>
        <v/>
      </c>
      <c r="F51" s="13" t="str">
        <f>IF(Input!H47="","",Input!H47)</f>
        <v/>
      </c>
      <c r="G51" s="12" t="str">
        <f>IF(Program_Calcs!F47="","",TEXT(Program_Calcs!F47,"0.0"))</f>
        <v/>
      </c>
      <c r="H51" s="12" t="str">
        <f>IF(Input!J47="","",TEXT(Input!J47,"0.0"))</f>
        <v/>
      </c>
      <c r="I51" s="38" t="str">
        <f>IF(A51="","",IFERROR(INDEX(Program_Calcs!$A$1:$AX$1002,MATCH(A51,Program_Calcs!$A:$A,0),MATCH(VLOOKUP(F51,Table_Methods!$B:$F,4,0),Program_Calcs!$1:$1,0)),""))</f>
        <v/>
      </c>
      <c r="J51" s="38" t="str">
        <f>IF(A51="","",Input!O47)</f>
        <v/>
      </c>
      <c r="K51" s="38" t="str">
        <f>IF(A51="","",IF(D51="N","",IFERROR(INDEX(Program_Calcs!$A$1:$AX$1002,MATCH(A51,Program_Calcs!$A:$A,0),MATCH(VLOOKUP(F51,Table_Methods!$B:$F,5,0),Program_Calcs!$1:$1,0)),"")))</f>
        <v/>
      </c>
    </row>
    <row r="52" spans="1:11" s="14" customFormat="1" ht="16.5" customHeight="1" x14ac:dyDescent="0.25">
      <c r="A52" s="12" t="str">
        <f>IF(Input!A48="","",Input!A48)</f>
        <v/>
      </c>
      <c r="B52" s="12" t="str">
        <f>IF(C52="","",IF(C52="Circular",Input!D48&amp;" in.",IF(C52="Box",ROUNDUP(Input!D48/12,1)&amp;" x "&amp;ROUNDUP(Input!E48/12,1)&amp;" ft.",Input!D48&amp;" x "&amp;Input!E48&amp;" in.")))</f>
        <v/>
      </c>
      <c r="C52" s="12" t="str">
        <f>IF(A52="","",Input!B48)</f>
        <v/>
      </c>
      <c r="D52" s="12" t="str">
        <f>IF(Input!I48="","",Input!I48)</f>
        <v/>
      </c>
      <c r="E52" s="12" t="str">
        <f>IF(Input!C48="","",Input!C48)</f>
        <v/>
      </c>
      <c r="F52" s="13" t="str">
        <f>IF(Input!H48="","",Input!H48)</f>
        <v/>
      </c>
      <c r="G52" s="12" t="str">
        <f>IF(Program_Calcs!F48="","",TEXT(Program_Calcs!F48,"0.0"))</f>
        <v/>
      </c>
      <c r="H52" s="12" t="str">
        <f>IF(Input!J48="","",TEXT(Input!J48,"0.0"))</f>
        <v/>
      </c>
      <c r="I52" s="38" t="str">
        <f>IF(A52="","",IFERROR(INDEX(Program_Calcs!$A$1:$AX$1002,MATCH(A52,Program_Calcs!$A:$A,0),MATCH(VLOOKUP(F52,Table_Methods!$B:$F,4,0),Program_Calcs!$1:$1,0)),""))</f>
        <v/>
      </c>
      <c r="J52" s="38" t="str">
        <f>IF(A52="","",Input!O48)</f>
        <v/>
      </c>
      <c r="K52" s="38" t="str">
        <f>IF(A52="","",IF(D52="N","",IFERROR(INDEX(Program_Calcs!$A$1:$AX$1002,MATCH(A52,Program_Calcs!$A:$A,0),MATCH(VLOOKUP(F52,Table_Methods!$B:$F,5,0),Program_Calcs!$1:$1,0)),"")))</f>
        <v/>
      </c>
    </row>
    <row r="53" spans="1:11" s="14" customFormat="1" ht="16.5" customHeight="1" x14ac:dyDescent="0.25">
      <c r="A53" s="12" t="str">
        <f>IF(Input!A49="","",Input!A49)</f>
        <v/>
      </c>
      <c r="B53" s="12" t="str">
        <f>IF(C53="","",IF(C53="Circular",Input!D49&amp;" in.",IF(C53="Box",ROUNDUP(Input!D49/12,1)&amp;" x "&amp;ROUNDUP(Input!E49/12,1)&amp;" ft.",Input!D49&amp;" x "&amp;Input!E49&amp;" in.")))</f>
        <v/>
      </c>
      <c r="C53" s="12" t="str">
        <f>IF(A53="","",Input!B49)</f>
        <v/>
      </c>
      <c r="D53" s="12" t="str">
        <f>IF(Input!I49="","",Input!I49)</f>
        <v/>
      </c>
      <c r="E53" s="12" t="str">
        <f>IF(Input!C49="","",Input!C49)</f>
        <v/>
      </c>
      <c r="F53" s="13" t="str">
        <f>IF(Input!H49="","",Input!H49)</f>
        <v/>
      </c>
      <c r="G53" s="12" t="str">
        <f>IF(Program_Calcs!F49="","",TEXT(Program_Calcs!F49,"0.0"))</f>
        <v/>
      </c>
      <c r="H53" s="12" t="str">
        <f>IF(Input!J49="","",TEXT(Input!J49,"0.0"))</f>
        <v/>
      </c>
      <c r="I53" s="38" t="str">
        <f>IF(A53="","",IFERROR(INDEX(Program_Calcs!$A$1:$AX$1002,MATCH(A53,Program_Calcs!$A:$A,0),MATCH(VLOOKUP(F53,Table_Methods!$B:$F,4,0),Program_Calcs!$1:$1,0)),""))</f>
        <v/>
      </c>
      <c r="J53" s="38" t="str">
        <f>IF(A53="","",Input!O49)</f>
        <v/>
      </c>
      <c r="K53" s="38" t="str">
        <f>IF(A53="","",IF(D53="N","",IFERROR(INDEX(Program_Calcs!$A$1:$AX$1002,MATCH(A53,Program_Calcs!$A:$A,0),MATCH(VLOOKUP(F53,Table_Methods!$B:$F,5,0),Program_Calcs!$1:$1,0)),"")))</f>
        <v/>
      </c>
    </row>
    <row r="54" spans="1:11" s="14" customFormat="1" ht="16.5" customHeight="1" x14ac:dyDescent="0.25">
      <c r="A54" s="12" t="str">
        <f>IF(Input!A50="","",Input!A50)</f>
        <v/>
      </c>
      <c r="B54" s="12" t="str">
        <f>IF(C54="","",IF(C54="Circular",Input!D50&amp;" in.",IF(C54="Box",ROUNDUP(Input!D50/12,1)&amp;" x "&amp;ROUNDUP(Input!E50/12,1)&amp;" ft.",Input!D50&amp;" x "&amp;Input!E50&amp;" in.")))</f>
        <v/>
      </c>
      <c r="C54" s="12" t="str">
        <f>IF(A54="","",Input!B50)</f>
        <v/>
      </c>
      <c r="D54" s="12" t="str">
        <f>IF(Input!I50="","",Input!I50)</f>
        <v/>
      </c>
      <c r="E54" s="12" t="str">
        <f>IF(Input!C50="","",Input!C50)</f>
        <v/>
      </c>
      <c r="F54" s="13" t="str">
        <f>IF(Input!H50="","",Input!H50)</f>
        <v/>
      </c>
      <c r="G54" s="12" t="str">
        <f>IF(Program_Calcs!F50="","",TEXT(Program_Calcs!F50,"0.0"))</f>
        <v/>
      </c>
      <c r="H54" s="12" t="str">
        <f>IF(Input!J50="","",TEXT(Input!J50,"0.0"))</f>
        <v/>
      </c>
      <c r="I54" s="38" t="str">
        <f>IF(A54="","",IFERROR(INDEX(Program_Calcs!$A$1:$AX$1002,MATCH(A54,Program_Calcs!$A:$A,0),MATCH(VLOOKUP(F54,Table_Methods!$B:$F,4,0),Program_Calcs!$1:$1,0)),""))</f>
        <v/>
      </c>
      <c r="J54" s="38" t="str">
        <f>IF(A54="","",Input!O50)</f>
        <v/>
      </c>
      <c r="K54" s="38" t="str">
        <f>IF(A54="","",IF(D54="N","",IFERROR(INDEX(Program_Calcs!$A$1:$AX$1002,MATCH(A54,Program_Calcs!$A:$A,0),MATCH(VLOOKUP(F54,Table_Methods!$B:$F,5,0),Program_Calcs!$1:$1,0)),"")))</f>
        <v/>
      </c>
    </row>
    <row r="55" spans="1:11" s="14" customFormat="1" ht="16.5" customHeight="1" x14ac:dyDescent="0.25">
      <c r="A55" s="12" t="str">
        <f>IF(Input!A51="","",Input!A51)</f>
        <v/>
      </c>
      <c r="B55" s="12" t="str">
        <f>IF(C55="","",IF(C55="Circular",Input!D51&amp;" in.",IF(C55="Box",ROUNDUP(Input!D51/12,1)&amp;" x "&amp;ROUNDUP(Input!E51/12,1)&amp;" ft.",Input!D51&amp;" x "&amp;Input!E51&amp;" in.")))</f>
        <v/>
      </c>
      <c r="C55" s="12" t="str">
        <f>IF(A55="","",Input!B51)</f>
        <v/>
      </c>
      <c r="D55" s="12" t="str">
        <f>IF(Input!I51="","",Input!I51)</f>
        <v/>
      </c>
      <c r="E55" s="12" t="str">
        <f>IF(Input!C51="","",Input!C51)</f>
        <v/>
      </c>
      <c r="F55" s="13" t="str">
        <f>IF(Input!H51="","",Input!H51)</f>
        <v/>
      </c>
      <c r="G55" s="12" t="str">
        <f>IF(Program_Calcs!F51="","",TEXT(Program_Calcs!F51,"0.0"))</f>
        <v/>
      </c>
      <c r="H55" s="12" t="str">
        <f>IF(Input!J51="","",TEXT(Input!J51,"0.0"))</f>
        <v/>
      </c>
      <c r="I55" s="38" t="str">
        <f>IF(A55="","",IFERROR(INDEX(Program_Calcs!$A$1:$AX$1002,MATCH(A55,Program_Calcs!$A:$A,0),MATCH(VLOOKUP(F55,Table_Methods!$B:$F,4,0),Program_Calcs!$1:$1,0)),""))</f>
        <v/>
      </c>
      <c r="J55" s="38" t="str">
        <f>IF(A55="","",Input!O51)</f>
        <v/>
      </c>
      <c r="K55" s="38" t="str">
        <f>IF(A55="","",IF(D55="N","",IFERROR(INDEX(Program_Calcs!$A$1:$AX$1002,MATCH(A55,Program_Calcs!$A:$A,0),MATCH(VLOOKUP(F55,Table_Methods!$B:$F,5,0),Program_Calcs!$1:$1,0)),"")))</f>
        <v/>
      </c>
    </row>
    <row r="56" spans="1:11" s="14" customFormat="1" ht="16.5" customHeight="1" x14ac:dyDescent="0.25">
      <c r="A56" s="12" t="str">
        <f>IF(Input!A52="","",Input!A52)</f>
        <v/>
      </c>
      <c r="B56" s="12" t="str">
        <f>IF(C56="","",IF(C56="Circular",Input!D52&amp;" in.",IF(C56="Box",ROUNDUP(Input!D52/12,1)&amp;" x "&amp;ROUNDUP(Input!E52/12,1)&amp;" ft.",Input!D52&amp;" x "&amp;Input!E52&amp;" in.")))</f>
        <v/>
      </c>
      <c r="C56" s="12" t="str">
        <f>IF(A56="","",Input!B52)</f>
        <v/>
      </c>
      <c r="D56" s="12" t="str">
        <f>IF(Input!I52="","",Input!I52)</f>
        <v/>
      </c>
      <c r="E56" s="12" t="str">
        <f>IF(Input!C52="","",Input!C52)</f>
        <v/>
      </c>
      <c r="F56" s="13" t="str">
        <f>IF(Input!H52="","",Input!H52)</f>
        <v/>
      </c>
      <c r="G56" s="12" t="str">
        <f>IF(Program_Calcs!F52="","",TEXT(Program_Calcs!F52,"0.0"))</f>
        <v/>
      </c>
      <c r="H56" s="12" t="str">
        <f>IF(Input!J52="","",TEXT(Input!J52,"0.0"))</f>
        <v/>
      </c>
      <c r="I56" s="38" t="str">
        <f>IF(A56="","",IFERROR(INDEX(Program_Calcs!$A$1:$AX$1002,MATCH(A56,Program_Calcs!$A:$A,0),MATCH(VLOOKUP(F56,Table_Methods!$B:$F,4,0),Program_Calcs!$1:$1,0)),""))</f>
        <v/>
      </c>
      <c r="J56" s="38" t="str">
        <f>IF(A56="","",Input!O52)</f>
        <v/>
      </c>
      <c r="K56" s="38" t="str">
        <f>IF(A56="","",IF(D56="N","",IFERROR(INDEX(Program_Calcs!$A$1:$AX$1002,MATCH(A56,Program_Calcs!$A:$A,0),MATCH(VLOOKUP(F56,Table_Methods!$B:$F,5,0),Program_Calcs!$1:$1,0)),"")))</f>
        <v/>
      </c>
    </row>
    <row r="57" spans="1:11" s="14" customFormat="1" ht="16.5" customHeight="1" x14ac:dyDescent="0.25">
      <c r="A57" s="12" t="str">
        <f>IF(Input!A53="","",Input!A53)</f>
        <v/>
      </c>
      <c r="B57" s="12" t="str">
        <f>IF(C57="","",IF(C57="Circular",Input!D53&amp;" in.",IF(C57="Box",ROUNDUP(Input!D53/12,1)&amp;" x "&amp;ROUNDUP(Input!E53/12,1)&amp;" ft.",Input!D53&amp;" x "&amp;Input!E53&amp;" in.")))</f>
        <v/>
      </c>
      <c r="C57" s="12" t="str">
        <f>IF(A57="","",Input!B53)</f>
        <v/>
      </c>
      <c r="D57" s="12" t="str">
        <f>IF(Input!I53="","",Input!I53)</f>
        <v/>
      </c>
      <c r="E57" s="12" t="str">
        <f>IF(Input!C53="","",Input!C53)</f>
        <v/>
      </c>
      <c r="F57" s="13" t="str">
        <f>IF(Input!H53="","",Input!H53)</f>
        <v/>
      </c>
      <c r="G57" s="12" t="str">
        <f>IF(Program_Calcs!F53="","",TEXT(Program_Calcs!F53,"0.0"))</f>
        <v/>
      </c>
      <c r="H57" s="12" t="str">
        <f>IF(Input!J53="","",TEXT(Input!J53,"0.0"))</f>
        <v/>
      </c>
      <c r="I57" s="38" t="str">
        <f>IF(A57="","",IFERROR(INDEX(Program_Calcs!$A$1:$AX$1002,MATCH(A57,Program_Calcs!$A:$A,0),MATCH(VLOOKUP(F57,Table_Methods!$B:$F,4,0),Program_Calcs!$1:$1,0)),""))</f>
        <v/>
      </c>
      <c r="J57" s="38" t="str">
        <f>IF(A57="","",Input!O53)</f>
        <v/>
      </c>
      <c r="K57" s="38" t="str">
        <f>IF(A57="","",IF(D57="N","",IFERROR(INDEX(Program_Calcs!$A$1:$AX$1002,MATCH(A57,Program_Calcs!$A:$A,0),MATCH(VLOOKUP(F57,Table_Methods!$B:$F,5,0),Program_Calcs!$1:$1,0)),"")))</f>
        <v/>
      </c>
    </row>
    <row r="58" spans="1:11" s="14" customFormat="1" ht="16.5" customHeight="1" x14ac:dyDescent="0.25">
      <c r="A58" s="12" t="str">
        <f>IF(Input!A54="","",Input!A54)</f>
        <v/>
      </c>
      <c r="B58" s="12" t="str">
        <f>IF(C58="","",IF(C58="Circular",Input!D54&amp;" in.",IF(C58="Box",ROUNDUP(Input!D54/12,1)&amp;" x "&amp;ROUNDUP(Input!E54/12,1)&amp;" ft.",Input!D54&amp;" x "&amp;Input!E54&amp;" in.")))</f>
        <v/>
      </c>
      <c r="C58" s="12" t="str">
        <f>IF(A58="","",Input!B54)</f>
        <v/>
      </c>
      <c r="D58" s="12" t="str">
        <f>IF(Input!I54="","",Input!I54)</f>
        <v/>
      </c>
      <c r="E58" s="12" t="str">
        <f>IF(Input!C54="","",Input!C54)</f>
        <v/>
      </c>
      <c r="F58" s="13" t="str">
        <f>IF(Input!H54="","",Input!H54)</f>
        <v/>
      </c>
      <c r="G58" s="12" t="str">
        <f>IF(Program_Calcs!F54="","",TEXT(Program_Calcs!F54,"0.0"))</f>
        <v/>
      </c>
      <c r="H58" s="12" t="str">
        <f>IF(Input!J54="","",TEXT(Input!J54,"0.0"))</f>
        <v/>
      </c>
      <c r="I58" s="38" t="str">
        <f>IF(A58="","",IFERROR(INDEX(Program_Calcs!$A$1:$AX$1002,MATCH(A58,Program_Calcs!$A:$A,0),MATCH(VLOOKUP(F58,Table_Methods!$B:$F,4,0),Program_Calcs!$1:$1,0)),""))</f>
        <v/>
      </c>
      <c r="J58" s="38" t="str">
        <f>IF(A58="","",Input!O54)</f>
        <v/>
      </c>
      <c r="K58" s="38" t="str">
        <f>IF(A58="","",IF(D58="N","",IFERROR(INDEX(Program_Calcs!$A$1:$AX$1002,MATCH(A58,Program_Calcs!$A:$A,0),MATCH(VLOOKUP(F58,Table_Methods!$B:$F,5,0),Program_Calcs!$1:$1,0)),"")))</f>
        <v/>
      </c>
    </row>
    <row r="59" spans="1:11" s="14" customFormat="1" ht="16.5" customHeight="1" x14ac:dyDescent="0.25">
      <c r="A59" s="12" t="str">
        <f>IF(Input!A55="","",Input!A55)</f>
        <v/>
      </c>
      <c r="B59" s="12" t="str">
        <f>IF(C59="","",IF(C59="Circular",Input!D55&amp;" in.",IF(C59="Box",ROUNDUP(Input!D55/12,1)&amp;" x "&amp;ROUNDUP(Input!E55/12,1)&amp;" ft.",Input!D55&amp;" x "&amp;Input!E55&amp;" in.")))</f>
        <v/>
      </c>
      <c r="C59" s="12" t="str">
        <f>IF(A59="","",Input!B55)</f>
        <v/>
      </c>
      <c r="D59" s="12" t="str">
        <f>IF(Input!I55="","",Input!I55)</f>
        <v/>
      </c>
      <c r="E59" s="12" t="str">
        <f>IF(Input!C55="","",Input!C55)</f>
        <v/>
      </c>
      <c r="F59" s="13" t="str">
        <f>IF(Input!H55="","",Input!H55)</f>
        <v/>
      </c>
      <c r="G59" s="12" t="str">
        <f>IF(Program_Calcs!F55="","",TEXT(Program_Calcs!F55,"0.0"))</f>
        <v/>
      </c>
      <c r="H59" s="12" t="str">
        <f>IF(Input!J55="","",TEXT(Input!J55,"0.0"))</f>
        <v/>
      </c>
      <c r="I59" s="38" t="str">
        <f>IF(A59="","",IFERROR(INDEX(Program_Calcs!$A$1:$AX$1002,MATCH(A59,Program_Calcs!$A:$A,0),MATCH(VLOOKUP(F59,Table_Methods!$B:$F,4,0),Program_Calcs!$1:$1,0)),""))</f>
        <v/>
      </c>
      <c r="J59" s="38" t="str">
        <f>IF(A59="","",Input!O55)</f>
        <v/>
      </c>
      <c r="K59" s="38" t="str">
        <f>IF(A59="","",IF(D59="N","",IFERROR(INDEX(Program_Calcs!$A$1:$AX$1002,MATCH(A59,Program_Calcs!$A:$A,0),MATCH(VLOOKUP(F59,Table_Methods!$B:$F,5,0),Program_Calcs!$1:$1,0)),"")))</f>
        <v/>
      </c>
    </row>
    <row r="60" spans="1:11" s="14" customFormat="1" ht="16.5" customHeight="1" x14ac:dyDescent="0.25">
      <c r="A60" s="12" t="str">
        <f>IF(Input!A56="","",Input!A56)</f>
        <v/>
      </c>
      <c r="B60" s="12" t="str">
        <f>IF(C60="","",IF(C60="Circular",Input!D56&amp;" in.",IF(C60="Box",ROUNDUP(Input!D56/12,1)&amp;" x "&amp;ROUNDUP(Input!E56/12,1)&amp;" ft.",Input!D56&amp;" x "&amp;Input!E56&amp;" in.")))</f>
        <v/>
      </c>
      <c r="C60" s="12" t="str">
        <f>IF(A60="","",Input!B56)</f>
        <v/>
      </c>
      <c r="D60" s="12" t="str">
        <f>IF(Input!I56="","",Input!I56)</f>
        <v/>
      </c>
      <c r="E60" s="12" t="str">
        <f>IF(Input!C56="","",Input!C56)</f>
        <v/>
      </c>
      <c r="F60" s="13" t="str">
        <f>IF(Input!H56="","",Input!H56)</f>
        <v/>
      </c>
      <c r="G60" s="12" t="str">
        <f>IF(Program_Calcs!F56="","",TEXT(Program_Calcs!F56,"0.0"))</f>
        <v/>
      </c>
      <c r="H60" s="12" t="str">
        <f>IF(Input!J56="","",TEXT(Input!J56,"0.0"))</f>
        <v/>
      </c>
      <c r="I60" s="38" t="str">
        <f>IF(A60="","",IFERROR(INDEX(Program_Calcs!$A$1:$AX$1002,MATCH(A60,Program_Calcs!$A:$A,0),MATCH(VLOOKUP(F60,Table_Methods!$B:$F,4,0),Program_Calcs!$1:$1,0)),""))</f>
        <v/>
      </c>
      <c r="J60" s="38" t="str">
        <f>IF(A60="","",Input!O56)</f>
        <v/>
      </c>
      <c r="K60" s="38" t="str">
        <f>IF(A60="","",IF(D60="N","",IFERROR(INDEX(Program_Calcs!$A$1:$AX$1002,MATCH(A60,Program_Calcs!$A:$A,0),MATCH(VLOOKUP(F60,Table_Methods!$B:$F,5,0),Program_Calcs!$1:$1,0)),"")))</f>
        <v/>
      </c>
    </row>
    <row r="61" spans="1:11" s="14" customFormat="1" ht="16.5" customHeight="1" x14ac:dyDescent="0.25">
      <c r="A61" s="12" t="str">
        <f>IF(Input!A57="","",Input!A57)</f>
        <v/>
      </c>
      <c r="B61" s="12" t="str">
        <f>IF(C61="","",IF(C61="Circular",Input!D57&amp;" in.",IF(C61="Box",ROUNDUP(Input!D57/12,1)&amp;" x "&amp;ROUNDUP(Input!E57/12,1)&amp;" ft.",Input!D57&amp;" x "&amp;Input!E57&amp;" in.")))</f>
        <v/>
      </c>
      <c r="C61" s="12" t="str">
        <f>IF(A61="","",Input!B57)</f>
        <v/>
      </c>
      <c r="D61" s="12" t="str">
        <f>IF(Input!I57="","",Input!I57)</f>
        <v/>
      </c>
      <c r="E61" s="12" t="str">
        <f>IF(Input!C57="","",Input!C57)</f>
        <v/>
      </c>
      <c r="F61" s="13" t="str">
        <f>IF(Input!H57="","",Input!H57)</f>
        <v/>
      </c>
      <c r="G61" s="12" t="str">
        <f>IF(Program_Calcs!F57="","",TEXT(Program_Calcs!F57,"0.0"))</f>
        <v/>
      </c>
      <c r="H61" s="12" t="str">
        <f>IF(Input!J57="","",TEXT(Input!J57,"0.0"))</f>
        <v/>
      </c>
      <c r="I61" s="38" t="str">
        <f>IF(A61="","",IFERROR(INDEX(Program_Calcs!$A$1:$AX$1002,MATCH(A61,Program_Calcs!$A:$A,0),MATCH(VLOOKUP(F61,Table_Methods!$B:$F,4,0),Program_Calcs!$1:$1,0)),""))</f>
        <v/>
      </c>
      <c r="J61" s="38" t="str">
        <f>IF(A61="","",Input!O57)</f>
        <v/>
      </c>
      <c r="K61" s="38" t="str">
        <f>IF(A61="","",IF(D61="N","",IFERROR(INDEX(Program_Calcs!$A$1:$AX$1002,MATCH(A61,Program_Calcs!$A:$A,0),MATCH(VLOOKUP(F61,Table_Methods!$B:$F,5,0),Program_Calcs!$1:$1,0)),"")))</f>
        <v/>
      </c>
    </row>
    <row r="62" spans="1:11" s="14" customFormat="1" ht="16.5" customHeight="1" x14ac:dyDescent="0.25">
      <c r="A62" s="12" t="str">
        <f>IF(Input!A58="","",Input!A58)</f>
        <v/>
      </c>
      <c r="B62" s="12" t="str">
        <f>IF(C62="","",IF(C62="Circular",Input!D58&amp;" in.",IF(C62="Box",ROUNDUP(Input!D58/12,1)&amp;" x "&amp;ROUNDUP(Input!E58/12,1)&amp;" ft.",Input!D58&amp;" x "&amp;Input!E58&amp;" in.")))</f>
        <v/>
      </c>
      <c r="C62" s="12" t="str">
        <f>IF(A62="","",Input!B58)</f>
        <v/>
      </c>
      <c r="D62" s="12" t="str">
        <f>IF(Input!I58="","",Input!I58)</f>
        <v/>
      </c>
      <c r="E62" s="12" t="str">
        <f>IF(Input!C58="","",Input!C58)</f>
        <v/>
      </c>
      <c r="F62" s="13" t="str">
        <f>IF(Input!H58="","",Input!H58)</f>
        <v/>
      </c>
      <c r="G62" s="12" t="str">
        <f>IF(Program_Calcs!F58="","",TEXT(Program_Calcs!F58,"0.0"))</f>
        <v/>
      </c>
      <c r="H62" s="12" t="str">
        <f>IF(Input!J58="","",TEXT(Input!J58,"0.0"))</f>
        <v/>
      </c>
      <c r="I62" s="38" t="str">
        <f>IF(A62="","",IFERROR(INDEX(Program_Calcs!$A$1:$AX$1002,MATCH(A62,Program_Calcs!$A:$A,0),MATCH(VLOOKUP(F62,Table_Methods!$B:$F,4,0),Program_Calcs!$1:$1,0)),""))</f>
        <v/>
      </c>
      <c r="J62" s="38" t="str">
        <f>IF(A62="","",Input!O58)</f>
        <v/>
      </c>
      <c r="K62" s="38" t="str">
        <f>IF(A62="","",IF(D62="N","",IFERROR(INDEX(Program_Calcs!$A$1:$AX$1002,MATCH(A62,Program_Calcs!$A:$A,0),MATCH(VLOOKUP(F62,Table_Methods!$B:$F,5,0),Program_Calcs!$1:$1,0)),"")))</f>
        <v/>
      </c>
    </row>
    <row r="63" spans="1:11" s="14" customFormat="1" ht="16.5" customHeight="1" x14ac:dyDescent="0.25">
      <c r="A63" s="12" t="str">
        <f>IF(Input!A59="","",Input!A59)</f>
        <v/>
      </c>
      <c r="B63" s="12" t="str">
        <f>IF(C63="","",IF(C63="Circular",Input!D59&amp;" in.",IF(C63="Box",ROUNDUP(Input!D59/12,1)&amp;" x "&amp;ROUNDUP(Input!E59/12,1)&amp;" ft.",Input!D59&amp;" x "&amp;Input!E59&amp;" in.")))</f>
        <v/>
      </c>
      <c r="C63" s="12" t="str">
        <f>IF(A63="","",Input!B59)</f>
        <v/>
      </c>
      <c r="D63" s="12" t="str">
        <f>IF(Input!I59="","",Input!I59)</f>
        <v/>
      </c>
      <c r="E63" s="12" t="str">
        <f>IF(Input!C59="","",Input!C59)</f>
        <v/>
      </c>
      <c r="F63" s="13" t="str">
        <f>IF(Input!H59="","",Input!H59)</f>
        <v/>
      </c>
      <c r="G63" s="12" t="str">
        <f>IF(Program_Calcs!F59="","",TEXT(Program_Calcs!F59,"0.0"))</f>
        <v/>
      </c>
      <c r="H63" s="12" t="str">
        <f>IF(Input!J59="","",TEXT(Input!J59,"0.0"))</f>
        <v/>
      </c>
      <c r="I63" s="38" t="str">
        <f>IF(A63="","",IFERROR(INDEX(Program_Calcs!$A$1:$AX$1002,MATCH(A63,Program_Calcs!$A:$A,0),MATCH(VLOOKUP(F63,Table_Methods!$B:$F,4,0),Program_Calcs!$1:$1,0)),""))</f>
        <v/>
      </c>
      <c r="J63" s="38" t="str">
        <f>IF(A63="","",Input!O59)</f>
        <v/>
      </c>
      <c r="K63" s="38" t="str">
        <f>IF(A63="","",IF(D63="N","",IFERROR(INDEX(Program_Calcs!$A$1:$AX$1002,MATCH(A63,Program_Calcs!$A:$A,0),MATCH(VLOOKUP(F63,Table_Methods!$B:$F,5,0),Program_Calcs!$1:$1,0)),"")))</f>
        <v/>
      </c>
    </row>
    <row r="64" spans="1:11" s="14" customFormat="1" ht="16.5" customHeight="1" x14ac:dyDescent="0.25">
      <c r="A64" s="12" t="str">
        <f>IF(Input!A60="","",Input!A60)</f>
        <v/>
      </c>
      <c r="B64" s="12" t="str">
        <f>IF(C64="","",IF(C64="Circular",Input!D60&amp;" in.",IF(C64="Box",ROUNDUP(Input!D60/12,1)&amp;" x "&amp;ROUNDUP(Input!E60/12,1)&amp;" ft.",Input!D60&amp;" x "&amp;Input!E60&amp;" in.")))</f>
        <v/>
      </c>
      <c r="C64" s="12" t="str">
        <f>IF(A64="","",Input!B60)</f>
        <v/>
      </c>
      <c r="D64" s="12" t="str">
        <f>IF(Input!I60="","",Input!I60)</f>
        <v/>
      </c>
      <c r="E64" s="12" t="str">
        <f>IF(Input!C60="","",Input!C60)</f>
        <v/>
      </c>
      <c r="F64" s="13" t="str">
        <f>IF(Input!H60="","",Input!H60)</f>
        <v/>
      </c>
      <c r="G64" s="12" t="str">
        <f>IF(Program_Calcs!F60="","",TEXT(Program_Calcs!F60,"0.0"))</f>
        <v/>
      </c>
      <c r="H64" s="12" t="str">
        <f>IF(Input!J60="","",TEXT(Input!J60,"0.0"))</f>
        <v/>
      </c>
      <c r="I64" s="38" t="str">
        <f>IF(A64="","",IFERROR(INDEX(Program_Calcs!$A$1:$AX$1002,MATCH(A64,Program_Calcs!$A:$A,0),MATCH(VLOOKUP(F64,Table_Methods!$B:$F,4,0),Program_Calcs!$1:$1,0)),""))</f>
        <v/>
      </c>
      <c r="J64" s="38" t="str">
        <f>IF(A64="","",Input!O60)</f>
        <v/>
      </c>
      <c r="K64" s="38" t="str">
        <f>IF(A64="","",IF(D64="N","",IFERROR(INDEX(Program_Calcs!$A$1:$AX$1002,MATCH(A64,Program_Calcs!$A:$A,0),MATCH(VLOOKUP(F64,Table_Methods!$B:$F,5,0),Program_Calcs!$1:$1,0)),"")))</f>
        <v/>
      </c>
    </row>
    <row r="65" spans="1:11" s="14" customFormat="1" ht="16.5" customHeight="1" x14ac:dyDescent="0.25">
      <c r="A65" s="12" t="str">
        <f>IF(Input!A61="","",Input!A61)</f>
        <v/>
      </c>
      <c r="B65" s="12" t="str">
        <f>IF(C65="","",IF(C65="Circular",Input!D61&amp;" in.",IF(C65="Box",ROUNDUP(Input!D61/12,1)&amp;" x "&amp;ROUNDUP(Input!E61/12,1)&amp;" ft.",Input!D61&amp;" x "&amp;Input!E61&amp;" in.")))</f>
        <v/>
      </c>
      <c r="C65" s="12" t="str">
        <f>IF(A65="","",Input!B61)</f>
        <v/>
      </c>
      <c r="D65" s="12" t="str">
        <f>IF(Input!I61="","",Input!I61)</f>
        <v/>
      </c>
      <c r="E65" s="12" t="str">
        <f>IF(Input!C61="","",Input!C61)</f>
        <v/>
      </c>
      <c r="F65" s="13" t="str">
        <f>IF(Input!H61="","",Input!H61)</f>
        <v/>
      </c>
      <c r="G65" s="12" t="str">
        <f>IF(Program_Calcs!F61="","",TEXT(Program_Calcs!F61,"0.0"))</f>
        <v/>
      </c>
      <c r="H65" s="12" t="str">
        <f>IF(Input!J61="","",TEXT(Input!J61,"0.0"))</f>
        <v/>
      </c>
      <c r="I65" s="38" t="str">
        <f>IF(A65="","",IFERROR(INDEX(Program_Calcs!$A$1:$AX$1002,MATCH(A65,Program_Calcs!$A:$A,0),MATCH(VLOOKUP(F65,Table_Methods!$B:$F,4,0),Program_Calcs!$1:$1,0)),""))</f>
        <v/>
      </c>
      <c r="J65" s="38" t="str">
        <f>IF(A65="","",Input!O61)</f>
        <v/>
      </c>
      <c r="K65" s="38" t="str">
        <f>IF(A65="","",IF(D65="N","",IFERROR(INDEX(Program_Calcs!$A$1:$AX$1002,MATCH(A65,Program_Calcs!$A:$A,0),MATCH(VLOOKUP(F65,Table_Methods!$B:$F,5,0),Program_Calcs!$1:$1,0)),"")))</f>
        <v/>
      </c>
    </row>
    <row r="66" spans="1:11" s="14" customFormat="1" ht="16.5" customHeight="1" x14ac:dyDescent="0.25">
      <c r="A66" s="12" t="str">
        <f>IF(Input!A62="","",Input!A62)</f>
        <v/>
      </c>
      <c r="B66" s="12" t="str">
        <f>IF(C66="","",IF(C66="Circular",Input!D62&amp;" in.",IF(C66="Box",ROUNDUP(Input!D62/12,1)&amp;" x "&amp;ROUNDUP(Input!E62/12,1)&amp;" ft.",Input!D62&amp;" x "&amp;Input!E62&amp;" in.")))</f>
        <v/>
      </c>
      <c r="C66" s="12" t="str">
        <f>IF(A66="","",Input!B62)</f>
        <v/>
      </c>
      <c r="D66" s="12" t="str">
        <f>IF(Input!I62="","",Input!I62)</f>
        <v/>
      </c>
      <c r="E66" s="12" t="str">
        <f>IF(Input!C62="","",Input!C62)</f>
        <v/>
      </c>
      <c r="F66" s="13" t="str">
        <f>IF(Input!H62="","",Input!H62)</f>
        <v/>
      </c>
      <c r="G66" s="12" t="str">
        <f>IF(Program_Calcs!F62="","",TEXT(Program_Calcs!F62,"0.0"))</f>
        <v/>
      </c>
      <c r="H66" s="12" t="str">
        <f>IF(Input!J62="","",TEXT(Input!J62,"0.0"))</f>
        <v/>
      </c>
      <c r="I66" s="38" t="str">
        <f>IF(A66="","",IFERROR(INDEX(Program_Calcs!$A$1:$AX$1002,MATCH(A66,Program_Calcs!$A:$A,0),MATCH(VLOOKUP(F66,Table_Methods!$B:$F,4,0),Program_Calcs!$1:$1,0)),""))</f>
        <v/>
      </c>
      <c r="J66" s="38" t="str">
        <f>IF(A66="","",Input!O62)</f>
        <v/>
      </c>
      <c r="K66" s="38" t="str">
        <f>IF(A66="","",IF(D66="N","",IFERROR(INDEX(Program_Calcs!$A$1:$AX$1002,MATCH(A66,Program_Calcs!$A:$A,0),MATCH(VLOOKUP(F66,Table_Methods!$B:$F,5,0),Program_Calcs!$1:$1,0)),"")))</f>
        <v/>
      </c>
    </row>
    <row r="67" spans="1:11" s="14" customFormat="1" ht="16.5" customHeight="1" x14ac:dyDescent="0.25">
      <c r="A67" s="12" t="str">
        <f>IF(Input!A63="","",Input!A63)</f>
        <v/>
      </c>
      <c r="B67" s="12" t="str">
        <f>IF(C67="","",IF(C67="Circular",Input!D63&amp;" in.",IF(C67="Box",ROUNDUP(Input!D63/12,1)&amp;" x "&amp;ROUNDUP(Input!E63/12,1)&amp;" ft.",Input!D63&amp;" x "&amp;Input!E63&amp;" in.")))</f>
        <v/>
      </c>
      <c r="C67" s="12" t="str">
        <f>IF(A67="","",Input!B63)</f>
        <v/>
      </c>
      <c r="D67" s="12" t="str">
        <f>IF(Input!I63="","",Input!I63)</f>
        <v/>
      </c>
      <c r="E67" s="12" t="str">
        <f>IF(Input!C63="","",Input!C63)</f>
        <v/>
      </c>
      <c r="F67" s="13" t="str">
        <f>IF(Input!H63="","",Input!H63)</f>
        <v/>
      </c>
      <c r="G67" s="12" t="str">
        <f>IF(Program_Calcs!F63="","",TEXT(Program_Calcs!F63,"0.0"))</f>
        <v/>
      </c>
      <c r="H67" s="12" t="str">
        <f>IF(Input!J63="","",TEXT(Input!J63,"0.0"))</f>
        <v/>
      </c>
      <c r="I67" s="38" t="str">
        <f>IF(A67="","",IFERROR(INDEX(Program_Calcs!$A$1:$AX$1002,MATCH(A67,Program_Calcs!$A:$A,0),MATCH(VLOOKUP(F67,Table_Methods!$B:$F,4,0),Program_Calcs!$1:$1,0)),""))</f>
        <v/>
      </c>
      <c r="J67" s="38" t="str">
        <f>IF(A67="","",Input!O63)</f>
        <v/>
      </c>
      <c r="K67" s="38" t="str">
        <f>IF(A67="","",IF(D67="N","",IFERROR(INDEX(Program_Calcs!$A$1:$AX$1002,MATCH(A67,Program_Calcs!$A:$A,0),MATCH(VLOOKUP(F67,Table_Methods!$B:$F,5,0),Program_Calcs!$1:$1,0)),"")))</f>
        <v/>
      </c>
    </row>
    <row r="68" spans="1:11" s="14" customFormat="1" ht="16.5" customHeight="1" x14ac:dyDescent="0.25">
      <c r="A68" s="12" t="str">
        <f>IF(Input!A64="","",Input!A64)</f>
        <v/>
      </c>
      <c r="B68" s="12" t="str">
        <f>IF(C68="","",IF(C68="Circular",Input!D64&amp;" in.",IF(C68="Box",ROUNDUP(Input!D64/12,1)&amp;" x "&amp;ROUNDUP(Input!E64/12,1)&amp;" ft.",Input!D64&amp;" x "&amp;Input!E64&amp;" in.")))</f>
        <v/>
      </c>
      <c r="C68" s="12" t="str">
        <f>IF(A68="","",Input!B64)</f>
        <v/>
      </c>
      <c r="D68" s="12" t="str">
        <f>IF(Input!I64="","",Input!I64)</f>
        <v/>
      </c>
      <c r="E68" s="12" t="str">
        <f>IF(Input!C64="","",Input!C64)</f>
        <v/>
      </c>
      <c r="F68" s="13" t="str">
        <f>IF(Input!H64="","",Input!H64)</f>
        <v/>
      </c>
      <c r="G68" s="12" t="str">
        <f>IF(Program_Calcs!F64="","",TEXT(Program_Calcs!F64,"0.0"))</f>
        <v/>
      </c>
      <c r="H68" s="12" t="str">
        <f>IF(Input!J64="","",TEXT(Input!J64,"0.0"))</f>
        <v/>
      </c>
      <c r="I68" s="38" t="str">
        <f>IF(A68="","",IFERROR(INDEX(Program_Calcs!$A$1:$AX$1002,MATCH(A68,Program_Calcs!$A:$A,0),MATCH(VLOOKUP(F68,Table_Methods!$B:$F,4,0),Program_Calcs!$1:$1,0)),""))</f>
        <v/>
      </c>
      <c r="J68" s="38" t="str">
        <f>IF(A68="","",Input!O64)</f>
        <v/>
      </c>
      <c r="K68" s="38" t="str">
        <f>IF(A68="","",IF(D68="N","",IFERROR(INDEX(Program_Calcs!$A$1:$AX$1002,MATCH(A68,Program_Calcs!$A:$A,0),MATCH(VLOOKUP(F68,Table_Methods!$B:$F,5,0),Program_Calcs!$1:$1,0)),"")))</f>
        <v/>
      </c>
    </row>
    <row r="69" spans="1:11" s="14" customFormat="1" ht="16.5" customHeight="1" x14ac:dyDescent="0.25">
      <c r="A69" s="12" t="str">
        <f>IF(Input!A65="","",Input!A65)</f>
        <v/>
      </c>
      <c r="B69" s="12" t="str">
        <f>IF(C69="","",IF(C69="Circular",Input!D65&amp;" in.",IF(C69="Box",ROUNDUP(Input!D65/12,1)&amp;" x "&amp;ROUNDUP(Input!E65/12,1)&amp;" ft.",Input!D65&amp;" x "&amp;Input!E65&amp;" in.")))</f>
        <v/>
      </c>
      <c r="C69" s="12" t="str">
        <f>IF(A69="","",Input!B65)</f>
        <v/>
      </c>
      <c r="D69" s="12" t="str">
        <f>IF(Input!I65="","",Input!I65)</f>
        <v/>
      </c>
      <c r="E69" s="12" t="str">
        <f>IF(Input!C65="","",Input!C65)</f>
        <v/>
      </c>
      <c r="F69" s="13" t="str">
        <f>IF(Input!H65="","",Input!H65)</f>
        <v/>
      </c>
      <c r="G69" s="12" t="str">
        <f>IF(Program_Calcs!F65="","",TEXT(Program_Calcs!F65,"0.0"))</f>
        <v/>
      </c>
      <c r="H69" s="12" t="str">
        <f>IF(Input!J65="","",TEXT(Input!J65,"0.0"))</f>
        <v/>
      </c>
      <c r="I69" s="38" t="str">
        <f>IF(A69="","",IFERROR(INDEX(Program_Calcs!$A$1:$AX$1002,MATCH(A69,Program_Calcs!$A:$A,0),MATCH(VLOOKUP(F69,Table_Methods!$B:$F,4,0),Program_Calcs!$1:$1,0)),""))</f>
        <v/>
      </c>
      <c r="J69" s="38" t="str">
        <f>IF(A69="","",Input!O65)</f>
        <v/>
      </c>
      <c r="K69" s="38" t="str">
        <f>IF(A69="","",IF(D69="N","",IFERROR(INDEX(Program_Calcs!$A$1:$AX$1002,MATCH(A69,Program_Calcs!$A:$A,0),MATCH(VLOOKUP(F69,Table_Methods!$B:$F,5,0),Program_Calcs!$1:$1,0)),"")))</f>
        <v/>
      </c>
    </row>
    <row r="70" spans="1:11" s="14" customFormat="1" ht="16.5" customHeight="1" x14ac:dyDescent="0.25">
      <c r="A70" s="12" t="str">
        <f>IF(Input!A66="","",Input!A66)</f>
        <v/>
      </c>
      <c r="B70" s="12" t="str">
        <f>IF(C70="","",IF(C70="Circular",Input!D66&amp;" in.",IF(C70="Box",ROUNDUP(Input!D66/12,1)&amp;" x "&amp;ROUNDUP(Input!E66/12,1)&amp;" ft.",Input!D66&amp;" x "&amp;Input!E66&amp;" in.")))</f>
        <v/>
      </c>
      <c r="C70" s="12" t="str">
        <f>IF(A70="","",Input!B66)</f>
        <v/>
      </c>
      <c r="D70" s="12" t="str">
        <f>IF(Input!I66="","",Input!I66)</f>
        <v/>
      </c>
      <c r="E70" s="12" t="str">
        <f>IF(Input!C66="","",Input!C66)</f>
        <v/>
      </c>
      <c r="F70" s="13" t="str">
        <f>IF(Input!H66="","",Input!H66)</f>
        <v/>
      </c>
      <c r="G70" s="12" t="str">
        <f>IF(Program_Calcs!F66="","",TEXT(Program_Calcs!F66,"0.0"))</f>
        <v/>
      </c>
      <c r="H70" s="12" t="str">
        <f>IF(Input!J66="","",TEXT(Input!J66,"0.0"))</f>
        <v/>
      </c>
      <c r="I70" s="38" t="str">
        <f>IF(A70="","",IFERROR(INDEX(Program_Calcs!$A$1:$AX$1002,MATCH(A70,Program_Calcs!$A:$A,0),MATCH(VLOOKUP(F70,Table_Methods!$B:$F,4,0),Program_Calcs!$1:$1,0)),""))</f>
        <v/>
      </c>
      <c r="J70" s="38" t="str">
        <f>IF(A70="","",Input!O66)</f>
        <v/>
      </c>
      <c r="K70" s="38" t="str">
        <f>IF(A70="","",IF(D70="N","",IFERROR(INDEX(Program_Calcs!$A$1:$AX$1002,MATCH(A70,Program_Calcs!$A:$A,0),MATCH(VLOOKUP(F70,Table_Methods!$B:$F,5,0),Program_Calcs!$1:$1,0)),"")))</f>
        <v/>
      </c>
    </row>
    <row r="71" spans="1:11" s="14" customFormat="1" ht="16.5" customHeight="1" x14ac:dyDescent="0.25">
      <c r="A71" s="12" t="str">
        <f>IF(Input!A67="","",Input!A67)</f>
        <v/>
      </c>
      <c r="B71" s="12" t="str">
        <f>IF(C71="","",IF(C71="Circular",Input!D67&amp;" in.",IF(C71="Box",ROUNDUP(Input!D67/12,1)&amp;" x "&amp;ROUNDUP(Input!E67/12,1)&amp;" ft.",Input!D67&amp;" x "&amp;Input!E67&amp;" in.")))</f>
        <v/>
      </c>
      <c r="C71" s="12" t="str">
        <f>IF(A71="","",Input!B67)</f>
        <v/>
      </c>
      <c r="D71" s="12" t="str">
        <f>IF(Input!I67="","",Input!I67)</f>
        <v/>
      </c>
      <c r="E71" s="12" t="str">
        <f>IF(Input!C67="","",Input!C67)</f>
        <v/>
      </c>
      <c r="F71" s="13" t="str">
        <f>IF(Input!H67="","",Input!H67)</f>
        <v/>
      </c>
      <c r="G71" s="12" t="str">
        <f>IF(Program_Calcs!F67="","",TEXT(Program_Calcs!F67,"0.0"))</f>
        <v/>
      </c>
      <c r="H71" s="12" t="str">
        <f>IF(Input!J67="","",TEXT(Input!J67,"0.0"))</f>
        <v/>
      </c>
      <c r="I71" s="38" t="str">
        <f>IF(A71="","",IFERROR(INDEX(Program_Calcs!$A$1:$AX$1002,MATCH(A71,Program_Calcs!$A:$A,0),MATCH(VLOOKUP(F71,Table_Methods!$B:$F,4,0),Program_Calcs!$1:$1,0)),""))</f>
        <v/>
      </c>
      <c r="J71" s="38" t="str">
        <f>IF(A71="","",Input!O67)</f>
        <v/>
      </c>
      <c r="K71" s="38" t="str">
        <f>IF(A71="","",IF(D71="N","",IFERROR(INDEX(Program_Calcs!$A$1:$AX$1002,MATCH(A71,Program_Calcs!$A:$A,0),MATCH(VLOOKUP(F71,Table_Methods!$B:$F,5,0),Program_Calcs!$1:$1,0)),"")))</f>
        <v/>
      </c>
    </row>
    <row r="72" spans="1:11" s="14" customFormat="1" ht="16.5" customHeight="1" x14ac:dyDescent="0.25">
      <c r="A72" s="12" t="str">
        <f>IF(Input!A68="","",Input!A68)</f>
        <v/>
      </c>
      <c r="B72" s="12" t="str">
        <f>IF(C72="","",IF(C72="Circular",Input!D68&amp;" in.",IF(C72="Box",ROUNDUP(Input!D68/12,1)&amp;" x "&amp;ROUNDUP(Input!E68/12,1)&amp;" ft.",Input!D68&amp;" x "&amp;Input!E68&amp;" in.")))</f>
        <v/>
      </c>
      <c r="C72" s="12" t="str">
        <f>IF(A72="","",Input!B68)</f>
        <v/>
      </c>
      <c r="D72" s="12" t="str">
        <f>IF(Input!I68="","",Input!I68)</f>
        <v/>
      </c>
      <c r="E72" s="12" t="str">
        <f>IF(Input!C68="","",Input!C68)</f>
        <v/>
      </c>
      <c r="F72" s="13" t="str">
        <f>IF(Input!H68="","",Input!H68)</f>
        <v/>
      </c>
      <c r="G72" s="12" t="str">
        <f>IF(Program_Calcs!F68="","",TEXT(Program_Calcs!F68,"0.0"))</f>
        <v/>
      </c>
      <c r="H72" s="12" t="str">
        <f>IF(Input!J68="","",TEXT(Input!J68,"0.0"))</f>
        <v/>
      </c>
      <c r="I72" s="38" t="str">
        <f>IF(A72="","",IFERROR(INDEX(Program_Calcs!$A$1:$AX$1002,MATCH(A72,Program_Calcs!$A:$A,0),MATCH(VLOOKUP(F72,Table_Methods!$B:$F,4,0),Program_Calcs!$1:$1,0)),""))</f>
        <v/>
      </c>
      <c r="J72" s="38" t="str">
        <f>IF(A72="","",Input!O68)</f>
        <v/>
      </c>
      <c r="K72" s="38" t="str">
        <f>IF(A72="","",IF(D72="N","",IFERROR(INDEX(Program_Calcs!$A$1:$AX$1002,MATCH(A72,Program_Calcs!$A:$A,0),MATCH(VLOOKUP(F72,Table_Methods!$B:$F,5,0),Program_Calcs!$1:$1,0)),"")))</f>
        <v/>
      </c>
    </row>
    <row r="73" spans="1:11" s="14" customFormat="1" ht="16.5" customHeight="1" x14ac:dyDescent="0.25">
      <c r="A73" s="12" t="str">
        <f>IF(Input!A69="","",Input!A69)</f>
        <v/>
      </c>
      <c r="B73" s="12" t="str">
        <f>IF(C73="","",IF(C73="Circular",Input!D69&amp;" in.",IF(C73="Box",ROUNDUP(Input!D69/12,1)&amp;" x "&amp;ROUNDUP(Input!E69/12,1)&amp;" ft.",Input!D69&amp;" x "&amp;Input!E69&amp;" in.")))</f>
        <v/>
      </c>
      <c r="C73" s="12" t="str">
        <f>IF(A73="","",Input!B69)</f>
        <v/>
      </c>
      <c r="D73" s="12" t="str">
        <f>IF(Input!I69="","",Input!I69)</f>
        <v/>
      </c>
      <c r="E73" s="12" t="str">
        <f>IF(Input!C69="","",Input!C69)</f>
        <v/>
      </c>
      <c r="F73" s="13" t="str">
        <f>IF(Input!H69="","",Input!H69)</f>
        <v/>
      </c>
      <c r="G73" s="12" t="str">
        <f>IF(Program_Calcs!F69="","",TEXT(Program_Calcs!F69,"0.0"))</f>
        <v/>
      </c>
      <c r="H73" s="12" t="str">
        <f>IF(Input!J69="","",TEXT(Input!J69,"0.0"))</f>
        <v/>
      </c>
      <c r="I73" s="38" t="str">
        <f>IF(A73="","",IFERROR(INDEX(Program_Calcs!$A$1:$AX$1002,MATCH(A73,Program_Calcs!$A:$A,0),MATCH(VLOOKUP(F73,Table_Methods!$B:$F,4,0),Program_Calcs!$1:$1,0)),""))</f>
        <v/>
      </c>
      <c r="J73" s="38" t="str">
        <f>IF(A73="","",Input!O69)</f>
        <v/>
      </c>
      <c r="K73" s="38" t="str">
        <f>IF(A73="","",IF(D73="N","",IFERROR(INDEX(Program_Calcs!$A$1:$AX$1002,MATCH(A73,Program_Calcs!$A:$A,0),MATCH(VLOOKUP(F73,Table_Methods!$B:$F,5,0),Program_Calcs!$1:$1,0)),"")))</f>
        <v/>
      </c>
    </row>
    <row r="74" spans="1:11" s="14" customFormat="1" ht="16.5" customHeight="1" x14ac:dyDescent="0.25">
      <c r="A74" s="12" t="str">
        <f>IF(Input!A70="","",Input!A70)</f>
        <v/>
      </c>
      <c r="B74" s="12" t="str">
        <f>IF(C74="","",IF(C74="Circular",Input!D70&amp;" in.",IF(C74="Box",ROUNDUP(Input!D70/12,1)&amp;" x "&amp;ROUNDUP(Input!E70/12,1)&amp;" ft.",Input!D70&amp;" x "&amp;Input!E70&amp;" in.")))</f>
        <v/>
      </c>
      <c r="C74" s="12" t="str">
        <f>IF(A74="","",Input!B70)</f>
        <v/>
      </c>
      <c r="D74" s="12" t="str">
        <f>IF(Input!I70="","",Input!I70)</f>
        <v/>
      </c>
      <c r="E74" s="12" t="str">
        <f>IF(Input!C70="","",Input!C70)</f>
        <v/>
      </c>
      <c r="F74" s="13" t="str">
        <f>IF(Input!H70="","",Input!H70)</f>
        <v/>
      </c>
      <c r="G74" s="12" t="str">
        <f>IF(Program_Calcs!F70="","",TEXT(Program_Calcs!F70,"0.0"))</f>
        <v/>
      </c>
      <c r="H74" s="12" t="str">
        <f>IF(Input!J70="","",TEXT(Input!J70,"0.0"))</f>
        <v/>
      </c>
      <c r="I74" s="38" t="str">
        <f>IF(A74="","",IFERROR(INDEX(Program_Calcs!$A$1:$AX$1002,MATCH(A74,Program_Calcs!$A:$A,0),MATCH(VLOOKUP(F74,Table_Methods!$B:$F,4,0),Program_Calcs!$1:$1,0)),""))</f>
        <v/>
      </c>
      <c r="J74" s="38" t="str">
        <f>IF(A74="","",Input!O70)</f>
        <v/>
      </c>
      <c r="K74" s="38" t="str">
        <f>IF(A74="","",IF(D74="N","",IFERROR(INDEX(Program_Calcs!$A$1:$AX$1002,MATCH(A74,Program_Calcs!$A:$A,0),MATCH(VLOOKUP(F74,Table_Methods!$B:$F,5,0),Program_Calcs!$1:$1,0)),"")))</f>
        <v/>
      </c>
    </row>
    <row r="75" spans="1:11" s="14" customFormat="1" ht="16.5" customHeight="1" x14ac:dyDescent="0.25">
      <c r="A75" s="12" t="str">
        <f>IF(Input!A71="","",Input!A71)</f>
        <v/>
      </c>
      <c r="B75" s="12" t="str">
        <f>IF(C75="","",IF(C75="Circular",Input!D71&amp;" in.",IF(C75="Box",ROUNDUP(Input!D71/12,1)&amp;" x "&amp;ROUNDUP(Input!E71/12,1)&amp;" ft.",Input!D71&amp;" x "&amp;Input!E71&amp;" in.")))</f>
        <v/>
      </c>
      <c r="C75" s="12" t="str">
        <f>IF(A75="","",Input!B71)</f>
        <v/>
      </c>
      <c r="D75" s="12" t="str">
        <f>IF(Input!I71="","",Input!I71)</f>
        <v/>
      </c>
      <c r="E75" s="12" t="str">
        <f>IF(Input!C71="","",Input!C71)</f>
        <v/>
      </c>
      <c r="F75" s="13" t="str">
        <f>IF(Input!H71="","",Input!H71)</f>
        <v/>
      </c>
      <c r="G75" s="12" t="str">
        <f>IF(Program_Calcs!F71="","",TEXT(Program_Calcs!F71,"0.0"))</f>
        <v/>
      </c>
      <c r="H75" s="12" t="str">
        <f>IF(Input!J71="","",TEXT(Input!J71,"0.0"))</f>
        <v/>
      </c>
      <c r="I75" s="38" t="str">
        <f>IF(A75="","",IFERROR(INDEX(Program_Calcs!$A$1:$AX$1002,MATCH(A75,Program_Calcs!$A:$A,0),MATCH(VLOOKUP(F75,Table_Methods!$B:$F,4,0),Program_Calcs!$1:$1,0)),""))</f>
        <v/>
      </c>
      <c r="J75" s="38" t="str">
        <f>IF(A75="","",Input!O71)</f>
        <v/>
      </c>
      <c r="K75" s="38" t="str">
        <f>IF(A75="","",IF(D75="N","",IFERROR(INDEX(Program_Calcs!$A$1:$AX$1002,MATCH(A75,Program_Calcs!$A:$A,0),MATCH(VLOOKUP(F75,Table_Methods!$B:$F,5,0),Program_Calcs!$1:$1,0)),"")))</f>
        <v/>
      </c>
    </row>
    <row r="76" spans="1:11" s="14" customFormat="1" ht="16.5" customHeight="1" x14ac:dyDescent="0.25">
      <c r="A76" s="12" t="str">
        <f>IF(Input!A72="","",Input!A72)</f>
        <v/>
      </c>
      <c r="B76" s="12" t="str">
        <f>IF(C76="","",IF(C76="Circular",Input!D72&amp;" in.",IF(C76="Box",ROUNDUP(Input!D72/12,1)&amp;" x "&amp;ROUNDUP(Input!E72/12,1)&amp;" ft.",Input!D72&amp;" x "&amp;Input!E72&amp;" in.")))</f>
        <v/>
      </c>
      <c r="C76" s="12" t="str">
        <f>IF(A76="","",Input!B72)</f>
        <v/>
      </c>
      <c r="D76" s="12" t="str">
        <f>IF(Input!I72="","",Input!I72)</f>
        <v/>
      </c>
      <c r="E76" s="12" t="str">
        <f>IF(Input!C72="","",Input!C72)</f>
        <v/>
      </c>
      <c r="F76" s="13" t="str">
        <f>IF(Input!H72="","",Input!H72)</f>
        <v/>
      </c>
      <c r="G76" s="12" t="str">
        <f>IF(Program_Calcs!F72="","",TEXT(Program_Calcs!F72,"0.0"))</f>
        <v/>
      </c>
      <c r="H76" s="12" t="str">
        <f>IF(Input!J72="","",TEXT(Input!J72,"0.0"))</f>
        <v/>
      </c>
      <c r="I76" s="38" t="str">
        <f>IF(A76="","",IFERROR(INDEX(Program_Calcs!$A$1:$AX$1002,MATCH(A76,Program_Calcs!$A:$A,0),MATCH(VLOOKUP(F76,Table_Methods!$B:$F,4,0),Program_Calcs!$1:$1,0)),""))</f>
        <v/>
      </c>
      <c r="J76" s="38" t="str">
        <f>IF(A76="","",Input!O72)</f>
        <v/>
      </c>
      <c r="K76" s="38" t="str">
        <f>IF(A76="","",IF(D76="N","",IFERROR(INDEX(Program_Calcs!$A$1:$AX$1002,MATCH(A76,Program_Calcs!$A:$A,0),MATCH(VLOOKUP(F76,Table_Methods!$B:$F,5,0),Program_Calcs!$1:$1,0)),"")))</f>
        <v/>
      </c>
    </row>
    <row r="77" spans="1:11" s="14" customFormat="1" ht="16.5" customHeight="1" x14ac:dyDescent="0.25">
      <c r="A77" s="12" t="str">
        <f>IF(Input!A73="","",Input!A73)</f>
        <v/>
      </c>
      <c r="B77" s="12" t="str">
        <f>IF(C77="","",IF(C77="Circular",Input!D73&amp;" in.",IF(C77="Box",ROUNDUP(Input!D73/12,1)&amp;" x "&amp;ROUNDUP(Input!E73/12,1)&amp;" ft.",Input!D73&amp;" x "&amp;Input!E73&amp;" in.")))</f>
        <v/>
      </c>
      <c r="C77" s="12" t="str">
        <f>IF(A77="","",Input!B73)</f>
        <v/>
      </c>
      <c r="D77" s="12" t="str">
        <f>IF(Input!I73="","",Input!I73)</f>
        <v/>
      </c>
      <c r="E77" s="12" t="str">
        <f>IF(Input!C73="","",Input!C73)</f>
        <v/>
      </c>
      <c r="F77" s="13" t="str">
        <f>IF(Input!H73="","",Input!H73)</f>
        <v/>
      </c>
      <c r="G77" s="12" t="str">
        <f>IF(Program_Calcs!F73="","",TEXT(Program_Calcs!F73,"0.0"))</f>
        <v/>
      </c>
      <c r="H77" s="12" t="str">
        <f>IF(Input!J73="","",TEXT(Input!J73,"0.0"))</f>
        <v/>
      </c>
      <c r="I77" s="38" t="str">
        <f>IF(A77="","",IFERROR(INDEX(Program_Calcs!$A$1:$AX$1002,MATCH(A77,Program_Calcs!$A:$A,0),MATCH(VLOOKUP(F77,Table_Methods!$B:$F,4,0),Program_Calcs!$1:$1,0)),""))</f>
        <v/>
      </c>
      <c r="J77" s="38" t="str">
        <f>IF(A77="","",Input!O73)</f>
        <v/>
      </c>
      <c r="K77" s="38" t="str">
        <f>IF(A77="","",IF(D77="N","",IFERROR(INDEX(Program_Calcs!$A$1:$AX$1002,MATCH(A77,Program_Calcs!$A:$A,0),MATCH(VLOOKUP(F77,Table_Methods!$B:$F,5,0),Program_Calcs!$1:$1,0)),"")))</f>
        <v/>
      </c>
    </row>
    <row r="78" spans="1:11" s="14" customFormat="1" ht="16.5" customHeight="1" x14ac:dyDescent="0.25">
      <c r="A78" s="12" t="str">
        <f>IF(Input!A74="","",Input!A74)</f>
        <v/>
      </c>
      <c r="B78" s="12" t="str">
        <f>IF(C78="","",IF(C78="Circular",Input!D74&amp;" in.",IF(C78="Box",ROUNDUP(Input!D74/12,1)&amp;" x "&amp;ROUNDUP(Input!E74/12,1)&amp;" ft.",Input!D74&amp;" x "&amp;Input!E74&amp;" in.")))</f>
        <v/>
      </c>
      <c r="C78" s="12" t="str">
        <f>IF(A78="","",Input!B74)</f>
        <v/>
      </c>
      <c r="D78" s="12" t="str">
        <f>IF(Input!I74="","",Input!I74)</f>
        <v/>
      </c>
      <c r="E78" s="12" t="str">
        <f>IF(Input!C74="","",Input!C74)</f>
        <v/>
      </c>
      <c r="F78" s="13" t="str">
        <f>IF(Input!H74="","",Input!H74)</f>
        <v/>
      </c>
      <c r="G78" s="12" t="str">
        <f>IF(Program_Calcs!F74="","",TEXT(Program_Calcs!F74,"0.0"))</f>
        <v/>
      </c>
      <c r="H78" s="12" t="str">
        <f>IF(Input!J74="","",TEXT(Input!J74,"0.0"))</f>
        <v/>
      </c>
      <c r="I78" s="38" t="str">
        <f>IF(A78="","",IFERROR(INDEX(Program_Calcs!$A$1:$AX$1002,MATCH(A78,Program_Calcs!$A:$A,0),MATCH(VLOOKUP(F78,Table_Methods!$B:$F,4,0),Program_Calcs!$1:$1,0)),""))</f>
        <v/>
      </c>
      <c r="J78" s="38" t="str">
        <f>IF(A78="","",Input!O74)</f>
        <v/>
      </c>
      <c r="K78" s="38" t="str">
        <f>IF(A78="","",IF(D78="N","",IFERROR(INDEX(Program_Calcs!$A$1:$AX$1002,MATCH(A78,Program_Calcs!$A:$A,0),MATCH(VLOOKUP(F78,Table_Methods!$B:$F,5,0),Program_Calcs!$1:$1,0)),"")))</f>
        <v/>
      </c>
    </row>
    <row r="79" spans="1:11" s="14" customFormat="1" ht="16.5" customHeight="1" x14ac:dyDescent="0.25">
      <c r="A79" s="12" t="str">
        <f>IF(Input!A75="","",Input!A75)</f>
        <v/>
      </c>
      <c r="B79" s="12" t="str">
        <f>IF(C79="","",IF(C79="Circular",Input!D75&amp;" in.",IF(C79="Box",ROUNDUP(Input!D75/12,1)&amp;" x "&amp;ROUNDUP(Input!E75/12,1)&amp;" ft.",Input!D75&amp;" x "&amp;Input!E75&amp;" in.")))</f>
        <v/>
      </c>
      <c r="C79" s="12" t="str">
        <f>IF(A79="","",Input!B75)</f>
        <v/>
      </c>
      <c r="D79" s="12" t="str">
        <f>IF(Input!I75="","",Input!I75)</f>
        <v/>
      </c>
      <c r="E79" s="12" t="str">
        <f>IF(Input!C75="","",Input!C75)</f>
        <v/>
      </c>
      <c r="F79" s="13" t="str">
        <f>IF(Input!H75="","",Input!H75)</f>
        <v/>
      </c>
      <c r="G79" s="12" t="str">
        <f>IF(Program_Calcs!F75="","",TEXT(Program_Calcs!F75,"0.0"))</f>
        <v/>
      </c>
      <c r="H79" s="12" t="str">
        <f>IF(Input!J75="","",TEXT(Input!J75,"0.0"))</f>
        <v/>
      </c>
      <c r="I79" s="38" t="str">
        <f>IF(A79="","",IFERROR(INDEX(Program_Calcs!$A$1:$AX$1002,MATCH(A79,Program_Calcs!$A:$A,0),MATCH(VLOOKUP(F79,Table_Methods!$B:$F,4,0),Program_Calcs!$1:$1,0)),""))</f>
        <v/>
      </c>
      <c r="J79" s="38" t="str">
        <f>IF(A79="","",Input!O75)</f>
        <v/>
      </c>
      <c r="K79" s="38" t="str">
        <f>IF(A79="","",IF(D79="N","",IFERROR(INDEX(Program_Calcs!$A$1:$AX$1002,MATCH(A79,Program_Calcs!$A:$A,0),MATCH(VLOOKUP(F79,Table_Methods!$B:$F,5,0),Program_Calcs!$1:$1,0)),"")))</f>
        <v/>
      </c>
    </row>
    <row r="80" spans="1:11" s="14" customFormat="1" ht="16.5" customHeight="1" x14ac:dyDescent="0.25">
      <c r="A80" s="12" t="str">
        <f>IF(Input!A76="","",Input!A76)</f>
        <v/>
      </c>
      <c r="B80" s="12" t="str">
        <f>IF(C80="","",IF(C80="Circular",Input!D76&amp;" in.",IF(C80="Box",ROUNDUP(Input!D76/12,1)&amp;" x "&amp;ROUNDUP(Input!E76/12,1)&amp;" ft.",Input!D76&amp;" x "&amp;Input!E76&amp;" in.")))</f>
        <v/>
      </c>
      <c r="C80" s="12" t="str">
        <f>IF(A80="","",Input!B76)</f>
        <v/>
      </c>
      <c r="D80" s="12" t="str">
        <f>IF(Input!I76="","",Input!I76)</f>
        <v/>
      </c>
      <c r="E80" s="12" t="str">
        <f>IF(Input!C76="","",Input!C76)</f>
        <v/>
      </c>
      <c r="F80" s="13" t="str">
        <f>IF(Input!H76="","",Input!H76)</f>
        <v/>
      </c>
      <c r="G80" s="12" t="str">
        <f>IF(Program_Calcs!F76="","",TEXT(Program_Calcs!F76,"0.0"))</f>
        <v/>
      </c>
      <c r="H80" s="12" t="str">
        <f>IF(Input!J76="","",TEXT(Input!J76,"0.0"))</f>
        <v/>
      </c>
      <c r="I80" s="38" t="str">
        <f>IF(A80="","",IFERROR(INDEX(Program_Calcs!$A$1:$AX$1002,MATCH(A80,Program_Calcs!$A:$A,0),MATCH(VLOOKUP(F80,Table_Methods!$B:$F,4,0),Program_Calcs!$1:$1,0)),""))</f>
        <v/>
      </c>
      <c r="J80" s="38" t="str">
        <f>IF(A80="","",Input!O76)</f>
        <v/>
      </c>
      <c r="K80" s="38" t="str">
        <f>IF(A80="","",IF(D80="N","",IFERROR(INDEX(Program_Calcs!$A$1:$AX$1002,MATCH(A80,Program_Calcs!$A:$A,0),MATCH(VLOOKUP(F80,Table_Methods!$B:$F,5,0),Program_Calcs!$1:$1,0)),"")))</f>
        <v/>
      </c>
    </row>
    <row r="81" spans="1:11" s="14" customFormat="1" ht="16.5" customHeight="1" x14ac:dyDescent="0.25">
      <c r="A81" s="12" t="str">
        <f>IF(Input!A77="","",Input!A77)</f>
        <v/>
      </c>
      <c r="B81" s="12" t="str">
        <f>IF(C81="","",IF(C81="Circular",Input!D77&amp;" in.",IF(C81="Box",ROUNDUP(Input!D77/12,1)&amp;" x "&amp;ROUNDUP(Input!E77/12,1)&amp;" ft.",Input!D77&amp;" x "&amp;Input!E77&amp;" in.")))</f>
        <v/>
      </c>
      <c r="C81" s="12" t="str">
        <f>IF(A81="","",Input!B77)</f>
        <v/>
      </c>
      <c r="D81" s="12" t="str">
        <f>IF(Input!I77="","",Input!I77)</f>
        <v/>
      </c>
      <c r="E81" s="12" t="str">
        <f>IF(Input!C77="","",Input!C77)</f>
        <v/>
      </c>
      <c r="F81" s="13" t="str">
        <f>IF(Input!H77="","",Input!H77)</f>
        <v/>
      </c>
      <c r="G81" s="12" t="str">
        <f>IF(Program_Calcs!F77="","",TEXT(Program_Calcs!F77,"0.0"))</f>
        <v/>
      </c>
      <c r="H81" s="12" t="str">
        <f>IF(Input!J77="","",TEXT(Input!J77,"0.0"))</f>
        <v/>
      </c>
      <c r="I81" s="38" t="str">
        <f>IF(A81="","",IFERROR(INDEX(Program_Calcs!$A$1:$AX$1002,MATCH(A81,Program_Calcs!$A:$A,0),MATCH(VLOOKUP(F81,Table_Methods!$B:$F,4,0),Program_Calcs!$1:$1,0)),""))</f>
        <v/>
      </c>
      <c r="J81" s="38" t="str">
        <f>IF(A81="","",Input!O77)</f>
        <v/>
      </c>
      <c r="K81" s="38" t="str">
        <f>IF(A81="","",IF(D81="N","",IFERROR(INDEX(Program_Calcs!$A$1:$AX$1002,MATCH(A81,Program_Calcs!$A:$A,0),MATCH(VLOOKUP(F81,Table_Methods!$B:$F,5,0),Program_Calcs!$1:$1,0)),"")))</f>
        <v/>
      </c>
    </row>
    <row r="82" spans="1:11" s="14" customFormat="1" ht="16.5" customHeight="1" x14ac:dyDescent="0.25">
      <c r="A82" s="12" t="str">
        <f>IF(Input!A78="","",Input!A78)</f>
        <v/>
      </c>
      <c r="B82" s="12" t="str">
        <f>IF(C82="","",IF(C82="Circular",Input!D78&amp;" in.",IF(C82="Box",ROUNDUP(Input!D78/12,1)&amp;" x "&amp;ROUNDUP(Input!E78/12,1)&amp;" ft.",Input!D78&amp;" x "&amp;Input!E78&amp;" in.")))</f>
        <v/>
      </c>
      <c r="C82" s="12" t="str">
        <f>IF(A82="","",Input!B78)</f>
        <v/>
      </c>
      <c r="D82" s="12" t="str">
        <f>IF(Input!I78="","",Input!I78)</f>
        <v/>
      </c>
      <c r="E82" s="12" t="str">
        <f>IF(Input!C78="","",Input!C78)</f>
        <v/>
      </c>
      <c r="F82" s="13" t="str">
        <f>IF(Input!H78="","",Input!H78)</f>
        <v/>
      </c>
      <c r="G82" s="12" t="str">
        <f>IF(Program_Calcs!F78="","",TEXT(Program_Calcs!F78,"0.0"))</f>
        <v/>
      </c>
      <c r="H82" s="12" t="str">
        <f>IF(Input!J78="","",TEXT(Input!J78,"0.0"))</f>
        <v/>
      </c>
      <c r="I82" s="38" t="str">
        <f>IF(A82="","",IFERROR(INDEX(Program_Calcs!$A$1:$AX$1002,MATCH(A82,Program_Calcs!$A:$A,0),MATCH(VLOOKUP(F82,Table_Methods!$B:$F,4,0),Program_Calcs!$1:$1,0)),""))</f>
        <v/>
      </c>
      <c r="J82" s="38" t="str">
        <f>IF(A82="","",Input!O78)</f>
        <v/>
      </c>
      <c r="K82" s="38" t="str">
        <f>IF(A82="","",IF(D82="N","",IFERROR(INDEX(Program_Calcs!$A$1:$AX$1002,MATCH(A82,Program_Calcs!$A:$A,0),MATCH(VLOOKUP(F82,Table_Methods!$B:$F,5,0),Program_Calcs!$1:$1,0)),"")))</f>
        <v/>
      </c>
    </row>
    <row r="83" spans="1:11" s="14" customFormat="1" ht="16.5" customHeight="1" x14ac:dyDescent="0.25">
      <c r="A83" s="12" t="str">
        <f>IF(Input!A79="","",Input!A79)</f>
        <v/>
      </c>
      <c r="B83" s="12" t="str">
        <f>IF(C83="","",IF(C83="Circular",Input!D79&amp;" in.",IF(C83="Box",ROUNDUP(Input!D79/12,1)&amp;" x "&amp;ROUNDUP(Input!E79/12,1)&amp;" ft.",Input!D79&amp;" x "&amp;Input!E79&amp;" in.")))</f>
        <v/>
      </c>
      <c r="C83" s="12" t="str">
        <f>IF(A83="","",Input!B79)</f>
        <v/>
      </c>
      <c r="D83" s="12" t="str">
        <f>IF(Input!I79="","",Input!I79)</f>
        <v/>
      </c>
      <c r="E83" s="12" t="str">
        <f>IF(Input!C79="","",Input!C79)</f>
        <v/>
      </c>
      <c r="F83" s="13" t="str">
        <f>IF(Input!H79="","",Input!H79)</f>
        <v/>
      </c>
      <c r="G83" s="12" t="str">
        <f>IF(Program_Calcs!F79="","",TEXT(Program_Calcs!F79,"0.0"))</f>
        <v/>
      </c>
      <c r="H83" s="12" t="str">
        <f>IF(Input!J79="","",TEXT(Input!J79,"0.0"))</f>
        <v/>
      </c>
      <c r="I83" s="38" t="str">
        <f>IF(A83="","",IFERROR(INDEX(Program_Calcs!$A$1:$AX$1002,MATCH(A83,Program_Calcs!$A:$A,0),MATCH(VLOOKUP(F83,Table_Methods!$B:$F,4,0),Program_Calcs!$1:$1,0)),""))</f>
        <v/>
      </c>
      <c r="J83" s="38" t="str">
        <f>IF(A83="","",Input!O79)</f>
        <v/>
      </c>
      <c r="K83" s="38" t="str">
        <f>IF(A83="","",IF(D83="N","",IFERROR(INDEX(Program_Calcs!$A$1:$AX$1002,MATCH(A83,Program_Calcs!$A:$A,0),MATCH(VLOOKUP(F83,Table_Methods!$B:$F,5,0),Program_Calcs!$1:$1,0)),"")))</f>
        <v/>
      </c>
    </row>
    <row r="84" spans="1:11" s="14" customFormat="1" ht="16.5" customHeight="1" x14ac:dyDescent="0.25">
      <c r="A84" s="12" t="str">
        <f>IF(Input!A80="","",Input!A80)</f>
        <v/>
      </c>
      <c r="B84" s="12" t="str">
        <f>IF(C84="","",IF(C84="Circular",Input!D80&amp;" in.",IF(C84="Box",ROUNDUP(Input!D80/12,1)&amp;" x "&amp;ROUNDUP(Input!E80/12,1)&amp;" ft.",Input!D80&amp;" x "&amp;Input!E80&amp;" in.")))</f>
        <v/>
      </c>
      <c r="C84" s="12" t="str">
        <f>IF(A84="","",Input!B80)</f>
        <v/>
      </c>
      <c r="D84" s="12" t="str">
        <f>IF(Input!I80="","",Input!I80)</f>
        <v/>
      </c>
      <c r="E84" s="12" t="str">
        <f>IF(Input!C80="","",Input!C80)</f>
        <v/>
      </c>
      <c r="F84" s="13" t="str">
        <f>IF(Input!H80="","",Input!H80)</f>
        <v/>
      </c>
      <c r="G84" s="12" t="str">
        <f>IF(Program_Calcs!F80="","",TEXT(Program_Calcs!F80,"0.0"))</f>
        <v/>
      </c>
      <c r="H84" s="12" t="str">
        <f>IF(Input!J80="","",TEXT(Input!J80,"0.0"))</f>
        <v/>
      </c>
      <c r="I84" s="38" t="str">
        <f>IF(A84="","",IFERROR(INDEX(Program_Calcs!$A$1:$AX$1002,MATCH(A84,Program_Calcs!$A:$A,0),MATCH(VLOOKUP(F84,Table_Methods!$B:$F,4,0),Program_Calcs!$1:$1,0)),""))</f>
        <v/>
      </c>
      <c r="J84" s="38" t="str">
        <f>IF(A84="","",Input!O80)</f>
        <v/>
      </c>
      <c r="K84" s="38" t="str">
        <f>IF(A84="","",IF(D84="N","",IFERROR(INDEX(Program_Calcs!$A$1:$AX$1002,MATCH(A84,Program_Calcs!$A:$A,0),MATCH(VLOOKUP(F84,Table_Methods!$B:$F,5,0),Program_Calcs!$1:$1,0)),"")))</f>
        <v/>
      </c>
    </row>
    <row r="85" spans="1:11" s="14" customFormat="1" ht="16.5" customHeight="1" x14ac:dyDescent="0.25">
      <c r="A85" s="12" t="str">
        <f>IF(Input!A81="","",Input!A81)</f>
        <v/>
      </c>
      <c r="B85" s="12" t="str">
        <f>IF(C85="","",IF(C85="Circular",Input!D81&amp;" in.",IF(C85="Box",ROUNDUP(Input!D81/12,1)&amp;" x "&amp;ROUNDUP(Input!E81/12,1)&amp;" ft.",Input!D81&amp;" x "&amp;Input!E81&amp;" in.")))</f>
        <v/>
      </c>
      <c r="C85" s="12" t="str">
        <f>IF(A85="","",Input!B81)</f>
        <v/>
      </c>
      <c r="D85" s="12" t="str">
        <f>IF(Input!I81="","",Input!I81)</f>
        <v/>
      </c>
      <c r="E85" s="12" t="str">
        <f>IF(Input!C81="","",Input!C81)</f>
        <v/>
      </c>
      <c r="F85" s="13" t="str">
        <f>IF(Input!H81="","",Input!H81)</f>
        <v/>
      </c>
      <c r="G85" s="12" t="str">
        <f>IF(Program_Calcs!F81="","",TEXT(Program_Calcs!F81,"0.0"))</f>
        <v/>
      </c>
      <c r="H85" s="12" t="str">
        <f>IF(Input!J81="","",TEXT(Input!J81,"0.0"))</f>
        <v/>
      </c>
      <c r="I85" s="38" t="str">
        <f>IF(A85="","",IFERROR(INDEX(Program_Calcs!$A$1:$AX$1002,MATCH(A85,Program_Calcs!$A:$A,0),MATCH(VLOOKUP(F85,Table_Methods!$B:$F,4,0),Program_Calcs!$1:$1,0)),""))</f>
        <v/>
      </c>
      <c r="J85" s="38" t="str">
        <f>IF(A85="","",Input!O81)</f>
        <v/>
      </c>
      <c r="K85" s="38" t="str">
        <f>IF(A85="","",IF(D85="N","",IFERROR(INDEX(Program_Calcs!$A$1:$AX$1002,MATCH(A85,Program_Calcs!$A:$A,0),MATCH(VLOOKUP(F85,Table_Methods!$B:$F,5,0),Program_Calcs!$1:$1,0)),"")))</f>
        <v/>
      </c>
    </row>
    <row r="86" spans="1:11" s="14" customFormat="1" ht="16.5" customHeight="1" x14ac:dyDescent="0.25">
      <c r="A86" s="12" t="str">
        <f>IF(Input!A82="","",Input!A82)</f>
        <v/>
      </c>
      <c r="B86" s="12" t="str">
        <f>IF(C86="","",IF(C86="Circular",Input!D82&amp;" in.",IF(C86="Box",ROUNDUP(Input!D82/12,1)&amp;" x "&amp;ROUNDUP(Input!E82/12,1)&amp;" ft.",Input!D82&amp;" x "&amp;Input!E82&amp;" in.")))</f>
        <v/>
      </c>
      <c r="C86" s="12" t="str">
        <f>IF(A86="","",Input!B82)</f>
        <v/>
      </c>
      <c r="D86" s="12" t="str">
        <f>IF(Input!I82="","",Input!I82)</f>
        <v/>
      </c>
      <c r="E86" s="12" t="str">
        <f>IF(Input!C82="","",Input!C82)</f>
        <v/>
      </c>
      <c r="F86" s="13" t="str">
        <f>IF(Input!H82="","",Input!H82)</f>
        <v/>
      </c>
      <c r="G86" s="12" t="str">
        <f>IF(Program_Calcs!F82="","",TEXT(Program_Calcs!F82,"0.0"))</f>
        <v/>
      </c>
      <c r="H86" s="12" t="str">
        <f>IF(Input!J82="","",TEXT(Input!J82,"0.0"))</f>
        <v/>
      </c>
      <c r="I86" s="38" t="str">
        <f>IF(A86="","",IFERROR(INDEX(Program_Calcs!$A$1:$AX$1002,MATCH(A86,Program_Calcs!$A:$A,0),MATCH(VLOOKUP(F86,Table_Methods!$B:$F,4,0),Program_Calcs!$1:$1,0)),""))</f>
        <v/>
      </c>
      <c r="J86" s="38" t="str">
        <f>IF(A86="","",Input!O82)</f>
        <v/>
      </c>
      <c r="K86" s="38" t="str">
        <f>IF(A86="","",IF(D86="N","",IFERROR(INDEX(Program_Calcs!$A$1:$AX$1002,MATCH(A86,Program_Calcs!$A:$A,0),MATCH(VLOOKUP(F86,Table_Methods!$B:$F,5,0),Program_Calcs!$1:$1,0)),"")))</f>
        <v/>
      </c>
    </row>
    <row r="87" spans="1:11" s="14" customFormat="1" ht="16.5" customHeight="1" x14ac:dyDescent="0.25">
      <c r="A87" s="12" t="str">
        <f>IF(Input!A83="","",Input!A83)</f>
        <v/>
      </c>
      <c r="B87" s="12" t="str">
        <f>IF(C87="","",IF(C87="Circular",Input!D83&amp;" in.",IF(C87="Box",ROUNDUP(Input!D83/12,1)&amp;" x "&amp;ROUNDUP(Input!E83/12,1)&amp;" ft.",Input!D83&amp;" x "&amp;Input!E83&amp;" in.")))</f>
        <v/>
      </c>
      <c r="C87" s="12" t="str">
        <f>IF(A87="","",Input!B83)</f>
        <v/>
      </c>
      <c r="D87" s="12" t="str">
        <f>IF(Input!I83="","",Input!I83)</f>
        <v/>
      </c>
      <c r="E87" s="12" t="str">
        <f>IF(Input!C83="","",Input!C83)</f>
        <v/>
      </c>
      <c r="F87" s="13" t="str">
        <f>IF(Input!H83="","",Input!H83)</f>
        <v/>
      </c>
      <c r="G87" s="12" t="str">
        <f>IF(Program_Calcs!F83="","",TEXT(Program_Calcs!F83,"0.0"))</f>
        <v/>
      </c>
      <c r="H87" s="12" t="str">
        <f>IF(Input!J83="","",TEXT(Input!J83,"0.0"))</f>
        <v/>
      </c>
      <c r="I87" s="38" t="str">
        <f>IF(A87="","",IFERROR(INDEX(Program_Calcs!$A$1:$AX$1002,MATCH(A87,Program_Calcs!$A:$A,0),MATCH(VLOOKUP(F87,Table_Methods!$B:$F,4,0),Program_Calcs!$1:$1,0)),""))</f>
        <v/>
      </c>
      <c r="J87" s="38" t="str">
        <f>IF(A87="","",Input!O83)</f>
        <v/>
      </c>
      <c r="K87" s="38" t="str">
        <f>IF(A87="","",IF(D87="N","",IFERROR(INDEX(Program_Calcs!$A$1:$AX$1002,MATCH(A87,Program_Calcs!$A:$A,0),MATCH(VLOOKUP(F87,Table_Methods!$B:$F,5,0),Program_Calcs!$1:$1,0)),"")))</f>
        <v/>
      </c>
    </row>
    <row r="88" spans="1:11" s="14" customFormat="1" ht="16.5" customHeight="1" x14ac:dyDescent="0.25">
      <c r="A88" s="12" t="str">
        <f>IF(Input!A84="","",Input!A84)</f>
        <v/>
      </c>
      <c r="B88" s="12" t="str">
        <f>IF(C88="","",IF(C88="Circular",Input!D84&amp;" in.",IF(C88="Box",ROUNDUP(Input!D84/12,1)&amp;" x "&amp;ROUNDUP(Input!E84/12,1)&amp;" ft.",Input!D84&amp;" x "&amp;Input!E84&amp;" in.")))</f>
        <v/>
      </c>
      <c r="C88" s="12" t="str">
        <f>IF(A88="","",Input!B84)</f>
        <v/>
      </c>
      <c r="D88" s="12" t="str">
        <f>IF(Input!I84="","",Input!I84)</f>
        <v/>
      </c>
      <c r="E88" s="12" t="str">
        <f>IF(Input!C84="","",Input!C84)</f>
        <v/>
      </c>
      <c r="F88" s="13" t="str">
        <f>IF(Input!H84="","",Input!H84)</f>
        <v/>
      </c>
      <c r="G88" s="12" t="str">
        <f>IF(Program_Calcs!F84="","",TEXT(Program_Calcs!F84,"0.0"))</f>
        <v/>
      </c>
      <c r="H88" s="12" t="str">
        <f>IF(Input!J84="","",TEXT(Input!J84,"0.0"))</f>
        <v/>
      </c>
      <c r="I88" s="38" t="str">
        <f>IF(A88="","",IFERROR(INDEX(Program_Calcs!$A$1:$AX$1002,MATCH(A88,Program_Calcs!$A:$A,0),MATCH(VLOOKUP(F88,Table_Methods!$B:$F,4,0),Program_Calcs!$1:$1,0)),""))</f>
        <v/>
      </c>
      <c r="J88" s="38" t="str">
        <f>IF(A88="","",Input!O84)</f>
        <v/>
      </c>
      <c r="K88" s="38" t="str">
        <f>IF(A88="","",IF(D88="N","",IFERROR(INDEX(Program_Calcs!$A$1:$AX$1002,MATCH(A88,Program_Calcs!$A:$A,0),MATCH(VLOOKUP(F88,Table_Methods!$B:$F,5,0),Program_Calcs!$1:$1,0)),"")))</f>
        <v/>
      </c>
    </row>
    <row r="89" spans="1:11" s="14" customFormat="1" ht="16.5" customHeight="1" x14ac:dyDescent="0.25">
      <c r="A89" s="12" t="str">
        <f>IF(Input!A85="","",Input!A85)</f>
        <v/>
      </c>
      <c r="B89" s="12" t="str">
        <f>IF(C89="","",IF(C89="Circular",Input!D85&amp;" in.",IF(C89="Box",ROUNDUP(Input!D85/12,1)&amp;" x "&amp;ROUNDUP(Input!E85/12,1)&amp;" ft.",Input!D85&amp;" x "&amp;Input!E85&amp;" in.")))</f>
        <v/>
      </c>
      <c r="C89" s="12" t="str">
        <f>IF(A89="","",Input!B85)</f>
        <v/>
      </c>
      <c r="D89" s="12" t="str">
        <f>IF(Input!I85="","",Input!I85)</f>
        <v/>
      </c>
      <c r="E89" s="12" t="str">
        <f>IF(Input!C85="","",Input!C85)</f>
        <v/>
      </c>
      <c r="F89" s="13" t="str">
        <f>IF(Input!H85="","",Input!H85)</f>
        <v/>
      </c>
      <c r="G89" s="12" t="str">
        <f>IF(Program_Calcs!F85="","",TEXT(Program_Calcs!F85,"0.0"))</f>
        <v/>
      </c>
      <c r="H89" s="12" t="str">
        <f>IF(Input!J85="","",TEXT(Input!J85,"0.0"))</f>
        <v/>
      </c>
      <c r="I89" s="38" t="str">
        <f>IF(A89="","",IFERROR(INDEX(Program_Calcs!$A$1:$AX$1002,MATCH(A89,Program_Calcs!$A:$A,0),MATCH(VLOOKUP(F89,Table_Methods!$B:$F,4,0),Program_Calcs!$1:$1,0)),""))</f>
        <v/>
      </c>
      <c r="J89" s="38" t="str">
        <f>IF(A89="","",Input!O85)</f>
        <v/>
      </c>
      <c r="K89" s="38" t="str">
        <f>IF(A89="","",IF(D89="N","",IFERROR(INDEX(Program_Calcs!$A$1:$AX$1002,MATCH(A89,Program_Calcs!$A:$A,0),MATCH(VLOOKUP(F89,Table_Methods!$B:$F,5,0),Program_Calcs!$1:$1,0)),"")))</f>
        <v/>
      </c>
    </row>
    <row r="90" spans="1:11" s="14" customFormat="1" ht="16.5" customHeight="1" x14ac:dyDescent="0.25">
      <c r="A90" s="12" t="str">
        <f>IF(Input!A86="","",Input!A86)</f>
        <v/>
      </c>
      <c r="B90" s="12" t="str">
        <f>IF(C90="","",IF(C90="Circular",Input!D86&amp;" in.",IF(C90="Box",ROUNDUP(Input!D86/12,1)&amp;" x "&amp;ROUNDUP(Input!E86/12,1)&amp;" ft.",Input!D86&amp;" x "&amp;Input!E86&amp;" in.")))</f>
        <v/>
      </c>
      <c r="C90" s="12" t="str">
        <f>IF(A90="","",Input!B86)</f>
        <v/>
      </c>
      <c r="D90" s="12" t="str">
        <f>IF(Input!I86="","",Input!I86)</f>
        <v/>
      </c>
      <c r="E90" s="12" t="str">
        <f>IF(Input!C86="","",Input!C86)</f>
        <v/>
      </c>
      <c r="F90" s="13" t="str">
        <f>IF(Input!H86="","",Input!H86)</f>
        <v/>
      </c>
      <c r="G90" s="12" t="str">
        <f>IF(Program_Calcs!F86="","",TEXT(Program_Calcs!F86,"0.0"))</f>
        <v/>
      </c>
      <c r="H90" s="12" t="str">
        <f>IF(Input!J86="","",TEXT(Input!J86,"0.0"))</f>
        <v/>
      </c>
      <c r="I90" s="38" t="str">
        <f>IF(A90="","",IFERROR(INDEX(Program_Calcs!$A$1:$AX$1002,MATCH(A90,Program_Calcs!$A:$A,0),MATCH(VLOOKUP(F90,Table_Methods!$B:$F,4,0),Program_Calcs!$1:$1,0)),""))</f>
        <v/>
      </c>
      <c r="J90" s="38" t="str">
        <f>IF(A90="","",Input!O86)</f>
        <v/>
      </c>
      <c r="K90" s="38" t="str">
        <f>IF(A90="","",IF(D90="N","",IFERROR(INDEX(Program_Calcs!$A$1:$AX$1002,MATCH(A90,Program_Calcs!$A:$A,0),MATCH(VLOOKUP(F90,Table_Methods!$B:$F,5,0),Program_Calcs!$1:$1,0)),"")))</f>
        <v/>
      </c>
    </row>
    <row r="91" spans="1:11" s="14" customFormat="1" ht="16.5" customHeight="1" x14ac:dyDescent="0.25">
      <c r="A91" s="12" t="str">
        <f>IF(Input!A87="","",Input!A87)</f>
        <v/>
      </c>
      <c r="B91" s="12" t="str">
        <f>IF(C91="","",IF(C91="Circular",Input!D87&amp;" in.",IF(C91="Box",ROUNDUP(Input!D87/12,1)&amp;" x "&amp;ROUNDUP(Input!E87/12,1)&amp;" ft.",Input!D87&amp;" x "&amp;Input!E87&amp;" in.")))</f>
        <v/>
      </c>
      <c r="C91" s="12" t="str">
        <f>IF(A91="","",Input!B87)</f>
        <v/>
      </c>
      <c r="D91" s="12" t="str">
        <f>IF(Input!I87="","",Input!I87)</f>
        <v/>
      </c>
      <c r="E91" s="12" t="str">
        <f>IF(Input!C87="","",Input!C87)</f>
        <v/>
      </c>
      <c r="F91" s="13" t="str">
        <f>IF(Input!H87="","",Input!H87)</f>
        <v/>
      </c>
      <c r="G91" s="12" t="str">
        <f>IF(Program_Calcs!F87="","",TEXT(Program_Calcs!F87,"0.0"))</f>
        <v/>
      </c>
      <c r="H91" s="12" t="str">
        <f>IF(Input!J87="","",TEXT(Input!J87,"0.0"))</f>
        <v/>
      </c>
      <c r="I91" s="38" t="str">
        <f>IF(A91="","",IFERROR(INDEX(Program_Calcs!$A$1:$AX$1002,MATCH(A91,Program_Calcs!$A:$A,0),MATCH(VLOOKUP(F91,Table_Methods!$B:$F,4,0),Program_Calcs!$1:$1,0)),""))</f>
        <v/>
      </c>
      <c r="J91" s="38" t="str">
        <f>IF(A91="","",Input!O87)</f>
        <v/>
      </c>
      <c r="K91" s="38" t="str">
        <f>IF(A91="","",IF(D91="N","",IFERROR(INDEX(Program_Calcs!$A$1:$AX$1002,MATCH(A91,Program_Calcs!$A:$A,0),MATCH(VLOOKUP(F91,Table_Methods!$B:$F,5,0),Program_Calcs!$1:$1,0)),"")))</f>
        <v/>
      </c>
    </row>
    <row r="92" spans="1:11" s="14" customFormat="1" ht="16.5" customHeight="1" x14ac:dyDescent="0.25">
      <c r="A92" s="12" t="str">
        <f>IF(Input!A88="","",Input!A88)</f>
        <v/>
      </c>
      <c r="B92" s="12" t="str">
        <f>IF(C92="","",IF(C92="Circular",Input!D88&amp;" in.",IF(C92="Box",ROUNDUP(Input!D88/12,1)&amp;" x "&amp;ROUNDUP(Input!E88/12,1)&amp;" ft.",Input!D88&amp;" x "&amp;Input!E88&amp;" in.")))</f>
        <v/>
      </c>
      <c r="C92" s="12" t="str">
        <f>IF(A92="","",Input!B88)</f>
        <v/>
      </c>
      <c r="D92" s="12" t="str">
        <f>IF(Input!I88="","",Input!I88)</f>
        <v/>
      </c>
      <c r="E92" s="12" t="str">
        <f>IF(Input!C88="","",Input!C88)</f>
        <v/>
      </c>
      <c r="F92" s="13" t="str">
        <f>IF(Input!H88="","",Input!H88)</f>
        <v/>
      </c>
      <c r="G92" s="12" t="str">
        <f>IF(Program_Calcs!F88="","",TEXT(Program_Calcs!F88,"0.0"))</f>
        <v/>
      </c>
      <c r="H92" s="12" t="str">
        <f>IF(Input!J88="","",TEXT(Input!J88,"0.0"))</f>
        <v/>
      </c>
      <c r="I92" s="38" t="str">
        <f>IF(A92="","",IFERROR(INDEX(Program_Calcs!$A$1:$AX$1002,MATCH(A92,Program_Calcs!$A:$A,0),MATCH(VLOOKUP(F92,Table_Methods!$B:$F,4,0),Program_Calcs!$1:$1,0)),""))</f>
        <v/>
      </c>
      <c r="J92" s="38" t="str">
        <f>IF(A92="","",Input!O88)</f>
        <v/>
      </c>
      <c r="K92" s="38" t="str">
        <f>IF(A92="","",IF(D92="N","",IFERROR(INDEX(Program_Calcs!$A$1:$AX$1002,MATCH(A92,Program_Calcs!$A:$A,0),MATCH(VLOOKUP(F92,Table_Methods!$B:$F,5,0),Program_Calcs!$1:$1,0)),"")))</f>
        <v/>
      </c>
    </row>
    <row r="93" spans="1:11" s="14" customFormat="1" ht="16.5" customHeight="1" x14ac:dyDescent="0.25">
      <c r="A93" s="12" t="str">
        <f>IF(Input!A89="","",Input!A89)</f>
        <v/>
      </c>
      <c r="B93" s="12" t="str">
        <f>IF(C93="","",IF(C93="Circular",Input!D89&amp;" in.",IF(C93="Box",ROUNDUP(Input!D89/12,1)&amp;" x "&amp;ROUNDUP(Input!E89/12,1)&amp;" ft.",Input!D89&amp;" x "&amp;Input!E89&amp;" in.")))</f>
        <v/>
      </c>
      <c r="C93" s="12" t="str">
        <f>IF(A93="","",Input!B89)</f>
        <v/>
      </c>
      <c r="D93" s="12" t="str">
        <f>IF(Input!I89="","",Input!I89)</f>
        <v/>
      </c>
      <c r="E93" s="12" t="str">
        <f>IF(Input!C89="","",Input!C89)</f>
        <v/>
      </c>
      <c r="F93" s="13" t="str">
        <f>IF(Input!H89="","",Input!H89)</f>
        <v/>
      </c>
      <c r="G93" s="12" t="str">
        <f>IF(Program_Calcs!F89="","",TEXT(Program_Calcs!F89,"0.0"))</f>
        <v/>
      </c>
      <c r="H93" s="12" t="str">
        <f>IF(Input!J89="","",TEXT(Input!J89,"0.0"))</f>
        <v/>
      </c>
      <c r="I93" s="38" t="str">
        <f>IF(A93="","",IFERROR(INDEX(Program_Calcs!$A$1:$AX$1002,MATCH(A93,Program_Calcs!$A:$A,0),MATCH(VLOOKUP(F93,Table_Methods!$B:$F,4,0),Program_Calcs!$1:$1,0)),""))</f>
        <v/>
      </c>
      <c r="J93" s="38" t="str">
        <f>IF(A93="","",Input!O89)</f>
        <v/>
      </c>
      <c r="K93" s="38" t="str">
        <f>IF(A93="","",IF(D93="N","",IFERROR(INDEX(Program_Calcs!$A$1:$AX$1002,MATCH(A93,Program_Calcs!$A:$A,0),MATCH(VLOOKUP(F93,Table_Methods!$B:$F,5,0),Program_Calcs!$1:$1,0)),"")))</f>
        <v/>
      </c>
    </row>
    <row r="94" spans="1:11" s="14" customFormat="1" ht="16.5" customHeight="1" x14ac:dyDescent="0.25">
      <c r="A94" s="12" t="str">
        <f>IF(Input!A90="","",Input!A90)</f>
        <v/>
      </c>
      <c r="B94" s="12" t="str">
        <f>IF(C94="","",IF(C94="Circular",Input!D90&amp;" in.",IF(C94="Box",ROUNDUP(Input!D90/12,1)&amp;" x "&amp;ROUNDUP(Input!E90/12,1)&amp;" ft.",Input!D90&amp;" x "&amp;Input!E90&amp;" in.")))</f>
        <v/>
      </c>
      <c r="C94" s="12" t="str">
        <f>IF(A94="","",Input!B90)</f>
        <v/>
      </c>
      <c r="D94" s="12" t="str">
        <f>IF(Input!I90="","",Input!I90)</f>
        <v/>
      </c>
      <c r="E94" s="12" t="str">
        <f>IF(Input!C90="","",Input!C90)</f>
        <v/>
      </c>
      <c r="F94" s="13" t="str">
        <f>IF(Input!H90="","",Input!H90)</f>
        <v/>
      </c>
      <c r="G94" s="12" t="str">
        <f>IF(Program_Calcs!F90="","",TEXT(Program_Calcs!F90,"0.0"))</f>
        <v/>
      </c>
      <c r="H94" s="12" t="str">
        <f>IF(Input!J90="","",TEXT(Input!J90,"0.0"))</f>
        <v/>
      </c>
      <c r="I94" s="38" t="str">
        <f>IF(A94="","",IFERROR(INDEX(Program_Calcs!$A$1:$AX$1002,MATCH(A94,Program_Calcs!$A:$A,0),MATCH(VLOOKUP(F94,Table_Methods!$B:$F,4,0),Program_Calcs!$1:$1,0)),""))</f>
        <v/>
      </c>
      <c r="J94" s="38" t="str">
        <f>IF(A94="","",Input!O90)</f>
        <v/>
      </c>
      <c r="K94" s="38" t="str">
        <f>IF(A94="","",IF(D94="N","",IFERROR(INDEX(Program_Calcs!$A$1:$AX$1002,MATCH(A94,Program_Calcs!$A:$A,0),MATCH(VLOOKUP(F94,Table_Methods!$B:$F,5,0),Program_Calcs!$1:$1,0)),"")))</f>
        <v/>
      </c>
    </row>
    <row r="95" spans="1:11" s="14" customFormat="1" ht="16.5" customHeight="1" x14ac:dyDescent="0.25">
      <c r="A95" s="12" t="str">
        <f>IF(Input!A91="","",Input!A91)</f>
        <v/>
      </c>
      <c r="B95" s="12" t="str">
        <f>IF(C95="","",IF(C95="Circular",Input!D91&amp;" in.",IF(C95="Box",ROUNDUP(Input!D91/12,1)&amp;" x "&amp;ROUNDUP(Input!E91/12,1)&amp;" ft.",Input!D91&amp;" x "&amp;Input!E91&amp;" in.")))</f>
        <v/>
      </c>
      <c r="C95" s="12" t="str">
        <f>IF(A95="","",Input!B91)</f>
        <v/>
      </c>
      <c r="D95" s="12" t="str">
        <f>IF(Input!I91="","",Input!I91)</f>
        <v/>
      </c>
      <c r="E95" s="12" t="str">
        <f>IF(Input!C91="","",Input!C91)</f>
        <v/>
      </c>
      <c r="F95" s="13" t="str">
        <f>IF(Input!H91="","",Input!H91)</f>
        <v/>
      </c>
      <c r="G95" s="12" t="str">
        <f>IF(Program_Calcs!F91="","",TEXT(Program_Calcs!F91,"0.0"))</f>
        <v/>
      </c>
      <c r="H95" s="12" t="str">
        <f>IF(Input!J91="","",TEXT(Input!J91,"0.0"))</f>
        <v/>
      </c>
      <c r="I95" s="38" t="str">
        <f>IF(A95="","",IFERROR(INDEX(Program_Calcs!$A$1:$AX$1002,MATCH(A95,Program_Calcs!$A:$A,0),MATCH(VLOOKUP(F95,Table_Methods!$B:$F,4,0),Program_Calcs!$1:$1,0)),""))</f>
        <v/>
      </c>
      <c r="J95" s="38" t="str">
        <f>IF(A95="","",Input!O91)</f>
        <v/>
      </c>
      <c r="K95" s="38" t="str">
        <f>IF(A95="","",IF(D95="N","",IFERROR(INDEX(Program_Calcs!$A$1:$AX$1002,MATCH(A95,Program_Calcs!$A:$A,0),MATCH(VLOOKUP(F95,Table_Methods!$B:$F,5,0),Program_Calcs!$1:$1,0)),"")))</f>
        <v/>
      </c>
    </row>
    <row r="96" spans="1:11" s="14" customFormat="1" ht="16.5" customHeight="1" x14ac:dyDescent="0.25">
      <c r="A96" s="12" t="str">
        <f>IF(Input!A92="","",Input!A92)</f>
        <v/>
      </c>
      <c r="B96" s="12" t="str">
        <f>IF(C96="","",IF(C96="Circular",Input!D92&amp;" in.",IF(C96="Box",ROUNDUP(Input!D92/12,1)&amp;" x "&amp;ROUNDUP(Input!E92/12,1)&amp;" ft.",Input!D92&amp;" x "&amp;Input!E92&amp;" in.")))</f>
        <v/>
      </c>
      <c r="C96" s="12" t="str">
        <f>IF(A96="","",Input!B92)</f>
        <v/>
      </c>
      <c r="D96" s="12" t="str">
        <f>IF(Input!I92="","",Input!I92)</f>
        <v/>
      </c>
      <c r="E96" s="12" t="str">
        <f>IF(Input!C92="","",Input!C92)</f>
        <v/>
      </c>
      <c r="F96" s="13" t="str">
        <f>IF(Input!H92="","",Input!H92)</f>
        <v/>
      </c>
      <c r="G96" s="12" t="str">
        <f>IF(Program_Calcs!F92="","",TEXT(Program_Calcs!F92,"0.0"))</f>
        <v/>
      </c>
      <c r="H96" s="12" t="str">
        <f>IF(Input!J92="","",TEXT(Input!J92,"0.0"))</f>
        <v/>
      </c>
      <c r="I96" s="38" t="str">
        <f>IF(A96="","",IFERROR(INDEX(Program_Calcs!$A$1:$AX$1002,MATCH(A96,Program_Calcs!$A:$A,0),MATCH(VLOOKUP(F96,Table_Methods!$B:$F,4,0),Program_Calcs!$1:$1,0)),""))</f>
        <v/>
      </c>
      <c r="J96" s="38" t="str">
        <f>IF(A96="","",Input!O92)</f>
        <v/>
      </c>
      <c r="K96" s="38" t="str">
        <f>IF(A96="","",IF(D96="N","",IFERROR(INDEX(Program_Calcs!$A$1:$AX$1002,MATCH(A96,Program_Calcs!$A:$A,0),MATCH(VLOOKUP(F96,Table_Methods!$B:$F,5,0),Program_Calcs!$1:$1,0)),"")))</f>
        <v/>
      </c>
    </row>
    <row r="97" spans="1:11" s="14" customFormat="1" ht="16.5" customHeight="1" x14ac:dyDescent="0.25">
      <c r="A97" s="12" t="str">
        <f>IF(Input!A93="","",Input!A93)</f>
        <v/>
      </c>
      <c r="B97" s="12" t="str">
        <f>IF(C97="","",IF(C97="Circular",Input!D93&amp;" in.",IF(C97="Box",ROUNDUP(Input!D93/12,1)&amp;" x "&amp;ROUNDUP(Input!E93/12,1)&amp;" ft.",Input!D93&amp;" x "&amp;Input!E93&amp;" in.")))</f>
        <v/>
      </c>
      <c r="C97" s="12" t="str">
        <f>IF(A97="","",Input!B93)</f>
        <v/>
      </c>
      <c r="D97" s="12" t="str">
        <f>IF(Input!I93="","",Input!I93)</f>
        <v/>
      </c>
      <c r="E97" s="12" t="str">
        <f>IF(Input!C93="","",Input!C93)</f>
        <v/>
      </c>
      <c r="F97" s="13" t="str">
        <f>IF(Input!H93="","",Input!H93)</f>
        <v/>
      </c>
      <c r="G97" s="12" t="str">
        <f>IF(Program_Calcs!F93="","",TEXT(Program_Calcs!F93,"0.0"))</f>
        <v/>
      </c>
      <c r="H97" s="12" t="str">
        <f>IF(Input!J93="","",TEXT(Input!J93,"0.0"))</f>
        <v/>
      </c>
      <c r="I97" s="38" t="str">
        <f>IF(A97="","",IFERROR(INDEX(Program_Calcs!$A$1:$AX$1002,MATCH(A97,Program_Calcs!$A:$A,0),MATCH(VLOOKUP(F97,Table_Methods!$B:$F,4,0),Program_Calcs!$1:$1,0)),""))</f>
        <v/>
      </c>
      <c r="J97" s="38" t="str">
        <f>IF(A97="","",Input!O93)</f>
        <v/>
      </c>
      <c r="K97" s="38" t="str">
        <f>IF(A97="","",IF(D97="N","",IFERROR(INDEX(Program_Calcs!$A$1:$AX$1002,MATCH(A97,Program_Calcs!$A:$A,0),MATCH(VLOOKUP(F97,Table_Methods!$B:$F,5,0),Program_Calcs!$1:$1,0)),"")))</f>
        <v/>
      </c>
    </row>
    <row r="98" spans="1:11" s="14" customFormat="1" ht="16.5" customHeight="1" x14ac:dyDescent="0.25">
      <c r="A98" s="12" t="str">
        <f>IF(Input!A94="","",Input!A94)</f>
        <v/>
      </c>
      <c r="B98" s="12" t="str">
        <f>IF(C98="","",IF(C98="Circular",Input!D94&amp;" in.",IF(C98="Box",ROUNDUP(Input!D94/12,1)&amp;" x "&amp;ROUNDUP(Input!E94/12,1)&amp;" ft.",Input!D94&amp;" x "&amp;Input!E94&amp;" in.")))</f>
        <v/>
      </c>
      <c r="C98" s="12" t="str">
        <f>IF(A98="","",Input!B94)</f>
        <v/>
      </c>
      <c r="D98" s="12" t="str">
        <f>IF(Input!I94="","",Input!I94)</f>
        <v/>
      </c>
      <c r="E98" s="12" t="str">
        <f>IF(Input!C94="","",Input!C94)</f>
        <v/>
      </c>
      <c r="F98" s="13" t="str">
        <f>IF(Input!H94="","",Input!H94)</f>
        <v/>
      </c>
      <c r="G98" s="12" t="str">
        <f>IF(Program_Calcs!F94="","",TEXT(Program_Calcs!F94,"0.0"))</f>
        <v/>
      </c>
      <c r="H98" s="12" t="str">
        <f>IF(Input!J94="","",TEXT(Input!J94,"0.0"))</f>
        <v/>
      </c>
      <c r="I98" s="38" t="str">
        <f>IF(A98="","",IFERROR(INDEX(Program_Calcs!$A$1:$AX$1002,MATCH(A98,Program_Calcs!$A:$A,0),MATCH(VLOOKUP(F98,Table_Methods!$B:$F,4,0),Program_Calcs!$1:$1,0)),""))</f>
        <v/>
      </c>
      <c r="J98" s="38" t="str">
        <f>IF(A98="","",Input!O94)</f>
        <v/>
      </c>
      <c r="K98" s="38" t="str">
        <f>IF(A98="","",IF(D98="N","",IFERROR(INDEX(Program_Calcs!$A$1:$AX$1002,MATCH(A98,Program_Calcs!$A:$A,0),MATCH(VLOOKUP(F98,Table_Methods!$B:$F,5,0),Program_Calcs!$1:$1,0)),"")))</f>
        <v/>
      </c>
    </row>
    <row r="99" spans="1:11" s="14" customFormat="1" ht="16.5" customHeight="1" x14ac:dyDescent="0.25">
      <c r="A99" s="12" t="str">
        <f>IF(Input!A95="","",Input!A95)</f>
        <v/>
      </c>
      <c r="B99" s="12" t="str">
        <f>IF(C99="","",IF(C99="Circular",Input!D95&amp;" in.",IF(C99="Box",ROUNDUP(Input!D95/12,1)&amp;" x "&amp;ROUNDUP(Input!E95/12,1)&amp;" ft.",Input!D95&amp;" x "&amp;Input!E95&amp;" in.")))</f>
        <v/>
      </c>
      <c r="C99" s="12" t="str">
        <f>IF(A99="","",Input!B95)</f>
        <v/>
      </c>
      <c r="D99" s="12" t="str">
        <f>IF(Input!I95="","",Input!I95)</f>
        <v/>
      </c>
      <c r="E99" s="12" t="str">
        <f>IF(Input!C95="","",Input!C95)</f>
        <v/>
      </c>
      <c r="F99" s="13" t="str">
        <f>IF(Input!H95="","",Input!H95)</f>
        <v/>
      </c>
      <c r="G99" s="12" t="str">
        <f>IF(Program_Calcs!F95="","",TEXT(Program_Calcs!F95,"0.0"))</f>
        <v/>
      </c>
      <c r="H99" s="12" t="str">
        <f>IF(Input!J95="","",TEXT(Input!J95,"0.0"))</f>
        <v/>
      </c>
      <c r="I99" s="38" t="str">
        <f>IF(A99="","",IFERROR(INDEX(Program_Calcs!$A$1:$AX$1002,MATCH(A99,Program_Calcs!$A:$A,0),MATCH(VLOOKUP(F99,Table_Methods!$B:$F,4,0),Program_Calcs!$1:$1,0)),""))</f>
        <v/>
      </c>
      <c r="J99" s="38" t="str">
        <f>IF(A99="","",Input!O95)</f>
        <v/>
      </c>
      <c r="K99" s="38" t="str">
        <f>IF(A99="","",IF(D99="N","",IFERROR(INDEX(Program_Calcs!$A$1:$AX$1002,MATCH(A99,Program_Calcs!$A:$A,0),MATCH(VLOOKUP(F99,Table_Methods!$B:$F,5,0),Program_Calcs!$1:$1,0)),"")))</f>
        <v/>
      </c>
    </row>
    <row r="100" spans="1:11" s="14" customFormat="1" ht="16.5" customHeight="1" x14ac:dyDescent="0.25">
      <c r="A100" s="12" t="str">
        <f>IF(Input!A96="","",Input!A96)</f>
        <v/>
      </c>
      <c r="B100" s="12" t="str">
        <f>IF(C100="","",IF(C100="Circular",Input!D96&amp;" in.",IF(C100="Box",ROUNDUP(Input!D96/12,1)&amp;" x "&amp;ROUNDUP(Input!E96/12,1)&amp;" ft.",Input!D96&amp;" x "&amp;Input!E96&amp;" in.")))</f>
        <v/>
      </c>
      <c r="C100" s="12" t="str">
        <f>IF(A100="","",Input!B96)</f>
        <v/>
      </c>
      <c r="D100" s="12" t="str">
        <f>IF(Input!I96="","",Input!I96)</f>
        <v/>
      </c>
      <c r="E100" s="12" t="str">
        <f>IF(Input!C96="","",Input!C96)</f>
        <v/>
      </c>
      <c r="F100" s="13" t="str">
        <f>IF(Input!H96="","",Input!H96)</f>
        <v/>
      </c>
      <c r="G100" s="12" t="str">
        <f>IF(Program_Calcs!F96="","",TEXT(Program_Calcs!F96,"0.0"))</f>
        <v/>
      </c>
      <c r="H100" s="12" t="str">
        <f>IF(Input!J96="","",TEXT(Input!J96,"0.0"))</f>
        <v/>
      </c>
      <c r="I100" s="38" t="str">
        <f>IF(A100="","",IFERROR(INDEX(Program_Calcs!$A$1:$AX$1002,MATCH(A100,Program_Calcs!$A:$A,0),MATCH(VLOOKUP(F100,Table_Methods!$B:$F,4,0),Program_Calcs!$1:$1,0)),""))</f>
        <v/>
      </c>
      <c r="J100" s="38" t="str">
        <f>IF(A100="","",Input!O96)</f>
        <v/>
      </c>
      <c r="K100" s="38" t="str">
        <f>IF(A100="","",IF(D100="N","",IFERROR(INDEX(Program_Calcs!$A$1:$AX$1002,MATCH(A100,Program_Calcs!$A:$A,0),MATCH(VLOOKUP(F100,Table_Methods!$B:$F,5,0),Program_Calcs!$1:$1,0)),"")))</f>
        <v/>
      </c>
    </row>
    <row r="101" spans="1:11" s="14" customFormat="1" ht="16.5" customHeight="1" x14ac:dyDescent="0.25">
      <c r="A101" s="12" t="str">
        <f>IF(Input!A97="","",Input!A97)</f>
        <v/>
      </c>
      <c r="B101" s="12" t="str">
        <f>IF(C101="","",IF(C101="Circular",Input!D97&amp;" in.",IF(C101="Box",ROUNDUP(Input!D97/12,1)&amp;" x "&amp;ROUNDUP(Input!E97/12,1)&amp;" ft.",Input!D97&amp;" x "&amp;Input!E97&amp;" in.")))</f>
        <v/>
      </c>
      <c r="C101" s="12" t="str">
        <f>IF(A101="","",Input!B97)</f>
        <v/>
      </c>
      <c r="D101" s="12" t="str">
        <f>IF(Input!I97="","",Input!I97)</f>
        <v/>
      </c>
      <c r="E101" s="12" t="str">
        <f>IF(Input!C97="","",Input!C97)</f>
        <v/>
      </c>
      <c r="F101" s="13" t="str">
        <f>IF(Input!H97="","",Input!H97)</f>
        <v/>
      </c>
      <c r="G101" s="12" t="str">
        <f>IF(Program_Calcs!F97="","",TEXT(Program_Calcs!F97,"0.0"))</f>
        <v/>
      </c>
      <c r="H101" s="12" t="str">
        <f>IF(Input!J97="","",TEXT(Input!J97,"0.0"))</f>
        <v/>
      </c>
      <c r="I101" s="38" t="str">
        <f>IF(A101="","",IFERROR(INDEX(Program_Calcs!$A$1:$AX$1002,MATCH(A101,Program_Calcs!$A:$A,0),MATCH(VLOOKUP(F101,Table_Methods!$B:$F,4,0),Program_Calcs!$1:$1,0)),""))</f>
        <v/>
      </c>
      <c r="J101" s="38" t="str">
        <f>IF(A101="","",Input!O97)</f>
        <v/>
      </c>
      <c r="K101" s="38" t="str">
        <f>IF(A101="","",IF(D101="N","",IFERROR(INDEX(Program_Calcs!$A$1:$AX$1002,MATCH(A101,Program_Calcs!$A:$A,0),MATCH(VLOOKUP(F101,Table_Methods!$B:$F,5,0),Program_Calcs!$1:$1,0)),"")))</f>
        <v/>
      </c>
    </row>
    <row r="102" spans="1:11" s="14" customFormat="1" ht="16.5" customHeight="1" x14ac:dyDescent="0.25">
      <c r="A102" s="12" t="str">
        <f>IF(Input!A98="","",Input!A98)</f>
        <v/>
      </c>
      <c r="B102" s="12" t="str">
        <f>IF(C102="","",IF(C102="Circular",Input!D98&amp;" in.",IF(C102="Box",ROUNDUP(Input!D98/12,1)&amp;" x "&amp;ROUNDUP(Input!E98/12,1)&amp;" ft.",Input!D98&amp;" x "&amp;Input!E98&amp;" in.")))</f>
        <v/>
      </c>
      <c r="C102" s="12" t="str">
        <f>IF(A102="","",Input!B98)</f>
        <v/>
      </c>
      <c r="D102" s="12" t="str">
        <f>IF(Input!I98="","",Input!I98)</f>
        <v/>
      </c>
      <c r="E102" s="12" t="str">
        <f>IF(Input!C98="","",Input!C98)</f>
        <v/>
      </c>
      <c r="F102" s="13" t="str">
        <f>IF(Input!H98="","",Input!H98)</f>
        <v/>
      </c>
      <c r="G102" s="12" t="str">
        <f>IF(Program_Calcs!F98="","",TEXT(Program_Calcs!F98,"0.0"))</f>
        <v/>
      </c>
      <c r="H102" s="12" t="str">
        <f>IF(Input!J98="","",TEXT(Input!J98,"0.0"))</f>
        <v/>
      </c>
      <c r="I102" s="38" t="str">
        <f>IF(A102="","",IFERROR(INDEX(Program_Calcs!$A$1:$AX$1002,MATCH(A102,Program_Calcs!$A:$A,0),MATCH(VLOOKUP(F102,Table_Methods!$B:$F,4,0),Program_Calcs!$1:$1,0)),""))</f>
        <v/>
      </c>
      <c r="J102" s="38" t="str">
        <f>IF(A102="","",Input!O98)</f>
        <v/>
      </c>
      <c r="K102" s="38" t="str">
        <f>IF(A102="","",IF(D102="N","",IFERROR(INDEX(Program_Calcs!$A$1:$AX$1002,MATCH(A102,Program_Calcs!$A:$A,0),MATCH(VLOOKUP(F102,Table_Methods!$B:$F,5,0),Program_Calcs!$1:$1,0)),"")))</f>
        <v/>
      </c>
    </row>
    <row r="103" spans="1:11" s="14" customFormat="1" ht="16.5" customHeight="1" x14ac:dyDescent="0.25">
      <c r="A103" s="12" t="str">
        <f>IF(Input!A99="","",Input!A99)</f>
        <v/>
      </c>
      <c r="B103" s="12" t="str">
        <f>IF(C103="","",IF(C103="Circular",Input!D99&amp;" in.",IF(C103="Box",ROUNDUP(Input!D99/12,1)&amp;" x "&amp;ROUNDUP(Input!E99/12,1)&amp;" ft.",Input!D99&amp;" x "&amp;Input!E99&amp;" in.")))</f>
        <v/>
      </c>
      <c r="C103" s="12" t="str">
        <f>IF(A103="","",Input!B99)</f>
        <v/>
      </c>
      <c r="D103" s="12" t="str">
        <f>IF(Input!I99="","",Input!I99)</f>
        <v/>
      </c>
      <c r="E103" s="12" t="str">
        <f>IF(Input!C99="","",Input!C99)</f>
        <v/>
      </c>
      <c r="F103" s="13" t="str">
        <f>IF(Input!H99="","",Input!H99)</f>
        <v/>
      </c>
      <c r="G103" s="12" t="str">
        <f>IF(Program_Calcs!F99="","",TEXT(Program_Calcs!F99,"0.0"))</f>
        <v/>
      </c>
      <c r="H103" s="12" t="str">
        <f>IF(Input!J99="","",TEXT(Input!J99,"0.0"))</f>
        <v/>
      </c>
      <c r="I103" s="38" t="str">
        <f>IF(A103="","",IFERROR(INDEX(Program_Calcs!$A$1:$AX$1002,MATCH(A103,Program_Calcs!$A:$A,0),MATCH(VLOOKUP(F103,Table_Methods!$B:$F,4,0),Program_Calcs!$1:$1,0)),""))</f>
        <v/>
      </c>
      <c r="J103" s="38" t="str">
        <f>IF(A103="","",Input!O99)</f>
        <v/>
      </c>
      <c r="K103" s="38" t="str">
        <f>IF(A103="","",IF(D103="N","",IFERROR(INDEX(Program_Calcs!$A$1:$AX$1002,MATCH(A103,Program_Calcs!$A:$A,0),MATCH(VLOOKUP(F103,Table_Methods!$B:$F,5,0),Program_Calcs!$1:$1,0)),"")))</f>
        <v/>
      </c>
    </row>
    <row r="104" spans="1:11" s="14" customFormat="1" ht="16.5" customHeight="1" x14ac:dyDescent="0.25">
      <c r="A104" s="12" t="str">
        <f>IF(Input!A100="","",Input!A100)</f>
        <v/>
      </c>
      <c r="B104" s="12" t="str">
        <f>IF(C104="","",IF(C104="Circular",Input!D100&amp;" in.",IF(C104="Box",ROUNDUP(Input!D100/12,1)&amp;" x "&amp;ROUNDUP(Input!E100/12,1)&amp;" ft.",Input!D100&amp;" x "&amp;Input!E100&amp;" in.")))</f>
        <v/>
      </c>
      <c r="C104" s="12" t="str">
        <f>IF(A104="","",Input!B100)</f>
        <v/>
      </c>
      <c r="D104" s="12" t="str">
        <f>IF(Input!I100="","",Input!I100)</f>
        <v/>
      </c>
      <c r="E104" s="12" t="str">
        <f>IF(Input!C100="","",Input!C100)</f>
        <v/>
      </c>
      <c r="F104" s="13" t="str">
        <f>IF(Input!H100="","",Input!H100)</f>
        <v/>
      </c>
      <c r="G104" s="12" t="str">
        <f>IF(Program_Calcs!F100="","",TEXT(Program_Calcs!F100,"0.0"))</f>
        <v/>
      </c>
      <c r="H104" s="12" t="str">
        <f>IF(Input!J100="","",TEXT(Input!J100,"0.0"))</f>
        <v/>
      </c>
      <c r="I104" s="38" t="str">
        <f>IF(A104="","",IFERROR(INDEX(Program_Calcs!$A$1:$AX$1002,MATCH(A104,Program_Calcs!$A:$A,0),MATCH(VLOOKUP(F104,Table_Methods!$B:$F,4,0),Program_Calcs!$1:$1,0)),""))</f>
        <v/>
      </c>
      <c r="J104" s="38" t="str">
        <f>IF(A104="","",Input!O100)</f>
        <v/>
      </c>
      <c r="K104" s="38" t="str">
        <f>IF(A104="","",IF(D104="N","",IFERROR(INDEX(Program_Calcs!$A$1:$AX$1002,MATCH(A104,Program_Calcs!$A:$A,0),MATCH(VLOOKUP(F104,Table_Methods!$B:$F,5,0),Program_Calcs!$1:$1,0)),"")))</f>
        <v/>
      </c>
    </row>
    <row r="105" spans="1:11" s="14" customFormat="1" ht="16.5" customHeight="1" x14ac:dyDescent="0.25">
      <c r="A105" s="12" t="str">
        <f>IF(Input!A101="","",Input!A101)</f>
        <v/>
      </c>
      <c r="B105" s="12" t="str">
        <f>IF(C105="","",IF(C105="Circular",Input!D101&amp;" in.",IF(C105="Box",ROUNDUP(Input!D101/12,1)&amp;" x "&amp;ROUNDUP(Input!E101/12,1)&amp;" ft.",Input!D101&amp;" x "&amp;Input!E101&amp;" in.")))</f>
        <v/>
      </c>
      <c r="C105" s="12" t="str">
        <f>IF(A105="","",Input!B101)</f>
        <v/>
      </c>
      <c r="D105" s="12" t="str">
        <f>IF(Input!I101="","",Input!I101)</f>
        <v/>
      </c>
      <c r="E105" s="12" t="str">
        <f>IF(Input!C101="","",Input!C101)</f>
        <v/>
      </c>
      <c r="F105" s="13" t="str">
        <f>IF(Input!H101="","",Input!H101)</f>
        <v/>
      </c>
      <c r="G105" s="12" t="str">
        <f>IF(Program_Calcs!F101="","",TEXT(Program_Calcs!F101,"0.0"))</f>
        <v/>
      </c>
      <c r="H105" s="12" t="str">
        <f>IF(Input!J101="","",TEXT(Input!J101,"0.0"))</f>
        <v/>
      </c>
      <c r="I105" s="38" t="str">
        <f>IF(A105="","",IFERROR(INDEX(Program_Calcs!$A$1:$AX$1002,MATCH(A105,Program_Calcs!$A:$A,0),MATCH(VLOOKUP(F105,Table_Methods!$B:$F,4,0),Program_Calcs!$1:$1,0)),""))</f>
        <v/>
      </c>
      <c r="J105" s="38" t="str">
        <f>IF(A105="","",Input!O101)</f>
        <v/>
      </c>
      <c r="K105" s="38" t="str">
        <f>IF(A105="","",IF(D105="N","",IFERROR(INDEX(Program_Calcs!$A$1:$AX$1002,MATCH(A105,Program_Calcs!$A:$A,0),MATCH(VLOOKUP(F105,Table_Methods!$B:$F,5,0),Program_Calcs!$1:$1,0)),"")))</f>
        <v/>
      </c>
    </row>
    <row r="106" spans="1:11" s="14" customFormat="1" ht="16.5" customHeight="1" x14ac:dyDescent="0.25">
      <c r="A106" s="12" t="str">
        <f>IF(Input!A102="","",Input!A102)</f>
        <v/>
      </c>
      <c r="B106" s="12" t="str">
        <f>IF(C106="","",IF(C106="Circular",Input!D102&amp;" in.",IF(C106="Box",ROUNDUP(Input!D102/12,1)&amp;" x "&amp;ROUNDUP(Input!E102/12,1)&amp;" ft.",Input!D102&amp;" x "&amp;Input!E102&amp;" in.")))</f>
        <v/>
      </c>
      <c r="C106" s="12" t="str">
        <f>IF(A106="","",Input!B102)</f>
        <v/>
      </c>
      <c r="D106" s="12" t="str">
        <f>IF(Input!I102="","",Input!I102)</f>
        <v/>
      </c>
      <c r="E106" s="12" t="str">
        <f>IF(Input!C102="","",Input!C102)</f>
        <v/>
      </c>
      <c r="F106" s="13" t="str">
        <f>IF(Input!H102="","",Input!H102)</f>
        <v/>
      </c>
      <c r="G106" s="12" t="str">
        <f>IF(Program_Calcs!F102="","",TEXT(Program_Calcs!F102,"0.0"))</f>
        <v/>
      </c>
      <c r="H106" s="12" t="str">
        <f>IF(Input!J102="","",TEXT(Input!J102,"0.0"))</f>
        <v/>
      </c>
      <c r="I106" s="38" t="str">
        <f>IF(A106="","",IFERROR(INDEX(Program_Calcs!$A$1:$AX$1002,MATCH(A106,Program_Calcs!$A:$A,0),MATCH(VLOOKUP(F106,Table_Methods!$B:$F,4,0),Program_Calcs!$1:$1,0)),""))</f>
        <v/>
      </c>
      <c r="J106" s="38" t="str">
        <f>IF(A106="","",Input!O102)</f>
        <v/>
      </c>
      <c r="K106" s="38" t="str">
        <f>IF(A106="","",IF(D106="N","",IFERROR(INDEX(Program_Calcs!$A$1:$AX$1002,MATCH(A106,Program_Calcs!$A:$A,0),MATCH(VLOOKUP(F106,Table_Methods!$B:$F,5,0),Program_Calcs!$1:$1,0)),"")))</f>
        <v/>
      </c>
    </row>
    <row r="107" spans="1:11" s="14" customFormat="1" ht="16.5" customHeight="1" x14ac:dyDescent="0.25">
      <c r="A107" s="12" t="str">
        <f>IF(Input!A103="","",Input!A103)</f>
        <v/>
      </c>
      <c r="B107" s="12" t="str">
        <f>IF(C107="","",IF(C107="Circular",Input!D103&amp;" in.",IF(C107="Box",ROUNDUP(Input!D103/12,1)&amp;" x "&amp;ROUNDUP(Input!E103/12,1)&amp;" ft.",Input!D103&amp;" x "&amp;Input!E103&amp;" in.")))</f>
        <v/>
      </c>
      <c r="C107" s="12" t="str">
        <f>IF(A107="","",Input!B103)</f>
        <v/>
      </c>
      <c r="D107" s="12" t="str">
        <f>IF(Input!I103="","",Input!I103)</f>
        <v/>
      </c>
      <c r="E107" s="12" t="str">
        <f>IF(Input!C103="","",Input!C103)</f>
        <v/>
      </c>
      <c r="F107" s="13" t="str">
        <f>IF(Input!H103="","",Input!H103)</f>
        <v/>
      </c>
      <c r="G107" s="12" t="str">
        <f>IF(Program_Calcs!F103="","",TEXT(Program_Calcs!F103,"0.0"))</f>
        <v/>
      </c>
      <c r="H107" s="12" t="str">
        <f>IF(Input!J103="","",TEXT(Input!J103,"0.0"))</f>
        <v/>
      </c>
      <c r="I107" s="38" t="str">
        <f>IF(A107="","",IFERROR(INDEX(Program_Calcs!$A$1:$AX$1002,MATCH(A107,Program_Calcs!$A:$A,0),MATCH(VLOOKUP(F107,Table_Methods!$B:$F,4,0),Program_Calcs!$1:$1,0)),""))</f>
        <v/>
      </c>
      <c r="J107" s="38" t="str">
        <f>IF(A107="","",Input!O103)</f>
        <v/>
      </c>
      <c r="K107" s="38" t="str">
        <f>IF(A107="","",IF(D107="N","",IFERROR(INDEX(Program_Calcs!$A$1:$AX$1002,MATCH(A107,Program_Calcs!$A:$A,0),MATCH(VLOOKUP(F107,Table_Methods!$B:$F,5,0),Program_Calcs!$1:$1,0)),"")))</f>
        <v/>
      </c>
    </row>
    <row r="108" spans="1:11" s="14" customFormat="1" ht="16.5" customHeight="1" x14ac:dyDescent="0.25">
      <c r="A108" s="12" t="str">
        <f>IF(Input!A104="","",Input!A104)</f>
        <v/>
      </c>
      <c r="B108" s="12" t="str">
        <f>IF(C108="","",IF(C108="Circular",Input!D104&amp;" in.",IF(C108="Box",ROUNDUP(Input!D104/12,1)&amp;" x "&amp;ROUNDUP(Input!E104/12,1)&amp;" ft.",Input!D104&amp;" x "&amp;Input!E104&amp;" in.")))</f>
        <v/>
      </c>
      <c r="C108" s="12" t="str">
        <f>IF(A108="","",Input!B104)</f>
        <v/>
      </c>
      <c r="D108" s="12" t="str">
        <f>IF(Input!I104="","",Input!I104)</f>
        <v/>
      </c>
      <c r="E108" s="12" t="str">
        <f>IF(Input!C104="","",Input!C104)</f>
        <v/>
      </c>
      <c r="F108" s="13" t="str">
        <f>IF(Input!H104="","",Input!H104)</f>
        <v/>
      </c>
      <c r="G108" s="12" t="str">
        <f>IF(Program_Calcs!F104="","",TEXT(Program_Calcs!F104,"0.0"))</f>
        <v/>
      </c>
      <c r="H108" s="12" t="str">
        <f>IF(Input!J104="","",TEXT(Input!J104,"0.0"))</f>
        <v/>
      </c>
      <c r="I108" s="38" t="str">
        <f>IF(A108="","",IFERROR(INDEX(Program_Calcs!$A$1:$AX$1002,MATCH(A108,Program_Calcs!$A:$A,0),MATCH(VLOOKUP(F108,Table_Methods!$B:$F,4,0),Program_Calcs!$1:$1,0)),""))</f>
        <v/>
      </c>
      <c r="J108" s="38" t="str">
        <f>IF(A108="","",Input!O104)</f>
        <v/>
      </c>
      <c r="K108" s="38" t="str">
        <f>IF(A108="","",IF(D108="N","",IFERROR(INDEX(Program_Calcs!$A$1:$AX$1002,MATCH(A108,Program_Calcs!$A:$A,0),MATCH(VLOOKUP(F108,Table_Methods!$B:$F,5,0),Program_Calcs!$1:$1,0)),"")))</f>
        <v/>
      </c>
    </row>
    <row r="109" spans="1:11" s="14" customFormat="1" ht="16.5" customHeight="1" x14ac:dyDescent="0.25">
      <c r="A109" s="12" t="str">
        <f>IF(Input!A105="","",Input!A105)</f>
        <v/>
      </c>
      <c r="B109" s="12" t="str">
        <f>IF(C109="","",IF(C109="Circular",Input!D105&amp;" in.",IF(C109="Box",ROUNDUP(Input!D105/12,1)&amp;" x "&amp;ROUNDUP(Input!E105/12,1)&amp;" ft.",Input!D105&amp;" x "&amp;Input!E105&amp;" in.")))</f>
        <v/>
      </c>
      <c r="C109" s="12" t="str">
        <f>IF(A109="","",Input!B105)</f>
        <v/>
      </c>
      <c r="D109" s="12" t="str">
        <f>IF(Input!I105="","",Input!I105)</f>
        <v/>
      </c>
      <c r="E109" s="12" t="str">
        <f>IF(Input!C105="","",Input!C105)</f>
        <v/>
      </c>
      <c r="F109" s="13" t="str">
        <f>IF(Input!H105="","",Input!H105)</f>
        <v/>
      </c>
      <c r="G109" s="12" t="str">
        <f>IF(Program_Calcs!F105="","",TEXT(Program_Calcs!F105,"0.0"))</f>
        <v/>
      </c>
      <c r="H109" s="12" t="str">
        <f>IF(Input!J105="","",TEXT(Input!J105,"0.0"))</f>
        <v/>
      </c>
      <c r="I109" s="38" t="str">
        <f>IF(A109="","",IFERROR(INDEX(Program_Calcs!$A$1:$AX$1002,MATCH(A109,Program_Calcs!$A:$A,0),MATCH(VLOOKUP(F109,Table_Methods!$B:$F,4,0),Program_Calcs!$1:$1,0)),""))</f>
        <v/>
      </c>
      <c r="J109" s="38" t="str">
        <f>IF(A109="","",Input!O105)</f>
        <v/>
      </c>
      <c r="K109" s="38" t="str">
        <f>IF(A109="","",IF(D109="N","",IFERROR(INDEX(Program_Calcs!$A$1:$AX$1002,MATCH(A109,Program_Calcs!$A:$A,0),MATCH(VLOOKUP(F109,Table_Methods!$B:$F,5,0),Program_Calcs!$1:$1,0)),"")))</f>
        <v/>
      </c>
    </row>
    <row r="110" spans="1:11" s="14" customFormat="1" ht="16.5" customHeight="1" x14ac:dyDescent="0.25">
      <c r="A110" s="12" t="str">
        <f>IF(Input!A106="","",Input!A106)</f>
        <v/>
      </c>
      <c r="B110" s="12" t="str">
        <f>IF(C110="","",IF(C110="Circular",Input!D106&amp;" in.",IF(C110="Box",ROUNDUP(Input!D106/12,1)&amp;" x "&amp;ROUNDUP(Input!E106/12,1)&amp;" ft.",Input!D106&amp;" x "&amp;Input!E106&amp;" in.")))</f>
        <v/>
      </c>
      <c r="C110" s="12" t="str">
        <f>IF(A110="","",Input!B106)</f>
        <v/>
      </c>
      <c r="D110" s="12" t="str">
        <f>IF(Input!I106="","",Input!I106)</f>
        <v/>
      </c>
      <c r="E110" s="12" t="str">
        <f>IF(Input!C106="","",Input!C106)</f>
        <v/>
      </c>
      <c r="F110" s="13" t="str">
        <f>IF(Input!H106="","",Input!H106)</f>
        <v/>
      </c>
      <c r="G110" s="12" t="str">
        <f>IF(Program_Calcs!F106="","",TEXT(Program_Calcs!F106,"0.0"))</f>
        <v/>
      </c>
      <c r="H110" s="12" t="str">
        <f>IF(Input!J106="","",TEXT(Input!J106,"0.0"))</f>
        <v/>
      </c>
      <c r="I110" s="38" t="str">
        <f>IF(A110="","",IFERROR(INDEX(Program_Calcs!$A$1:$AX$1002,MATCH(A110,Program_Calcs!$A:$A,0),MATCH(VLOOKUP(F110,Table_Methods!$B:$F,4,0),Program_Calcs!$1:$1,0)),""))</f>
        <v/>
      </c>
      <c r="J110" s="38" t="str">
        <f>IF(A110="","",Input!O106)</f>
        <v/>
      </c>
      <c r="K110" s="38" t="str">
        <f>IF(A110="","",IF(D110="N","",IFERROR(INDEX(Program_Calcs!$A$1:$AX$1002,MATCH(A110,Program_Calcs!$A:$A,0),MATCH(VLOOKUP(F110,Table_Methods!$B:$F,5,0),Program_Calcs!$1:$1,0)),"")))</f>
        <v/>
      </c>
    </row>
    <row r="111" spans="1:11" s="14" customFormat="1" ht="16.5" customHeight="1" x14ac:dyDescent="0.25">
      <c r="A111" s="12" t="str">
        <f>IF(Input!A107="","",Input!A107)</f>
        <v/>
      </c>
      <c r="B111" s="12" t="str">
        <f>IF(C111="","",IF(C111="Circular",Input!D107&amp;" in.",IF(C111="Box",ROUNDUP(Input!D107/12,1)&amp;" x "&amp;ROUNDUP(Input!E107/12,1)&amp;" ft.",Input!D107&amp;" x "&amp;Input!E107&amp;" in.")))</f>
        <v/>
      </c>
      <c r="C111" s="12" t="str">
        <f>IF(A111="","",Input!B107)</f>
        <v/>
      </c>
      <c r="D111" s="12" t="str">
        <f>IF(Input!I107="","",Input!I107)</f>
        <v/>
      </c>
      <c r="E111" s="12" t="str">
        <f>IF(Input!C107="","",Input!C107)</f>
        <v/>
      </c>
      <c r="F111" s="13" t="str">
        <f>IF(Input!H107="","",Input!H107)</f>
        <v/>
      </c>
      <c r="G111" s="12" t="str">
        <f>IF(Program_Calcs!F107="","",TEXT(Program_Calcs!F107,"0.0"))</f>
        <v/>
      </c>
      <c r="H111" s="12" t="str">
        <f>IF(Input!J107="","",TEXT(Input!J107,"0.0"))</f>
        <v/>
      </c>
      <c r="I111" s="38" t="str">
        <f>IF(A111="","",IFERROR(INDEX(Program_Calcs!$A$1:$AX$1002,MATCH(A111,Program_Calcs!$A:$A,0),MATCH(VLOOKUP(F111,Table_Methods!$B:$F,4,0),Program_Calcs!$1:$1,0)),""))</f>
        <v/>
      </c>
      <c r="J111" s="38" t="str">
        <f>IF(A111="","",Input!O107)</f>
        <v/>
      </c>
      <c r="K111" s="38" t="str">
        <f>IF(A111="","",IF(D111="N","",IFERROR(INDEX(Program_Calcs!$A$1:$AX$1002,MATCH(A111,Program_Calcs!$A:$A,0),MATCH(VLOOKUP(F111,Table_Methods!$B:$F,5,0),Program_Calcs!$1:$1,0)),"")))</f>
        <v/>
      </c>
    </row>
    <row r="112" spans="1:11" s="14" customFormat="1" ht="16.5" customHeight="1" x14ac:dyDescent="0.25">
      <c r="A112" s="12" t="str">
        <f>IF(Input!A108="","",Input!A108)</f>
        <v/>
      </c>
      <c r="B112" s="12" t="str">
        <f>IF(C112="","",IF(C112="Circular",Input!D108&amp;" in.",IF(C112="Box",ROUNDUP(Input!D108/12,1)&amp;" x "&amp;ROUNDUP(Input!E108/12,1)&amp;" ft.",Input!D108&amp;" x "&amp;Input!E108&amp;" in.")))</f>
        <v/>
      </c>
      <c r="C112" s="12" t="str">
        <f>IF(A112="","",Input!B108)</f>
        <v/>
      </c>
      <c r="D112" s="12" t="str">
        <f>IF(Input!I108="","",Input!I108)</f>
        <v/>
      </c>
      <c r="E112" s="12" t="str">
        <f>IF(Input!C108="","",Input!C108)</f>
        <v/>
      </c>
      <c r="F112" s="13" t="str">
        <f>IF(Input!H108="","",Input!H108)</f>
        <v/>
      </c>
      <c r="G112" s="12" t="str">
        <f>IF(Program_Calcs!F108="","",TEXT(Program_Calcs!F108,"0.0"))</f>
        <v/>
      </c>
      <c r="H112" s="12" t="str">
        <f>IF(Input!J108="","",TEXT(Input!J108,"0.0"))</f>
        <v/>
      </c>
      <c r="I112" s="38" t="str">
        <f>IF(A112="","",IFERROR(INDEX(Program_Calcs!$A$1:$AX$1002,MATCH(A112,Program_Calcs!$A:$A,0),MATCH(VLOOKUP(F112,Table_Methods!$B:$F,4,0),Program_Calcs!$1:$1,0)),""))</f>
        <v/>
      </c>
      <c r="J112" s="38" t="str">
        <f>IF(A112="","",Input!O108)</f>
        <v/>
      </c>
      <c r="K112" s="38" t="str">
        <f>IF(A112="","",IF(D112="N","",IFERROR(INDEX(Program_Calcs!$A$1:$AX$1002,MATCH(A112,Program_Calcs!$A:$A,0),MATCH(VLOOKUP(F112,Table_Methods!$B:$F,5,0),Program_Calcs!$1:$1,0)),"")))</f>
        <v/>
      </c>
    </row>
    <row r="113" spans="1:11" s="14" customFormat="1" ht="16.5" customHeight="1" x14ac:dyDescent="0.25">
      <c r="A113" s="12" t="str">
        <f>IF(Input!A109="","",Input!A109)</f>
        <v/>
      </c>
      <c r="B113" s="12" t="str">
        <f>IF(C113="","",IF(C113="Circular",Input!D109&amp;" in.",IF(C113="Box",ROUNDUP(Input!D109/12,1)&amp;" x "&amp;ROUNDUP(Input!E109/12,1)&amp;" ft.",Input!D109&amp;" x "&amp;Input!E109&amp;" in.")))</f>
        <v/>
      </c>
      <c r="C113" s="12" t="str">
        <f>IF(A113="","",Input!B109)</f>
        <v/>
      </c>
      <c r="D113" s="12" t="str">
        <f>IF(Input!I109="","",Input!I109)</f>
        <v/>
      </c>
      <c r="E113" s="12" t="str">
        <f>IF(Input!C109="","",Input!C109)</f>
        <v/>
      </c>
      <c r="F113" s="13" t="str">
        <f>IF(Input!H109="","",Input!H109)</f>
        <v/>
      </c>
      <c r="G113" s="12" t="str">
        <f>IF(Program_Calcs!F109="","",TEXT(Program_Calcs!F109,"0.0"))</f>
        <v/>
      </c>
      <c r="H113" s="12" t="str">
        <f>IF(Input!J109="","",TEXT(Input!J109,"0.0"))</f>
        <v/>
      </c>
      <c r="I113" s="38" t="str">
        <f>IF(A113="","",IFERROR(INDEX(Program_Calcs!$A$1:$AX$1002,MATCH(A113,Program_Calcs!$A:$A,0),MATCH(VLOOKUP(F113,Table_Methods!$B:$F,4,0),Program_Calcs!$1:$1,0)),""))</f>
        <v/>
      </c>
      <c r="J113" s="38" t="str">
        <f>IF(A113="","",Input!O109)</f>
        <v/>
      </c>
      <c r="K113" s="38" t="str">
        <f>IF(A113="","",IF(D113="N","",IFERROR(INDEX(Program_Calcs!$A$1:$AX$1002,MATCH(A113,Program_Calcs!$A:$A,0),MATCH(VLOOKUP(F113,Table_Methods!$B:$F,5,0),Program_Calcs!$1:$1,0)),"")))</f>
        <v/>
      </c>
    </row>
    <row r="114" spans="1:11" s="14" customFormat="1" ht="16.5" customHeight="1" x14ac:dyDescent="0.25">
      <c r="A114" s="12" t="str">
        <f>IF(Input!A110="","",Input!A110)</f>
        <v/>
      </c>
      <c r="B114" s="12" t="str">
        <f>IF(C114="","",IF(C114="Circular",Input!D110&amp;" in.",IF(C114="Box",ROUNDUP(Input!D110/12,1)&amp;" x "&amp;ROUNDUP(Input!E110/12,1)&amp;" ft.",Input!D110&amp;" x "&amp;Input!E110&amp;" in.")))</f>
        <v/>
      </c>
      <c r="C114" s="12" t="str">
        <f>IF(A114="","",Input!B110)</f>
        <v/>
      </c>
      <c r="D114" s="12" t="str">
        <f>IF(Input!I110="","",Input!I110)</f>
        <v/>
      </c>
      <c r="E114" s="12" t="str">
        <f>IF(Input!C110="","",Input!C110)</f>
        <v/>
      </c>
      <c r="F114" s="13" t="str">
        <f>IF(Input!H110="","",Input!H110)</f>
        <v/>
      </c>
      <c r="G114" s="12" t="str">
        <f>IF(Program_Calcs!F110="","",TEXT(Program_Calcs!F110,"0.0"))</f>
        <v/>
      </c>
      <c r="H114" s="12" t="str">
        <f>IF(Input!J110="","",TEXT(Input!J110,"0.0"))</f>
        <v/>
      </c>
      <c r="I114" s="38" t="str">
        <f>IF(A114="","",IFERROR(INDEX(Program_Calcs!$A$1:$AX$1002,MATCH(A114,Program_Calcs!$A:$A,0),MATCH(VLOOKUP(F114,Table_Methods!$B:$F,4,0),Program_Calcs!$1:$1,0)),""))</f>
        <v/>
      </c>
      <c r="J114" s="38" t="str">
        <f>IF(A114="","",Input!O110)</f>
        <v/>
      </c>
      <c r="K114" s="38" t="str">
        <f>IF(A114="","",IF(D114="N","",IFERROR(INDEX(Program_Calcs!$A$1:$AX$1002,MATCH(A114,Program_Calcs!$A:$A,0),MATCH(VLOOKUP(F114,Table_Methods!$B:$F,5,0),Program_Calcs!$1:$1,0)),"")))</f>
        <v/>
      </c>
    </row>
    <row r="115" spans="1:11" s="14" customFormat="1" ht="16.5" customHeight="1" x14ac:dyDescent="0.25">
      <c r="A115" s="12" t="str">
        <f>IF(Input!A111="","",Input!A111)</f>
        <v/>
      </c>
      <c r="B115" s="12" t="str">
        <f>IF(C115="","",IF(C115="Circular",Input!D111&amp;" in.",IF(C115="Box",ROUNDUP(Input!D111/12,1)&amp;" x "&amp;ROUNDUP(Input!E111/12,1)&amp;" ft.",Input!D111&amp;" x "&amp;Input!E111&amp;" in.")))</f>
        <v/>
      </c>
      <c r="C115" s="12" t="str">
        <f>IF(A115="","",Input!B111)</f>
        <v/>
      </c>
      <c r="D115" s="12" t="str">
        <f>IF(Input!I111="","",Input!I111)</f>
        <v/>
      </c>
      <c r="E115" s="12" t="str">
        <f>IF(Input!C111="","",Input!C111)</f>
        <v/>
      </c>
      <c r="F115" s="13" t="str">
        <f>IF(Input!H111="","",Input!H111)</f>
        <v/>
      </c>
      <c r="G115" s="12" t="str">
        <f>IF(Program_Calcs!F111="","",TEXT(Program_Calcs!F111,"0.0"))</f>
        <v/>
      </c>
      <c r="H115" s="12" t="str">
        <f>IF(Input!J111="","",TEXT(Input!J111,"0.0"))</f>
        <v/>
      </c>
      <c r="I115" s="38" t="str">
        <f>IF(A115="","",IFERROR(INDEX(Program_Calcs!$A$1:$AX$1002,MATCH(A115,Program_Calcs!$A:$A,0),MATCH(VLOOKUP(F115,Table_Methods!$B:$F,4,0),Program_Calcs!$1:$1,0)),""))</f>
        <v/>
      </c>
      <c r="J115" s="38" t="str">
        <f>IF(A115="","",Input!O111)</f>
        <v/>
      </c>
      <c r="K115" s="38" t="str">
        <f>IF(A115="","",IF(D115="N","",IFERROR(INDEX(Program_Calcs!$A$1:$AX$1002,MATCH(A115,Program_Calcs!$A:$A,0),MATCH(VLOOKUP(F115,Table_Methods!$B:$F,5,0),Program_Calcs!$1:$1,0)),"")))</f>
        <v/>
      </c>
    </row>
    <row r="116" spans="1:11" s="14" customFormat="1" ht="16.5" customHeight="1" x14ac:dyDescent="0.25">
      <c r="A116" s="12" t="str">
        <f>IF(Input!A112="","",Input!A112)</f>
        <v/>
      </c>
      <c r="B116" s="12" t="str">
        <f>IF(C116="","",IF(C116="Circular",Input!D112&amp;" in.",IF(C116="Box",ROUNDUP(Input!D112/12,1)&amp;" x "&amp;ROUNDUP(Input!E112/12,1)&amp;" ft.",Input!D112&amp;" x "&amp;Input!E112&amp;" in.")))</f>
        <v/>
      </c>
      <c r="C116" s="12" t="str">
        <f>IF(A116="","",Input!B112)</f>
        <v/>
      </c>
      <c r="D116" s="12" t="str">
        <f>IF(Input!I112="","",Input!I112)</f>
        <v/>
      </c>
      <c r="E116" s="12" t="str">
        <f>IF(Input!C112="","",Input!C112)</f>
        <v/>
      </c>
      <c r="F116" s="13" t="str">
        <f>IF(Input!H112="","",Input!H112)</f>
        <v/>
      </c>
      <c r="G116" s="12" t="str">
        <f>IF(Program_Calcs!F112="","",TEXT(Program_Calcs!F112,"0.0"))</f>
        <v/>
      </c>
      <c r="H116" s="12" t="str">
        <f>IF(Input!J112="","",TEXT(Input!J112,"0.0"))</f>
        <v/>
      </c>
      <c r="I116" s="38" t="str">
        <f>IF(A116="","",IFERROR(INDEX(Program_Calcs!$A$1:$AX$1002,MATCH(A116,Program_Calcs!$A:$A,0),MATCH(VLOOKUP(F116,Table_Methods!$B:$F,4,0),Program_Calcs!$1:$1,0)),""))</f>
        <v/>
      </c>
      <c r="J116" s="38" t="str">
        <f>IF(A116="","",Input!O112)</f>
        <v/>
      </c>
      <c r="K116" s="38" t="str">
        <f>IF(A116="","",IF(D116="N","",IFERROR(INDEX(Program_Calcs!$A$1:$AX$1002,MATCH(A116,Program_Calcs!$A:$A,0),MATCH(VLOOKUP(F116,Table_Methods!$B:$F,5,0),Program_Calcs!$1:$1,0)),"")))</f>
        <v/>
      </c>
    </row>
    <row r="117" spans="1:11" s="14" customFormat="1" ht="16.5" customHeight="1" x14ac:dyDescent="0.25">
      <c r="A117" s="12" t="str">
        <f>IF(Input!A113="","",Input!A113)</f>
        <v/>
      </c>
      <c r="B117" s="12" t="str">
        <f>IF(C117="","",IF(C117="Circular",Input!D113&amp;" in.",IF(C117="Box",ROUNDUP(Input!D113/12,1)&amp;" x "&amp;ROUNDUP(Input!E113/12,1)&amp;" ft.",Input!D113&amp;" x "&amp;Input!E113&amp;" in.")))</f>
        <v/>
      </c>
      <c r="C117" s="12" t="str">
        <f>IF(A117="","",Input!B113)</f>
        <v/>
      </c>
      <c r="D117" s="12" t="str">
        <f>IF(Input!I113="","",Input!I113)</f>
        <v/>
      </c>
      <c r="E117" s="12" t="str">
        <f>IF(Input!C113="","",Input!C113)</f>
        <v/>
      </c>
      <c r="F117" s="13" t="str">
        <f>IF(Input!H113="","",Input!H113)</f>
        <v/>
      </c>
      <c r="G117" s="12" t="str">
        <f>IF(Program_Calcs!F113="","",TEXT(Program_Calcs!F113,"0.0"))</f>
        <v/>
      </c>
      <c r="H117" s="12" t="str">
        <f>IF(Input!J113="","",TEXT(Input!J113,"0.0"))</f>
        <v/>
      </c>
      <c r="I117" s="38" t="str">
        <f>IF(A117="","",IFERROR(INDEX(Program_Calcs!$A$1:$AX$1002,MATCH(A117,Program_Calcs!$A:$A,0),MATCH(VLOOKUP(F117,Table_Methods!$B:$F,4,0),Program_Calcs!$1:$1,0)),""))</f>
        <v/>
      </c>
      <c r="J117" s="38" t="str">
        <f>IF(A117="","",Input!O113)</f>
        <v/>
      </c>
      <c r="K117" s="38" t="str">
        <f>IF(A117="","",IF(D117="N","",IFERROR(INDEX(Program_Calcs!$A$1:$AX$1002,MATCH(A117,Program_Calcs!$A:$A,0),MATCH(VLOOKUP(F117,Table_Methods!$B:$F,5,0),Program_Calcs!$1:$1,0)),"")))</f>
        <v/>
      </c>
    </row>
    <row r="118" spans="1:11" s="14" customFormat="1" ht="16.5" customHeight="1" x14ac:dyDescent="0.25">
      <c r="A118" s="12" t="str">
        <f>IF(Input!A114="","",Input!A114)</f>
        <v/>
      </c>
      <c r="B118" s="12" t="str">
        <f>IF(C118="","",IF(C118="Circular",Input!D114&amp;" in.",IF(C118="Box",ROUNDUP(Input!D114/12,1)&amp;" x "&amp;ROUNDUP(Input!E114/12,1)&amp;" ft.",Input!D114&amp;" x "&amp;Input!E114&amp;" in.")))</f>
        <v/>
      </c>
      <c r="C118" s="12" t="str">
        <f>IF(A118="","",Input!B114)</f>
        <v/>
      </c>
      <c r="D118" s="12" t="str">
        <f>IF(Input!I114="","",Input!I114)</f>
        <v/>
      </c>
      <c r="E118" s="12" t="str">
        <f>IF(Input!C114="","",Input!C114)</f>
        <v/>
      </c>
      <c r="F118" s="13" t="str">
        <f>IF(Input!H114="","",Input!H114)</f>
        <v/>
      </c>
      <c r="G118" s="12" t="str">
        <f>IF(Program_Calcs!F114="","",TEXT(Program_Calcs!F114,"0.0"))</f>
        <v/>
      </c>
      <c r="H118" s="12" t="str">
        <f>IF(Input!J114="","",TEXT(Input!J114,"0.0"))</f>
        <v/>
      </c>
      <c r="I118" s="38" t="str">
        <f>IF(A118="","",IFERROR(INDEX(Program_Calcs!$A$1:$AX$1002,MATCH(A118,Program_Calcs!$A:$A,0),MATCH(VLOOKUP(F118,Table_Methods!$B:$F,4,0),Program_Calcs!$1:$1,0)),""))</f>
        <v/>
      </c>
      <c r="J118" s="38" t="str">
        <f>IF(A118="","",Input!O114)</f>
        <v/>
      </c>
      <c r="K118" s="38" t="str">
        <f>IF(A118="","",IF(D118="N","",IFERROR(INDEX(Program_Calcs!$A$1:$AX$1002,MATCH(A118,Program_Calcs!$A:$A,0),MATCH(VLOOKUP(F118,Table_Methods!$B:$F,5,0),Program_Calcs!$1:$1,0)),"")))</f>
        <v/>
      </c>
    </row>
    <row r="119" spans="1:11" s="14" customFormat="1" ht="16.5" customHeight="1" x14ac:dyDescent="0.25">
      <c r="A119" s="12" t="str">
        <f>IF(Input!A115="","",Input!A115)</f>
        <v/>
      </c>
      <c r="B119" s="12" t="str">
        <f>IF(C119="","",IF(C119="Circular",Input!D115&amp;" in.",IF(C119="Box",ROUNDUP(Input!D115/12,1)&amp;" x "&amp;ROUNDUP(Input!E115/12,1)&amp;" ft.",Input!D115&amp;" x "&amp;Input!E115&amp;" in.")))</f>
        <v/>
      </c>
      <c r="C119" s="12" t="str">
        <f>IF(A119="","",Input!B115)</f>
        <v/>
      </c>
      <c r="D119" s="12" t="str">
        <f>IF(Input!I115="","",Input!I115)</f>
        <v/>
      </c>
      <c r="E119" s="12" t="str">
        <f>IF(Input!C115="","",Input!C115)</f>
        <v/>
      </c>
      <c r="F119" s="13" t="str">
        <f>IF(Input!H115="","",Input!H115)</f>
        <v/>
      </c>
      <c r="G119" s="12" t="str">
        <f>IF(Program_Calcs!F115="","",TEXT(Program_Calcs!F115,"0.0"))</f>
        <v/>
      </c>
      <c r="H119" s="12" t="str">
        <f>IF(Input!J115="","",TEXT(Input!J115,"0.0"))</f>
        <v/>
      </c>
      <c r="I119" s="38" t="str">
        <f>IF(A119="","",IFERROR(INDEX(Program_Calcs!$A$1:$AX$1002,MATCH(A119,Program_Calcs!$A:$A,0),MATCH(VLOOKUP(F119,Table_Methods!$B:$F,4,0),Program_Calcs!$1:$1,0)),""))</f>
        <v/>
      </c>
      <c r="J119" s="38" t="str">
        <f>IF(A119="","",Input!O115)</f>
        <v/>
      </c>
      <c r="K119" s="38" t="str">
        <f>IF(A119="","",IF(D119="N","",IFERROR(INDEX(Program_Calcs!$A$1:$AX$1002,MATCH(A119,Program_Calcs!$A:$A,0),MATCH(VLOOKUP(F119,Table_Methods!$B:$F,5,0),Program_Calcs!$1:$1,0)),"")))</f>
        <v/>
      </c>
    </row>
    <row r="120" spans="1:11" s="14" customFormat="1" ht="16.5" customHeight="1" x14ac:dyDescent="0.25">
      <c r="A120" s="12" t="str">
        <f>IF(Input!A116="","",Input!A116)</f>
        <v/>
      </c>
      <c r="B120" s="12" t="str">
        <f>IF(C120="","",IF(C120="Circular",Input!D116&amp;" in.",IF(C120="Box",ROUNDUP(Input!D116/12,1)&amp;" x "&amp;ROUNDUP(Input!E116/12,1)&amp;" ft.",Input!D116&amp;" x "&amp;Input!E116&amp;" in.")))</f>
        <v/>
      </c>
      <c r="C120" s="12" t="str">
        <f>IF(A120="","",Input!B116)</f>
        <v/>
      </c>
      <c r="D120" s="12" t="str">
        <f>IF(Input!I116="","",Input!I116)</f>
        <v/>
      </c>
      <c r="E120" s="12" t="str">
        <f>IF(Input!C116="","",Input!C116)</f>
        <v/>
      </c>
      <c r="F120" s="13" t="str">
        <f>IF(Input!H116="","",Input!H116)</f>
        <v/>
      </c>
      <c r="G120" s="12" t="str">
        <f>IF(Program_Calcs!F116="","",TEXT(Program_Calcs!F116,"0.0"))</f>
        <v/>
      </c>
      <c r="H120" s="12" t="str">
        <f>IF(Input!J116="","",TEXT(Input!J116,"0.0"))</f>
        <v/>
      </c>
      <c r="I120" s="38" t="str">
        <f>IF(A120="","",IFERROR(INDEX(Program_Calcs!$A$1:$AX$1002,MATCH(A120,Program_Calcs!$A:$A,0),MATCH(VLOOKUP(F120,Table_Methods!$B:$F,4,0),Program_Calcs!$1:$1,0)),""))</f>
        <v/>
      </c>
      <c r="J120" s="38" t="str">
        <f>IF(A120="","",Input!O116)</f>
        <v/>
      </c>
      <c r="K120" s="38" t="str">
        <f>IF(A120="","",IF(D120="N","",IFERROR(INDEX(Program_Calcs!$A$1:$AX$1002,MATCH(A120,Program_Calcs!$A:$A,0),MATCH(VLOOKUP(F120,Table_Methods!$B:$F,5,0),Program_Calcs!$1:$1,0)),"")))</f>
        <v/>
      </c>
    </row>
    <row r="121" spans="1:11" s="14" customFormat="1" ht="16.5" customHeight="1" x14ac:dyDescent="0.25">
      <c r="A121" s="12" t="str">
        <f>IF(Input!A117="","",Input!A117)</f>
        <v/>
      </c>
      <c r="B121" s="12" t="str">
        <f>IF(C121="","",IF(C121="Circular",Input!D117&amp;" in.",IF(C121="Box",ROUNDUP(Input!D117/12,1)&amp;" x "&amp;ROUNDUP(Input!E117/12,1)&amp;" ft.",Input!D117&amp;" x "&amp;Input!E117&amp;" in.")))</f>
        <v/>
      </c>
      <c r="C121" s="12" t="str">
        <f>IF(A121="","",Input!B117)</f>
        <v/>
      </c>
      <c r="D121" s="12" t="str">
        <f>IF(Input!I117="","",Input!I117)</f>
        <v/>
      </c>
      <c r="E121" s="12" t="str">
        <f>IF(Input!C117="","",Input!C117)</f>
        <v/>
      </c>
      <c r="F121" s="13" t="str">
        <f>IF(Input!H117="","",Input!H117)</f>
        <v/>
      </c>
      <c r="G121" s="12" t="str">
        <f>IF(Program_Calcs!F117="","",TEXT(Program_Calcs!F117,"0.0"))</f>
        <v/>
      </c>
      <c r="H121" s="12" t="str">
        <f>IF(Input!J117="","",TEXT(Input!J117,"0.0"))</f>
        <v/>
      </c>
      <c r="I121" s="38" t="str">
        <f>IF(A121="","",IFERROR(INDEX(Program_Calcs!$A$1:$AX$1002,MATCH(A121,Program_Calcs!$A:$A,0),MATCH(VLOOKUP(F121,Table_Methods!$B:$F,4,0),Program_Calcs!$1:$1,0)),""))</f>
        <v/>
      </c>
      <c r="J121" s="38" t="str">
        <f>IF(A121="","",Input!O117)</f>
        <v/>
      </c>
      <c r="K121" s="38" t="str">
        <f>IF(A121="","",IF(D121="N","",IFERROR(INDEX(Program_Calcs!$A$1:$AX$1002,MATCH(A121,Program_Calcs!$A:$A,0),MATCH(VLOOKUP(F121,Table_Methods!$B:$F,5,0),Program_Calcs!$1:$1,0)),"")))</f>
        <v/>
      </c>
    </row>
    <row r="122" spans="1:11" s="14" customFormat="1" ht="16.5" customHeight="1" x14ac:dyDescent="0.25">
      <c r="A122" s="12" t="str">
        <f>IF(Input!A118="","",Input!A118)</f>
        <v/>
      </c>
      <c r="B122" s="12" t="str">
        <f>IF(C122="","",IF(C122="Circular",Input!D118&amp;" in.",IF(C122="Box",ROUNDUP(Input!D118/12,1)&amp;" x "&amp;ROUNDUP(Input!E118/12,1)&amp;" ft.",Input!D118&amp;" x "&amp;Input!E118&amp;" in.")))</f>
        <v/>
      </c>
      <c r="C122" s="12" t="str">
        <f>IF(A122="","",Input!B118)</f>
        <v/>
      </c>
      <c r="D122" s="12" t="str">
        <f>IF(Input!I118="","",Input!I118)</f>
        <v/>
      </c>
      <c r="E122" s="12" t="str">
        <f>IF(Input!C118="","",Input!C118)</f>
        <v/>
      </c>
      <c r="F122" s="13" t="str">
        <f>IF(Input!H118="","",Input!H118)</f>
        <v/>
      </c>
      <c r="G122" s="12" t="str">
        <f>IF(Program_Calcs!F118="","",TEXT(Program_Calcs!F118,"0.0"))</f>
        <v/>
      </c>
      <c r="H122" s="12" t="str">
        <f>IF(Input!J118="","",TEXT(Input!J118,"0.0"))</f>
        <v/>
      </c>
      <c r="I122" s="38" t="str">
        <f>IF(A122="","",IFERROR(INDEX(Program_Calcs!$A$1:$AX$1002,MATCH(A122,Program_Calcs!$A:$A,0),MATCH(VLOOKUP(F122,Table_Methods!$B:$F,4,0),Program_Calcs!$1:$1,0)),""))</f>
        <v/>
      </c>
      <c r="J122" s="38" t="str">
        <f>IF(A122="","",Input!O118)</f>
        <v/>
      </c>
      <c r="K122" s="38" t="str">
        <f>IF(A122="","",IF(D122="N","",IFERROR(INDEX(Program_Calcs!$A$1:$AX$1002,MATCH(A122,Program_Calcs!$A:$A,0),MATCH(VLOOKUP(F122,Table_Methods!$B:$F,5,0),Program_Calcs!$1:$1,0)),"")))</f>
        <v/>
      </c>
    </row>
    <row r="123" spans="1:11" s="14" customFormat="1" ht="16.5" customHeight="1" x14ac:dyDescent="0.25">
      <c r="A123" s="12" t="str">
        <f>IF(Input!A119="","",Input!A119)</f>
        <v/>
      </c>
      <c r="B123" s="12" t="str">
        <f>IF(C123="","",IF(C123="Circular",Input!D119&amp;" in.",IF(C123="Box",ROUNDUP(Input!D119/12,1)&amp;" x "&amp;ROUNDUP(Input!E119/12,1)&amp;" ft.",Input!D119&amp;" x "&amp;Input!E119&amp;" in.")))</f>
        <v/>
      </c>
      <c r="C123" s="12" t="str">
        <f>IF(A123="","",Input!B119)</f>
        <v/>
      </c>
      <c r="D123" s="12" t="str">
        <f>IF(Input!I119="","",Input!I119)</f>
        <v/>
      </c>
      <c r="E123" s="12" t="str">
        <f>IF(Input!C119="","",Input!C119)</f>
        <v/>
      </c>
      <c r="F123" s="13" t="str">
        <f>IF(Input!H119="","",Input!H119)</f>
        <v/>
      </c>
      <c r="G123" s="12" t="str">
        <f>IF(Program_Calcs!F119="","",TEXT(Program_Calcs!F119,"0.0"))</f>
        <v/>
      </c>
      <c r="H123" s="12" t="str">
        <f>IF(Input!J119="","",TEXT(Input!J119,"0.0"))</f>
        <v/>
      </c>
      <c r="I123" s="38" t="str">
        <f>IF(A123="","",IFERROR(INDEX(Program_Calcs!$A$1:$AX$1002,MATCH(A123,Program_Calcs!$A:$A,0),MATCH(VLOOKUP(F123,Table_Methods!$B:$F,4,0),Program_Calcs!$1:$1,0)),""))</f>
        <v/>
      </c>
      <c r="J123" s="38" t="str">
        <f>IF(A123="","",Input!O119)</f>
        <v/>
      </c>
      <c r="K123" s="38" t="str">
        <f>IF(A123="","",IF(D123="N","",IFERROR(INDEX(Program_Calcs!$A$1:$AX$1002,MATCH(A123,Program_Calcs!$A:$A,0),MATCH(VLOOKUP(F123,Table_Methods!$B:$F,5,0),Program_Calcs!$1:$1,0)),"")))</f>
        <v/>
      </c>
    </row>
    <row r="124" spans="1:11" s="14" customFormat="1" ht="16.5" customHeight="1" x14ac:dyDescent="0.25">
      <c r="A124" s="12" t="str">
        <f>IF(Input!A120="","",Input!A120)</f>
        <v/>
      </c>
      <c r="B124" s="12" t="str">
        <f>IF(C124="","",IF(C124="Circular",Input!D120&amp;" in.",IF(C124="Box",ROUNDUP(Input!D120/12,1)&amp;" x "&amp;ROUNDUP(Input!E120/12,1)&amp;" ft.",Input!D120&amp;" x "&amp;Input!E120&amp;" in.")))</f>
        <v/>
      </c>
      <c r="C124" s="12" t="str">
        <f>IF(A124="","",Input!B120)</f>
        <v/>
      </c>
      <c r="D124" s="12" t="str">
        <f>IF(Input!I120="","",Input!I120)</f>
        <v/>
      </c>
      <c r="E124" s="12" t="str">
        <f>IF(Input!C120="","",Input!C120)</f>
        <v/>
      </c>
      <c r="F124" s="13" t="str">
        <f>IF(Input!H120="","",Input!H120)</f>
        <v/>
      </c>
      <c r="G124" s="12" t="str">
        <f>IF(Program_Calcs!F120="","",TEXT(Program_Calcs!F120,"0.0"))</f>
        <v/>
      </c>
      <c r="H124" s="12" t="str">
        <f>IF(Input!J120="","",TEXT(Input!J120,"0.0"))</f>
        <v/>
      </c>
      <c r="I124" s="38" t="str">
        <f>IF(A124="","",IFERROR(INDEX(Program_Calcs!$A$1:$AX$1002,MATCH(A124,Program_Calcs!$A:$A,0),MATCH(VLOOKUP(F124,Table_Methods!$B:$F,4,0),Program_Calcs!$1:$1,0)),""))</f>
        <v/>
      </c>
      <c r="J124" s="38" t="str">
        <f>IF(A124="","",Input!O120)</f>
        <v/>
      </c>
      <c r="K124" s="38" t="str">
        <f>IF(A124="","",IF(D124="N","",IFERROR(INDEX(Program_Calcs!$A$1:$AX$1002,MATCH(A124,Program_Calcs!$A:$A,0),MATCH(VLOOKUP(F124,Table_Methods!$B:$F,5,0),Program_Calcs!$1:$1,0)),"")))</f>
        <v/>
      </c>
    </row>
    <row r="125" spans="1:11" s="14" customFormat="1" ht="16.5" customHeight="1" x14ac:dyDescent="0.25">
      <c r="A125" s="12" t="str">
        <f>IF(Input!A121="","",Input!A121)</f>
        <v/>
      </c>
      <c r="B125" s="12" t="str">
        <f>IF(C125="","",IF(C125="Circular",Input!D121&amp;" in.",IF(C125="Box",ROUNDUP(Input!D121/12,1)&amp;" x "&amp;ROUNDUP(Input!E121/12,1)&amp;" ft.",Input!D121&amp;" x "&amp;Input!E121&amp;" in.")))</f>
        <v/>
      </c>
      <c r="C125" s="12" t="str">
        <f>IF(A125="","",Input!B121)</f>
        <v/>
      </c>
      <c r="D125" s="12" t="str">
        <f>IF(Input!I121="","",Input!I121)</f>
        <v/>
      </c>
      <c r="E125" s="12" t="str">
        <f>IF(Input!C121="","",Input!C121)</f>
        <v/>
      </c>
      <c r="F125" s="13" t="str">
        <f>IF(Input!H121="","",Input!H121)</f>
        <v/>
      </c>
      <c r="G125" s="12" t="str">
        <f>IF(Program_Calcs!F121="","",TEXT(Program_Calcs!F121,"0.0"))</f>
        <v/>
      </c>
      <c r="H125" s="12" t="str">
        <f>IF(Input!J121="","",TEXT(Input!J121,"0.0"))</f>
        <v/>
      </c>
      <c r="I125" s="38" t="str">
        <f>IF(A125="","",IFERROR(INDEX(Program_Calcs!$A$1:$AX$1002,MATCH(A125,Program_Calcs!$A:$A,0),MATCH(VLOOKUP(F125,Table_Methods!$B:$F,4,0),Program_Calcs!$1:$1,0)),""))</f>
        <v/>
      </c>
      <c r="J125" s="38" t="str">
        <f>IF(A125="","",Input!O121)</f>
        <v/>
      </c>
      <c r="K125" s="38" t="str">
        <f>IF(A125="","",IF(D125="N","",IFERROR(INDEX(Program_Calcs!$A$1:$AX$1002,MATCH(A125,Program_Calcs!$A:$A,0),MATCH(VLOOKUP(F125,Table_Methods!$B:$F,5,0),Program_Calcs!$1:$1,0)),"")))</f>
        <v/>
      </c>
    </row>
    <row r="126" spans="1:11" s="14" customFormat="1" ht="16.5" customHeight="1" x14ac:dyDescent="0.25">
      <c r="A126" s="12" t="str">
        <f>IF(Input!A122="","",Input!A122)</f>
        <v/>
      </c>
      <c r="B126" s="12" t="str">
        <f>IF(C126="","",IF(C126="Circular",Input!D122&amp;" in.",IF(C126="Box",ROUNDUP(Input!D122/12,1)&amp;" x "&amp;ROUNDUP(Input!E122/12,1)&amp;" ft.",Input!D122&amp;" x "&amp;Input!E122&amp;" in.")))</f>
        <v/>
      </c>
      <c r="C126" s="12" t="str">
        <f>IF(A126="","",Input!B122)</f>
        <v/>
      </c>
      <c r="D126" s="12" t="str">
        <f>IF(Input!I122="","",Input!I122)</f>
        <v/>
      </c>
      <c r="E126" s="12" t="str">
        <f>IF(Input!C122="","",Input!C122)</f>
        <v/>
      </c>
      <c r="F126" s="13" t="str">
        <f>IF(Input!H122="","",Input!H122)</f>
        <v/>
      </c>
      <c r="G126" s="12" t="str">
        <f>IF(Program_Calcs!F122="","",TEXT(Program_Calcs!F122,"0.0"))</f>
        <v/>
      </c>
      <c r="H126" s="12" t="str">
        <f>IF(Input!J122="","",TEXT(Input!J122,"0.0"))</f>
        <v/>
      </c>
      <c r="I126" s="38" t="str">
        <f>IF(A126="","",IFERROR(INDEX(Program_Calcs!$A$1:$AX$1002,MATCH(A126,Program_Calcs!$A:$A,0),MATCH(VLOOKUP(F126,Table_Methods!$B:$F,4,0),Program_Calcs!$1:$1,0)),""))</f>
        <v/>
      </c>
      <c r="J126" s="38" t="str">
        <f>IF(A126="","",Input!O122)</f>
        <v/>
      </c>
      <c r="K126" s="38" t="str">
        <f>IF(A126="","",IF(D126="N","",IFERROR(INDEX(Program_Calcs!$A$1:$AX$1002,MATCH(A126,Program_Calcs!$A:$A,0),MATCH(VLOOKUP(F126,Table_Methods!$B:$F,5,0),Program_Calcs!$1:$1,0)),"")))</f>
        <v/>
      </c>
    </row>
    <row r="127" spans="1:11" s="14" customFormat="1" ht="16.5" customHeight="1" x14ac:dyDescent="0.25">
      <c r="A127" s="12" t="str">
        <f>IF(Input!A123="","",Input!A123)</f>
        <v/>
      </c>
      <c r="B127" s="12" t="str">
        <f>IF(C127="","",IF(C127="Circular",Input!D123&amp;" in.",IF(C127="Box",ROUNDUP(Input!D123/12,1)&amp;" x "&amp;ROUNDUP(Input!E123/12,1)&amp;" ft.",Input!D123&amp;" x "&amp;Input!E123&amp;" in.")))</f>
        <v/>
      </c>
      <c r="C127" s="12" t="str">
        <f>IF(A127="","",Input!B123)</f>
        <v/>
      </c>
      <c r="D127" s="12" t="str">
        <f>IF(Input!I123="","",Input!I123)</f>
        <v/>
      </c>
      <c r="E127" s="12" t="str">
        <f>IF(Input!C123="","",Input!C123)</f>
        <v/>
      </c>
      <c r="F127" s="13" t="str">
        <f>IF(Input!H123="","",Input!H123)</f>
        <v/>
      </c>
      <c r="G127" s="12" t="str">
        <f>IF(Program_Calcs!F123="","",TEXT(Program_Calcs!F123,"0.0"))</f>
        <v/>
      </c>
      <c r="H127" s="12" t="str">
        <f>IF(Input!J123="","",TEXT(Input!J123,"0.0"))</f>
        <v/>
      </c>
      <c r="I127" s="38" t="str">
        <f>IF(A127="","",IFERROR(INDEX(Program_Calcs!$A$1:$AX$1002,MATCH(A127,Program_Calcs!$A:$A,0),MATCH(VLOOKUP(F127,Table_Methods!$B:$F,4,0),Program_Calcs!$1:$1,0)),""))</f>
        <v/>
      </c>
      <c r="J127" s="38" t="str">
        <f>IF(A127="","",Input!O123)</f>
        <v/>
      </c>
      <c r="K127" s="38" t="str">
        <f>IF(A127="","",IF(D127="N","",IFERROR(INDEX(Program_Calcs!$A$1:$AX$1002,MATCH(A127,Program_Calcs!$A:$A,0),MATCH(VLOOKUP(F127,Table_Methods!$B:$F,5,0),Program_Calcs!$1:$1,0)),"")))</f>
        <v/>
      </c>
    </row>
    <row r="128" spans="1:11" s="14" customFormat="1" ht="16.5" customHeight="1" x14ac:dyDescent="0.25">
      <c r="A128" s="12" t="str">
        <f>IF(Input!A124="","",Input!A124)</f>
        <v/>
      </c>
      <c r="B128" s="12" t="str">
        <f>IF(C128="","",IF(C128="Circular",Input!D124&amp;" in.",IF(C128="Box",ROUNDUP(Input!D124/12,1)&amp;" x "&amp;ROUNDUP(Input!E124/12,1)&amp;" ft.",Input!D124&amp;" x "&amp;Input!E124&amp;" in.")))</f>
        <v/>
      </c>
      <c r="C128" s="12" t="str">
        <f>IF(A128="","",Input!B124)</f>
        <v/>
      </c>
      <c r="D128" s="12" t="str">
        <f>IF(Input!I124="","",Input!I124)</f>
        <v/>
      </c>
      <c r="E128" s="12" t="str">
        <f>IF(Input!C124="","",Input!C124)</f>
        <v/>
      </c>
      <c r="F128" s="13" t="str">
        <f>IF(Input!H124="","",Input!H124)</f>
        <v/>
      </c>
      <c r="G128" s="12" t="str">
        <f>IF(Program_Calcs!F124="","",TEXT(Program_Calcs!F124,"0.0"))</f>
        <v/>
      </c>
      <c r="H128" s="12" t="str">
        <f>IF(Input!J124="","",TEXT(Input!J124,"0.0"))</f>
        <v/>
      </c>
      <c r="I128" s="38" t="str">
        <f>IF(A128="","",IFERROR(INDEX(Program_Calcs!$A$1:$AX$1002,MATCH(A128,Program_Calcs!$A:$A,0),MATCH(VLOOKUP(F128,Table_Methods!$B:$F,4,0),Program_Calcs!$1:$1,0)),""))</f>
        <v/>
      </c>
      <c r="J128" s="38" t="str">
        <f>IF(A128="","",Input!O124)</f>
        <v/>
      </c>
      <c r="K128" s="38" t="str">
        <f>IF(A128="","",IF(D128="N","",IFERROR(INDEX(Program_Calcs!$A$1:$AX$1002,MATCH(A128,Program_Calcs!$A:$A,0),MATCH(VLOOKUP(F128,Table_Methods!$B:$F,5,0),Program_Calcs!$1:$1,0)),"")))</f>
        <v/>
      </c>
    </row>
    <row r="129" spans="1:11" s="14" customFormat="1" ht="16.5" customHeight="1" x14ac:dyDescent="0.25">
      <c r="A129" s="12" t="str">
        <f>IF(Input!A125="","",Input!A125)</f>
        <v/>
      </c>
      <c r="B129" s="12" t="str">
        <f>IF(C129="","",IF(C129="Circular",Input!D125&amp;" in.",IF(C129="Box",ROUNDUP(Input!D125/12,1)&amp;" x "&amp;ROUNDUP(Input!E125/12,1)&amp;" ft.",Input!D125&amp;" x "&amp;Input!E125&amp;" in.")))</f>
        <v/>
      </c>
      <c r="C129" s="12" t="str">
        <f>IF(A129="","",Input!B125)</f>
        <v/>
      </c>
      <c r="D129" s="12" t="str">
        <f>IF(Input!I125="","",Input!I125)</f>
        <v/>
      </c>
      <c r="E129" s="12" t="str">
        <f>IF(Input!C125="","",Input!C125)</f>
        <v/>
      </c>
      <c r="F129" s="13" t="str">
        <f>IF(Input!H125="","",Input!H125)</f>
        <v/>
      </c>
      <c r="G129" s="12" t="str">
        <f>IF(Program_Calcs!F125="","",TEXT(Program_Calcs!F125,"0.0"))</f>
        <v/>
      </c>
      <c r="H129" s="12" t="str">
        <f>IF(Input!J125="","",TEXT(Input!J125,"0.0"))</f>
        <v/>
      </c>
      <c r="I129" s="38" t="str">
        <f>IF(A129="","",IFERROR(INDEX(Program_Calcs!$A$1:$AX$1002,MATCH(A129,Program_Calcs!$A:$A,0),MATCH(VLOOKUP(F129,Table_Methods!$B:$F,4,0),Program_Calcs!$1:$1,0)),""))</f>
        <v/>
      </c>
      <c r="J129" s="38" t="str">
        <f>IF(A129="","",Input!O125)</f>
        <v/>
      </c>
      <c r="K129" s="38" t="str">
        <f>IF(A129="","",IF(D129="N","",IFERROR(INDEX(Program_Calcs!$A$1:$AX$1002,MATCH(A129,Program_Calcs!$A:$A,0),MATCH(VLOOKUP(F129,Table_Methods!$B:$F,5,0),Program_Calcs!$1:$1,0)),"")))</f>
        <v/>
      </c>
    </row>
    <row r="130" spans="1:11" s="14" customFormat="1" ht="16.5" customHeight="1" x14ac:dyDescent="0.25">
      <c r="A130" s="12" t="str">
        <f>IF(Input!A126="","",Input!A126)</f>
        <v/>
      </c>
      <c r="B130" s="12" t="str">
        <f>IF(C130="","",IF(C130="Circular",Input!D126&amp;" in.",IF(C130="Box",ROUNDUP(Input!D126/12,1)&amp;" x "&amp;ROUNDUP(Input!E126/12,1)&amp;" ft.",Input!D126&amp;" x "&amp;Input!E126&amp;" in.")))</f>
        <v/>
      </c>
      <c r="C130" s="12" t="str">
        <f>IF(A130="","",Input!B126)</f>
        <v/>
      </c>
      <c r="D130" s="12" t="str">
        <f>IF(Input!I126="","",Input!I126)</f>
        <v/>
      </c>
      <c r="E130" s="12" t="str">
        <f>IF(Input!C126="","",Input!C126)</f>
        <v/>
      </c>
      <c r="F130" s="13" t="str">
        <f>IF(Input!H126="","",Input!H126)</f>
        <v/>
      </c>
      <c r="G130" s="12" t="str">
        <f>IF(Program_Calcs!F126="","",TEXT(Program_Calcs!F126,"0.0"))</f>
        <v/>
      </c>
      <c r="H130" s="12" t="str">
        <f>IF(Input!J126="","",TEXT(Input!J126,"0.0"))</f>
        <v/>
      </c>
      <c r="I130" s="38" t="str">
        <f>IF(A130="","",IFERROR(INDEX(Program_Calcs!$A$1:$AX$1002,MATCH(A130,Program_Calcs!$A:$A,0),MATCH(VLOOKUP(F130,Table_Methods!$B:$F,4,0),Program_Calcs!$1:$1,0)),""))</f>
        <v/>
      </c>
      <c r="J130" s="38" t="str">
        <f>IF(A130="","",Input!O126)</f>
        <v/>
      </c>
      <c r="K130" s="38" t="str">
        <f>IF(A130="","",IF(D130="N","",IFERROR(INDEX(Program_Calcs!$A$1:$AX$1002,MATCH(A130,Program_Calcs!$A:$A,0),MATCH(VLOOKUP(F130,Table_Methods!$B:$F,5,0),Program_Calcs!$1:$1,0)),"")))</f>
        <v/>
      </c>
    </row>
    <row r="131" spans="1:11" s="14" customFormat="1" ht="16.5" customHeight="1" x14ac:dyDescent="0.25">
      <c r="A131" s="12" t="str">
        <f>IF(Input!A127="","",Input!A127)</f>
        <v/>
      </c>
      <c r="B131" s="12" t="str">
        <f>IF(C131="","",IF(C131="Circular",Input!D127&amp;" in.",IF(C131="Box",ROUNDUP(Input!D127/12,1)&amp;" x "&amp;ROUNDUP(Input!E127/12,1)&amp;" ft.",Input!D127&amp;" x "&amp;Input!E127&amp;" in.")))</f>
        <v/>
      </c>
      <c r="C131" s="12" t="str">
        <f>IF(A131="","",Input!B127)</f>
        <v/>
      </c>
      <c r="D131" s="12" t="str">
        <f>IF(Input!I127="","",Input!I127)</f>
        <v/>
      </c>
      <c r="E131" s="12" t="str">
        <f>IF(Input!C127="","",Input!C127)</f>
        <v/>
      </c>
      <c r="F131" s="13" t="str">
        <f>IF(Input!H127="","",Input!H127)</f>
        <v/>
      </c>
      <c r="G131" s="12" t="str">
        <f>IF(Program_Calcs!F127="","",TEXT(Program_Calcs!F127,"0.0"))</f>
        <v/>
      </c>
      <c r="H131" s="12" t="str">
        <f>IF(Input!J127="","",TEXT(Input!J127,"0.0"))</f>
        <v/>
      </c>
      <c r="I131" s="38" t="str">
        <f>IF(A131="","",IFERROR(INDEX(Program_Calcs!$A$1:$AX$1002,MATCH(A131,Program_Calcs!$A:$A,0),MATCH(VLOOKUP(F131,Table_Methods!$B:$F,4,0),Program_Calcs!$1:$1,0)),""))</f>
        <v/>
      </c>
      <c r="J131" s="38" t="str">
        <f>IF(A131="","",Input!O127)</f>
        <v/>
      </c>
      <c r="K131" s="38" t="str">
        <f>IF(A131="","",IF(D131="N","",IFERROR(INDEX(Program_Calcs!$A$1:$AX$1002,MATCH(A131,Program_Calcs!$A:$A,0),MATCH(VLOOKUP(F131,Table_Methods!$B:$F,5,0),Program_Calcs!$1:$1,0)),"")))</f>
        <v/>
      </c>
    </row>
    <row r="132" spans="1:11" s="14" customFormat="1" ht="16.5" customHeight="1" x14ac:dyDescent="0.25">
      <c r="A132" s="12" t="str">
        <f>IF(Input!A128="","",Input!A128)</f>
        <v/>
      </c>
      <c r="B132" s="12" t="str">
        <f>IF(C132="","",IF(C132="Circular",Input!D128&amp;" in.",IF(C132="Box",ROUNDUP(Input!D128/12,1)&amp;" x "&amp;ROUNDUP(Input!E128/12,1)&amp;" ft.",Input!D128&amp;" x "&amp;Input!E128&amp;" in.")))</f>
        <v/>
      </c>
      <c r="C132" s="12" t="str">
        <f>IF(A132="","",Input!B128)</f>
        <v/>
      </c>
      <c r="D132" s="12" t="str">
        <f>IF(Input!I128="","",Input!I128)</f>
        <v/>
      </c>
      <c r="E132" s="12" t="str">
        <f>IF(Input!C128="","",Input!C128)</f>
        <v/>
      </c>
      <c r="F132" s="13" t="str">
        <f>IF(Input!H128="","",Input!H128)</f>
        <v/>
      </c>
      <c r="G132" s="12" t="str">
        <f>IF(Program_Calcs!F128="","",TEXT(Program_Calcs!F128,"0.0"))</f>
        <v/>
      </c>
      <c r="H132" s="12" t="str">
        <f>IF(Input!J128="","",TEXT(Input!J128,"0.0"))</f>
        <v/>
      </c>
      <c r="I132" s="38" t="str">
        <f>IF(A132="","",IFERROR(INDEX(Program_Calcs!$A$1:$AX$1002,MATCH(A132,Program_Calcs!$A:$A,0),MATCH(VLOOKUP(F132,Table_Methods!$B:$F,4,0),Program_Calcs!$1:$1,0)),""))</f>
        <v/>
      </c>
      <c r="J132" s="38" t="str">
        <f>IF(A132="","",Input!O128)</f>
        <v/>
      </c>
      <c r="K132" s="38" t="str">
        <f>IF(A132="","",IF(D132="N","",IFERROR(INDEX(Program_Calcs!$A$1:$AX$1002,MATCH(A132,Program_Calcs!$A:$A,0),MATCH(VLOOKUP(F132,Table_Methods!$B:$F,5,0),Program_Calcs!$1:$1,0)),"")))</f>
        <v/>
      </c>
    </row>
    <row r="133" spans="1:11" s="14" customFormat="1" ht="16.5" customHeight="1" x14ac:dyDescent="0.25">
      <c r="A133" s="12" t="str">
        <f>IF(Input!A129="","",Input!A129)</f>
        <v/>
      </c>
      <c r="B133" s="12" t="str">
        <f>IF(C133="","",IF(C133="Circular",Input!D129&amp;" in.",IF(C133="Box",ROUNDUP(Input!D129/12,1)&amp;" x "&amp;ROUNDUP(Input!E129/12,1)&amp;" ft.",Input!D129&amp;" x "&amp;Input!E129&amp;" in.")))</f>
        <v/>
      </c>
      <c r="C133" s="12" t="str">
        <f>IF(A133="","",Input!B129)</f>
        <v/>
      </c>
      <c r="D133" s="12" t="str">
        <f>IF(Input!I129="","",Input!I129)</f>
        <v/>
      </c>
      <c r="E133" s="12" t="str">
        <f>IF(Input!C129="","",Input!C129)</f>
        <v/>
      </c>
      <c r="F133" s="13" t="str">
        <f>IF(Input!H129="","",Input!H129)</f>
        <v/>
      </c>
      <c r="G133" s="12" t="str">
        <f>IF(Program_Calcs!F129="","",TEXT(Program_Calcs!F129,"0.0"))</f>
        <v/>
      </c>
      <c r="H133" s="12" t="str">
        <f>IF(Input!J129="","",TEXT(Input!J129,"0.0"))</f>
        <v/>
      </c>
      <c r="I133" s="38" t="str">
        <f>IF(A133="","",IFERROR(INDEX(Program_Calcs!$A$1:$AX$1002,MATCH(A133,Program_Calcs!$A:$A,0),MATCH(VLOOKUP(F133,Table_Methods!$B:$F,4,0),Program_Calcs!$1:$1,0)),""))</f>
        <v/>
      </c>
      <c r="J133" s="38" t="str">
        <f>IF(A133="","",Input!O129)</f>
        <v/>
      </c>
      <c r="K133" s="38" t="str">
        <f>IF(A133="","",IF(D133="N","",IFERROR(INDEX(Program_Calcs!$A$1:$AX$1002,MATCH(A133,Program_Calcs!$A:$A,0),MATCH(VLOOKUP(F133,Table_Methods!$B:$F,5,0),Program_Calcs!$1:$1,0)),"")))</f>
        <v/>
      </c>
    </row>
    <row r="134" spans="1:11" s="14" customFormat="1" ht="16.5" customHeight="1" x14ac:dyDescent="0.25">
      <c r="A134" s="12" t="str">
        <f>IF(Input!A130="","",Input!A130)</f>
        <v/>
      </c>
      <c r="B134" s="12" t="str">
        <f>IF(C134="","",IF(C134="Circular",Input!D130&amp;" in.",IF(C134="Box",ROUNDUP(Input!D130/12,1)&amp;" x "&amp;ROUNDUP(Input!E130/12,1)&amp;" ft.",Input!D130&amp;" x "&amp;Input!E130&amp;" in.")))</f>
        <v/>
      </c>
      <c r="C134" s="12" t="str">
        <f>IF(A134="","",Input!B130)</f>
        <v/>
      </c>
      <c r="D134" s="12" t="str">
        <f>IF(Input!I130="","",Input!I130)</f>
        <v/>
      </c>
      <c r="E134" s="12" t="str">
        <f>IF(Input!C130="","",Input!C130)</f>
        <v/>
      </c>
      <c r="F134" s="13" t="str">
        <f>IF(Input!H130="","",Input!H130)</f>
        <v/>
      </c>
      <c r="G134" s="12" t="str">
        <f>IF(Program_Calcs!F130="","",TEXT(Program_Calcs!F130,"0.0"))</f>
        <v/>
      </c>
      <c r="H134" s="12" t="str">
        <f>IF(Input!J130="","",TEXT(Input!J130,"0.0"))</f>
        <v/>
      </c>
      <c r="I134" s="38" t="str">
        <f>IF(A134="","",IFERROR(INDEX(Program_Calcs!$A$1:$AX$1002,MATCH(A134,Program_Calcs!$A:$A,0),MATCH(VLOOKUP(F134,Table_Methods!$B:$F,4,0),Program_Calcs!$1:$1,0)),""))</f>
        <v/>
      </c>
      <c r="J134" s="38" t="str">
        <f>IF(A134="","",Input!O130)</f>
        <v/>
      </c>
      <c r="K134" s="38" t="str">
        <f>IF(A134="","",IF(D134="N","",IFERROR(INDEX(Program_Calcs!$A$1:$AX$1002,MATCH(A134,Program_Calcs!$A:$A,0),MATCH(VLOOKUP(F134,Table_Methods!$B:$F,5,0),Program_Calcs!$1:$1,0)),"")))</f>
        <v/>
      </c>
    </row>
    <row r="135" spans="1:11" s="14" customFormat="1" ht="16.5" customHeight="1" x14ac:dyDescent="0.25">
      <c r="A135" s="12" t="str">
        <f>IF(Input!A131="","",Input!A131)</f>
        <v/>
      </c>
      <c r="B135" s="12" t="str">
        <f>IF(C135="","",IF(C135="Circular",Input!D131&amp;" in.",IF(C135="Box",ROUNDUP(Input!D131/12,1)&amp;" x "&amp;ROUNDUP(Input!E131/12,1)&amp;" ft.",Input!D131&amp;" x "&amp;Input!E131&amp;" in.")))</f>
        <v/>
      </c>
      <c r="C135" s="12" t="str">
        <f>IF(A135="","",Input!B131)</f>
        <v/>
      </c>
      <c r="D135" s="12" t="str">
        <f>IF(Input!I131="","",Input!I131)</f>
        <v/>
      </c>
      <c r="E135" s="12" t="str">
        <f>IF(Input!C131="","",Input!C131)</f>
        <v/>
      </c>
      <c r="F135" s="13" t="str">
        <f>IF(Input!H131="","",Input!H131)</f>
        <v/>
      </c>
      <c r="G135" s="12" t="str">
        <f>IF(Program_Calcs!F131="","",TEXT(Program_Calcs!F131,"0.0"))</f>
        <v/>
      </c>
      <c r="H135" s="12" t="str">
        <f>IF(Input!J131="","",TEXT(Input!J131,"0.0"))</f>
        <v/>
      </c>
      <c r="I135" s="38" t="str">
        <f>IF(A135="","",IFERROR(INDEX(Program_Calcs!$A$1:$AX$1002,MATCH(A135,Program_Calcs!$A:$A,0),MATCH(VLOOKUP(F135,Table_Methods!$B:$F,4,0),Program_Calcs!$1:$1,0)),""))</f>
        <v/>
      </c>
      <c r="J135" s="38" t="str">
        <f>IF(A135="","",Input!O131)</f>
        <v/>
      </c>
      <c r="K135" s="38" t="str">
        <f>IF(A135="","",IF(D135="N","",IFERROR(INDEX(Program_Calcs!$A$1:$AX$1002,MATCH(A135,Program_Calcs!$A:$A,0),MATCH(VLOOKUP(F135,Table_Methods!$B:$F,5,0),Program_Calcs!$1:$1,0)),"")))</f>
        <v/>
      </c>
    </row>
    <row r="136" spans="1:11" s="14" customFormat="1" ht="16.5" customHeight="1" x14ac:dyDescent="0.25">
      <c r="A136" s="12" t="str">
        <f>IF(Input!A132="","",Input!A132)</f>
        <v/>
      </c>
      <c r="B136" s="12" t="str">
        <f>IF(C136="","",IF(C136="Circular",Input!D132&amp;" in.",IF(C136="Box",ROUNDUP(Input!D132/12,1)&amp;" x "&amp;ROUNDUP(Input!E132/12,1)&amp;" ft.",Input!D132&amp;" x "&amp;Input!E132&amp;" in.")))</f>
        <v/>
      </c>
      <c r="C136" s="12" t="str">
        <f>IF(A136="","",Input!B132)</f>
        <v/>
      </c>
      <c r="D136" s="12" t="str">
        <f>IF(Input!I132="","",Input!I132)</f>
        <v/>
      </c>
      <c r="E136" s="12" t="str">
        <f>IF(Input!C132="","",Input!C132)</f>
        <v/>
      </c>
      <c r="F136" s="13" t="str">
        <f>IF(Input!H132="","",Input!H132)</f>
        <v/>
      </c>
      <c r="G136" s="12" t="str">
        <f>IF(Program_Calcs!F132="","",TEXT(Program_Calcs!F132,"0.0"))</f>
        <v/>
      </c>
      <c r="H136" s="12" t="str">
        <f>IF(Input!J132="","",TEXT(Input!J132,"0.0"))</f>
        <v/>
      </c>
      <c r="I136" s="38" t="str">
        <f>IF(A136="","",IFERROR(INDEX(Program_Calcs!$A$1:$AX$1002,MATCH(A136,Program_Calcs!$A:$A,0),MATCH(VLOOKUP(F136,Table_Methods!$B:$F,4,0),Program_Calcs!$1:$1,0)),""))</f>
        <v/>
      </c>
      <c r="J136" s="38" t="str">
        <f>IF(A136="","",Input!O132)</f>
        <v/>
      </c>
      <c r="K136" s="38" t="str">
        <f>IF(A136="","",IF(D136="N","",IFERROR(INDEX(Program_Calcs!$A$1:$AX$1002,MATCH(A136,Program_Calcs!$A:$A,0),MATCH(VLOOKUP(F136,Table_Methods!$B:$F,5,0),Program_Calcs!$1:$1,0)),"")))</f>
        <v/>
      </c>
    </row>
    <row r="137" spans="1:11" s="14" customFormat="1" ht="16.5" customHeight="1" x14ac:dyDescent="0.25">
      <c r="A137" s="12" t="str">
        <f>IF(Input!A133="","",Input!A133)</f>
        <v/>
      </c>
      <c r="B137" s="12" t="str">
        <f>IF(C137="","",IF(C137="Circular",Input!D133&amp;" in.",IF(C137="Box",ROUNDUP(Input!D133/12,1)&amp;" x "&amp;ROUNDUP(Input!E133/12,1)&amp;" ft.",Input!D133&amp;" x "&amp;Input!E133&amp;" in.")))</f>
        <v/>
      </c>
      <c r="C137" s="12" t="str">
        <f>IF(A137="","",Input!B133)</f>
        <v/>
      </c>
      <c r="D137" s="12" t="str">
        <f>IF(Input!I133="","",Input!I133)</f>
        <v/>
      </c>
      <c r="E137" s="12" t="str">
        <f>IF(Input!C133="","",Input!C133)</f>
        <v/>
      </c>
      <c r="F137" s="13" t="str">
        <f>IF(Input!H133="","",Input!H133)</f>
        <v/>
      </c>
      <c r="G137" s="12" t="str">
        <f>IF(Program_Calcs!F133="","",TEXT(Program_Calcs!F133,"0.0"))</f>
        <v/>
      </c>
      <c r="H137" s="12" t="str">
        <f>IF(Input!J133="","",TEXT(Input!J133,"0.0"))</f>
        <v/>
      </c>
      <c r="I137" s="38" t="str">
        <f>IF(A137="","",IFERROR(INDEX(Program_Calcs!$A$1:$AX$1002,MATCH(A137,Program_Calcs!$A:$A,0),MATCH(VLOOKUP(F137,Table_Methods!$B:$F,4,0),Program_Calcs!$1:$1,0)),""))</f>
        <v/>
      </c>
      <c r="J137" s="38" t="str">
        <f>IF(A137="","",Input!O133)</f>
        <v/>
      </c>
      <c r="K137" s="38" t="str">
        <f>IF(A137="","",IF(D137="N","",IFERROR(INDEX(Program_Calcs!$A$1:$AX$1002,MATCH(A137,Program_Calcs!$A:$A,0),MATCH(VLOOKUP(F137,Table_Methods!$B:$F,5,0),Program_Calcs!$1:$1,0)),"")))</f>
        <v/>
      </c>
    </row>
    <row r="138" spans="1:11" s="14" customFormat="1" ht="16.5" customHeight="1" x14ac:dyDescent="0.25">
      <c r="A138" s="12" t="str">
        <f>IF(Input!A134="","",Input!A134)</f>
        <v/>
      </c>
      <c r="B138" s="12" t="str">
        <f>IF(C138="","",IF(C138="Circular",Input!D134&amp;" in.",IF(C138="Box",ROUNDUP(Input!D134/12,1)&amp;" x "&amp;ROUNDUP(Input!E134/12,1)&amp;" ft.",Input!D134&amp;" x "&amp;Input!E134&amp;" in.")))</f>
        <v/>
      </c>
      <c r="C138" s="12" t="str">
        <f>IF(A138="","",Input!B134)</f>
        <v/>
      </c>
      <c r="D138" s="12" t="str">
        <f>IF(Input!I134="","",Input!I134)</f>
        <v/>
      </c>
      <c r="E138" s="12" t="str">
        <f>IF(Input!C134="","",Input!C134)</f>
        <v/>
      </c>
      <c r="F138" s="13" t="str">
        <f>IF(Input!H134="","",Input!H134)</f>
        <v/>
      </c>
      <c r="G138" s="12" t="str">
        <f>IF(Program_Calcs!F134="","",TEXT(Program_Calcs!F134,"0.0"))</f>
        <v/>
      </c>
      <c r="H138" s="12" t="str">
        <f>IF(Input!J134="","",TEXT(Input!J134,"0.0"))</f>
        <v/>
      </c>
      <c r="I138" s="38" t="str">
        <f>IF(A138="","",IFERROR(INDEX(Program_Calcs!$A$1:$AX$1002,MATCH(A138,Program_Calcs!$A:$A,0),MATCH(VLOOKUP(F138,Table_Methods!$B:$F,4,0),Program_Calcs!$1:$1,0)),""))</f>
        <v/>
      </c>
      <c r="J138" s="38" t="str">
        <f>IF(A138="","",Input!O134)</f>
        <v/>
      </c>
      <c r="K138" s="38" t="str">
        <f>IF(A138="","",IF(D138="N","",IFERROR(INDEX(Program_Calcs!$A$1:$AX$1002,MATCH(A138,Program_Calcs!$A:$A,0),MATCH(VLOOKUP(F138,Table_Methods!$B:$F,5,0),Program_Calcs!$1:$1,0)),"")))</f>
        <v/>
      </c>
    </row>
    <row r="139" spans="1:11" s="14" customFormat="1" ht="16.5" customHeight="1" x14ac:dyDescent="0.25">
      <c r="A139" s="12" t="str">
        <f>IF(Input!A135="","",Input!A135)</f>
        <v/>
      </c>
      <c r="B139" s="12" t="str">
        <f>IF(C139="","",IF(C139="Circular",Input!D135&amp;" in.",IF(C139="Box",ROUNDUP(Input!D135/12,1)&amp;" x "&amp;ROUNDUP(Input!E135/12,1)&amp;" ft.",Input!D135&amp;" x "&amp;Input!E135&amp;" in.")))</f>
        <v/>
      </c>
      <c r="C139" s="12" t="str">
        <f>IF(A139="","",Input!B135)</f>
        <v/>
      </c>
      <c r="D139" s="12" t="str">
        <f>IF(Input!I135="","",Input!I135)</f>
        <v/>
      </c>
      <c r="E139" s="12" t="str">
        <f>IF(Input!C135="","",Input!C135)</f>
        <v/>
      </c>
      <c r="F139" s="13" t="str">
        <f>IF(Input!H135="","",Input!H135)</f>
        <v/>
      </c>
      <c r="G139" s="12" t="str">
        <f>IF(Program_Calcs!F135="","",TEXT(Program_Calcs!F135,"0.0"))</f>
        <v/>
      </c>
      <c r="H139" s="12" t="str">
        <f>IF(Input!J135="","",TEXT(Input!J135,"0.0"))</f>
        <v/>
      </c>
      <c r="I139" s="38" t="str">
        <f>IF(A139="","",IFERROR(INDEX(Program_Calcs!$A$1:$AX$1002,MATCH(A139,Program_Calcs!$A:$A,0),MATCH(VLOOKUP(F139,Table_Methods!$B:$F,4,0),Program_Calcs!$1:$1,0)),""))</f>
        <v/>
      </c>
      <c r="J139" s="38" t="str">
        <f>IF(A139="","",Input!O135)</f>
        <v/>
      </c>
      <c r="K139" s="38" t="str">
        <f>IF(A139="","",IF(D139="N","",IFERROR(INDEX(Program_Calcs!$A$1:$AX$1002,MATCH(A139,Program_Calcs!$A:$A,0),MATCH(VLOOKUP(F139,Table_Methods!$B:$F,5,0),Program_Calcs!$1:$1,0)),"")))</f>
        <v/>
      </c>
    </row>
    <row r="140" spans="1:11" s="14" customFormat="1" ht="16.5" customHeight="1" x14ac:dyDescent="0.25">
      <c r="A140" s="12" t="str">
        <f>IF(Input!A136="","",Input!A136)</f>
        <v/>
      </c>
      <c r="B140" s="12" t="str">
        <f>IF(C140="","",IF(C140="Circular",Input!D136&amp;" in.",IF(C140="Box",ROUNDUP(Input!D136/12,1)&amp;" x "&amp;ROUNDUP(Input!E136/12,1)&amp;" ft.",Input!D136&amp;" x "&amp;Input!E136&amp;" in.")))</f>
        <v/>
      </c>
      <c r="C140" s="12" t="str">
        <f>IF(A140="","",Input!B136)</f>
        <v/>
      </c>
      <c r="D140" s="12" t="str">
        <f>IF(Input!I136="","",Input!I136)</f>
        <v/>
      </c>
      <c r="E140" s="12" t="str">
        <f>IF(Input!C136="","",Input!C136)</f>
        <v/>
      </c>
      <c r="F140" s="13" t="str">
        <f>IF(Input!H136="","",Input!H136)</f>
        <v/>
      </c>
      <c r="G140" s="12" t="str">
        <f>IF(Program_Calcs!F136="","",TEXT(Program_Calcs!F136,"0.0"))</f>
        <v/>
      </c>
      <c r="H140" s="12" t="str">
        <f>IF(Input!J136="","",TEXT(Input!J136,"0.0"))</f>
        <v/>
      </c>
      <c r="I140" s="38" t="str">
        <f>IF(A140="","",IFERROR(INDEX(Program_Calcs!$A$1:$AX$1002,MATCH(A140,Program_Calcs!$A:$A,0),MATCH(VLOOKUP(F140,Table_Methods!$B:$F,4,0),Program_Calcs!$1:$1,0)),""))</f>
        <v/>
      </c>
      <c r="J140" s="38" t="str">
        <f>IF(A140="","",Input!O136)</f>
        <v/>
      </c>
      <c r="K140" s="38" t="str">
        <f>IF(A140="","",IF(D140="N","",IFERROR(INDEX(Program_Calcs!$A$1:$AX$1002,MATCH(A140,Program_Calcs!$A:$A,0),MATCH(VLOOKUP(F140,Table_Methods!$B:$F,5,0),Program_Calcs!$1:$1,0)),"")))</f>
        <v/>
      </c>
    </row>
    <row r="141" spans="1:11" s="14" customFormat="1" ht="16.5" customHeight="1" x14ac:dyDescent="0.25">
      <c r="A141" s="12" t="str">
        <f>IF(Input!A137="","",Input!A137)</f>
        <v/>
      </c>
      <c r="B141" s="12" t="str">
        <f>IF(C141="","",IF(C141="Circular",Input!D137&amp;" in.",IF(C141="Box",ROUNDUP(Input!D137/12,1)&amp;" x "&amp;ROUNDUP(Input!E137/12,1)&amp;" ft.",Input!D137&amp;" x "&amp;Input!E137&amp;" in.")))</f>
        <v/>
      </c>
      <c r="C141" s="12" t="str">
        <f>IF(A141="","",Input!B137)</f>
        <v/>
      </c>
      <c r="D141" s="12" t="str">
        <f>IF(Input!I137="","",Input!I137)</f>
        <v/>
      </c>
      <c r="E141" s="12" t="str">
        <f>IF(Input!C137="","",Input!C137)</f>
        <v/>
      </c>
      <c r="F141" s="13" t="str">
        <f>IF(Input!H137="","",Input!H137)</f>
        <v/>
      </c>
      <c r="G141" s="12" t="str">
        <f>IF(Program_Calcs!F137="","",TEXT(Program_Calcs!F137,"0.0"))</f>
        <v/>
      </c>
      <c r="H141" s="12" t="str">
        <f>IF(Input!J137="","",TEXT(Input!J137,"0.0"))</f>
        <v/>
      </c>
      <c r="I141" s="38" t="str">
        <f>IF(A141="","",IFERROR(INDEX(Program_Calcs!$A$1:$AX$1002,MATCH(A141,Program_Calcs!$A:$A,0),MATCH(VLOOKUP(F141,Table_Methods!$B:$F,4,0),Program_Calcs!$1:$1,0)),""))</f>
        <v/>
      </c>
      <c r="J141" s="38" t="str">
        <f>IF(A141="","",Input!O137)</f>
        <v/>
      </c>
      <c r="K141" s="38" t="str">
        <f>IF(A141="","",IF(D141="N","",IFERROR(INDEX(Program_Calcs!$A$1:$AX$1002,MATCH(A141,Program_Calcs!$A:$A,0),MATCH(VLOOKUP(F141,Table_Methods!$B:$F,5,0),Program_Calcs!$1:$1,0)),"")))</f>
        <v/>
      </c>
    </row>
    <row r="142" spans="1:11" s="14" customFormat="1" ht="16.5" customHeight="1" x14ac:dyDescent="0.25">
      <c r="A142" s="12" t="str">
        <f>IF(Input!A138="","",Input!A138)</f>
        <v/>
      </c>
      <c r="B142" s="12" t="str">
        <f>IF(C142="","",IF(C142="Circular",Input!D138&amp;" in.",IF(C142="Box",ROUNDUP(Input!D138/12,1)&amp;" x "&amp;ROUNDUP(Input!E138/12,1)&amp;" ft.",Input!D138&amp;" x "&amp;Input!E138&amp;" in.")))</f>
        <v/>
      </c>
      <c r="C142" s="12" t="str">
        <f>IF(A142="","",Input!B138)</f>
        <v/>
      </c>
      <c r="D142" s="12" t="str">
        <f>IF(Input!I138="","",Input!I138)</f>
        <v/>
      </c>
      <c r="E142" s="12" t="str">
        <f>IF(Input!C138="","",Input!C138)</f>
        <v/>
      </c>
      <c r="F142" s="13" t="str">
        <f>IF(Input!H138="","",Input!H138)</f>
        <v/>
      </c>
      <c r="G142" s="12" t="str">
        <f>IF(Program_Calcs!F138="","",TEXT(Program_Calcs!F138,"0.0"))</f>
        <v/>
      </c>
      <c r="H142" s="12" t="str">
        <f>IF(Input!J138="","",TEXT(Input!J138,"0.0"))</f>
        <v/>
      </c>
      <c r="I142" s="38" t="str">
        <f>IF(A142="","",IFERROR(INDEX(Program_Calcs!$A$1:$AX$1002,MATCH(A142,Program_Calcs!$A:$A,0),MATCH(VLOOKUP(F142,Table_Methods!$B:$F,4,0),Program_Calcs!$1:$1,0)),""))</f>
        <v/>
      </c>
      <c r="J142" s="38" t="str">
        <f>IF(A142="","",Input!O138)</f>
        <v/>
      </c>
      <c r="K142" s="38" t="str">
        <f>IF(A142="","",IF(D142="N","",IFERROR(INDEX(Program_Calcs!$A$1:$AX$1002,MATCH(A142,Program_Calcs!$A:$A,0),MATCH(VLOOKUP(F142,Table_Methods!$B:$F,5,0),Program_Calcs!$1:$1,0)),"")))</f>
        <v/>
      </c>
    </row>
    <row r="143" spans="1:11" s="14" customFormat="1" ht="16.5" customHeight="1" x14ac:dyDescent="0.25">
      <c r="A143" s="12" t="str">
        <f>IF(Input!A139="","",Input!A139)</f>
        <v/>
      </c>
      <c r="B143" s="12" t="str">
        <f>IF(C143="","",IF(C143="Circular",Input!D139&amp;" in.",IF(C143="Box",ROUNDUP(Input!D139/12,1)&amp;" x "&amp;ROUNDUP(Input!E139/12,1)&amp;" ft.",Input!D139&amp;" x "&amp;Input!E139&amp;" in.")))</f>
        <v/>
      </c>
      <c r="C143" s="12" t="str">
        <f>IF(A143="","",Input!B139)</f>
        <v/>
      </c>
      <c r="D143" s="12" t="str">
        <f>IF(Input!I139="","",Input!I139)</f>
        <v/>
      </c>
      <c r="E143" s="12" t="str">
        <f>IF(Input!C139="","",Input!C139)</f>
        <v/>
      </c>
      <c r="F143" s="13" t="str">
        <f>IF(Input!H139="","",Input!H139)</f>
        <v/>
      </c>
      <c r="G143" s="12" t="str">
        <f>IF(Program_Calcs!F139="","",TEXT(Program_Calcs!F139,"0.0"))</f>
        <v/>
      </c>
      <c r="H143" s="12" t="str">
        <f>IF(Input!J139="","",TEXT(Input!J139,"0.0"))</f>
        <v/>
      </c>
      <c r="I143" s="38" t="str">
        <f>IF(A143="","",IFERROR(INDEX(Program_Calcs!$A$1:$AX$1002,MATCH(A143,Program_Calcs!$A:$A,0),MATCH(VLOOKUP(F143,Table_Methods!$B:$F,4,0),Program_Calcs!$1:$1,0)),""))</f>
        <v/>
      </c>
      <c r="J143" s="38" t="str">
        <f>IF(A143="","",Input!O139)</f>
        <v/>
      </c>
      <c r="K143" s="38" t="str">
        <f>IF(A143="","",IF(D143="N","",IFERROR(INDEX(Program_Calcs!$A$1:$AX$1002,MATCH(A143,Program_Calcs!$A:$A,0),MATCH(VLOOKUP(F143,Table_Methods!$B:$F,5,0),Program_Calcs!$1:$1,0)),"")))</f>
        <v/>
      </c>
    </row>
    <row r="144" spans="1:11" s="14" customFormat="1" ht="16.5" customHeight="1" x14ac:dyDescent="0.25">
      <c r="A144" s="12" t="str">
        <f>IF(Input!A140="","",Input!A140)</f>
        <v/>
      </c>
      <c r="B144" s="12" t="str">
        <f>IF(C144="","",IF(C144="Circular",Input!D140&amp;" in.",IF(C144="Box",ROUNDUP(Input!D140/12,1)&amp;" x "&amp;ROUNDUP(Input!E140/12,1)&amp;" ft.",Input!D140&amp;" x "&amp;Input!E140&amp;" in.")))</f>
        <v/>
      </c>
      <c r="C144" s="12" t="str">
        <f>IF(A144="","",Input!B140)</f>
        <v/>
      </c>
      <c r="D144" s="12" t="str">
        <f>IF(Input!I140="","",Input!I140)</f>
        <v/>
      </c>
      <c r="E144" s="12" t="str">
        <f>IF(Input!C140="","",Input!C140)</f>
        <v/>
      </c>
      <c r="F144" s="13" t="str">
        <f>IF(Input!H140="","",Input!H140)</f>
        <v/>
      </c>
      <c r="G144" s="12" t="str">
        <f>IF(Program_Calcs!F140="","",TEXT(Program_Calcs!F140,"0.0"))</f>
        <v/>
      </c>
      <c r="H144" s="12" t="str">
        <f>IF(Input!J140="","",TEXT(Input!J140,"0.0"))</f>
        <v/>
      </c>
      <c r="I144" s="38" t="str">
        <f>IF(A144="","",IFERROR(INDEX(Program_Calcs!$A$1:$AX$1002,MATCH(A144,Program_Calcs!$A:$A,0),MATCH(VLOOKUP(F144,Table_Methods!$B:$F,4,0),Program_Calcs!$1:$1,0)),""))</f>
        <v/>
      </c>
      <c r="J144" s="38" t="str">
        <f>IF(A144="","",Input!O140)</f>
        <v/>
      </c>
      <c r="K144" s="38" t="str">
        <f>IF(A144="","",IF(D144="N","",IFERROR(INDEX(Program_Calcs!$A$1:$AX$1002,MATCH(A144,Program_Calcs!$A:$A,0),MATCH(VLOOKUP(F144,Table_Methods!$B:$F,5,0),Program_Calcs!$1:$1,0)),"")))</f>
        <v/>
      </c>
    </row>
    <row r="145" spans="1:11" s="14" customFormat="1" ht="16.5" customHeight="1" x14ac:dyDescent="0.25">
      <c r="A145" s="12" t="str">
        <f>IF(Input!A141="","",Input!A141)</f>
        <v/>
      </c>
      <c r="B145" s="12" t="str">
        <f>IF(C145="","",IF(C145="Circular",Input!D141&amp;" in.",IF(C145="Box",ROUNDUP(Input!D141/12,1)&amp;" x "&amp;ROUNDUP(Input!E141/12,1)&amp;" ft.",Input!D141&amp;" x "&amp;Input!E141&amp;" in.")))</f>
        <v/>
      </c>
      <c r="C145" s="12" t="str">
        <f>IF(A145="","",Input!B141)</f>
        <v/>
      </c>
      <c r="D145" s="12" t="str">
        <f>IF(Input!I141="","",Input!I141)</f>
        <v/>
      </c>
      <c r="E145" s="12" t="str">
        <f>IF(Input!C141="","",Input!C141)</f>
        <v/>
      </c>
      <c r="F145" s="13" t="str">
        <f>IF(Input!H141="","",Input!H141)</f>
        <v/>
      </c>
      <c r="G145" s="12" t="str">
        <f>IF(Program_Calcs!F141="","",TEXT(Program_Calcs!F141,"0.0"))</f>
        <v/>
      </c>
      <c r="H145" s="12" t="str">
        <f>IF(Input!J141="","",TEXT(Input!J141,"0.0"))</f>
        <v/>
      </c>
      <c r="I145" s="38" t="str">
        <f>IF(A145="","",IFERROR(INDEX(Program_Calcs!$A$1:$AX$1002,MATCH(A145,Program_Calcs!$A:$A,0),MATCH(VLOOKUP(F145,Table_Methods!$B:$F,4,0),Program_Calcs!$1:$1,0)),""))</f>
        <v/>
      </c>
      <c r="J145" s="38" t="str">
        <f>IF(A145="","",Input!O141)</f>
        <v/>
      </c>
      <c r="K145" s="38" t="str">
        <f>IF(A145="","",IF(D145="N","",IFERROR(INDEX(Program_Calcs!$A$1:$AX$1002,MATCH(A145,Program_Calcs!$A:$A,0),MATCH(VLOOKUP(F145,Table_Methods!$B:$F,5,0),Program_Calcs!$1:$1,0)),"")))</f>
        <v/>
      </c>
    </row>
    <row r="146" spans="1:11" s="14" customFormat="1" ht="16.5" customHeight="1" x14ac:dyDescent="0.25">
      <c r="A146" s="12" t="str">
        <f>IF(Input!A142="","",Input!A142)</f>
        <v/>
      </c>
      <c r="B146" s="12" t="str">
        <f>IF(C146="","",IF(C146="Circular",Input!D142&amp;" in.",IF(C146="Box",ROUNDUP(Input!D142/12,1)&amp;" x "&amp;ROUNDUP(Input!E142/12,1)&amp;" ft.",Input!D142&amp;" x "&amp;Input!E142&amp;" in.")))</f>
        <v/>
      </c>
      <c r="C146" s="12" t="str">
        <f>IF(A146="","",Input!B142)</f>
        <v/>
      </c>
      <c r="D146" s="12" t="str">
        <f>IF(Input!I142="","",Input!I142)</f>
        <v/>
      </c>
      <c r="E146" s="12" t="str">
        <f>IF(Input!C142="","",Input!C142)</f>
        <v/>
      </c>
      <c r="F146" s="13" t="str">
        <f>IF(Input!H142="","",Input!H142)</f>
        <v/>
      </c>
      <c r="G146" s="12" t="str">
        <f>IF(Program_Calcs!F142="","",TEXT(Program_Calcs!F142,"0.0"))</f>
        <v/>
      </c>
      <c r="H146" s="12" t="str">
        <f>IF(Input!J142="","",TEXT(Input!J142,"0.0"))</f>
        <v/>
      </c>
      <c r="I146" s="38" t="str">
        <f>IF(A146="","",IFERROR(INDEX(Program_Calcs!$A$1:$AX$1002,MATCH(A146,Program_Calcs!$A:$A,0),MATCH(VLOOKUP(F146,Table_Methods!$B:$F,4,0),Program_Calcs!$1:$1,0)),""))</f>
        <v/>
      </c>
      <c r="J146" s="38" t="str">
        <f>IF(A146="","",Input!O142)</f>
        <v/>
      </c>
      <c r="K146" s="38" t="str">
        <f>IF(A146="","",IF(D146="N","",IFERROR(INDEX(Program_Calcs!$A$1:$AX$1002,MATCH(A146,Program_Calcs!$A:$A,0),MATCH(VLOOKUP(F146,Table_Methods!$B:$F,5,0),Program_Calcs!$1:$1,0)),"")))</f>
        <v/>
      </c>
    </row>
    <row r="147" spans="1:11" s="14" customFormat="1" ht="16.5" customHeight="1" x14ac:dyDescent="0.25">
      <c r="A147" s="12" t="str">
        <f>IF(Input!A143="","",Input!A143)</f>
        <v/>
      </c>
      <c r="B147" s="12" t="str">
        <f>IF(C147="","",IF(C147="Circular",Input!D143&amp;" in.",IF(C147="Box",ROUNDUP(Input!D143/12,1)&amp;" x "&amp;ROUNDUP(Input!E143/12,1)&amp;" ft.",Input!D143&amp;" x "&amp;Input!E143&amp;" in.")))</f>
        <v/>
      </c>
      <c r="C147" s="12" t="str">
        <f>IF(A147="","",Input!B143)</f>
        <v/>
      </c>
      <c r="D147" s="12" t="str">
        <f>IF(Input!I143="","",Input!I143)</f>
        <v/>
      </c>
      <c r="E147" s="12" t="str">
        <f>IF(Input!C143="","",Input!C143)</f>
        <v/>
      </c>
      <c r="F147" s="13" t="str">
        <f>IF(Input!H143="","",Input!H143)</f>
        <v/>
      </c>
      <c r="G147" s="12" t="str">
        <f>IF(Program_Calcs!F143="","",TEXT(Program_Calcs!F143,"0.0"))</f>
        <v/>
      </c>
      <c r="H147" s="12" t="str">
        <f>IF(Input!J143="","",TEXT(Input!J143,"0.0"))</f>
        <v/>
      </c>
      <c r="I147" s="38" t="str">
        <f>IF(A147="","",IFERROR(INDEX(Program_Calcs!$A$1:$AX$1002,MATCH(A147,Program_Calcs!$A:$A,0),MATCH(VLOOKUP(F147,Table_Methods!$B:$F,4,0),Program_Calcs!$1:$1,0)),""))</f>
        <v/>
      </c>
      <c r="J147" s="38" t="str">
        <f>IF(A147="","",Input!O143)</f>
        <v/>
      </c>
      <c r="K147" s="38" t="str">
        <f>IF(A147="","",IF(D147="N","",IFERROR(INDEX(Program_Calcs!$A$1:$AX$1002,MATCH(A147,Program_Calcs!$A:$A,0),MATCH(VLOOKUP(F147,Table_Methods!$B:$F,5,0),Program_Calcs!$1:$1,0)),"")))</f>
        <v/>
      </c>
    </row>
    <row r="148" spans="1:11" s="14" customFormat="1" ht="16.5" customHeight="1" x14ac:dyDescent="0.25">
      <c r="A148" s="12" t="str">
        <f>IF(Input!A144="","",Input!A144)</f>
        <v/>
      </c>
      <c r="B148" s="12" t="str">
        <f>IF(C148="","",IF(C148="Circular",Input!D144&amp;" in.",IF(C148="Box",ROUNDUP(Input!D144/12,1)&amp;" x "&amp;ROUNDUP(Input!E144/12,1)&amp;" ft.",Input!D144&amp;" x "&amp;Input!E144&amp;" in.")))</f>
        <v/>
      </c>
      <c r="C148" s="12" t="str">
        <f>IF(A148="","",Input!B144)</f>
        <v/>
      </c>
      <c r="D148" s="12" t="str">
        <f>IF(Input!I144="","",Input!I144)</f>
        <v/>
      </c>
      <c r="E148" s="12" t="str">
        <f>IF(Input!C144="","",Input!C144)</f>
        <v/>
      </c>
      <c r="F148" s="13" t="str">
        <f>IF(Input!H144="","",Input!H144)</f>
        <v/>
      </c>
      <c r="G148" s="12" t="str">
        <f>IF(Program_Calcs!F144="","",TEXT(Program_Calcs!F144,"0.0"))</f>
        <v/>
      </c>
      <c r="H148" s="12" t="str">
        <f>IF(Input!J144="","",TEXT(Input!J144,"0.0"))</f>
        <v/>
      </c>
      <c r="I148" s="38" t="str">
        <f>IF(A148="","",IFERROR(INDEX(Program_Calcs!$A$1:$AX$1002,MATCH(A148,Program_Calcs!$A:$A,0),MATCH(VLOOKUP(F148,Table_Methods!$B:$F,4,0),Program_Calcs!$1:$1,0)),""))</f>
        <v/>
      </c>
      <c r="J148" s="38" t="str">
        <f>IF(A148="","",Input!O144)</f>
        <v/>
      </c>
      <c r="K148" s="38" t="str">
        <f>IF(A148="","",IF(D148="N","",IFERROR(INDEX(Program_Calcs!$A$1:$AX$1002,MATCH(A148,Program_Calcs!$A:$A,0),MATCH(VLOOKUP(F148,Table_Methods!$B:$F,5,0),Program_Calcs!$1:$1,0)),"")))</f>
        <v/>
      </c>
    </row>
    <row r="149" spans="1:11" s="14" customFormat="1" ht="16.5" customHeight="1" x14ac:dyDescent="0.25">
      <c r="A149" s="12" t="str">
        <f>IF(Input!A145="","",Input!A145)</f>
        <v/>
      </c>
      <c r="B149" s="12" t="str">
        <f>IF(C149="","",IF(C149="Circular",Input!D145&amp;" in.",IF(C149="Box",ROUNDUP(Input!D145/12,1)&amp;" x "&amp;ROUNDUP(Input!E145/12,1)&amp;" ft.",Input!D145&amp;" x "&amp;Input!E145&amp;" in.")))</f>
        <v/>
      </c>
      <c r="C149" s="12" t="str">
        <f>IF(A149="","",Input!B145)</f>
        <v/>
      </c>
      <c r="D149" s="12" t="str">
        <f>IF(Input!I145="","",Input!I145)</f>
        <v/>
      </c>
      <c r="E149" s="12" t="str">
        <f>IF(Input!C145="","",Input!C145)</f>
        <v/>
      </c>
      <c r="F149" s="13" t="str">
        <f>IF(Input!H145="","",Input!H145)</f>
        <v/>
      </c>
      <c r="G149" s="12" t="str">
        <f>IF(Program_Calcs!F145="","",TEXT(Program_Calcs!F145,"0.0"))</f>
        <v/>
      </c>
      <c r="H149" s="12" t="str">
        <f>IF(Input!J145="","",TEXT(Input!J145,"0.0"))</f>
        <v/>
      </c>
      <c r="I149" s="38" t="str">
        <f>IF(A149="","",IFERROR(INDEX(Program_Calcs!$A$1:$AX$1002,MATCH(A149,Program_Calcs!$A:$A,0),MATCH(VLOOKUP(F149,Table_Methods!$B:$F,4,0),Program_Calcs!$1:$1,0)),""))</f>
        <v/>
      </c>
      <c r="J149" s="38" t="str">
        <f>IF(A149="","",Input!O145)</f>
        <v/>
      </c>
      <c r="K149" s="38" t="str">
        <f>IF(A149="","",IF(D149="N","",IFERROR(INDEX(Program_Calcs!$A$1:$AX$1002,MATCH(A149,Program_Calcs!$A:$A,0),MATCH(VLOOKUP(F149,Table_Methods!$B:$F,5,0),Program_Calcs!$1:$1,0)),"")))</f>
        <v/>
      </c>
    </row>
    <row r="150" spans="1:11" s="14" customFormat="1" ht="16.5" customHeight="1" x14ac:dyDescent="0.25">
      <c r="A150" s="12" t="str">
        <f>IF(Input!A146="","",Input!A146)</f>
        <v/>
      </c>
      <c r="B150" s="12" t="str">
        <f>IF(C150="","",IF(C150="Circular",Input!D146&amp;" in.",IF(C150="Box",ROUNDUP(Input!D146/12,1)&amp;" x "&amp;ROUNDUP(Input!E146/12,1)&amp;" ft.",Input!D146&amp;" x "&amp;Input!E146&amp;" in.")))</f>
        <v/>
      </c>
      <c r="C150" s="12" t="str">
        <f>IF(A150="","",Input!B146)</f>
        <v/>
      </c>
      <c r="D150" s="12" t="str">
        <f>IF(Input!I146="","",Input!I146)</f>
        <v/>
      </c>
      <c r="E150" s="12" t="str">
        <f>IF(Input!C146="","",Input!C146)</f>
        <v/>
      </c>
      <c r="F150" s="13" t="str">
        <f>IF(Input!H146="","",Input!H146)</f>
        <v/>
      </c>
      <c r="G150" s="12" t="str">
        <f>IF(Program_Calcs!F146="","",TEXT(Program_Calcs!F146,"0.0"))</f>
        <v/>
      </c>
      <c r="H150" s="12" t="str">
        <f>IF(Input!J146="","",TEXT(Input!J146,"0.0"))</f>
        <v/>
      </c>
      <c r="I150" s="38" t="str">
        <f>IF(A150="","",IFERROR(INDEX(Program_Calcs!$A$1:$AX$1002,MATCH(A150,Program_Calcs!$A:$A,0),MATCH(VLOOKUP(F150,Table_Methods!$B:$F,4,0),Program_Calcs!$1:$1,0)),""))</f>
        <v/>
      </c>
      <c r="J150" s="38" t="str">
        <f>IF(A150="","",Input!O146)</f>
        <v/>
      </c>
      <c r="K150" s="38" t="str">
        <f>IF(A150="","",IF(D150="N","",IFERROR(INDEX(Program_Calcs!$A$1:$AX$1002,MATCH(A150,Program_Calcs!$A:$A,0),MATCH(VLOOKUP(F150,Table_Methods!$B:$F,5,0),Program_Calcs!$1:$1,0)),"")))</f>
        <v/>
      </c>
    </row>
    <row r="151" spans="1:11" s="14" customFormat="1" ht="16.5" customHeight="1" x14ac:dyDescent="0.25">
      <c r="A151" s="12" t="str">
        <f>IF(Input!A147="","",Input!A147)</f>
        <v/>
      </c>
      <c r="B151" s="12" t="str">
        <f>IF(C151="","",IF(C151="Circular",Input!D147&amp;" in.",IF(C151="Box",ROUNDUP(Input!D147/12,1)&amp;" x "&amp;ROUNDUP(Input!E147/12,1)&amp;" ft.",Input!D147&amp;" x "&amp;Input!E147&amp;" in.")))</f>
        <v/>
      </c>
      <c r="C151" s="12" t="str">
        <f>IF(A151="","",Input!B147)</f>
        <v/>
      </c>
      <c r="D151" s="12" t="str">
        <f>IF(Input!I147="","",Input!I147)</f>
        <v/>
      </c>
      <c r="E151" s="12" t="str">
        <f>IF(Input!C147="","",Input!C147)</f>
        <v/>
      </c>
      <c r="F151" s="13" t="str">
        <f>IF(Input!H147="","",Input!H147)</f>
        <v/>
      </c>
      <c r="G151" s="12" t="str">
        <f>IF(Program_Calcs!F147="","",TEXT(Program_Calcs!F147,"0.0"))</f>
        <v/>
      </c>
      <c r="H151" s="12" t="str">
        <f>IF(Input!J147="","",TEXT(Input!J147,"0.0"))</f>
        <v/>
      </c>
      <c r="I151" s="38" t="str">
        <f>IF(A151="","",IFERROR(INDEX(Program_Calcs!$A$1:$AX$1002,MATCH(A151,Program_Calcs!$A:$A,0),MATCH(VLOOKUP(F151,Table_Methods!$B:$F,4,0),Program_Calcs!$1:$1,0)),""))</f>
        <v/>
      </c>
      <c r="J151" s="38" t="str">
        <f>IF(A151="","",Input!O147)</f>
        <v/>
      </c>
      <c r="K151" s="38" t="str">
        <f>IF(A151="","",IF(D151="N","",IFERROR(INDEX(Program_Calcs!$A$1:$AX$1002,MATCH(A151,Program_Calcs!$A:$A,0),MATCH(VLOOKUP(F151,Table_Methods!$B:$F,5,0),Program_Calcs!$1:$1,0)),"")))</f>
        <v/>
      </c>
    </row>
    <row r="152" spans="1:11" s="14" customFormat="1" ht="16.5" customHeight="1" x14ac:dyDescent="0.25">
      <c r="A152" s="12" t="str">
        <f>IF(Input!A148="","",Input!A148)</f>
        <v/>
      </c>
      <c r="B152" s="12" t="str">
        <f>IF(C152="","",IF(C152="Circular",Input!D148&amp;" in.",IF(C152="Box",ROUNDUP(Input!D148/12,1)&amp;" x "&amp;ROUNDUP(Input!E148/12,1)&amp;" ft.",Input!D148&amp;" x "&amp;Input!E148&amp;" in.")))</f>
        <v/>
      </c>
      <c r="C152" s="12" t="str">
        <f>IF(A152="","",Input!B148)</f>
        <v/>
      </c>
      <c r="D152" s="12" t="str">
        <f>IF(Input!I148="","",Input!I148)</f>
        <v/>
      </c>
      <c r="E152" s="12" t="str">
        <f>IF(Input!C148="","",Input!C148)</f>
        <v/>
      </c>
      <c r="F152" s="13" t="str">
        <f>IF(Input!H148="","",Input!H148)</f>
        <v/>
      </c>
      <c r="G152" s="12" t="str">
        <f>IF(Program_Calcs!F148="","",TEXT(Program_Calcs!F148,"0.0"))</f>
        <v/>
      </c>
      <c r="H152" s="12" t="str">
        <f>IF(Input!J148="","",TEXT(Input!J148,"0.0"))</f>
        <v/>
      </c>
      <c r="I152" s="38" t="str">
        <f>IF(A152="","",IFERROR(INDEX(Program_Calcs!$A$1:$AX$1002,MATCH(A152,Program_Calcs!$A:$A,0),MATCH(VLOOKUP(F152,Table_Methods!$B:$F,4,0),Program_Calcs!$1:$1,0)),""))</f>
        <v/>
      </c>
      <c r="J152" s="38" t="str">
        <f>IF(A152="","",Input!O148)</f>
        <v/>
      </c>
      <c r="K152" s="38" t="str">
        <f>IF(A152="","",IF(D152="N","",IFERROR(INDEX(Program_Calcs!$A$1:$AX$1002,MATCH(A152,Program_Calcs!$A:$A,0),MATCH(VLOOKUP(F152,Table_Methods!$B:$F,5,0),Program_Calcs!$1:$1,0)),"")))</f>
        <v/>
      </c>
    </row>
    <row r="153" spans="1:11" s="14" customFormat="1" ht="16.5" customHeight="1" x14ac:dyDescent="0.25">
      <c r="A153" s="12" t="str">
        <f>IF(Input!A149="","",Input!A149)</f>
        <v/>
      </c>
      <c r="B153" s="12" t="str">
        <f>IF(C153="","",IF(C153="Circular",Input!D149&amp;" in.",IF(C153="Box",ROUNDUP(Input!D149/12,1)&amp;" x "&amp;ROUNDUP(Input!E149/12,1)&amp;" ft.",Input!D149&amp;" x "&amp;Input!E149&amp;" in.")))</f>
        <v/>
      </c>
      <c r="C153" s="12" t="str">
        <f>IF(A153="","",Input!B149)</f>
        <v/>
      </c>
      <c r="D153" s="12" t="str">
        <f>IF(Input!I149="","",Input!I149)</f>
        <v/>
      </c>
      <c r="E153" s="12" t="str">
        <f>IF(Input!C149="","",Input!C149)</f>
        <v/>
      </c>
      <c r="F153" s="13" t="str">
        <f>IF(Input!H149="","",Input!H149)</f>
        <v/>
      </c>
      <c r="G153" s="12" t="str">
        <f>IF(Program_Calcs!F149="","",TEXT(Program_Calcs!F149,"0.0"))</f>
        <v/>
      </c>
      <c r="H153" s="12" t="str">
        <f>IF(Input!J149="","",TEXT(Input!J149,"0.0"))</f>
        <v/>
      </c>
      <c r="I153" s="38" t="str">
        <f>IF(A153="","",IFERROR(INDEX(Program_Calcs!$A$1:$AX$1002,MATCH(A153,Program_Calcs!$A:$A,0),MATCH(VLOOKUP(F153,Table_Methods!$B:$F,4,0),Program_Calcs!$1:$1,0)),""))</f>
        <v/>
      </c>
      <c r="J153" s="38" t="str">
        <f>IF(A153="","",Input!O149)</f>
        <v/>
      </c>
      <c r="K153" s="38" t="str">
        <f>IF(A153="","",IF(D153="N","",IFERROR(INDEX(Program_Calcs!$A$1:$AX$1002,MATCH(A153,Program_Calcs!$A:$A,0),MATCH(VLOOKUP(F153,Table_Methods!$B:$F,5,0),Program_Calcs!$1:$1,0)),"")))</f>
        <v/>
      </c>
    </row>
    <row r="154" spans="1:11" s="14" customFormat="1" ht="16.5" customHeight="1" x14ac:dyDescent="0.25">
      <c r="A154" s="12" t="str">
        <f>IF(Input!A150="","",Input!A150)</f>
        <v/>
      </c>
      <c r="B154" s="12" t="str">
        <f>IF(C154="","",IF(C154="Circular",Input!D150&amp;" in.",IF(C154="Box",ROUNDUP(Input!D150/12,1)&amp;" x "&amp;ROUNDUP(Input!E150/12,1)&amp;" ft.",Input!D150&amp;" x "&amp;Input!E150&amp;" in.")))</f>
        <v/>
      </c>
      <c r="C154" s="12" t="str">
        <f>IF(A154="","",Input!B150)</f>
        <v/>
      </c>
      <c r="D154" s="12" t="str">
        <f>IF(Input!I150="","",Input!I150)</f>
        <v/>
      </c>
      <c r="E154" s="12" t="str">
        <f>IF(Input!C150="","",Input!C150)</f>
        <v/>
      </c>
      <c r="F154" s="13" t="str">
        <f>IF(Input!H150="","",Input!H150)</f>
        <v/>
      </c>
      <c r="G154" s="12" t="str">
        <f>IF(Program_Calcs!F150="","",TEXT(Program_Calcs!F150,"0.0"))</f>
        <v/>
      </c>
      <c r="H154" s="12" t="str">
        <f>IF(Input!J150="","",TEXT(Input!J150,"0.0"))</f>
        <v/>
      </c>
      <c r="I154" s="38" t="str">
        <f>IF(A154="","",IFERROR(INDEX(Program_Calcs!$A$1:$AX$1002,MATCH(A154,Program_Calcs!$A:$A,0),MATCH(VLOOKUP(F154,Table_Methods!$B:$F,4,0),Program_Calcs!$1:$1,0)),""))</f>
        <v/>
      </c>
      <c r="J154" s="38" t="str">
        <f>IF(A154="","",Input!O150)</f>
        <v/>
      </c>
      <c r="K154" s="38" t="str">
        <f>IF(A154="","",IF(D154="N","",IFERROR(INDEX(Program_Calcs!$A$1:$AX$1002,MATCH(A154,Program_Calcs!$A:$A,0),MATCH(VLOOKUP(F154,Table_Methods!$B:$F,5,0),Program_Calcs!$1:$1,0)),"")))</f>
        <v/>
      </c>
    </row>
    <row r="155" spans="1:11" s="14" customFormat="1" ht="16.5" customHeight="1" x14ac:dyDescent="0.25">
      <c r="A155" s="12" t="str">
        <f>IF(Input!A151="","",Input!A151)</f>
        <v/>
      </c>
      <c r="B155" s="12" t="str">
        <f>IF(C155="","",IF(C155="Circular",Input!D151&amp;" in.",IF(C155="Box",ROUNDUP(Input!D151/12,1)&amp;" x "&amp;ROUNDUP(Input!E151/12,1)&amp;" ft.",Input!D151&amp;" x "&amp;Input!E151&amp;" in.")))</f>
        <v/>
      </c>
      <c r="C155" s="12" t="str">
        <f>IF(A155="","",Input!B151)</f>
        <v/>
      </c>
      <c r="D155" s="12" t="str">
        <f>IF(Input!I151="","",Input!I151)</f>
        <v/>
      </c>
      <c r="E155" s="12" t="str">
        <f>IF(Input!C151="","",Input!C151)</f>
        <v/>
      </c>
      <c r="F155" s="13" t="str">
        <f>IF(Input!H151="","",Input!H151)</f>
        <v/>
      </c>
      <c r="G155" s="12" t="str">
        <f>IF(Program_Calcs!F151="","",TEXT(Program_Calcs!F151,"0.0"))</f>
        <v/>
      </c>
      <c r="H155" s="12" t="str">
        <f>IF(Input!J151="","",TEXT(Input!J151,"0.0"))</f>
        <v/>
      </c>
      <c r="I155" s="38" t="str">
        <f>IF(A155="","",IFERROR(INDEX(Program_Calcs!$A$1:$AX$1002,MATCH(A155,Program_Calcs!$A:$A,0),MATCH(VLOOKUP(F155,Table_Methods!$B:$F,4,0),Program_Calcs!$1:$1,0)),""))</f>
        <v/>
      </c>
      <c r="J155" s="38" t="str">
        <f>IF(A155="","",Input!O151)</f>
        <v/>
      </c>
      <c r="K155" s="38" t="str">
        <f>IF(A155="","",IF(D155="N","",IFERROR(INDEX(Program_Calcs!$A$1:$AX$1002,MATCH(A155,Program_Calcs!$A:$A,0),MATCH(VLOOKUP(F155,Table_Methods!$B:$F,5,0),Program_Calcs!$1:$1,0)),"")))</f>
        <v/>
      </c>
    </row>
    <row r="156" spans="1:11" s="14" customFormat="1" ht="16.5" customHeight="1" x14ac:dyDescent="0.25">
      <c r="A156" s="12" t="str">
        <f>IF(Input!A152="","",Input!A152)</f>
        <v/>
      </c>
      <c r="B156" s="12" t="str">
        <f>IF(C156="","",IF(C156="Circular",Input!D152&amp;" in.",IF(C156="Box",ROUNDUP(Input!D152/12,1)&amp;" x "&amp;ROUNDUP(Input!E152/12,1)&amp;" ft.",Input!D152&amp;" x "&amp;Input!E152&amp;" in.")))</f>
        <v/>
      </c>
      <c r="C156" s="12" t="str">
        <f>IF(A156="","",Input!B152)</f>
        <v/>
      </c>
      <c r="D156" s="12" t="str">
        <f>IF(Input!I152="","",Input!I152)</f>
        <v/>
      </c>
      <c r="E156" s="12" t="str">
        <f>IF(Input!C152="","",Input!C152)</f>
        <v/>
      </c>
      <c r="F156" s="13" t="str">
        <f>IF(Input!H152="","",Input!H152)</f>
        <v/>
      </c>
      <c r="G156" s="12" t="str">
        <f>IF(Program_Calcs!F152="","",TEXT(Program_Calcs!F152,"0.0"))</f>
        <v/>
      </c>
      <c r="H156" s="12" t="str">
        <f>IF(Input!J152="","",TEXT(Input!J152,"0.0"))</f>
        <v/>
      </c>
      <c r="I156" s="38" t="str">
        <f>IF(A156="","",IFERROR(INDEX(Program_Calcs!$A$1:$AX$1002,MATCH(A156,Program_Calcs!$A:$A,0),MATCH(VLOOKUP(F156,Table_Methods!$B:$F,4,0),Program_Calcs!$1:$1,0)),""))</f>
        <v/>
      </c>
      <c r="J156" s="38" t="str">
        <f>IF(A156="","",Input!O152)</f>
        <v/>
      </c>
      <c r="K156" s="38" t="str">
        <f>IF(A156="","",IF(D156="N","",IFERROR(INDEX(Program_Calcs!$A$1:$AX$1002,MATCH(A156,Program_Calcs!$A:$A,0),MATCH(VLOOKUP(F156,Table_Methods!$B:$F,5,0),Program_Calcs!$1:$1,0)),"")))</f>
        <v/>
      </c>
    </row>
    <row r="157" spans="1:11" s="14" customFormat="1" ht="16.5" customHeight="1" x14ac:dyDescent="0.25">
      <c r="A157" s="12" t="str">
        <f>IF(Input!A153="","",Input!A153)</f>
        <v/>
      </c>
      <c r="B157" s="12" t="str">
        <f>IF(C157="","",IF(C157="Circular",Input!D153&amp;" in.",IF(C157="Box",ROUNDUP(Input!D153/12,1)&amp;" x "&amp;ROUNDUP(Input!E153/12,1)&amp;" ft.",Input!D153&amp;" x "&amp;Input!E153&amp;" in.")))</f>
        <v/>
      </c>
      <c r="C157" s="12" t="str">
        <f>IF(A157="","",Input!B153)</f>
        <v/>
      </c>
      <c r="D157" s="12" t="str">
        <f>IF(Input!I153="","",Input!I153)</f>
        <v/>
      </c>
      <c r="E157" s="12" t="str">
        <f>IF(Input!C153="","",Input!C153)</f>
        <v/>
      </c>
      <c r="F157" s="13" t="str">
        <f>IF(Input!H153="","",Input!H153)</f>
        <v/>
      </c>
      <c r="G157" s="12" t="str">
        <f>IF(Program_Calcs!F153="","",TEXT(Program_Calcs!F153,"0.0"))</f>
        <v/>
      </c>
      <c r="H157" s="12" t="str">
        <f>IF(Input!J153="","",TEXT(Input!J153,"0.0"))</f>
        <v/>
      </c>
      <c r="I157" s="38" t="str">
        <f>IF(A157="","",IFERROR(INDEX(Program_Calcs!$A$1:$AX$1002,MATCH(A157,Program_Calcs!$A:$A,0),MATCH(VLOOKUP(F157,Table_Methods!$B:$F,4,0),Program_Calcs!$1:$1,0)),""))</f>
        <v/>
      </c>
      <c r="J157" s="38" t="str">
        <f>IF(A157="","",Input!O153)</f>
        <v/>
      </c>
      <c r="K157" s="38" t="str">
        <f>IF(A157="","",IF(D157="N","",IFERROR(INDEX(Program_Calcs!$A$1:$AX$1002,MATCH(A157,Program_Calcs!$A:$A,0),MATCH(VLOOKUP(F157,Table_Methods!$B:$F,5,0),Program_Calcs!$1:$1,0)),"")))</f>
        <v/>
      </c>
    </row>
    <row r="158" spans="1:11" s="14" customFormat="1" ht="16.5" customHeight="1" x14ac:dyDescent="0.25">
      <c r="A158" s="12" t="str">
        <f>IF(Input!A154="","",Input!A154)</f>
        <v/>
      </c>
      <c r="B158" s="12" t="str">
        <f>IF(C158="","",IF(C158="Circular",Input!D154&amp;" in.",IF(C158="Box",ROUNDUP(Input!D154/12,1)&amp;" x "&amp;ROUNDUP(Input!E154/12,1)&amp;" ft.",Input!D154&amp;" x "&amp;Input!E154&amp;" in.")))</f>
        <v/>
      </c>
      <c r="C158" s="12" t="str">
        <f>IF(A158="","",Input!B154)</f>
        <v/>
      </c>
      <c r="D158" s="12" t="str">
        <f>IF(Input!I154="","",Input!I154)</f>
        <v/>
      </c>
      <c r="E158" s="12" t="str">
        <f>IF(Input!C154="","",Input!C154)</f>
        <v/>
      </c>
      <c r="F158" s="13" t="str">
        <f>IF(Input!H154="","",Input!H154)</f>
        <v/>
      </c>
      <c r="G158" s="12" t="str">
        <f>IF(Program_Calcs!F154="","",TEXT(Program_Calcs!F154,"0.0"))</f>
        <v/>
      </c>
      <c r="H158" s="12" t="str">
        <f>IF(Input!J154="","",TEXT(Input!J154,"0.0"))</f>
        <v/>
      </c>
      <c r="I158" s="38" t="str">
        <f>IF(A158="","",IFERROR(INDEX(Program_Calcs!$A$1:$AX$1002,MATCH(A158,Program_Calcs!$A:$A,0),MATCH(VLOOKUP(F158,Table_Methods!$B:$F,4,0),Program_Calcs!$1:$1,0)),""))</f>
        <v/>
      </c>
      <c r="J158" s="38" t="str">
        <f>IF(A158="","",Input!O154)</f>
        <v/>
      </c>
      <c r="K158" s="38" t="str">
        <f>IF(A158="","",IF(D158="N","",IFERROR(INDEX(Program_Calcs!$A$1:$AX$1002,MATCH(A158,Program_Calcs!$A:$A,0),MATCH(VLOOKUP(F158,Table_Methods!$B:$F,5,0),Program_Calcs!$1:$1,0)),"")))</f>
        <v/>
      </c>
    </row>
    <row r="159" spans="1:11" s="14" customFormat="1" ht="16.5" customHeight="1" x14ac:dyDescent="0.25">
      <c r="A159" s="12" t="str">
        <f>IF(Input!A155="","",Input!A155)</f>
        <v/>
      </c>
      <c r="B159" s="12" t="str">
        <f>IF(C159="","",IF(C159="Circular",Input!D155&amp;" in.",IF(C159="Box",ROUNDUP(Input!D155/12,1)&amp;" x "&amp;ROUNDUP(Input!E155/12,1)&amp;" ft.",Input!D155&amp;" x "&amp;Input!E155&amp;" in.")))</f>
        <v/>
      </c>
      <c r="C159" s="12" t="str">
        <f>IF(A159="","",Input!B155)</f>
        <v/>
      </c>
      <c r="D159" s="12" t="str">
        <f>IF(Input!I155="","",Input!I155)</f>
        <v/>
      </c>
      <c r="E159" s="12" t="str">
        <f>IF(Input!C155="","",Input!C155)</f>
        <v/>
      </c>
      <c r="F159" s="13" t="str">
        <f>IF(Input!H155="","",Input!H155)</f>
        <v/>
      </c>
      <c r="G159" s="12" t="str">
        <f>IF(Program_Calcs!F155="","",TEXT(Program_Calcs!F155,"0.0"))</f>
        <v/>
      </c>
      <c r="H159" s="12" t="str">
        <f>IF(Input!J155="","",TEXT(Input!J155,"0.0"))</f>
        <v/>
      </c>
      <c r="I159" s="38" t="str">
        <f>IF(A159="","",IFERROR(INDEX(Program_Calcs!$A$1:$AX$1002,MATCH(A159,Program_Calcs!$A:$A,0),MATCH(VLOOKUP(F159,Table_Methods!$B:$F,4,0),Program_Calcs!$1:$1,0)),""))</f>
        <v/>
      </c>
      <c r="J159" s="38" t="str">
        <f>IF(A159="","",Input!O155)</f>
        <v/>
      </c>
      <c r="K159" s="38" t="str">
        <f>IF(A159="","",IF(D159="N","",IFERROR(INDEX(Program_Calcs!$A$1:$AX$1002,MATCH(A159,Program_Calcs!$A:$A,0),MATCH(VLOOKUP(F159,Table_Methods!$B:$F,5,0),Program_Calcs!$1:$1,0)),"")))</f>
        <v/>
      </c>
    </row>
    <row r="160" spans="1:11" s="14" customFormat="1" ht="16.5" customHeight="1" x14ac:dyDescent="0.25">
      <c r="A160" s="12" t="str">
        <f>IF(Input!A156="","",Input!A156)</f>
        <v/>
      </c>
      <c r="B160" s="12" t="str">
        <f>IF(C160="","",IF(C160="Circular",Input!D156&amp;" in.",IF(C160="Box",ROUNDUP(Input!D156/12,1)&amp;" x "&amp;ROUNDUP(Input!E156/12,1)&amp;" ft.",Input!D156&amp;" x "&amp;Input!E156&amp;" in.")))</f>
        <v/>
      </c>
      <c r="C160" s="12" t="str">
        <f>IF(A160="","",Input!B156)</f>
        <v/>
      </c>
      <c r="D160" s="12" t="str">
        <f>IF(Input!I156="","",Input!I156)</f>
        <v/>
      </c>
      <c r="E160" s="12" t="str">
        <f>IF(Input!C156="","",Input!C156)</f>
        <v/>
      </c>
      <c r="F160" s="13" t="str">
        <f>IF(Input!H156="","",Input!H156)</f>
        <v/>
      </c>
      <c r="G160" s="12" t="str">
        <f>IF(Program_Calcs!F156="","",TEXT(Program_Calcs!F156,"0.0"))</f>
        <v/>
      </c>
      <c r="H160" s="12" t="str">
        <f>IF(Input!J156="","",TEXT(Input!J156,"0.0"))</f>
        <v/>
      </c>
      <c r="I160" s="38" t="str">
        <f>IF(A160="","",IFERROR(INDEX(Program_Calcs!$A$1:$AX$1002,MATCH(A160,Program_Calcs!$A:$A,0),MATCH(VLOOKUP(F160,Table_Methods!$B:$F,4,0),Program_Calcs!$1:$1,0)),""))</f>
        <v/>
      </c>
      <c r="J160" s="38" t="str">
        <f>IF(A160="","",Input!O156)</f>
        <v/>
      </c>
      <c r="K160" s="38" t="str">
        <f>IF(A160="","",IF(D160="N","",IFERROR(INDEX(Program_Calcs!$A$1:$AX$1002,MATCH(A160,Program_Calcs!$A:$A,0),MATCH(VLOOKUP(F160,Table_Methods!$B:$F,5,0),Program_Calcs!$1:$1,0)),"")))</f>
        <v/>
      </c>
    </row>
    <row r="161" spans="1:11" s="14" customFormat="1" ht="16.5" customHeight="1" x14ac:dyDescent="0.25">
      <c r="A161" s="12" t="str">
        <f>IF(Input!A157="","",Input!A157)</f>
        <v/>
      </c>
      <c r="B161" s="12" t="str">
        <f>IF(C161="","",IF(C161="Circular",Input!D157&amp;" in.",IF(C161="Box",ROUNDUP(Input!D157/12,1)&amp;" x "&amp;ROUNDUP(Input!E157/12,1)&amp;" ft.",Input!D157&amp;" x "&amp;Input!E157&amp;" in.")))</f>
        <v/>
      </c>
      <c r="C161" s="12" t="str">
        <f>IF(A161="","",Input!B157)</f>
        <v/>
      </c>
      <c r="D161" s="12" t="str">
        <f>IF(Input!I157="","",Input!I157)</f>
        <v/>
      </c>
      <c r="E161" s="12" t="str">
        <f>IF(Input!C157="","",Input!C157)</f>
        <v/>
      </c>
      <c r="F161" s="13" t="str">
        <f>IF(Input!H157="","",Input!H157)</f>
        <v/>
      </c>
      <c r="G161" s="12" t="str">
        <f>IF(Program_Calcs!F157="","",TEXT(Program_Calcs!F157,"0.0"))</f>
        <v/>
      </c>
      <c r="H161" s="12" t="str">
        <f>IF(Input!J157="","",TEXT(Input!J157,"0.0"))</f>
        <v/>
      </c>
      <c r="I161" s="38" t="str">
        <f>IF(A161="","",IFERROR(INDEX(Program_Calcs!$A$1:$AX$1002,MATCH(A161,Program_Calcs!$A:$A,0),MATCH(VLOOKUP(F161,Table_Methods!$B:$F,4,0),Program_Calcs!$1:$1,0)),""))</f>
        <v/>
      </c>
      <c r="J161" s="38" t="str">
        <f>IF(A161="","",Input!O157)</f>
        <v/>
      </c>
      <c r="K161" s="38" t="str">
        <f>IF(A161="","",IF(D161="N","",IFERROR(INDEX(Program_Calcs!$A$1:$AX$1002,MATCH(A161,Program_Calcs!$A:$A,0),MATCH(VLOOKUP(F161,Table_Methods!$B:$F,5,0),Program_Calcs!$1:$1,0)),"")))</f>
        <v/>
      </c>
    </row>
    <row r="162" spans="1:11" s="14" customFormat="1" ht="16.5" customHeight="1" x14ac:dyDescent="0.25">
      <c r="A162" s="12" t="str">
        <f>IF(Input!A158="","",Input!A158)</f>
        <v/>
      </c>
      <c r="B162" s="12" t="str">
        <f>IF(C162="","",IF(C162="Circular",Input!D158&amp;" in.",IF(C162="Box",ROUNDUP(Input!D158/12,1)&amp;" x "&amp;ROUNDUP(Input!E158/12,1)&amp;" ft.",Input!D158&amp;" x "&amp;Input!E158&amp;" in.")))</f>
        <v/>
      </c>
      <c r="C162" s="12" t="str">
        <f>IF(A162="","",Input!B158)</f>
        <v/>
      </c>
      <c r="D162" s="12" t="str">
        <f>IF(Input!I158="","",Input!I158)</f>
        <v/>
      </c>
      <c r="E162" s="12" t="str">
        <f>IF(Input!C158="","",Input!C158)</f>
        <v/>
      </c>
      <c r="F162" s="13" t="str">
        <f>IF(Input!H158="","",Input!H158)</f>
        <v/>
      </c>
      <c r="G162" s="12" t="str">
        <f>IF(Program_Calcs!F158="","",TEXT(Program_Calcs!F158,"0.0"))</f>
        <v/>
      </c>
      <c r="H162" s="12" t="str">
        <f>IF(Input!J158="","",TEXT(Input!J158,"0.0"))</f>
        <v/>
      </c>
      <c r="I162" s="38" t="str">
        <f>IF(A162="","",IFERROR(INDEX(Program_Calcs!$A$1:$AX$1002,MATCH(A162,Program_Calcs!$A:$A,0),MATCH(VLOOKUP(F162,Table_Methods!$B:$F,4,0),Program_Calcs!$1:$1,0)),""))</f>
        <v/>
      </c>
      <c r="J162" s="38" t="str">
        <f>IF(A162="","",Input!O158)</f>
        <v/>
      </c>
      <c r="K162" s="38" t="str">
        <f>IF(A162="","",IF(D162="N","",IFERROR(INDEX(Program_Calcs!$A$1:$AX$1002,MATCH(A162,Program_Calcs!$A:$A,0),MATCH(VLOOKUP(F162,Table_Methods!$B:$F,5,0),Program_Calcs!$1:$1,0)),"")))</f>
        <v/>
      </c>
    </row>
    <row r="163" spans="1:11" s="14" customFormat="1" ht="16.5" customHeight="1" x14ac:dyDescent="0.25">
      <c r="A163" s="12" t="str">
        <f>IF(Input!A159="","",Input!A159)</f>
        <v/>
      </c>
      <c r="B163" s="12" t="str">
        <f>IF(C163="","",IF(C163="Circular",Input!D159&amp;" in.",IF(C163="Box",ROUNDUP(Input!D159/12,1)&amp;" x "&amp;ROUNDUP(Input!E159/12,1)&amp;" ft.",Input!D159&amp;" x "&amp;Input!E159&amp;" in.")))</f>
        <v/>
      </c>
      <c r="C163" s="12" t="str">
        <f>IF(A163="","",Input!B159)</f>
        <v/>
      </c>
      <c r="D163" s="12" t="str">
        <f>IF(Input!I159="","",Input!I159)</f>
        <v/>
      </c>
      <c r="E163" s="12" t="str">
        <f>IF(Input!C159="","",Input!C159)</f>
        <v/>
      </c>
      <c r="F163" s="13" t="str">
        <f>IF(Input!H159="","",Input!H159)</f>
        <v/>
      </c>
      <c r="G163" s="12" t="str">
        <f>IF(Program_Calcs!F159="","",TEXT(Program_Calcs!F159,"0.0"))</f>
        <v/>
      </c>
      <c r="H163" s="12" t="str">
        <f>IF(Input!J159="","",TEXT(Input!J159,"0.0"))</f>
        <v/>
      </c>
      <c r="I163" s="38" t="str">
        <f>IF(A163="","",IFERROR(INDEX(Program_Calcs!$A$1:$AX$1002,MATCH(A163,Program_Calcs!$A:$A,0),MATCH(VLOOKUP(F163,Table_Methods!$B:$F,4,0),Program_Calcs!$1:$1,0)),""))</f>
        <v/>
      </c>
      <c r="J163" s="38" t="str">
        <f>IF(A163="","",Input!O159)</f>
        <v/>
      </c>
      <c r="K163" s="38" t="str">
        <f>IF(A163="","",IF(D163="N","",IFERROR(INDEX(Program_Calcs!$A$1:$AX$1002,MATCH(A163,Program_Calcs!$A:$A,0),MATCH(VLOOKUP(F163,Table_Methods!$B:$F,5,0),Program_Calcs!$1:$1,0)),"")))</f>
        <v/>
      </c>
    </row>
    <row r="164" spans="1:11" s="14" customFormat="1" ht="16.5" customHeight="1" x14ac:dyDescent="0.25">
      <c r="A164" s="12" t="str">
        <f>IF(Input!A160="","",Input!A160)</f>
        <v/>
      </c>
      <c r="B164" s="12" t="str">
        <f>IF(C164="","",IF(C164="Circular",Input!D160&amp;" in.",IF(C164="Box",ROUNDUP(Input!D160/12,1)&amp;" x "&amp;ROUNDUP(Input!E160/12,1)&amp;" ft.",Input!D160&amp;" x "&amp;Input!E160&amp;" in.")))</f>
        <v/>
      </c>
      <c r="C164" s="12" t="str">
        <f>IF(A164="","",Input!B160)</f>
        <v/>
      </c>
      <c r="D164" s="12" t="str">
        <f>IF(Input!I160="","",Input!I160)</f>
        <v/>
      </c>
      <c r="E164" s="12" t="str">
        <f>IF(Input!C160="","",Input!C160)</f>
        <v/>
      </c>
      <c r="F164" s="13" t="str">
        <f>IF(Input!H160="","",Input!H160)</f>
        <v/>
      </c>
      <c r="G164" s="12" t="str">
        <f>IF(Program_Calcs!F160="","",TEXT(Program_Calcs!F160,"0.0"))</f>
        <v/>
      </c>
      <c r="H164" s="12" t="str">
        <f>IF(Input!J160="","",TEXT(Input!J160,"0.0"))</f>
        <v/>
      </c>
      <c r="I164" s="38" t="str">
        <f>IF(A164="","",IFERROR(INDEX(Program_Calcs!$A$1:$AX$1002,MATCH(A164,Program_Calcs!$A:$A,0),MATCH(VLOOKUP(F164,Table_Methods!$B:$F,4,0),Program_Calcs!$1:$1,0)),""))</f>
        <v/>
      </c>
      <c r="J164" s="38" t="str">
        <f>IF(A164="","",Input!O160)</f>
        <v/>
      </c>
      <c r="K164" s="38" t="str">
        <f>IF(A164="","",IF(D164="N","",IFERROR(INDEX(Program_Calcs!$A$1:$AX$1002,MATCH(A164,Program_Calcs!$A:$A,0),MATCH(VLOOKUP(F164,Table_Methods!$B:$F,5,0),Program_Calcs!$1:$1,0)),"")))</f>
        <v/>
      </c>
    </row>
    <row r="165" spans="1:11" s="14" customFormat="1" ht="16.5" customHeight="1" x14ac:dyDescent="0.25">
      <c r="A165" s="12" t="str">
        <f>IF(Input!A161="","",Input!A161)</f>
        <v/>
      </c>
      <c r="B165" s="12" t="str">
        <f>IF(C165="","",IF(C165="Circular",Input!D161&amp;" in.",IF(C165="Box",ROUNDUP(Input!D161/12,1)&amp;" x "&amp;ROUNDUP(Input!E161/12,1)&amp;" ft.",Input!D161&amp;" x "&amp;Input!E161&amp;" in.")))</f>
        <v/>
      </c>
      <c r="C165" s="12" t="str">
        <f>IF(A165="","",Input!B161)</f>
        <v/>
      </c>
      <c r="D165" s="12" t="str">
        <f>IF(Input!I161="","",Input!I161)</f>
        <v/>
      </c>
      <c r="E165" s="12" t="str">
        <f>IF(Input!C161="","",Input!C161)</f>
        <v/>
      </c>
      <c r="F165" s="13" t="str">
        <f>IF(Input!H161="","",Input!H161)</f>
        <v/>
      </c>
      <c r="G165" s="12" t="str">
        <f>IF(Program_Calcs!F161="","",TEXT(Program_Calcs!F161,"0.0"))</f>
        <v/>
      </c>
      <c r="H165" s="12" t="str">
        <f>IF(Input!J161="","",TEXT(Input!J161,"0.0"))</f>
        <v/>
      </c>
      <c r="I165" s="38" t="str">
        <f>IF(A165="","",IFERROR(INDEX(Program_Calcs!$A$1:$AX$1002,MATCH(A165,Program_Calcs!$A:$A,0),MATCH(VLOOKUP(F165,Table_Methods!$B:$F,4,0),Program_Calcs!$1:$1,0)),""))</f>
        <v/>
      </c>
      <c r="J165" s="38" t="str">
        <f>IF(A165="","",Input!O161)</f>
        <v/>
      </c>
      <c r="K165" s="38" t="str">
        <f>IF(A165="","",IF(D165="N","",IFERROR(INDEX(Program_Calcs!$A$1:$AX$1002,MATCH(A165,Program_Calcs!$A:$A,0),MATCH(VLOOKUP(F165,Table_Methods!$B:$F,5,0),Program_Calcs!$1:$1,0)),"")))</f>
        <v/>
      </c>
    </row>
    <row r="166" spans="1:11" s="14" customFormat="1" ht="16.5" customHeight="1" x14ac:dyDescent="0.25">
      <c r="A166" s="12" t="str">
        <f>IF(Input!A162="","",Input!A162)</f>
        <v/>
      </c>
      <c r="B166" s="12" t="str">
        <f>IF(C166="","",IF(C166="Circular",Input!D162&amp;" in.",IF(C166="Box",ROUNDUP(Input!D162/12,1)&amp;" x "&amp;ROUNDUP(Input!E162/12,1)&amp;" ft.",Input!D162&amp;" x "&amp;Input!E162&amp;" in.")))</f>
        <v/>
      </c>
      <c r="C166" s="12" t="str">
        <f>IF(A166="","",Input!B162)</f>
        <v/>
      </c>
      <c r="D166" s="12" t="str">
        <f>IF(Input!I162="","",Input!I162)</f>
        <v/>
      </c>
      <c r="E166" s="12" t="str">
        <f>IF(Input!C162="","",Input!C162)</f>
        <v/>
      </c>
      <c r="F166" s="13" t="str">
        <f>IF(Input!H162="","",Input!H162)</f>
        <v/>
      </c>
      <c r="G166" s="12" t="str">
        <f>IF(Program_Calcs!F162="","",TEXT(Program_Calcs!F162,"0.0"))</f>
        <v/>
      </c>
      <c r="H166" s="12" t="str">
        <f>IF(Input!J162="","",TEXT(Input!J162,"0.0"))</f>
        <v/>
      </c>
      <c r="I166" s="38" t="str">
        <f>IF(A166="","",IFERROR(INDEX(Program_Calcs!$A$1:$AX$1002,MATCH(A166,Program_Calcs!$A:$A,0),MATCH(VLOOKUP(F166,Table_Methods!$B:$F,4,0),Program_Calcs!$1:$1,0)),""))</f>
        <v/>
      </c>
      <c r="J166" s="38" t="str">
        <f>IF(A166="","",Input!O162)</f>
        <v/>
      </c>
      <c r="K166" s="38" t="str">
        <f>IF(A166="","",IF(D166="N","",IFERROR(INDEX(Program_Calcs!$A$1:$AX$1002,MATCH(A166,Program_Calcs!$A:$A,0),MATCH(VLOOKUP(F166,Table_Methods!$B:$F,5,0),Program_Calcs!$1:$1,0)),"")))</f>
        <v/>
      </c>
    </row>
    <row r="167" spans="1:11" s="14" customFormat="1" ht="16.5" customHeight="1" x14ac:dyDescent="0.25">
      <c r="A167" s="12" t="str">
        <f>IF(Input!A163="","",Input!A163)</f>
        <v/>
      </c>
      <c r="B167" s="12" t="str">
        <f>IF(C167="","",IF(C167="Circular",Input!D163&amp;" in.",IF(C167="Box",ROUNDUP(Input!D163/12,1)&amp;" x "&amp;ROUNDUP(Input!E163/12,1)&amp;" ft.",Input!D163&amp;" x "&amp;Input!E163&amp;" in.")))</f>
        <v/>
      </c>
      <c r="C167" s="12" t="str">
        <f>IF(A167="","",Input!B163)</f>
        <v/>
      </c>
      <c r="D167" s="12" t="str">
        <f>IF(Input!I163="","",Input!I163)</f>
        <v/>
      </c>
      <c r="E167" s="12" t="str">
        <f>IF(Input!C163="","",Input!C163)</f>
        <v/>
      </c>
      <c r="F167" s="13" t="str">
        <f>IF(Input!H163="","",Input!H163)</f>
        <v/>
      </c>
      <c r="G167" s="12" t="str">
        <f>IF(Program_Calcs!F163="","",TEXT(Program_Calcs!F163,"0.0"))</f>
        <v/>
      </c>
      <c r="H167" s="12" t="str">
        <f>IF(Input!J163="","",TEXT(Input!J163,"0.0"))</f>
        <v/>
      </c>
      <c r="I167" s="38" t="str">
        <f>IF(A167="","",IFERROR(INDEX(Program_Calcs!$A$1:$AX$1002,MATCH(A167,Program_Calcs!$A:$A,0),MATCH(VLOOKUP(F167,Table_Methods!$B:$F,4,0),Program_Calcs!$1:$1,0)),""))</f>
        <v/>
      </c>
      <c r="J167" s="38" t="str">
        <f>IF(A167="","",Input!O163)</f>
        <v/>
      </c>
      <c r="K167" s="38" t="str">
        <f>IF(A167="","",IF(D167="N","",IFERROR(INDEX(Program_Calcs!$A$1:$AX$1002,MATCH(A167,Program_Calcs!$A:$A,0),MATCH(VLOOKUP(F167,Table_Methods!$B:$F,5,0),Program_Calcs!$1:$1,0)),"")))</f>
        <v/>
      </c>
    </row>
    <row r="168" spans="1:11" s="14" customFormat="1" ht="16.5" customHeight="1" x14ac:dyDescent="0.25">
      <c r="A168" s="12" t="str">
        <f>IF(Input!A164="","",Input!A164)</f>
        <v/>
      </c>
      <c r="B168" s="12" t="str">
        <f>IF(C168="","",IF(C168="Circular",Input!D164&amp;" in.",IF(C168="Box",ROUNDUP(Input!D164/12,1)&amp;" x "&amp;ROUNDUP(Input!E164/12,1)&amp;" ft.",Input!D164&amp;" x "&amp;Input!E164&amp;" in.")))</f>
        <v/>
      </c>
      <c r="C168" s="12" t="str">
        <f>IF(A168="","",Input!B164)</f>
        <v/>
      </c>
      <c r="D168" s="12" t="str">
        <f>IF(Input!I164="","",Input!I164)</f>
        <v/>
      </c>
      <c r="E168" s="12" t="str">
        <f>IF(Input!C164="","",Input!C164)</f>
        <v/>
      </c>
      <c r="F168" s="13" t="str">
        <f>IF(Input!H164="","",Input!H164)</f>
        <v/>
      </c>
      <c r="G168" s="12" t="str">
        <f>IF(Program_Calcs!F164="","",TEXT(Program_Calcs!F164,"0.0"))</f>
        <v/>
      </c>
      <c r="H168" s="12" t="str">
        <f>IF(Input!J164="","",TEXT(Input!J164,"0.0"))</f>
        <v/>
      </c>
      <c r="I168" s="38" t="str">
        <f>IF(A168="","",IFERROR(INDEX(Program_Calcs!$A$1:$AX$1002,MATCH(A168,Program_Calcs!$A:$A,0),MATCH(VLOOKUP(F168,Table_Methods!$B:$F,4,0),Program_Calcs!$1:$1,0)),""))</f>
        <v/>
      </c>
      <c r="J168" s="38" t="str">
        <f>IF(A168="","",Input!O164)</f>
        <v/>
      </c>
      <c r="K168" s="38" t="str">
        <f>IF(A168="","",IF(D168="N","",IFERROR(INDEX(Program_Calcs!$A$1:$AX$1002,MATCH(A168,Program_Calcs!$A:$A,0),MATCH(VLOOKUP(F168,Table_Methods!$B:$F,5,0),Program_Calcs!$1:$1,0)),"")))</f>
        <v/>
      </c>
    </row>
    <row r="169" spans="1:11" s="14" customFormat="1" ht="16.5" customHeight="1" x14ac:dyDescent="0.25">
      <c r="A169" s="12" t="str">
        <f>IF(Input!A165="","",Input!A165)</f>
        <v/>
      </c>
      <c r="B169" s="12" t="str">
        <f>IF(C169="","",IF(C169="Circular",Input!D165&amp;" in.",IF(C169="Box",ROUNDUP(Input!D165/12,1)&amp;" x "&amp;ROUNDUP(Input!E165/12,1)&amp;" ft.",Input!D165&amp;" x "&amp;Input!E165&amp;" in.")))</f>
        <v/>
      </c>
      <c r="C169" s="12" t="str">
        <f>IF(A169="","",Input!B165)</f>
        <v/>
      </c>
      <c r="D169" s="12" t="str">
        <f>IF(Input!I165="","",Input!I165)</f>
        <v/>
      </c>
      <c r="E169" s="12" t="str">
        <f>IF(Input!C165="","",Input!C165)</f>
        <v/>
      </c>
      <c r="F169" s="13" t="str">
        <f>IF(Input!H165="","",Input!H165)</f>
        <v/>
      </c>
      <c r="G169" s="12" t="str">
        <f>IF(Program_Calcs!F165="","",TEXT(Program_Calcs!F165,"0.0"))</f>
        <v/>
      </c>
      <c r="H169" s="12" t="str">
        <f>IF(Input!J165="","",TEXT(Input!J165,"0.0"))</f>
        <v/>
      </c>
      <c r="I169" s="38" t="str">
        <f>IF(A169="","",IFERROR(INDEX(Program_Calcs!$A$1:$AX$1002,MATCH(A169,Program_Calcs!$A:$A,0),MATCH(VLOOKUP(F169,Table_Methods!$B:$F,4,0),Program_Calcs!$1:$1,0)),""))</f>
        <v/>
      </c>
      <c r="J169" s="38" t="str">
        <f>IF(A169="","",Input!O165)</f>
        <v/>
      </c>
      <c r="K169" s="38" t="str">
        <f>IF(A169="","",IF(D169="N","",IFERROR(INDEX(Program_Calcs!$A$1:$AX$1002,MATCH(A169,Program_Calcs!$A:$A,0),MATCH(VLOOKUP(F169,Table_Methods!$B:$F,5,0),Program_Calcs!$1:$1,0)),"")))</f>
        <v/>
      </c>
    </row>
    <row r="170" spans="1:11" s="14" customFormat="1" ht="16.5" customHeight="1" x14ac:dyDescent="0.25">
      <c r="A170" s="12" t="str">
        <f>IF(Input!A166="","",Input!A166)</f>
        <v/>
      </c>
      <c r="B170" s="12" t="str">
        <f>IF(C170="","",IF(C170="Circular",Input!D166&amp;" in.",IF(C170="Box",ROUNDUP(Input!D166/12,1)&amp;" x "&amp;ROUNDUP(Input!E166/12,1)&amp;" ft.",Input!D166&amp;" x "&amp;Input!E166&amp;" in.")))</f>
        <v/>
      </c>
      <c r="C170" s="12" t="str">
        <f>IF(A170="","",Input!B166)</f>
        <v/>
      </c>
      <c r="D170" s="12" t="str">
        <f>IF(Input!I166="","",Input!I166)</f>
        <v/>
      </c>
      <c r="E170" s="12" t="str">
        <f>IF(Input!C166="","",Input!C166)</f>
        <v/>
      </c>
      <c r="F170" s="13" t="str">
        <f>IF(Input!H166="","",Input!H166)</f>
        <v/>
      </c>
      <c r="G170" s="12" t="str">
        <f>IF(Program_Calcs!F166="","",TEXT(Program_Calcs!F166,"0.0"))</f>
        <v/>
      </c>
      <c r="H170" s="12" t="str">
        <f>IF(Input!J166="","",TEXT(Input!J166,"0.0"))</f>
        <v/>
      </c>
      <c r="I170" s="38" t="str">
        <f>IF(A170="","",IFERROR(INDEX(Program_Calcs!$A$1:$AX$1002,MATCH(A170,Program_Calcs!$A:$A,0),MATCH(VLOOKUP(F170,Table_Methods!$B:$F,4,0),Program_Calcs!$1:$1,0)),""))</f>
        <v/>
      </c>
      <c r="J170" s="38" t="str">
        <f>IF(A170="","",Input!O166)</f>
        <v/>
      </c>
      <c r="K170" s="38" t="str">
        <f>IF(A170="","",IF(D170="N","",IFERROR(INDEX(Program_Calcs!$A$1:$AX$1002,MATCH(A170,Program_Calcs!$A:$A,0),MATCH(VLOOKUP(F170,Table_Methods!$B:$F,5,0),Program_Calcs!$1:$1,0)),"")))</f>
        <v/>
      </c>
    </row>
    <row r="171" spans="1:11" s="14" customFormat="1" ht="16.5" customHeight="1" x14ac:dyDescent="0.25">
      <c r="A171" s="12" t="str">
        <f>IF(Input!A167="","",Input!A167)</f>
        <v/>
      </c>
      <c r="B171" s="12" t="str">
        <f>IF(C171="","",IF(C171="Circular",Input!D167&amp;" in.",IF(C171="Box",ROUNDUP(Input!D167/12,1)&amp;" x "&amp;ROUNDUP(Input!E167/12,1)&amp;" ft.",Input!D167&amp;" x "&amp;Input!E167&amp;" in.")))</f>
        <v/>
      </c>
      <c r="C171" s="12" t="str">
        <f>IF(A171="","",Input!B167)</f>
        <v/>
      </c>
      <c r="D171" s="12" t="str">
        <f>IF(Input!I167="","",Input!I167)</f>
        <v/>
      </c>
      <c r="E171" s="12" t="str">
        <f>IF(Input!C167="","",Input!C167)</f>
        <v/>
      </c>
      <c r="F171" s="13" t="str">
        <f>IF(Input!H167="","",Input!H167)</f>
        <v/>
      </c>
      <c r="G171" s="12" t="str">
        <f>IF(Program_Calcs!F167="","",TEXT(Program_Calcs!F167,"0.0"))</f>
        <v/>
      </c>
      <c r="H171" s="12" t="str">
        <f>IF(Input!J167="","",TEXT(Input!J167,"0.0"))</f>
        <v/>
      </c>
      <c r="I171" s="38" t="str">
        <f>IF(A171="","",IFERROR(INDEX(Program_Calcs!$A$1:$AX$1002,MATCH(A171,Program_Calcs!$A:$A,0),MATCH(VLOOKUP(F171,Table_Methods!$B:$F,4,0),Program_Calcs!$1:$1,0)),""))</f>
        <v/>
      </c>
      <c r="J171" s="38" t="str">
        <f>IF(A171="","",Input!O167)</f>
        <v/>
      </c>
      <c r="K171" s="38" t="str">
        <f>IF(A171="","",IF(D171="N","",IFERROR(INDEX(Program_Calcs!$A$1:$AX$1002,MATCH(A171,Program_Calcs!$A:$A,0),MATCH(VLOOKUP(F171,Table_Methods!$B:$F,5,0),Program_Calcs!$1:$1,0)),"")))</f>
        <v/>
      </c>
    </row>
    <row r="172" spans="1:11" s="14" customFormat="1" ht="16.5" customHeight="1" x14ac:dyDescent="0.25">
      <c r="A172" s="12" t="str">
        <f>IF(Input!A168="","",Input!A168)</f>
        <v/>
      </c>
      <c r="B172" s="12" t="str">
        <f>IF(C172="","",IF(C172="Circular",Input!D168&amp;" in.",IF(C172="Box",ROUNDUP(Input!D168/12,1)&amp;" x "&amp;ROUNDUP(Input!E168/12,1)&amp;" ft.",Input!D168&amp;" x "&amp;Input!E168&amp;" in.")))</f>
        <v/>
      </c>
      <c r="C172" s="12" t="str">
        <f>IF(A172="","",Input!B168)</f>
        <v/>
      </c>
      <c r="D172" s="12" t="str">
        <f>IF(Input!I168="","",Input!I168)</f>
        <v/>
      </c>
      <c r="E172" s="12" t="str">
        <f>IF(Input!C168="","",Input!C168)</f>
        <v/>
      </c>
      <c r="F172" s="13" t="str">
        <f>IF(Input!H168="","",Input!H168)</f>
        <v/>
      </c>
      <c r="G172" s="12" t="str">
        <f>IF(Program_Calcs!F168="","",TEXT(Program_Calcs!F168,"0.0"))</f>
        <v/>
      </c>
      <c r="H172" s="12" t="str">
        <f>IF(Input!J168="","",TEXT(Input!J168,"0.0"))</f>
        <v/>
      </c>
      <c r="I172" s="38" t="str">
        <f>IF(A172="","",IFERROR(INDEX(Program_Calcs!$A$1:$AX$1002,MATCH(A172,Program_Calcs!$A:$A,0),MATCH(VLOOKUP(F172,Table_Methods!$B:$F,4,0),Program_Calcs!$1:$1,0)),""))</f>
        <v/>
      </c>
      <c r="J172" s="38" t="str">
        <f>IF(A172="","",Input!O168)</f>
        <v/>
      </c>
      <c r="K172" s="38" t="str">
        <f>IF(A172="","",IF(D172="N","",IFERROR(INDEX(Program_Calcs!$A$1:$AX$1002,MATCH(A172,Program_Calcs!$A:$A,0),MATCH(VLOOKUP(F172,Table_Methods!$B:$F,5,0),Program_Calcs!$1:$1,0)),"")))</f>
        <v/>
      </c>
    </row>
    <row r="173" spans="1:11" s="14" customFormat="1" ht="16.5" customHeight="1" x14ac:dyDescent="0.25">
      <c r="A173" s="12" t="str">
        <f>IF(Input!A169="","",Input!A169)</f>
        <v/>
      </c>
      <c r="B173" s="12" t="str">
        <f>IF(C173="","",IF(C173="Circular",Input!D169&amp;" in.",IF(C173="Box",ROUNDUP(Input!D169/12,1)&amp;" x "&amp;ROUNDUP(Input!E169/12,1)&amp;" ft.",Input!D169&amp;" x "&amp;Input!E169&amp;" in.")))</f>
        <v/>
      </c>
      <c r="C173" s="12" t="str">
        <f>IF(A173="","",Input!B169)</f>
        <v/>
      </c>
      <c r="D173" s="12" t="str">
        <f>IF(Input!I169="","",Input!I169)</f>
        <v/>
      </c>
      <c r="E173" s="12" t="str">
        <f>IF(Input!C169="","",Input!C169)</f>
        <v/>
      </c>
      <c r="F173" s="13" t="str">
        <f>IF(Input!H169="","",Input!H169)</f>
        <v/>
      </c>
      <c r="G173" s="12" t="str">
        <f>IF(Program_Calcs!F169="","",TEXT(Program_Calcs!F169,"0.0"))</f>
        <v/>
      </c>
      <c r="H173" s="12" t="str">
        <f>IF(Input!J169="","",TEXT(Input!J169,"0.0"))</f>
        <v/>
      </c>
      <c r="I173" s="38" t="str">
        <f>IF(A173="","",IFERROR(INDEX(Program_Calcs!$A$1:$AX$1002,MATCH(A173,Program_Calcs!$A:$A,0),MATCH(VLOOKUP(F173,Table_Methods!$B:$F,4,0),Program_Calcs!$1:$1,0)),""))</f>
        <v/>
      </c>
      <c r="J173" s="38" t="str">
        <f>IF(A173="","",Input!O169)</f>
        <v/>
      </c>
      <c r="K173" s="38" t="str">
        <f>IF(A173="","",IF(D173="N","",IFERROR(INDEX(Program_Calcs!$A$1:$AX$1002,MATCH(A173,Program_Calcs!$A:$A,0),MATCH(VLOOKUP(F173,Table_Methods!$B:$F,5,0),Program_Calcs!$1:$1,0)),"")))</f>
        <v/>
      </c>
    </row>
    <row r="174" spans="1:11" s="14" customFormat="1" ht="16.5" customHeight="1" x14ac:dyDescent="0.25">
      <c r="A174" s="12" t="str">
        <f>IF(Input!A170="","",Input!A170)</f>
        <v/>
      </c>
      <c r="B174" s="12" t="str">
        <f>IF(C174="","",IF(C174="Circular",Input!D170&amp;" in.",IF(C174="Box",ROUNDUP(Input!D170/12,1)&amp;" x "&amp;ROUNDUP(Input!E170/12,1)&amp;" ft.",Input!D170&amp;" x "&amp;Input!E170&amp;" in.")))</f>
        <v/>
      </c>
      <c r="C174" s="12" t="str">
        <f>IF(A174="","",Input!B170)</f>
        <v/>
      </c>
      <c r="D174" s="12" t="str">
        <f>IF(Input!I170="","",Input!I170)</f>
        <v/>
      </c>
      <c r="E174" s="12" t="str">
        <f>IF(Input!C170="","",Input!C170)</f>
        <v/>
      </c>
      <c r="F174" s="13" t="str">
        <f>IF(Input!H170="","",Input!H170)</f>
        <v/>
      </c>
      <c r="G174" s="12" t="str">
        <f>IF(Program_Calcs!F170="","",TEXT(Program_Calcs!F170,"0.0"))</f>
        <v/>
      </c>
      <c r="H174" s="12" t="str">
        <f>IF(Input!J170="","",TEXT(Input!J170,"0.0"))</f>
        <v/>
      </c>
      <c r="I174" s="38" t="str">
        <f>IF(A174="","",IFERROR(INDEX(Program_Calcs!$A$1:$AX$1002,MATCH(A174,Program_Calcs!$A:$A,0),MATCH(VLOOKUP(F174,Table_Methods!$B:$F,4,0),Program_Calcs!$1:$1,0)),""))</f>
        <v/>
      </c>
      <c r="J174" s="38" t="str">
        <f>IF(A174="","",Input!O170)</f>
        <v/>
      </c>
      <c r="K174" s="38" t="str">
        <f>IF(A174="","",IF(D174="N","",IFERROR(INDEX(Program_Calcs!$A$1:$AX$1002,MATCH(A174,Program_Calcs!$A:$A,0),MATCH(VLOOKUP(F174,Table_Methods!$B:$F,5,0),Program_Calcs!$1:$1,0)),"")))</f>
        <v/>
      </c>
    </row>
    <row r="175" spans="1:11" s="14" customFormat="1" ht="16.5" customHeight="1" x14ac:dyDescent="0.25">
      <c r="A175" s="12" t="str">
        <f>IF(Input!A171="","",Input!A171)</f>
        <v/>
      </c>
      <c r="B175" s="12" t="str">
        <f>IF(C175="","",IF(C175="Circular",Input!D171&amp;" in.",IF(C175="Box",ROUNDUP(Input!D171/12,1)&amp;" x "&amp;ROUNDUP(Input!E171/12,1)&amp;" ft.",Input!D171&amp;" x "&amp;Input!E171&amp;" in.")))</f>
        <v/>
      </c>
      <c r="C175" s="12" t="str">
        <f>IF(A175="","",Input!B171)</f>
        <v/>
      </c>
      <c r="D175" s="12" t="str">
        <f>IF(Input!I171="","",Input!I171)</f>
        <v/>
      </c>
      <c r="E175" s="12" t="str">
        <f>IF(Input!C171="","",Input!C171)</f>
        <v/>
      </c>
      <c r="F175" s="13" t="str">
        <f>IF(Input!H171="","",Input!H171)</f>
        <v/>
      </c>
      <c r="G175" s="12" t="str">
        <f>IF(Program_Calcs!F171="","",TEXT(Program_Calcs!F171,"0.0"))</f>
        <v/>
      </c>
      <c r="H175" s="12" t="str">
        <f>IF(Input!J171="","",TEXT(Input!J171,"0.0"))</f>
        <v/>
      </c>
      <c r="I175" s="38" t="str">
        <f>IF(A175="","",IFERROR(INDEX(Program_Calcs!$A$1:$AX$1002,MATCH(A175,Program_Calcs!$A:$A,0),MATCH(VLOOKUP(F175,Table_Methods!$B:$F,4,0),Program_Calcs!$1:$1,0)),""))</f>
        <v/>
      </c>
      <c r="J175" s="38" t="str">
        <f>IF(A175="","",Input!O171)</f>
        <v/>
      </c>
      <c r="K175" s="38" t="str">
        <f>IF(A175="","",IF(D175="N","",IFERROR(INDEX(Program_Calcs!$A$1:$AX$1002,MATCH(A175,Program_Calcs!$A:$A,0),MATCH(VLOOKUP(F175,Table_Methods!$B:$F,5,0),Program_Calcs!$1:$1,0)),"")))</f>
        <v/>
      </c>
    </row>
    <row r="176" spans="1:11" s="14" customFormat="1" ht="16.5" customHeight="1" x14ac:dyDescent="0.25">
      <c r="A176" s="12" t="str">
        <f>IF(Input!A172="","",Input!A172)</f>
        <v/>
      </c>
      <c r="B176" s="12" t="str">
        <f>IF(C176="","",IF(C176="Circular",Input!D172&amp;" in.",IF(C176="Box",ROUNDUP(Input!D172/12,1)&amp;" x "&amp;ROUNDUP(Input!E172/12,1)&amp;" ft.",Input!D172&amp;" x "&amp;Input!E172&amp;" in.")))</f>
        <v/>
      </c>
      <c r="C176" s="12" t="str">
        <f>IF(A176="","",Input!B172)</f>
        <v/>
      </c>
      <c r="D176" s="12" t="str">
        <f>IF(Input!I172="","",Input!I172)</f>
        <v/>
      </c>
      <c r="E176" s="12" t="str">
        <f>IF(Input!C172="","",Input!C172)</f>
        <v/>
      </c>
      <c r="F176" s="13" t="str">
        <f>IF(Input!H172="","",Input!H172)</f>
        <v/>
      </c>
      <c r="G176" s="12" t="str">
        <f>IF(Program_Calcs!F172="","",TEXT(Program_Calcs!F172,"0.0"))</f>
        <v/>
      </c>
      <c r="H176" s="12" t="str">
        <f>IF(Input!J172="","",TEXT(Input!J172,"0.0"))</f>
        <v/>
      </c>
      <c r="I176" s="38" t="str">
        <f>IF(A176="","",IFERROR(INDEX(Program_Calcs!$A$1:$AX$1002,MATCH(A176,Program_Calcs!$A:$A,0),MATCH(VLOOKUP(F176,Table_Methods!$B:$F,4,0),Program_Calcs!$1:$1,0)),""))</f>
        <v/>
      </c>
      <c r="J176" s="38" t="str">
        <f>IF(A176="","",Input!O172)</f>
        <v/>
      </c>
      <c r="K176" s="38" t="str">
        <f>IF(A176="","",IF(D176="N","",IFERROR(INDEX(Program_Calcs!$A$1:$AX$1002,MATCH(A176,Program_Calcs!$A:$A,0),MATCH(VLOOKUP(F176,Table_Methods!$B:$F,5,0),Program_Calcs!$1:$1,0)),"")))</f>
        <v/>
      </c>
    </row>
    <row r="177" spans="1:11" s="14" customFormat="1" ht="16.5" customHeight="1" x14ac:dyDescent="0.25">
      <c r="A177" s="12" t="str">
        <f>IF(Input!A173="","",Input!A173)</f>
        <v/>
      </c>
      <c r="B177" s="12" t="str">
        <f>IF(C177="","",IF(C177="Circular",Input!D173&amp;" in.",IF(C177="Box",ROUNDUP(Input!D173/12,1)&amp;" x "&amp;ROUNDUP(Input!E173/12,1)&amp;" ft.",Input!D173&amp;" x "&amp;Input!E173&amp;" in.")))</f>
        <v/>
      </c>
      <c r="C177" s="12" t="str">
        <f>IF(A177="","",Input!B173)</f>
        <v/>
      </c>
      <c r="D177" s="12" t="str">
        <f>IF(Input!I173="","",Input!I173)</f>
        <v/>
      </c>
      <c r="E177" s="12" t="str">
        <f>IF(Input!C173="","",Input!C173)</f>
        <v/>
      </c>
      <c r="F177" s="13" t="str">
        <f>IF(Input!H173="","",Input!H173)</f>
        <v/>
      </c>
      <c r="G177" s="12" t="str">
        <f>IF(Program_Calcs!F173="","",TEXT(Program_Calcs!F173,"0.0"))</f>
        <v/>
      </c>
      <c r="H177" s="12" t="str">
        <f>IF(Input!J173="","",TEXT(Input!J173,"0.0"))</f>
        <v/>
      </c>
      <c r="I177" s="38" t="str">
        <f>IF(A177="","",IFERROR(INDEX(Program_Calcs!$A$1:$AX$1002,MATCH(A177,Program_Calcs!$A:$A,0),MATCH(VLOOKUP(F177,Table_Methods!$B:$F,4,0),Program_Calcs!$1:$1,0)),""))</f>
        <v/>
      </c>
      <c r="J177" s="38" t="str">
        <f>IF(A177="","",Input!O173)</f>
        <v/>
      </c>
      <c r="K177" s="38" t="str">
        <f>IF(A177="","",IF(D177="N","",IFERROR(INDEX(Program_Calcs!$A$1:$AX$1002,MATCH(A177,Program_Calcs!$A:$A,0),MATCH(VLOOKUP(F177,Table_Methods!$B:$F,5,0),Program_Calcs!$1:$1,0)),"")))</f>
        <v/>
      </c>
    </row>
    <row r="178" spans="1:11" s="14" customFormat="1" ht="16.5" customHeight="1" x14ac:dyDescent="0.25">
      <c r="A178" s="12" t="str">
        <f>IF(Input!A174="","",Input!A174)</f>
        <v/>
      </c>
      <c r="B178" s="12" t="str">
        <f>IF(C178="","",IF(C178="Circular",Input!D174&amp;" in.",IF(C178="Box",ROUNDUP(Input!D174/12,1)&amp;" x "&amp;ROUNDUP(Input!E174/12,1)&amp;" ft.",Input!D174&amp;" x "&amp;Input!E174&amp;" in.")))</f>
        <v/>
      </c>
      <c r="C178" s="12" t="str">
        <f>IF(A178="","",Input!B174)</f>
        <v/>
      </c>
      <c r="D178" s="12" t="str">
        <f>IF(Input!I174="","",Input!I174)</f>
        <v/>
      </c>
      <c r="E178" s="12" t="str">
        <f>IF(Input!C174="","",Input!C174)</f>
        <v/>
      </c>
      <c r="F178" s="13" t="str">
        <f>IF(Input!H174="","",Input!H174)</f>
        <v/>
      </c>
      <c r="G178" s="12" t="str">
        <f>IF(Program_Calcs!F174="","",TEXT(Program_Calcs!F174,"0.0"))</f>
        <v/>
      </c>
      <c r="H178" s="12" t="str">
        <f>IF(Input!J174="","",TEXT(Input!J174,"0.0"))</f>
        <v/>
      </c>
      <c r="I178" s="38" t="str">
        <f>IF(A178="","",IFERROR(INDEX(Program_Calcs!$A$1:$AX$1002,MATCH(A178,Program_Calcs!$A:$A,0),MATCH(VLOOKUP(F178,Table_Methods!$B:$F,4,0),Program_Calcs!$1:$1,0)),""))</f>
        <v/>
      </c>
      <c r="J178" s="38" t="str">
        <f>IF(A178="","",Input!O174)</f>
        <v/>
      </c>
      <c r="K178" s="38" t="str">
        <f>IF(A178="","",IF(D178="N","",IFERROR(INDEX(Program_Calcs!$A$1:$AX$1002,MATCH(A178,Program_Calcs!$A:$A,0),MATCH(VLOOKUP(F178,Table_Methods!$B:$F,5,0),Program_Calcs!$1:$1,0)),"")))</f>
        <v/>
      </c>
    </row>
    <row r="179" spans="1:11" s="14" customFormat="1" ht="16.5" customHeight="1" x14ac:dyDescent="0.25">
      <c r="A179" s="12" t="str">
        <f>IF(Input!A175="","",Input!A175)</f>
        <v/>
      </c>
      <c r="B179" s="12" t="str">
        <f>IF(C179="","",IF(C179="Circular",Input!D175&amp;" in.",IF(C179="Box",ROUNDUP(Input!D175/12,1)&amp;" x "&amp;ROUNDUP(Input!E175/12,1)&amp;" ft.",Input!D175&amp;" x "&amp;Input!E175&amp;" in.")))</f>
        <v/>
      </c>
      <c r="C179" s="12" t="str">
        <f>IF(A179="","",Input!B175)</f>
        <v/>
      </c>
      <c r="D179" s="12" t="str">
        <f>IF(Input!I175="","",Input!I175)</f>
        <v/>
      </c>
      <c r="E179" s="12" t="str">
        <f>IF(Input!C175="","",Input!C175)</f>
        <v/>
      </c>
      <c r="F179" s="13" t="str">
        <f>IF(Input!H175="","",Input!H175)</f>
        <v/>
      </c>
      <c r="G179" s="12" t="str">
        <f>IF(Program_Calcs!F175="","",TEXT(Program_Calcs!F175,"0.0"))</f>
        <v/>
      </c>
      <c r="H179" s="12" t="str">
        <f>IF(Input!J175="","",TEXT(Input!J175,"0.0"))</f>
        <v/>
      </c>
      <c r="I179" s="38" t="str">
        <f>IF(A179="","",IFERROR(INDEX(Program_Calcs!$A$1:$AX$1002,MATCH(A179,Program_Calcs!$A:$A,0),MATCH(VLOOKUP(F179,Table_Methods!$B:$F,4,0),Program_Calcs!$1:$1,0)),""))</f>
        <v/>
      </c>
      <c r="J179" s="38" t="str">
        <f>IF(A179="","",Input!O175)</f>
        <v/>
      </c>
      <c r="K179" s="38" t="str">
        <f>IF(A179="","",IF(D179="N","",IFERROR(INDEX(Program_Calcs!$A$1:$AX$1002,MATCH(A179,Program_Calcs!$A:$A,0),MATCH(VLOOKUP(F179,Table_Methods!$B:$F,5,0),Program_Calcs!$1:$1,0)),"")))</f>
        <v/>
      </c>
    </row>
    <row r="180" spans="1:11" s="14" customFormat="1" ht="16.5" customHeight="1" x14ac:dyDescent="0.25">
      <c r="A180" s="12" t="str">
        <f>IF(Input!A176="","",Input!A176)</f>
        <v/>
      </c>
      <c r="B180" s="12" t="str">
        <f>IF(C180="","",IF(C180="Circular",Input!D176&amp;" in.",IF(C180="Box",ROUNDUP(Input!D176/12,1)&amp;" x "&amp;ROUNDUP(Input!E176/12,1)&amp;" ft.",Input!D176&amp;" x "&amp;Input!E176&amp;" in.")))</f>
        <v/>
      </c>
      <c r="C180" s="12" t="str">
        <f>IF(A180="","",Input!B176)</f>
        <v/>
      </c>
      <c r="D180" s="12" t="str">
        <f>IF(Input!I176="","",Input!I176)</f>
        <v/>
      </c>
      <c r="E180" s="12" t="str">
        <f>IF(Input!C176="","",Input!C176)</f>
        <v/>
      </c>
      <c r="F180" s="13" t="str">
        <f>IF(Input!H176="","",Input!H176)</f>
        <v/>
      </c>
      <c r="G180" s="12" t="str">
        <f>IF(Program_Calcs!F176="","",TEXT(Program_Calcs!F176,"0.0"))</f>
        <v/>
      </c>
      <c r="H180" s="12" t="str">
        <f>IF(Input!J176="","",TEXT(Input!J176,"0.0"))</f>
        <v/>
      </c>
      <c r="I180" s="38" t="str">
        <f>IF(A180="","",IFERROR(INDEX(Program_Calcs!$A$1:$AX$1002,MATCH(A180,Program_Calcs!$A:$A,0),MATCH(VLOOKUP(F180,Table_Methods!$B:$F,4,0),Program_Calcs!$1:$1,0)),""))</f>
        <v/>
      </c>
      <c r="J180" s="38" t="str">
        <f>IF(A180="","",Input!O176)</f>
        <v/>
      </c>
      <c r="K180" s="38" t="str">
        <f>IF(A180="","",IF(D180="N","",IFERROR(INDEX(Program_Calcs!$A$1:$AX$1002,MATCH(A180,Program_Calcs!$A:$A,0),MATCH(VLOOKUP(F180,Table_Methods!$B:$F,5,0),Program_Calcs!$1:$1,0)),"")))</f>
        <v/>
      </c>
    </row>
    <row r="181" spans="1:11" s="14" customFormat="1" ht="16.5" customHeight="1" x14ac:dyDescent="0.25">
      <c r="A181" s="12" t="str">
        <f>IF(Input!A177="","",Input!A177)</f>
        <v/>
      </c>
      <c r="B181" s="12" t="str">
        <f>IF(C181="","",IF(C181="Circular",Input!D177&amp;" in.",IF(C181="Box",ROUNDUP(Input!D177/12,1)&amp;" x "&amp;ROUNDUP(Input!E177/12,1)&amp;" ft.",Input!D177&amp;" x "&amp;Input!E177&amp;" in.")))</f>
        <v/>
      </c>
      <c r="C181" s="12" t="str">
        <f>IF(A181="","",Input!B177)</f>
        <v/>
      </c>
      <c r="D181" s="12" t="str">
        <f>IF(Input!I177="","",Input!I177)</f>
        <v/>
      </c>
      <c r="E181" s="12" t="str">
        <f>IF(Input!C177="","",Input!C177)</f>
        <v/>
      </c>
      <c r="F181" s="13" t="str">
        <f>IF(Input!H177="","",Input!H177)</f>
        <v/>
      </c>
      <c r="G181" s="12" t="str">
        <f>IF(Program_Calcs!F177="","",TEXT(Program_Calcs!F177,"0.0"))</f>
        <v/>
      </c>
      <c r="H181" s="12" t="str">
        <f>IF(Input!J177="","",TEXT(Input!J177,"0.0"))</f>
        <v/>
      </c>
      <c r="I181" s="38" t="str">
        <f>IF(A181="","",IFERROR(INDEX(Program_Calcs!$A$1:$AX$1002,MATCH(A181,Program_Calcs!$A:$A,0),MATCH(VLOOKUP(F181,Table_Methods!$B:$F,4,0),Program_Calcs!$1:$1,0)),""))</f>
        <v/>
      </c>
      <c r="J181" s="38" t="str">
        <f>IF(A181="","",Input!O177)</f>
        <v/>
      </c>
      <c r="K181" s="38" t="str">
        <f>IF(A181="","",IF(D181="N","",IFERROR(INDEX(Program_Calcs!$A$1:$AX$1002,MATCH(A181,Program_Calcs!$A:$A,0),MATCH(VLOOKUP(F181,Table_Methods!$B:$F,5,0),Program_Calcs!$1:$1,0)),"")))</f>
        <v/>
      </c>
    </row>
    <row r="182" spans="1:11" s="14" customFormat="1" ht="16.5" customHeight="1" x14ac:dyDescent="0.25">
      <c r="A182" s="12" t="str">
        <f>IF(Input!A178="","",Input!A178)</f>
        <v/>
      </c>
      <c r="B182" s="12" t="str">
        <f>IF(C182="","",IF(C182="Circular",Input!D178&amp;" in.",IF(C182="Box",ROUNDUP(Input!D178/12,1)&amp;" x "&amp;ROUNDUP(Input!E178/12,1)&amp;" ft.",Input!D178&amp;" x "&amp;Input!E178&amp;" in.")))</f>
        <v/>
      </c>
      <c r="C182" s="12" t="str">
        <f>IF(A182="","",Input!B178)</f>
        <v/>
      </c>
      <c r="D182" s="12" t="str">
        <f>IF(Input!I178="","",Input!I178)</f>
        <v/>
      </c>
      <c r="E182" s="12" t="str">
        <f>IF(Input!C178="","",Input!C178)</f>
        <v/>
      </c>
      <c r="F182" s="13" t="str">
        <f>IF(Input!H178="","",Input!H178)</f>
        <v/>
      </c>
      <c r="G182" s="12" t="str">
        <f>IF(Program_Calcs!F178="","",TEXT(Program_Calcs!F178,"0.0"))</f>
        <v/>
      </c>
      <c r="H182" s="12" t="str">
        <f>IF(Input!J178="","",TEXT(Input!J178,"0.0"))</f>
        <v/>
      </c>
      <c r="I182" s="38" t="str">
        <f>IF(A182="","",IFERROR(INDEX(Program_Calcs!$A$1:$AX$1002,MATCH(A182,Program_Calcs!$A:$A,0),MATCH(VLOOKUP(F182,Table_Methods!$B:$F,4,0),Program_Calcs!$1:$1,0)),""))</f>
        <v/>
      </c>
      <c r="J182" s="38" t="str">
        <f>IF(A182="","",Input!O178)</f>
        <v/>
      </c>
      <c r="K182" s="38" t="str">
        <f>IF(A182="","",IF(D182="N","",IFERROR(INDEX(Program_Calcs!$A$1:$AX$1002,MATCH(A182,Program_Calcs!$A:$A,0),MATCH(VLOOKUP(F182,Table_Methods!$B:$F,5,0),Program_Calcs!$1:$1,0)),"")))</f>
        <v/>
      </c>
    </row>
    <row r="183" spans="1:11" s="14" customFormat="1" ht="16.5" customHeight="1" x14ac:dyDescent="0.25">
      <c r="A183" s="12" t="str">
        <f>IF(Input!A179="","",Input!A179)</f>
        <v/>
      </c>
      <c r="B183" s="12" t="str">
        <f>IF(C183="","",IF(C183="Circular",Input!D179&amp;" in.",IF(C183="Box",ROUNDUP(Input!D179/12,1)&amp;" x "&amp;ROUNDUP(Input!E179/12,1)&amp;" ft.",Input!D179&amp;" x "&amp;Input!E179&amp;" in.")))</f>
        <v/>
      </c>
      <c r="C183" s="12" t="str">
        <f>IF(A183="","",Input!B179)</f>
        <v/>
      </c>
      <c r="D183" s="12" t="str">
        <f>IF(Input!I179="","",Input!I179)</f>
        <v/>
      </c>
      <c r="E183" s="12" t="str">
        <f>IF(Input!C179="","",Input!C179)</f>
        <v/>
      </c>
      <c r="F183" s="13" t="str">
        <f>IF(Input!H179="","",Input!H179)</f>
        <v/>
      </c>
      <c r="G183" s="12" t="str">
        <f>IF(Program_Calcs!F179="","",TEXT(Program_Calcs!F179,"0.0"))</f>
        <v/>
      </c>
      <c r="H183" s="12" t="str">
        <f>IF(Input!J179="","",TEXT(Input!J179,"0.0"))</f>
        <v/>
      </c>
      <c r="I183" s="38" t="str">
        <f>IF(A183="","",IFERROR(INDEX(Program_Calcs!$A$1:$AX$1002,MATCH(A183,Program_Calcs!$A:$A,0),MATCH(VLOOKUP(F183,Table_Methods!$B:$F,4,0),Program_Calcs!$1:$1,0)),""))</f>
        <v/>
      </c>
      <c r="J183" s="38" t="str">
        <f>IF(A183="","",Input!O179)</f>
        <v/>
      </c>
      <c r="K183" s="38" t="str">
        <f>IF(A183="","",IF(D183="N","",IFERROR(INDEX(Program_Calcs!$A$1:$AX$1002,MATCH(A183,Program_Calcs!$A:$A,0),MATCH(VLOOKUP(F183,Table_Methods!$B:$F,5,0),Program_Calcs!$1:$1,0)),"")))</f>
        <v/>
      </c>
    </row>
    <row r="184" spans="1:11" s="14" customFormat="1" ht="16.5" customHeight="1" x14ac:dyDescent="0.25">
      <c r="A184" s="12" t="str">
        <f>IF(Input!A180="","",Input!A180)</f>
        <v/>
      </c>
      <c r="B184" s="12" t="str">
        <f>IF(C184="","",IF(C184="Circular",Input!D180&amp;" in.",IF(C184="Box",ROUNDUP(Input!D180/12,1)&amp;" x "&amp;ROUNDUP(Input!E180/12,1)&amp;" ft.",Input!D180&amp;" x "&amp;Input!E180&amp;" in.")))</f>
        <v/>
      </c>
      <c r="C184" s="12" t="str">
        <f>IF(A184="","",Input!B180)</f>
        <v/>
      </c>
      <c r="D184" s="12" t="str">
        <f>IF(Input!I180="","",Input!I180)</f>
        <v/>
      </c>
      <c r="E184" s="12" t="str">
        <f>IF(Input!C180="","",Input!C180)</f>
        <v/>
      </c>
      <c r="F184" s="13" t="str">
        <f>IF(Input!H180="","",Input!H180)</f>
        <v/>
      </c>
      <c r="G184" s="12" t="str">
        <f>IF(Program_Calcs!F180="","",TEXT(Program_Calcs!F180,"0.0"))</f>
        <v/>
      </c>
      <c r="H184" s="12" t="str">
        <f>IF(Input!J180="","",TEXT(Input!J180,"0.0"))</f>
        <v/>
      </c>
      <c r="I184" s="38" t="str">
        <f>IF(A184="","",IFERROR(INDEX(Program_Calcs!$A$1:$AX$1002,MATCH(A184,Program_Calcs!$A:$A,0),MATCH(VLOOKUP(F184,Table_Methods!$B:$F,4,0),Program_Calcs!$1:$1,0)),""))</f>
        <v/>
      </c>
      <c r="J184" s="38" t="str">
        <f>IF(A184="","",Input!O180)</f>
        <v/>
      </c>
      <c r="K184" s="38" t="str">
        <f>IF(A184="","",IF(D184="N","",IFERROR(INDEX(Program_Calcs!$A$1:$AX$1002,MATCH(A184,Program_Calcs!$A:$A,0),MATCH(VLOOKUP(F184,Table_Methods!$B:$F,5,0),Program_Calcs!$1:$1,0)),"")))</f>
        <v/>
      </c>
    </row>
    <row r="185" spans="1:11" s="14" customFormat="1" ht="16.5" customHeight="1" x14ac:dyDescent="0.25">
      <c r="A185" s="12" t="str">
        <f>IF(Input!A181="","",Input!A181)</f>
        <v/>
      </c>
      <c r="B185" s="12" t="str">
        <f>IF(C185="","",IF(C185="Circular",Input!D181&amp;" in.",IF(C185="Box",ROUNDUP(Input!D181/12,1)&amp;" x "&amp;ROUNDUP(Input!E181/12,1)&amp;" ft.",Input!D181&amp;" x "&amp;Input!E181&amp;" in.")))</f>
        <v/>
      </c>
      <c r="C185" s="12" t="str">
        <f>IF(A185="","",Input!B181)</f>
        <v/>
      </c>
      <c r="D185" s="12" t="str">
        <f>IF(Input!I181="","",Input!I181)</f>
        <v/>
      </c>
      <c r="E185" s="12" t="str">
        <f>IF(Input!C181="","",Input!C181)</f>
        <v/>
      </c>
      <c r="F185" s="13" t="str">
        <f>IF(Input!H181="","",Input!H181)</f>
        <v/>
      </c>
      <c r="G185" s="12" t="str">
        <f>IF(Program_Calcs!F181="","",TEXT(Program_Calcs!F181,"0.0"))</f>
        <v/>
      </c>
      <c r="H185" s="12" t="str">
        <f>IF(Input!J181="","",TEXT(Input!J181,"0.0"))</f>
        <v/>
      </c>
      <c r="I185" s="38" t="str">
        <f>IF(A185="","",IFERROR(INDEX(Program_Calcs!$A$1:$AX$1002,MATCH(A185,Program_Calcs!$A:$A,0),MATCH(VLOOKUP(F185,Table_Methods!$B:$F,4,0),Program_Calcs!$1:$1,0)),""))</f>
        <v/>
      </c>
      <c r="J185" s="38" t="str">
        <f>IF(A185="","",Input!O181)</f>
        <v/>
      </c>
      <c r="K185" s="38" t="str">
        <f>IF(A185="","",IF(D185="N","",IFERROR(INDEX(Program_Calcs!$A$1:$AX$1002,MATCH(A185,Program_Calcs!$A:$A,0),MATCH(VLOOKUP(F185,Table_Methods!$B:$F,5,0),Program_Calcs!$1:$1,0)),"")))</f>
        <v/>
      </c>
    </row>
    <row r="186" spans="1:11" s="14" customFormat="1" ht="16.5" customHeight="1" x14ac:dyDescent="0.25">
      <c r="A186" s="12" t="str">
        <f>IF(Input!A182="","",Input!A182)</f>
        <v/>
      </c>
      <c r="B186" s="12" t="str">
        <f>IF(C186="","",IF(C186="Circular",Input!D182&amp;" in.",IF(C186="Box",ROUNDUP(Input!D182/12,1)&amp;" x "&amp;ROUNDUP(Input!E182/12,1)&amp;" ft.",Input!D182&amp;" x "&amp;Input!E182&amp;" in.")))</f>
        <v/>
      </c>
      <c r="C186" s="12" t="str">
        <f>IF(A186="","",Input!B182)</f>
        <v/>
      </c>
      <c r="D186" s="12" t="str">
        <f>IF(Input!I182="","",Input!I182)</f>
        <v/>
      </c>
      <c r="E186" s="12" t="str">
        <f>IF(Input!C182="","",Input!C182)</f>
        <v/>
      </c>
      <c r="F186" s="13" t="str">
        <f>IF(Input!H182="","",Input!H182)</f>
        <v/>
      </c>
      <c r="G186" s="12" t="str">
        <f>IF(Program_Calcs!F182="","",TEXT(Program_Calcs!F182,"0.0"))</f>
        <v/>
      </c>
      <c r="H186" s="12" t="str">
        <f>IF(Input!J182="","",TEXT(Input!J182,"0.0"))</f>
        <v/>
      </c>
      <c r="I186" s="38" t="str">
        <f>IF(A186="","",IFERROR(INDEX(Program_Calcs!$A$1:$AX$1002,MATCH(A186,Program_Calcs!$A:$A,0),MATCH(VLOOKUP(F186,Table_Methods!$B:$F,4,0),Program_Calcs!$1:$1,0)),""))</f>
        <v/>
      </c>
      <c r="J186" s="38" t="str">
        <f>IF(A186="","",Input!O182)</f>
        <v/>
      </c>
      <c r="K186" s="38" t="str">
        <f>IF(A186="","",IF(D186="N","",IFERROR(INDEX(Program_Calcs!$A$1:$AX$1002,MATCH(A186,Program_Calcs!$A:$A,0),MATCH(VLOOKUP(F186,Table_Methods!$B:$F,5,0),Program_Calcs!$1:$1,0)),"")))</f>
        <v/>
      </c>
    </row>
    <row r="187" spans="1:11" s="14" customFormat="1" ht="16.5" customHeight="1" x14ac:dyDescent="0.25">
      <c r="A187" s="12" t="str">
        <f>IF(Input!A183="","",Input!A183)</f>
        <v/>
      </c>
      <c r="B187" s="12" t="str">
        <f>IF(C187="","",IF(C187="Circular",Input!D183&amp;" in.",IF(C187="Box",ROUNDUP(Input!D183/12,1)&amp;" x "&amp;ROUNDUP(Input!E183/12,1)&amp;" ft.",Input!D183&amp;" x "&amp;Input!E183&amp;" in.")))</f>
        <v/>
      </c>
      <c r="C187" s="12" t="str">
        <f>IF(A187="","",Input!B183)</f>
        <v/>
      </c>
      <c r="D187" s="12" t="str">
        <f>IF(Input!I183="","",Input!I183)</f>
        <v/>
      </c>
      <c r="E187" s="12" t="str">
        <f>IF(Input!C183="","",Input!C183)</f>
        <v/>
      </c>
      <c r="F187" s="13" t="str">
        <f>IF(Input!H183="","",Input!H183)</f>
        <v/>
      </c>
      <c r="G187" s="12" t="str">
        <f>IF(Program_Calcs!F183="","",TEXT(Program_Calcs!F183,"0.0"))</f>
        <v/>
      </c>
      <c r="H187" s="12" t="str">
        <f>IF(Input!J183="","",TEXT(Input!J183,"0.0"))</f>
        <v/>
      </c>
      <c r="I187" s="38" t="str">
        <f>IF(A187="","",IFERROR(INDEX(Program_Calcs!$A$1:$AX$1002,MATCH(A187,Program_Calcs!$A:$A,0),MATCH(VLOOKUP(F187,Table_Methods!$B:$F,4,0),Program_Calcs!$1:$1,0)),""))</f>
        <v/>
      </c>
      <c r="J187" s="38" t="str">
        <f>IF(A187="","",Input!O183)</f>
        <v/>
      </c>
      <c r="K187" s="38" t="str">
        <f>IF(A187="","",IF(D187="N","",IFERROR(INDEX(Program_Calcs!$A$1:$AX$1002,MATCH(A187,Program_Calcs!$A:$A,0),MATCH(VLOOKUP(F187,Table_Methods!$B:$F,5,0),Program_Calcs!$1:$1,0)),"")))</f>
        <v/>
      </c>
    </row>
    <row r="188" spans="1:11" s="14" customFormat="1" ht="16.5" customHeight="1" x14ac:dyDescent="0.25">
      <c r="A188" s="12" t="str">
        <f>IF(Input!A184="","",Input!A184)</f>
        <v/>
      </c>
      <c r="B188" s="12" t="str">
        <f>IF(C188="","",IF(C188="Circular",Input!D184&amp;" in.",IF(C188="Box",ROUNDUP(Input!D184/12,1)&amp;" x "&amp;ROUNDUP(Input!E184/12,1)&amp;" ft.",Input!D184&amp;" x "&amp;Input!E184&amp;" in.")))</f>
        <v/>
      </c>
      <c r="C188" s="12" t="str">
        <f>IF(A188="","",Input!B184)</f>
        <v/>
      </c>
      <c r="D188" s="12" t="str">
        <f>IF(Input!I184="","",Input!I184)</f>
        <v/>
      </c>
      <c r="E188" s="12" t="str">
        <f>IF(Input!C184="","",Input!C184)</f>
        <v/>
      </c>
      <c r="F188" s="13" t="str">
        <f>IF(Input!H184="","",Input!H184)</f>
        <v/>
      </c>
      <c r="G188" s="12" t="str">
        <f>IF(Program_Calcs!F184="","",TEXT(Program_Calcs!F184,"0.0"))</f>
        <v/>
      </c>
      <c r="H188" s="12" t="str">
        <f>IF(Input!J184="","",TEXT(Input!J184,"0.0"))</f>
        <v/>
      </c>
      <c r="I188" s="38" t="str">
        <f>IF(A188="","",IFERROR(INDEX(Program_Calcs!$A$1:$AX$1002,MATCH(A188,Program_Calcs!$A:$A,0),MATCH(VLOOKUP(F188,Table_Methods!$B:$F,4,0),Program_Calcs!$1:$1,0)),""))</f>
        <v/>
      </c>
      <c r="J188" s="38" t="str">
        <f>IF(A188="","",Input!O184)</f>
        <v/>
      </c>
      <c r="K188" s="38" t="str">
        <f>IF(A188="","",IF(D188="N","",IFERROR(INDEX(Program_Calcs!$A$1:$AX$1002,MATCH(A188,Program_Calcs!$A:$A,0),MATCH(VLOOKUP(F188,Table_Methods!$B:$F,5,0),Program_Calcs!$1:$1,0)),"")))</f>
        <v/>
      </c>
    </row>
    <row r="189" spans="1:11" s="14" customFormat="1" ht="16.5" customHeight="1" x14ac:dyDescent="0.25">
      <c r="A189" s="12" t="str">
        <f>IF(Input!A185="","",Input!A185)</f>
        <v/>
      </c>
      <c r="B189" s="12" t="str">
        <f>IF(C189="","",IF(C189="Circular",Input!D185&amp;" in.",IF(C189="Box",ROUNDUP(Input!D185/12,1)&amp;" x "&amp;ROUNDUP(Input!E185/12,1)&amp;" ft.",Input!D185&amp;" x "&amp;Input!E185&amp;" in.")))</f>
        <v/>
      </c>
      <c r="C189" s="12" t="str">
        <f>IF(A189="","",Input!B185)</f>
        <v/>
      </c>
      <c r="D189" s="12" t="str">
        <f>IF(Input!I185="","",Input!I185)</f>
        <v/>
      </c>
      <c r="E189" s="12" t="str">
        <f>IF(Input!C185="","",Input!C185)</f>
        <v/>
      </c>
      <c r="F189" s="13" t="str">
        <f>IF(Input!H185="","",Input!H185)</f>
        <v/>
      </c>
      <c r="G189" s="12" t="str">
        <f>IF(Program_Calcs!F185="","",TEXT(Program_Calcs!F185,"0.0"))</f>
        <v/>
      </c>
      <c r="H189" s="12" t="str">
        <f>IF(Input!J185="","",TEXT(Input!J185,"0.0"))</f>
        <v/>
      </c>
      <c r="I189" s="38" t="str">
        <f>IF(A189="","",IFERROR(INDEX(Program_Calcs!$A$1:$AX$1002,MATCH(A189,Program_Calcs!$A:$A,0),MATCH(VLOOKUP(F189,Table_Methods!$B:$F,4,0),Program_Calcs!$1:$1,0)),""))</f>
        <v/>
      </c>
      <c r="J189" s="38" t="str">
        <f>IF(A189="","",Input!O185)</f>
        <v/>
      </c>
      <c r="K189" s="38" t="str">
        <f>IF(A189="","",IF(D189="N","",IFERROR(INDEX(Program_Calcs!$A$1:$AX$1002,MATCH(A189,Program_Calcs!$A:$A,0),MATCH(VLOOKUP(F189,Table_Methods!$B:$F,5,0),Program_Calcs!$1:$1,0)),"")))</f>
        <v/>
      </c>
    </row>
    <row r="190" spans="1:11" s="14" customFormat="1" ht="16.5" customHeight="1" x14ac:dyDescent="0.25">
      <c r="A190" s="12" t="str">
        <f>IF(Input!A186="","",Input!A186)</f>
        <v/>
      </c>
      <c r="B190" s="12" t="str">
        <f>IF(C190="","",IF(C190="Circular",Input!D186&amp;" in.",IF(C190="Box",ROUNDUP(Input!D186/12,1)&amp;" x "&amp;ROUNDUP(Input!E186/12,1)&amp;" ft.",Input!D186&amp;" x "&amp;Input!E186&amp;" in.")))</f>
        <v/>
      </c>
      <c r="C190" s="12" t="str">
        <f>IF(A190="","",Input!B186)</f>
        <v/>
      </c>
      <c r="D190" s="12" t="str">
        <f>IF(Input!I186="","",Input!I186)</f>
        <v/>
      </c>
      <c r="E190" s="12" t="str">
        <f>IF(Input!C186="","",Input!C186)</f>
        <v/>
      </c>
      <c r="F190" s="13" t="str">
        <f>IF(Input!H186="","",Input!H186)</f>
        <v/>
      </c>
      <c r="G190" s="12" t="str">
        <f>IF(Program_Calcs!F186="","",TEXT(Program_Calcs!F186,"0.0"))</f>
        <v/>
      </c>
      <c r="H190" s="12" t="str">
        <f>IF(Input!J186="","",TEXT(Input!J186,"0.0"))</f>
        <v/>
      </c>
      <c r="I190" s="38" t="str">
        <f>IF(A190="","",IFERROR(INDEX(Program_Calcs!$A$1:$AX$1002,MATCH(A190,Program_Calcs!$A:$A,0),MATCH(VLOOKUP(F190,Table_Methods!$B:$F,4,0),Program_Calcs!$1:$1,0)),""))</f>
        <v/>
      </c>
      <c r="J190" s="38" t="str">
        <f>IF(A190="","",Input!O186)</f>
        <v/>
      </c>
      <c r="K190" s="38" t="str">
        <f>IF(A190="","",IF(D190="N","",IFERROR(INDEX(Program_Calcs!$A$1:$AX$1002,MATCH(A190,Program_Calcs!$A:$A,0),MATCH(VLOOKUP(F190,Table_Methods!$B:$F,5,0),Program_Calcs!$1:$1,0)),"")))</f>
        <v/>
      </c>
    </row>
    <row r="191" spans="1:11" s="14" customFormat="1" ht="16.5" customHeight="1" x14ac:dyDescent="0.25">
      <c r="A191" s="12" t="str">
        <f>IF(Input!A187="","",Input!A187)</f>
        <v/>
      </c>
      <c r="B191" s="12" t="str">
        <f>IF(C191="","",IF(C191="Circular",Input!D187&amp;" in.",IF(C191="Box",ROUNDUP(Input!D187/12,1)&amp;" x "&amp;ROUNDUP(Input!E187/12,1)&amp;" ft.",Input!D187&amp;" x "&amp;Input!E187&amp;" in.")))</f>
        <v/>
      </c>
      <c r="C191" s="12" t="str">
        <f>IF(A191="","",Input!B187)</f>
        <v/>
      </c>
      <c r="D191" s="12" t="str">
        <f>IF(Input!I187="","",Input!I187)</f>
        <v/>
      </c>
      <c r="E191" s="12" t="str">
        <f>IF(Input!C187="","",Input!C187)</f>
        <v/>
      </c>
      <c r="F191" s="13" t="str">
        <f>IF(Input!H187="","",Input!H187)</f>
        <v/>
      </c>
      <c r="G191" s="12" t="str">
        <f>IF(Program_Calcs!F187="","",TEXT(Program_Calcs!F187,"0.0"))</f>
        <v/>
      </c>
      <c r="H191" s="12" t="str">
        <f>IF(Input!J187="","",TEXT(Input!J187,"0.0"))</f>
        <v/>
      </c>
      <c r="I191" s="38" t="str">
        <f>IF(A191="","",IFERROR(INDEX(Program_Calcs!$A$1:$AX$1002,MATCH(A191,Program_Calcs!$A:$A,0),MATCH(VLOOKUP(F191,Table_Methods!$B:$F,4,0),Program_Calcs!$1:$1,0)),""))</f>
        <v/>
      </c>
      <c r="J191" s="38" t="str">
        <f>IF(A191="","",Input!O187)</f>
        <v/>
      </c>
      <c r="K191" s="38" t="str">
        <f>IF(A191="","",IF(D191="N","",IFERROR(INDEX(Program_Calcs!$A$1:$AX$1002,MATCH(A191,Program_Calcs!$A:$A,0),MATCH(VLOOKUP(F191,Table_Methods!$B:$F,5,0),Program_Calcs!$1:$1,0)),"")))</f>
        <v/>
      </c>
    </row>
    <row r="192" spans="1:11" s="14" customFormat="1" ht="16.5" customHeight="1" x14ac:dyDescent="0.25">
      <c r="A192" s="12" t="str">
        <f>IF(Input!A188="","",Input!A188)</f>
        <v/>
      </c>
      <c r="B192" s="12" t="str">
        <f>IF(C192="","",IF(C192="Circular",Input!D188&amp;" in.",IF(C192="Box",ROUNDUP(Input!D188/12,1)&amp;" x "&amp;ROUNDUP(Input!E188/12,1)&amp;" ft.",Input!D188&amp;" x "&amp;Input!E188&amp;" in.")))</f>
        <v/>
      </c>
      <c r="C192" s="12" t="str">
        <f>IF(A192="","",Input!B188)</f>
        <v/>
      </c>
      <c r="D192" s="12" t="str">
        <f>IF(Input!I188="","",Input!I188)</f>
        <v/>
      </c>
      <c r="E192" s="12" t="str">
        <f>IF(Input!C188="","",Input!C188)</f>
        <v/>
      </c>
      <c r="F192" s="13" t="str">
        <f>IF(Input!H188="","",Input!H188)</f>
        <v/>
      </c>
      <c r="G192" s="12" t="str">
        <f>IF(Program_Calcs!F188="","",TEXT(Program_Calcs!F188,"0.0"))</f>
        <v/>
      </c>
      <c r="H192" s="12" t="str">
        <f>IF(Input!J188="","",TEXT(Input!J188,"0.0"))</f>
        <v/>
      </c>
      <c r="I192" s="38" t="str">
        <f>IF(A192="","",IFERROR(INDEX(Program_Calcs!$A$1:$AX$1002,MATCH(A192,Program_Calcs!$A:$A,0),MATCH(VLOOKUP(F192,Table_Methods!$B:$F,4,0),Program_Calcs!$1:$1,0)),""))</f>
        <v/>
      </c>
      <c r="J192" s="38" t="str">
        <f>IF(A192="","",Input!O188)</f>
        <v/>
      </c>
      <c r="K192" s="38" t="str">
        <f>IF(A192="","",IF(D192="N","",IFERROR(INDEX(Program_Calcs!$A$1:$AX$1002,MATCH(A192,Program_Calcs!$A:$A,0),MATCH(VLOOKUP(F192,Table_Methods!$B:$F,5,0),Program_Calcs!$1:$1,0)),"")))</f>
        <v/>
      </c>
    </row>
    <row r="193" spans="1:11" s="14" customFormat="1" ht="16.5" customHeight="1" x14ac:dyDescent="0.25">
      <c r="A193" s="12" t="str">
        <f>IF(Input!A189="","",Input!A189)</f>
        <v/>
      </c>
      <c r="B193" s="12" t="str">
        <f>IF(C193="","",IF(C193="Circular",Input!D189&amp;" in.",IF(C193="Box",ROUNDUP(Input!D189/12,1)&amp;" x "&amp;ROUNDUP(Input!E189/12,1)&amp;" ft.",Input!D189&amp;" x "&amp;Input!E189&amp;" in.")))</f>
        <v/>
      </c>
      <c r="C193" s="12" t="str">
        <f>IF(A193="","",Input!B189)</f>
        <v/>
      </c>
      <c r="D193" s="12" t="str">
        <f>IF(Input!I189="","",Input!I189)</f>
        <v/>
      </c>
      <c r="E193" s="12" t="str">
        <f>IF(Input!C189="","",Input!C189)</f>
        <v/>
      </c>
      <c r="F193" s="13" t="str">
        <f>IF(Input!H189="","",Input!H189)</f>
        <v/>
      </c>
      <c r="G193" s="12" t="str">
        <f>IF(Program_Calcs!F189="","",TEXT(Program_Calcs!F189,"0.0"))</f>
        <v/>
      </c>
      <c r="H193" s="12" t="str">
        <f>IF(Input!J189="","",TEXT(Input!J189,"0.0"))</f>
        <v/>
      </c>
      <c r="I193" s="38" t="str">
        <f>IF(A193="","",IFERROR(INDEX(Program_Calcs!$A$1:$AX$1002,MATCH(A193,Program_Calcs!$A:$A,0),MATCH(VLOOKUP(F193,Table_Methods!$B:$F,4,0),Program_Calcs!$1:$1,0)),""))</f>
        <v/>
      </c>
      <c r="J193" s="38" t="str">
        <f>IF(A193="","",Input!O189)</f>
        <v/>
      </c>
      <c r="K193" s="38" t="str">
        <f>IF(A193="","",IF(D193="N","",IFERROR(INDEX(Program_Calcs!$A$1:$AX$1002,MATCH(A193,Program_Calcs!$A:$A,0),MATCH(VLOOKUP(F193,Table_Methods!$B:$F,5,0),Program_Calcs!$1:$1,0)),"")))</f>
        <v/>
      </c>
    </row>
    <row r="194" spans="1:11" s="14" customFormat="1" ht="16.5" customHeight="1" x14ac:dyDescent="0.25">
      <c r="A194" s="12" t="str">
        <f>IF(Input!A190="","",Input!A190)</f>
        <v/>
      </c>
      <c r="B194" s="12" t="str">
        <f>IF(C194="","",IF(C194="Circular",Input!D190&amp;" in.",IF(C194="Box",ROUNDUP(Input!D190/12,1)&amp;" x "&amp;ROUNDUP(Input!E190/12,1)&amp;" ft.",Input!D190&amp;" x "&amp;Input!E190&amp;" in.")))</f>
        <v/>
      </c>
      <c r="C194" s="12" t="str">
        <f>IF(A194="","",Input!B190)</f>
        <v/>
      </c>
      <c r="D194" s="12" t="str">
        <f>IF(Input!I190="","",Input!I190)</f>
        <v/>
      </c>
      <c r="E194" s="12" t="str">
        <f>IF(Input!C190="","",Input!C190)</f>
        <v/>
      </c>
      <c r="F194" s="13" t="str">
        <f>IF(Input!H190="","",Input!H190)</f>
        <v/>
      </c>
      <c r="G194" s="12" t="str">
        <f>IF(Program_Calcs!F190="","",TEXT(Program_Calcs!F190,"0.0"))</f>
        <v/>
      </c>
      <c r="H194" s="12" t="str">
        <f>IF(Input!J190="","",TEXT(Input!J190,"0.0"))</f>
        <v/>
      </c>
      <c r="I194" s="38" t="str">
        <f>IF(A194="","",IFERROR(INDEX(Program_Calcs!$A$1:$AX$1002,MATCH(A194,Program_Calcs!$A:$A,0),MATCH(VLOOKUP(F194,Table_Methods!$B:$F,4,0),Program_Calcs!$1:$1,0)),""))</f>
        <v/>
      </c>
      <c r="J194" s="38" t="str">
        <f>IF(A194="","",Input!O190)</f>
        <v/>
      </c>
      <c r="K194" s="38" t="str">
        <f>IF(A194="","",IF(D194="N","",IFERROR(INDEX(Program_Calcs!$A$1:$AX$1002,MATCH(A194,Program_Calcs!$A:$A,0),MATCH(VLOOKUP(F194,Table_Methods!$B:$F,5,0),Program_Calcs!$1:$1,0)),"")))</f>
        <v/>
      </c>
    </row>
    <row r="195" spans="1:11" s="14" customFormat="1" ht="16.5" customHeight="1" x14ac:dyDescent="0.25">
      <c r="A195" s="12" t="str">
        <f>IF(Input!A191="","",Input!A191)</f>
        <v/>
      </c>
      <c r="B195" s="12" t="str">
        <f>IF(C195="","",IF(C195="Circular",Input!D191&amp;" in.",IF(C195="Box",ROUNDUP(Input!D191/12,1)&amp;" x "&amp;ROUNDUP(Input!E191/12,1)&amp;" ft.",Input!D191&amp;" x "&amp;Input!E191&amp;" in.")))</f>
        <v/>
      </c>
      <c r="C195" s="12" t="str">
        <f>IF(A195="","",Input!B191)</f>
        <v/>
      </c>
      <c r="D195" s="12" t="str">
        <f>IF(Input!I191="","",Input!I191)</f>
        <v/>
      </c>
      <c r="E195" s="12" t="str">
        <f>IF(Input!C191="","",Input!C191)</f>
        <v/>
      </c>
      <c r="F195" s="13" t="str">
        <f>IF(Input!H191="","",Input!H191)</f>
        <v/>
      </c>
      <c r="G195" s="12" t="str">
        <f>IF(Program_Calcs!F191="","",TEXT(Program_Calcs!F191,"0.0"))</f>
        <v/>
      </c>
      <c r="H195" s="12" t="str">
        <f>IF(Input!J191="","",TEXT(Input!J191,"0.0"))</f>
        <v/>
      </c>
      <c r="I195" s="38" t="str">
        <f>IF(A195="","",IFERROR(INDEX(Program_Calcs!$A$1:$AX$1002,MATCH(A195,Program_Calcs!$A:$A,0),MATCH(VLOOKUP(F195,Table_Methods!$B:$F,4,0),Program_Calcs!$1:$1,0)),""))</f>
        <v/>
      </c>
      <c r="J195" s="38" t="str">
        <f>IF(A195="","",Input!O191)</f>
        <v/>
      </c>
      <c r="K195" s="38" t="str">
        <f>IF(A195="","",IF(D195="N","",IFERROR(INDEX(Program_Calcs!$A$1:$AX$1002,MATCH(A195,Program_Calcs!$A:$A,0),MATCH(VLOOKUP(F195,Table_Methods!$B:$F,5,0),Program_Calcs!$1:$1,0)),"")))</f>
        <v/>
      </c>
    </row>
    <row r="196" spans="1:11" s="14" customFormat="1" ht="16.5" customHeight="1" x14ac:dyDescent="0.25">
      <c r="A196" s="12" t="str">
        <f>IF(Input!A192="","",Input!A192)</f>
        <v/>
      </c>
      <c r="B196" s="12" t="str">
        <f>IF(C196="","",IF(C196="Circular",Input!D192&amp;" in.",IF(C196="Box",ROUNDUP(Input!D192/12,1)&amp;" x "&amp;ROUNDUP(Input!E192/12,1)&amp;" ft.",Input!D192&amp;" x "&amp;Input!E192&amp;" in.")))</f>
        <v/>
      </c>
      <c r="C196" s="12" t="str">
        <f>IF(A196="","",Input!B192)</f>
        <v/>
      </c>
      <c r="D196" s="12" t="str">
        <f>IF(Input!I192="","",Input!I192)</f>
        <v/>
      </c>
      <c r="E196" s="12" t="str">
        <f>IF(Input!C192="","",Input!C192)</f>
        <v/>
      </c>
      <c r="F196" s="13" t="str">
        <f>IF(Input!H192="","",Input!H192)</f>
        <v/>
      </c>
      <c r="G196" s="12" t="str">
        <f>IF(Program_Calcs!F192="","",TEXT(Program_Calcs!F192,"0.0"))</f>
        <v/>
      </c>
      <c r="H196" s="12" t="str">
        <f>IF(Input!J192="","",TEXT(Input!J192,"0.0"))</f>
        <v/>
      </c>
      <c r="I196" s="38" t="str">
        <f>IF(A196="","",IFERROR(INDEX(Program_Calcs!$A$1:$AX$1002,MATCH(A196,Program_Calcs!$A:$A,0),MATCH(VLOOKUP(F196,Table_Methods!$B:$F,4,0),Program_Calcs!$1:$1,0)),""))</f>
        <v/>
      </c>
      <c r="J196" s="38" t="str">
        <f>IF(A196="","",Input!O192)</f>
        <v/>
      </c>
      <c r="K196" s="38" t="str">
        <f>IF(A196="","",IF(D196="N","",IFERROR(INDEX(Program_Calcs!$A$1:$AX$1002,MATCH(A196,Program_Calcs!$A:$A,0),MATCH(VLOOKUP(F196,Table_Methods!$B:$F,5,0),Program_Calcs!$1:$1,0)),"")))</f>
        <v/>
      </c>
    </row>
    <row r="197" spans="1:11" s="14" customFormat="1" ht="16.5" customHeight="1" x14ac:dyDescent="0.25">
      <c r="A197" s="12" t="str">
        <f>IF(Input!A193="","",Input!A193)</f>
        <v/>
      </c>
      <c r="B197" s="12" t="str">
        <f>IF(C197="","",IF(C197="Circular",Input!D193&amp;" in.",IF(C197="Box",ROUNDUP(Input!D193/12,1)&amp;" x "&amp;ROUNDUP(Input!E193/12,1)&amp;" ft.",Input!D193&amp;" x "&amp;Input!E193&amp;" in.")))</f>
        <v/>
      </c>
      <c r="C197" s="12" t="str">
        <f>IF(A197="","",Input!B193)</f>
        <v/>
      </c>
      <c r="D197" s="12" t="str">
        <f>IF(Input!I193="","",Input!I193)</f>
        <v/>
      </c>
      <c r="E197" s="12" t="str">
        <f>IF(Input!C193="","",Input!C193)</f>
        <v/>
      </c>
      <c r="F197" s="13" t="str">
        <f>IF(Input!H193="","",Input!H193)</f>
        <v/>
      </c>
      <c r="G197" s="12" t="str">
        <f>IF(Program_Calcs!F193="","",TEXT(Program_Calcs!F193,"0.0"))</f>
        <v/>
      </c>
      <c r="H197" s="12" t="str">
        <f>IF(Input!J193="","",TEXT(Input!J193,"0.0"))</f>
        <v/>
      </c>
      <c r="I197" s="38" t="str">
        <f>IF(A197="","",IFERROR(INDEX(Program_Calcs!$A$1:$AX$1002,MATCH(A197,Program_Calcs!$A:$A,0),MATCH(VLOOKUP(F197,Table_Methods!$B:$F,4,0),Program_Calcs!$1:$1,0)),""))</f>
        <v/>
      </c>
      <c r="J197" s="38" t="str">
        <f>IF(A197="","",Input!O193)</f>
        <v/>
      </c>
      <c r="K197" s="38" t="str">
        <f>IF(A197="","",IF(D197="N","",IFERROR(INDEX(Program_Calcs!$A$1:$AX$1002,MATCH(A197,Program_Calcs!$A:$A,0),MATCH(VLOOKUP(F197,Table_Methods!$B:$F,5,0),Program_Calcs!$1:$1,0)),"")))</f>
        <v/>
      </c>
    </row>
    <row r="198" spans="1:11" s="14" customFormat="1" ht="16.5" customHeight="1" x14ac:dyDescent="0.25">
      <c r="A198" s="12" t="str">
        <f>IF(Input!A194="","",Input!A194)</f>
        <v/>
      </c>
      <c r="B198" s="12" t="str">
        <f>IF(C198="","",IF(C198="Circular",Input!D194&amp;" in.",IF(C198="Box",ROUNDUP(Input!D194/12,1)&amp;" x "&amp;ROUNDUP(Input!E194/12,1)&amp;" ft.",Input!D194&amp;" x "&amp;Input!E194&amp;" in.")))</f>
        <v/>
      </c>
      <c r="C198" s="12" t="str">
        <f>IF(A198="","",Input!B194)</f>
        <v/>
      </c>
      <c r="D198" s="12" t="str">
        <f>IF(Input!I194="","",Input!I194)</f>
        <v/>
      </c>
      <c r="E198" s="12" t="str">
        <f>IF(Input!C194="","",Input!C194)</f>
        <v/>
      </c>
      <c r="F198" s="13" t="str">
        <f>IF(Input!H194="","",Input!H194)</f>
        <v/>
      </c>
      <c r="G198" s="12" t="str">
        <f>IF(Program_Calcs!F194="","",TEXT(Program_Calcs!F194,"0.0"))</f>
        <v/>
      </c>
      <c r="H198" s="12" t="str">
        <f>IF(Input!J194="","",TEXT(Input!J194,"0.0"))</f>
        <v/>
      </c>
      <c r="I198" s="38" t="str">
        <f>IF(A198="","",IFERROR(INDEX(Program_Calcs!$A$1:$AX$1002,MATCH(A198,Program_Calcs!$A:$A,0),MATCH(VLOOKUP(F198,Table_Methods!$B:$F,4,0),Program_Calcs!$1:$1,0)),""))</f>
        <v/>
      </c>
      <c r="J198" s="38" t="str">
        <f>IF(A198="","",Input!O194)</f>
        <v/>
      </c>
      <c r="K198" s="38" t="str">
        <f>IF(A198="","",IF(D198="N","",IFERROR(INDEX(Program_Calcs!$A$1:$AX$1002,MATCH(A198,Program_Calcs!$A:$A,0),MATCH(VLOOKUP(F198,Table_Methods!$B:$F,5,0),Program_Calcs!$1:$1,0)),"")))</f>
        <v/>
      </c>
    </row>
    <row r="199" spans="1:11" s="14" customFormat="1" ht="16.5" customHeight="1" x14ac:dyDescent="0.25">
      <c r="A199" s="12" t="str">
        <f>IF(Input!A195="","",Input!A195)</f>
        <v/>
      </c>
      <c r="B199" s="12" t="str">
        <f>IF(C199="","",IF(C199="Circular",Input!D195&amp;" in.",IF(C199="Box",ROUNDUP(Input!D195/12,1)&amp;" x "&amp;ROUNDUP(Input!E195/12,1)&amp;" ft.",Input!D195&amp;" x "&amp;Input!E195&amp;" in.")))</f>
        <v/>
      </c>
      <c r="C199" s="12" t="str">
        <f>IF(A199="","",Input!B195)</f>
        <v/>
      </c>
      <c r="D199" s="12" t="str">
        <f>IF(Input!I195="","",Input!I195)</f>
        <v/>
      </c>
      <c r="E199" s="12" t="str">
        <f>IF(Input!C195="","",Input!C195)</f>
        <v/>
      </c>
      <c r="F199" s="13" t="str">
        <f>IF(Input!H195="","",Input!H195)</f>
        <v/>
      </c>
      <c r="G199" s="12" t="str">
        <f>IF(Program_Calcs!F195="","",TEXT(Program_Calcs!F195,"0.0"))</f>
        <v/>
      </c>
      <c r="H199" s="12" t="str">
        <f>IF(Input!J195="","",TEXT(Input!J195,"0.0"))</f>
        <v/>
      </c>
      <c r="I199" s="38" t="str">
        <f>IF(A199="","",IFERROR(INDEX(Program_Calcs!$A$1:$AX$1002,MATCH(A199,Program_Calcs!$A:$A,0),MATCH(VLOOKUP(F199,Table_Methods!$B:$F,4,0),Program_Calcs!$1:$1,0)),""))</f>
        <v/>
      </c>
      <c r="J199" s="38" t="str">
        <f>IF(A199="","",Input!O195)</f>
        <v/>
      </c>
      <c r="K199" s="38" t="str">
        <f>IF(A199="","",IF(D199="N","",IFERROR(INDEX(Program_Calcs!$A$1:$AX$1002,MATCH(A199,Program_Calcs!$A:$A,0),MATCH(VLOOKUP(F199,Table_Methods!$B:$F,5,0),Program_Calcs!$1:$1,0)),"")))</f>
        <v/>
      </c>
    </row>
    <row r="200" spans="1:11" s="14" customFormat="1" ht="16.5" customHeight="1" x14ac:dyDescent="0.25">
      <c r="A200" s="12" t="str">
        <f>IF(Input!A196="","",Input!A196)</f>
        <v/>
      </c>
      <c r="B200" s="12" t="str">
        <f>IF(C200="","",IF(C200="Circular",Input!D196&amp;" in.",IF(C200="Box",ROUNDUP(Input!D196/12,1)&amp;" x "&amp;ROUNDUP(Input!E196/12,1)&amp;" ft.",Input!D196&amp;" x "&amp;Input!E196&amp;" in.")))</f>
        <v/>
      </c>
      <c r="C200" s="12" t="str">
        <f>IF(A200="","",Input!B196)</f>
        <v/>
      </c>
      <c r="D200" s="12" t="str">
        <f>IF(Input!I196="","",Input!I196)</f>
        <v/>
      </c>
      <c r="E200" s="12" t="str">
        <f>IF(Input!C196="","",Input!C196)</f>
        <v/>
      </c>
      <c r="F200" s="13" t="str">
        <f>IF(Input!H196="","",Input!H196)</f>
        <v/>
      </c>
      <c r="G200" s="12" t="str">
        <f>IF(Program_Calcs!F196="","",TEXT(Program_Calcs!F196,"0.0"))</f>
        <v/>
      </c>
      <c r="H200" s="12" t="str">
        <f>IF(Input!J196="","",TEXT(Input!J196,"0.0"))</f>
        <v/>
      </c>
      <c r="I200" s="38" t="str">
        <f>IF(A200="","",IFERROR(INDEX(Program_Calcs!$A$1:$AX$1002,MATCH(A200,Program_Calcs!$A:$A,0),MATCH(VLOOKUP(F200,Table_Methods!$B:$F,4,0),Program_Calcs!$1:$1,0)),""))</f>
        <v/>
      </c>
      <c r="J200" s="38" t="str">
        <f>IF(A200="","",Input!O196)</f>
        <v/>
      </c>
      <c r="K200" s="38" t="str">
        <f>IF(A200="","",IF(D200="N","",IFERROR(INDEX(Program_Calcs!$A$1:$AX$1002,MATCH(A200,Program_Calcs!$A:$A,0),MATCH(VLOOKUP(F200,Table_Methods!$B:$F,5,0),Program_Calcs!$1:$1,0)),"")))</f>
        <v/>
      </c>
    </row>
    <row r="201" spans="1:11" s="14" customFormat="1" ht="16.5" customHeight="1" x14ac:dyDescent="0.25">
      <c r="A201" s="12" t="str">
        <f>IF(Input!A197="","",Input!A197)</f>
        <v/>
      </c>
      <c r="B201" s="12" t="str">
        <f>IF(C201="","",IF(C201="Circular",Input!D197&amp;" in.",IF(C201="Box",ROUNDUP(Input!D197/12,1)&amp;" x "&amp;ROUNDUP(Input!E197/12,1)&amp;" ft.",Input!D197&amp;" x "&amp;Input!E197&amp;" in.")))</f>
        <v/>
      </c>
      <c r="C201" s="12" t="str">
        <f>IF(A201="","",Input!B197)</f>
        <v/>
      </c>
      <c r="D201" s="12" t="str">
        <f>IF(Input!I197="","",Input!I197)</f>
        <v/>
      </c>
      <c r="E201" s="12" t="str">
        <f>IF(Input!C197="","",Input!C197)</f>
        <v/>
      </c>
      <c r="F201" s="13" t="str">
        <f>IF(Input!H197="","",Input!H197)</f>
        <v/>
      </c>
      <c r="G201" s="12" t="str">
        <f>IF(Program_Calcs!F197="","",TEXT(Program_Calcs!F197,"0.0"))</f>
        <v/>
      </c>
      <c r="H201" s="12" t="str">
        <f>IF(Input!J197="","",TEXT(Input!J197,"0.0"))</f>
        <v/>
      </c>
      <c r="I201" s="38" t="str">
        <f>IF(A201="","",IFERROR(INDEX(Program_Calcs!$A$1:$AX$1002,MATCH(A201,Program_Calcs!$A:$A,0),MATCH(VLOOKUP(F201,Table_Methods!$B:$F,4,0),Program_Calcs!$1:$1,0)),""))</f>
        <v/>
      </c>
      <c r="J201" s="38" t="str">
        <f>IF(A201="","",Input!O197)</f>
        <v/>
      </c>
      <c r="K201" s="38" t="str">
        <f>IF(A201="","",IF(D201="N","",IFERROR(INDEX(Program_Calcs!$A$1:$AX$1002,MATCH(A201,Program_Calcs!$A:$A,0),MATCH(VLOOKUP(F201,Table_Methods!$B:$F,5,0),Program_Calcs!$1:$1,0)),"")))</f>
        <v/>
      </c>
    </row>
    <row r="202" spans="1:11" s="14" customFormat="1" ht="16.5" customHeight="1" x14ac:dyDescent="0.25">
      <c r="A202" s="12" t="str">
        <f>IF(Input!A198="","",Input!A198)</f>
        <v/>
      </c>
      <c r="B202" s="12" t="str">
        <f>IF(C202="","",IF(C202="Circular",Input!D198&amp;" in.",IF(C202="Box",ROUNDUP(Input!D198/12,1)&amp;" x "&amp;ROUNDUP(Input!E198/12,1)&amp;" ft.",Input!D198&amp;" x "&amp;Input!E198&amp;" in.")))</f>
        <v/>
      </c>
      <c r="C202" s="12" t="str">
        <f>IF(A202="","",Input!B198)</f>
        <v/>
      </c>
      <c r="D202" s="12" t="str">
        <f>IF(Input!I198="","",Input!I198)</f>
        <v/>
      </c>
      <c r="E202" s="12" t="str">
        <f>IF(Input!C198="","",Input!C198)</f>
        <v/>
      </c>
      <c r="F202" s="13" t="str">
        <f>IF(Input!H198="","",Input!H198)</f>
        <v/>
      </c>
      <c r="G202" s="12" t="str">
        <f>IF(Program_Calcs!F198="","",TEXT(Program_Calcs!F198,"0.0"))</f>
        <v/>
      </c>
      <c r="H202" s="12" t="str">
        <f>IF(Input!J198="","",TEXT(Input!J198,"0.0"))</f>
        <v/>
      </c>
      <c r="I202" s="38" t="str">
        <f>IF(A202="","",IFERROR(INDEX(Program_Calcs!$A$1:$AX$1002,MATCH(A202,Program_Calcs!$A:$A,0),MATCH(VLOOKUP(F202,Table_Methods!$B:$F,4,0),Program_Calcs!$1:$1,0)),""))</f>
        <v/>
      </c>
      <c r="J202" s="38" t="str">
        <f>IF(A202="","",Input!O198)</f>
        <v/>
      </c>
      <c r="K202" s="38" t="str">
        <f>IF(A202="","",IF(D202="N","",IFERROR(INDEX(Program_Calcs!$A$1:$AX$1002,MATCH(A202,Program_Calcs!$A:$A,0),MATCH(VLOOKUP(F202,Table_Methods!$B:$F,5,0),Program_Calcs!$1:$1,0)),"")))</f>
        <v/>
      </c>
    </row>
    <row r="203" spans="1:11" s="14" customFormat="1" ht="16.5" customHeight="1" x14ac:dyDescent="0.25">
      <c r="A203" s="12" t="str">
        <f>IF(Input!A199="","",Input!A199)</f>
        <v/>
      </c>
      <c r="B203" s="12" t="str">
        <f>IF(C203="","",IF(C203="Circular",Input!D199&amp;" in.",IF(C203="Box",ROUNDUP(Input!D199/12,1)&amp;" x "&amp;ROUNDUP(Input!E199/12,1)&amp;" ft.",Input!D199&amp;" x "&amp;Input!E199&amp;" in.")))</f>
        <v/>
      </c>
      <c r="C203" s="12" t="str">
        <f>IF(A203="","",Input!B199)</f>
        <v/>
      </c>
      <c r="D203" s="12" t="str">
        <f>IF(Input!I199="","",Input!I199)</f>
        <v/>
      </c>
      <c r="E203" s="12" t="str">
        <f>IF(Input!C199="","",Input!C199)</f>
        <v/>
      </c>
      <c r="F203" s="13" t="str">
        <f>IF(Input!H199="","",Input!H199)</f>
        <v/>
      </c>
      <c r="G203" s="12" t="str">
        <f>IF(Program_Calcs!F199="","",TEXT(Program_Calcs!F199,"0.0"))</f>
        <v/>
      </c>
      <c r="H203" s="12" t="str">
        <f>IF(Input!J199="","",TEXT(Input!J199,"0.0"))</f>
        <v/>
      </c>
      <c r="I203" s="38" t="str">
        <f>IF(A203="","",IFERROR(INDEX(Program_Calcs!$A$1:$AX$1002,MATCH(A203,Program_Calcs!$A:$A,0),MATCH(VLOOKUP(F203,Table_Methods!$B:$F,4,0),Program_Calcs!$1:$1,0)),""))</f>
        <v/>
      </c>
      <c r="J203" s="38" t="str">
        <f>IF(A203="","",Input!O199)</f>
        <v/>
      </c>
      <c r="K203" s="38" t="str">
        <f>IF(A203="","",IF(D203="N","",IFERROR(INDEX(Program_Calcs!$A$1:$AX$1002,MATCH(A203,Program_Calcs!$A:$A,0),MATCH(VLOOKUP(F203,Table_Methods!$B:$F,5,0),Program_Calcs!$1:$1,0)),"")))</f>
        <v/>
      </c>
    </row>
    <row r="204" spans="1:11" s="14" customFormat="1" ht="16.5" customHeight="1" x14ac:dyDescent="0.25">
      <c r="A204" s="12" t="str">
        <f>IF(Input!A200="","",Input!A200)</f>
        <v/>
      </c>
      <c r="B204" s="12" t="str">
        <f>IF(C204="","",IF(C204="Circular",Input!D200&amp;" in.",IF(C204="Box",ROUNDUP(Input!D200/12,1)&amp;" x "&amp;ROUNDUP(Input!E200/12,1)&amp;" ft.",Input!D200&amp;" x "&amp;Input!E200&amp;" in.")))</f>
        <v/>
      </c>
      <c r="C204" s="12" t="str">
        <f>IF(A204="","",Input!B200)</f>
        <v/>
      </c>
      <c r="D204" s="12" t="str">
        <f>IF(Input!I200="","",Input!I200)</f>
        <v/>
      </c>
      <c r="E204" s="12" t="str">
        <f>IF(Input!C200="","",Input!C200)</f>
        <v/>
      </c>
      <c r="F204" s="13" t="str">
        <f>IF(Input!H200="","",Input!H200)</f>
        <v/>
      </c>
      <c r="G204" s="12" t="str">
        <f>IF(Program_Calcs!F200="","",TEXT(Program_Calcs!F200,"0.0"))</f>
        <v/>
      </c>
      <c r="H204" s="12" t="str">
        <f>IF(Input!J200="","",TEXT(Input!J200,"0.0"))</f>
        <v/>
      </c>
      <c r="I204" s="38" t="str">
        <f>IF(A204="","",IFERROR(INDEX(Program_Calcs!$A$1:$AX$1002,MATCH(A204,Program_Calcs!$A:$A,0),MATCH(VLOOKUP(F204,Table_Methods!$B:$F,4,0),Program_Calcs!$1:$1,0)),""))</f>
        <v/>
      </c>
      <c r="J204" s="38" t="str">
        <f>IF(A204="","",Input!O200)</f>
        <v/>
      </c>
      <c r="K204" s="38" t="str">
        <f>IF(A204="","",IF(D204="N","",IFERROR(INDEX(Program_Calcs!$A$1:$AX$1002,MATCH(A204,Program_Calcs!$A:$A,0),MATCH(VLOOKUP(F204,Table_Methods!$B:$F,5,0),Program_Calcs!$1:$1,0)),"")))</f>
        <v/>
      </c>
    </row>
    <row r="205" spans="1:11" s="14" customFormat="1" ht="16.5" customHeight="1" x14ac:dyDescent="0.25">
      <c r="A205" s="12" t="str">
        <f>IF(Input!A201="","",Input!A201)</f>
        <v/>
      </c>
      <c r="B205" s="12" t="str">
        <f>IF(C205="","",IF(C205="Circular",Input!D201&amp;" in.",IF(C205="Box",ROUNDUP(Input!D201/12,1)&amp;" x "&amp;ROUNDUP(Input!E201/12,1)&amp;" ft.",Input!D201&amp;" x "&amp;Input!E201&amp;" in.")))</f>
        <v/>
      </c>
      <c r="C205" s="12" t="str">
        <f>IF(A205="","",Input!B201)</f>
        <v/>
      </c>
      <c r="D205" s="12" t="str">
        <f>IF(Input!I201="","",Input!I201)</f>
        <v/>
      </c>
      <c r="E205" s="12" t="str">
        <f>IF(Input!C201="","",Input!C201)</f>
        <v/>
      </c>
      <c r="F205" s="13" t="str">
        <f>IF(Input!H201="","",Input!H201)</f>
        <v/>
      </c>
      <c r="G205" s="12" t="str">
        <f>IF(Program_Calcs!F201="","",TEXT(Program_Calcs!F201,"0.0"))</f>
        <v/>
      </c>
      <c r="H205" s="12" t="str">
        <f>IF(Input!J201="","",TEXT(Input!J201,"0.0"))</f>
        <v/>
      </c>
      <c r="I205" s="38" t="str">
        <f>IF(A205="","",IFERROR(INDEX(Program_Calcs!$A$1:$AX$1002,MATCH(A205,Program_Calcs!$A:$A,0),MATCH(VLOOKUP(F205,Table_Methods!$B:$F,4,0),Program_Calcs!$1:$1,0)),""))</f>
        <v/>
      </c>
      <c r="J205" s="38" t="str">
        <f>IF(A205="","",Input!O201)</f>
        <v/>
      </c>
      <c r="K205" s="38" t="str">
        <f>IF(A205="","",IF(D205="N","",IFERROR(INDEX(Program_Calcs!$A$1:$AX$1002,MATCH(A205,Program_Calcs!$A:$A,0),MATCH(VLOOKUP(F205,Table_Methods!$B:$F,5,0),Program_Calcs!$1:$1,0)),"")))</f>
        <v/>
      </c>
    </row>
    <row r="206" spans="1:11" s="14" customFormat="1" ht="16.5" customHeight="1" x14ac:dyDescent="0.25">
      <c r="A206" s="12" t="str">
        <f>IF(Input!A202="","",Input!A202)</f>
        <v/>
      </c>
      <c r="B206" s="12" t="str">
        <f>IF(C206="","",IF(C206="Circular",Input!D202&amp;" in.",IF(C206="Box",ROUNDUP(Input!D202/12,1)&amp;" x "&amp;ROUNDUP(Input!E202/12,1)&amp;" ft.",Input!D202&amp;" x "&amp;Input!E202&amp;" in.")))</f>
        <v/>
      </c>
      <c r="C206" s="12" t="str">
        <f>IF(A206="","",Input!B202)</f>
        <v/>
      </c>
      <c r="D206" s="12" t="str">
        <f>IF(Input!I202="","",Input!I202)</f>
        <v/>
      </c>
      <c r="E206" s="12" t="str">
        <f>IF(Input!C202="","",Input!C202)</f>
        <v/>
      </c>
      <c r="F206" s="13" t="str">
        <f>IF(Input!H202="","",Input!H202)</f>
        <v/>
      </c>
      <c r="G206" s="12" t="str">
        <f>IF(Program_Calcs!F202="","",TEXT(Program_Calcs!F202,"0.0"))</f>
        <v/>
      </c>
      <c r="H206" s="12" t="str">
        <f>IF(Input!J202="","",TEXT(Input!J202,"0.0"))</f>
        <v/>
      </c>
      <c r="I206" s="38" t="str">
        <f>IF(A206="","",IFERROR(INDEX(Program_Calcs!$A$1:$AX$1002,MATCH(A206,Program_Calcs!$A:$A,0),MATCH(VLOOKUP(F206,Table_Methods!$B:$F,4,0),Program_Calcs!$1:$1,0)),""))</f>
        <v/>
      </c>
      <c r="J206" s="38" t="str">
        <f>IF(A206="","",Input!O202)</f>
        <v/>
      </c>
      <c r="K206" s="38" t="str">
        <f>IF(A206="","",IF(D206="N","",IFERROR(INDEX(Program_Calcs!$A$1:$AX$1002,MATCH(A206,Program_Calcs!$A:$A,0),MATCH(VLOOKUP(F206,Table_Methods!$B:$F,5,0),Program_Calcs!$1:$1,0)),"")))</f>
        <v/>
      </c>
    </row>
    <row r="207" spans="1:11" s="14" customFormat="1" ht="16.5" customHeight="1" x14ac:dyDescent="0.25">
      <c r="A207" s="12" t="str">
        <f>IF(Input!A203="","",Input!A203)</f>
        <v/>
      </c>
      <c r="B207" s="12" t="str">
        <f>IF(C207="","",IF(C207="Circular",Input!D203&amp;" in.",IF(C207="Box",ROUNDUP(Input!D203/12,1)&amp;" x "&amp;ROUNDUP(Input!E203/12,1)&amp;" ft.",Input!D203&amp;" x "&amp;Input!E203&amp;" in.")))</f>
        <v/>
      </c>
      <c r="C207" s="12" t="str">
        <f>IF(A207="","",Input!B203)</f>
        <v/>
      </c>
      <c r="D207" s="12" t="str">
        <f>IF(Input!I203="","",Input!I203)</f>
        <v/>
      </c>
      <c r="E207" s="12" t="str">
        <f>IF(Input!C203="","",Input!C203)</f>
        <v/>
      </c>
      <c r="F207" s="13" t="str">
        <f>IF(Input!H203="","",Input!H203)</f>
        <v/>
      </c>
      <c r="G207" s="12" t="str">
        <f>IF(Program_Calcs!F203="","",TEXT(Program_Calcs!F203,"0.0"))</f>
        <v/>
      </c>
      <c r="H207" s="12" t="str">
        <f>IF(Input!J203="","",TEXT(Input!J203,"0.0"))</f>
        <v/>
      </c>
      <c r="I207" s="38" t="str">
        <f>IF(A207="","",IFERROR(INDEX(Program_Calcs!$A$1:$AX$1002,MATCH(A207,Program_Calcs!$A:$A,0),MATCH(VLOOKUP(F207,Table_Methods!$B:$F,4,0),Program_Calcs!$1:$1,0)),""))</f>
        <v/>
      </c>
      <c r="J207" s="38" t="str">
        <f>IF(A207="","",Input!O203)</f>
        <v/>
      </c>
      <c r="K207" s="38" t="str">
        <f>IF(A207="","",IF(D207="N","",IFERROR(INDEX(Program_Calcs!$A$1:$AX$1002,MATCH(A207,Program_Calcs!$A:$A,0),MATCH(VLOOKUP(F207,Table_Methods!$B:$F,5,0),Program_Calcs!$1:$1,0)),"")))</f>
        <v/>
      </c>
    </row>
    <row r="208" spans="1:11" s="14" customFormat="1" ht="16.5" customHeight="1" x14ac:dyDescent="0.25">
      <c r="A208" s="12" t="str">
        <f>IF(Input!A204="","",Input!A204)</f>
        <v/>
      </c>
      <c r="B208" s="12" t="str">
        <f>IF(C208="","",IF(C208="Circular",Input!D204&amp;" in.",IF(C208="Box",ROUNDUP(Input!D204/12,1)&amp;" x "&amp;ROUNDUP(Input!E204/12,1)&amp;" ft.",Input!D204&amp;" x "&amp;Input!E204&amp;" in.")))</f>
        <v/>
      </c>
      <c r="C208" s="12" t="str">
        <f>IF(A208="","",Input!B204)</f>
        <v/>
      </c>
      <c r="D208" s="12" t="str">
        <f>IF(Input!I204="","",Input!I204)</f>
        <v/>
      </c>
      <c r="E208" s="12" t="str">
        <f>IF(Input!C204="","",Input!C204)</f>
        <v/>
      </c>
      <c r="F208" s="13" t="str">
        <f>IF(Input!H204="","",Input!H204)</f>
        <v/>
      </c>
      <c r="G208" s="12" t="str">
        <f>IF(Program_Calcs!F204="","",TEXT(Program_Calcs!F204,"0.0"))</f>
        <v/>
      </c>
      <c r="H208" s="12" t="str">
        <f>IF(Input!J204="","",TEXT(Input!J204,"0.0"))</f>
        <v/>
      </c>
      <c r="I208" s="38" t="str">
        <f>IF(A208="","",IFERROR(INDEX(Program_Calcs!$A$1:$AX$1002,MATCH(A208,Program_Calcs!$A:$A,0),MATCH(VLOOKUP(F208,Table_Methods!$B:$F,4,0),Program_Calcs!$1:$1,0)),""))</f>
        <v/>
      </c>
      <c r="J208" s="38" t="str">
        <f>IF(A208="","",Input!O204)</f>
        <v/>
      </c>
      <c r="K208" s="38" t="str">
        <f>IF(A208="","",IF(D208="N","",IFERROR(INDEX(Program_Calcs!$A$1:$AX$1002,MATCH(A208,Program_Calcs!$A:$A,0),MATCH(VLOOKUP(F208,Table_Methods!$B:$F,5,0),Program_Calcs!$1:$1,0)),"")))</f>
        <v/>
      </c>
    </row>
    <row r="209" spans="1:11" s="14" customFormat="1" ht="16.5" customHeight="1" x14ac:dyDescent="0.25">
      <c r="A209" s="12" t="str">
        <f>IF(Input!A205="","",Input!A205)</f>
        <v/>
      </c>
      <c r="B209" s="12" t="str">
        <f>IF(C209="","",IF(C209="Circular",Input!D205&amp;" in.",IF(C209="Box",ROUNDUP(Input!D205/12,1)&amp;" x "&amp;ROUNDUP(Input!E205/12,1)&amp;" ft.",Input!D205&amp;" x "&amp;Input!E205&amp;" in.")))</f>
        <v/>
      </c>
      <c r="C209" s="12" t="str">
        <f>IF(A209="","",Input!B205)</f>
        <v/>
      </c>
      <c r="D209" s="12" t="str">
        <f>IF(Input!I205="","",Input!I205)</f>
        <v/>
      </c>
      <c r="E209" s="12" t="str">
        <f>IF(Input!C205="","",Input!C205)</f>
        <v/>
      </c>
      <c r="F209" s="13" t="str">
        <f>IF(Input!H205="","",Input!H205)</f>
        <v/>
      </c>
      <c r="G209" s="12" t="str">
        <f>IF(Program_Calcs!F205="","",TEXT(Program_Calcs!F205,"0.0"))</f>
        <v/>
      </c>
      <c r="H209" s="12" t="str">
        <f>IF(Input!J205="","",TEXT(Input!J205,"0.0"))</f>
        <v/>
      </c>
      <c r="I209" s="38" t="str">
        <f>IF(A209="","",IFERROR(INDEX(Program_Calcs!$A$1:$AX$1002,MATCH(A209,Program_Calcs!$A:$A,0),MATCH(VLOOKUP(F209,Table_Methods!$B:$F,4,0),Program_Calcs!$1:$1,0)),""))</f>
        <v/>
      </c>
      <c r="J209" s="38" t="str">
        <f>IF(A209="","",Input!O205)</f>
        <v/>
      </c>
      <c r="K209" s="38" t="str">
        <f>IF(A209="","",IF(D209="N","",IFERROR(INDEX(Program_Calcs!$A$1:$AX$1002,MATCH(A209,Program_Calcs!$A:$A,0),MATCH(VLOOKUP(F209,Table_Methods!$B:$F,5,0),Program_Calcs!$1:$1,0)),"")))</f>
        <v/>
      </c>
    </row>
    <row r="210" spans="1:11" s="14" customFormat="1" ht="16.5" customHeight="1" x14ac:dyDescent="0.25">
      <c r="A210" s="12" t="str">
        <f>IF(Input!A206="","",Input!A206)</f>
        <v/>
      </c>
      <c r="B210" s="12" t="str">
        <f>IF(C210="","",IF(C210="Circular",Input!D206&amp;" in.",IF(C210="Box",ROUNDUP(Input!D206/12,1)&amp;" x "&amp;ROUNDUP(Input!E206/12,1)&amp;" ft.",Input!D206&amp;" x "&amp;Input!E206&amp;" in.")))</f>
        <v/>
      </c>
      <c r="C210" s="12" t="str">
        <f>IF(A210="","",Input!B206)</f>
        <v/>
      </c>
      <c r="D210" s="12" t="str">
        <f>IF(Input!I206="","",Input!I206)</f>
        <v/>
      </c>
      <c r="E210" s="12" t="str">
        <f>IF(Input!C206="","",Input!C206)</f>
        <v/>
      </c>
      <c r="F210" s="13" t="str">
        <f>IF(Input!H206="","",Input!H206)</f>
        <v/>
      </c>
      <c r="G210" s="12" t="str">
        <f>IF(Program_Calcs!F206="","",TEXT(Program_Calcs!F206,"0.0"))</f>
        <v/>
      </c>
      <c r="H210" s="12" t="str">
        <f>IF(Input!J206="","",TEXT(Input!J206,"0.0"))</f>
        <v/>
      </c>
      <c r="I210" s="38" t="str">
        <f>IF(A210="","",IFERROR(INDEX(Program_Calcs!$A$1:$AX$1002,MATCH(A210,Program_Calcs!$A:$A,0),MATCH(VLOOKUP(F210,Table_Methods!$B:$F,4,0),Program_Calcs!$1:$1,0)),""))</f>
        <v/>
      </c>
      <c r="J210" s="38" t="str">
        <f>IF(A210="","",Input!O206)</f>
        <v/>
      </c>
      <c r="K210" s="38" t="str">
        <f>IF(A210="","",IF(D210="N","",IFERROR(INDEX(Program_Calcs!$A$1:$AX$1002,MATCH(A210,Program_Calcs!$A:$A,0),MATCH(VLOOKUP(F210,Table_Methods!$B:$F,5,0),Program_Calcs!$1:$1,0)),"")))</f>
        <v/>
      </c>
    </row>
    <row r="211" spans="1:11" s="14" customFormat="1" ht="16.5" customHeight="1" x14ac:dyDescent="0.25">
      <c r="A211" s="12" t="str">
        <f>IF(Input!A207="","",Input!A207)</f>
        <v/>
      </c>
      <c r="B211" s="12" t="str">
        <f>IF(C211="","",IF(C211="Circular",Input!D207&amp;" in.",IF(C211="Box",ROUNDUP(Input!D207/12,1)&amp;" x "&amp;ROUNDUP(Input!E207/12,1)&amp;" ft.",Input!D207&amp;" x "&amp;Input!E207&amp;" in.")))</f>
        <v/>
      </c>
      <c r="C211" s="12" t="str">
        <f>IF(A211="","",Input!B207)</f>
        <v/>
      </c>
      <c r="D211" s="12" t="str">
        <f>IF(Input!I207="","",Input!I207)</f>
        <v/>
      </c>
      <c r="E211" s="12" t="str">
        <f>IF(Input!C207="","",Input!C207)</f>
        <v/>
      </c>
      <c r="F211" s="13" t="str">
        <f>IF(Input!H207="","",Input!H207)</f>
        <v/>
      </c>
      <c r="G211" s="12" t="str">
        <f>IF(Program_Calcs!F207="","",TEXT(Program_Calcs!F207,"0.0"))</f>
        <v/>
      </c>
      <c r="H211" s="12" t="str">
        <f>IF(Input!J207="","",TEXT(Input!J207,"0.0"))</f>
        <v/>
      </c>
      <c r="I211" s="38" t="str">
        <f>IF(A211="","",IFERROR(INDEX(Program_Calcs!$A$1:$AX$1002,MATCH(A211,Program_Calcs!$A:$A,0),MATCH(VLOOKUP(F211,Table_Methods!$B:$F,4,0),Program_Calcs!$1:$1,0)),""))</f>
        <v/>
      </c>
      <c r="J211" s="38" t="str">
        <f>IF(A211="","",Input!O207)</f>
        <v/>
      </c>
      <c r="K211" s="38" t="str">
        <f>IF(A211="","",IF(D211="N","",IFERROR(INDEX(Program_Calcs!$A$1:$AX$1002,MATCH(A211,Program_Calcs!$A:$A,0),MATCH(VLOOKUP(F211,Table_Methods!$B:$F,5,0),Program_Calcs!$1:$1,0)),"")))</f>
        <v/>
      </c>
    </row>
    <row r="212" spans="1:11" s="14" customFormat="1" ht="16.5" customHeight="1" x14ac:dyDescent="0.25">
      <c r="A212" s="12" t="str">
        <f>IF(Input!A208="","",Input!A208)</f>
        <v/>
      </c>
      <c r="B212" s="12" t="str">
        <f>IF(C212="","",IF(C212="Circular",Input!D208&amp;" in.",IF(C212="Box",ROUNDUP(Input!D208/12,1)&amp;" x "&amp;ROUNDUP(Input!E208/12,1)&amp;" ft.",Input!D208&amp;" x "&amp;Input!E208&amp;" in.")))</f>
        <v/>
      </c>
      <c r="C212" s="12" t="str">
        <f>IF(A212="","",Input!B208)</f>
        <v/>
      </c>
      <c r="D212" s="12" t="str">
        <f>IF(Input!I208="","",Input!I208)</f>
        <v/>
      </c>
      <c r="E212" s="12" t="str">
        <f>IF(Input!C208="","",Input!C208)</f>
        <v/>
      </c>
      <c r="F212" s="13" t="str">
        <f>IF(Input!H208="","",Input!H208)</f>
        <v/>
      </c>
      <c r="G212" s="12" t="str">
        <f>IF(Program_Calcs!F208="","",TEXT(Program_Calcs!F208,"0.0"))</f>
        <v/>
      </c>
      <c r="H212" s="12" t="str">
        <f>IF(Input!J208="","",TEXT(Input!J208,"0.0"))</f>
        <v/>
      </c>
      <c r="I212" s="38" t="str">
        <f>IF(A212="","",IFERROR(INDEX(Program_Calcs!$A$1:$AX$1002,MATCH(A212,Program_Calcs!$A:$A,0),MATCH(VLOOKUP(F212,Table_Methods!$B:$F,4,0),Program_Calcs!$1:$1,0)),""))</f>
        <v/>
      </c>
      <c r="J212" s="38" t="str">
        <f>IF(A212="","",Input!O208)</f>
        <v/>
      </c>
      <c r="K212" s="38" t="str">
        <f>IF(A212="","",IF(D212="N","",IFERROR(INDEX(Program_Calcs!$A$1:$AX$1002,MATCH(A212,Program_Calcs!$A:$A,0),MATCH(VLOOKUP(F212,Table_Methods!$B:$F,5,0),Program_Calcs!$1:$1,0)),"")))</f>
        <v/>
      </c>
    </row>
    <row r="213" spans="1:11" s="14" customFormat="1" ht="16.5" customHeight="1" x14ac:dyDescent="0.25">
      <c r="A213" s="12" t="str">
        <f>IF(Input!A209="","",Input!A209)</f>
        <v/>
      </c>
      <c r="B213" s="12" t="str">
        <f>IF(C213="","",IF(C213="Circular",Input!D209&amp;" in.",IF(C213="Box",ROUNDUP(Input!D209/12,1)&amp;" x "&amp;ROUNDUP(Input!E209/12,1)&amp;" ft.",Input!D209&amp;" x "&amp;Input!E209&amp;" in.")))</f>
        <v/>
      </c>
      <c r="C213" s="12" t="str">
        <f>IF(A213="","",Input!B209)</f>
        <v/>
      </c>
      <c r="D213" s="12" t="str">
        <f>IF(Input!I209="","",Input!I209)</f>
        <v/>
      </c>
      <c r="E213" s="12" t="str">
        <f>IF(Input!C209="","",Input!C209)</f>
        <v/>
      </c>
      <c r="F213" s="13" t="str">
        <f>IF(Input!H209="","",Input!H209)</f>
        <v/>
      </c>
      <c r="G213" s="12" t="str">
        <f>IF(Program_Calcs!F209="","",TEXT(Program_Calcs!F209,"0.0"))</f>
        <v/>
      </c>
      <c r="H213" s="12" t="str">
        <f>IF(Input!J209="","",TEXT(Input!J209,"0.0"))</f>
        <v/>
      </c>
      <c r="I213" s="38" t="str">
        <f>IF(A213="","",IFERROR(INDEX(Program_Calcs!$A$1:$AX$1002,MATCH(A213,Program_Calcs!$A:$A,0),MATCH(VLOOKUP(F213,Table_Methods!$B:$F,4,0),Program_Calcs!$1:$1,0)),""))</f>
        <v/>
      </c>
      <c r="J213" s="38" t="str">
        <f>IF(A213="","",Input!O209)</f>
        <v/>
      </c>
      <c r="K213" s="38" t="str">
        <f>IF(A213="","",IF(D213="N","",IFERROR(INDEX(Program_Calcs!$A$1:$AX$1002,MATCH(A213,Program_Calcs!$A:$A,0),MATCH(VLOOKUP(F213,Table_Methods!$B:$F,5,0),Program_Calcs!$1:$1,0)),"")))</f>
        <v/>
      </c>
    </row>
    <row r="214" spans="1:11" s="14" customFormat="1" ht="16.5" customHeight="1" x14ac:dyDescent="0.25">
      <c r="A214" s="12" t="str">
        <f>IF(Input!A210="","",Input!A210)</f>
        <v/>
      </c>
      <c r="B214" s="12" t="str">
        <f>IF(C214="","",IF(C214="Circular",Input!D210&amp;" in.",IF(C214="Box",ROUNDUP(Input!D210/12,1)&amp;" x "&amp;ROUNDUP(Input!E210/12,1)&amp;" ft.",Input!D210&amp;" x "&amp;Input!E210&amp;" in.")))</f>
        <v/>
      </c>
      <c r="C214" s="12" t="str">
        <f>IF(A214="","",Input!B210)</f>
        <v/>
      </c>
      <c r="D214" s="12" t="str">
        <f>IF(Input!I210="","",Input!I210)</f>
        <v/>
      </c>
      <c r="E214" s="12" t="str">
        <f>IF(Input!C210="","",Input!C210)</f>
        <v/>
      </c>
      <c r="F214" s="13" t="str">
        <f>IF(Input!H210="","",Input!H210)</f>
        <v/>
      </c>
      <c r="G214" s="12" t="str">
        <f>IF(Program_Calcs!F210="","",TEXT(Program_Calcs!F210,"0.0"))</f>
        <v/>
      </c>
      <c r="H214" s="12" t="str">
        <f>IF(Input!J210="","",TEXT(Input!J210,"0.0"))</f>
        <v/>
      </c>
      <c r="I214" s="38" t="str">
        <f>IF(A214="","",IFERROR(INDEX(Program_Calcs!$A$1:$AX$1002,MATCH(A214,Program_Calcs!$A:$A,0),MATCH(VLOOKUP(F214,Table_Methods!$B:$F,4,0),Program_Calcs!$1:$1,0)),""))</f>
        <v/>
      </c>
      <c r="J214" s="38" t="str">
        <f>IF(A214="","",Input!O210)</f>
        <v/>
      </c>
      <c r="K214" s="38" t="str">
        <f>IF(A214="","",IF(D214="N","",IFERROR(INDEX(Program_Calcs!$A$1:$AX$1002,MATCH(A214,Program_Calcs!$A:$A,0),MATCH(VLOOKUP(F214,Table_Methods!$B:$F,5,0),Program_Calcs!$1:$1,0)),"")))</f>
        <v/>
      </c>
    </row>
    <row r="215" spans="1:11" s="14" customFormat="1" ht="16.5" customHeight="1" x14ac:dyDescent="0.25">
      <c r="A215" s="12" t="str">
        <f>IF(Input!A211="","",Input!A211)</f>
        <v/>
      </c>
      <c r="B215" s="12" t="str">
        <f>IF(C215="","",IF(C215="Circular",Input!D211&amp;" in.",IF(C215="Box",ROUNDUP(Input!D211/12,1)&amp;" x "&amp;ROUNDUP(Input!E211/12,1)&amp;" ft.",Input!D211&amp;" x "&amp;Input!E211&amp;" in.")))</f>
        <v/>
      </c>
      <c r="C215" s="12" t="str">
        <f>IF(A215="","",Input!B211)</f>
        <v/>
      </c>
      <c r="D215" s="12" t="str">
        <f>IF(Input!I211="","",Input!I211)</f>
        <v/>
      </c>
      <c r="E215" s="12" t="str">
        <f>IF(Input!C211="","",Input!C211)</f>
        <v/>
      </c>
      <c r="F215" s="13" t="str">
        <f>IF(Input!H211="","",Input!H211)</f>
        <v/>
      </c>
      <c r="G215" s="12" t="str">
        <f>IF(Program_Calcs!F211="","",TEXT(Program_Calcs!F211,"0.0"))</f>
        <v/>
      </c>
      <c r="H215" s="12" t="str">
        <f>IF(Input!J211="","",TEXT(Input!J211,"0.0"))</f>
        <v/>
      </c>
      <c r="I215" s="38" t="str">
        <f>IF(A215="","",IFERROR(INDEX(Program_Calcs!$A$1:$AX$1002,MATCH(A215,Program_Calcs!$A:$A,0),MATCH(VLOOKUP(F215,Table_Methods!$B:$F,4,0),Program_Calcs!$1:$1,0)),""))</f>
        <v/>
      </c>
      <c r="J215" s="38" t="str">
        <f>IF(A215="","",Input!O211)</f>
        <v/>
      </c>
      <c r="K215" s="38" t="str">
        <f>IF(A215="","",IF(D215="N","",IFERROR(INDEX(Program_Calcs!$A$1:$AX$1002,MATCH(A215,Program_Calcs!$A:$A,0),MATCH(VLOOKUP(F215,Table_Methods!$B:$F,5,0),Program_Calcs!$1:$1,0)),"")))</f>
        <v/>
      </c>
    </row>
    <row r="216" spans="1:11" s="14" customFormat="1" ht="16.5" customHeight="1" x14ac:dyDescent="0.25">
      <c r="A216" s="12" t="str">
        <f>IF(Input!A212="","",Input!A212)</f>
        <v/>
      </c>
      <c r="B216" s="12" t="str">
        <f>IF(C216="","",IF(C216="Circular",Input!D212&amp;" in.",IF(C216="Box",ROUNDUP(Input!D212/12,1)&amp;" x "&amp;ROUNDUP(Input!E212/12,1)&amp;" ft.",Input!D212&amp;" x "&amp;Input!E212&amp;" in.")))</f>
        <v/>
      </c>
      <c r="C216" s="12" t="str">
        <f>IF(A216="","",Input!B212)</f>
        <v/>
      </c>
      <c r="D216" s="12" t="str">
        <f>IF(Input!I212="","",Input!I212)</f>
        <v/>
      </c>
      <c r="E216" s="12" t="str">
        <f>IF(Input!C212="","",Input!C212)</f>
        <v/>
      </c>
      <c r="F216" s="13" t="str">
        <f>IF(Input!H212="","",Input!H212)</f>
        <v/>
      </c>
      <c r="G216" s="12" t="str">
        <f>IF(Program_Calcs!F212="","",TEXT(Program_Calcs!F212,"0.0"))</f>
        <v/>
      </c>
      <c r="H216" s="12" t="str">
        <f>IF(Input!J212="","",TEXT(Input!J212,"0.0"))</f>
        <v/>
      </c>
      <c r="I216" s="38" t="str">
        <f>IF(A216="","",IFERROR(INDEX(Program_Calcs!$A$1:$AX$1002,MATCH(A216,Program_Calcs!$A:$A,0),MATCH(VLOOKUP(F216,Table_Methods!$B:$F,4,0),Program_Calcs!$1:$1,0)),""))</f>
        <v/>
      </c>
      <c r="J216" s="38" t="str">
        <f>IF(A216="","",Input!O212)</f>
        <v/>
      </c>
      <c r="K216" s="38" t="str">
        <f>IF(A216="","",IF(D216="N","",IFERROR(INDEX(Program_Calcs!$A$1:$AX$1002,MATCH(A216,Program_Calcs!$A:$A,0),MATCH(VLOOKUP(F216,Table_Methods!$B:$F,5,0),Program_Calcs!$1:$1,0)),"")))</f>
        <v/>
      </c>
    </row>
    <row r="217" spans="1:11" s="14" customFormat="1" ht="16.5" customHeight="1" x14ac:dyDescent="0.25">
      <c r="A217" s="12" t="str">
        <f>IF(Input!A213="","",Input!A213)</f>
        <v/>
      </c>
      <c r="B217" s="12" t="str">
        <f>IF(C217="","",IF(C217="Circular",Input!D213&amp;" in.",IF(C217="Box",ROUNDUP(Input!D213/12,1)&amp;" x "&amp;ROUNDUP(Input!E213/12,1)&amp;" ft.",Input!D213&amp;" x "&amp;Input!E213&amp;" in.")))</f>
        <v/>
      </c>
      <c r="C217" s="12" t="str">
        <f>IF(A217="","",Input!B213)</f>
        <v/>
      </c>
      <c r="D217" s="12" t="str">
        <f>IF(Input!I213="","",Input!I213)</f>
        <v/>
      </c>
      <c r="E217" s="12" t="str">
        <f>IF(Input!C213="","",Input!C213)</f>
        <v/>
      </c>
      <c r="F217" s="13" t="str">
        <f>IF(Input!H213="","",Input!H213)</f>
        <v/>
      </c>
      <c r="G217" s="12" t="str">
        <f>IF(Program_Calcs!F213="","",TEXT(Program_Calcs!F213,"0.0"))</f>
        <v/>
      </c>
      <c r="H217" s="12" t="str">
        <f>IF(Input!J213="","",TEXT(Input!J213,"0.0"))</f>
        <v/>
      </c>
      <c r="I217" s="38" t="str">
        <f>IF(A217="","",IFERROR(INDEX(Program_Calcs!$A$1:$AX$1002,MATCH(A217,Program_Calcs!$A:$A,0),MATCH(VLOOKUP(F217,Table_Methods!$B:$F,4,0),Program_Calcs!$1:$1,0)),""))</f>
        <v/>
      </c>
      <c r="J217" s="38" t="str">
        <f>IF(A217="","",Input!O213)</f>
        <v/>
      </c>
      <c r="K217" s="38" t="str">
        <f>IF(A217="","",IF(D217="N","",IFERROR(INDEX(Program_Calcs!$A$1:$AX$1002,MATCH(A217,Program_Calcs!$A:$A,0),MATCH(VLOOKUP(F217,Table_Methods!$B:$F,5,0),Program_Calcs!$1:$1,0)),"")))</f>
        <v/>
      </c>
    </row>
    <row r="218" spans="1:11" s="14" customFormat="1" ht="16.5" customHeight="1" x14ac:dyDescent="0.25">
      <c r="A218" s="12" t="str">
        <f>IF(Input!A214="","",Input!A214)</f>
        <v/>
      </c>
      <c r="B218" s="12" t="str">
        <f>IF(C218="","",IF(C218="Circular",Input!D214&amp;" in.",IF(C218="Box",ROUNDUP(Input!D214/12,1)&amp;" x "&amp;ROUNDUP(Input!E214/12,1)&amp;" ft.",Input!D214&amp;" x "&amp;Input!E214&amp;" in.")))</f>
        <v/>
      </c>
      <c r="C218" s="12" t="str">
        <f>IF(A218="","",Input!B214)</f>
        <v/>
      </c>
      <c r="D218" s="12" t="str">
        <f>IF(Input!I214="","",Input!I214)</f>
        <v/>
      </c>
      <c r="E218" s="12" t="str">
        <f>IF(Input!C214="","",Input!C214)</f>
        <v/>
      </c>
      <c r="F218" s="13" t="str">
        <f>IF(Input!H214="","",Input!H214)</f>
        <v/>
      </c>
      <c r="G218" s="12" t="str">
        <f>IF(Program_Calcs!F214="","",TEXT(Program_Calcs!F214,"0.0"))</f>
        <v/>
      </c>
      <c r="H218" s="12" t="str">
        <f>IF(Input!J214="","",TEXT(Input!J214,"0.0"))</f>
        <v/>
      </c>
      <c r="I218" s="38" t="str">
        <f>IF(A218="","",IFERROR(INDEX(Program_Calcs!$A$1:$AX$1002,MATCH(A218,Program_Calcs!$A:$A,0),MATCH(VLOOKUP(F218,Table_Methods!$B:$F,4,0),Program_Calcs!$1:$1,0)),""))</f>
        <v/>
      </c>
      <c r="J218" s="38" t="str">
        <f>IF(A218="","",Input!O214)</f>
        <v/>
      </c>
      <c r="K218" s="38" t="str">
        <f>IF(A218="","",IF(D218="N","",IFERROR(INDEX(Program_Calcs!$A$1:$AX$1002,MATCH(A218,Program_Calcs!$A:$A,0),MATCH(VLOOKUP(F218,Table_Methods!$B:$F,5,0),Program_Calcs!$1:$1,0)),"")))</f>
        <v/>
      </c>
    </row>
    <row r="219" spans="1:11" s="14" customFormat="1" ht="16.5" customHeight="1" x14ac:dyDescent="0.25">
      <c r="A219" s="12" t="str">
        <f>IF(Input!A215="","",Input!A215)</f>
        <v/>
      </c>
      <c r="B219" s="12" t="str">
        <f>IF(C219="","",IF(C219="Circular",Input!D215&amp;" in.",IF(C219="Box",ROUNDUP(Input!D215/12,1)&amp;" x "&amp;ROUNDUP(Input!E215/12,1)&amp;" ft.",Input!D215&amp;" x "&amp;Input!E215&amp;" in.")))</f>
        <v/>
      </c>
      <c r="C219" s="12" t="str">
        <f>IF(A219="","",Input!B215)</f>
        <v/>
      </c>
      <c r="D219" s="12" t="str">
        <f>IF(Input!I215="","",Input!I215)</f>
        <v/>
      </c>
      <c r="E219" s="12" t="str">
        <f>IF(Input!C215="","",Input!C215)</f>
        <v/>
      </c>
      <c r="F219" s="13" t="str">
        <f>IF(Input!H215="","",Input!H215)</f>
        <v/>
      </c>
      <c r="G219" s="12" t="str">
        <f>IF(Program_Calcs!F215="","",TEXT(Program_Calcs!F215,"0.0"))</f>
        <v/>
      </c>
      <c r="H219" s="12" t="str">
        <f>IF(Input!J215="","",TEXT(Input!J215,"0.0"))</f>
        <v/>
      </c>
      <c r="I219" s="38" t="str">
        <f>IF(A219="","",IFERROR(INDEX(Program_Calcs!$A$1:$AX$1002,MATCH(A219,Program_Calcs!$A:$A,0),MATCH(VLOOKUP(F219,Table_Methods!$B:$F,4,0),Program_Calcs!$1:$1,0)),""))</f>
        <v/>
      </c>
      <c r="J219" s="38" t="str">
        <f>IF(A219="","",Input!O215)</f>
        <v/>
      </c>
      <c r="K219" s="38" t="str">
        <f>IF(A219="","",IF(D219="N","",IFERROR(INDEX(Program_Calcs!$A$1:$AX$1002,MATCH(A219,Program_Calcs!$A:$A,0),MATCH(VLOOKUP(F219,Table_Methods!$B:$F,5,0),Program_Calcs!$1:$1,0)),"")))</f>
        <v/>
      </c>
    </row>
    <row r="220" spans="1:11" s="14" customFormat="1" ht="16.5" customHeight="1" x14ac:dyDescent="0.25">
      <c r="A220" s="12" t="str">
        <f>IF(Input!A216="","",Input!A216)</f>
        <v/>
      </c>
      <c r="B220" s="12" t="str">
        <f>IF(C220="","",IF(C220="Circular",Input!D216&amp;" in.",IF(C220="Box",ROUNDUP(Input!D216/12,1)&amp;" x "&amp;ROUNDUP(Input!E216/12,1)&amp;" ft.",Input!D216&amp;" x "&amp;Input!E216&amp;" in.")))</f>
        <v/>
      </c>
      <c r="C220" s="12" t="str">
        <f>IF(A220="","",Input!B216)</f>
        <v/>
      </c>
      <c r="D220" s="12" t="str">
        <f>IF(Input!I216="","",Input!I216)</f>
        <v/>
      </c>
      <c r="E220" s="12" t="str">
        <f>IF(Input!C216="","",Input!C216)</f>
        <v/>
      </c>
      <c r="F220" s="13" t="str">
        <f>IF(Input!H216="","",Input!H216)</f>
        <v/>
      </c>
      <c r="G220" s="12" t="str">
        <f>IF(Program_Calcs!F216="","",TEXT(Program_Calcs!F216,"0.0"))</f>
        <v/>
      </c>
      <c r="H220" s="12" t="str">
        <f>IF(Input!J216="","",TEXT(Input!J216,"0.0"))</f>
        <v/>
      </c>
      <c r="I220" s="38" t="str">
        <f>IF(A220="","",IFERROR(INDEX(Program_Calcs!$A$1:$AX$1002,MATCH(A220,Program_Calcs!$A:$A,0),MATCH(VLOOKUP(F220,Table_Methods!$B:$F,4,0),Program_Calcs!$1:$1,0)),""))</f>
        <v/>
      </c>
      <c r="J220" s="38" t="str">
        <f>IF(A220="","",Input!O216)</f>
        <v/>
      </c>
      <c r="K220" s="38" t="str">
        <f>IF(A220="","",IF(D220="N","",IFERROR(INDEX(Program_Calcs!$A$1:$AX$1002,MATCH(A220,Program_Calcs!$A:$A,0),MATCH(VLOOKUP(F220,Table_Methods!$B:$F,5,0),Program_Calcs!$1:$1,0)),"")))</f>
        <v/>
      </c>
    </row>
    <row r="221" spans="1:11" s="14" customFormat="1" ht="16.5" customHeight="1" x14ac:dyDescent="0.25">
      <c r="A221" s="12" t="str">
        <f>IF(Input!A217="","",Input!A217)</f>
        <v/>
      </c>
      <c r="B221" s="12" t="str">
        <f>IF(C221="","",IF(C221="Circular",Input!D217&amp;" in.",IF(C221="Box",ROUNDUP(Input!D217/12,1)&amp;" x "&amp;ROUNDUP(Input!E217/12,1)&amp;" ft.",Input!D217&amp;" x "&amp;Input!E217&amp;" in.")))</f>
        <v/>
      </c>
      <c r="C221" s="12" t="str">
        <f>IF(A221="","",Input!B217)</f>
        <v/>
      </c>
      <c r="D221" s="12" t="str">
        <f>IF(Input!I217="","",Input!I217)</f>
        <v/>
      </c>
      <c r="E221" s="12" t="str">
        <f>IF(Input!C217="","",Input!C217)</f>
        <v/>
      </c>
      <c r="F221" s="13" t="str">
        <f>IF(Input!H217="","",Input!H217)</f>
        <v/>
      </c>
      <c r="G221" s="12" t="str">
        <f>IF(Program_Calcs!F217="","",TEXT(Program_Calcs!F217,"0.0"))</f>
        <v/>
      </c>
      <c r="H221" s="12" t="str">
        <f>IF(Input!J217="","",TEXT(Input!J217,"0.0"))</f>
        <v/>
      </c>
      <c r="I221" s="38" t="str">
        <f>IF(A221="","",IFERROR(INDEX(Program_Calcs!$A$1:$AX$1002,MATCH(A221,Program_Calcs!$A:$A,0),MATCH(VLOOKUP(F221,Table_Methods!$B:$F,4,0),Program_Calcs!$1:$1,0)),""))</f>
        <v/>
      </c>
      <c r="J221" s="38" t="str">
        <f>IF(A221="","",Input!O217)</f>
        <v/>
      </c>
      <c r="K221" s="38" t="str">
        <f>IF(A221="","",IF(D221="N","",IFERROR(INDEX(Program_Calcs!$A$1:$AX$1002,MATCH(A221,Program_Calcs!$A:$A,0),MATCH(VLOOKUP(F221,Table_Methods!$B:$F,5,0),Program_Calcs!$1:$1,0)),"")))</f>
        <v/>
      </c>
    </row>
    <row r="222" spans="1:11" s="14" customFormat="1" ht="16.5" customHeight="1" x14ac:dyDescent="0.25">
      <c r="A222" s="12" t="str">
        <f>IF(Input!A218="","",Input!A218)</f>
        <v/>
      </c>
      <c r="B222" s="12" t="str">
        <f>IF(C222="","",IF(C222="Circular",Input!D218&amp;" in.",IF(C222="Box",ROUNDUP(Input!D218/12,1)&amp;" x "&amp;ROUNDUP(Input!E218/12,1)&amp;" ft.",Input!D218&amp;" x "&amp;Input!E218&amp;" in.")))</f>
        <v/>
      </c>
      <c r="C222" s="12" t="str">
        <f>IF(A222="","",Input!B218)</f>
        <v/>
      </c>
      <c r="D222" s="12" t="str">
        <f>IF(Input!I218="","",Input!I218)</f>
        <v/>
      </c>
      <c r="E222" s="12" t="str">
        <f>IF(Input!C218="","",Input!C218)</f>
        <v/>
      </c>
      <c r="F222" s="13" t="str">
        <f>IF(Input!H218="","",Input!H218)</f>
        <v/>
      </c>
      <c r="G222" s="12" t="str">
        <f>IF(Program_Calcs!F218="","",TEXT(Program_Calcs!F218,"0.0"))</f>
        <v/>
      </c>
      <c r="H222" s="12" t="str">
        <f>IF(Input!J218="","",TEXT(Input!J218,"0.0"))</f>
        <v/>
      </c>
      <c r="I222" s="38" t="str">
        <f>IF(A222="","",IFERROR(INDEX(Program_Calcs!$A$1:$AX$1002,MATCH(A222,Program_Calcs!$A:$A,0),MATCH(VLOOKUP(F222,Table_Methods!$B:$F,4,0),Program_Calcs!$1:$1,0)),""))</f>
        <v/>
      </c>
      <c r="J222" s="38" t="str">
        <f>IF(A222="","",Input!O218)</f>
        <v/>
      </c>
      <c r="K222" s="38" t="str">
        <f>IF(A222="","",IF(D222="N","",IFERROR(INDEX(Program_Calcs!$A$1:$AX$1002,MATCH(A222,Program_Calcs!$A:$A,0),MATCH(VLOOKUP(F222,Table_Methods!$B:$F,5,0),Program_Calcs!$1:$1,0)),"")))</f>
        <v/>
      </c>
    </row>
    <row r="223" spans="1:11" s="14" customFormat="1" ht="16.5" customHeight="1" x14ac:dyDescent="0.25">
      <c r="A223" s="12" t="str">
        <f>IF(Input!A219="","",Input!A219)</f>
        <v/>
      </c>
      <c r="B223" s="12" t="str">
        <f>IF(C223="","",IF(C223="Circular",Input!D219&amp;" in.",IF(C223="Box",ROUNDUP(Input!D219/12,1)&amp;" x "&amp;ROUNDUP(Input!E219/12,1)&amp;" ft.",Input!D219&amp;" x "&amp;Input!E219&amp;" in.")))</f>
        <v/>
      </c>
      <c r="C223" s="12" t="str">
        <f>IF(A223="","",Input!B219)</f>
        <v/>
      </c>
      <c r="D223" s="12" t="str">
        <f>IF(Input!I219="","",Input!I219)</f>
        <v/>
      </c>
      <c r="E223" s="12" t="str">
        <f>IF(Input!C219="","",Input!C219)</f>
        <v/>
      </c>
      <c r="F223" s="13" t="str">
        <f>IF(Input!H219="","",Input!H219)</f>
        <v/>
      </c>
      <c r="G223" s="12" t="str">
        <f>IF(Program_Calcs!F219="","",TEXT(Program_Calcs!F219,"0.0"))</f>
        <v/>
      </c>
      <c r="H223" s="12" t="str">
        <f>IF(Input!J219="","",TEXT(Input!J219,"0.0"))</f>
        <v/>
      </c>
      <c r="I223" s="38" t="str">
        <f>IF(A223="","",IFERROR(INDEX(Program_Calcs!$A$1:$AX$1002,MATCH(A223,Program_Calcs!$A:$A,0),MATCH(VLOOKUP(F223,Table_Methods!$B:$F,4,0),Program_Calcs!$1:$1,0)),""))</f>
        <v/>
      </c>
      <c r="J223" s="38" t="str">
        <f>IF(A223="","",Input!O219)</f>
        <v/>
      </c>
      <c r="K223" s="38" t="str">
        <f>IF(A223="","",IF(D223="N","",IFERROR(INDEX(Program_Calcs!$A$1:$AX$1002,MATCH(A223,Program_Calcs!$A:$A,0),MATCH(VLOOKUP(F223,Table_Methods!$B:$F,5,0),Program_Calcs!$1:$1,0)),"")))</f>
        <v/>
      </c>
    </row>
    <row r="224" spans="1:11" s="14" customFormat="1" ht="16.5" customHeight="1" x14ac:dyDescent="0.25">
      <c r="A224" s="12" t="str">
        <f>IF(Input!A220="","",Input!A220)</f>
        <v/>
      </c>
      <c r="B224" s="12" t="str">
        <f>IF(C224="","",IF(C224="Circular",Input!D220&amp;" in.",IF(C224="Box",ROUNDUP(Input!D220/12,1)&amp;" x "&amp;ROUNDUP(Input!E220/12,1)&amp;" ft.",Input!D220&amp;" x "&amp;Input!E220&amp;" in.")))</f>
        <v/>
      </c>
      <c r="C224" s="12" t="str">
        <f>IF(A224="","",Input!B220)</f>
        <v/>
      </c>
      <c r="D224" s="12" t="str">
        <f>IF(Input!I220="","",Input!I220)</f>
        <v/>
      </c>
      <c r="E224" s="12" t="str">
        <f>IF(Input!C220="","",Input!C220)</f>
        <v/>
      </c>
      <c r="F224" s="13" t="str">
        <f>IF(Input!H220="","",Input!H220)</f>
        <v/>
      </c>
      <c r="G224" s="12" t="str">
        <f>IF(Program_Calcs!F220="","",TEXT(Program_Calcs!F220,"0.0"))</f>
        <v/>
      </c>
      <c r="H224" s="12" t="str">
        <f>IF(Input!J220="","",TEXT(Input!J220,"0.0"))</f>
        <v/>
      </c>
      <c r="I224" s="38" t="str">
        <f>IF(A224="","",IFERROR(INDEX(Program_Calcs!$A$1:$AX$1002,MATCH(A224,Program_Calcs!$A:$A,0),MATCH(VLOOKUP(F224,Table_Methods!$B:$F,4,0),Program_Calcs!$1:$1,0)),""))</f>
        <v/>
      </c>
      <c r="J224" s="38" t="str">
        <f>IF(A224="","",Input!O220)</f>
        <v/>
      </c>
      <c r="K224" s="38" t="str">
        <f>IF(A224="","",IF(D224="N","",IFERROR(INDEX(Program_Calcs!$A$1:$AX$1002,MATCH(A224,Program_Calcs!$A:$A,0),MATCH(VLOOKUP(F224,Table_Methods!$B:$F,5,0),Program_Calcs!$1:$1,0)),"")))</f>
        <v/>
      </c>
    </row>
    <row r="225" spans="1:11" s="14" customFormat="1" ht="16.5" customHeight="1" x14ac:dyDescent="0.25">
      <c r="A225" s="12" t="str">
        <f>IF(Input!A221="","",Input!A221)</f>
        <v/>
      </c>
      <c r="B225" s="12" t="str">
        <f>IF(C225="","",IF(C225="Circular",Input!D221&amp;" in.",IF(C225="Box",ROUNDUP(Input!D221/12,1)&amp;" x "&amp;ROUNDUP(Input!E221/12,1)&amp;" ft.",Input!D221&amp;" x "&amp;Input!E221&amp;" in.")))</f>
        <v/>
      </c>
      <c r="C225" s="12" t="str">
        <f>IF(A225="","",Input!B221)</f>
        <v/>
      </c>
      <c r="D225" s="12" t="str">
        <f>IF(Input!I221="","",Input!I221)</f>
        <v/>
      </c>
      <c r="E225" s="12" t="str">
        <f>IF(Input!C221="","",Input!C221)</f>
        <v/>
      </c>
      <c r="F225" s="13" t="str">
        <f>IF(Input!H221="","",Input!H221)</f>
        <v/>
      </c>
      <c r="G225" s="12" t="str">
        <f>IF(Program_Calcs!F221="","",TEXT(Program_Calcs!F221,"0.0"))</f>
        <v/>
      </c>
      <c r="H225" s="12" t="str">
        <f>IF(Input!J221="","",TEXT(Input!J221,"0.0"))</f>
        <v/>
      </c>
      <c r="I225" s="38" t="str">
        <f>IF(A225="","",IFERROR(INDEX(Program_Calcs!$A$1:$AX$1002,MATCH(A225,Program_Calcs!$A:$A,0),MATCH(VLOOKUP(F225,Table_Methods!$B:$F,4,0),Program_Calcs!$1:$1,0)),""))</f>
        <v/>
      </c>
      <c r="J225" s="38" t="str">
        <f>IF(A225="","",Input!O221)</f>
        <v/>
      </c>
      <c r="K225" s="38" t="str">
        <f>IF(A225="","",IF(D225="N","",IFERROR(INDEX(Program_Calcs!$A$1:$AX$1002,MATCH(A225,Program_Calcs!$A:$A,0),MATCH(VLOOKUP(F225,Table_Methods!$B:$F,5,0),Program_Calcs!$1:$1,0)),"")))</f>
        <v/>
      </c>
    </row>
    <row r="226" spans="1:11" s="14" customFormat="1" ht="16.5" customHeight="1" x14ac:dyDescent="0.25">
      <c r="A226" s="12" t="str">
        <f>IF(Input!A222="","",Input!A222)</f>
        <v/>
      </c>
      <c r="B226" s="12" t="str">
        <f>IF(C226="","",IF(C226="Circular",Input!D222&amp;" in.",IF(C226="Box",ROUNDUP(Input!D222/12,1)&amp;" x "&amp;ROUNDUP(Input!E222/12,1)&amp;" ft.",Input!D222&amp;" x "&amp;Input!E222&amp;" in.")))</f>
        <v/>
      </c>
      <c r="C226" s="12" t="str">
        <f>IF(A226="","",Input!B222)</f>
        <v/>
      </c>
      <c r="D226" s="12" t="str">
        <f>IF(Input!I222="","",Input!I222)</f>
        <v/>
      </c>
      <c r="E226" s="12" t="str">
        <f>IF(Input!C222="","",Input!C222)</f>
        <v/>
      </c>
      <c r="F226" s="13" t="str">
        <f>IF(Input!H222="","",Input!H222)</f>
        <v/>
      </c>
      <c r="G226" s="12" t="str">
        <f>IF(Program_Calcs!F222="","",TEXT(Program_Calcs!F222,"0.0"))</f>
        <v/>
      </c>
      <c r="H226" s="12" t="str">
        <f>IF(Input!J222="","",TEXT(Input!J222,"0.0"))</f>
        <v/>
      </c>
      <c r="I226" s="38" t="str">
        <f>IF(A226="","",IFERROR(INDEX(Program_Calcs!$A$1:$AX$1002,MATCH(A226,Program_Calcs!$A:$A,0),MATCH(VLOOKUP(F226,Table_Methods!$B:$F,4,0),Program_Calcs!$1:$1,0)),""))</f>
        <v/>
      </c>
      <c r="J226" s="38" t="str">
        <f>IF(A226="","",Input!O222)</f>
        <v/>
      </c>
      <c r="K226" s="38" t="str">
        <f>IF(A226="","",IF(D226="N","",IFERROR(INDEX(Program_Calcs!$A$1:$AX$1002,MATCH(A226,Program_Calcs!$A:$A,0),MATCH(VLOOKUP(F226,Table_Methods!$B:$F,5,0),Program_Calcs!$1:$1,0)),"")))</f>
        <v/>
      </c>
    </row>
    <row r="227" spans="1:11" s="14" customFormat="1" ht="16.5" customHeight="1" x14ac:dyDescent="0.25">
      <c r="A227" s="12" t="str">
        <f>IF(Input!A223="","",Input!A223)</f>
        <v/>
      </c>
      <c r="B227" s="12" t="str">
        <f>IF(C227="","",IF(C227="Circular",Input!D223&amp;" in.",IF(C227="Box",ROUNDUP(Input!D223/12,1)&amp;" x "&amp;ROUNDUP(Input!E223/12,1)&amp;" ft.",Input!D223&amp;" x "&amp;Input!E223&amp;" in.")))</f>
        <v/>
      </c>
      <c r="C227" s="12" t="str">
        <f>IF(A227="","",Input!B223)</f>
        <v/>
      </c>
      <c r="D227" s="12" t="str">
        <f>IF(Input!I223="","",Input!I223)</f>
        <v/>
      </c>
      <c r="E227" s="12" t="str">
        <f>IF(Input!C223="","",Input!C223)</f>
        <v/>
      </c>
      <c r="F227" s="13" t="str">
        <f>IF(Input!H223="","",Input!H223)</f>
        <v/>
      </c>
      <c r="G227" s="12" t="str">
        <f>IF(Program_Calcs!F223="","",TEXT(Program_Calcs!F223,"0.0"))</f>
        <v/>
      </c>
      <c r="H227" s="12" t="str">
        <f>IF(Input!J223="","",TEXT(Input!J223,"0.0"))</f>
        <v/>
      </c>
      <c r="I227" s="38" t="str">
        <f>IF(A227="","",IFERROR(INDEX(Program_Calcs!$A$1:$AX$1002,MATCH(A227,Program_Calcs!$A:$A,0),MATCH(VLOOKUP(F227,Table_Methods!$B:$F,4,0),Program_Calcs!$1:$1,0)),""))</f>
        <v/>
      </c>
      <c r="J227" s="38" t="str">
        <f>IF(A227="","",Input!O223)</f>
        <v/>
      </c>
      <c r="K227" s="38" t="str">
        <f>IF(A227="","",IF(D227="N","",IFERROR(INDEX(Program_Calcs!$A$1:$AX$1002,MATCH(A227,Program_Calcs!$A:$A,0),MATCH(VLOOKUP(F227,Table_Methods!$B:$F,5,0),Program_Calcs!$1:$1,0)),"")))</f>
        <v/>
      </c>
    </row>
    <row r="228" spans="1:11" s="14" customFormat="1" ht="16.5" customHeight="1" x14ac:dyDescent="0.25">
      <c r="A228" s="12" t="str">
        <f>IF(Input!A224="","",Input!A224)</f>
        <v/>
      </c>
      <c r="B228" s="12" t="str">
        <f>IF(C228="","",IF(C228="Circular",Input!D224&amp;" in.",IF(C228="Box",ROUNDUP(Input!D224/12,1)&amp;" x "&amp;ROUNDUP(Input!E224/12,1)&amp;" ft.",Input!D224&amp;" x "&amp;Input!E224&amp;" in.")))</f>
        <v/>
      </c>
      <c r="C228" s="12" t="str">
        <f>IF(A228="","",Input!B224)</f>
        <v/>
      </c>
      <c r="D228" s="12" t="str">
        <f>IF(Input!I224="","",Input!I224)</f>
        <v/>
      </c>
      <c r="E228" s="12" t="str">
        <f>IF(Input!C224="","",Input!C224)</f>
        <v/>
      </c>
      <c r="F228" s="13" t="str">
        <f>IF(Input!H224="","",Input!H224)</f>
        <v/>
      </c>
      <c r="G228" s="12" t="str">
        <f>IF(Program_Calcs!F224="","",TEXT(Program_Calcs!F224,"0.0"))</f>
        <v/>
      </c>
      <c r="H228" s="12" t="str">
        <f>IF(Input!J224="","",TEXT(Input!J224,"0.0"))</f>
        <v/>
      </c>
      <c r="I228" s="38" t="str">
        <f>IF(A228="","",IFERROR(INDEX(Program_Calcs!$A$1:$AX$1002,MATCH(A228,Program_Calcs!$A:$A,0),MATCH(VLOOKUP(F228,Table_Methods!$B:$F,4,0),Program_Calcs!$1:$1,0)),""))</f>
        <v/>
      </c>
      <c r="J228" s="38" t="str">
        <f>IF(A228="","",Input!O224)</f>
        <v/>
      </c>
      <c r="K228" s="38" t="str">
        <f>IF(A228="","",IF(D228="N","",IFERROR(INDEX(Program_Calcs!$A$1:$AX$1002,MATCH(A228,Program_Calcs!$A:$A,0),MATCH(VLOOKUP(F228,Table_Methods!$B:$F,5,0),Program_Calcs!$1:$1,0)),"")))</f>
        <v/>
      </c>
    </row>
    <row r="229" spans="1:11" s="14" customFormat="1" ht="16.5" customHeight="1" x14ac:dyDescent="0.25">
      <c r="A229" s="12" t="str">
        <f>IF(Input!A225="","",Input!A225)</f>
        <v/>
      </c>
      <c r="B229" s="12" t="str">
        <f>IF(C229="","",IF(C229="Circular",Input!D225&amp;" in.",IF(C229="Box",ROUNDUP(Input!D225/12,1)&amp;" x "&amp;ROUNDUP(Input!E225/12,1)&amp;" ft.",Input!D225&amp;" x "&amp;Input!E225&amp;" in.")))</f>
        <v/>
      </c>
      <c r="C229" s="12" t="str">
        <f>IF(A229="","",Input!B225)</f>
        <v/>
      </c>
      <c r="D229" s="12" t="str">
        <f>IF(Input!I225="","",Input!I225)</f>
        <v/>
      </c>
      <c r="E229" s="12" t="str">
        <f>IF(Input!C225="","",Input!C225)</f>
        <v/>
      </c>
      <c r="F229" s="13" t="str">
        <f>IF(Input!H225="","",Input!H225)</f>
        <v/>
      </c>
      <c r="G229" s="12" t="str">
        <f>IF(Program_Calcs!F225="","",TEXT(Program_Calcs!F225,"0.0"))</f>
        <v/>
      </c>
      <c r="H229" s="12" t="str">
        <f>IF(Input!J225="","",TEXT(Input!J225,"0.0"))</f>
        <v/>
      </c>
      <c r="I229" s="38" t="str">
        <f>IF(A229="","",IFERROR(INDEX(Program_Calcs!$A$1:$AX$1002,MATCH(A229,Program_Calcs!$A:$A,0),MATCH(VLOOKUP(F229,Table_Methods!$B:$F,4,0),Program_Calcs!$1:$1,0)),""))</f>
        <v/>
      </c>
      <c r="J229" s="38" t="str">
        <f>IF(A229="","",Input!O225)</f>
        <v/>
      </c>
      <c r="K229" s="38" t="str">
        <f>IF(A229="","",IF(D229="N","",IFERROR(INDEX(Program_Calcs!$A$1:$AX$1002,MATCH(A229,Program_Calcs!$A:$A,0),MATCH(VLOOKUP(F229,Table_Methods!$B:$F,5,0),Program_Calcs!$1:$1,0)),"")))</f>
        <v/>
      </c>
    </row>
    <row r="230" spans="1:11" s="14" customFormat="1" ht="16.5" customHeight="1" x14ac:dyDescent="0.25">
      <c r="A230" s="12" t="str">
        <f>IF(Input!A226="","",Input!A226)</f>
        <v/>
      </c>
      <c r="B230" s="12" t="str">
        <f>IF(C230="","",IF(C230="Circular",Input!D226&amp;" in.",IF(C230="Box",ROUNDUP(Input!D226/12,1)&amp;" x "&amp;ROUNDUP(Input!E226/12,1)&amp;" ft.",Input!D226&amp;" x "&amp;Input!E226&amp;" in.")))</f>
        <v/>
      </c>
      <c r="C230" s="12" t="str">
        <f>IF(A230="","",Input!B226)</f>
        <v/>
      </c>
      <c r="D230" s="12" t="str">
        <f>IF(Input!I226="","",Input!I226)</f>
        <v/>
      </c>
      <c r="E230" s="12" t="str">
        <f>IF(Input!C226="","",Input!C226)</f>
        <v/>
      </c>
      <c r="F230" s="13" t="str">
        <f>IF(Input!H226="","",Input!H226)</f>
        <v/>
      </c>
      <c r="G230" s="12" t="str">
        <f>IF(Program_Calcs!F226="","",TEXT(Program_Calcs!F226,"0.0"))</f>
        <v/>
      </c>
      <c r="H230" s="12" t="str">
        <f>IF(Input!J226="","",TEXT(Input!J226,"0.0"))</f>
        <v/>
      </c>
      <c r="I230" s="38" t="str">
        <f>IF(A230="","",IFERROR(INDEX(Program_Calcs!$A$1:$AX$1002,MATCH(A230,Program_Calcs!$A:$A,0),MATCH(VLOOKUP(F230,Table_Methods!$B:$F,4,0),Program_Calcs!$1:$1,0)),""))</f>
        <v/>
      </c>
      <c r="J230" s="38" t="str">
        <f>IF(A230="","",Input!O226)</f>
        <v/>
      </c>
      <c r="K230" s="38" t="str">
        <f>IF(A230="","",IF(D230="N","",IFERROR(INDEX(Program_Calcs!$A$1:$AX$1002,MATCH(A230,Program_Calcs!$A:$A,0),MATCH(VLOOKUP(F230,Table_Methods!$B:$F,5,0),Program_Calcs!$1:$1,0)),"")))</f>
        <v/>
      </c>
    </row>
    <row r="231" spans="1:11" s="14" customFormat="1" ht="16.5" customHeight="1" x14ac:dyDescent="0.25">
      <c r="A231" s="12" t="str">
        <f>IF(Input!A227="","",Input!A227)</f>
        <v/>
      </c>
      <c r="B231" s="12" t="str">
        <f>IF(C231="","",IF(C231="Circular",Input!D227&amp;" in.",IF(C231="Box",ROUNDUP(Input!D227/12,1)&amp;" x "&amp;ROUNDUP(Input!E227/12,1)&amp;" ft.",Input!D227&amp;" x "&amp;Input!E227&amp;" in.")))</f>
        <v/>
      </c>
      <c r="C231" s="12" t="str">
        <f>IF(A231="","",Input!B227)</f>
        <v/>
      </c>
      <c r="D231" s="12" t="str">
        <f>IF(Input!I227="","",Input!I227)</f>
        <v/>
      </c>
      <c r="E231" s="12" t="str">
        <f>IF(Input!C227="","",Input!C227)</f>
        <v/>
      </c>
      <c r="F231" s="13" t="str">
        <f>IF(Input!H227="","",Input!H227)</f>
        <v/>
      </c>
      <c r="G231" s="12" t="str">
        <f>IF(Program_Calcs!F227="","",TEXT(Program_Calcs!F227,"0.0"))</f>
        <v/>
      </c>
      <c r="H231" s="12" t="str">
        <f>IF(Input!J227="","",TEXT(Input!J227,"0.0"))</f>
        <v/>
      </c>
      <c r="I231" s="38" t="str">
        <f>IF(A231="","",IFERROR(INDEX(Program_Calcs!$A$1:$AX$1002,MATCH(A231,Program_Calcs!$A:$A,0),MATCH(VLOOKUP(F231,Table_Methods!$B:$F,4,0),Program_Calcs!$1:$1,0)),""))</f>
        <v/>
      </c>
      <c r="J231" s="38" t="str">
        <f>IF(A231="","",Input!O227)</f>
        <v/>
      </c>
      <c r="K231" s="38" t="str">
        <f>IF(A231="","",IF(D231="N","",IFERROR(INDEX(Program_Calcs!$A$1:$AX$1002,MATCH(A231,Program_Calcs!$A:$A,0),MATCH(VLOOKUP(F231,Table_Methods!$B:$F,5,0),Program_Calcs!$1:$1,0)),"")))</f>
        <v/>
      </c>
    </row>
    <row r="232" spans="1:11" s="14" customFormat="1" ht="16.5" customHeight="1" x14ac:dyDescent="0.25">
      <c r="A232" s="12" t="str">
        <f>IF(Input!A228="","",Input!A228)</f>
        <v/>
      </c>
      <c r="B232" s="12" t="str">
        <f>IF(C232="","",IF(C232="Circular",Input!D228&amp;" in.",IF(C232="Box",ROUNDUP(Input!D228/12,1)&amp;" x "&amp;ROUNDUP(Input!E228/12,1)&amp;" ft.",Input!D228&amp;" x "&amp;Input!E228&amp;" in.")))</f>
        <v/>
      </c>
      <c r="C232" s="12" t="str">
        <f>IF(A232="","",Input!B228)</f>
        <v/>
      </c>
      <c r="D232" s="12" t="str">
        <f>IF(Input!I228="","",Input!I228)</f>
        <v/>
      </c>
      <c r="E232" s="12" t="str">
        <f>IF(Input!C228="","",Input!C228)</f>
        <v/>
      </c>
      <c r="F232" s="13" t="str">
        <f>IF(Input!H228="","",Input!H228)</f>
        <v/>
      </c>
      <c r="G232" s="12" t="str">
        <f>IF(Program_Calcs!F228="","",TEXT(Program_Calcs!F228,"0.0"))</f>
        <v/>
      </c>
      <c r="H232" s="12" t="str">
        <f>IF(Input!J228="","",TEXT(Input!J228,"0.0"))</f>
        <v/>
      </c>
      <c r="I232" s="38" t="str">
        <f>IF(A232="","",IFERROR(INDEX(Program_Calcs!$A$1:$AX$1002,MATCH(A232,Program_Calcs!$A:$A,0),MATCH(VLOOKUP(F232,Table_Methods!$B:$F,4,0),Program_Calcs!$1:$1,0)),""))</f>
        <v/>
      </c>
      <c r="J232" s="38" t="str">
        <f>IF(A232="","",Input!O228)</f>
        <v/>
      </c>
      <c r="K232" s="38" t="str">
        <f>IF(A232="","",IF(D232="N","",IFERROR(INDEX(Program_Calcs!$A$1:$AX$1002,MATCH(A232,Program_Calcs!$A:$A,0),MATCH(VLOOKUP(F232,Table_Methods!$B:$F,5,0),Program_Calcs!$1:$1,0)),"")))</f>
        <v/>
      </c>
    </row>
    <row r="233" spans="1:11" s="14" customFormat="1" ht="16.5" customHeight="1" x14ac:dyDescent="0.25">
      <c r="A233" s="12" t="str">
        <f>IF(Input!A229="","",Input!A229)</f>
        <v/>
      </c>
      <c r="B233" s="12" t="str">
        <f>IF(C233="","",IF(C233="Circular",Input!D229&amp;" in.",IF(C233="Box",ROUNDUP(Input!D229/12,1)&amp;" x "&amp;ROUNDUP(Input!E229/12,1)&amp;" ft.",Input!D229&amp;" x "&amp;Input!E229&amp;" in.")))</f>
        <v/>
      </c>
      <c r="C233" s="12" t="str">
        <f>IF(A233="","",Input!B229)</f>
        <v/>
      </c>
      <c r="D233" s="12" t="str">
        <f>IF(Input!I229="","",Input!I229)</f>
        <v/>
      </c>
      <c r="E233" s="12" t="str">
        <f>IF(Input!C229="","",Input!C229)</f>
        <v/>
      </c>
      <c r="F233" s="13" t="str">
        <f>IF(Input!H229="","",Input!H229)</f>
        <v/>
      </c>
      <c r="G233" s="12" t="str">
        <f>IF(Program_Calcs!F229="","",TEXT(Program_Calcs!F229,"0.0"))</f>
        <v/>
      </c>
      <c r="H233" s="12" t="str">
        <f>IF(Input!J229="","",TEXT(Input!J229,"0.0"))</f>
        <v/>
      </c>
      <c r="I233" s="38" t="str">
        <f>IF(A233="","",IFERROR(INDEX(Program_Calcs!$A$1:$AX$1002,MATCH(A233,Program_Calcs!$A:$A,0),MATCH(VLOOKUP(F233,Table_Methods!$B:$F,4,0),Program_Calcs!$1:$1,0)),""))</f>
        <v/>
      </c>
      <c r="J233" s="38" t="str">
        <f>IF(A233="","",Input!O229)</f>
        <v/>
      </c>
      <c r="K233" s="38" t="str">
        <f>IF(A233="","",IF(D233="N","",IFERROR(INDEX(Program_Calcs!$A$1:$AX$1002,MATCH(A233,Program_Calcs!$A:$A,0),MATCH(VLOOKUP(F233,Table_Methods!$B:$F,5,0),Program_Calcs!$1:$1,0)),"")))</f>
        <v/>
      </c>
    </row>
    <row r="234" spans="1:11" s="14" customFormat="1" ht="16.5" customHeight="1" x14ac:dyDescent="0.25">
      <c r="A234" s="12" t="str">
        <f>IF(Input!A230="","",Input!A230)</f>
        <v/>
      </c>
      <c r="B234" s="12" t="str">
        <f>IF(C234="","",IF(C234="Circular",Input!D230&amp;" in.",IF(C234="Box",ROUNDUP(Input!D230/12,1)&amp;" x "&amp;ROUNDUP(Input!E230/12,1)&amp;" ft.",Input!D230&amp;" x "&amp;Input!E230&amp;" in.")))</f>
        <v/>
      </c>
      <c r="C234" s="12" t="str">
        <f>IF(A234="","",Input!B230)</f>
        <v/>
      </c>
      <c r="D234" s="12" t="str">
        <f>IF(Input!I230="","",Input!I230)</f>
        <v/>
      </c>
      <c r="E234" s="12" t="str">
        <f>IF(Input!C230="","",Input!C230)</f>
        <v/>
      </c>
      <c r="F234" s="13" t="str">
        <f>IF(Input!H230="","",Input!H230)</f>
        <v/>
      </c>
      <c r="G234" s="12" t="str">
        <f>IF(Program_Calcs!F230="","",TEXT(Program_Calcs!F230,"0.0"))</f>
        <v/>
      </c>
      <c r="H234" s="12" t="str">
        <f>IF(Input!J230="","",TEXT(Input!J230,"0.0"))</f>
        <v/>
      </c>
      <c r="I234" s="38" t="str">
        <f>IF(A234="","",IFERROR(INDEX(Program_Calcs!$A$1:$AX$1002,MATCH(A234,Program_Calcs!$A:$A,0),MATCH(VLOOKUP(F234,Table_Methods!$B:$F,4,0),Program_Calcs!$1:$1,0)),""))</f>
        <v/>
      </c>
      <c r="J234" s="38" t="str">
        <f>IF(A234="","",Input!O230)</f>
        <v/>
      </c>
      <c r="K234" s="38" t="str">
        <f>IF(A234="","",IF(D234="N","",IFERROR(INDEX(Program_Calcs!$A$1:$AX$1002,MATCH(A234,Program_Calcs!$A:$A,0),MATCH(VLOOKUP(F234,Table_Methods!$B:$F,5,0),Program_Calcs!$1:$1,0)),"")))</f>
        <v/>
      </c>
    </row>
    <row r="235" spans="1:11" s="14" customFormat="1" ht="16.5" customHeight="1" x14ac:dyDescent="0.25">
      <c r="A235" s="12" t="str">
        <f>IF(Input!A231="","",Input!A231)</f>
        <v/>
      </c>
      <c r="B235" s="12" t="str">
        <f>IF(C235="","",IF(C235="Circular",Input!D231&amp;" in.",IF(C235="Box",ROUNDUP(Input!D231/12,1)&amp;" x "&amp;ROUNDUP(Input!E231/12,1)&amp;" ft.",Input!D231&amp;" x "&amp;Input!E231&amp;" in.")))</f>
        <v/>
      </c>
      <c r="C235" s="12" t="str">
        <f>IF(A235="","",Input!B231)</f>
        <v/>
      </c>
      <c r="D235" s="12" t="str">
        <f>IF(Input!I231="","",Input!I231)</f>
        <v/>
      </c>
      <c r="E235" s="12" t="str">
        <f>IF(Input!C231="","",Input!C231)</f>
        <v/>
      </c>
      <c r="F235" s="13" t="str">
        <f>IF(Input!H231="","",Input!H231)</f>
        <v/>
      </c>
      <c r="G235" s="12" t="str">
        <f>IF(Program_Calcs!F231="","",TEXT(Program_Calcs!F231,"0.0"))</f>
        <v/>
      </c>
      <c r="H235" s="12" t="str">
        <f>IF(Input!J231="","",TEXT(Input!J231,"0.0"))</f>
        <v/>
      </c>
      <c r="I235" s="38" t="str">
        <f>IF(A235="","",IFERROR(INDEX(Program_Calcs!$A$1:$AX$1002,MATCH(A235,Program_Calcs!$A:$A,0),MATCH(VLOOKUP(F235,Table_Methods!$B:$F,4,0),Program_Calcs!$1:$1,0)),""))</f>
        <v/>
      </c>
      <c r="J235" s="38" t="str">
        <f>IF(A235="","",Input!O231)</f>
        <v/>
      </c>
      <c r="K235" s="38" t="str">
        <f>IF(A235="","",IF(D235="N","",IFERROR(INDEX(Program_Calcs!$A$1:$AX$1002,MATCH(A235,Program_Calcs!$A:$A,0),MATCH(VLOOKUP(F235,Table_Methods!$B:$F,5,0),Program_Calcs!$1:$1,0)),"")))</f>
        <v/>
      </c>
    </row>
    <row r="236" spans="1:11" s="14" customFormat="1" ht="16.5" customHeight="1" x14ac:dyDescent="0.25">
      <c r="A236" s="12" t="str">
        <f>IF(Input!A232="","",Input!A232)</f>
        <v/>
      </c>
      <c r="B236" s="12" t="str">
        <f>IF(C236="","",IF(C236="Circular",Input!D232&amp;" in.",IF(C236="Box",ROUNDUP(Input!D232/12,1)&amp;" x "&amp;ROUNDUP(Input!E232/12,1)&amp;" ft.",Input!D232&amp;" x "&amp;Input!E232&amp;" in.")))</f>
        <v/>
      </c>
      <c r="C236" s="12" t="str">
        <f>IF(A236="","",Input!B232)</f>
        <v/>
      </c>
      <c r="D236" s="12" t="str">
        <f>IF(Input!I232="","",Input!I232)</f>
        <v/>
      </c>
      <c r="E236" s="12" t="str">
        <f>IF(Input!C232="","",Input!C232)</f>
        <v/>
      </c>
      <c r="F236" s="13" t="str">
        <f>IF(Input!H232="","",Input!H232)</f>
        <v/>
      </c>
      <c r="G236" s="12" t="str">
        <f>IF(Program_Calcs!F232="","",TEXT(Program_Calcs!F232,"0.0"))</f>
        <v/>
      </c>
      <c r="H236" s="12" t="str">
        <f>IF(Input!J232="","",TEXT(Input!J232,"0.0"))</f>
        <v/>
      </c>
      <c r="I236" s="38" t="str">
        <f>IF(A236="","",IFERROR(INDEX(Program_Calcs!$A$1:$AX$1002,MATCH(A236,Program_Calcs!$A:$A,0),MATCH(VLOOKUP(F236,Table_Methods!$B:$F,4,0),Program_Calcs!$1:$1,0)),""))</f>
        <v/>
      </c>
      <c r="J236" s="38" t="str">
        <f>IF(A236="","",Input!O232)</f>
        <v/>
      </c>
      <c r="K236" s="38" t="str">
        <f>IF(A236="","",IF(D236="N","",IFERROR(INDEX(Program_Calcs!$A$1:$AX$1002,MATCH(A236,Program_Calcs!$A:$A,0),MATCH(VLOOKUP(F236,Table_Methods!$B:$F,5,0),Program_Calcs!$1:$1,0)),"")))</f>
        <v/>
      </c>
    </row>
    <row r="237" spans="1:11" s="14" customFormat="1" ht="16.5" customHeight="1" x14ac:dyDescent="0.25">
      <c r="A237" s="12" t="str">
        <f>IF(Input!A233="","",Input!A233)</f>
        <v/>
      </c>
      <c r="B237" s="12" t="str">
        <f>IF(C237="","",IF(C237="Circular",Input!D233&amp;" in.",IF(C237="Box",ROUNDUP(Input!D233/12,1)&amp;" x "&amp;ROUNDUP(Input!E233/12,1)&amp;" ft.",Input!D233&amp;" x "&amp;Input!E233&amp;" in.")))</f>
        <v/>
      </c>
      <c r="C237" s="12" t="str">
        <f>IF(A237="","",Input!B233)</f>
        <v/>
      </c>
      <c r="D237" s="12" t="str">
        <f>IF(Input!I233="","",Input!I233)</f>
        <v/>
      </c>
      <c r="E237" s="12" t="str">
        <f>IF(Input!C233="","",Input!C233)</f>
        <v/>
      </c>
      <c r="F237" s="13" t="str">
        <f>IF(Input!H233="","",Input!H233)</f>
        <v/>
      </c>
      <c r="G237" s="12" t="str">
        <f>IF(Program_Calcs!F233="","",TEXT(Program_Calcs!F233,"0.0"))</f>
        <v/>
      </c>
      <c r="H237" s="12" t="str">
        <f>IF(Input!J233="","",TEXT(Input!J233,"0.0"))</f>
        <v/>
      </c>
      <c r="I237" s="38" t="str">
        <f>IF(A237="","",IFERROR(INDEX(Program_Calcs!$A$1:$AX$1002,MATCH(A237,Program_Calcs!$A:$A,0),MATCH(VLOOKUP(F237,Table_Methods!$B:$F,4,0),Program_Calcs!$1:$1,0)),""))</f>
        <v/>
      </c>
      <c r="J237" s="38" t="str">
        <f>IF(A237="","",Input!O233)</f>
        <v/>
      </c>
      <c r="K237" s="38" t="str">
        <f>IF(A237="","",IF(D237="N","",IFERROR(INDEX(Program_Calcs!$A$1:$AX$1002,MATCH(A237,Program_Calcs!$A:$A,0),MATCH(VLOOKUP(F237,Table_Methods!$B:$F,5,0),Program_Calcs!$1:$1,0)),"")))</f>
        <v/>
      </c>
    </row>
    <row r="238" spans="1:11" s="14" customFormat="1" ht="16.5" customHeight="1" x14ac:dyDescent="0.25">
      <c r="A238" s="12" t="str">
        <f>IF(Input!A234="","",Input!A234)</f>
        <v/>
      </c>
      <c r="B238" s="12" t="str">
        <f>IF(C238="","",IF(C238="Circular",Input!D234&amp;" in.",IF(C238="Box",ROUNDUP(Input!D234/12,1)&amp;" x "&amp;ROUNDUP(Input!E234/12,1)&amp;" ft.",Input!D234&amp;" x "&amp;Input!E234&amp;" in.")))</f>
        <v/>
      </c>
      <c r="C238" s="12" t="str">
        <f>IF(A238="","",Input!B234)</f>
        <v/>
      </c>
      <c r="D238" s="12" t="str">
        <f>IF(Input!I234="","",Input!I234)</f>
        <v/>
      </c>
      <c r="E238" s="12" t="str">
        <f>IF(Input!C234="","",Input!C234)</f>
        <v/>
      </c>
      <c r="F238" s="13" t="str">
        <f>IF(Input!H234="","",Input!H234)</f>
        <v/>
      </c>
      <c r="G238" s="12" t="str">
        <f>IF(Program_Calcs!F234="","",TEXT(Program_Calcs!F234,"0.0"))</f>
        <v/>
      </c>
      <c r="H238" s="12" t="str">
        <f>IF(Input!J234="","",TEXT(Input!J234,"0.0"))</f>
        <v/>
      </c>
      <c r="I238" s="38" t="str">
        <f>IF(A238="","",IFERROR(INDEX(Program_Calcs!$A$1:$AX$1002,MATCH(A238,Program_Calcs!$A:$A,0),MATCH(VLOOKUP(F238,Table_Methods!$B:$F,4,0),Program_Calcs!$1:$1,0)),""))</f>
        <v/>
      </c>
      <c r="J238" s="38" t="str">
        <f>IF(A238="","",Input!O234)</f>
        <v/>
      </c>
      <c r="K238" s="38" t="str">
        <f>IF(A238="","",IF(D238="N","",IFERROR(INDEX(Program_Calcs!$A$1:$AX$1002,MATCH(A238,Program_Calcs!$A:$A,0),MATCH(VLOOKUP(F238,Table_Methods!$B:$F,5,0),Program_Calcs!$1:$1,0)),"")))</f>
        <v/>
      </c>
    </row>
    <row r="239" spans="1:11" s="14" customFormat="1" ht="16.5" customHeight="1" x14ac:dyDescent="0.25">
      <c r="A239" s="12" t="str">
        <f>IF(Input!A235="","",Input!A235)</f>
        <v/>
      </c>
      <c r="B239" s="12" t="str">
        <f>IF(C239="","",IF(C239="Circular",Input!D235&amp;" in.",IF(C239="Box",ROUNDUP(Input!D235/12,1)&amp;" x "&amp;ROUNDUP(Input!E235/12,1)&amp;" ft.",Input!D235&amp;" x "&amp;Input!E235&amp;" in.")))</f>
        <v/>
      </c>
      <c r="C239" s="12" t="str">
        <f>IF(A239="","",Input!B235)</f>
        <v/>
      </c>
      <c r="D239" s="12" t="str">
        <f>IF(Input!I235="","",Input!I235)</f>
        <v/>
      </c>
      <c r="E239" s="12" t="str">
        <f>IF(Input!C235="","",Input!C235)</f>
        <v/>
      </c>
      <c r="F239" s="13" t="str">
        <f>IF(Input!H235="","",Input!H235)</f>
        <v/>
      </c>
      <c r="G239" s="12" t="str">
        <f>IF(Program_Calcs!F235="","",TEXT(Program_Calcs!F235,"0.0"))</f>
        <v/>
      </c>
      <c r="H239" s="12" t="str">
        <f>IF(Input!J235="","",TEXT(Input!J235,"0.0"))</f>
        <v/>
      </c>
      <c r="I239" s="38" t="str">
        <f>IF(A239="","",IFERROR(INDEX(Program_Calcs!$A$1:$AX$1002,MATCH(A239,Program_Calcs!$A:$A,0),MATCH(VLOOKUP(F239,Table_Methods!$B:$F,4,0),Program_Calcs!$1:$1,0)),""))</f>
        <v/>
      </c>
      <c r="J239" s="38" t="str">
        <f>IF(A239="","",Input!O235)</f>
        <v/>
      </c>
      <c r="K239" s="38" t="str">
        <f>IF(A239="","",IF(D239="N","",IFERROR(INDEX(Program_Calcs!$A$1:$AX$1002,MATCH(A239,Program_Calcs!$A:$A,0),MATCH(VLOOKUP(F239,Table_Methods!$B:$F,5,0),Program_Calcs!$1:$1,0)),"")))</f>
        <v/>
      </c>
    </row>
    <row r="240" spans="1:11" s="14" customFormat="1" ht="16.5" customHeight="1" x14ac:dyDescent="0.25">
      <c r="A240" s="12" t="str">
        <f>IF(Input!A236="","",Input!A236)</f>
        <v/>
      </c>
      <c r="B240" s="12" t="str">
        <f>IF(C240="","",IF(C240="Circular",Input!D236&amp;" in.",IF(C240="Box",ROUNDUP(Input!D236/12,1)&amp;" x "&amp;ROUNDUP(Input!E236/12,1)&amp;" ft.",Input!D236&amp;" x "&amp;Input!E236&amp;" in.")))</f>
        <v/>
      </c>
      <c r="C240" s="12" t="str">
        <f>IF(A240="","",Input!B236)</f>
        <v/>
      </c>
      <c r="D240" s="12" t="str">
        <f>IF(Input!I236="","",Input!I236)</f>
        <v/>
      </c>
      <c r="E240" s="12" t="str">
        <f>IF(Input!C236="","",Input!C236)</f>
        <v/>
      </c>
      <c r="F240" s="13" t="str">
        <f>IF(Input!H236="","",Input!H236)</f>
        <v/>
      </c>
      <c r="G240" s="12" t="str">
        <f>IF(Program_Calcs!F236="","",TEXT(Program_Calcs!F236,"0.0"))</f>
        <v/>
      </c>
      <c r="H240" s="12" t="str">
        <f>IF(Input!J236="","",TEXT(Input!J236,"0.0"))</f>
        <v/>
      </c>
      <c r="I240" s="38" t="str">
        <f>IF(A240="","",IFERROR(INDEX(Program_Calcs!$A$1:$AX$1002,MATCH(A240,Program_Calcs!$A:$A,0),MATCH(VLOOKUP(F240,Table_Methods!$B:$F,4,0),Program_Calcs!$1:$1,0)),""))</f>
        <v/>
      </c>
      <c r="J240" s="38" t="str">
        <f>IF(A240="","",Input!O236)</f>
        <v/>
      </c>
      <c r="K240" s="38" t="str">
        <f>IF(A240="","",IF(D240="N","",IFERROR(INDEX(Program_Calcs!$A$1:$AX$1002,MATCH(A240,Program_Calcs!$A:$A,0),MATCH(VLOOKUP(F240,Table_Methods!$B:$F,5,0),Program_Calcs!$1:$1,0)),"")))</f>
        <v/>
      </c>
    </row>
    <row r="241" spans="1:11" s="14" customFormat="1" ht="16.5" customHeight="1" x14ac:dyDescent="0.25">
      <c r="A241" s="12" t="str">
        <f>IF(Input!A237="","",Input!A237)</f>
        <v/>
      </c>
      <c r="B241" s="12" t="str">
        <f>IF(C241="","",IF(C241="Circular",Input!D237&amp;" in.",IF(C241="Box",ROUNDUP(Input!D237/12,1)&amp;" x "&amp;ROUNDUP(Input!E237/12,1)&amp;" ft.",Input!D237&amp;" x "&amp;Input!E237&amp;" in.")))</f>
        <v/>
      </c>
      <c r="C241" s="12" t="str">
        <f>IF(A241="","",Input!B237)</f>
        <v/>
      </c>
      <c r="D241" s="12" t="str">
        <f>IF(Input!I237="","",Input!I237)</f>
        <v/>
      </c>
      <c r="E241" s="12" t="str">
        <f>IF(Input!C237="","",Input!C237)</f>
        <v/>
      </c>
      <c r="F241" s="13" t="str">
        <f>IF(Input!H237="","",Input!H237)</f>
        <v/>
      </c>
      <c r="G241" s="12" t="str">
        <f>IF(Program_Calcs!F237="","",TEXT(Program_Calcs!F237,"0.0"))</f>
        <v/>
      </c>
      <c r="H241" s="12" t="str">
        <f>IF(Input!J237="","",TEXT(Input!J237,"0.0"))</f>
        <v/>
      </c>
      <c r="I241" s="38" t="str">
        <f>IF(A241="","",IFERROR(INDEX(Program_Calcs!$A$1:$AX$1002,MATCH(A241,Program_Calcs!$A:$A,0),MATCH(VLOOKUP(F241,Table_Methods!$B:$F,4,0),Program_Calcs!$1:$1,0)),""))</f>
        <v/>
      </c>
      <c r="J241" s="38" t="str">
        <f>IF(A241="","",Input!O237)</f>
        <v/>
      </c>
      <c r="K241" s="38" t="str">
        <f>IF(A241="","",IF(D241="N","",IFERROR(INDEX(Program_Calcs!$A$1:$AX$1002,MATCH(A241,Program_Calcs!$A:$A,0),MATCH(VLOOKUP(F241,Table_Methods!$B:$F,5,0),Program_Calcs!$1:$1,0)),"")))</f>
        <v/>
      </c>
    </row>
    <row r="242" spans="1:11" s="14" customFormat="1" ht="16.5" customHeight="1" x14ac:dyDescent="0.25">
      <c r="A242" s="12" t="str">
        <f>IF(Input!A238="","",Input!A238)</f>
        <v/>
      </c>
      <c r="B242" s="12" t="str">
        <f>IF(C242="","",IF(C242="Circular",Input!D238&amp;" in.",IF(C242="Box",ROUNDUP(Input!D238/12,1)&amp;" x "&amp;ROUNDUP(Input!E238/12,1)&amp;" ft.",Input!D238&amp;" x "&amp;Input!E238&amp;" in.")))</f>
        <v/>
      </c>
      <c r="C242" s="12" t="str">
        <f>IF(A242="","",Input!B238)</f>
        <v/>
      </c>
      <c r="D242" s="12" t="str">
        <f>IF(Input!I238="","",Input!I238)</f>
        <v/>
      </c>
      <c r="E242" s="12" t="str">
        <f>IF(Input!C238="","",Input!C238)</f>
        <v/>
      </c>
      <c r="F242" s="13" t="str">
        <f>IF(Input!H238="","",Input!H238)</f>
        <v/>
      </c>
      <c r="G242" s="12" t="str">
        <f>IF(Program_Calcs!F238="","",TEXT(Program_Calcs!F238,"0.0"))</f>
        <v/>
      </c>
      <c r="H242" s="12" t="str">
        <f>IF(Input!J238="","",TEXT(Input!J238,"0.0"))</f>
        <v/>
      </c>
      <c r="I242" s="38" t="str">
        <f>IF(A242="","",IFERROR(INDEX(Program_Calcs!$A$1:$AX$1002,MATCH(A242,Program_Calcs!$A:$A,0),MATCH(VLOOKUP(F242,Table_Methods!$B:$F,4,0),Program_Calcs!$1:$1,0)),""))</f>
        <v/>
      </c>
      <c r="J242" s="38" t="str">
        <f>IF(A242="","",Input!O238)</f>
        <v/>
      </c>
      <c r="K242" s="38" t="str">
        <f>IF(A242="","",IF(D242="N","",IFERROR(INDEX(Program_Calcs!$A$1:$AX$1002,MATCH(A242,Program_Calcs!$A:$A,0),MATCH(VLOOKUP(F242,Table_Methods!$B:$F,5,0),Program_Calcs!$1:$1,0)),"")))</f>
        <v/>
      </c>
    </row>
    <row r="243" spans="1:11" s="14" customFormat="1" ht="16.5" customHeight="1" x14ac:dyDescent="0.25">
      <c r="A243" s="12" t="str">
        <f>IF(Input!A239="","",Input!A239)</f>
        <v/>
      </c>
      <c r="B243" s="12" t="str">
        <f>IF(C243="","",IF(C243="Circular",Input!D239&amp;" in.",IF(C243="Box",ROUNDUP(Input!D239/12,1)&amp;" x "&amp;ROUNDUP(Input!E239/12,1)&amp;" ft.",Input!D239&amp;" x "&amp;Input!E239&amp;" in.")))</f>
        <v/>
      </c>
      <c r="C243" s="12" t="str">
        <f>IF(A243="","",Input!B239)</f>
        <v/>
      </c>
      <c r="D243" s="12" t="str">
        <f>IF(Input!I239="","",Input!I239)</f>
        <v/>
      </c>
      <c r="E243" s="12" t="str">
        <f>IF(Input!C239="","",Input!C239)</f>
        <v/>
      </c>
      <c r="F243" s="13" t="str">
        <f>IF(Input!H239="","",Input!H239)</f>
        <v/>
      </c>
      <c r="G243" s="12" t="str">
        <f>IF(Program_Calcs!F239="","",TEXT(Program_Calcs!F239,"0.0"))</f>
        <v/>
      </c>
      <c r="H243" s="12" t="str">
        <f>IF(Input!J239="","",TEXT(Input!J239,"0.0"))</f>
        <v/>
      </c>
      <c r="I243" s="38" t="str">
        <f>IF(A243="","",IFERROR(INDEX(Program_Calcs!$A$1:$AX$1002,MATCH(A243,Program_Calcs!$A:$A,0),MATCH(VLOOKUP(F243,Table_Methods!$B:$F,4,0),Program_Calcs!$1:$1,0)),""))</f>
        <v/>
      </c>
      <c r="J243" s="38" t="str">
        <f>IF(A243="","",Input!O239)</f>
        <v/>
      </c>
      <c r="K243" s="38" t="str">
        <f>IF(A243="","",IF(D243="N","",IFERROR(INDEX(Program_Calcs!$A$1:$AX$1002,MATCH(A243,Program_Calcs!$A:$A,0),MATCH(VLOOKUP(F243,Table_Methods!$B:$F,5,0),Program_Calcs!$1:$1,0)),"")))</f>
        <v/>
      </c>
    </row>
    <row r="244" spans="1:11" s="14" customFormat="1" ht="16.5" customHeight="1" x14ac:dyDescent="0.25">
      <c r="A244" s="12" t="str">
        <f>IF(Input!A240="","",Input!A240)</f>
        <v/>
      </c>
      <c r="B244" s="12" t="str">
        <f>IF(C244="","",IF(C244="Circular",Input!D240&amp;" in.",IF(C244="Box",ROUNDUP(Input!D240/12,1)&amp;" x "&amp;ROUNDUP(Input!E240/12,1)&amp;" ft.",Input!D240&amp;" x "&amp;Input!E240&amp;" in.")))</f>
        <v/>
      </c>
      <c r="C244" s="12" t="str">
        <f>IF(A244="","",Input!B240)</f>
        <v/>
      </c>
      <c r="D244" s="12" t="str">
        <f>IF(Input!I240="","",Input!I240)</f>
        <v/>
      </c>
      <c r="E244" s="12" t="str">
        <f>IF(Input!C240="","",Input!C240)</f>
        <v/>
      </c>
      <c r="F244" s="13" t="str">
        <f>IF(Input!H240="","",Input!H240)</f>
        <v/>
      </c>
      <c r="G244" s="12" t="str">
        <f>IF(Program_Calcs!F240="","",TEXT(Program_Calcs!F240,"0.0"))</f>
        <v/>
      </c>
      <c r="H244" s="12" t="str">
        <f>IF(Input!J240="","",TEXT(Input!J240,"0.0"))</f>
        <v/>
      </c>
      <c r="I244" s="38" t="str">
        <f>IF(A244="","",IFERROR(INDEX(Program_Calcs!$A$1:$AX$1002,MATCH(A244,Program_Calcs!$A:$A,0),MATCH(VLOOKUP(F244,Table_Methods!$B:$F,4,0),Program_Calcs!$1:$1,0)),""))</f>
        <v/>
      </c>
      <c r="J244" s="38" t="str">
        <f>IF(A244="","",Input!O240)</f>
        <v/>
      </c>
      <c r="K244" s="38" t="str">
        <f>IF(A244="","",IF(D244="N","",IFERROR(INDEX(Program_Calcs!$A$1:$AX$1002,MATCH(A244,Program_Calcs!$A:$A,0),MATCH(VLOOKUP(F244,Table_Methods!$B:$F,5,0),Program_Calcs!$1:$1,0)),"")))</f>
        <v/>
      </c>
    </row>
    <row r="245" spans="1:11" s="14" customFormat="1" ht="16.5" customHeight="1" x14ac:dyDescent="0.25">
      <c r="A245" s="12" t="str">
        <f>IF(Input!A241="","",Input!A241)</f>
        <v/>
      </c>
      <c r="B245" s="12" t="str">
        <f>IF(C245="","",IF(C245="Circular",Input!D241&amp;" in.",IF(C245="Box",ROUNDUP(Input!D241/12,1)&amp;" x "&amp;ROUNDUP(Input!E241/12,1)&amp;" ft.",Input!D241&amp;" x "&amp;Input!E241&amp;" in.")))</f>
        <v/>
      </c>
      <c r="C245" s="12" t="str">
        <f>IF(A245="","",Input!B241)</f>
        <v/>
      </c>
      <c r="D245" s="12" t="str">
        <f>IF(Input!I241="","",Input!I241)</f>
        <v/>
      </c>
      <c r="E245" s="12" t="str">
        <f>IF(Input!C241="","",Input!C241)</f>
        <v/>
      </c>
      <c r="F245" s="13" t="str">
        <f>IF(Input!H241="","",Input!H241)</f>
        <v/>
      </c>
      <c r="G245" s="12" t="str">
        <f>IF(Program_Calcs!F241="","",TEXT(Program_Calcs!F241,"0.0"))</f>
        <v/>
      </c>
      <c r="H245" s="12" t="str">
        <f>IF(Input!J241="","",TEXT(Input!J241,"0.0"))</f>
        <v/>
      </c>
      <c r="I245" s="38" t="str">
        <f>IF(A245="","",IFERROR(INDEX(Program_Calcs!$A$1:$AX$1002,MATCH(A245,Program_Calcs!$A:$A,0),MATCH(VLOOKUP(F245,Table_Methods!$B:$F,4,0),Program_Calcs!$1:$1,0)),""))</f>
        <v/>
      </c>
      <c r="J245" s="38" t="str">
        <f>IF(A245="","",Input!O241)</f>
        <v/>
      </c>
      <c r="K245" s="38" t="str">
        <f>IF(A245="","",IF(D245="N","",IFERROR(INDEX(Program_Calcs!$A$1:$AX$1002,MATCH(A245,Program_Calcs!$A:$A,0),MATCH(VLOOKUP(F245,Table_Methods!$B:$F,5,0),Program_Calcs!$1:$1,0)),"")))</f>
        <v/>
      </c>
    </row>
    <row r="246" spans="1:11" s="14" customFormat="1" ht="16.5" customHeight="1" x14ac:dyDescent="0.25">
      <c r="A246" s="12" t="str">
        <f>IF(Input!A242="","",Input!A242)</f>
        <v/>
      </c>
      <c r="B246" s="12" t="str">
        <f>IF(C246="","",IF(C246="Circular",Input!D242&amp;" in.",IF(C246="Box",ROUNDUP(Input!D242/12,1)&amp;" x "&amp;ROUNDUP(Input!E242/12,1)&amp;" ft.",Input!D242&amp;" x "&amp;Input!E242&amp;" in.")))</f>
        <v/>
      </c>
      <c r="C246" s="12" t="str">
        <f>IF(A246="","",Input!B242)</f>
        <v/>
      </c>
      <c r="D246" s="12" t="str">
        <f>IF(Input!I242="","",Input!I242)</f>
        <v/>
      </c>
      <c r="E246" s="12" t="str">
        <f>IF(Input!C242="","",Input!C242)</f>
        <v/>
      </c>
      <c r="F246" s="13" t="str">
        <f>IF(Input!H242="","",Input!H242)</f>
        <v/>
      </c>
      <c r="G246" s="12" t="str">
        <f>IF(Program_Calcs!F242="","",TEXT(Program_Calcs!F242,"0.0"))</f>
        <v/>
      </c>
      <c r="H246" s="12" t="str">
        <f>IF(Input!J242="","",TEXT(Input!J242,"0.0"))</f>
        <v/>
      </c>
      <c r="I246" s="38" t="str">
        <f>IF(A246="","",IFERROR(INDEX(Program_Calcs!$A$1:$AX$1002,MATCH(A246,Program_Calcs!$A:$A,0),MATCH(VLOOKUP(F246,Table_Methods!$B:$F,4,0),Program_Calcs!$1:$1,0)),""))</f>
        <v/>
      </c>
      <c r="J246" s="38" t="str">
        <f>IF(A246="","",Input!O242)</f>
        <v/>
      </c>
      <c r="K246" s="38" t="str">
        <f>IF(A246="","",IF(D246="N","",IFERROR(INDEX(Program_Calcs!$A$1:$AX$1002,MATCH(A246,Program_Calcs!$A:$A,0),MATCH(VLOOKUP(F246,Table_Methods!$B:$F,5,0),Program_Calcs!$1:$1,0)),"")))</f>
        <v/>
      </c>
    </row>
    <row r="247" spans="1:11" s="14" customFormat="1" ht="16.5" customHeight="1" x14ac:dyDescent="0.25">
      <c r="A247" s="12" t="str">
        <f>IF(Input!A243="","",Input!A243)</f>
        <v/>
      </c>
      <c r="B247" s="12" t="str">
        <f>IF(C247="","",IF(C247="Circular",Input!D243&amp;" in.",IF(C247="Box",ROUNDUP(Input!D243/12,1)&amp;" x "&amp;ROUNDUP(Input!E243/12,1)&amp;" ft.",Input!D243&amp;" x "&amp;Input!E243&amp;" in.")))</f>
        <v/>
      </c>
      <c r="C247" s="12" t="str">
        <f>IF(A247="","",Input!B243)</f>
        <v/>
      </c>
      <c r="D247" s="12" t="str">
        <f>IF(Input!I243="","",Input!I243)</f>
        <v/>
      </c>
      <c r="E247" s="12" t="str">
        <f>IF(Input!C243="","",Input!C243)</f>
        <v/>
      </c>
      <c r="F247" s="13" t="str">
        <f>IF(Input!H243="","",Input!H243)</f>
        <v/>
      </c>
      <c r="G247" s="12" t="str">
        <f>IF(Program_Calcs!F243="","",TEXT(Program_Calcs!F243,"0.0"))</f>
        <v/>
      </c>
      <c r="H247" s="12" t="str">
        <f>IF(Input!J243="","",TEXT(Input!J243,"0.0"))</f>
        <v/>
      </c>
      <c r="I247" s="38" t="str">
        <f>IF(A247="","",IFERROR(INDEX(Program_Calcs!$A$1:$AX$1002,MATCH(A247,Program_Calcs!$A:$A,0),MATCH(VLOOKUP(F247,Table_Methods!$B:$F,4,0),Program_Calcs!$1:$1,0)),""))</f>
        <v/>
      </c>
      <c r="J247" s="38" t="str">
        <f>IF(A247="","",Input!O243)</f>
        <v/>
      </c>
      <c r="K247" s="38" t="str">
        <f>IF(A247="","",IF(D247="N","",IFERROR(INDEX(Program_Calcs!$A$1:$AX$1002,MATCH(A247,Program_Calcs!$A:$A,0),MATCH(VLOOKUP(F247,Table_Methods!$B:$F,5,0),Program_Calcs!$1:$1,0)),"")))</f>
        <v/>
      </c>
    </row>
    <row r="248" spans="1:11" s="14" customFormat="1" ht="16.5" customHeight="1" x14ac:dyDescent="0.25">
      <c r="A248" s="12" t="str">
        <f>IF(Input!A244="","",Input!A244)</f>
        <v/>
      </c>
      <c r="B248" s="12" t="str">
        <f>IF(C248="","",IF(C248="Circular",Input!D244&amp;" in.",IF(C248="Box",ROUNDUP(Input!D244/12,1)&amp;" x "&amp;ROUNDUP(Input!E244/12,1)&amp;" ft.",Input!D244&amp;" x "&amp;Input!E244&amp;" in.")))</f>
        <v/>
      </c>
      <c r="C248" s="12" t="str">
        <f>IF(A248="","",Input!B244)</f>
        <v/>
      </c>
      <c r="D248" s="12" t="str">
        <f>IF(Input!I244="","",Input!I244)</f>
        <v/>
      </c>
      <c r="E248" s="12" t="str">
        <f>IF(Input!C244="","",Input!C244)</f>
        <v/>
      </c>
      <c r="F248" s="13" t="str">
        <f>IF(Input!H244="","",Input!H244)</f>
        <v/>
      </c>
      <c r="G248" s="12" t="str">
        <f>IF(Program_Calcs!F244="","",TEXT(Program_Calcs!F244,"0.0"))</f>
        <v/>
      </c>
      <c r="H248" s="12" t="str">
        <f>IF(Input!J244="","",TEXT(Input!J244,"0.0"))</f>
        <v/>
      </c>
      <c r="I248" s="38" t="str">
        <f>IF(A248="","",IFERROR(INDEX(Program_Calcs!$A$1:$AX$1002,MATCH(A248,Program_Calcs!$A:$A,0),MATCH(VLOOKUP(F248,Table_Methods!$B:$F,4,0),Program_Calcs!$1:$1,0)),""))</f>
        <v/>
      </c>
      <c r="J248" s="38" t="str">
        <f>IF(A248="","",Input!O244)</f>
        <v/>
      </c>
      <c r="K248" s="38" t="str">
        <f>IF(A248="","",IF(D248="N","",IFERROR(INDEX(Program_Calcs!$A$1:$AX$1002,MATCH(A248,Program_Calcs!$A:$A,0),MATCH(VLOOKUP(F248,Table_Methods!$B:$F,5,0),Program_Calcs!$1:$1,0)),"")))</f>
        <v/>
      </c>
    </row>
    <row r="249" spans="1:11" s="14" customFormat="1" ht="16.5" customHeight="1" x14ac:dyDescent="0.25">
      <c r="A249" s="12" t="str">
        <f>IF(Input!A245="","",Input!A245)</f>
        <v/>
      </c>
      <c r="B249" s="12" t="str">
        <f>IF(C249="","",IF(C249="Circular",Input!D245&amp;" in.",IF(C249="Box",ROUNDUP(Input!D245/12,1)&amp;" x "&amp;ROUNDUP(Input!E245/12,1)&amp;" ft.",Input!D245&amp;" x "&amp;Input!E245&amp;" in.")))</f>
        <v/>
      </c>
      <c r="C249" s="12" t="str">
        <f>IF(A249="","",Input!B245)</f>
        <v/>
      </c>
      <c r="D249" s="12" t="str">
        <f>IF(Input!I245="","",Input!I245)</f>
        <v/>
      </c>
      <c r="E249" s="12" t="str">
        <f>IF(Input!C245="","",Input!C245)</f>
        <v/>
      </c>
      <c r="F249" s="13" t="str">
        <f>IF(Input!H245="","",Input!H245)</f>
        <v/>
      </c>
      <c r="G249" s="12" t="str">
        <f>IF(Program_Calcs!F245="","",TEXT(Program_Calcs!F245,"0.0"))</f>
        <v/>
      </c>
      <c r="H249" s="12" t="str">
        <f>IF(Input!J245="","",TEXT(Input!J245,"0.0"))</f>
        <v/>
      </c>
      <c r="I249" s="38" t="str">
        <f>IF(A249="","",IFERROR(INDEX(Program_Calcs!$A$1:$AX$1002,MATCH(A249,Program_Calcs!$A:$A,0),MATCH(VLOOKUP(F249,Table_Methods!$B:$F,4,0),Program_Calcs!$1:$1,0)),""))</f>
        <v/>
      </c>
      <c r="J249" s="38" t="str">
        <f>IF(A249="","",Input!O245)</f>
        <v/>
      </c>
      <c r="K249" s="38" t="str">
        <f>IF(A249="","",IF(D249="N","",IFERROR(INDEX(Program_Calcs!$A$1:$AX$1002,MATCH(A249,Program_Calcs!$A:$A,0),MATCH(VLOOKUP(F249,Table_Methods!$B:$F,5,0),Program_Calcs!$1:$1,0)),"")))</f>
        <v/>
      </c>
    </row>
    <row r="250" spans="1:11" s="14" customFormat="1" ht="16.5" customHeight="1" x14ac:dyDescent="0.25">
      <c r="A250" s="12" t="str">
        <f>IF(Input!A246="","",Input!A246)</f>
        <v/>
      </c>
      <c r="B250" s="12" t="str">
        <f>IF(C250="","",IF(C250="Circular",Input!D246&amp;" in.",IF(C250="Box",ROUNDUP(Input!D246/12,1)&amp;" x "&amp;ROUNDUP(Input!E246/12,1)&amp;" ft.",Input!D246&amp;" x "&amp;Input!E246&amp;" in.")))</f>
        <v/>
      </c>
      <c r="C250" s="12" t="str">
        <f>IF(A250="","",Input!B246)</f>
        <v/>
      </c>
      <c r="D250" s="12" t="str">
        <f>IF(Input!I246="","",Input!I246)</f>
        <v/>
      </c>
      <c r="E250" s="12" t="str">
        <f>IF(Input!C246="","",Input!C246)</f>
        <v/>
      </c>
      <c r="F250" s="13" t="str">
        <f>IF(Input!H246="","",Input!H246)</f>
        <v/>
      </c>
      <c r="G250" s="12" t="str">
        <f>IF(Program_Calcs!F246="","",TEXT(Program_Calcs!F246,"0.0"))</f>
        <v/>
      </c>
      <c r="H250" s="12" t="str">
        <f>IF(Input!J246="","",TEXT(Input!J246,"0.0"))</f>
        <v/>
      </c>
      <c r="I250" s="38" t="str">
        <f>IF(A250="","",IFERROR(INDEX(Program_Calcs!$A$1:$AX$1002,MATCH(A250,Program_Calcs!$A:$A,0),MATCH(VLOOKUP(F250,Table_Methods!$B:$F,4,0),Program_Calcs!$1:$1,0)),""))</f>
        <v/>
      </c>
      <c r="J250" s="38" t="str">
        <f>IF(A250="","",Input!O246)</f>
        <v/>
      </c>
      <c r="K250" s="38" t="str">
        <f>IF(A250="","",IF(D250="N","",IFERROR(INDEX(Program_Calcs!$A$1:$AX$1002,MATCH(A250,Program_Calcs!$A:$A,0),MATCH(VLOOKUP(F250,Table_Methods!$B:$F,5,0),Program_Calcs!$1:$1,0)),"")))</f>
        <v/>
      </c>
    </row>
    <row r="251" spans="1:11" s="14" customFormat="1" ht="16.5" customHeight="1" x14ac:dyDescent="0.25">
      <c r="A251" s="12" t="str">
        <f>IF(Input!A247="","",Input!A247)</f>
        <v/>
      </c>
      <c r="B251" s="12" t="str">
        <f>IF(C251="","",IF(C251="Circular",Input!D247&amp;" in.",IF(C251="Box",ROUNDUP(Input!D247/12,1)&amp;" x "&amp;ROUNDUP(Input!E247/12,1)&amp;" ft.",Input!D247&amp;" x "&amp;Input!E247&amp;" in.")))</f>
        <v/>
      </c>
      <c r="C251" s="12" t="str">
        <f>IF(A251="","",Input!B247)</f>
        <v/>
      </c>
      <c r="D251" s="12" t="str">
        <f>IF(Input!I247="","",Input!I247)</f>
        <v/>
      </c>
      <c r="E251" s="12" t="str">
        <f>IF(Input!C247="","",Input!C247)</f>
        <v/>
      </c>
      <c r="F251" s="13" t="str">
        <f>IF(Input!H247="","",Input!H247)</f>
        <v/>
      </c>
      <c r="G251" s="12" t="str">
        <f>IF(Program_Calcs!F247="","",TEXT(Program_Calcs!F247,"0.0"))</f>
        <v/>
      </c>
      <c r="H251" s="12" t="str">
        <f>IF(Input!J247="","",TEXT(Input!J247,"0.0"))</f>
        <v/>
      </c>
      <c r="I251" s="38" t="str">
        <f>IF(A251="","",IFERROR(INDEX(Program_Calcs!$A$1:$AX$1002,MATCH(A251,Program_Calcs!$A:$A,0),MATCH(VLOOKUP(F251,Table_Methods!$B:$F,4,0),Program_Calcs!$1:$1,0)),""))</f>
        <v/>
      </c>
      <c r="J251" s="38" t="str">
        <f>IF(A251="","",Input!O247)</f>
        <v/>
      </c>
      <c r="K251" s="38" t="str">
        <f>IF(A251="","",IF(D251="N","",IFERROR(INDEX(Program_Calcs!$A$1:$AX$1002,MATCH(A251,Program_Calcs!$A:$A,0),MATCH(VLOOKUP(F251,Table_Methods!$B:$F,5,0),Program_Calcs!$1:$1,0)),"")))</f>
        <v/>
      </c>
    </row>
    <row r="252" spans="1:11" s="14" customFormat="1" ht="16.5" customHeight="1" x14ac:dyDescent="0.25">
      <c r="A252" s="12" t="str">
        <f>IF(Input!A248="","",Input!A248)</f>
        <v/>
      </c>
      <c r="B252" s="12" t="str">
        <f>IF(C252="","",IF(C252="Circular",Input!D248&amp;" in.",IF(C252="Box",ROUNDUP(Input!D248/12,1)&amp;" x "&amp;ROUNDUP(Input!E248/12,1)&amp;" ft.",Input!D248&amp;" x "&amp;Input!E248&amp;" in.")))</f>
        <v/>
      </c>
      <c r="C252" s="12" t="str">
        <f>IF(A252="","",Input!B248)</f>
        <v/>
      </c>
      <c r="D252" s="12" t="str">
        <f>IF(Input!I248="","",Input!I248)</f>
        <v/>
      </c>
      <c r="E252" s="12" t="str">
        <f>IF(Input!C248="","",Input!C248)</f>
        <v/>
      </c>
      <c r="F252" s="13" t="str">
        <f>IF(Input!H248="","",Input!H248)</f>
        <v/>
      </c>
      <c r="G252" s="12" t="str">
        <f>IF(Program_Calcs!F248="","",TEXT(Program_Calcs!F248,"0.0"))</f>
        <v/>
      </c>
      <c r="H252" s="12" t="str">
        <f>IF(Input!J248="","",TEXT(Input!J248,"0.0"))</f>
        <v/>
      </c>
      <c r="I252" s="38" t="str">
        <f>IF(A252="","",IFERROR(INDEX(Program_Calcs!$A$1:$AX$1002,MATCH(A252,Program_Calcs!$A:$A,0),MATCH(VLOOKUP(F252,Table_Methods!$B:$F,4,0),Program_Calcs!$1:$1,0)),""))</f>
        <v/>
      </c>
      <c r="J252" s="38" t="str">
        <f>IF(A252="","",Input!O248)</f>
        <v/>
      </c>
      <c r="K252" s="38" t="str">
        <f>IF(A252="","",IF(D252="N","",IFERROR(INDEX(Program_Calcs!$A$1:$AX$1002,MATCH(A252,Program_Calcs!$A:$A,0),MATCH(VLOOKUP(F252,Table_Methods!$B:$F,5,0),Program_Calcs!$1:$1,0)),"")))</f>
        <v/>
      </c>
    </row>
    <row r="253" spans="1:11" s="14" customFormat="1" ht="16.5" customHeight="1" x14ac:dyDescent="0.25">
      <c r="A253" s="12" t="str">
        <f>IF(Input!A249="","",Input!A249)</f>
        <v/>
      </c>
      <c r="B253" s="12" t="str">
        <f>IF(C253="","",IF(C253="Circular",Input!D249&amp;" in.",IF(C253="Box",ROUNDUP(Input!D249/12,1)&amp;" x "&amp;ROUNDUP(Input!E249/12,1)&amp;" ft.",Input!D249&amp;" x "&amp;Input!E249&amp;" in.")))</f>
        <v/>
      </c>
      <c r="C253" s="12" t="str">
        <f>IF(A253="","",Input!B249)</f>
        <v/>
      </c>
      <c r="D253" s="12" t="str">
        <f>IF(Input!I249="","",Input!I249)</f>
        <v/>
      </c>
      <c r="E253" s="12" t="str">
        <f>IF(Input!C249="","",Input!C249)</f>
        <v/>
      </c>
      <c r="F253" s="13" t="str">
        <f>IF(Input!H249="","",Input!H249)</f>
        <v/>
      </c>
      <c r="G253" s="12" t="str">
        <f>IF(Program_Calcs!F249="","",TEXT(Program_Calcs!F249,"0.0"))</f>
        <v/>
      </c>
      <c r="H253" s="12" t="str">
        <f>IF(Input!J249="","",TEXT(Input!J249,"0.0"))</f>
        <v/>
      </c>
      <c r="I253" s="38" t="str">
        <f>IF(A253="","",IFERROR(INDEX(Program_Calcs!$A$1:$AX$1002,MATCH(A253,Program_Calcs!$A:$A,0),MATCH(VLOOKUP(F253,Table_Methods!$B:$F,4,0),Program_Calcs!$1:$1,0)),""))</f>
        <v/>
      </c>
      <c r="J253" s="38" t="str">
        <f>IF(A253="","",Input!O249)</f>
        <v/>
      </c>
      <c r="K253" s="38" t="str">
        <f>IF(A253="","",IF(D253="N","",IFERROR(INDEX(Program_Calcs!$A$1:$AX$1002,MATCH(A253,Program_Calcs!$A:$A,0),MATCH(VLOOKUP(F253,Table_Methods!$B:$F,5,0),Program_Calcs!$1:$1,0)),"")))</f>
        <v/>
      </c>
    </row>
    <row r="254" spans="1:11" s="14" customFormat="1" ht="16.5" customHeight="1" x14ac:dyDescent="0.25">
      <c r="A254" s="12" t="str">
        <f>IF(Input!A250="","",Input!A250)</f>
        <v/>
      </c>
      <c r="B254" s="12" t="str">
        <f>IF(C254="","",IF(C254="Circular",Input!D250&amp;" in.",IF(C254="Box",ROUNDUP(Input!D250/12,1)&amp;" x "&amp;ROUNDUP(Input!E250/12,1)&amp;" ft.",Input!D250&amp;" x "&amp;Input!E250&amp;" in.")))</f>
        <v/>
      </c>
      <c r="C254" s="12" t="str">
        <f>IF(A254="","",Input!B250)</f>
        <v/>
      </c>
      <c r="D254" s="12" t="str">
        <f>IF(Input!I250="","",Input!I250)</f>
        <v/>
      </c>
      <c r="E254" s="12" t="str">
        <f>IF(Input!C250="","",Input!C250)</f>
        <v/>
      </c>
      <c r="F254" s="13" t="str">
        <f>IF(Input!H250="","",Input!H250)</f>
        <v/>
      </c>
      <c r="G254" s="12" t="str">
        <f>IF(Program_Calcs!F250="","",TEXT(Program_Calcs!F250,"0.0"))</f>
        <v/>
      </c>
      <c r="H254" s="12" t="str">
        <f>IF(Input!J250="","",TEXT(Input!J250,"0.0"))</f>
        <v/>
      </c>
      <c r="I254" s="38" t="str">
        <f>IF(A254="","",IFERROR(INDEX(Program_Calcs!$A$1:$AX$1002,MATCH(A254,Program_Calcs!$A:$A,0),MATCH(VLOOKUP(F254,Table_Methods!$B:$F,4,0),Program_Calcs!$1:$1,0)),""))</f>
        <v/>
      </c>
      <c r="J254" s="38" t="str">
        <f>IF(A254="","",Input!O250)</f>
        <v/>
      </c>
      <c r="K254" s="38" t="str">
        <f>IF(A254="","",IF(D254="N","",IFERROR(INDEX(Program_Calcs!$A$1:$AX$1002,MATCH(A254,Program_Calcs!$A:$A,0),MATCH(VLOOKUP(F254,Table_Methods!$B:$F,5,0),Program_Calcs!$1:$1,0)),"")))</f>
        <v/>
      </c>
    </row>
    <row r="255" spans="1:11" s="14" customFormat="1" ht="16.5" customHeight="1" x14ac:dyDescent="0.25">
      <c r="A255" s="12" t="str">
        <f>IF(Input!A251="","",Input!A251)</f>
        <v/>
      </c>
      <c r="B255" s="12" t="str">
        <f>IF(C255="","",IF(C255="Circular",Input!D251&amp;" in.",IF(C255="Box",ROUNDUP(Input!D251/12,1)&amp;" x "&amp;ROUNDUP(Input!E251/12,1)&amp;" ft.",Input!D251&amp;" x "&amp;Input!E251&amp;" in.")))</f>
        <v/>
      </c>
      <c r="C255" s="12" t="str">
        <f>IF(A255="","",Input!B251)</f>
        <v/>
      </c>
      <c r="D255" s="12" t="str">
        <f>IF(Input!I251="","",Input!I251)</f>
        <v/>
      </c>
      <c r="E255" s="12" t="str">
        <f>IF(Input!C251="","",Input!C251)</f>
        <v/>
      </c>
      <c r="F255" s="13" t="str">
        <f>IF(Input!H251="","",Input!H251)</f>
        <v/>
      </c>
      <c r="G255" s="12" t="str">
        <f>IF(Program_Calcs!F251="","",TEXT(Program_Calcs!F251,"0.0"))</f>
        <v/>
      </c>
      <c r="H255" s="12" t="str">
        <f>IF(Input!J251="","",TEXT(Input!J251,"0.0"))</f>
        <v/>
      </c>
      <c r="I255" s="38" t="str">
        <f>IF(A255="","",IFERROR(INDEX(Program_Calcs!$A$1:$AX$1002,MATCH(A255,Program_Calcs!$A:$A,0),MATCH(VLOOKUP(F255,Table_Methods!$B:$F,4,0),Program_Calcs!$1:$1,0)),""))</f>
        <v/>
      </c>
      <c r="J255" s="38" t="str">
        <f>IF(A255="","",Input!O251)</f>
        <v/>
      </c>
      <c r="K255" s="38" t="str">
        <f>IF(A255="","",IF(D255="N","",IFERROR(INDEX(Program_Calcs!$A$1:$AX$1002,MATCH(A255,Program_Calcs!$A:$A,0),MATCH(VLOOKUP(F255,Table_Methods!$B:$F,5,0),Program_Calcs!$1:$1,0)),"")))</f>
        <v/>
      </c>
    </row>
    <row r="256" spans="1:11" s="14" customFormat="1" ht="16.5" customHeight="1" x14ac:dyDescent="0.25">
      <c r="A256" s="12" t="str">
        <f>IF(Input!A252="","",Input!A252)</f>
        <v/>
      </c>
      <c r="B256" s="12" t="str">
        <f>IF(C256="","",IF(C256="Circular",Input!D252&amp;" in.",IF(C256="Box",ROUNDUP(Input!D252/12,1)&amp;" x "&amp;ROUNDUP(Input!E252/12,1)&amp;" ft.",Input!D252&amp;" x "&amp;Input!E252&amp;" in.")))</f>
        <v/>
      </c>
      <c r="C256" s="12" t="str">
        <f>IF(A256="","",Input!B252)</f>
        <v/>
      </c>
      <c r="D256" s="12" t="str">
        <f>IF(Input!I252="","",Input!I252)</f>
        <v/>
      </c>
      <c r="E256" s="12" t="str">
        <f>IF(Input!C252="","",Input!C252)</f>
        <v/>
      </c>
      <c r="F256" s="13" t="str">
        <f>IF(Input!H252="","",Input!H252)</f>
        <v/>
      </c>
      <c r="G256" s="12" t="str">
        <f>IF(Program_Calcs!F252="","",TEXT(Program_Calcs!F252,"0.0"))</f>
        <v/>
      </c>
      <c r="H256" s="12" t="str">
        <f>IF(Input!J252="","",TEXT(Input!J252,"0.0"))</f>
        <v/>
      </c>
      <c r="I256" s="38" t="str">
        <f>IF(A256="","",IFERROR(INDEX(Program_Calcs!$A$1:$AX$1002,MATCH(A256,Program_Calcs!$A:$A,0),MATCH(VLOOKUP(F256,Table_Methods!$B:$F,4,0),Program_Calcs!$1:$1,0)),""))</f>
        <v/>
      </c>
      <c r="J256" s="38" t="str">
        <f>IF(A256="","",Input!O252)</f>
        <v/>
      </c>
      <c r="K256" s="38" t="str">
        <f>IF(A256="","",IF(D256="N","",IFERROR(INDEX(Program_Calcs!$A$1:$AX$1002,MATCH(A256,Program_Calcs!$A:$A,0),MATCH(VLOOKUP(F256,Table_Methods!$B:$F,5,0),Program_Calcs!$1:$1,0)),"")))</f>
        <v/>
      </c>
    </row>
    <row r="257" spans="1:11" s="14" customFormat="1" ht="16.5" customHeight="1" x14ac:dyDescent="0.25">
      <c r="A257" s="12" t="str">
        <f>IF(Input!A253="","",Input!A253)</f>
        <v/>
      </c>
      <c r="B257" s="12" t="str">
        <f>IF(C257="","",IF(C257="Circular",Input!D253&amp;" in.",IF(C257="Box",ROUNDUP(Input!D253/12,1)&amp;" x "&amp;ROUNDUP(Input!E253/12,1)&amp;" ft.",Input!D253&amp;" x "&amp;Input!E253&amp;" in.")))</f>
        <v/>
      </c>
      <c r="C257" s="12" t="str">
        <f>IF(A257="","",Input!B253)</f>
        <v/>
      </c>
      <c r="D257" s="12" t="str">
        <f>IF(Input!I253="","",Input!I253)</f>
        <v/>
      </c>
      <c r="E257" s="12" t="str">
        <f>IF(Input!C253="","",Input!C253)</f>
        <v/>
      </c>
      <c r="F257" s="13" t="str">
        <f>IF(Input!H253="","",Input!H253)</f>
        <v/>
      </c>
      <c r="G257" s="12" t="str">
        <f>IF(Program_Calcs!F253="","",TEXT(Program_Calcs!F253,"0.0"))</f>
        <v/>
      </c>
      <c r="H257" s="12" t="str">
        <f>IF(Input!J253="","",TEXT(Input!J253,"0.0"))</f>
        <v/>
      </c>
      <c r="I257" s="38" t="str">
        <f>IF(A257="","",IFERROR(INDEX(Program_Calcs!$A$1:$AX$1002,MATCH(A257,Program_Calcs!$A:$A,0),MATCH(VLOOKUP(F257,Table_Methods!$B:$F,4,0),Program_Calcs!$1:$1,0)),""))</f>
        <v/>
      </c>
      <c r="J257" s="38" t="str">
        <f>IF(A257="","",Input!O253)</f>
        <v/>
      </c>
      <c r="K257" s="38" t="str">
        <f>IF(A257="","",IF(D257="N","",IFERROR(INDEX(Program_Calcs!$A$1:$AX$1002,MATCH(A257,Program_Calcs!$A:$A,0),MATCH(VLOOKUP(F257,Table_Methods!$B:$F,5,0),Program_Calcs!$1:$1,0)),"")))</f>
        <v/>
      </c>
    </row>
    <row r="258" spans="1:11" s="14" customFormat="1" ht="16.5" customHeight="1" x14ac:dyDescent="0.25">
      <c r="A258" s="12" t="str">
        <f>IF(Input!A254="","",Input!A254)</f>
        <v/>
      </c>
      <c r="B258" s="12" t="str">
        <f>IF(C258="","",IF(C258="Circular",Input!D254&amp;" in.",IF(C258="Box",ROUNDUP(Input!D254/12,1)&amp;" x "&amp;ROUNDUP(Input!E254/12,1)&amp;" ft.",Input!D254&amp;" x "&amp;Input!E254&amp;" in.")))</f>
        <v/>
      </c>
      <c r="C258" s="12" t="str">
        <f>IF(A258="","",Input!B254)</f>
        <v/>
      </c>
      <c r="D258" s="12" t="str">
        <f>IF(Input!I254="","",Input!I254)</f>
        <v/>
      </c>
      <c r="E258" s="12" t="str">
        <f>IF(Input!C254="","",Input!C254)</f>
        <v/>
      </c>
      <c r="F258" s="13" t="str">
        <f>IF(Input!H254="","",Input!H254)</f>
        <v/>
      </c>
      <c r="G258" s="12" t="str">
        <f>IF(Program_Calcs!F254="","",TEXT(Program_Calcs!F254,"0.0"))</f>
        <v/>
      </c>
      <c r="H258" s="12" t="str">
        <f>IF(Input!J254="","",TEXT(Input!J254,"0.0"))</f>
        <v/>
      </c>
      <c r="I258" s="38" t="str">
        <f>IF(A258="","",IFERROR(INDEX(Program_Calcs!$A$1:$AX$1002,MATCH(A258,Program_Calcs!$A:$A,0),MATCH(VLOOKUP(F258,Table_Methods!$B:$F,4,0),Program_Calcs!$1:$1,0)),""))</f>
        <v/>
      </c>
      <c r="J258" s="38" t="str">
        <f>IF(A258="","",Input!O254)</f>
        <v/>
      </c>
      <c r="K258" s="38" t="str">
        <f>IF(A258="","",IF(D258="N","",IFERROR(INDEX(Program_Calcs!$A$1:$AX$1002,MATCH(A258,Program_Calcs!$A:$A,0),MATCH(VLOOKUP(F258,Table_Methods!$B:$F,5,0),Program_Calcs!$1:$1,0)),"")))</f>
        <v/>
      </c>
    </row>
    <row r="259" spans="1:11" s="14" customFormat="1" ht="16.5" customHeight="1" x14ac:dyDescent="0.25">
      <c r="A259" s="12" t="str">
        <f>IF(Input!A255="","",Input!A255)</f>
        <v/>
      </c>
      <c r="B259" s="12" t="str">
        <f>IF(C259="","",IF(C259="Circular",Input!D255&amp;" in.",IF(C259="Box",ROUNDUP(Input!D255/12,1)&amp;" x "&amp;ROUNDUP(Input!E255/12,1)&amp;" ft.",Input!D255&amp;" x "&amp;Input!E255&amp;" in.")))</f>
        <v/>
      </c>
      <c r="C259" s="12" t="str">
        <f>IF(A259="","",Input!B255)</f>
        <v/>
      </c>
      <c r="D259" s="12" t="str">
        <f>IF(Input!I255="","",Input!I255)</f>
        <v/>
      </c>
      <c r="E259" s="12" t="str">
        <f>IF(Input!C255="","",Input!C255)</f>
        <v/>
      </c>
      <c r="F259" s="13" t="str">
        <f>IF(Input!H255="","",Input!H255)</f>
        <v/>
      </c>
      <c r="G259" s="12" t="str">
        <f>IF(Program_Calcs!F255="","",TEXT(Program_Calcs!F255,"0.0"))</f>
        <v/>
      </c>
      <c r="H259" s="12" t="str">
        <f>IF(Input!J255="","",TEXT(Input!J255,"0.0"))</f>
        <v/>
      </c>
      <c r="I259" s="38" t="str">
        <f>IF(A259="","",IFERROR(INDEX(Program_Calcs!$A$1:$AX$1002,MATCH(A259,Program_Calcs!$A:$A,0),MATCH(VLOOKUP(F259,Table_Methods!$B:$F,4,0),Program_Calcs!$1:$1,0)),""))</f>
        <v/>
      </c>
      <c r="J259" s="38" t="str">
        <f>IF(A259="","",Input!O255)</f>
        <v/>
      </c>
      <c r="K259" s="38" t="str">
        <f>IF(A259="","",IF(D259="N","",IFERROR(INDEX(Program_Calcs!$A$1:$AX$1002,MATCH(A259,Program_Calcs!$A:$A,0),MATCH(VLOOKUP(F259,Table_Methods!$B:$F,5,0),Program_Calcs!$1:$1,0)),"")))</f>
        <v/>
      </c>
    </row>
    <row r="260" spans="1:11" s="14" customFormat="1" ht="16.5" customHeight="1" x14ac:dyDescent="0.25">
      <c r="A260" s="12" t="str">
        <f>IF(Input!A256="","",Input!A256)</f>
        <v/>
      </c>
      <c r="B260" s="12" t="str">
        <f>IF(C260="","",IF(C260="Circular",Input!D256&amp;" in.",IF(C260="Box",ROUNDUP(Input!D256/12,1)&amp;" x "&amp;ROUNDUP(Input!E256/12,1)&amp;" ft.",Input!D256&amp;" x "&amp;Input!E256&amp;" in.")))</f>
        <v/>
      </c>
      <c r="C260" s="12" t="str">
        <f>IF(A260="","",Input!B256)</f>
        <v/>
      </c>
      <c r="D260" s="12" t="str">
        <f>IF(Input!I256="","",Input!I256)</f>
        <v/>
      </c>
      <c r="E260" s="12" t="str">
        <f>IF(Input!C256="","",Input!C256)</f>
        <v/>
      </c>
      <c r="F260" s="13" t="str">
        <f>IF(Input!H256="","",Input!H256)</f>
        <v/>
      </c>
      <c r="G260" s="12" t="str">
        <f>IF(Program_Calcs!F256="","",TEXT(Program_Calcs!F256,"0.0"))</f>
        <v/>
      </c>
      <c r="H260" s="12" t="str">
        <f>IF(Input!J256="","",TEXT(Input!J256,"0.0"))</f>
        <v/>
      </c>
      <c r="I260" s="38" t="str">
        <f>IF(A260="","",IFERROR(INDEX(Program_Calcs!$A$1:$AX$1002,MATCH(A260,Program_Calcs!$A:$A,0),MATCH(VLOOKUP(F260,Table_Methods!$B:$F,4,0),Program_Calcs!$1:$1,0)),""))</f>
        <v/>
      </c>
      <c r="J260" s="38" t="str">
        <f>IF(A260="","",Input!O256)</f>
        <v/>
      </c>
      <c r="K260" s="38" t="str">
        <f>IF(A260="","",IF(D260="N","",IFERROR(INDEX(Program_Calcs!$A$1:$AX$1002,MATCH(A260,Program_Calcs!$A:$A,0),MATCH(VLOOKUP(F260,Table_Methods!$B:$F,5,0),Program_Calcs!$1:$1,0)),"")))</f>
        <v/>
      </c>
    </row>
    <row r="261" spans="1:11" s="14" customFormat="1" ht="16.5" customHeight="1" x14ac:dyDescent="0.25">
      <c r="A261" s="12" t="str">
        <f>IF(Input!A257="","",Input!A257)</f>
        <v/>
      </c>
      <c r="B261" s="12" t="str">
        <f>IF(C261="","",IF(C261="Circular",Input!D257&amp;" in.",IF(C261="Box",ROUNDUP(Input!D257/12,1)&amp;" x "&amp;ROUNDUP(Input!E257/12,1)&amp;" ft.",Input!D257&amp;" x "&amp;Input!E257&amp;" in.")))</f>
        <v/>
      </c>
      <c r="C261" s="12" t="str">
        <f>IF(A261="","",Input!B257)</f>
        <v/>
      </c>
      <c r="D261" s="12" t="str">
        <f>IF(Input!I257="","",Input!I257)</f>
        <v/>
      </c>
      <c r="E261" s="12" t="str">
        <f>IF(Input!C257="","",Input!C257)</f>
        <v/>
      </c>
      <c r="F261" s="13" t="str">
        <f>IF(Input!H257="","",Input!H257)</f>
        <v/>
      </c>
      <c r="G261" s="12" t="str">
        <f>IF(Program_Calcs!F257="","",TEXT(Program_Calcs!F257,"0.0"))</f>
        <v/>
      </c>
      <c r="H261" s="12" t="str">
        <f>IF(Input!J257="","",TEXT(Input!J257,"0.0"))</f>
        <v/>
      </c>
      <c r="I261" s="38" t="str">
        <f>IF(A261="","",IFERROR(INDEX(Program_Calcs!$A$1:$AX$1002,MATCH(A261,Program_Calcs!$A:$A,0),MATCH(VLOOKUP(F261,Table_Methods!$B:$F,4,0),Program_Calcs!$1:$1,0)),""))</f>
        <v/>
      </c>
      <c r="J261" s="38" t="str">
        <f>IF(A261="","",Input!O257)</f>
        <v/>
      </c>
      <c r="K261" s="38" t="str">
        <f>IF(A261="","",IF(D261="N","",IFERROR(INDEX(Program_Calcs!$A$1:$AX$1002,MATCH(A261,Program_Calcs!$A:$A,0),MATCH(VLOOKUP(F261,Table_Methods!$B:$F,5,0),Program_Calcs!$1:$1,0)),"")))</f>
        <v/>
      </c>
    </row>
    <row r="262" spans="1:11" s="14" customFormat="1" ht="16.5" customHeight="1" x14ac:dyDescent="0.25">
      <c r="A262" s="12" t="str">
        <f>IF(Input!A258="","",Input!A258)</f>
        <v/>
      </c>
      <c r="B262" s="12" t="str">
        <f>IF(C262="","",IF(C262="Circular",Input!D258&amp;" in.",IF(C262="Box",ROUNDUP(Input!D258/12,1)&amp;" x "&amp;ROUNDUP(Input!E258/12,1)&amp;" ft.",Input!D258&amp;" x "&amp;Input!E258&amp;" in.")))</f>
        <v/>
      </c>
      <c r="C262" s="12" t="str">
        <f>IF(A262="","",Input!B258)</f>
        <v/>
      </c>
      <c r="D262" s="12" t="str">
        <f>IF(Input!I258="","",Input!I258)</f>
        <v/>
      </c>
      <c r="E262" s="12" t="str">
        <f>IF(Input!C258="","",Input!C258)</f>
        <v/>
      </c>
      <c r="F262" s="13" t="str">
        <f>IF(Input!H258="","",Input!H258)</f>
        <v/>
      </c>
      <c r="G262" s="12" t="str">
        <f>IF(Program_Calcs!F258="","",TEXT(Program_Calcs!F258,"0.0"))</f>
        <v/>
      </c>
      <c r="H262" s="12" t="str">
        <f>IF(Input!J258="","",TEXT(Input!J258,"0.0"))</f>
        <v/>
      </c>
      <c r="I262" s="38" t="str">
        <f>IF(A262="","",IFERROR(INDEX(Program_Calcs!$A$1:$AX$1002,MATCH(A262,Program_Calcs!$A:$A,0),MATCH(VLOOKUP(F262,Table_Methods!$B:$F,4,0),Program_Calcs!$1:$1,0)),""))</f>
        <v/>
      </c>
      <c r="J262" s="38" t="str">
        <f>IF(A262="","",Input!O258)</f>
        <v/>
      </c>
      <c r="K262" s="38" t="str">
        <f>IF(A262="","",IF(D262="N","",IFERROR(INDEX(Program_Calcs!$A$1:$AX$1002,MATCH(A262,Program_Calcs!$A:$A,0),MATCH(VLOOKUP(F262,Table_Methods!$B:$F,5,0),Program_Calcs!$1:$1,0)),"")))</f>
        <v/>
      </c>
    </row>
    <row r="263" spans="1:11" s="14" customFormat="1" ht="16.5" customHeight="1" x14ac:dyDescent="0.25">
      <c r="A263" s="12" t="str">
        <f>IF(Input!A259="","",Input!A259)</f>
        <v/>
      </c>
      <c r="B263" s="12" t="str">
        <f>IF(C263="","",IF(C263="Circular",Input!D259&amp;" in.",IF(C263="Box",ROUNDUP(Input!D259/12,1)&amp;" x "&amp;ROUNDUP(Input!E259/12,1)&amp;" ft.",Input!D259&amp;" x "&amp;Input!E259&amp;" in.")))</f>
        <v/>
      </c>
      <c r="C263" s="12" t="str">
        <f>IF(A263="","",Input!B259)</f>
        <v/>
      </c>
      <c r="D263" s="12" t="str">
        <f>IF(Input!I259="","",Input!I259)</f>
        <v/>
      </c>
      <c r="E263" s="12" t="str">
        <f>IF(Input!C259="","",Input!C259)</f>
        <v/>
      </c>
      <c r="F263" s="13" t="str">
        <f>IF(Input!H259="","",Input!H259)</f>
        <v/>
      </c>
      <c r="G263" s="12" t="str">
        <f>IF(Program_Calcs!F259="","",TEXT(Program_Calcs!F259,"0.0"))</f>
        <v/>
      </c>
      <c r="H263" s="12" t="str">
        <f>IF(Input!J259="","",TEXT(Input!J259,"0.0"))</f>
        <v/>
      </c>
      <c r="I263" s="38" t="str">
        <f>IF(A263="","",IFERROR(INDEX(Program_Calcs!$A$1:$AX$1002,MATCH(A263,Program_Calcs!$A:$A,0),MATCH(VLOOKUP(F263,Table_Methods!$B:$F,4,0),Program_Calcs!$1:$1,0)),""))</f>
        <v/>
      </c>
      <c r="J263" s="38" t="str">
        <f>IF(A263="","",Input!O259)</f>
        <v/>
      </c>
      <c r="K263" s="38" t="str">
        <f>IF(A263="","",IF(D263="N","",IFERROR(INDEX(Program_Calcs!$A$1:$AX$1002,MATCH(A263,Program_Calcs!$A:$A,0),MATCH(VLOOKUP(F263,Table_Methods!$B:$F,5,0),Program_Calcs!$1:$1,0)),"")))</f>
        <v/>
      </c>
    </row>
    <row r="264" spans="1:11" s="14" customFormat="1" ht="16.5" customHeight="1" x14ac:dyDescent="0.25">
      <c r="A264" s="12" t="str">
        <f>IF(Input!A260="","",Input!A260)</f>
        <v/>
      </c>
      <c r="B264" s="12" t="str">
        <f>IF(C264="","",IF(C264="Circular",Input!D260&amp;" in.",IF(C264="Box",ROUNDUP(Input!D260/12,1)&amp;" x "&amp;ROUNDUP(Input!E260/12,1)&amp;" ft.",Input!D260&amp;" x "&amp;Input!E260&amp;" in.")))</f>
        <v/>
      </c>
      <c r="C264" s="12" t="str">
        <f>IF(A264="","",Input!B260)</f>
        <v/>
      </c>
      <c r="D264" s="12" t="str">
        <f>IF(Input!I260="","",Input!I260)</f>
        <v/>
      </c>
      <c r="E264" s="12" t="str">
        <f>IF(Input!C260="","",Input!C260)</f>
        <v/>
      </c>
      <c r="F264" s="13" t="str">
        <f>IF(Input!H260="","",Input!H260)</f>
        <v/>
      </c>
      <c r="G264" s="12" t="str">
        <f>IF(Program_Calcs!F260="","",TEXT(Program_Calcs!F260,"0.0"))</f>
        <v/>
      </c>
      <c r="H264" s="12" t="str">
        <f>IF(Input!J260="","",TEXT(Input!J260,"0.0"))</f>
        <v/>
      </c>
      <c r="I264" s="38" t="str">
        <f>IF(A264="","",IFERROR(INDEX(Program_Calcs!$A$1:$AX$1002,MATCH(A264,Program_Calcs!$A:$A,0),MATCH(VLOOKUP(F264,Table_Methods!$B:$F,4,0),Program_Calcs!$1:$1,0)),""))</f>
        <v/>
      </c>
      <c r="J264" s="38" t="str">
        <f>IF(A264="","",Input!O260)</f>
        <v/>
      </c>
      <c r="K264" s="38" t="str">
        <f>IF(A264="","",IF(D264="N","",IFERROR(INDEX(Program_Calcs!$A$1:$AX$1002,MATCH(A264,Program_Calcs!$A:$A,0),MATCH(VLOOKUP(F264,Table_Methods!$B:$F,5,0),Program_Calcs!$1:$1,0)),"")))</f>
        <v/>
      </c>
    </row>
    <row r="265" spans="1:11" s="14" customFormat="1" ht="16.5" customHeight="1" x14ac:dyDescent="0.25">
      <c r="A265" s="12" t="str">
        <f>IF(Input!A261="","",Input!A261)</f>
        <v/>
      </c>
      <c r="B265" s="12" t="str">
        <f>IF(C265="","",IF(C265="Circular",Input!D261&amp;" in.",IF(C265="Box",ROUNDUP(Input!D261/12,1)&amp;" x "&amp;ROUNDUP(Input!E261/12,1)&amp;" ft.",Input!D261&amp;" x "&amp;Input!E261&amp;" in.")))</f>
        <v/>
      </c>
      <c r="C265" s="12" t="str">
        <f>IF(A265="","",Input!B261)</f>
        <v/>
      </c>
      <c r="D265" s="12" t="str">
        <f>IF(Input!I261="","",Input!I261)</f>
        <v/>
      </c>
      <c r="E265" s="12" t="str">
        <f>IF(Input!C261="","",Input!C261)</f>
        <v/>
      </c>
      <c r="F265" s="13" t="str">
        <f>IF(Input!H261="","",Input!H261)</f>
        <v/>
      </c>
      <c r="G265" s="12" t="str">
        <f>IF(Program_Calcs!F261="","",TEXT(Program_Calcs!F261,"0.0"))</f>
        <v/>
      </c>
      <c r="H265" s="12" t="str">
        <f>IF(Input!J261="","",TEXT(Input!J261,"0.0"))</f>
        <v/>
      </c>
      <c r="I265" s="38" t="str">
        <f>IF(A265="","",IFERROR(INDEX(Program_Calcs!$A$1:$AX$1002,MATCH(A265,Program_Calcs!$A:$A,0),MATCH(VLOOKUP(F265,Table_Methods!$B:$F,4,0),Program_Calcs!$1:$1,0)),""))</f>
        <v/>
      </c>
      <c r="J265" s="38" t="str">
        <f>IF(A265="","",Input!O261)</f>
        <v/>
      </c>
      <c r="K265" s="38" t="str">
        <f>IF(A265="","",IF(D265="N","",IFERROR(INDEX(Program_Calcs!$A$1:$AX$1002,MATCH(A265,Program_Calcs!$A:$A,0),MATCH(VLOOKUP(F265,Table_Methods!$B:$F,5,0),Program_Calcs!$1:$1,0)),"")))</f>
        <v/>
      </c>
    </row>
    <row r="266" spans="1:11" s="14" customFormat="1" ht="16.5" customHeight="1" x14ac:dyDescent="0.25">
      <c r="A266" s="12" t="str">
        <f>IF(Input!A262="","",Input!A262)</f>
        <v/>
      </c>
      <c r="B266" s="12" t="str">
        <f>IF(C266="","",IF(C266="Circular",Input!D262&amp;" in.",IF(C266="Box",ROUNDUP(Input!D262/12,1)&amp;" x "&amp;ROUNDUP(Input!E262/12,1)&amp;" ft.",Input!D262&amp;" x "&amp;Input!E262&amp;" in.")))</f>
        <v/>
      </c>
      <c r="C266" s="12" t="str">
        <f>IF(A266="","",Input!B262)</f>
        <v/>
      </c>
      <c r="D266" s="12" t="str">
        <f>IF(Input!I262="","",Input!I262)</f>
        <v/>
      </c>
      <c r="E266" s="12" t="str">
        <f>IF(Input!C262="","",Input!C262)</f>
        <v/>
      </c>
      <c r="F266" s="13" t="str">
        <f>IF(Input!H262="","",Input!H262)</f>
        <v/>
      </c>
      <c r="G266" s="12" t="str">
        <f>IF(Program_Calcs!F262="","",TEXT(Program_Calcs!F262,"0.0"))</f>
        <v/>
      </c>
      <c r="H266" s="12" t="str">
        <f>IF(Input!J262="","",TEXT(Input!J262,"0.0"))</f>
        <v/>
      </c>
      <c r="I266" s="38" t="str">
        <f>IF(A266="","",IFERROR(INDEX(Program_Calcs!$A$1:$AX$1002,MATCH(A266,Program_Calcs!$A:$A,0),MATCH(VLOOKUP(F266,Table_Methods!$B:$F,4,0),Program_Calcs!$1:$1,0)),""))</f>
        <v/>
      </c>
      <c r="J266" s="38" t="str">
        <f>IF(A266="","",Input!O262)</f>
        <v/>
      </c>
      <c r="K266" s="38" t="str">
        <f>IF(A266="","",IF(D266="N","",IFERROR(INDEX(Program_Calcs!$A$1:$AX$1002,MATCH(A266,Program_Calcs!$A:$A,0),MATCH(VLOOKUP(F266,Table_Methods!$B:$F,5,0),Program_Calcs!$1:$1,0)),"")))</f>
        <v/>
      </c>
    </row>
    <row r="267" spans="1:11" s="14" customFormat="1" ht="16.5" customHeight="1" x14ac:dyDescent="0.25">
      <c r="A267" s="12" t="str">
        <f>IF(Input!A263="","",Input!A263)</f>
        <v/>
      </c>
      <c r="B267" s="12" t="str">
        <f>IF(C267="","",IF(C267="Circular",Input!D263&amp;" in.",IF(C267="Box",ROUNDUP(Input!D263/12,1)&amp;" x "&amp;ROUNDUP(Input!E263/12,1)&amp;" ft.",Input!D263&amp;" x "&amp;Input!E263&amp;" in.")))</f>
        <v/>
      </c>
      <c r="C267" s="12" t="str">
        <f>IF(A267="","",Input!B263)</f>
        <v/>
      </c>
      <c r="D267" s="12" t="str">
        <f>IF(Input!I263="","",Input!I263)</f>
        <v/>
      </c>
      <c r="E267" s="12" t="str">
        <f>IF(Input!C263="","",Input!C263)</f>
        <v/>
      </c>
      <c r="F267" s="13" t="str">
        <f>IF(Input!H263="","",Input!H263)</f>
        <v/>
      </c>
      <c r="G267" s="12" t="str">
        <f>IF(Program_Calcs!F263="","",TEXT(Program_Calcs!F263,"0.0"))</f>
        <v/>
      </c>
      <c r="H267" s="12" t="str">
        <f>IF(Input!J263="","",TEXT(Input!J263,"0.0"))</f>
        <v/>
      </c>
      <c r="I267" s="38" t="str">
        <f>IF(A267="","",IFERROR(INDEX(Program_Calcs!$A$1:$AX$1002,MATCH(A267,Program_Calcs!$A:$A,0),MATCH(VLOOKUP(F267,Table_Methods!$B:$F,4,0),Program_Calcs!$1:$1,0)),""))</f>
        <v/>
      </c>
      <c r="J267" s="38" t="str">
        <f>IF(A267="","",Input!O263)</f>
        <v/>
      </c>
      <c r="K267" s="38" t="str">
        <f>IF(A267="","",IF(D267="N","",IFERROR(INDEX(Program_Calcs!$A$1:$AX$1002,MATCH(A267,Program_Calcs!$A:$A,0),MATCH(VLOOKUP(F267,Table_Methods!$B:$F,5,0),Program_Calcs!$1:$1,0)),"")))</f>
        <v/>
      </c>
    </row>
    <row r="268" spans="1:11" s="14" customFormat="1" ht="16.5" customHeight="1" x14ac:dyDescent="0.25">
      <c r="A268" s="12" t="str">
        <f>IF(Input!A264="","",Input!A264)</f>
        <v/>
      </c>
      <c r="B268" s="12" t="str">
        <f>IF(C268="","",IF(C268="Circular",Input!D264&amp;" in.",IF(C268="Box",ROUNDUP(Input!D264/12,1)&amp;" x "&amp;ROUNDUP(Input!E264/12,1)&amp;" ft.",Input!D264&amp;" x "&amp;Input!E264&amp;" in.")))</f>
        <v/>
      </c>
      <c r="C268" s="12" t="str">
        <f>IF(A268="","",Input!B264)</f>
        <v/>
      </c>
      <c r="D268" s="12" t="str">
        <f>IF(Input!I264="","",Input!I264)</f>
        <v/>
      </c>
      <c r="E268" s="12" t="str">
        <f>IF(Input!C264="","",Input!C264)</f>
        <v/>
      </c>
      <c r="F268" s="13" t="str">
        <f>IF(Input!H264="","",Input!H264)</f>
        <v/>
      </c>
      <c r="G268" s="12" t="str">
        <f>IF(Program_Calcs!F264="","",TEXT(Program_Calcs!F264,"0.0"))</f>
        <v/>
      </c>
      <c r="H268" s="12" t="str">
        <f>IF(Input!J264="","",TEXT(Input!J264,"0.0"))</f>
        <v/>
      </c>
      <c r="I268" s="38" t="str">
        <f>IF(A268="","",IFERROR(INDEX(Program_Calcs!$A$1:$AX$1002,MATCH(A268,Program_Calcs!$A:$A,0),MATCH(VLOOKUP(F268,Table_Methods!$B:$F,4,0),Program_Calcs!$1:$1,0)),""))</f>
        <v/>
      </c>
      <c r="J268" s="38" t="str">
        <f>IF(A268="","",Input!O264)</f>
        <v/>
      </c>
      <c r="K268" s="38" t="str">
        <f>IF(A268="","",IF(D268="N","",IFERROR(INDEX(Program_Calcs!$A$1:$AX$1002,MATCH(A268,Program_Calcs!$A:$A,0),MATCH(VLOOKUP(F268,Table_Methods!$B:$F,5,0),Program_Calcs!$1:$1,0)),"")))</f>
        <v/>
      </c>
    </row>
    <row r="269" spans="1:11" s="14" customFormat="1" ht="16.5" customHeight="1" x14ac:dyDescent="0.25">
      <c r="A269" s="12" t="str">
        <f>IF(Input!A265="","",Input!A265)</f>
        <v/>
      </c>
      <c r="B269" s="12" t="str">
        <f>IF(C269="","",IF(C269="Circular",Input!D265&amp;" in.",IF(C269="Box",ROUNDUP(Input!D265/12,1)&amp;" x "&amp;ROUNDUP(Input!E265/12,1)&amp;" ft.",Input!D265&amp;" x "&amp;Input!E265&amp;" in.")))</f>
        <v/>
      </c>
      <c r="C269" s="12" t="str">
        <f>IF(A269="","",Input!B265)</f>
        <v/>
      </c>
      <c r="D269" s="12" t="str">
        <f>IF(Input!I265="","",Input!I265)</f>
        <v/>
      </c>
      <c r="E269" s="12" t="str">
        <f>IF(Input!C265="","",Input!C265)</f>
        <v/>
      </c>
      <c r="F269" s="13" t="str">
        <f>IF(Input!H265="","",Input!H265)</f>
        <v/>
      </c>
      <c r="G269" s="12" t="str">
        <f>IF(Program_Calcs!F265="","",TEXT(Program_Calcs!F265,"0.0"))</f>
        <v/>
      </c>
      <c r="H269" s="12" t="str">
        <f>IF(Input!J265="","",TEXT(Input!J265,"0.0"))</f>
        <v/>
      </c>
      <c r="I269" s="38" t="str">
        <f>IF(A269="","",IFERROR(INDEX(Program_Calcs!$A$1:$AX$1002,MATCH(A269,Program_Calcs!$A:$A,0),MATCH(VLOOKUP(F269,Table_Methods!$B:$F,4,0),Program_Calcs!$1:$1,0)),""))</f>
        <v/>
      </c>
      <c r="J269" s="38" t="str">
        <f>IF(A269="","",Input!O265)</f>
        <v/>
      </c>
      <c r="K269" s="38" t="str">
        <f>IF(A269="","",IF(D269="N","",IFERROR(INDEX(Program_Calcs!$A$1:$AX$1002,MATCH(A269,Program_Calcs!$A:$A,0),MATCH(VLOOKUP(F269,Table_Methods!$B:$F,5,0),Program_Calcs!$1:$1,0)),"")))</f>
        <v/>
      </c>
    </row>
    <row r="270" spans="1:11" s="14" customFormat="1" ht="16.5" customHeight="1" x14ac:dyDescent="0.25">
      <c r="A270" s="12" t="str">
        <f>IF(Input!A266="","",Input!A266)</f>
        <v/>
      </c>
      <c r="B270" s="12" t="str">
        <f>IF(C270="","",IF(C270="Circular",Input!D266&amp;" in.",IF(C270="Box",ROUNDUP(Input!D266/12,1)&amp;" x "&amp;ROUNDUP(Input!E266/12,1)&amp;" ft.",Input!D266&amp;" x "&amp;Input!E266&amp;" in.")))</f>
        <v/>
      </c>
      <c r="C270" s="12" t="str">
        <f>IF(A270="","",Input!B266)</f>
        <v/>
      </c>
      <c r="D270" s="12" t="str">
        <f>IF(Input!I266="","",Input!I266)</f>
        <v/>
      </c>
      <c r="E270" s="12" t="str">
        <f>IF(Input!C266="","",Input!C266)</f>
        <v/>
      </c>
      <c r="F270" s="13" t="str">
        <f>IF(Input!H266="","",Input!H266)</f>
        <v/>
      </c>
      <c r="G270" s="12" t="str">
        <f>IF(Program_Calcs!F266="","",TEXT(Program_Calcs!F266,"0.0"))</f>
        <v/>
      </c>
      <c r="H270" s="12" t="str">
        <f>IF(Input!J266="","",TEXT(Input!J266,"0.0"))</f>
        <v/>
      </c>
      <c r="I270" s="38" t="str">
        <f>IF(A270="","",IFERROR(INDEX(Program_Calcs!$A$1:$AX$1002,MATCH(A270,Program_Calcs!$A:$A,0),MATCH(VLOOKUP(F270,Table_Methods!$B:$F,4,0),Program_Calcs!$1:$1,0)),""))</f>
        <v/>
      </c>
      <c r="J270" s="38" t="str">
        <f>IF(A270="","",Input!O266)</f>
        <v/>
      </c>
      <c r="K270" s="38" t="str">
        <f>IF(A270="","",IF(D270="N","",IFERROR(INDEX(Program_Calcs!$A$1:$AX$1002,MATCH(A270,Program_Calcs!$A:$A,0),MATCH(VLOOKUP(F270,Table_Methods!$B:$F,5,0),Program_Calcs!$1:$1,0)),"")))</f>
        <v/>
      </c>
    </row>
    <row r="271" spans="1:11" s="14" customFormat="1" ht="16.5" customHeight="1" x14ac:dyDescent="0.25">
      <c r="A271" s="12" t="str">
        <f>IF(Input!A267="","",Input!A267)</f>
        <v/>
      </c>
      <c r="B271" s="12" t="str">
        <f>IF(C271="","",IF(C271="Circular",Input!D267&amp;" in.",IF(C271="Box",ROUNDUP(Input!D267/12,1)&amp;" x "&amp;ROUNDUP(Input!E267/12,1)&amp;" ft.",Input!D267&amp;" x "&amp;Input!E267&amp;" in.")))</f>
        <v/>
      </c>
      <c r="C271" s="12" t="str">
        <f>IF(A271="","",Input!B267)</f>
        <v/>
      </c>
      <c r="D271" s="12" t="str">
        <f>IF(Input!I267="","",Input!I267)</f>
        <v/>
      </c>
      <c r="E271" s="12" t="str">
        <f>IF(Input!C267="","",Input!C267)</f>
        <v/>
      </c>
      <c r="F271" s="13" t="str">
        <f>IF(Input!H267="","",Input!H267)</f>
        <v/>
      </c>
      <c r="G271" s="12" t="str">
        <f>IF(Program_Calcs!F267="","",TEXT(Program_Calcs!F267,"0.0"))</f>
        <v/>
      </c>
      <c r="H271" s="12" t="str">
        <f>IF(Input!J267="","",TEXT(Input!J267,"0.0"))</f>
        <v/>
      </c>
      <c r="I271" s="38" t="str">
        <f>IF(A271="","",IFERROR(INDEX(Program_Calcs!$A$1:$AX$1002,MATCH(A271,Program_Calcs!$A:$A,0),MATCH(VLOOKUP(F271,Table_Methods!$B:$F,4,0),Program_Calcs!$1:$1,0)),""))</f>
        <v/>
      </c>
      <c r="J271" s="38" t="str">
        <f>IF(A271="","",Input!O267)</f>
        <v/>
      </c>
      <c r="K271" s="38" t="str">
        <f>IF(A271="","",IF(D271="N","",IFERROR(INDEX(Program_Calcs!$A$1:$AX$1002,MATCH(A271,Program_Calcs!$A:$A,0),MATCH(VLOOKUP(F271,Table_Methods!$B:$F,5,0),Program_Calcs!$1:$1,0)),"")))</f>
        <v/>
      </c>
    </row>
    <row r="272" spans="1:11" s="14" customFormat="1" ht="16.5" customHeight="1" x14ac:dyDescent="0.25">
      <c r="A272" s="12" t="str">
        <f>IF(Input!A268="","",Input!A268)</f>
        <v/>
      </c>
      <c r="B272" s="12" t="str">
        <f>IF(C272="","",IF(C272="Circular",Input!D268&amp;" in.",IF(C272="Box",ROUNDUP(Input!D268/12,1)&amp;" x "&amp;ROUNDUP(Input!E268/12,1)&amp;" ft.",Input!D268&amp;" x "&amp;Input!E268&amp;" in.")))</f>
        <v/>
      </c>
      <c r="C272" s="12" t="str">
        <f>IF(A272="","",Input!B268)</f>
        <v/>
      </c>
      <c r="D272" s="12" t="str">
        <f>IF(Input!I268="","",Input!I268)</f>
        <v/>
      </c>
      <c r="E272" s="12" t="str">
        <f>IF(Input!C268="","",Input!C268)</f>
        <v/>
      </c>
      <c r="F272" s="13" t="str">
        <f>IF(Input!H268="","",Input!H268)</f>
        <v/>
      </c>
      <c r="G272" s="12" t="str">
        <f>IF(Program_Calcs!F268="","",TEXT(Program_Calcs!F268,"0.0"))</f>
        <v/>
      </c>
      <c r="H272" s="12" t="str">
        <f>IF(Input!J268="","",TEXT(Input!J268,"0.0"))</f>
        <v/>
      </c>
      <c r="I272" s="38" t="str">
        <f>IF(A272="","",IFERROR(INDEX(Program_Calcs!$A$1:$AX$1002,MATCH(A272,Program_Calcs!$A:$A,0),MATCH(VLOOKUP(F272,Table_Methods!$B:$F,4,0),Program_Calcs!$1:$1,0)),""))</f>
        <v/>
      </c>
      <c r="J272" s="38" t="str">
        <f>IF(A272="","",Input!O268)</f>
        <v/>
      </c>
      <c r="K272" s="38" t="str">
        <f>IF(A272="","",IF(D272="N","",IFERROR(INDEX(Program_Calcs!$A$1:$AX$1002,MATCH(A272,Program_Calcs!$A:$A,0),MATCH(VLOOKUP(F272,Table_Methods!$B:$F,5,0),Program_Calcs!$1:$1,0)),"")))</f>
        <v/>
      </c>
    </row>
    <row r="273" spans="1:11" s="14" customFormat="1" ht="16.5" customHeight="1" x14ac:dyDescent="0.25">
      <c r="A273" s="12" t="str">
        <f>IF(Input!A269="","",Input!A269)</f>
        <v/>
      </c>
      <c r="B273" s="12" t="str">
        <f>IF(C273="","",IF(C273="Circular",Input!D269&amp;" in.",IF(C273="Box",ROUNDUP(Input!D269/12,1)&amp;" x "&amp;ROUNDUP(Input!E269/12,1)&amp;" ft.",Input!D269&amp;" x "&amp;Input!E269&amp;" in.")))</f>
        <v/>
      </c>
      <c r="C273" s="12" t="str">
        <f>IF(A273="","",Input!B269)</f>
        <v/>
      </c>
      <c r="D273" s="12" t="str">
        <f>IF(Input!I269="","",Input!I269)</f>
        <v/>
      </c>
      <c r="E273" s="12" t="str">
        <f>IF(Input!C269="","",Input!C269)</f>
        <v/>
      </c>
      <c r="F273" s="13" t="str">
        <f>IF(Input!H269="","",Input!H269)</f>
        <v/>
      </c>
      <c r="G273" s="12" t="str">
        <f>IF(Program_Calcs!F269="","",TEXT(Program_Calcs!F269,"0.0"))</f>
        <v/>
      </c>
      <c r="H273" s="12" t="str">
        <f>IF(Input!J269="","",TEXT(Input!J269,"0.0"))</f>
        <v/>
      </c>
      <c r="I273" s="38" t="str">
        <f>IF(A273="","",IFERROR(INDEX(Program_Calcs!$A$1:$AX$1002,MATCH(A273,Program_Calcs!$A:$A,0),MATCH(VLOOKUP(F273,Table_Methods!$B:$F,4,0),Program_Calcs!$1:$1,0)),""))</f>
        <v/>
      </c>
      <c r="J273" s="38" t="str">
        <f>IF(A273="","",Input!O269)</f>
        <v/>
      </c>
      <c r="K273" s="38" t="str">
        <f>IF(A273="","",IF(D273="N","",IFERROR(INDEX(Program_Calcs!$A$1:$AX$1002,MATCH(A273,Program_Calcs!$A:$A,0),MATCH(VLOOKUP(F273,Table_Methods!$B:$F,5,0),Program_Calcs!$1:$1,0)),"")))</f>
        <v/>
      </c>
    </row>
    <row r="274" spans="1:11" s="14" customFormat="1" ht="16.5" customHeight="1" x14ac:dyDescent="0.25">
      <c r="A274" s="12" t="str">
        <f>IF(Input!A270="","",Input!A270)</f>
        <v/>
      </c>
      <c r="B274" s="12" t="str">
        <f>IF(C274="","",IF(C274="Circular",Input!D270&amp;" in.",IF(C274="Box",ROUNDUP(Input!D270/12,1)&amp;" x "&amp;ROUNDUP(Input!E270/12,1)&amp;" ft.",Input!D270&amp;" x "&amp;Input!E270&amp;" in.")))</f>
        <v/>
      </c>
      <c r="C274" s="12" t="str">
        <f>IF(A274="","",Input!B270)</f>
        <v/>
      </c>
      <c r="D274" s="12" t="str">
        <f>IF(Input!I270="","",Input!I270)</f>
        <v/>
      </c>
      <c r="E274" s="12" t="str">
        <f>IF(Input!C270="","",Input!C270)</f>
        <v/>
      </c>
      <c r="F274" s="13" t="str">
        <f>IF(Input!H270="","",Input!H270)</f>
        <v/>
      </c>
      <c r="G274" s="12" t="str">
        <f>IF(Program_Calcs!F270="","",TEXT(Program_Calcs!F270,"0.0"))</f>
        <v/>
      </c>
      <c r="H274" s="12" t="str">
        <f>IF(Input!J270="","",TEXT(Input!J270,"0.0"))</f>
        <v/>
      </c>
      <c r="I274" s="38" t="str">
        <f>IF(A274="","",IFERROR(INDEX(Program_Calcs!$A$1:$AX$1002,MATCH(A274,Program_Calcs!$A:$A,0),MATCH(VLOOKUP(F274,Table_Methods!$B:$F,4,0),Program_Calcs!$1:$1,0)),""))</f>
        <v/>
      </c>
      <c r="J274" s="38" t="str">
        <f>IF(A274="","",Input!O270)</f>
        <v/>
      </c>
      <c r="K274" s="38" t="str">
        <f>IF(A274="","",IF(D274="N","",IFERROR(INDEX(Program_Calcs!$A$1:$AX$1002,MATCH(A274,Program_Calcs!$A:$A,0),MATCH(VLOOKUP(F274,Table_Methods!$B:$F,5,0),Program_Calcs!$1:$1,0)),"")))</f>
        <v/>
      </c>
    </row>
    <row r="275" spans="1:11" s="14" customFormat="1" ht="16.5" customHeight="1" x14ac:dyDescent="0.25">
      <c r="A275" s="12" t="str">
        <f>IF(Input!A271="","",Input!A271)</f>
        <v/>
      </c>
      <c r="B275" s="12" t="str">
        <f>IF(C275="","",IF(C275="Circular",Input!D271&amp;" in.",IF(C275="Box",ROUNDUP(Input!D271/12,1)&amp;" x "&amp;ROUNDUP(Input!E271/12,1)&amp;" ft.",Input!D271&amp;" x "&amp;Input!E271&amp;" in.")))</f>
        <v/>
      </c>
      <c r="C275" s="12" t="str">
        <f>IF(A275="","",Input!B271)</f>
        <v/>
      </c>
      <c r="D275" s="12" t="str">
        <f>IF(Input!I271="","",Input!I271)</f>
        <v/>
      </c>
      <c r="E275" s="12" t="str">
        <f>IF(Input!C271="","",Input!C271)</f>
        <v/>
      </c>
      <c r="F275" s="13" t="str">
        <f>IF(Input!H271="","",Input!H271)</f>
        <v/>
      </c>
      <c r="G275" s="12" t="str">
        <f>IF(Program_Calcs!F271="","",TEXT(Program_Calcs!F271,"0.0"))</f>
        <v/>
      </c>
      <c r="H275" s="12" t="str">
        <f>IF(Input!J271="","",TEXT(Input!J271,"0.0"))</f>
        <v/>
      </c>
      <c r="I275" s="38" t="str">
        <f>IF(A275="","",IFERROR(INDEX(Program_Calcs!$A$1:$AX$1002,MATCH(A275,Program_Calcs!$A:$A,0),MATCH(VLOOKUP(F275,Table_Methods!$B:$F,4,0),Program_Calcs!$1:$1,0)),""))</f>
        <v/>
      </c>
      <c r="J275" s="38" t="str">
        <f>IF(A275="","",Input!O271)</f>
        <v/>
      </c>
      <c r="K275" s="38" t="str">
        <f>IF(A275="","",IF(D275="N","",IFERROR(INDEX(Program_Calcs!$A$1:$AX$1002,MATCH(A275,Program_Calcs!$A:$A,0),MATCH(VLOOKUP(F275,Table_Methods!$B:$F,5,0),Program_Calcs!$1:$1,0)),"")))</f>
        <v/>
      </c>
    </row>
    <row r="276" spans="1:11" s="14" customFormat="1" ht="16.5" customHeight="1" x14ac:dyDescent="0.25">
      <c r="A276" s="12" t="str">
        <f>IF(Input!A272="","",Input!A272)</f>
        <v/>
      </c>
      <c r="B276" s="12" t="str">
        <f>IF(C276="","",IF(C276="Circular",Input!D272&amp;" in.",IF(C276="Box",ROUNDUP(Input!D272/12,1)&amp;" x "&amp;ROUNDUP(Input!E272/12,1)&amp;" ft.",Input!D272&amp;" x "&amp;Input!E272&amp;" in.")))</f>
        <v/>
      </c>
      <c r="C276" s="12" t="str">
        <f>IF(A276="","",Input!B272)</f>
        <v/>
      </c>
      <c r="D276" s="12" t="str">
        <f>IF(Input!I272="","",Input!I272)</f>
        <v/>
      </c>
      <c r="E276" s="12" t="str">
        <f>IF(Input!C272="","",Input!C272)</f>
        <v/>
      </c>
      <c r="F276" s="13" t="str">
        <f>IF(Input!H272="","",Input!H272)</f>
        <v/>
      </c>
      <c r="G276" s="12" t="str">
        <f>IF(Program_Calcs!F272="","",TEXT(Program_Calcs!F272,"0.0"))</f>
        <v/>
      </c>
      <c r="H276" s="12" t="str">
        <f>IF(Input!J272="","",TEXT(Input!J272,"0.0"))</f>
        <v/>
      </c>
      <c r="I276" s="38" t="str">
        <f>IF(A276="","",IFERROR(INDEX(Program_Calcs!$A$1:$AX$1002,MATCH(A276,Program_Calcs!$A:$A,0),MATCH(VLOOKUP(F276,Table_Methods!$B:$F,4,0),Program_Calcs!$1:$1,0)),""))</f>
        <v/>
      </c>
      <c r="J276" s="38" t="str">
        <f>IF(A276="","",Input!O272)</f>
        <v/>
      </c>
      <c r="K276" s="38" t="str">
        <f>IF(A276="","",IF(D276="N","",IFERROR(INDEX(Program_Calcs!$A$1:$AX$1002,MATCH(A276,Program_Calcs!$A:$A,0),MATCH(VLOOKUP(F276,Table_Methods!$B:$F,5,0),Program_Calcs!$1:$1,0)),"")))</f>
        <v/>
      </c>
    </row>
    <row r="277" spans="1:11" s="14" customFormat="1" ht="16.5" customHeight="1" x14ac:dyDescent="0.25">
      <c r="A277" s="12" t="str">
        <f>IF(Input!A273="","",Input!A273)</f>
        <v/>
      </c>
      <c r="B277" s="12" t="str">
        <f>IF(C277="","",IF(C277="Circular",Input!D273&amp;" in.",IF(C277="Box",ROUNDUP(Input!D273/12,1)&amp;" x "&amp;ROUNDUP(Input!E273/12,1)&amp;" ft.",Input!D273&amp;" x "&amp;Input!E273&amp;" in.")))</f>
        <v/>
      </c>
      <c r="C277" s="12" t="str">
        <f>IF(A277="","",Input!B273)</f>
        <v/>
      </c>
      <c r="D277" s="12" t="str">
        <f>IF(Input!I273="","",Input!I273)</f>
        <v/>
      </c>
      <c r="E277" s="12" t="str">
        <f>IF(Input!C273="","",Input!C273)</f>
        <v/>
      </c>
      <c r="F277" s="13" t="str">
        <f>IF(Input!H273="","",Input!H273)</f>
        <v/>
      </c>
      <c r="G277" s="12" t="str">
        <f>IF(Program_Calcs!F273="","",TEXT(Program_Calcs!F273,"0.0"))</f>
        <v/>
      </c>
      <c r="H277" s="12" t="str">
        <f>IF(Input!J273="","",TEXT(Input!J273,"0.0"))</f>
        <v/>
      </c>
      <c r="I277" s="38" t="str">
        <f>IF(A277="","",IFERROR(INDEX(Program_Calcs!$A$1:$AX$1002,MATCH(A277,Program_Calcs!$A:$A,0),MATCH(VLOOKUP(F277,Table_Methods!$B:$F,4,0),Program_Calcs!$1:$1,0)),""))</f>
        <v/>
      </c>
      <c r="J277" s="38" t="str">
        <f>IF(A277="","",Input!O273)</f>
        <v/>
      </c>
      <c r="K277" s="38" t="str">
        <f>IF(A277="","",IF(D277="N","",IFERROR(INDEX(Program_Calcs!$A$1:$AX$1002,MATCH(A277,Program_Calcs!$A:$A,0),MATCH(VLOOKUP(F277,Table_Methods!$B:$F,5,0),Program_Calcs!$1:$1,0)),"")))</f>
        <v/>
      </c>
    </row>
    <row r="278" spans="1:11" s="14" customFormat="1" ht="16.5" customHeight="1" x14ac:dyDescent="0.25">
      <c r="A278" s="12" t="str">
        <f>IF(Input!A274="","",Input!A274)</f>
        <v/>
      </c>
      <c r="B278" s="12" t="str">
        <f>IF(C278="","",IF(C278="Circular",Input!D274&amp;" in.",IF(C278="Box",ROUNDUP(Input!D274/12,1)&amp;" x "&amp;ROUNDUP(Input!E274/12,1)&amp;" ft.",Input!D274&amp;" x "&amp;Input!E274&amp;" in.")))</f>
        <v/>
      </c>
      <c r="C278" s="12" t="str">
        <f>IF(A278="","",Input!B274)</f>
        <v/>
      </c>
      <c r="D278" s="12" t="str">
        <f>IF(Input!I274="","",Input!I274)</f>
        <v/>
      </c>
      <c r="E278" s="12" t="str">
        <f>IF(Input!C274="","",Input!C274)</f>
        <v/>
      </c>
      <c r="F278" s="13" t="str">
        <f>IF(Input!H274="","",Input!H274)</f>
        <v/>
      </c>
      <c r="G278" s="12" t="str">
        <f>IF(Program_Calcs!F274="","",TEXT(Program_Calcs!F274,"0.0"))</f>
        <v/>
      </c>
      <c r="H278" s="12" t="str">
        <f>IF(Input!J274="","",TEXT(Input!J274,"0.0"))</f>
        <v/>
      </c>
      <c r="I278" s="38" t="str">
        <f>IF(A278="","",IFERROR(INDEX(Program_Calcs!$A$1:$AX$1002,MATCH(A278,Program_Calcs!$A:$A,0),MATCH(VLOOKUP(F278,Table_Methods!$B:$F,4,0),Program_Calcs!$1:$1,0)),""))</f>
        <v/>
      </c>
      <c r="J278" s="38" t="str">
        <f>IF(A278="","",Input!O274)</f>
        <v/>
      </c>
      <c r="K278" s="38" t="str">
        <f>IF(A278="","",IF(D278="N","",IFERROR(INDEX(Program_Calcs!$A$1:$AX$1002,MATCH(A278,Program_Calcs!$A:$A,0),MATCH(VLOOKUP(F278,Table_Methods!$B:$F,5,0),Program_Calcs!$1:$1,0)),"")))</f>
        <v/>
      </c>
    </row>
    <row r="279" spans="1:11" s="14" customFormat="1" ht="16.5" customHeight="1" x14ac:dyDescent="0.25">
      <c r="A279" s="12" t="str">
        <f>IF(Input!A275="","",Input!A275)</f>
        <v/>
      </c>
      <c r="B279" s="12" t="str">
        <f>IF(C279="","",IF(C279="Circular",Input!D275&amp;" in.",IF(C279="Box",ROUNDUP(Input!D275/12,1)&amp;" x "&amp;ROUNDUP(Input!E275/12,1)&amp;" ft.",Input!D275&amp;" x "&amp;Input!E275&amp;" in.")))</f>
        <v/>
      </c>
      <c r="C279" s="12" t="str">
        <f>IF(A279="","",Input!B275)</f>
        <v/>
      </c>
      <c r="D279" s="12" t="str">
        <f>IF(Input!I275="","",Input!I275)</f>
        <v/>
      </c>
      <c r="E279" s="12" t="str">
        <f>IF(Input!C275="","",Input!C275)</f>
        <v/>
      </c>
      <c r="F279" s="13" t="str">
        <f>IF(Input!H275="","",Input!H275)</f>
        <v/>
      </c>
      <c r="G279" s="12" t="str">
        <f>IF(Program_Calcs!F275="","",TEXT(Program_Calcs!F275,"0.0"))</f>
        <v/>
      </c>
      <c r="H279" s="12" t="str">
        <f>IF(Input!J275="","",TEXT(Input!J275,"0.0"))</f>
        <v/>
      </c>
      <c r="I279" s="38" t="str">
        <f>IF(A279="","",IFERROR(INDEX(Program_Calcs!$A$1:$AX$1002,MATCH(A279,Program_Calcs!$A:$A,0),MATCH(VLOOKUP(F279,Table_Methods!$B:$F,4,0),Program_Calcs!$1:$1,0)),""))</f>
        <v/>
      </c>
      <c r="J279" s="38" t="str">
        <f>IF(A279="","",Input!O275)</f>
        <v/>
      </c>
      <c r="K279" s="38" t="str">
        <f>IF(A279="","",IF(D279="N","",IFERROR(INDEX(Program_Calcs!$A$1:$AX$1002,MATCH(A279,Program_Calcs!$A:$A,0),MATCH(VLOOKUP(F279,Table_Methods!$B:$F,5,0),Program_Calcs!$1:$1,0)),"")))</f>
        <v/>
      </c>
    </row>
    <row r="280" spans="1:11" s="14" customFormat="1" ht="16.5" customHeight="1" x14ac:dyDescent="0.25">
      <c r="A280" s="12" t="str">
        <f>IF(Input!A276="","",Input!A276)</f>
        <v/>
      </c>
      <c r="B280" s="12" t="str">
        <f>IF(C280="","",IF(C280="Circular",Input!D276&amp;" in.",IF(C280="Box",ROUNDUP(Input!D276/12,1)&amp;" x "&amp;ROUNDUP(Input!E276/12,1)&amp;" ft.",Input!D276&amp;" x "&amp;Input!E276&amp;" in.")))</f>
        <v/>
      </c>
      <c r="C280" s="12" t="str">
        <f>IF(A280="","",Input!B276)</f>
        <v/>
      </c>
      <c r="D280" s="12" t="str">
        <f>IF(Input!I276="","",Input!I276)</f>
        <v/>
      </c>
      <c r="E280" s="12" t="str">
        <f>IF(Input!C276="","",Input!C276)</f>
        <v/>
      </c>
      <c r="F280" s="13" t="str">
        <f>IF(Input!H276="","",Input!H276)</f>
        <v/>
      </c>
      <c r="G280" s="12" t="str">
        <f>IF(Program_Calcs!F276="","",TEXT(Program_Calcs!F276,"0.0"))</f>
        <v/>
      </c>
      <c r="H280" s="12" t="str">
        <f>IF(Input!J276="","",TEXT(Input!J276,"0.0"))</f>
        <v/>
      </c>
      <c r="I280" s="38" t="str">
        <f>IF(A280="","",IFERROR(INDEX(Program_Calcs!$A$1:$AX$1002,MATCH(A280,Program_Calcs!$A:$A,0),MATCH(VLOOKUP(F280,Table_Methods!$B:$F,4,0),Program_Calcs!$1:$1,0)),""))</f>
        <v/>
      </c>
      <c r="J280" s="38" t="str">
        <f>IF(A280="","",Input!O276)</f>
        <v/>
      </c>
      <c r="K280" s="38" t="str">
        <f>IF(A280="","",IF(D280="N","",IFERROR(INDEX(Program_Calcs!$A$1:$AX$1002,MATCH(A280,Program_Calcs!$A:$A,0),MATCH(VLOOKUP(F280,Table_Methods!$B:$F,5,0),Program_Calcs!$1:$1,0)),"")))</f>
        <v/>
      </c>
    </row>
    <row r="281" spans="1:11" s="14" customFormat="1" ht="16.5" customHeight="1" x14ac:dyDescent="0.25">
      <c r="A281" s="12" t="str">
        <f>IF(Input!A277="","",Input!A277)</f>
        <v/>
      </c>
      <c r="B281" s="12" t="str">
        <f>IF(C281="","",IF(C281="Circular",Input!D277&amp;" in.",IF(C281="Box",ROUNDUP(Input!D277/12,1)&amp;" x "&amp;ROUNDUP(Input!E277/12,1)&amp;" ft.",Input!D277&amp;" x "&amp;Input!E277&amp;" in.")))</f>
        <v/>
      </c>
      <c r="C281" s="12" t="str">
        <f>IF(A281="","",Input!B277)</f>
        <v/>
      </c>
      <c r="D281" s="12" t="str">
        <f>IF(Input!I277="","",Input!I277)</f>
        <v/>
      </c>
      <c r="E281" s="12" t="str">
        <f>IF(Input!C277="","",Input!C277)</f>
        <v/>
      </c>
      <c r="F281" s="13" t="str">
        <f>IF(Input!H277="","",Input!H277)</f>
        <v/>
      </c>
      <c r="G281" s="12" t="str">
        <f>IF(Program_Calcs!F277="","",TEXT(Program_Calcs!F277,"0.0"))</f>
        <v/>
      </c>
      <c r="H281" s="12" t="str">
        <f>IF(Input!J277="","",TEXT(Input!J277,"0.0"))</f>
        <v/>
      </c>
      <c r="I281" s="38" t="str">
        <f>IF(A281="","",IFERROR(INDEX(Program_Calcs!$A$1:$AX$1002,MATCH(A281,Program_Calcs!$A:$A,0),MATCH(VLOOKUP(F281,Table_Methods!$B:$F,4,0),Program_Calcs!$1:$1,0)),""))</f>
        <v/>
      </c>
      <c r="J281" s="38" t="str">
        <f>IF(A281="","",Input!O277)</f>
        <v/>
      </c>
      <c r="K281" s="38" t="str">
        <f>IF(A281="","",IF(D281="N","",IFERROR(INDEX(Program_Calcs!$A$1:$AX$1002,MATCH(A281,Program_Calcs!$A:$A,0),MATCH(VLOOKUP(F281,Table_Methods!$B:$F,5,0),Program_Calcs!$1:$1,0)),"")))</f>
        <v/>
      </c>
    </row>
    <row r="282" spans="1:11" s="14" customFormat="1" ht="16.5" customHeight="1" x14ac:dyDescent="0.25">
      <c r="A282" s="12" t="str">
        <f>IF(Input!A278="","",Input!A278)</f>
        <v/>
      </c>
      <c r="B282" s="12" t="str">
        <f>IF(C282="","",IF(C282="Circular",Input!D278&amp;" in.",IF(C282="Box",ROUNDUP(Input!D278/12,1)&amp;" x "&amp;ROUNDUP(Input!E278/12,1)&amp;" ft.",Input!D278&amp;" x "&amp;Input!E278&amp;" in.")))</f>
        <v/>
      </c>
      <c r="C282" s="12" t="str">
        <f>IF(A282="","",Input!B278)</f>
        <v/>
      </c>
      <c r="D282" s="12" t="str">
        <f>IF(Input!I278="","",Input!I278)</f>
        <v/>
      </c>
      <c r="E282" s="12" t="str">
        <f>IF(Input!C278="","",Input!C278)</f>
        <v/>
      </c>
      <c r="F282" s="13" t="str">
        <f>IF(Input!H278="","",Input!H278)</f>
        <v/>
      </c>
      <c r="G282" s="12" t="str">
        <f>IF(Program_Calcs!F278="","",TEXT(Program_Calcs!F278,"0.0"))</f>
        <v/>
      </c>
      <c r="H282" s="12" t="str">
        <f>IF(Input!J278="","",TEXT(Input!J278,"0.0"))</f>
        <v/>
      </c>
      <c r="I282" s="38" t="str">
        <f>IF(A282="","",IFERROR(INDEX(Program_Calcs!$A$1:$AX$1002,MATCH(A282,Program_Calcs!$A:$A,0),MATCH(VLOOKUP(F282,Table_Methods!$B:$F,4,0),Program_Calcs!$1:$1,0)),""))</f>
        <v/>
      </c>
      <c r="J282" s="38" t="str">
        <f>IF(A282="","",Input!O278)</f>
        <v/>
      </c>
      <c r="K282" s="38" t="str">
        <f>IF(A282="","",IF(D282="N","",IFERROR(INDEX(Program_Calcs!$A$1:$AX$1002,MATCH(A282,Program_Calcs!$A:$A,0),MATCH(VLOOKUP(F282,Table_Methods!$B:$F,5,0),Program_Calcs!$1:$1,0)),"")))</f>
        <v/>
      </c>
    </row>
    <row r="283" spans="1:11" s="14" customFormat="1" ht="16.5" customHeight="1" x14ac:dyDescent="0.25">
      <c r="A283" s="12" t="str">
        <f>IF(Input!A279="","",Input!A279)</f>
        <v/>
      </c>
      <c r="B283" s="12" t="str">
        <f>IF(C283="","",IF(C283="Circular",Input!D279&amp;" in.",IF(C283="Box",ROUNDUP(Input!D279/12,1)&amp;" x "&amp;ROUNDUP(Input!E279/12,1)&amp;" ft.",Input!D279&amp;" x "&amp;Input!E279&amp;" in.")))</f>
        <v/>
      </c>
      <c r="C283" s="12" t="str">
        <f>IF(A283="","",Input!B279)</f>
        <v/>
      </c>
      <c r="D283" s="12" t="str">
        <f>IF(Input!I279="","",Input!I279)</f>
        <v/>
      </c>
      <c r="E283" s="12" t="str">
        <f>IF(Input!C279="","",Input!C279)</f>
        <v/>
      </c>
      <c r="F283" s="13" t="str">
        <f>IF(Input!H279="","",Input!H279)</f>
        <v/>
      </c>
      <c r="G283" s="12" t="str">
        <f>IF(Program_Calcs!F279="","",TEXT(Program_Calcs!F279,"0.0"))</f>
        <v/>
      </c>
      <c r="H283" s="12" t="str">
        <f>IF(Input!J279="","",TEXT(Input!J279,"0.0"))</f>
        <v/>
      </c>
      <c r="I283" s="38" t="str">
        <f>IF(A283="","",IFERROR(INDEX(Program_Calcs!$A$1:$AX$1002,MATCH(A283,Program_Calcs!$A:$A,0),MATCH(VLOOKUP(F283,Table_Methods!$B:$F,4,0),Program_Calcs!$1:$1,0)),""))</f>
        <v/>
      </c>
      <c r="J283" s="38" t="str">
        <f>IF(A283="","",Input!O279)</f>
        <v/>
      </c>
      <c r="K283" s="38" t="str">
        <f>IF(A283="","",IF(D283="N","",IFERROR(INDEX(Program_Calcs!$A$1:$AX$1002,MATCH(A283,Program_Calcs!$A:$A,0),MATCH(VLOOKUP(F283,Table_Methods!$B:$F,5,0),Program_Calcs!$1:$1,0)),"")))</f>
        <v/>
      </c>
    </row>
    <row r="284" spans="1:11" s="14" customFormat="1" ht="16.5" customHeight="1" x14ac:dyDescent="0.25">
      <c r="A284" s="12" t="str">
        <f>IF(Input!A280="","",Input!A280)</f>
        <v/>
      </c>
      <c r="B284" s="12" t="str">
        <f>IF(C284="","",IF(C284="Circular",Input!D280&amp;" in.",IF(C284="Box",ROUNDUP(Input!D280/12,1)&amp;" x "&amp;ROUNDUP(Input!E280/12,1)&amp;" ft.",Input!D280&amp;" x "&amp;Input!E280&amp;" in.")))</f>
        <v/>
      </c>
      <c r="C284" s="12" t="str">
        <f>IF(A284="","",Input!B280)</f>
        <v/>
      </c>
      <c r="D284" s="12" t="str">
        <f>IF(Input!I280="","",Input!I280)</f>
        <v/>
      </c>
      <c r="E284" s="12" t="str">
        <f>IF(Input!C280="","",Input!C280)</f>
        <v/>
      </c>
      <c r="F284" s="13" t="str">
        <f>IF(Input!H280="","",Input!H280)</f>
        <v/>
      </c>
      <c r="G284" s="12" t="str">
        <f>IF(Program_Calcs!F280="","",TEXT(Program_Calcs!F280,"0.0"))</f>
        <v/>
      </c>
      <c r="H284" s="12" t="str">
        <f>IF(Input!J280="","",TEXT(Input!J280,"0.0"))</f>
        <v/>
      </c>
      <c r="I284" s="38" t="str">
        <f>IF(A284="","",IFERROR(INDEX(Program_Calcs!$A$1:$AX$1002,MATCH(A284,Program_Calcs!$A:$A,0),MATCH(VLOOKUP(F284,Table_Methods!$B:$F,4,0),Program_Calcs!$1:$1,0)),""))</f>
        <v/>
      </c>
      <c r="J284" s="38" t="str">
        <f>IF(A284="","",Input!O280)</f>
        <v/>
      </c>
      <c r="K284" s="38" t="str">
        <f>IF(A284="","",IF(D284="N","",IFERROR(INDEX(Program_Calcs!$A$1:$AX$1002,MATCH(A284,Program_Calcs!$A:$A,0),MATCH(VLOOKUP(F284,Table_Methods!$B:$F,5,0),Program_Calcs!$1:$1,0)),"")))</f>
        <v/>
      </c>
    </row>
    <row r="285" spans="1:11" s="14" customFormat="1" ht="16.5" customHeight="1" x14ac:dyDescent="0.25">
      <c r="A285" s="12" t="str">
        <f>IF(Input!A281="","",Input!A281)</f>
        <v/>
      </c>
      <c r="B285" s="12" t="str">
        <f>IF(C285="","",IF(C285="Circular",Input!D281&amp;" in.",IF(C285="Box",ROUNDUP(Input!D281/12,1)&amp;" x "&amp;ROUNDUP(Input!E281/12,1)&amp;" ft.",Input!D281&amp;" x "&amp;Input!E281&amp;" in.")))</f>
        <v/>
      </c>
      <c r="C285" s="12" t="str">
        <f>IF(A285="","",Input!B281)</f>
        <v/>
      </c>
      <c r="D285" s="12" t="str">
        <f>IF(Input!I281="","",Input!I281)</f>
        <v/>
      </c>
      <c r="E285" s="12" t="str">
        <f>IF(Input!C281="","",Input!C281)</f>
        <v/>
      </c>
      <c r="F285" s="13" t="str">
        <f>IF(Input!H281="","",Input!H281)</f>
        <v/>
      </c>
      <c r="G285" s="12" t="str">
        <f>IF(Program_Calcs!F281="","",TEXT(Program_Calcs!F281,"0.0"))</f>
        <v/>
      </c>
      <c r="H285" s="12" t="str">
        <f>IF(Input!J281="","",TEXT(Input!J281,"0.0"))</f>
        <v/>
      </c>
      <c r="I285" s="38" t="str">
        <f>IF(A285="","",IFERROR(INDEX(Program_Calcs!$A$1:$AX$1002,MATCH(A285,Program_Calcs!$A:$A,0),MATCH(VLOOKUP(F285,Table_Methods!$B:$F,4,0),Program_Calcs!$1:$1,0)),""))</f>
        <v/>
      </c>
      <c r="J285" s="38" t="str">
        <f>IF(A285="","",Input!O281)</f>
        <v/>
      </c>
      <c r="K285" s="38" t="str">
        <f>IF(A285="","",IF(D285="N","",IFERROR(INDEX(Program_Calcs!$A$1:$AX$1002,MATCH(A285,Program_Calcs!$A:$A,0),MATCH(VLOOKUP(F285,Table_Methods!$B:$F,5,0),Program_Calcs!$1:$1,0)),"")))</f>
        <v/>
      </c>
    </row>
    <row r="286" spans="1:11" s="14" customFormat="1" ht="16.5" customHeight="1" x14ac:dyDescent="0.25">
      <c r="A286" s="12" t="str">
        <f>IF(Input!A282="","",Input!A282)</f>
        <v/>
      </c>
      <c r="B286" s="12" t="str">
        <f>IF(C286="","",IF(C286="Circular",Input!D282&amp;" in.",IF(C286="Box",ROUNDUP(Input!D282/12,1)&amp;" x "&amp;ROUNDUP(Input!E282/12,1)&amp;" ft.",Input!D282&amp;" x "&amp;Input!E282&amp;" in.")))</f>
        <v/>
      </c>
      <c r="C286" s="12" t="str">
        <f>IF(A286="","",Input!B282)</f>
        <v/>
      </c>
      <c r="D286" s="12" t="str">
        <f>IF(Input!I282="","",Input!I282)</f>
        <v/>
      </c>
      <c r="E286" s="12" t="str">
        <f>IF(Input!C282="","",Input!C282)</f>
        <v/>
      </c>
      <c r="F286" s="13" t="str">
        <f>IF(Input!H282="","",Input!H282)</f>
        <v/>
      </c>
      <c r="G286" s="12" t="str">
        <f>IF(Program_Calcs!F282="","",TEXT(Program_Calcs!F282,"0.0"))</f>
        <v/>
      </c>
      <c r="H286" s="12" t="str">
        <f>IF(Input!J282="","",TEXT(Input!J282,"0.0"))</f>
        <v/>
      </c>
      <c r="I286" s="38" t="str">
        <f>IF(A286="","",IFERROR(INDEX(Program_Calcs!$A$1:$AX$1002,MATCH(A286,Program_Calcs!$A:$A,0),MATCH(VLOOKUP(F286,Table_Methods!$B:$F,4,0),Program_Calcs!$1:$1,0)),""))</f>
        <v/>
      </c>
      <c r="J286" s="38" t="str">
        <f>IF(A286="","",Input!O282)</f>
        <v/>
      </c>
      <c r="K286" s="38" t="str">
        <f>IF(A286="","",IF(D286="N","",IFERROR(INDEX(Program_Calcs!$A$1:$AX$1002,MATCH(A286,Program_Calcs!$A:$A,0),MATCH(VLOOKUP(F286,Table_Methods!$B:$F,5,0),Program_Calcs!$1:$1,0)),"")))</f>
        <v/>
      </c>
    </row>
    <row r="287" spans="1:11" s="14" customFormat="1" ht="16.5" customHeight="1" x14ac:dyDescent="0.25">
      <c r="A287" s="12" t="str">
        <f>IF(Input!A283="","",Input!A283)</f>
        <v/>
      </c>
      <c r="B287" s="12" t="str">
        <f>IF(C287="","",IF(C287="Circular",Input!D283&amp;" in.",IF(C287="Box",ROUNDUP(Input!D283/12,1)&amp;" x "&amp;ROUNDUP(Input!E283/12,1)&amp;" ft.",Input!D283&amp;" x "&amp;Input!E283&amp;" in.")))</f>
        <v/>
      </c>
      <c r="C287" s="12" t="str">
        <f>IF(A287="","",Input!B283)</f>
        <v/>
      </c>
      <c r="D287" s="12" t="str">
        <f>IF(Input!I283="","",Input!I283)</f>
        <v/>
      </c>
      <c r="E287" s="12" t="str">
        <f>IF(Input!C283="","",Input!C283)</f>
        <v/>
      </c>
      <c r="F287" s="13" t="str">
        <f>IF(Input!H283="","",Input!H283)</f>
        <v/>
      </c>
      <c r="G287" s="12" t="str">
        <f>IF(Program_Calcs!F283="","",TEXT(Program_Calcs!F283,"0.0"))</f>
        <v/>
      </c>
      <c r="H287" s="12" t="str">
        <f>IF(Input!J283="","",TEXT(Input!J283,"0.0"))</f>
        <v/>
      </c>
      <c r="I287" s="38" t="str">
        <f>IF(A287="","",IFERROR(INDEX(Program_Calcs!$A$1:$AX$1002,MATCH(A287,Program_Calcs!$A:$A,0),MATCH(VLOOKUP(F287,Table_Methods!$B:$F,4,0),Program_Calcs!$1:$1,0)),""))</f>
        <v/>
      </c>
      <c r="J287" s="38" t="str">
        <f>IF(A287="","",Input!O283)</f>
        <v/>
      </c>
      <c r="K287" s="38" t="str">
        <f>IF(A287="","",IF(D287="N","",IFERROR(INDEX(Program_Calcs!$A$1:$AX$1002,MATCH(A287,Program_Calcs!$A:$A,0),MATCH(VLOOKUP(F287,Table_Methods!$B:$F,5,0),Program_Calcs!$1:$1,0)),"")))</f>
        <v/>
      </c>
    </row>
    <row r="288" spans="1:11" s="14" customFormat="1" ht="16.5" customHeight="1" x14ac:dyDescent="0.25">
      <c r="A288" s="12" t="str">
        <f>IF(Input!A284="","",Input!A284)</f>
        <v/>
      </c>
      <c r="B288" s="12" t="str">
        <f>IF(C288="","",IF(C288="Circular",Input!D284&amp;" in.",IF(C288="Box",ROUNDUP(Input!D284/12,1)&amp;" x "&amp;ROUNDUP(Input!E284/12,1)&amp;" ft.",Input!D284&amp;" x "&amp;Input!E284&amp;" in.")))</f>
        <v/>
      </c>
      <c r="C288" s="12" t="str">
        <f>IF(A288="","",Input!B284)</f>
        <v/>
      </c>
      <c r="D288" s="12" t="str">
        <f>IF(Input!I284="","",Input!I284)</f>
        <v/>
      </c>
      <c r="E288" s="12" t="str">
        <f>IF(Input!C284="","",Input!C284)</f>
        <v/>
      </c>
      <c r="F288" s="13" t="str">
        <f>IF(Input!H284="","",Input!H284)</f>
        <v/>
      </c>
      <c r="G288" s="12" t="str">
        <f>IF(Program_Calcs!F284="","",TEXT(Program_Calcs!F284,"0.0"))</f>
        <v/>
      </c>
      <c r="H288" s="12" t="str">
        <f>IF(Input!J284="","",TEXT(Input!J284,"0.0"))</f>
        <v/>
      </c>
      <c r="I288" s="38" t="str">
        <f>IF(A288="","",IFERROR(INDEX(Program_Calcs!$A$1:$AX$1002,MATCH(A288,Program_Calcs!$A:$A,0),MATCH(VLOOKUP(F288,Table_Methods!$B:$F,4,0),Program_Calcs!$1:$1,0)),""))</f>
        <v/>
      </c>
      <c r="J288" s="38" t="str">
        <f>IF(A288="","",Input!O284)</f>
        <v/>
      </c>
      <c r="K288" s="38" t="str">
        <f>IF(A288="","",IF(D288="N","",IFERROR(INDEX(Program_Calcs!$A$1:$AX$1002,MATCH(A288,Program_Calcs!$A:$A,0),MATCH(VLOOKUP(F288,Table_Methods!$B:$F,5,0),Program_Calcs!$1:$1,0)),"")))</f>
        <v/>
      </c>
    </row>
    <row r="289" spans="1:11" s="14" customFormat="1" ht="16.5" customHeight="1" x14ac:dyDescent="0.25">
      <c r="A289" s="12" t="str">
        <f>IF(Input!A285="","",Input!A285)</f>
        <v/>
      </c>
      <c r="B289" s="12" t="str">
        <f>IF(C289="","",IF(C289="Circular",Input!D285&amp;" in.",IF(C289="Box",ROUNDUP(Input!D285/12,1)&amp;" x "&amp;ROUNDUP(Input!E285/12,1)&amp;" ft.",Input!D285&amp;" x "&amp;Input!E285&amp;" in.")))</f>
        <v/>
      </c>
      <c r="C289" s="12" t="str">
        <f>IF(A289="","",Input!B285)</f>
        <v/>
      </c>
      <c r="D289" s="12" t="str">
        <f>IF(Input!I285="","",Input!I285)</f>
        <v/>
      </c>
      <c r="E289" s="12" t="str">
        <f>IF(Input!C285="","",Input!C285)</f>
        <v/>
      </c>
      <c r="F289" s="13" t="str">
        <f>IF(Input!H285="","",Input!H285)</f>
        <v/>
      </c>
      <c r="G289" s="12" t="str">
        <f>IF(Program_Calcs!F285="","",TEXT(Program_Calcs!F285,"0.0"))</f>
        <v/>
      </c>
      <c r="H289" s="12" t="str">
        <f>IF(Input!J285="","",TEXT(Input!J285,"0.0"))</f>
        <v/>
      </c>
      <c r="I289" s="38" t="str">
        <f>IF(A289="","",IFERROR(INDEX(Program_Calcs!$A$1:$AX$1002,MATCH(A289,Program_Calcs!$A:$A,0),MATCH(VLOOKUP(F289,Table_Methods!$B:$F,4,0),Program_Calcs!$1:$1,0)),""))</f>
        <v/>
      </c>
      <c r="J289" s="38" t="str">
        <f>IF(A289="","",Input!O285)</f>
        <v/>
      </c>
      <c r="K289" s="38" t="str">
        <f>IF(A289="","",IF(D289="N","",IFERROR(INDEX(Program_Calcs!$A$1:$AX$1002,MATCH(A289,Program_Calcs!$A:$A,0),MATCH(VLOOKUP(F289,Table_Methods!$B:$F,5,0),Program_Calcs!$1:$1,0)),"")))</f>
        <v/>
      </c>
    </row>
    <row r="290" spans="1:11" s="14" customFormat="1" ht="16.5" customHeight="1" x14ac:dyDescent="0.25">
      <c r="A290" s="12" t="str">
        <f>IF(Input!A286="","",Input!A286)</f>
        <v/>
      </c>
      <c r="B290" s="12" t="str">
        <f>IF(C290="","",IF(C290="Circular",Input!D286&amp;" in.",IF(C290="Box",ROUNDUP(Input!D286/12,1)&amp;" x "&amp;ROUNDUP(Input!E286/12,1)&amp;" ft.",Input!D286&amp;" x "&amp;Input!E286&amp;" in.")))</f>
        <v/>
      </c>
      <c r="C290" s="12" t="str">
        <f>IF(A290="","",Input!B286)</f>
        <v/>
      </c>
      <c r="D290" s="12" t="str">
        <f>IF(Input!I286="","",Input!I286)</f>
        <v/>
      </c>
      <c r="E290" s="12" t="str">
        <f>IF(Input!C286="","",Input!C286)</f>
        <v/>
      </c>
      <c r="F290" s="13" t="str">
        <f>IF(Input!H286="","",Input!H286)</f>
        <v/>
      </c>
      <c r="G290" s="12" t="str">
        <f>IF(Program_Calcs!F286="","",TEXT(Program_Calcs!F286,"0.0"))</f>
        <v/>
      </c>
      <c r="H290" s="12" t="str">
        <f>IF(Input!J286="","",TEXT(Input!J286,"0.0"))</f>
        <v/>
      </c>
      <c r="I290" s="38" t="str">
        <f>IF(A290="","",IFERROR(INDEX(Program_Calcs!$A$1:$AX$1002,MATCH(A290,Program_Calcs!$A:$A,0),MATCH(VLOOKUP(F290,Table_Methods!$B:$F,4,0),Program_Calcs!$1:$1,0)),""))</f>
        <v/>
      </c>
      <c r="J290" s="38" t="str">
        <f>IF(A290="","",Input!O286)</f>
        <v/>
      </c>
      <c r="K290" s="38" t="str">
        <f>IF(A290="","",IF(D290="N","",IFERROR(INDEX(Program_Calcs!$A$1:$AX$1002,MATCH(A290,Program_Calcs!$A:$A,0),MATCH(VLOOKUP(F290,Table_Methods!$B:$F,5,0),Program_Calcs!$1:$1,0)),"")))</f>
        <v/>
      </c>
    </row>
    <row r="291" spans="1:11" s="14" customFormat="1" ht="16.5" customHeight="1" x14ac:dyDescent="0.25">
      <c r="A291" s="12" t="str">
        <f>IF(Input!A287="","",Input!A287)</f>
        <v/>
      </c>
      <c r="B291" s="12" t="str">
        <f>IF(C291="","",IF(C291="Circular",Input!D287&amp;" in.",IF(C291="Box",ROUNDUP(Input!D287/12,1)&amp;" x "&amp;ROUNDUP(Input!E287/12,1)&amp;" ft.",Input!D287&amp;" x "&amp;Input!E287&amp;" in.")))</f>
        <v/>
      </c>
      <c r="C291" s="12" t="str">
        <f>IF(A291="","",Input!B287)</f>
        <v/>
      </c>
      <c r="D291" s="12" t="str">
        <f>IF(Input!I287="","",Input!I287)</f>
        <v/>
      </c>
      <c r="E291" s="12" t="str">
        <f>IF(Input!C287="","",Input!C287)</f>
        <v/>
      </c>
      <c r="F291" s="13" t="str">
        <f>IF(Input!H287="","",Input!H287)</f>
        <v/>
      </c>
      <c r="G291" s="12" t="str">
        <f>IF(Program_Calcs!F287="","",TEXT(Program_Calcs!F287,"0.0"))</f>
        <v/>
      </c>
      <c r="H291" s="12" t="str">
        <f>IF(Input!J287="","",TEXT(Input!J287,"0.0"))</f>
        <v/>
      </c>
      <c r="I291" s="38" t="str">
        <f>IF(A291="","",IFERROR(INDEX(Program_Calcs!$A$1:$AX$1002,MATCH(A291,Program_Calcs!$A:$A,0),MATCH(VLOOKUP(F291,Table_Methods!$B:$F,4,0),Program_Calcs!$1:$1,0)),""))</f>
        <v/>
      </c>
      <c r="J291" s="38" t="str">
        <f>IF(A291="","",Input!O287)</f>
        <v/>
      </c>
      <c r="K291" s="38" t="str">
        <f>IF(A291="","",IF(D291="N","",IFERROR(INDEX(Program_Calcs!$A$1:$AX$1002,MATCH(A291,Program_Calcs!$A:$A,0),MATCH(VLOOKUP(F291,Table_Methods!$B:$F,5,0),Program_Calcs!$1:$1,0)),"")))</f>
        <v/>
      </c>
    </row>
    <row r="292" spans="1:11" s="14" customFormat="1" ht="16.5" customHeight="1" x14ac:dyDescent="0.25">
      <c r="A292" s="12" t="str">
        <f>IF(Input!A288="","",Input!A288)</f>
        <v/>
      </c>
      <c r="B292" s="12" t="str">
        <f>IF(C292="","",IF(C292="Circular",Input!D288&amp;" in.",IF(C292="Box",ROUNDUP(Input!D288/12,1)&amp;" x "&amp;ROUNDUP(Input!E288/12,1)&amp;" ft.",Input!D288&amp;" x "&amp;Input!E288&amp;" in.")))</f>
        <v/>
      </c>
      <c r="C292" s="12" t="str">
        <f>IF(A292="","",Input!B288)</f>
        <v/>
      </c>
      <c r="D292" s="12" t="str">
        <f>IF(Input!I288="","",Input!I288)</f>
        <v/>
      </c>
      <c r="E292" s="12" t="str">
        <f>IF(Input!C288="","",Input!C288)</f>
        <v/>
      </c>
      <c r="F292" s="13" t="str">
        <f>IF(Input!H288="","",Input!H288)</f>
        <v/>
      </c>
      <c r="G292" s="12" t="str">
        <f>IF(Program_Calcs!F288="","",TEXT(Program_Calcs!F288,"0.0"))</f>
        <v/>
      </c>
      <c r="H292" s="12" t="str">
        <f>IF(Input!J288="","",TEXT(Input!J288,"0.0"))</f>
        <v/>
      </c>
      <c r="I292" s="38" t="str">
        <f>IF(A292="","",IFERROR(INDEX(Program_Calcs!$A$1:$AX$1002,MATCH(A292,Program_Calcs!$A:$A,0),MATCH(VLOOKUP(F292,Table_Methods!$B:$F,4,0),Program_Calcs!$1:$1,0)),""))</f>
        <v/>
      </c>
      <c r="J292" s="38" t="str">
        <f>IF(A292="","",Input!O288)</f>
        <v/>
      </c>
      <c r="K292" s="38" t="str">
        <f>IF(A292="","",IF(D292="N","",IFERROR(INDEX(Program_Calcs!$A$1:$AX$1002,MATCH(A292,Program_Calcs!$A:$A,0),MATCH(VLOOKUP(F292,Table_Methods!$B:$F,5,0),Program_Calcs!$1:$1,0)),"")))</f>
        <v/>
      </c>
    </row>
    <row r="293" spans="1:11" s="14" customFormat="1" ht="16.5" customHeight="1" x14ac:dyDescent="0.25">
      <c r="A293" s="12" t="str">
        <f>IF(Input!A289="","",Input!A289)</f>
        <v/>
      </c>
      <c r="B293" s="12" t="str">
        <f>IF(C293="","",IF(C293="Circular",Input!D289&amp;" in.",IF(C293="Box",ROUNDUP(Input!D289/12,1)&amp;" x "&amp;ROUNDUP(Input!E289/12,1)&amp;" ft.",Input!D289&amp;" x "&amp;Input!E289&amp;" in.")))</f>
        <v/>
      </c>
      <c r="C293" s="12" t="str">
        <f>IF(A293="","",Input!B289)</f>
        <v/>
      </c>
      <c r="D293" s="12" t="str">
        <f>IF(Input!I289="","",Input!I289)</f>
        <v/>
      </c>
      <c r="E293" s="12" t="str">
        <f>IF(Input!C289="","",Input!C289)</f>
        <v/>
      </c>
      <c r="F293" s="13" t="str">
        <f>IF(Input!H289="","",Input!H289)</f>
        <v/>
      </c>
      <c r="G293" s="12" t="str">
        <f>IF(Program_Calcs!F289="","",TEXT(Program_Calcs!F289,"0.0"))</f>
        <v/>
      </c>
      <c r="H293" s="12" t="str">
        <f>IF(Input!J289="","",TEXT(Input!J289,"0.0"))</f>
        <v/>
      </c>
      <c r="I293" s="38" t="str">
        <f>IF(A293="","",IFERROR(INDEX(Program_Calcs!$A$1:$AX$1002,MATCH(A293,Program_Calcs!$A:$A,0),MATCH(VLOOKUP(F293,Table_Methods!$B:$F,4,0),Program_Calcs!$1:$1,0)),""))</f>
        <v/>
      </c>
      <c r="J293" s="38" t="str">
        <f>IF(A293="","",Input!O289)</f>
        <v/>
      </c>
      <c r="K293" s="38" t="str">
        <f>IF(A293="","",IF(D293="N","",IFERROR(INDEX(Program_Calcs!$A$1:$AX$1002,MATCH(A293,Program_Calcs!$A:$A,0),MATCH(VLOOKUP(F293,Table_Methods!$B:$F,5,0),Program_Calcs!$1:$1,0)),"")))</f>
        <v/>
      </c>
    </row>
    <row r="294" spans="1:11" s="14" customFormat="1" ht="16.5" customHeight="1" x14ac:dyDescent="0.25">
      <c r="A294" s="12" t="str">
        <f>IF(Input!A290="","",Input!A290)</f>
        <v/>
      </c>
      <c r="B294" s="12" t="str">
        <f>IF(C294="","",IF(C294="Circular",Input!D290&amp;" in.",IF(C294="Box",ROUNDUP(Input!D290/12,1)&amp;" x "&amp;ROUNDUP(Input!E290/12,1)&amp;" ft.",Input!D290&amp;" x "&amp;Input!E290&amp;" in.")))</f>
        <v/>
      </c>
      <c r="C294" s="12" t="str">
        <f>IF(A294="","",Input!B290)</f>
        <v/>
      </c>
      <c r="D294" s="12" t="str">
        <f>IF(Input!I290="","",Input!I290)</f>
        <v/>
      </c>
      <c r="E294" s="12" t="str">
        <f>IF(Input!C290="","",Input!C290)</f>
        <v/>
      </c>
      <c r="F294" s="13" t="str">
        <f>IF(Input!H290="","",Input!H290)</f>
        <v/>
      </c>
      <c r="G294" s="12" t="str">
        <f>IF(Program_Calcs!F290="","",TEXT(Program_Calcs!F290,"0.0"))</f>
        <v/>
      </c>
      <c r="H294" s="12" t="str">
        <f>IF(Input!J290="","",TEXT(Input!J290,"0.0"))</f>
        <v/>
      </c>
      <c r="I294" s="38" t="str">
        <f>IF(A294="","",IFERROR(INDEX(Program_Calcs!$A$1:$AX$1002,MATCH(A294,Program_Calcs!$A:$A,0),MATCH(VLOOKUP(F294,Table_Methods!$B:$F,4,0),Program_Calcs!$1:$1,0)),""))</f>
        <v/>
      </c>
      <c r="J294" s="38" t="str">
        <f>IF(A294="","",Input!O290)</f>
        <v/>
      </c>
      <c r="K294" s="38" t="str">
        <f>IF(A294="","",IF(D294="N","",IFERROR(INDEX(Program_Calcs!$A$1:$AX$1002,MATCH(A294,Program_Calcs!$A:$A,0),MATCH(VLOOKUP(F294,Table_Methods!$B:$F,5,0),Program_Calcs!$1:$1,0)),"")))</f>
        <v/>
      </c>
    </row>
    <row r="295" spans="1:11" s="14" customFormat="1" ht="16.5" customHeight="1" x14ac:dyDescent="0.25">
      <c r="A295" s="12" t="str">
        <f>IF(Input!A291="","",Input!A291)</f>
        <v/>
      </c>
      <c r="B295" s="12" t="str">
        <f>IF(C295="","",IF(C295="Circular",Input!D291&amp;" in.",IF(C295="Box",ROUNDUP(Input!D291/12,1)&amp;" x "&amp;ROUNDUP(Input!E291/12,1)&amp;" ft.",Input!D291&amp;" x "&amp;Input!E291&amp;" in.")))</f>
        <v/>
      </c>
      <c r="C295" s="12" t="str">
        <f>IF(A295="","",Input!B291)</f>
        <v/>
      </c>
      <c r="D295" s="12" t="str">
        <f>IF(Input!I291="","",Input!I291)</f>
        <v/>
      </c>
      <c r="E295" s="12" t="str">
        <f>IF(Input!C291="","",Input!C291)</f>
        <v/>
      </c>
      <c r="F295" s="13" t="str">
        <f>IF(Input!H291="","",Input!H291)</f>
        <v/>
      </c>
      <c r="G295" s="12" t="str">
        <f>IF(Program_Calcs!F291="","",TEXT(Program_Calcs!F291,"0.0"))</f>
        <v/>
      </c>
      <c r="H295" s="12" t="str">
        <f>IF(Input!J291="","",TEXT(Input!J291,"0.0"))</f>
        <v/>
      </c>
      <c r="I295" s="38" t="str">
        <f>IF(A295="","",IFERROR(INDEX(Program_Calcs!$A$1:$AX$1002,MATCH(A295,Program_Calcs!$A:$A,0),MATCH(VLOOKUP(F295,Table_Methods!$B:$F,4,0),Program_Calcs!$1:$1,0)),""))</f>
        <v/>
      </c>
      <c r="J295" s="38" t="str">
        <f>IF(A295="","",Input!O291)</f>
        <v/>
      </c>
      <c r="K295" s="38" t="str">
        <f>IF(A295="","",IF(D295="N","",IFERROR(INDEX(Program_Calcs!$A$1:$AX$1002,MATCH(A295,Program_Calcs!$A:$A,0),MATCH(VLOOKUP(F295,Table_Methods!$B:$F,5,0),Program_Calcs!$1:$1,0)),"")))</f>
        <v/>
      </c>
    </row>
    <row r="296" spans="1:11" s="14" customFormat="1" ht="16.5" customHeight="1" x14ac:dyDescent="0.25">
      <c r="A296" s="12" t="str">
        <f>IF(Input!A292="","",Input!A292)</f>
        <v/>
      </c>
      <c r="B296" s="12" t="str">
        <f>IF(C296="","",IF(C296="Circular",Input!D292&amp;" in.",IF(C296="Box",ROUNDUP(Input!D292/12,1)&amp;" x "&amp;ROUNDUP(Input!E292/12,1)&amp;" ft.",Input!D292&amp;" x "&amp;Input!E292&amp;" in.")))</f>
        <v/>
      </c>
      <c r="C296" s="12" t="str">
        <f>IF(A296="","",Input!B292)</f>
        <v/>
      </c>
      <c r="D296" s="12" t="str">
        <f>IF(Input!I292="","",Input!I292)</f>
        <v/>
      </c>
      <c r="E296" s="12" t="str">
        <f>IF(Input!C292="","",Input!C292)</f>
        <v/>
      </c>
      <c r="F296" s="13" t="str">
        <f>IF(Input!H292="","",Input!H292)</f>
        <v/>
      </c>
      <c r="G296" s="12" t="str">
        <f>IF(Program_Calcs!F292="","",TEXT(Program_Calcs!F292,"0.0"))</f>
        <v/>
      </c>
      <c r="H296" s="12" t="str">
        <f>IF(Input!J292="","",TEXT(Input!J292,"0.0"))</f>
        <v/>
      </c>
      <c r="I296" s="38" t="str">
        <f>IF(A296="","",IFERROR(INDEX(Program_Calcs!$A$1:$AX$1002,MATCH(A296,Program_Calcs!$A:$A,0),MATCH(VLOOKUP(F296,Table_Methods!$B:$F,4,0),Program_Calcs!$1:$1,0)),""))</f>
        <v/>
      </c>
      <c r="J296" s="38" t="str">
        <f>IF(A296="","",Input!O292)</f>
        <v/>
      </c>
      <c r="K296" s="38" t="str">
        <f>IF(A296="","",IF(D296="N","",IFERROR(INDEX(Program_Calcs!$A$1:$AX$1002,MATCH(A296,Program_Calcs!$A:$A,0),MATCH(VLOOKUP(F296,Table_Methods!$B:$F,5,0),Program_Calcs!$1:$1,0)),"")))</f>
        <v/>
      </c>
    </row>
    <row r="297" spans="1:11" s="14" customFormat="1" ht="16.5" customHeight="1" x14ac:dyDescent="0.25">
      <c r="A297" s="12" t="str">
        <f>IF(Input!A293="","",Input!A293)</f>
        <v/>
      </c>
      <c r="B297" s="12" t="str">
        <f>IF(C297="","",IF(C297="Circular",Input!D293&amp;" in.",IF(C297="Box",ROUNDUP(Input!D293/12,1)&amp;" x "&amp;ROUNDUP(Input!E293/12,1)&amp;" ft.",Input!D293&amp;" x "&amp;Input!E293&amp;" in.")))</f>
        <v/>
      </c>
      <c r="C297" s="12" t="str">
        <f>IF(A297="","",Input!B293)</f>
        <v/>
      </c>
      <c r="D297" s="12" t="str">
        <f>IF(Input!I293="","",Input!I293)</f>
        <v/>
      </c>
      <c r="E297" s="12" t="str">
        <f>IF(Input!C293="","",Input!C293)</f>
        <v/>
      </c>
      <c r="F297" s="13" t="str">
        <f>IF(Input!H293="","",Input!H293)</f>
        <v/>
      </c>
      <c r="G297" s="12" t="str">
        <f>IF(Program_Calcs!F293="","",TEXT(Program_Calcs!F293,"0.0"))</f>
        <v/>
      </c>
      <c r="H297" s="12" t="str">
        <f>IF(Input!J293="","",TEXT(Input!J293,"0.0"))</f>
        <v/>
      </c>
      <c r="I297" s="38" t="str">
        <f>IF(A297="","",IFERROR(INDEX(Program_Calcs!$A$1:$AX$1002,MATCH(A297,Program_Calcs!$A:$A,0),MATCH(VLOOKUP(F297,Table_Methods!$B:$F,4,0),Program_Calcs!$1:$1,0)),""))</f>
        <v/>
      </c>
      <c r="J297" s="38" t="str">
        <f>IF(A297="","",Input!O293)</f>
        <v/>
      </c>
      <c r="K297" s="38" t="str">
        <f>IF(A297="","",IF(D297="N","",IFERROR(INDEX(Program_Calcs!$A$1:$AX$1002,MATCH(A297,Program_Calcs!$A:$A,0),MATCH(VLOOKUP(F297,Table_Methods!$B:$F,5,0),Program_Calcs!$1:$1,0)),"")))</f>
        <v/>
      </c>
    </row>
    <row r="298" spans="1:11" s="14" customFormat="1" ht="16.5" customHeight="1" x14ac:dyDescent="0.25">
      <c r="A298" s="12" t="str">
        <f>IF(Input!A294="","",Input!A294)</f>
        <v/>
      </c>
      <c r="B298" s="12" t="str">
        <f>IF(C298="","",IF(C298="Circular",Input!D294&amp;" in.",IF(C298="Box",ROUNDUP(Input!D294/12,1)&amp;" x "&amp;ROUNDUP(Input!E294/12,1)&amp;" ft.",Input!D294&amp;" x "&amp;Input!E294&amp;" in.")))</f>
        <v/>
      </c>
      <c r="C298" s="12" t="str">
        <f>IF(A298="","",Input!B294)</f>
        <v/>
      </c>
      <c r="D298" s="12" t="str">
        <f>IF(Input!I294="","",Input!I294)</f>
        <v/>
      </c>
      <c r="E298" s="12" t="str">
        <f>IF(Input!C294="","",Input!C294)</f>
        <v/>
      </c>
      <c r="F298" s="13" t="str">
        <f>IF(Input!H294="","",Input!H294)</f>
        <v/>
      </c>
      <c r="G298" s="12" t="str">
        <f>IF(Program_Calcs!F294="","",TEXT(Program_Calcs!F294,"0.0"))</f>
        <v/>
      </c>
      <c r="H298" s="12" t="str">
        <f>IF(Input!J294="","",TEXT(Input!J294,"0.0"))</f>
        <v/>
      </c>
      <c r="I298" s="38" t="str">
        <f>IF(A298="","",IFERROR(INDEX(Program_Calcs!$A$1:$AX$1002,MATCH(A298,Program_Calcs!$A:$A,0),MATCH(VLOOKUP(F298,Table_Methods!$B:$F,4,0),Program_Calcs!$1:$1,0)),""))</f>
        <v/>
      </c>
      <c r="J298" s="38" t="str">
        <f>IF(A298="","",Input!O294)</f>
        <v/>
      </c>
      <c r="K298" s="38" t="str">
        <f>IF(A298="","",IF(D298="N","",IFERROR(INDEX(Program_Calcs!$A$1:$AX$1002,MATCH(A298,Program_Calcs!$A:$A,0),MATCH(VLOOKUP(F298,Table_Methods!$B:$F,5,0),Program_Calcs!$1:$1,0)),"")))</f>
        <v/>
      </c>
    </row>
    <row r="299" spans="1:11" s="14" customFormat="1" ht="16.5" customHeight="1" x14ac:dyDescent="0.25">
      <c r="A299" s="12" t="str">
        <f>IF(Input!A295="","",Input!A295)</f>
        <v/>
      </c>
      <c r="B299" s="12" t="str">
        <f>IF(C299="","",IF(C299="Circular",Input!D295&amp;" in.",IF(C299="Box",ROUNDUP(Input!D295/12,1)&amp;" x "&amp;ROUNDUP(Input!E295/12,1)&amp;" ft.",Input!D295&amp;" x "&amp;Input!E295&amp;" in.")))</f>
        <v/>
      </c>
      <c r="C299" s="12" t="str">
        <f>IF(A299="","",Input!B295)</f>
        <v/>
      </c>
      <c r="D299" s="12" t="str">
        <f>IF(Input!I295="","",Input!I295)</f>
        <v/>
      </c>
      <c r="E299" s="12" t="str">
        <f>IF(Input!C295="","",Input!C295)</f>
        <v/>
      </c>
      <c r="F299" s="13" t="str">
        <f>IF(Input!H295="","",Input!H295)</f>
        <v/>
      </c>
      <c r="G299" s="12" t="str">
        <f>IF(Program_Calcs!F295="","",TEXT(Program_Calcs!F295,"0.0"))</f>
        <v/>
      </c>
      <c r="H299" s="12" t="str">
        <f>IF(Input!J295="","",TEXT(Input!J295,"0.0"))</f>
        <v/>
      </c>
      <c r="I299" s="38" t="str">
        <f>IF(A299="","",IFERROR(INDEX(Program_Calcs!$A$1:$AX$1002,MATCH(A299,Program_Calcs!$A:$A,0),MATCH(VLOOKUP(F299,Table_Methods!$B:$F,4,0),Program_Calcs!$1:$1,0)),""))</f>
        <v/>
      </c>
      <c r="J299" s="38" t="str">
        <f>IF(A299="","",Input!O295)</f>
        <v/>
      </c>
      <c r="K299" s="38" t="str">
        <f>IF(A299="","",IF(D299="N","",IFERROR(INDEX(Program_Calcs!$A$1:$AX$1002,MATCH(A299,Program_Calcs!$A:$A,0),MATCH(VLOOKUP(F299,Table_Methods!$B:$F,5,0),Program_Calcs!$1:$1,0)),"")))</f>
        <v/>
      </c>
    </row>
    <row r="300" spans="1:11" s="14" customFormat="1" ht="16.5" customHeight="1" x14ac:dyDescent="0.25">
      <c r="A300" s="12" t="str">
        <f>IF(Input!A296="","",Input!A296)</f>
        <v/>
      </c>
      <c r="B300" s="12" t="str">
        <f>IF(C300="","",IF(C300="Circular",Input!D296&amp;" in.",IF(C300="Box",ROUNDUP(Input!D296/12,1)&amp;" x "&amp;ROUNDUP(Input!E296/12,1)&amp;" ft.",Input!D296&amp;" x "&amp;Input!E296&amp;" in.")))</f>
        <v/>
      </c>
      <c r="C300" s="12" t="str">
        <f>IF(A300="","",Input!B296)</f>
        <v/>
      </c>
      <c r="D300" s="12" t="str">
        <f>IF(Input!I296="","",Input!I296)</f>
        <v/>
      </c>
      <c r="E300" s="12" t="str">
        <f>IF(Input!C296="","",Input!C296)</f>
        <v/>
      </c>
      <c r="F300" s="13" t="str">
        <f>IF(Input!H296="","",Input!H296)</f>
        <v/>
      </c>
      <c r="G300" s="12" t="str">
        <f>IF(Program_Calcs!F296="","",TEXT(Program_Calcs!F296,"0.0"))</f>
        <v/>
      </c>
      <c r="H300" s="12" t="str">
        <f>IF(Input!J296="","",TEXT(Input!J296,"0.0"))</f>
        <v/>
      </c>
      <c r="I300" s="38" t="str">
        <f>IF(A300="","",IFERROR(INDEX(Program_Calcs!$A$1:$AX$1002,MATCH(A300,Program_Calcs!$A:$A,0),MATCH(VLOOKUP(F300,Table_Methods!$B:$F,4,0),Program_Calcs!$1:$1,0)),""))</f>
        <v/>
      </c>
      <c r="J300" s="38" t="str">
        <f>IF(A300="","",Input!O296)</f>
        <v/>
      </c>
      <c r="K300" s="38" t="str">
        <f>IF(A300="","",IF(D300="N","",IFERROR(INDEX(Program_Calcs!$A$1:$AX$1002,MATCH(A300,Program_Calcs!$A:$A,0),MATCH(VLOOKUP(F300,Table_Methods!$B:$F,5,0),Program_Calcs!$1:$1,0)),"")))</f>
        <v/>
      </c>
    </row>
    <row r="301" spans="1:11" s="14" customFormat="1" ht="16.5" customHeight="1" x14ac:dyDescent="0.25">
      <c r="A301" s="12" t="str">
        <f>IF(Input!A297="","",Input!A297)</f>
        <v/>
      </c>
      <c r="B301" s="12" t="str">
        <f>IF(C301="","",IF(C301="Circular",Input!D297&amp;" in.",IF(C301="Box",ROUNDUP(Input!D297/12,1)&amp;" x "&amp;ROUNDUP(Input!E297/12,1)&amp;" ft.",Input!D297&amp;" x "&amp;Input!E297&amp;" in.")))</f>
        <v/>
      </c>
      <c r="C301" s="12" t="str">
        <f>IF(A301="","",Input!B297)</f>
        <v/>
      </c>
      <c r="D301" s="12" t="str">
        <f>IF(Input!I297="","",Input!I297)</f>
        <v/>
      </c>
      <c r="E301" s="12" t="str">
        <f>IF(Input!C297="","",Input!C297)</f>
        <v/>
      </c>
      <c r="F301" s="13" t="str">
        <f>IF(Input!H297="","",Input!H297)</f>
        <v/>
      </c>
      <c r="G301" s="12" t="str">
        <f>IF(Program_Calcs!F297="","",TEXT(Program_Calcs!F297,"0.0"))</f>
        <v/>
      </c>
      <c r="H301" s="12" t="str">
        <f>IF(Input!J297="","",TEXT(Input!J297,"0.0"))</f>
        <v/>
      </c>
      <c r="I301" s="38" t="str">
        <f>IF(A301="","",IFERROR(INDEX(Program_Calcs!$A$1:$AX$1002,MATCH(A301,Program_Calcs!$A:$A,0),MATCH(VLOOKUP(F301,Table_Methods!$B:$F,4,0),Program_Calcs!$1:$1,0)),""))</f>
        <v/>
      </c>
      <c r="J301" s="38" t="str">
        <f>IF(A301="","",Input!O297)</f>
        <v/>
      </c>
      <c r="K301" s="38" t="str">
        <f>IF(A301="","",IF(D301="N","",IFERROR(INDEX(Program_Calcs!$A$1:$AX$1002,MATCH(A301,Program_Calcs!$A:$A,0),MATCH(VLOOKUP(F301,Table_Methods!$B:$F,5,0),Program_Calcs!$1:$1,0)),"")))</f>
        <v/>
      </c>
    </row>
    <row r="302" spans="1:11" s="14" customFormat="1" ht="16.5" customHeight="1" x14ac:dyDescent="0.25">
      <c r="A302" s="12" t="str">
        <f>IF(Input!A298="","",Input!A298)</f>
        <v/>
      </c>
      <c r="B302" s="12" t="str">
        <f>IF(C302="","",IF(C302="Circular",Input!D298&amp;" in.",IF(C302="Box",ROUNDUP(Input!D298/12,1)&amp;" x "&amp;ROUNDUP(Input!E298/12,1)&amp;" ft.",Input!D298&amp;" x "&amp;Input!E298&amp;" in.")))</f>
        <v/>
      </c>
      <c r="C302" s="12" t="str">
        <f>IF(A302="","",Input!B298)</f>
        <v/>
      </c>
      <c r="D302" s="12" t="str">
        <f>IF(Input!I298="","",Input!I298)</f>
        <v/>
      </c>
      <c r="E302" s="12" t="str">
        <f>IF(Input!C298="","",Input!C298)</f>
        <v/>
      </c>
      <c r="F302" s="13" t="str">
        <f>IF(Input!H298="","",Input!H298)</f>
        <v/>
      </c>
      <c r="G302" s="12" t="str">
        <f>IF(Program_Calcs!F298="","",TEXT(Program_Calcs!F298,"0.0"))</f>
        <v/>
      </c>
      <c r="H302" s="12" t="str">
        <f>IF(Input!J298="","",TEXT(Input!J298,"0.0"))</f>
        <v/>
      </c>
      <c r="I302" s="38" t="str">
        <f>IF(A302="","",IFERROR(INDEX(Program_Calcs!$A$1:$AX$1002,MATCH(A302,Program_Calcs!$A:$A,0),MATCH(VLOOKUP(F302,Table_Methods!$B:$F,4,0),Program_Calcs!$1:$1,0)),""))</f>
        <v/>
      </c>
      <c r="J302" s="38" t="str">
        <f>IF(A302="","",Input!O298)</f>
        <v/>
      </c>
      <c r="K302" s="38" t="str">
        <f>IF(A302="","",IF(D302="N","",IFERROR(INDEX(Program_Calcs!$A$1:$AX$1002,MATCH(A302,Program_Calcs!$A:$A,0),MATCH(VLOOKUP(F302,Table_Methods!$B:$F,5,0),Program_Calcs!$1:$1,0)),"")))</f>
        <v/>
      </c>
    </row>
    <row r="303" spans="1:11" s="14" customFormat="1" ht="16.5" customHeight="1" x14ac:dyDescent="0.25">
      <c r="A303" s="12" t="str">
        <f>IF(Input!A299="","",Input!A299)</f>
        <v/>
      </c>
      <c r="B303" s="12" t="str">
        <f>IF(C303="","",IF(C303="Circular",Input!D299&amp;" in.",IF(C303="Box",ROUNDUP(Input!D299/12,1)&amp;" x "&amp;ROUNDUP(Input!E299/12,1)&amp;" ft.",Input!D299&amp;" x "&amp;Input!E299&amp;" in.")))</f>
        <v/>
      </c>
      <c r="C303" s="12" t="str">
        <f>IF(A303="","",Input!B299)</f>
        <v/>
      </c>
      <c r="D303" s="12" t="str">
        <f>IF(Input!I299="","",Input!I299)</f>
        <v/>
      </c>
      <c r="E303" s="12" t="str">
        <f>IF(Input!C299="","",Input!C299)</f>
        <v/>
      </c>
      <c r="F303" s="13" t="str">
        <f>IF(Input!H299="","",Input!H299)</f>
        <v/>
      </c>
      <c r="G303" s="12" t="str">
        <f>IF(Program_Calcs!F299="","",TEXT(Program_Calcs!F299,"0.0"))</f>
        <v/>
      </c>
      <c r="H303" s="12" t="str">
        <f>IF(Input!J299="","",TEXT(Input!J299,"0.0"))</f>
        <v/>
      </c>
      <c r="I303" s="38" t="str">
        <f>IF(A303="","",IFERROR(INDEX(Program_Calcs!$A$1:$AX$1002,MATCH(A303,Program_Calcs!$A:$A,0),MATCH(VLOOKUP(F303,Table_Methods!$B:$F,4,0),Program_Calcs!$1:$1,0)),""))</f>
        <v/>
      </c>
      <c r="J303" s="38" t="str">
        <f>IF(A303="","",Input!O299)</f>
        <v/>
      </c>
      <c r="K303" s="38" t="str">
        <f>IF(A303="","",IF(D303="N","",IFERROR(INDEX(Program_Calcs!$A$1:$AX$1002,MATCH(A303,Program_Calcs!$A:$A,0),MATCH(VLOOKUP(F303,Table_Methods!$B:$F,5,0),Program_Calcs!$1:$1,0)),"")))</f>
        <v/>
      </c>
    </row>
    <row r="304" spans="1:11" s="14" customFormat="1" ht="16.5" customHeight="1" x14ac:dyDescent="0.25">
      <c r="A304" s="12" t="str">
        <f>IF(Input!A300="","",Input!A300)</f>
        <v/>
      </c>
      <c r="B304" s="12" t="str">
        <f>IF(C304="","",IF(C304="Circular",Input!D300&amp;" in.",IF(C304="Box",ROUNDUP(Input!D300/12,1)&amp;" x "&amp;ROUNDUP(Input!E300/12,1)&amp;" ft.",Input!D300&amp;" x "&amp;Input!E300&amp;" in.")))</f>
        <v/>
      </c>
      <c r="C304" s="12" t="str">
        <f>IF(A304="","",Input!B300)</f>
        <v/>
      </c>
      <c r="D304" s="12" t="str">
        <f>IF(Input!I300="","",Input!I300)</f>
        <v/>
      </c>
      <c r="E304" s="12" t="str">
        <f>IF(Input!C300="","",Input!C300)</f>
        <v/>
      </c>
      <c r="F304" s="13" t="str">
        <f>IF(Input!H300="","",Input!H300)</f>
        <v/>
      </c>
      <c r="G304" s="12" t="str">
        <f>IF(Program_Calcs!F300="","",TEXT(Program_Calcs!F300,"0.0"))</f>
        <v/>
      </c>
      <c r="H304" s="12" t="str">
        <f>IF(Input!J300="","",TEXT(Input!J300,"0.0"))</f>
        <v/>
      </c>
      <c r="I304" s="38" t="str">
        <f>IF(A304="","",IFERROR(INDEX(Program_Calcs!$A$1:$AX$1002,MATCH(A304,Program_Calcs!$A:$A,0),MATCH(VLOOKUP(F304,Table_Methods!$B:$F,4,0),Program_Calcs!$1:$1,0)),""))</f>
        <v/>
      </c>
      <c r="J304" s="38" t="str">
        <f>IF(A304="","",Input!O300)</f>
        <v/>
      </c>
      <c r="K304" s="38" t="str">
        <f>IF(A304="","",IF(D304="N","",IFERROR(INDEX(Program_Calcs!$A$1:$AX$1002,MATCH(A304,Program_Calcs!$A:$A,0),MATCH(VLOOKUP(F304,Table_Methods!$B:$F,5,0),Program_Calcs!$1:$1,0)),"")))</f>
        <v/>
      </c>
    </row>
    <row r="305" spans="1:11" s="14" customFormat="1" ht="16.5" customHeight="1" x14ac:dyDescent="0.25">
      <c r="A305" s="12" t="str">
        <f>IF(Input!A301="","",Input!A301)</f>
        <v/>
      </c>
      <c r="B305" s="12" t="str">
        <f>IF(C305="","",IF(C305="Circular",Input!D301&amp;" in.",IF(C305="Box",ROUNDUP(Input!D301/12,1)&amp;" x "&amp;ROUNDUP(Input!E301/12,1)&amp;" ft.",Input!D301&amp;" x "&amp;Input!E301&amp;" in.")))</f>
        <v/>
      </c>
      <c r="C305" s="12" t="str">
        <f>IF(A305="","",Input!B301)</f>
        <v/>
      </c>
      <c r="D305" s="12" t="str">
        <f>IF(Input!I301="","",Input!I301)</f>
        <v/>
      </c>
      <c r="E305" s="12" t="str">
        <f>IF(Input!C301="","",Input!C301)</f>
        <v/>
      </c>
      <c r="F305" s="13" t="str">
        <f>IF(Input!H301="","",Input!H301)</f>
        <v/>
      </c>
      <c r="G305" s="12" t="str">
        <f>IF(Program_Calcs!F301="","",TEXT(Program_Calcs!F301,"0.0"))</f>
        <v/>
      </c>
      <c r="H305" s="12" t="str">
        <f>IF(Input!J301="","",TEXT(Input!J301,"0.0"))</f>
        <v/>
      </c>
      <c r="I305" s="38" t="str">
        <f>IF(A305="","",IFERROR(INDEX(Program_Calcs!$A$1:$AX$1002,MATCH(A305,Program_Calcs!$A:$A,0),MATCH(VLOOKUP(F305,Table_Methods!$B:$F,4,0),Program_Calcs!$1:$1,0)),""))</f>
        <v/>
      </c>
      <c r="J305" s="38" t="str">
        <f>IF(A305="","",Input!O301)</f>
        <v/>
      </c>
      <c r="K305" s="38" t="str">
        <f>IF(A305="","",IF(D305="N","",IFERROR(INDEX(Program_Calcs!$A$1:$AX$1002,MATCH(A305,Program_Calcs!$A:$A,0),MATCH(VLOOKUP(F305,Table_Methods!$B:$F,5,0),Program_Calcs!$1:$1,0)),"")))</f>
        <v/>
      </c>
    </row>
    <row r="306" spans="1:11" s="14" customFormat="1" ht="16.5" customHeight="1" x14ac:dyDescent="0.25">
      <c r="A306" s="12" t="str">
        <f>IF(Input!A302="","",Input!A302)</f>
        <v/>
      </c>
      <c r="B306" s="12" t="str">
        <f>IF(C306="","",IF(C306="Circular",Input!D302&amp;" in.",IF(C306="Box",ROUNDUP(Input!D302/12,1)&amp;" x "&amp;ROUNDUP(Input!E302/12,1)&amp;" ft.",Input!D302&amp;" x "&amp;Input!E302&amp;" in.")))</f>
        <v/>
      </c>
      <c r="C306" s="12" t="str">
        <f>IF(A306="","",Input!B302)</f>
        <v/>
      </c>
      <c r="D306" s="12" t="str">
        <f>IF(Input!I302="","",Input!I302)</f>
        <v/>
      </c>
      <c r="E306" s="12" t="str">
        <f>IF(Input!C302="","",Input!C302)</f>
        <v/>
      </c>
      <c r="F306" s="13" t="str">
        <f>IF(Input!H302="","",Input!H302)</f>
        <v/>
      </c>
      <c r="G306" s="12" t="str">
        <f>IF(Program_Calcs!F302="","",TEXT(Program_Calcs!F302,"0.0"))</f>
        <v/>
      </c>
      <c r="H306" s="12" t="str">
        <f>IF(Input!J302="","",TEXT(Input!J302,"0.0"))</f>
        <v/>
      </c>
      <c r="I306" s="38" t="str">
        <f>IF(A306="","",IFERROR(INDEX(Program_Calcs!$A$1:$AX$1002,MATCH(A306,Program_Calcs!$A:$A,0),MATCH(VLOOKUP(F306,Table_Methods!$B:$F,4,0),Program_Calcs!$1:$1,0)),""))</f>
        <v/>
      </c>
      <c r="J306" s="38" t="str">
        <f>IF(A306="","",Input!O302)</f>
        <v/>
      </c>
      <c r="K306" s="38" t="str">
        <f>IF(A306="","",IF(D306="N","",IFERROR(INDEX(Program_Calcs!$A$1:$AX$1002,MATCH(A306,Program_Calcs!$A:$A,0),MATCH(VLOOKUP(F306,Table_Methods!$B:$F,5,0),Program_Calcs!$1:$1,0)),"")))</f>
        <v/>
      </c>
    </row>
    <row r="307" spans="1:11" ht="16.5" customHeight="1" x14ac:dyDescent="0.25">
      <c r="A307" s="12" t="str">
        <f>IF(Input!A303="","",Input!A303)</f>
        <v/>
      </c>
      <c r="B307" s="12" t="str">
        <f>IF(C307="","",IF(C307="Circular",Input!D303&amp;" in.",IF(C307="Box",ROUNDUP(Input!D303/12,1)&amp;" x "&amp;ROUNDUP(Input!E303/12,1)&amp;" ft.",Input!D303&amp;" x "&amp;Input!E303&amp;" in.")))</f>
        <v/>
      </c>
      <c r="C307" s="12" t="str">
        <f>IF(A307="","",Input!B303)</f>
        <v/>
      </c>
      <c r="D307" s="12" t="str">
        <f>IF(Input!I303="","",Input!I303)</f>
        <v/>
      </c>
      <c r="E307" s="12" t="str">
        <f>IF(Input!C303="","",Input!C303)</f>
        <v/>
      </c>
      <c r="F307" s="13" t="str">
        <f>IF(Input!H303="","",Input!H303)</f>
        <v/>
      </c>
      <c r="G307" s="12" t="str">
        <f>IF(Program_Calcs!F303="","",TEXT(Program_Calcs!F303,"0.0"))</f>
        <v/>
      </c>
      <c r="H307" s="12" t="str">
        <f>IF(Input!J303="","",TEXT(Input!J303,"0.0"))</f>
        <v/>
      </c>
      <c r="I307" s="38" t="str">
        <f>IF(A307="","",IFERROR(INDEX(Program_Calcs!$A$1:$AX$1002,MATCH(A307,Program_Calcs!$A:$A,0),MATCH(VLOOKUP(F307,Table_Methods!$B:$F,4,0),Program_Calcs!$1:$1,0)),""))</f>
        <v/>
      </c>
      <c r="J307" s="38" t="str">
        <f>IF(A307="","",Input!O303)</f>
        <v/>
      </c>
      <c r="K307" s="38" t="str">
        <f>IF(A307="","",IF(D307="N","",IFERROR(INDEX(Program_Calcs!$A$1:$AX$1002,MATCH(A307,Program_Calcs!$A:$A,0),MATCH(VLOOKUP(F307,Table_Methods!$B:$F,5,0),Program_Calcs!$1:$1,0)),"")))</f>
        <v/>
      </c>
    </row>
    <row r="308" spans="1:11" ht="16.5" customHeight="1" x14ac:dyDescent="0.25">
      <c r="A308" s="12" t="str">
        <f>IF(Input!A304="","",Input!A304)</f>
        <v/>
      </c>
      <c r="B308" s="12" t="str">
        <f>IF(C308="","",IF(C308="Circular",Input!D304&amp;" in.",IF(C308="Box",ROUNDUP(Input!D304/12,1)&amp;" x "&amp;ROUNDUP(Input!E304/12,1)&amp;" ft.",Input!D304&amp;" x "&amp;Input!E304&amp;" in.")))</f>
        <v/>
      </c>
      <c r="C308" s="12" t="str">
        <f>IF(A308="","",Input!B304)</f>
        <v/>
      </c>
      <c r="D308" s="12" t="str">
        <f>IF(Input!I304="","",Input!I304)</f>
        <v/>
      </c>
      <c r="E308" s="12" t="str">
        <f>IF(Input!C304="","",Input!C304)</f>
        <v/>
      </c>
      <c r="F308" s="13" t="str">
        <f>IF(Input!H304="","",Input!H304)</f>
        <v/>
      </c>
      <c r="G308" s="12" t="str">
        <f>IF(Program_Calcs!F304="","",TEXT(Program_Calcs!F304,"0.0"))</f>
        <v/>
      </c>
      <c r="H308" s="12" t="str">
        <f>IF(Input!J304="","",TEXT(Input!J304,"0.0"))</f>
        <v/>
      </c>
      <c r="I308" s="38" t="str">
        <f>IF(A308="","",IFERROR(INDEX(Program_Calcs!$A$1:$AX$1002,MATCH(A308,Program_Calcs!$A:$A,0),MATCH(VLOOKUP(F308,Table_Methods!$B:$F,4,0),Program_Calcs!$1:$1,0)),""))</f>
        <v/>
      </c>
      <c r="J308" s="38" t="str">
        <f>IF(A308="","",Input!O304)</f>
        <v/>
      </c>
      <c r="K308" s="38" t="str">
        <f>IF(A308="","",IF(D308="N","",IFERROR(INDEX(Program_Calcs!$A$1:$AX$1002,MATCH(A308,Program_Calcs!$A:$A,0),MATCH(VLOOKUP(F308,Table_Methods!$B:$F,5,0),Program_Calcs!$1:$1,0)),"")))</f>
        <v/>
      </c>
    </row>
    <row r="309" spans="1:11" ht="16.5" customHeight="1" x14ac:dyDescent="0.25">
      <c r="A309" s="12" t="str">
        <f>IF(Input!A305="","",Input!A305)</f>
        <v/>
      </c>
      <c r="B309" s="12" t="str">
        <f>IF(C309="","",IF(C309="Circular",Input!D305&amp;" in.",IF(C309="Box",ROUNDUP(Input!D305/12,1)&amp;" x "&amp;ROUNDUP(Input!E305/12,1)&amp;" ft.",Input!D305&amp;" x "&amp;Input!E305&amp;" in.")))</f>
        <v/>
      </c>
      <c r="C309" s="12" t="str">
        <f>IF(A309="","",Input!B305)</f>
        <v/>
      </c>
      <c r="D309" s="12" t="str">
        <f>IF(Input!I305="","",Input!I305)</f>
        <v/>
      </c>
      <c r="E309" s="12" t="str">
        <f>IF(Input!C305="","",Input!C305)</f>
        <v/>
      </c>
      <c r="F309" s="13" t="str">
        <f>IF(Input!H305="","",Input!H305)</f>
        <v/>
      </c>
      <c r="G309" s="12" t="str">
        <f>IF(Program_Calcs!F305="","",TEXT(Program_Calcs!F305,"0.0"))</f>
        <v/>
      </c>
      <c r="H309" s="12" t="str">
        <f>IF(Input!J305="","",TEXT(Input!J305,"0.0"))</f>
        <v/>
      </c>
      <c r="I309" s="38" t="str">
        <f>IF(A309="","",IFERROR(INDEX(Program_Calcs!$A$1:$AX$1002,MATCH(A309,Program_Calcs!$A:$A,0),MATCH(VLOOKUP(F309,Table_Methods!$B:$F,4,0),Program_Calcs!$1:$1,0)),""))</f>
        <v/>
      </c>
      <c r="J309" s="38" t="str">
        <f>IF(A309="","",Input!O305)</f>
        <v/>
      </c>
      <c r="K309" s="38" t="str">
        <f>IF(A309="","",IF(D309="N","",IFERROR(INDEX(Program_Calcs!$A$1:$AX$1002,MATCH(A309,Program_Calcs!$A:$A,0),MATCH(VLOOKUP(F309,Table_Methods!$B:$F,5,0),Program_Calcs!$1:$1,0)),"")))</f>
        <v/>
      </c>
    </row>
    <row r="310" spans="1:11" ht="16.5" customHeight="1" x14ac:dyDescent="0.25">
      <c r="A310" s="12" t="str">
        <f>IF(Input!A306="","",Input!A306)</f>
        <v/>
      </c>
      <c r="B310" s="12" t="str">
        <f>IF(C310="","",IF(C310="Circular",Input!D306&amp;" in.",IF(C310="Box",ROUNDUP(Input!D306/12,1)&amp;" x "&amp;ROUNDUP(Input!E306/12,1)&amp;" ft.",Input!D306&amp;" x "&amp;Input!E306&amp;" in.")))</f>
        <v/>
      </c>
      <c r="C310" s="12" t="str">
        <f>IF(A310="","",Input!B306)</f>
        <v/>
      </c>
      <c r="D310" s="12" t="str">
        <f>IF(Input!I306="","",Input!I306)</f>
        <v/>
      </c>
      <c r="E310" s="12" t="str">
        <f>IF(Input!C306="","",Input!C306)</f>
        <v/>
      </c>
      <c r="F310" s="13" t="str">
        <f>IF(Input!H306="","",Input!H306)</f>
        <v/>
      </c>
      <c r="G310" s="12" t="str">
        <f>IF(Program_Calcs!F306="","",TEXT(Program_Calcs!F306,"0.0"))</f>
        <v/>
      </c>
      <c r="H310" s="12" t="str">
        <f>IF(Input!J306="","",TEXT(Input!J306,"0.0"))</f>
        <v/>
      </c>
      <c r="I310" s="38" t="str">
        <f>IF(A310="","",IFERROR(INDEX(Program_Calcs!$A$1:$AX$1002,MATCH(A310,Program_Calcs!$A:$A,0),MATCH(VLOOKUP(F310,Table_Methods!$B:$F,4,0),Program_Calcs!$1:$1,0)),""))</f>
        <v/>
      </c>
      <c r="J310" s="38" t="str">
        <f>IF(A310="","",Input!O306)</f>
        <v/>
      </c>
      <c r="K310" s="38" t="str">
        <f>IF(A310="","",IF(D310="N","",IFERROR(INDEX(Program_Calcs!$A$1:$AX$1002,MATCH(A310,Program_Calcs!$A:$A,0),MATCH(VLOOKUP(F310,Table_Methods!$B:$F,5,0),Program_Calcs!$1:$1,0)),"")))</f>
        <v/>
      </c>
    </row>
    <row r="311" spans="1:11" ht="16.5" customHeight="1" x14ac:dyDescent="0.25">
      <c r="A311" s="12" t="str">
        <f>IF(Input!A307="","",Input!A307)</f>
        <v/>
      </c>
      <c r="B311" s="12" t="str">
        <f>IF(C311="","",IF(C311="Circular",Input!D307&amp;" in.",IF(C311="Box",ROUNDUP(Input!D307/12,1)&amp;" x "&amp;ROUNDUP(Input!E307/12,1)&amp;" ft.",Input!D307&amp;" x "&amp;Input!E307&amp;" in.")))</f>
        <v/>
      </c>
      <c r="C311" s="12" t="str">
        <f>IF(A311="","",Input!B307)</f>
        <v/>
      </c>
      <c r="D311" s="12" t="str">
        <f>IF(Input!I307="","",Input!I307)</f>
        <v/>
      </c>
      <c r="E311" s="12" t="str">
        <f>IF(Input!C307="","",Input!C307)</f>
        <v/>
      </c>
      <c r="F311" s="13" t="str">
        <f>IF(Input!H307="","",Input!H307)</f>
        <v/>
      </c>
      <c r="G311" s="12" t="str">
        <f>IF(Program_Calcs!F307="","",TEXT(Program_Calcs!F307,"0.0"))</f>
        <v/>
      </c>
      <c r="H311" s="12" t="str">
        <f>IF(Input!J307="","",TEXT(Input!J307,"0.0"))</f>
        <v/>
      </c>
      <c r="I311" s="38" t="str">
        <f>IF(A311="","",IFERROR(INDEX(Program_Calcs!$A$1:$AX$1002,MATCH(A311,Program_Calcs!$A:$A,0),MATCH(VLOOKUP(F311,Table_Methods!$B:$F,4,0),Program_Calcs!$1:$1,0)),""))</f>
        <v/>
      </c>
      <c r="J311" s="38" t="str">
        <f>IF(A311="","",Input!O307)</f>
        <v/>
      </c>
      <c r="K311" s="38" t="str">
        <f>IF(A311="","",IF(D311="N","",IFERROR(INDEX(Program_Calcs!$A$1:$AX$1002,MATCH(A311,Program_Calcs!$A:$A,0),MATCH(VLOOKUP(F311,Table_Methods!$B:$F,5,0),Program_Calcs!$1:$1,0)),"")))</f>
        <v/>
      </c>
    </row>
    <row r="312" spans="1:11" ht="16.5" customHeight="1" x14ac:dyDescent="0.25">
      <c r="A312" s="12" t="str">
        <f>IF(Input!A308="","",Input!A308)</f>
        <v/>
      </c>
      <c r="B312" s="12" t="str">
        <f>IF(C312="","",IF(C312="Circular",Input!D308&amp;" in.",IF(C312="Box",ROUNDUP(Input!D308/12,1)&amp;" x "&amp;ROUNDUP(Input!E308/12,1)&amp;" ft.",Input!D308&amp;" x "&amp;Input!E308&amp;" in.")))</f>
        <v/>
      </c>
      <c r="C312" s="12" t="str">
        <f>IF(A312="","",Input!B308)</f>
        <v/>
      </c>
      <c r="D312" s="12" t="str">
        <f>IF(Input!I308="","",Input!I308)</f>
        <v/>
      </c>
      <c r="E312" s="12" t="str">
        <f>IF(Input!C308="","",Input!C308)</f>
        <v/>
      </c>
      <c r="F312" s="13" t="str">
        <f>IF(Input!H308="","",Input!H308)</f>
        <v/>
      </c>
      <c r="G312" s="12" t="str">
        <f>IF(Program_Calcs!F308="","",TEXT(Program_Calcs!F308,"0.0"))</f>
        <v/>
      </c>
      <c r="H312" s="12" t="str">
        <f>IF(Input!J308="","",TEXT(Input!J308,"0.0"))</f>
        <v/>
      </c>
      <c r="I312" s="38" t="str">
        <f>IF(A312="","",IFERROR(INDEX(Program_Calcs!$A$1:$AX$1002,MATCH(A312,Program_Calcs!$A:$A,0),MATCH(VLOOKUP(F312,Table_Methods!$B:$F,4,0),Program_Calcs!$1:$1,0)),""))</f>
        <v/>
      </c>
      <c r="J312" s="38" t="str">
        <f>IF(A312="","",Input!O308)</f>
        <v/>
      </c>
      <c r="K312" s="38" t="str">
        <f>IF(A312="","",IF(D312="N","",IFERROR(INDEX(Program_Calcs!$A$1:$AX$1002,MATCH(A312,Program_Calcs!$A:$A,0),MATCH(VLOOKUP(F312,Table_Methods!$B:$F,5,0),Program_Calcs!$1:$1,0)),"")))</f>
        <v/>
      </c>
    </row>
    <row r="313" spans="1:11" ht="16.5" customHeight="1" x14ac:dyDescent="0.25">
      <c r="A313" s="12" t="str">
        <f>IF(Input!A309="","",Input!A309)</f>
        <v/>
      </c>
      <c r="B313" s="12" t="str">
        <f>IF(C313="","",IF(C313="Circular",Input!D309&amp;" in.",IF(C313="Box",ROUNDUP(Input!D309/12,1)&amp;" x "&amp;ROUNDUP(Input!E309/12,1)&amp;" ft.",Input!D309&amp;" x "&amp;Input!E309&amp;" in.")))</f>
        <v/>
      </c>
      <c r="C313" s="12" t="str">
        <f>IF(A313="","",Input!B309)</f>
        <v/>
      </c>
      <c r="D313" s="12" t="str">
        <f>IF(Input!I309="","",Input!I309)</f>
        <v/>
      </c>
      <c r="E313" s="12" t="str">
        <f>IF(Input!C309="","",Input!C309)</f>
        <v/>
      </c>
      <c r="F313" s="13" t="str">
        <f>IF(Input!H309="","",Input!H309)</f>
        <v/>
      </c>
      <c r="G313" s="12" t="str">
        <f>IF(Program_Calcs!F309="","",TEXT(Program_Calcs!F309,"0.0"))</f>
        <v/>
      </c>
      <c r="H313" s="12" t="str">
        <f>IF(Input!J309="","",TEXT(Input!J309,"0.0"))</f>
        <v/>
      </c>
      <c r="I313" s="38" t="str">
        <f>IF(A313="","",IFERROR(INDEX(Program_Calcs!$A$1:$AX$1002,MATCH(A313,Program_Calcs!$A:$A,0),MATCH(VLOOKUP(F313,Table_Methods!$B:$F,4,0),Program_Calcs!$1:$1,0)),""))</f>
        <v/>
      </c>
      <c r="J313" s="38" t="str">
        <f>IF(A313="","",Input!O309)</f>
        <v/>
      </c>
      <c r="K313" s="38" t="str">
        <f>IF(A313="","",IF(D313="N","",IFERROR(INDEX(Program_Calcs!$A$1:$AX$1002,MATCH(A313,Program_Calcs!$A:$A,0),MATCH(VLOOKUP(F313,Table_Methods!$B:$F,5,0),Program_Calcs!$1:$1,0)),"")))</f>
        <v/>
      </c>
    </row>
    <row r="314" spans="1:11" ht="16.5" customHeight="1" x14ac:dyDescent="0.25">
      <c r="A314" s="12" t="str">
        <f>IF(Input!A310="","",Input!A310)</f>
        <v/>
      </c>
      <c r="B314" s="12" t="str">
        <f>IF(C314="","",IF(C314="Circular",Input!D310&amp;" in.",IF(C314="Box",ROUNDUP(Input!D310/12,1)&amp;" x "&amp;ROUNDUP(Input!E310/12,1)&amp;" ft.",Input!D310&amp;" x "&amp;Input!E310&amp;" in.")))</f>
        <v/>
      </c>
      <c r="C314" s="12" t="str">
        <f>IF(A314="","",Input!B310)</f>
        <v/>
      </c>
      <c r="D314" s="12" t="str">
        <f>IF(Input!I310="","",Input!I310)</f>
        <v/>
      </c>
      <c r="E314" s="12" t="str">
        <f>IF(Input!C310="","",Input!C310)</f>
        <v/>
      </c>
      <c r="F314" s="13" t="str">
        <f>IF(Input!H310="","",Input!H310)</f>
        <v/>
      </c>
      <c r="G314" s="12" t="str">
        <f>IF(Program_Calcs!F310="","",TEXT(Program_Calcs!F310,"0.0"))</f>
        <v/>
      </c>
      <c r="H314" s="12" t="str">
        <f>IF(Input!J310="","",TEXT(Input!J310,"0.0"))</f>
        <v/>
      </c>
      <c r="I314" s="38" t="str">
        <f>IF(A314="","",IFERROR(INDEX(Program_Calcs!$A$1:$AX$1002,MATCH(A314,Program_Calcs!$A:$A,0),MATCH(VLOOKUP(F314,Table_Methods!$B:$F,4,0),Program_Calcs!$1:$1,0)),""))</f>
        <v/>
      </c>
      <c r="J314" s="38" t="str">
        <f>IF(A314="","",Input!O310)</f>
        <v/>
      </c>
      <c r="K314" s="38" t="str">
        <f>IF(A314="","",IF(D314="N","",IFERROR(INDEX(Program_Calcs!$A$1:$AX$1002,MATCH(A314,Program_Calcs!$A:$A,0),MATCH(VLOOKUP(F314,Table_Methods!$B:$F,5,0),Program_Calcs!$1:$1,0)),"")))</f>
        <v/>
      </c>
    </row>
    <row r="315" spans="1:11" ht="16.5" customHeight="1" x14ac:dyDescent="0.25">
      <c r="A315" s="12" t="str">
        <f>IF(Input!A311="","",Input!A311)</f>
        <v/>
      </c>
      <c r="B315" s="12" t="str">
        <f>IF(C315="","",IF(C315="Circular",Input!D311&amp;" in.",IF(C315="Box",ROUNDUP(Input!D311/12,1)&amp;" x "&amp;ROUNDUP(Input!E311/12,1)&amp;" ft.",Input!D311&amp;" x "&amp;Input!E311&amp;" in.")))</f>
        <v/>
      </c>
      <c r="C315" s="12" t="str">
        <f>IF(A315="","",Input!B311)</f>
        <v/>
      </c>
      <c r="D315" s="12" t="str">
        <f>IF(Input!I311="","",Input!I311)</f>
        <v/>
      </c>
      <c r="E315" s="12" t="str">
        <f>IF(Input!C311="","",Input!C311)</f>
        <v/>
      </c>
      <c r="F315" s="13" t="str">
        <f>IF(Input!H311="","",Input!H311)</f>
        <v/>
      </c>
      <c r="G315" s="12" t="str">
        <f>IF(Program_Calcs!F311="","",TEXT(Program_Calcs!F311,"0.0"))</f>
        <v/>
      </c>
      <c r="H315" s="12" t="str">
        <f>IF(Input!J311="","",TEXT(Input!J311,"0.0"))</f>
        <v/>
      </c>
      <c r="I315" s="38" t="str">
        <f>IF(A315="","",IFERROR(INDEX(Program_Calcs!$A$1:$AX$1002,MATCH(A315,Program_Calcs!$A:$A,0),MATCH(VLOOKUP(F315,Table_Methods!$B:$F,4,0),Program_Calcs!$1:$1,0)),""))</f>
        <v/>
      </c>
      <c r="J315" s="38" t="str">
        <f>IF(A315="","",Input!O311)</f>
        <v/>
      </c>
      <c r="K315" s="38" t="str">
        <f>IF(A315="","",IF(D315="N","",IFERROR(INDEX(Program_Calcs!$A$1:$AX$1002,MATCH(A315,Program_Calcs!$A:$A,0),MATCH(VLOOKUP(F315,Table_Methods!$B:$F,5,0),Program_Calcs!$1:$1,0)),"")))</f>
        <v/>
      </c>
    </row>
    <row r="316" spans="1:11" ht="16.5" customHeight="1" x14ac:dyDescent="0.25">
      <c r="A316" s="12" t="str">
        <f>IF(Input!A312="","",Input!A312)</f>
        <v/>
      </c>
      <c r="B316" s="12" t="str">
        <f>IF(C316="","",IF(C316="Circular",Input!D312&amp;" in.",IF(C316="Box",ROUNDUP(Input!D312/12,1)&amp;" x "&amp;ROUNDUP(Input!E312/12,1)&amp;" ft.",Input!D312&amp;" x "&amp;Input!E312&amp;" in.")))</f>
        <v/>
      </c>
      <c r="C316" s="12" t="str">
        <f>IF(A316="","",Input!B312)</f>
        <v/>
      </c>
      <c r="D316" s="12" t="str">
        <f>IF(Input!I312="","",Input!I312)</f>
        <v/>
      </c>
      <c r="E316" s="12" t="str">
        <f>IF(Input!C312="","",Input!C312)</f>
        <v/>
      </c>
      <c r="F316" s="13" t="str">
        <f>IF(Input!H312="","",Input!H312)</f>
        <v/>
      </c>
      <c r="G316" s="12" t="str">
        <f>IF(Program_Calcs!F312="","",TEXT(Program_Calcs!F312,"0.0"))</f>
        <v/>
      </c>
      <c r="H316" s="12" t="str">
        <f>IF(Input!J312="","",TEXT(Input!J312,"0.0"))</f>
        <v/>
      </c>
      <c r="I316" s="38" t="str">
        <f>IF(A316="","",IFERROR(INDEX(Program_Calcs!$A$1:$AX$1002,MATCH(A316,Program_Calcs!$A:$A,0),MATCH(VLOOKUP(F316,Table_Methods!$B:$F,4,0),Program_Calcs!$1:$1,0)),""))</f>
        <v/>
      </c>
      <c r="J316" s="38" t="str">
        <f>IF(A316="","",Input!O312)</f>
        <v/>
      </c>
      <c r="K316" s="38" t="str">
        <f>IF(A316="","",IF(D316="N","",IFERROR(INDEX(Program_Calcs!$A$1:$AX$1002,MATCH(A316,Program_Calcs!$A:$A,0),MATCH(VLOOKUP(F316,Table_Methods!$B:$F,5,0),Program_Calcs!$1:$1,0)),"")))</f>
        <v/>
      </c>
    </row>
    <row r="317" spans="1:11" ht="16.5" customHeight="1" x14ac:dyDescent="0.25">
      <c r="A317" s="12" t="str">
        <f>IF(Input!A313="","",Input!A313)</f>
        <v/>
      </c>
      <c r="B317" s="12" t="str">
        <f>IF(C317="","",IF(C317="Circular",Input!D313&amp;" in.",IF(C317="Box",ROUNDUP(Input!D313/12,1)&amp;" x "&amp;ROUNDUP(Input!E313/12,1)&amp;" ft.",Input!D313&amp;" x "&amp;Input!E313&amp;" in.")))</f>
        <v/>
      </c>
      <c r="C317" s="12" t="str">
        <f>IF(A317="","",Input!B313)</f>
        <v/>
      </c>
      <c r="D317" s="12" t="str">
        <f>IF(Input!I313="","",Input!I313)</f>
        <v/>
      </c>
      <c r="E317" s="12" t="str">
        <f>IF(Input!C313="","",Input!C313)</f>
        <v/>
      </c>
      <c r="F317" s="13" t="str">
        <f>IF(Input!H313="","",Input!H313)</f>
        <v/>
      </c>
      <c r="G317" s="12" t="str">
        <f>IF(Program_Calcs!F313="","",TEXT(Program_Calcs!F313,"0.0"))</f>
        <v/>
      </c>
      <c r="H317" s="12" t="str">
        <f>IF(Input!J313="","",TEXT(Input!J313,"0.0"))</f>
        <v/>
      </c>
      <c r="I317" s="38" t="str">
        <f>IF(A317="","",IFERROR(INDEX(Program_Calcs!$A$1:$AX$1002,MATCH(A317,Program_Calcs!$A:$A,0),MATCH(VLOOKUP(F317,Table_Methods!$B:$F,4,0),Program_Calcs!$1:$1,0)),""))</f>
        <v/>
      </c>
      <c r="J317" s="38" t="str">
        <f>IF(A317="","",Input!O313)</f>
        <v/>
      </c>
      <c r="K317" s="38" t="str">
        <f>IF(A317="","",IF(D317="N","",IFERROR(INDEX(Program_Calcs!$A$1:$AX$1002,MATCH(A317,Program_Calcs!$A:$A,0),MATCH(VLOOKUP(F317,Table_Methods!$B:$F,5,0),Program_Calcs!$1:$1,0)),"")))</f>
        <v/>
      </c>
    </row>
    <row r="318" spans="1:11" ht="16.5" customHeight="1" x14ac:dyDescent="0.25">
      <c r="A318" s="12" t="str">
        <f>IF(Input!A314="","",Input!A314)</f>
        <v/>
      </c>
      <c r="B318" s="12" t="str">
        <f>IF(C318="","",IF(C318="Circular",Input!D314&amp;" in.",IF(C318="Box",ROUNDUP(Input!D314/12,1)&amp;" x "&amp;ROUNDUP(Input!E314/12,1)&amp;" ft.",Input!D314&amp;" x "&amp;Input!E314&amp;" in.")))</f>
        <v/>
      </c>
      <c r="C318" s="12" t="str">
        <f>IF(A318="","",Input!B314)</f>
        <v/>
      </c>
      <c r="D318" s="12" t="str">
        <f>IF(Input!I314="","",Input!I314)</f>
        <v/>
      </c>
      <c r="E318" s="12" t="str">
        <f>IF(Input!C314="","",Input!C314)</f>
        <v/>
      </c>
      <c r="F318" s="13" t="str">
        <f>IF(Input!H314="","",Input!H314)</f>
        <v/>
      </c>
      <c r="G318" s="12" t="str">
        <f>IF(Program_Calcs!F314="","",TEXT(Program_Calcs!F314,"0.0"))</f>
        <v/>
      </c>
      <c r="H318" s="12" t="str">
        <f>IF(Input!J314="","",TEXT(Input!J314,"0.0"))</f>
        <v/>
      </c>
      <c r="I318" s="38" t="str">
        <f>IF(A318="","",IFERROR(INDEX(Program_Calcs!$A$1:$AX$1002,MATCH(A318,Program_Calcs!$A:$A,0),MATCH(VLOOKUP(F318,Table_Methods!$B:$F,4,0),Program_Calcs!$1:$1,0)),""))</f>
        <v/>
      </c>
      <c r="J318" s="38" t="str">
        <f>IF(A318="","",Input!O314)</f>
        <v/>
      </c>
      <c r="K318" s="38" t="str">
        <f>IF(A318="","",IF(D318="N","",IFERROR(INDEX(Program_Calcs!$A$1:$AX$1002,MATCH(A318,Program_Calcs!$A:$A,0),MATCH(VLOOKUP(F318,Table_Methods!$B:$F,5,0),Program_Calcs!$1:$1,0)),"")))</f>
        <v/>
      </c>
    </row>
    <row r="319" spans="1:11" ht="16.5" customHeight="1" x14ac:dyDescent="0.25">
      <c r="A319" s="12" t="str">
        <f>IF(Input!A315="","",Input!A315)</f>
        <v/>
      </c>
      <c r="B319" s="12" t="str">
        <f>IF(C319="","",IF(C319="Circular",Input!D315&amp;" in.",IF(C319="Box",ROUNDUP(Input!D315/12,1)&amp;" x "&amp;ROUNDUP(Input!E315/12,1)&amp;" ft.",Input!D315&amp;" x "&amp;Input!E315&amp;" in.")))</f>
        <v/>
      </c>
      <c r="C319" s="12" t="str">
        <f>IF(A319="","",Input!B315)</f>
        <v/>
      </c>
      <c r="D319" s="12" t="str">
        <f>IF(Input!I315="","",Input!I315)</f>
        <v/>
      </c>
      <c r="E319" s="12" t="str">
        <f>IF(Input!C315="","",Input!C315)</f>
        <v/>
      </c>
      <c r="F319" s="13" t="str">
        <f>IF(Input!H315="","",Input!H315)</f>
        <v/>
      </c>
      <c r="G319" s="12" t="str">
        <f>IF(Program_Calcs!F315="","",TEXT(Program_Calcs!F315,"0.0"))</f>
        <v/>
      </c>
      <c r="H319" s="12" t="str">
        <f>IF(Input!J315="","",TEXT(Input!J315,"0.0"))</f>
        <v/>
      </c>
      <c r="I319" s="38" t="str">
        <f>IF(A319="","",IFERROR(INDEX(Program_Calcs!$A$1:$AX$1002,MATCH(A319,Program_Calcs!$A:$A,0),MATCH(VLOOKUP(F319,Table_Methods!$B:$F,4,0),Program_Calcs!$1:$1,0)),""))</f>
        <v/>
      </c>
      <c r="J319" s="38" t="str">
        <f>IF(A319="","",Input!O315)</f>
        <v/>
      </c>
      <c r="K319" s="38" t="str">
        <f>IF(A319="","",IF(D319="N","",IFERROR(INDEX(Program_Calcs!$A$1:$AX$1002,MATCH(A319,Program_Calcs!$A:$A,0),MATCH(VLOOKUP(F319,Table_Methods!$B:$F,5,0),Program_Calcs!$1:$1,0)),"")))</f>
        <v/>
      </c>
    </row>
    <row r="320" spans="1:11" ht="16.5" customHeight="1" x14ac:dyDescent="0.25">
      <c r="A320" s="12" t="str">
        <f>IF(Input!A316="","",Input!A316)</f>
        <v/>
      </c>
      <c r="B320" s="12" t="str">
        <f>IF(C320="","",IF(C320="Circular",Input!D316&amp;" in.",IF(C320="Box",ROUNDUP(Input!D316/12,1)&amp;" x "&amp;ROUNDUP(Input!E316/12,1)&amp;" ft.",Input!D316&amp;" x "&amp;Input!E316&amp;" in.")))</f>
        <v/>
      </c>
      <c r="C320" s="12" t="str">
        <f>IF(A320="","",Input!B316)</f>
        <v/>
      </c>
      <c r="D320" s="12" t="str">
        <f>IF(Input!I316="","",Input!I316)</f>
        <v/>
      </c>
      <c r="E320" s="12" t="str">
        <f>IF(Input!C316="","",Input!C316)</f>
        <v/>
      </c>
      <c r="F320" s="13" t="str">
        <f>IF(Input!H316="","",Input!H316)</f>
        <v/>
      </c>
      <c r="G320" s="12" t="str">
        <f>IF(Program_Calcs!F316="","",TEXT(Program_Calcs!F316,"0.0"))</f>
        <v/>
      </c>
      <c r="H320" s="12" t="str">
        <f>IF(Input!J316="","",TEXT(Input!J316,"0.0"))</f>
        <v/>
      </c>
      <c r="I320" s="38" t="str">
        <f>IF(A320="","",IFERROR(INDEX(Program_Calcs!$A$1:$AX$1002,MATCH(A320,Program_Calcs!$A:$A,0),MATCH(VLOOKUP(F320,Table_Methods!$B:$F,4,0),Program_Calcs!$1:$1,0)),""))</f>
        <v/>
      </c>
      <c r="J320" s="38" t="str">
        <f>IF(A320="","",Input!O316)</f>
        <v/>
      </c>
      <c r="K320" s="38" t="str">
        <f>IF(A320="","",IF(D320="N","",IFERROR(INDEX(Program_Calcs!$A$1:$AX$1002,MATCH(A320,Program_Calcs!$A:$A,0),MATCH(VLOOKUP(F320,Table_Methods!$B:$F,5,0),Program_Calcs!$1:$1,0)),"")))</f>
        <v/>
      </c>
    </row>
    <row r="321" spans="1:11" ht="16.5" customHeight="1" x14ac:dyDescent="0.25">
      <c r="A321" s="12" t="str">
        <f>IF(Input!A317="","",Input!A317)</f>
        <v/>
      </c>
      <c r="B321" s="12" t="str">
        <f>IF(C321="","",IF(C321="Circular",Input!D317&amp;" in.",IF(C321="Box",ROUNDUP(Input!D317/12,1)&amp;" x "&amp;ROUNDUP(Input!E317/12,1)&amp;" ft.",Input!D317&amp;" x "&amp;Input!E317&amp;" in.")))</f>
        <v/>
      </c>
      <c r="C321" s="12" t="str">
        <f>IF(A321="","",Input!B317)</f>
        <v/>
      </c>
      <c r="D321" s="12" t="str">
        <f>IF(Input!I317="","",Input!I317)</f>
        <v/>
      </c>
      <c r="E321" s="12" t="str">
        <f>IF(Input!C317="","",Input!C317)</f>
        <v/>
      </c>
      <c r="F321" s="13" t="str">
        <f>IF(Input!H317="","",Input!H317)</f>
        <v/>
      </c>
      <c r="G321" s="12" t="str">
        <f>IF(Program_Calcs!F317="","",TEXT(Program_Calcs!F317,"0.0"))</f>
        <v/>
      </c>
      <c r="H321" s="12" t="str">
        <f>IF(Input!J317="","",TEXT(Input!J317,"0.0"))</f>
        <v/>
      </c>
      <c r="I321" s="38" t="str">
        <f>IF(A321="","",IFERROR(INDEX(Program_Calcs!$A$1:$AX$1002,MATCH(A321,Program_Calcs!$A:$A,0),MATCH(VLOOKUP(F321,Table_Methods!$B:$F,4,0),Program_Calcs!$1:$1,0)),""))</f>
        <v/>
      </c>
      <c r="J321" s="38" t="str">
        <f>IF(A321="","",Input!O317)</f>
        <v/>
      </c>
      <c r="K321" s="38" t="str">
        <f>IF(A321="","",IF(D321="N","",IFERROR(INDEX(Program_Calcs!$A$1:$AX$1002,MATCH(A321,Program_Calcs!$A:$A,0),MATCH(VLOOKUP(F321,Table_Methods!$B:$F,5,0),Program_Calcs!$1:$1,0)),"")))</f>
        <v/>
      </c>
    </row>
    <row r="322" spans="1:11" ht="16.5" customHeight="1" x14ac:dyDescent="0.25">
      <c r="A322" s="12" t="str">
        <f>IF(Input!A318="","",Input!A318)</f>
        <v/>
      </c>
      <c r="B322" s="12" t="str">
        <f>IF(C322="","",IF(C322="Circular",Input!D318&amp;" in.",IF(C322="Box",ROUNDUP(Input!D318/12,1)&amp;" x "&amp;ROUNDUP(Input!E318/12,1)&amp;" ft.",Input!D318&amp;" x "&amp;Input!E318&amp;" in.")))</f>
        <v/>
      </c>
      <c r="C322" s="12" t="str">
        <f>IF(A322="","",Input!B318)</f>
        <v/>
      </c>
      <c r="D322" s="12" t="str">
        <f>IF(Input!I318="","",Input!I318)</f>
        <v/>
      </c>
      <c r="E322" s="12" t="str">
        <f>IF(Input!C318="","",Input!C318)</f>
        <v/>
      </c>
      <c r="F322" s="13" t="str">
        <f>IF(Input!H318="","",Input!H318)</f>
        <v/>
      </c>
      <c r="G322" s="12" t="str">
        <f>IF(Program_Calcs!F318="","",TEXT(Program_Calcs!F318,"0.0"))</f>
        <v/>
      </c>
      <c r="H322" s="12" t="str">
        <f>IF(Input!J318="","",TEXT(Input!J318,"0.0"))</f>
        <v/>
      </c>
      <c r="I322" s="38" t="str">
        <f>IF(A322="","",IFERROR(INDEX(Program_Calcs!$A$1:$AX$1002,MATCH(A322,Program_Calcs!$A:$A,0),MATCH(VLOOKUP(F322,Table_Methods!$B:$F,4,0),Program_Calcs!$1:$1,0)),""))</f>
        <v/>
      </c>
      <c r="J322" s="38" t="str">
        <f>IF(A322="","",Input!O318)</f>
        <v/>
      </c>
      <c r="K322" s="38" t="str">
        <f>IF(A322="","",IF(D322="N","",IFERROR(INDEX(Program_Calcs!$A$1:$AX$1002,MATCH(A322,Program_Calcs!$A:$A,0),MATCH(VLOOKUP(F322,Table_Methods!$B:$F,5,0),Program_Calcs!$1:$1,0)),"")))</f>
        <v/>
      </c>
    </row>
    <row r="323" spans="1:11" ht="16.5" customHeight="1" x14ac:dyDescent="0.25">
      <c r="A323" s="12" t="str">
        <f>IF(Input!A319="","",Input!A319)</f>
        <v/>
      </c>
      <c r="B323" s="12" t="str">
        <f>IF(C323="","",IF(C323="Circular",Input!D319&amp;" in.",IF(C323="Box",ROUNDUP(Input!D319/12,1)&amp;" x "&amp;ROUNDUP(Input!E319/12,1)&amp;" ft.",Input!D319&amp;" x "&amp;Input!E319&amp;" in.")))</f>
        <v/>
      </c>
      <c r="C323" s="12" t="str">
        <f>IF(A323="","",Input!B319)</f>
        <v/>
      </c>
      <c r="D323" s="12" t="str">
        <f>IF(Input!I319="","",Input!I319)</f>
        <v/>
      </c>
      <c r="E323" s="12" t="str">
        <f>IF(Input!C319="","",Input!C319)</f>
        <v/>
      </c>
      <c r="F323" s="13" t="str">
        <f>IF(Input!H319="","",Input!H319)</f>
        <v/>
      </c>
      <c r="G323" s="12" t="str">
        <f>IF(Program_Calcs!F319="","",TEXT(Program_Calcs!F319,"0.0"))</f>
        <v/>
      </c>
      <c r="H323" s="12" t="str">
        <f>IF(Input!J319="","",TEXT(Input!J319,"0.0"))</f>
        <v/>
      </c>
      <c r="I323" s="38" t="str">
        <f>IF(A323="","",IFERROR(INDEX(Program_Calcs!$A$1:$AX$1002,MATCH(A323,Program_Calcs!$A:$A,0),MATCH(VLOOKUP(F323,Table_Methods!$B:$F,4,0),Program_Calcs!$1:$1,0)),""))</f>
        <v/>
      </c>
      <c r="J323" s="38" t="str">
        <f>IF(A323="","",Input!O319)</f>
        <v/>
      </c>
      <c r="K323" s="38" t="str">
        <f>IF(A323="","",IF(D323="N","",IFERROR(INDEX(Program_Calcs!$A$1:$AX$1002,MATCH(A323,Program_Calcs!$A:$A,0),MATCH(VLOOKUP(F323,Table_Methods!$B:$F,5,0),Program_Calcs!$1:$1,0)),"")))</f>
        <v/>
      </c>
    </row>
    <row r="324" spans="1:11" ht="16.5" customHeight="1" x14ac:dyDescent="0.25">
      <c r="A324" s="12" t="str">
        <f>IF(Input!A320="","",Input!A320)</f>
        <v/>
      </c>
      <c r="B324" s="12" t="str">
        <f>IF(C324="","",IF(C324="Circular",Input!D320&amp;" in.",IF(C324="Box",ROUNDUP(Input!D320/12,1)&amp;" x "&amp;ROUNDUP(Input!E320/12,1)&amp;" ft.",Input!D320&amp;" x "&amp;Input!E320&amp;" in.")))</f>
        <v/>
      </c>
      <c r="C324" s="12" t="str">
        <f>IF(A324="","",Input!B320)</f>
        <v/>
      </c>
      <c r="D324" s="12" t="str">
        <f>IF(Input!I320="","",Input!I320)</f>
        <v/>
      </c>
      <c r="E324" s="12" t="str">
        <f>IF(Input!C320="","",Input!C320)</f>
        <v/>
      </c>
      <c r="F324" s="13" t="str">
        <f>IF(Input!H320="","",Input!H320)</f>
        <v/>
      </c>
      <c r="G324" s="12" t="str">
        <f>IF(Program_Calcs!F320="","",TEXT(Program_Calcs!F320,"0.0"))</f>
        <v/>
      </c>
      <c r="H324" s="12" t="str">
        <f>IF(Input!J320="","",TEXT(Input!J320,"0.0"))</f>
        <v/>
      </c>
      <c r="I324" s="38" t="str">
        <f>IF(A324="","",IFERROR(INDEX(Program_Calcs!$A$1:$AX$1002,MATCH(A324,Program_Calcs!$A:$A,0),MATCH(VLOOKUP(F324,Table_Methods!$B:$F,4,0),Program_Calcs!$1:$1,0)),""))</f>
        <v/>
      </c>
      <c r="J324" s="38" t="str">
        <f>IF(A324="","",Input!O320)</f>
        <v/>
      </c>
      <c r="K324" s="38" t="str">
        <f>IF(A324="","",IF(D324="N","",IFERROR(INDEX(Program_Calcs!$A$1:$AX$1002,MATCH(A324,Program_Calcs!$A:$A,0),MATCH(VLOOKUP(F324,Table_Methods!$B:$F,5,0),Program_Calcs!$1:$1,0)),"")))</f>
        <v/>
      </c>
    </row>
    <row r="325" spans="1:11" ht="16.5" customHeight="1" x14ac:dyDescent="0.25">
      <c r="A325" s="12" t="str">
        <f>IF(Input!A321="","",Input!A321)</f>
        <v/>
      </c>
      <c r="B325" s="12" t="str">
        <f>IF(C325="","",IF(C325="Circular",Input!D321&amp;" in.",IF(C325="Box",ROUNDUP(Input!D321/12,1)&amp;" x "&amp;ROUNDUP(Input!E321/12,1)&amp;" ft.",Input!D321&amp;" x "&amp;Input!E321&amp;" in.")))</f>
        <v/>
      </c>
      <c r="C325" s="12" t="str">
        <f>IF(A325="","",Input!B321)</f>
        <v/>
      </c>
      <c r="D325" s="12" t="str">
        <f>IF(Input!I321="","",Input!I321)</f>
        <v/>
      </c>
      <c r="E325" s="12" t="str">
        <f>IF(Input!C321="","",Input!C321)</f>
        <v/>
      </c>
      <c r="F325" s="13" t="str">
        <f>IF(Input!H321="","",Input!H321)</f>
        <v/>
      </c>
      <c r="G325" s="12" t="str">
        <f>IF(Program_Calcs!F321="","",TEXT(Program_Calcs!F321,"0.0"))</f>
        <v/>
      </c>
      <c r="H325" s="12" t="str">
        <f>IF(Input!J321="","",TEXT(Input!J321,"0.0"))</f>
        <v/>
      </c>
      <c r="I325" s="38" t="str">
        <f>IF(A325="","",IFERROR(INDEX(Program_Calcs!$A$1:$AX$1002,MATCH(A325,Program_Calcs!$A:$A,0),MATCH(VLOOKUP(F325,Table_Methods!$B:$F,4,0),Program_Calcs!$1:$1,0)),""))</f>
        <v/>
      </c>
      <c r="J325" s="38" t="str">
        <f>IF(A325="","",Input!O321)</f>
        <v/>
      </c>
      <c r="K325" s="38" t="str">
        <f>IF(A325="","",IF(D325="N","",IFERROR(INDEX(Program_Calcs!$A$1:$AX$1002,MATCH(A325,Program_Calcs!$A:$A,0),MATCH(VLOOKUP(F325,Table_Methods!$B:$F,5,0),Program_Calcs!$1:$1,0)),"")))</f>
        <v/>
      </c>
    </row>
    <row r="326" spans="1:11" ht="16.5" customHeight="1" x14ac:dyDescent="0.25">
      <c r="A326" s="12" t="str">
        <f>IF(Input!A322="","",Input!A322)</f>
        <v/>
      </c>
      <c r="B326" s="12" t="str">
        <f>IF(C326="","",IF(C326="Circular",Input!D322&amp;" in.",IF(C326="Box",ROUNDUP(Input!D322/12,1)&amp;" x "&amp;ROUNDUP(Input!E322/12,1)&amp;" ft.",Input!D322&amp;" x "&amp;Input!E322&amp;" in.")))</f>
        <v/>
      </c>
      <c r="C326" s="12" t="str">
        <f>IF(A326="","",Input!B322)</f>
        <v/>
      </c>
      <c r="D326" s="12" t="str">
        <f>IF(Input!I322="","",Input!I322)</f>
        <v/>
      </c>
      <c r="E326" s="12" t="str">
        <f>IF(Input!C322="","",Input!C322)</f>
        <v/>
      </c>
      <c r="F326" s="13" t="str">
        <f>IF(Input!H322="","",Input!H322)</f>
        <v/>
      </c>
      <c r="G326" s="12" t="str">
        <f>IF(Program_Calcs!F322="","",TEXT(Program_Calcs!F322,"0.0"))</f>
        <v/>
      </c>
      <c r="H326" s="12" t="str">
        <f>IF(Input!J322="","",TEXT(Input!J322,"0.0"))</f>
        <v/>
      </c>
      <c r="I326" s="38" t="str">
        <f>IF(A326="","",IFERROR(INDEX(Program_Calcs!$A$1:$AX$1002,MATCH(A326,Program_Calcs!$A:$A,0),MATCH(VLOOKUP(F326,Table_Methods!$B:$F,4,0),Program_Calcs!$1:$1,0)),""))</f>
        <v/>
      </c>
      <c r="J326" s="38" t="str">
        <f>IF(A326="","",Input!O322)</f>
        <v/>
      </c>
      <c r="K326" s="38" t="str">
        <f>IF(A326="","",IF(D326="N","",IFERROR(INDEX(Program_Calcs!$A$1:$AX$1002,MATCH(A326,Program_Calcs!$A:$A,0),MATCH(VLOOKUP(F326,Table_Methods!$B:$F,5,0),Program_Calcs!$1:$1,0)),"")))</f>
        <v/>
      </c>
    </row>
    <row r="327" spans="1:11" ht="16.5" customHeight="1" x14ac:dyDescent="0.25">
      <c r="A327" s="12" t="str">
        <f>IF(Input!A323="","",Input!A323)</f>
        <v/>
      </c>
      <c r="B327" s="12" t="str">
        <f>IF(C327="","",IF(C327="Circular",Input!D323&amp;" in.",IF(C327="Box",ROUNDUP(Input!D323/12,1)&amp;" x "&amp;ROUNDUP(Input!E323/12,1)&amp;" ft.",Input!D323&amp;" x "&amp;Input!E323&amp;" in.")))</f>
        <v/>
      </c>
      <c r="C327" s="12" t="str">
        <f>IF(A327="","",Input!B323)</f>
        <v/>
      </c>
      <c r="D327" s="12" t="str">
        <f>IF(Input!I323="","",Input!I323)</f>
        <v/>
      </c>
      <c r="E327" s="12" t="str">
        <f>IF(Input!C323="","",Input!C323)</f>
        <v/>
      </c>
      <c r="F327" s="13" t="str">
        <f>IF(Input!H323="","",Input!H323)</f>
        <v/>
      </c>
      <c r="G327" s="12" t="str">
        <f>IF(Program_Calcs!F323="","",TEXT(Program_Calcs!F323,"0.0"))</f>
        <v/>
      </c>
      <c r="H327" s="12" t="str">
        <f>IF(Input!J323="","",TEXT(Input!J323,"0.0"))</f>
        <v/>
      </c>
      <c r="I327" s="38" t="str">
        <f>IF(A327="","",IFERROR(INDEX(Program_Calcs!$A$1:$AX$1002,MATCH(A327,Program_Calcs!$A:$A,0),MATCH(VLOOKUP(F327,Table_Methods!$B:$F,4,0),Program_Calcs!$1:$1,0)),""))</f>
        <v/>
      </c>
      <c r="J327" s="38" t="str">
        <f>IF(A327="","",Input!O323)</f>
        <v/>
      </c>
      <c r="K327" s="38" t="str">
        <f>IF(A327="","",IF(D327="N","",IFERROR(INDEX(Program_Calcs!$A$1:$AX$1002,MATCH(A327,Program_Calcs!$A:$A,0),MATCH(VLOOKUP(F327,Table_Methods!$B:$F,5,0),Program_Calcs!$1:$1,0)),"")))</f>
        <v/>
      </c>
    </row>
    <row r="328" spans="1:11" ht="16.5" customHeight="1" x14ac:dyDescent="0.25">
      <c r="A328" s="12" t="str">
        <f>IF(Input!A324="","",Input!A324)</f>
        <v/>
      </c>
      <c r="B328" s="12" t="str">
        <f>IF(C328="","",IF(C328="Circular",Input!D324&amp;" in.",IF(C328="Box",ROUNDUP(Input!D324/12,1)&amp;" x "&amp;ROUNDUP(Input!E324/12,1)&amp;" ft.",Input!D324&amp;" x "&amp;Input!E324&amp;" in.")))</f>
        <v/>
      </c>
      <c r="C328" s="12" t="str">
        <f>IF(A328="","",Input!B324)</f>
        <v/>
      </c>
      <c r="D328" s="12" t="str">
        <f>IF(Input!I324="","",Input!I324)</f>
        <v/>
      </c>
      <c r="E328" s="12" t="str">
        <f>IF(Input!C324="","",Input!C324)</f>
        <v/>
      </c>
      <c r="F328" s="13" t="str">
        <f>IF(Input!H324="","",Input!H324)</f>
        <v/>
      </c>
      <c r="G328" s="12" t="str">
        <f>IF(Program_Calcs!F324="","",TEXT(Program_Calcs!F324,"0.0"))</f>
        <v/>
      </c>
      <c r="H328" s="12" t="str">
        <f>IF(Input!J324="","",TEXT(Input!J324,"0.0"))</f>
        <v/>
      </c>
      <c r="I328" s="38" t="str">
        <f>IF(A328="","",IFERROR(INDEX(Program_Calcs!$A$1:$AX$1002,MATCH(A328,Program_Calcs!$A:$A,0),MATCH(VLOOKUP(F328,Table_Methods!$B:$F,4,0),Program_Calcs!$1:$1,0)),""))</f>
        <v/>
      </c>
      <c r="J328" s="38" t="str">
        <f>IF(A328="","",Input!O324)</f>
        <v/>
      </c>
      <c r="K328" s="38" t="str">
        <f>IF(A328="","",IF(D328="N","",IFERROR(INDEX(Program_Calcs!$A$1:$AX$1002,MATCH(A328,Program_Calcs!$A:$A,0),MATCH(VLOOKUP(F328,Table_Methods!$B:$F,5,0),Program_Calcs!$1:$1,0)),"")))</f>
        <v/>
      </c>
    </row>
    <row r="329" spans="1:11" ht="16.5" customHeight="1" x14ac:dyDescent="0.25">
      <c r="A329" s="12" t="str">
        <f>IF(Input!A325="","",Input!A325)</f>
        <v/>
      </c>
      <c r="B329" s="12" t="str">
        <f>IF(C329="","",IF(C329="Circular",Input!D325&amp;" in.",IF(C329="Box",ROUNDUP(Input!D325/12,1)&amp;" x "&amp;ROUNDUP(Input!E325/12,1)&amp;" ft.",Input!D325&amp;" x "&amp;Input!E325&amp;" in.")))</f>
        <v/>
      </c>
      <c r="C329" s="12" t="str">
        <f>IF(A329="","",Input!B325)</f>
        <v/>
      </c>
      <c r="D329" s="12" t="str">
        <f>IF(Input!I325="","",Input!I325)</f>
        <v/>
      </c>
      <c r="E329" s="12" t="str">
        <f>IF(Input!C325="","",Input!C325)</f>
        <v/>
      </c>
      <c r="F329" s="13" t="str">
        <f>IF(Input!H325="","",Input!H325)</f>
        <v/>
      </c>
      <c r="G329" s="12" t="str">
        <f>IF(Program_Calcs!F325="","",TEXT(Program_Calcs!F325,"0.0"))</f>
        <v/>
      </c>
      <c r="H329" s="12" t="str">
        <f>IF(Input!J325="","",TEXT(Input!J325,"0.0"))</f>
        <v/>
      </c>
      <c r="I329" s="38" t="str">
        <f>IF(A329="","",IFERROR(INDEX(Program_Calcs!$A$1:$AX$1002,MATCH(A329,Program_Calcs!$A:$A,0),MATCH(VLOOKUP(F329,Table_Methods!$B:$F,4,0),Program_Calcs!$1:$1,0)),""))</f>
        <v/>
      </c>
      <c r="J329" s="38" t="str">
        <f>IF(A329="","",Input!O325)</f>
        <v/>
      </c>
      <c r="K329" s="38" t="str">
        <f>IF(A329="","",IF(D329="N","",IFERROR(INDEX(Program_Calcs!$A$1:$AX$1002,MATCH(A329,Program_Calcs!$A:$A,0),MATCH(VLOOKUP(F329,Table_Methods!$B:$F,5,0),Program_Calcs!$1:$1,0)),"")))</f>
        <v/>
      </c>
    </row>
    <row r="330" spans="1:11" ht="16.5" customHeight="1" x14ac:dyDescent="0.25">
      <c r="A330" s="12" t="str">
        <f>IF(Input!A326="","",Input!A326)</f>
        <v/>
      </c>
      <c r="B330" s="12" t="str">
        <f>IF(C330="","",IF(C330="Circular",Input!D326&amp;" in.",IF(C330="Box",ROUNDUP(Input!D326/12,1)&amp;" x "&amp;ROUNDUP(Input!E326/12,1)&amp;" ft.",Input!D326&amp;" x "&amp;Input!E326&amp;" in.")))</f>
        <v/>
      </c>
      <c r="C330" s="12" t="str">
        <f>IF(A330="","",Input!B326)</f>
        <v/>
      </c>
      <c r="D330" s="12" t="str">
        <f>IF(Input!I326="","",Input!I326)</f>
        <v/>
      </c>
      <c r="E330" s="12" t="str">
        <f>IF(Input!C326="","",Input!C326)</f>
        <v/>
      </c>
      <c r="F330" s="13" t="str">
        <f>IF(Input!H326="","",Input!H326)</f>
        <v/>
      </c>
      <c r="G330" s="12" t="str">
        <f>IF(Program_Calcs!F326="","",TEXT(Program_Calcs!F326,"0.0"))</f>
        <v/>
      </c>
      <c r="H330" s="12" t="str">
        <f>IF(Input!J326="","",TEXT(Input!J326,"0.0"))</f>
        <v/>
      </c>
      <c r="I330" s="38" t="str">
        <f>IF(A330="","",IFERROR(INDEX(Program_Calcs!$A$1:$AX$1002,MATCH(A330,Program_Calcs!$A:$A,0),MATCH(VLOOKUP(F330,Table_Methods!$B:$F,4,0),Program_Calcs!$1:$1,0)),""))</f>
        <v/>
      </c>
      <c r="J330" s="38" t="str">
        <f>IF(A330="","",Input!O326)</f>
        <v/>
      </c>
      <c r="K330" s="38" t="str">
        <f>IF(A330="","",IF(D330="N","",IFERROR(INDEX(Program_Calcs!$A$1:$AX$1002,MATCH(A330,Program_Calcs!$A:$A,0),MATCH(VLOOKUP(F330,Table_Methods!$B:$F,5,0),Program_Calcs!$1:$1,0)),"")))</f>
        <v/>
      </c>
    </row>
    <row r="331" spans="1:11" ht="16.5" customHeight="1" x14ac:dyDescent="0.25">
      <c r="A331" s="12" t="str">
        <f>IF(Input!A327="","",Input!A327)</f>
        <v/>
      </c>
      <c r="B331" s="12" t="str">
        <f>IF(C331="","",IF(C331="Circular",Input!D327&amp;" in.",IF(C331="Box",ROUNDUP(Input!D327/12,1)&amp;" x "&amp;ROUNDUP(Input!E327/12,1)&amp;" ft.",Input!D327&amp;" x "&amp;Input!E327&amp;" in.")))</f>
        <v/>
      </c>
      <c r="C331" s="12" t="str">
        <f>IF(A331="","",Input!B327)</f>
        <v/>
      </c>
      <c r="D331" s="12" t="str">
        <f>IF(Input!I327="","",Input!I327)</f>
        <v/>
      </c>
      <c r="E331" s="12" t="str">
        <f>IF(Input!C327="","",Input!C327)</f>
        <v/>
      </c>
      <c r="F331" s="13" t="str">
        <f>IF(Input!H327="","",Input!H327)</f>
        <v/>
      </c>
      <c r="G331" s="12" t="str">
        <f>IF(Program_Calcs!F327="","",TEXT(Program_Calcs!F327,"0.0"))</f>
        <v/>
      </c>
      <c r="H331" s="12" t="str">
        <f>IF(Input!J327="","",TEXT(Input!J327,"0.0"))</f>
        <v/>
      </c>
      <c r="I331" s="38" t="str">
        <f>IF(A331="","",IFERROR(INDEX(Program_Calcs!$A$1:$AX$1002,MATCH(A331,Program_Calcs!$A:$A,0),MATCH(VLOOKUP(F331,Table_Methods!$B:$F,4,0),Program_Calcs!$1:$1,0)),""))</f>
        <v/>
      </c>
      <c r="J331" s="38" t="str">
        <f>IF(A331="","",Input!O327)</f>
        <v/>
      </c>
      <c r="K331" s="38" t="str">
        <f>IF(A331="","",IF(D331="N","",IFERROR(INDEX(Program_Calcs!$A$1:$AX$1002,MATCH(A331,Program_Calcs!$A:$A,0),MATCH(VLOOKUP(F331,Table_Methods!$B:$F,5,0),Program_Calcs!$1:$1,0)),"")))</f>
        <v/>
      </c>
    </row>
    <row r="332" spans="1:11" ht="16.5" customHeight="1" x14ac:dyDescent="0.25">
      <c r="A332" s="12" t="str">
        <f>IF(Input!A328="","",Input!A328)</f>
        <v/>
      </c>
      <c r="B332" s="12" t="str">
        <f>IF(C332="","",IF(C332="Circular",Input!D328&amp;" in.",IF(C332="Box",ROUNDUP(Input!D328/12,1)&amp;" x "&amp;ROUNDUP(Input!E328/12,1)&amp;" ft.",Input!D328&amp;" x "&amp;Input!E328&amp;" in.")))</f>
        <v/>
      </c>
      <c r="C332" s="12" t="str">
        <f>IF(A332="","",Input!B328)</f>
        <v/>
      </c>
      <c r="D332" s="12" t="str">
        <f>IF(Input!I328="","",Input!I328)</f>
        <v/>
      </c>
      <c r="E332" s="12" t="str">
        <f>IF(Input!C328="","",Input!C328)</f>
        <v/>
      </c>
      <c r="F332" s="13" t="str">
        <f>IF(Input!H328="","",Input!H328)</f>
        <v/>
      </c>
      <c r="G332" s="12" t="str">
        <f>IF(Program_Calcs!F328="","",TEXT(Program_Calcs!F328,"0.0"))</f>
        <v/>
      </c>
      <c r="H332" s="12" t="str">
        <f>IF(Input!J328="","",TEXT(Input!J328,"0.0"))</f>
        <v/>
      </c>
      <c r="I332" s="38" t="str">
        <f>IF(A332="","",IFERROR(INDEX(Program_Calcs!$A$1:$AX$1002,MATCH(A332,Program_Calcs!$A:$A,0),MATCH(VLOOKUP(F332,Table_Methods!$B:$F,4,0),Program_Calcs!$1:$1,0)),""))</f>
        <v/>
      </c>
      <c r="J332" s="38" t="str">
        <f>IF(A332="","",Input!O328)</f>
        <v/>
      </c>
      <c r="K332" s="38" t="str">
        <f>IF(A332="","",IF(D332="N","",IFERROR(INDEX(Program_Calcs!$A$1:$AX$1002,MATCH(A332,Program_Calcs!$A:$A,0),MATCH(VLOOKUP(F332,Table_Methods!$B:$F,5,0),Program_Calcs!$1:$1,0)),"")))</f>
        <v/>
      </c>
    </row>
    <row r="333" spans="1:11" ht="16.5" customHeight="1" x14ac:dyDescent="0.25">
      <c r="A333" s="12" t="str">
        <f>IF(Input!A329="","",Input!A329)</f>
        <v/>
      </c>
      <c r="B333" s="12" t="str">
        <f>IF(C333="","",IF(C333="Circular",Input!D329&amp;" in.",IF(C333="Box",ROUNDUP(Input!D329/12,1)&amp;" x "&amp;ROUNDUP(Input!E329/12,1)&amp;" ft.",Input!D329&amp;" x "&amp;Input!E329&amp;" in.")))</f>
        <v/>
      </c>
      <c r="C333" s="12" t="str">
        <f>IF(A333="","",Input!B329)</f>
        <v/>
      </c>
      <c r="D333" s="12" t="str">
        <f>IF(Input!I329="","",Input!I329)</f>
        <v/>
      </c>
      <c r="E333" s="12" t="str">
        <f>IF(Input!C329="","",Input!C329)</f>
        <v/>
      </c>
      <c r="F333" s="13" t="str">
        <f>IF(Input!H329="","",Input!H329)</f>
        <v/>
      </c>
      <c r="G333" s="12" t="str">
        <f>IF(Program_Calcs!F329="","",TEXT(Program_Calcs!F329,"0.0"))</f>
        <v/>
      </c>
      <c r="H333" s="12" t="str">
        <f>IF(Input!J329="","",TEXT(Input!J329,"0.0"))</f>
        <v/>
      </c>
      <c r="I333" s="38" t="str">
        <f>IF(A333="","",IFERROR(INDEX(Program_Calcs!$A$1:$AX$1002,MATCH(A333,Program_Calcs!$A:$A,0),MATCH(VLOOKUP(F333,Table_Methods!$B:$F,4,0),Program_Calcs!$1:$1,0)),""))</f>
        <v/>
      </c>
      <c r="J333" s="38" t="str">
        <f>IF(A333="","",Input!O329)</f>
        <v/>
      </c>
      <c r="K333" s="38" t="str">
        <f>IF(A333="","",IF(D333="N","",IFERROR(INDEX(Program_Calcs!$A$1:$AX$1002,MATCH(A333,Program_Calcs!$A:$A,0),MATCH(VLOOKUP(F333,Table_Methods!$B:$F,5,0),Program_Calcs!$1:$1,0)),"")))</f>
        <v/>
      </c>
    </row>
    <row r="334" spans="1:11" ht="16.5" customHeight="1" x14ac:dyDescent="0.25">
      <c r="A334" s="12" t="str">
        <f>IF(Input!A330="","",Input!A330)</f>
        <v/>
      </c>
      <c r="B334" s="12" t="str">
        <f>IF(C334="","",IF(C334="Circular",Input!D330&amp;" in.",IF(C334="Box",ROUNDUP(Input!D330/12,1)&amp;" x "&amp;ROUNDUP(Input!E330/12,1)&amp;" ft.",Input!D330&amp;" x "&amp;Input!E330&amp;" in.")))</f>
        <v/>
      </c>
      <c r="C334" s="12" t="str">
        <f>IF(A334="","",Input!B330)</f>
        <v/>
      </c>
      <c r="D334" s="12" t="str">
        <f>IF(Input!I330="","",Input!I330)</f>
        <v/>
      </c>
      <c r="E334" s="12" t="str">
        <f>IF(Input!C330="","",Input!C330)</f>
        <v/>
      </c>
      <c r="F334" s="13" t="str">
        <f>IF(Input!H330="","",Input!H330)</f>
        <v/>
      </c>
      <c r="G334" s="12" t="str">
        <f>IF(Program_Calcs!F330="","",TEXT(Program_Calcs!F330,"0.0"))</f>
        <v/>
      </c>
      <c r="H334" s="12" t="str">
        <f>IF(Input!J330="","",TEXT(Input!J330,"0.0"))</f>
        <v/>
      </c>
      <c r="I334" s="38" t="str">
        <f>IF(A334="","",IFERROR(INDEX(Program_Calcs!$A$1:$AX$1002,MATCH(A334,Program_Calcs!$A:$A,0),MATCH(VLOOKUP(F334,Table_Methods!$B:$F,4,0),Program_Calcs!$1:$1,0)),""))</f>
        <v/>
      </c>
      <c r="J334" s="38" t="str">
        <f>IF(A334="","",Input!O330)</f>
        <v/>
      </c>
      <c r="K334" s="38" t="str">
        <f>IF(A334="","",IF(D334="N","",IFERROR(INDEX(Program_Calcs!$A$1:$AX$1002,MATCH(A334,Program_Calcs!$A:$A,0),MATCH(VLOOKUP(F334,Table_Methods!$B:$F,5,0),Program_Calcs!$1:$1,0)),"")))</f>
        <v/>
      </c>
    </row>
    <row r="335" spans="1:11" ht="16.5" customHeight="1" x14ac:dyDescent="0.25">
      <c r="A335" s="12" t="str">
        <f>IF(Input!A331="","",Input!A331)</f>
        <v/>
      </c>
      <c r="B335" s="12" t="str">
        <f>IF(C335="","",IF(C335="Circular",Input!D331&amp;" in.",IF(C335="Box",ROUNDUP(Input!D331/12,1)&amp;" x "&amp;ROUNDUP(Input!E331/12,1)&amp;" ft.",Input!D331&amp;" x "&amp;Input!E331&amp;" in.")))</f>
        <v/>
      </c>
      <c r="C335" s="12" t="str">
        <f>IF(A335="","",Input!B331)</f>
        <v/>
      </c>
      <c r="D335" s="12" t="str">
        <f>IF(Input!I331="","",Input!I331)</f>
        <v/>
      </c>
      <c r="E335" s="12" t="str">
        <f>IF(Input!C331="","",Input!C331)</f>
        <v/>
      </c>
      <c r="F335" s="13" t="str">
        <f>IF(Input!H331="","",Input!H331)</f>
        <v/>
      </c>
      <c r="G335" s="12" t="str">
        <f>IF(Program_Calcs!F331="","",TEXT(Program_Calcs!F331,"0.0"))</f>
        <v/>
      </c>
      <c r="H335" s="12" t="str">
        <f>IF(Input!J331="","",TEXT(Input!J331,"0.0"))</f>
        <v/>
      </c>
      <c r="I335" s="38" t="str">
        <f>IF(A335="","",IFERROR(INDEX(Program_Calcs!$A$1:$AX$1002,MATCH(A335,Program_Calcs!$A:$A,0),MATCH(VLOOKUP(F335,Table_Methods!$B:$F,4,0),Program_Calcs!$1:$1,0)),""))</f>
        <v/>
      </c>
      <c r="J335" s="38" t="str">
        <f>IF(A335="","",Input!O331)</f>
        <v/>
      </c>
      <c r="K335" s="38" t="str">
        <f>IF(A335="","",IF(D335="N","",IFERROR(INDEX(Program_Calcs!$A$1:$AX$1002,MATCH(A335,Program_Calcs!$A:$A,0),MATCH(VLOOKUP(F335,Table_Methods!$B:$F,5,0),Program_Calcs!$1:$1,0)),"")))</f>
        <v/>
      </c>
    </row>
    <row r="336" spans="1:11" ht="16.5" customHeight="1" x14ac:dyDescent="0.25">
      <c r="A336" s="12" t="str">
        <f>IF(Input!A332="","",Input!A332)</f>
        <v/>
      </c>
      <c r="B336" s="12" t="str">
        <f>IF(C336="","",IF(C336="Circular",Input!D332&amp;" in.",IF(C336="Box",ROUNDUP(Input!D332/12,1)&amp;" x "&amp;ROUNDUP(Input!E332/12,1)&amp;" ft.",Input!D332&amp;" x "&amp;Input!E332&amp;" in.")))</f>
        <v/>
      </c>
      <c r="C336" s="12" t="str">
        <f>IF(A336="","",Input!B332)</f>
        <v/>
      </c>
      <c r="D336" s="12" t="str">
        <f>IF(Input!I332="","",Input!I332)</f>
        <v/>
      </c>
      <c r="E336" s="12" t="str">
        <f>IF(Input!C332="","",Input!C332)</f>
        <v/>
      </c>
      <c r="F336" s="13" t="str">
        <f>IF(Input!H332="","",Input!H332)</f>
        <v/>
      </c>
      <c r="G336" s="12" t="str">
        <f>IF(Program_Calcs!F332="","",TEXT(Program_Calcs!F332,"0.0"))</f>
        <v/>
      </c>
      <c r="H336" s="12" t="str">
        <f>IF(Input!J332="","",TEXT(Input!J332,"0.0"))</f>
        <v/>
      </c>
      <c r="I336" s="38" t="str">
        <f>IF(A336="","",IFERROR(INDEX(Program_Calcs!$A$1:$AX$1002,MATCH(A336,Program_Calcs!$A:$A,0),MATCH(VLOOKUP(F336,Table_Methods!$B:$F,4,0),Program_Calcs!$1:$1,0)),""))</f>
        <v/>
      </c>
      <c r="J336" s="38" t="str">
        <f>IF(A336="","",Input!O332)</f>
        <v/>
      </c>
      <c r="K336" s="38" t="str">
        <f>IF(A336="","",IF(D336="N","",IFERROR(INDEX(Program_Calcs!$A$1:$AX$1002,MATCH(A336,Program_Calcs!$A:$A,0),MATCH(VLOOKUP(F336,Table_Methods!$B:$F,5,0),Program_Calcs!$1:$1,0)),"")))</f>
        <v/>
      </c>
    </row>
    <row r="337" spans="1:11" ht="16.5" customHeight="1" x14ac:dyDescent="0.25">
      <c r="A337" s="12" t="str">
        <f>IF(Input!A333="","",Input!A333)</f>
        <v/>
      </c>
      <c r="B337" s="12" t="str">
        <f>IF(C337="","",IF(C337="Circular",Input!D333&amp;" in.",IF(C337="Box",ROUNDUP(Input!D333/12,1)&amp;" x "&amp;ROUNDUP(Input!E333/12,1)&amp;" ft.",Input!D333&amp;" x "&amp;Input!E333&amp;" in.")))</f>
        <v/>
      </c>
      <c r="C337" s="12" t="str">
        <f>IF(A337="","",Input!B333)</f>
        <v/>
      </c>
      <c r="D337" s="12" t="str">
        <f>IF(Input!I333="","",Input!I333)</f>
        <v/>
      </c>
      <c r="E337" s="12" t="str">
        <f>IF(Input!C333="","",Input!C333)</f>
        <v/>
      </c>
      <c r="F337" s="13" t="str">
        <f>IF(Input!H333="","",Input!H333)</f>
        <v/>
      </c>
      <c r="G337" s="12" t="str">
        <f>IF(Program_Calcs!F333="","",TEXT(Program_Calcs!F333,"0.0"))</f>
        <v/>
      </c>
      <c r="H337" s="12" t="str">
        <f>IF(Input!J333="","",TEXT(Input!J333,"0.0"))</f>
        <v/>
      </c>
      <c r="I337" s="38" t="str">
        <f>IF(A337="","",IFERROR(INDEX(Program_Calcs!$A$1:$AX$1002,MATCH(A337,Program_Calcs!$A:$A,0),MATCH(VLOOKUP(F337,Table_Methods!$B:$F,4,0),Program_Calcs!$1:$1,0)),""))</f>
        <v/>
      </c>
      <c r="J337" s="38" t="str">
        <f>IF(A337="","",Input!O333)</f>
        <v/>
      </c>
      <c r="K337" s="38" t="str">
        <f>IF(A337="","",IF(D337="N","",IFERROR(INDEX(Program_Calcs!$A$1:$AX$1002,MATCH(A337,Program_Calcs!$A:$A,0),MATCH(VLOOKUP(F337,Table_Methods!$B:$F,5,0),Program_Calcs!$1:$1,0)),"")))</f>
        <v/>
      </c>
    </row>
    <row r="338" spans="1:11" ht="16.5" customHeight="1" x14ac:dyDescent="0.25">
      <c r="A338" s="12" t="str">
        <f>IF(Input!A334="","",Input!A334)</f>
        <v/>
      </c>
      <c r="B338" s="12" t="str">
        <f>IF(C338="","",IF(C338="Circular",Input!D334&amp;" in.",IF(C338="Box",ROUNDUP(Input!D334/12,1)&amp;" x "&amp;ROUNDUP(Input!E334/12,1)&amp;" ft.",Input!D334&amp;" x "&amp;Input!E334&amp;" in.")))</f>
        <v/>
      </c>
      <c r="C338" s="12" t="str">
        <f>IF(A338="","",Input!B334)</f>
        <v/>
      </c>
      <c r="D338" s="12" t="str">
        <f>IF(Input!I334="","",Input!I334)</f>
        <v/>
      </c>
      <c r="E338" s="12" t="str">
        <f>IF(Input!C334="","",Input!C334)</f>
        <v/>
      </c>
      <c r="F338" s="13" t="str">
        <f>IF(Input!H334="","",Input!H334)</f>
        <v/>
      </c>
      <c r="G338" s="12" t="str">
        <f>IF(Program_Calcs!F334="","",TEXT(Program_Calcs!F334,"0.0"))</f>
        <v/>
      </c>
      <c r="H338" s="12" t="str">
        <f>IF(Input!J334="","",TEXT(Input!J334,"0.0"))</f>
        <v/>
      </c>
      <c r="I338" s="38" t="str">
        <f>IF(A338="","",IFERROR(INDEX(Program_Calcs!$A$1:$AX$1002,MATCH(A338,Program_Calcs!$A:$A,0),MATCH(VLOOKUP(F338,Table_Methods!$B:$F,4,0),Program_Calcs!$1:$1,0)),""))</f>
        <v/>
      </c>
      <c r="J338" s="38" t="str">
        <f>IF(A338="","",Input!O334)</f>
        <v/>
      </c>
      <c r="K338" s="38" t="str">
        <f>IF(A338="","",IF(D338="N","",IFERROR(INDEX(Program_Calcs!$A$1:$AX$1002,MATCH(A338,Program_Calcs!$A:$A,0),MATCH(VLOOKUP(F338,Table_Methods!$B:$F,5,0),Program_Calcs!$1:$1,0)),"")))</f>
        <v/>
      </c>
    </row>
    <row r="339" spans="1:11" ht="16.5" customHeight="1" x14ac:dyDescent="0.25">
      <c r="A339" s="12" t="str">
        <f>IF(Input!A335="","",Input!A335)</f>
        <v/>
      </c>
      <c r="B339" s="12" t="str">
        <f>IF(C339="","",IF(C339="Circular",Input!D335&amp;" in.",IF(C339="Box",ROUNDUP(Input!D335/12,1)&amp;" x "&amp;ROUNDUP(Input!E335/12,1)&amp;" ft.",Input!D335&amp;" x "&amp;Input!E335&amp;" in.")))</f>
        <v/>
      </c>
      <c r="C339" s="12" t="str">
        <f>IF(A339="","",Input!B335)</f>
        <v/>
      </c>
      <c r="D339" s="12" t="str">
        <f>IF(Input!I335="","",Input!I335)</f>
        <v/>
      </c>
      <c r="E339" s="12" t="str">
        <f>IF(Input!C335="","",Input!C335)</f>
        <v/>
      </c>
      <c r="F339" s="13" t="str">
        <f>IF(Input!H335="","",Input!H335)</f>
        <v/>
      </c>
      <c r="G339" s="12" t="str">
        <f>IF(Program_Calcs!F335="","",TEXT(Program_Calcs!F335,"0.0"))</f>
        <v/>
      </c>
      <c r="H339" s="12" t="str">
        <f>IF(Input!J335="","",TEXT(Input!J335,"0.0"))</f>
        <v/>
      </c>
      <c r="I339" s="38" t="str">
        <f>IF(A339="","",IFERROR(INDEX(Program_Calcs!$A$1:$AX$1002,MATCH(A339,Program_Calcs!$A:$A,0),MATCH(VLOOKUP(F339,Table_Methods!$B:$F,4,0),Program_Calcs!$1:$1,0)),""))</f>
        <v/>
      </c>
      <c r="J339" s="38" t="str">
        <f>IF(A339="","",Input!O335)</f>
        <v/>
      </c>
      <c r="K339" s="38" t="str">
        <f>IF(A339="","",IF(D339="N","",IFERROR(INDEX(Program_Calcs!$A$1:$AX$1002,MATCH(A339,Program_Calcs!$A:$A,0),MATCH(VLOOKUP(F339,Table_Methods!$B:$F,5,0),Program_Calcs!$1:$1,0)),"")))</f>
        <v/>
      </c>
    </row>
    <row r="340" spans="1:11" ht="16.5" customHeight="1" x14ac:dyDescent="0.25">
      <c r="A340" s="12" t="str">
        <f>IF(Input!A336="","",Input!A336)</f>
        <v/>
      </c>
      <c r="B340" s="12" t="str">
        <f>IF(C340="","",IF(C340="Circular",Input!D336&amp;" in.",IF(C340="Box",ROUNDUP(Input!D336/12,1)&amp;" x "&amp;ROUNDUP(Input!E336/12,1)&amp;" ft.",Input!D336&amp;" x "&amp;Input!E336&amp;" in.")))</f>
        <v/>
      </c>
      <c r="C340" s="12" t="str">
        <f>IF(A340="","",Input!B336)</f>
        <v/>
      </c>
      <c r="D340" s="12" t="str">
        <f>IF(Input!I336="","",Input!I336)</f>
        <v/>
      </c>
      <c r="E340" s="12" t="str">
        <f>IF(Input!C336="","",Input!C336)</f>
        <v/>
      </c>
      <c r="F340" s="13" t="str">
        <f>IF(Input!H336="","",Input!H336)</f>
        <v/>
      </c>
      <c r="G340" s="12" t="str">
        <f>IF(Program_Calcs!F336="","",TEXT(Program_Calcs!F336,"0.0"))</f>
        <v/>
      </c>
      <c r="H340" s="12" t="str">
        <f>IF(Input!J336="","",TEXT(Input!J336,"0.0"))</f>
        <v/>
      </c>
      <c r="I340" s="38" t="str">
        <f>IF(A340="","",IFERROR(INDEX(Program_Calcs!$A$1:$AX$1002,MATCH(A340,Program_Calcs!$A:$A,0),MATCH(VLOOKUP(F340,Table_Methods!$B:$F,4,0),Program_Calcs!$1:$1,0)),""))</f>
        <v/>
      </c>
      <c r="J340" s="38" t="str">
        <f>IF(A340="","",Input!O336)</f>
        <v/>
      </c>
      <c r="K340" s="38" t="str">
        <f>IF(A340="","",IF(D340="N","",IFERROR(INDEX(Program_Calcs!$A$1:$AX$1002,MATCH(A340,Program_Calcs!$A:$A,0),MATCH(VLOOKUP(F340,Table_Methods!$B:$F,5,0),Program_Calcs!$1:$1,0)),"")))</f>
        <v/>
      </c>
    </row>
    <row r="341" spans="1:11" ht="16.5" customHeight="1" x14ac:dyDescent="0.25">
      <c r="A341" s="12" t="str">
        <f>IF(Input!A337="","",Input!A337)</f>
        <v/>
      </c>
      <c r="B341" s="12" t="str">
        <f>IF(C341="","",IF(C341="Circular",Input!D337&amp;" in.",IF(C341="Box",ROUNDUP(Input!D337/12,1)&amp;" x "&amp;ROUNDUP(Input!E337/12,1)&amp;" ft.",Input!D337&amp;" x "&amp;Input!E337&amp;" in.")))</f>
        <v/>
      </c>
      <c r="C341" s="12" t="str">
        <f>IF(A341="","",Input!B337)</f>
        <v/>
      </c>
      <c r="D341" s="12" t="str">
        <f>IF(Input!I337="","",Input!I337)</f>
        <v/>
      </c>
      <c r="E341" s="12" t="str">
        <f>IF(Input!C337="","",Input!C337)</f>
        <v/>
      </c>
      <c r="F341" s="13" t="str">
        <f>IF(Input!H337="","",Input!H337)</f>
        <v/>
      </c>
      <c r="G341" s="12" t="str">
        <f>IF(Program_Calcs!F337="","",TEXT(Program_Calcs!F337,"0.0"))</f>
        <v/>
      </c>
      <c r="H341" s="12" t="str">
        <f>IF(Input!J337="","",TEXT(Input!J337,"0.0"))</f>
        <v/>
      </c>
      <c r="I341" s="38" t="str">
        <f>IF(A341="","",IFERROR(INDEX(Program_Calcs!$A$1:$AX$1002,MATCH(A341,Program_Calcs!$A:$A,0),MATCH(VLOOKUP(F341,Table_Methods!$B:$F,4,0),Program_Calcs!$1:$1,0)),""))</f>
        <v/>
      </c>
      <c r="J341" s="38" t="str">
        <f>IF(A341="","",Input!O337)</f>
        <v/>
      </c>
      <c r="K341" s="38" t="str">
        <f>IF(A341="","",IF(D341="N","",IFERROR(INDEX(Program_Calcs!$A$1:$AX$1002,MATCH(A341,Program_Calcs!$A:$A,0),MATCH(VLOOKUP(F341,Table_Methods!$B:$F,5,0),Program_Calcs!$1:$1,0)),"")))</f>
        <v/>
      </c>
    </row>
    <row r="342" spans="1:11" ht="16.5" customHeight="1" x14ac:dyDescent="0.25">
      <c r="A342" s="12" t="str">
        <f>IF(Input!A338="","",Input!A338)</f>
        <v/>
      </c>
      <c r="B342" s="12" t="str">
        <f>IF(C342="","",IF(C342="Circular",Input!D338&amp;" in.",IF(C342="Box",ROUNDUP(Input!D338/12,1)&amp;" x "&amp;ROUNDUP(Input!E338/12,1)&amp;" ft.",Input!D338&amp;" x "&amp;Input!E338&amp;" in.")))</f>
        <v/>
      </c>
      <c r="C342" s="12" t="str">
        <f>IF(A342="","",Input!B338)</f>
        <v/>
      </c>
      <c r="D342" s="12" t="str">
        <f>IF(Input!I338="","",Input!I338)</f>
        <v/>
      </c>
      <c r="E342" s="12" t="str">
        <f>IF(Input!C338="","",Input!C338)</f>
        <v/>
      </c>
      <c r="F342" s="13" t="str">
        <f>IF(Input!H338="","",Input!H338)</f>
        <v/>
      </c>
      <c r="G342" s="12" t="str">
        <f>IF(Program_Calcs!F338="","",TEXT(Program_Calcs!F338,"0.0"))</f>
        <v/>
      </c>
      <c r="H342" s="12" t="str">
        <f>IF(Input!J338="","",TEXT(Input!J338,"0.0"))</f>
        <v/>
      </c>
      <c r="I342" s="38" t="str">
        <f>IF(A342="","",IFERROR(INDEX(Program_Calcs!$A$1:$AX$1002,MATCH(A342,Program_Calcs!$A:$A,0),MATCH(VLOOKUP(F342,Table_Methods!$B:$F,4,0),Program_Calcs!$1:$1,0)),""))</f>
        <v/>
      </c>
      <c r="J342" s="38" t="str">
        <f>IF(A342="","",Input!O338)</f>
        <v/>
      </c>
      <c r="K342" s="38" t="str">
        <f>IF(A342="","",IF(D342="N","",IFERROR(INDEX(Program_Calcs!$A$1:$AX$1002,MATCH(A342,Program_Calcs!$A:$A,0),MATCH(VLOOKUP(F342,Table_Methods!$B:$F,5,0),Program_Calcs!$1:$1,0)),"")))</f>
        <v/>
      </c>
    </row>
    <row r="343" spans="1:11" ht="16.5" customHeight="1" x14ac:dyDescent="0.25">
      <c r="A343" s="12" t="str">
        <f>IF(Input!A339="","",Input!A339)</f>
        <v/>
      </c>
      <c r="B343" s="12" t="str">
        <f>IF(C343="","",IF(C343="Circular",Input!D339&amp;" in.",IF(C343="Box",ROUNDUP(Input!D339/12,1)&amp;" x "&amp;ROUNDUP(Input!E339/12,1)&amp;" ft.",Input!D339&amp;" x "&amp;Input!E339&amp;" in.")))</f>
        <v/>
      </c>
      <c r="C343" s="12" t="str">
        <f>IF(A343="","",Input!B339)</f>
        <v/>
      </c>
      <c r="D343" s="12" t="str">
        <f>IF(Input!I339="","",Input!I339)</f>
        <v/>
      </c>
      <c r="E343" s="12" t="str">
        <f>IF(Input!C339="","",Input!C339)</f>
        <v/>
      </c>
      <c r="F343" s="13" t="str">
        <f>IF(Input!H339="","",Input!H339)</f>
        <v/>
      </c>
      <c r="G343" s="12" t="str">
        <f>IF(Program_Calcs!F339="","",TEXT(Program_Calcs!F339,"0.0"))</f>
        <v/>
      </c>
      <c r="H343" s="12" t="str">
        <f>IF(Input!J339="","",TEXT(Input!J339,"0.0"))</f>
        <v/>
      </c>
      <c r="I343" s="38" t="str">
        <f>IF(A343="","",IFERROR(INDEX(Program_Calcs!$A$1:$AX$1002,MATCH(A343,Program_Calcs!$A:$A,0),MATCH(VLOOKUP(F343,Table_Methods!$B:$F,4,0),Program_Calcs!$1:$1,0)),""))</f>
        <v/>
      </c>
      <c r="J343" s="38" t="str">
        <f>IF(A343="","",Input!O339)</f>
        <v/>
      </c>
      <c r="K343" s="38" t="str">
        <f>IF(A343="","",IF(D343="N","",IFERROR(INDEX(Program_Calcs!$A$1:$AX$1002,MATCH(A343,Program_Calcs!$A:$A,0),MATCH(VLOOKUP(F343,Table_Methods!$B:$F,5,0),Program_Calcs!$1:$1,0)),"")))</f>
        <v/>
      </c>
    </row>
    <row r="344" spans="1:11" ht="16.5" customHeight="1" x14ac:dyDescent="0.25">
      <c r="A344" s="12" t="str">
        <f>IF(Input!A340="","",Input!A340)</f>
        <v/>
      </c>
      <c r="B344" s="12" t="str">
        <f>IF(C344="","",IF(C344="Circular",Input!D340&amp;" in.",IF(C344="Box",ROUNDUP(Input!D340/12,1)&amp;" x "&amp;ROUNDUP(Input!E340/12,1)&amp;" ft.",Input!D340&amp;" x "&amp;Input!E340&amp;" in.")))</f>
        <v/>
      </c>
      <c r="C344" s="12" t="str">
        <f>IF(A344="","",Input!B340)</f>
        <v/>
      </c>
      <c r="D344" s="12" t="str">
        <f>IF(Input!I340="","",Input!I340)</f>
        <v/>
      </c>
      <c r="E344" s="12" t="str">
        <f>IF(Input!C340="","",Input!C340)</f>
        <v/>
      </c>
      <c r="F344" s="13" t="str">
        <f>IF(Input!H340="","",Input!H340)</f>
        <v/>
      </c>
      <c r="G344" s="12" t="str">
        <f>IF(Program_Calcs!F340="","",TEXT(Program_Calcs!F340,"0.0"))</f>
        <v/>
      </c>
      <c r="H344" s="12" t="str">
        <f>IF(Input!J340="","",TEXT(Input!J340,"0.0"))</f>
        <v/>
      </c>
      <c r="I344" s="38" t="str">
        <f>IF(A344="","",IFERROR(INDEX(Program_Calcs!$A$1:$AX$1002,MATCH(A344,Program_Calcs!$A:$A,0),MATCH(VLOOKUP(F344,Table_Methods!$B:$F,4,0),Program_Calcs!$1:$1,0)),""))</f>
        <v/>
      </c>
      <c r="J344" s="38" t="str">
        <f>IF(A344="","",Input!O340)</f>
        <v/>
      </c>
      <c r="K344" s="38" t="str">
        <f>IF(A344="","",IF(D344="N","",IFERROR(INDEX(Program_Calcs!$A$1:$AX$1002,MATCH(A344,Program_Calcs!$A:$A,0),MATCH(VLOOKUP(F344,Table_Methods!$B:$F,5,0),Program_Calcs!$1:$1,0)),"")))</f>
        <v/>
      </c>
    </row>
    <row r="345" spans="1:11" ht="16.5" customHeight="1" x14ac:dyDescent="0.25">
      <c r="A345" s="12" t="str">
        <f>IF(Input!A341="","",Input!A341)</f>
        <v/>
      </c>
      <c r="B345" s="12" t="str">
        <f>IF(C345="","",IF(C345="Circular",Input!D341&amp;" in.",IF(C345="Box",ROUNDUP(Input!D341/12,1)&amp;" x "&amp;ROUNDUP(Input!E341/12,1)&amp;" ft.",Input!D341&amp;" x "&amp;Input!E341&amp;" in.")))</f>
        <v/>
      </c>
      <c r="C345" s="12" t="str">
        <f>IF(A345="","",Input!B341)</f>
        <v/>
      </c>
      <c r="D345" s="12" t="str">
        <f>IF(Input!I341="","",Input!I341)</f>
        <v/>
      </c>
      <c r="E345" s="12" t="str">
        <f>IF(Input!C341="","",Input!C341)</f>
        <v/>
      </c>
      <c r="F345" s="13" t="str">
        <f>IF(Input!H341="","",Input!H341)</f>
        <v/>
      </c>
      <c r="G345" s="12" t="str">
        <f>IF(Program_Calcs!F341="","",TEXT(Program_Calcs!F341,"0.0"))</f>
        <v/>
      </c>
      <c r="H345" s="12" t="str">
        <f>IF(Input!J341="","",TEXT(Input!J341,"0.0"))</f>
        <v/>
      </c>
      <c r="I345" s="38" t="str">
        <f>IF(A345="","",IFERROR(INDEX(Program_Calcs!$A$1:$AX$1002,MATCH(A345,Program_Calcs!$A:$A,0),MATCH(VLOOKUP(F345,Table_Methods!$B:$F,4,0),Program_Calcs!$1:$1,0)),""))</f>
        <v/>
      </c>
      <c r="J345" s="38" t="str">
        <f>IF(A345="","",Input!O341)</f>
        <v/>
      </c>
      <c r="K345" s="38" t="str">
        <f>IF(A345="","",IF(D345="N","",IFERROR(INDEX(Program_Calcs!$A$1:$AX$1002,MATCH(A345,Program_Calcs!$A:$A,0),MATCH(VLOOKUP(F345,Table_Methods!$B:$F,5,0),Program_Calcs!$1:$1,0)),"")))</f>
        <v/>
      </c>
    </row>
    <row r="346" spans="1:11" ht="16.5" customHeight="1" x14ac:dyDescent="0.25">
      <c r="A346" s="12" t="str">
        <f>IF(Input!A342="","",Input!A342)</f>
        <v/>
      </c>
      <c r="B346" s="12" t="str">
        <f>IF(C346="","",IF(C346="Circular",Input!D342&amp;" in.",IF(C346="Box",ROUNDUP(Input!D342/12,1)&amp;" x "&amp;ROUNDUP(Input!E342/12,1)&amp;" ft.",Input!D342&amp;" x "&amp;Input!E342&amp;" in.")))</f>
        <v/>
      </c>
      <c r="C346" s="12" t="str">
        <f>IF(A346="","",Input!B342)</f>
        <v/>
      </c>
      <c r="D346" s="12" t="str">
        <f>IF(Input!I342="","",Input!I342)</f>
        <v/>
      </c>
      <c r="E346" s="12" t="str">
        <f>IF(Input!C342="","",Input!C342)</f>
        <v/>
      </c>
      <c r="F346" s="13" t="str">
        <f>IF(Input!H342="","",Input!H342)</f>
        <v/>
      </c>
      <c r="G346" s="12" t="str">
        <f>IF(Program_Calcs!F342="","",TEXT(Program_Calcs!F342,"0.0"))</f>
        <v/>
      </c>
      <c r="H346" s="12" t="str">
        <f>IF(Input!J342="","",TEXT(Input!J342,"0.0"))</f>
        <v/>
      </c>
      <c r="I346" s="38" t="str">
        <f>IF(A346="","",IFERROR(INDEX(Program_Calcs!$A$1:$AX$1002,MATCH(A346,Program_Calcs!$A:$A,0),MATCH(VLOOKUP(F346,Table_Methods!$B:$F,4,0),Program_Calcs!$1:$1,0)),""))</f>
        <v/>
      </c>
      <c r="J346" s="38" t="str">
        <f>IF(A346="","",Input!O342)</f>
        <v/>
      </c>
      <c r="K346" s="38" t="str">
        <f>IF(A346="","",IF(D346="N","",IFERROR(INDEX(Program_Calcs!$A$1:$AX$1002,MATCH(A346,Program_Calcs!$A:$A,0),MATCH(VLOOKUP(F346,Table_Methods!$B:$F,5,0),Program_Calcs!$1:$1,0)),"")))</f>
        <v/>
      </c>
    </row>
    <row r="347" spans="1:11" ht="16.5" customHeight="1" x14ac:dyDescent="0.25">
      <c r="A347" s="12" t="str">
        <f>IF(Input!A343="","",Input!A343)</f>
        <v/>
      </c>
      <c r="B347" s="12" t="str">
        <f>IF(C347="","",IF(C347="Circular",Input!D343&amp;" in.",IF(C347="Box",ROUNDUP(Input!D343/12,1)&amp;" x "&amp;ROUNDUP(Input!E343/12,1)&amp;" ft.",Input!D343&amp;" x "&amp;Input!E343&amp;" in.")))</f>
        <v/>
      </c>
      <c r="C347" s="12" t="str">
        <f>IF(A347="","",Input!B343)</f>
        <v/>
      </c>
      <c r="D347" s="12" t="str">
        <f>IF(Input!I343="","",Input!I343)</f>
        <v/>
      </c>
      <c r="E347" s="12" t="str">
        <f>IF(Input!C343="","",Input!C343)</f>
        <v/>
      </c>
      <c r="F347" s="13" t="str">
        <f>IF(Input!H343="","",Input!H343)</f>
        <v/>
      </c>
      <c r="G347" s="12" t="str">
        <f>IF(Program_Calcs!F343="","",TEXT(Program_Calcs!F343,"0.0"))</f>
        <v/>
      </c>
      <c r="H347" s="12" t="str">
        <f>IF(Input!J343="","",TEXT(Input!J343,"0.0"))</f>
        <v/>
      </c>
      <c r="I347" s="38" t="str">
        <f>IF(A347="","",IFERROR(INDEX(Program_Calcs!$A$1:$AX$1002,MATCH(A347,Program_Calcs!$A:$A,0),MATCH(VLOOKUP(F347,Table_Methods!$B:$F,4,0),Program_Calcs!$1:$1,0)),""))</f>
        <v/>
      </c>
      <c r="J347" s="38" t="str">
        <f>IF(A347="","",Input!O343)</f>
        <v/>
      </c>
      <c r="K347" s="38" t="str">
        <f>IF(A347="","",IF(D347="N","",IFERROR(INDEX(Program_Calcs!$A$1:$AX$1002,MATCH(A347,Program_Calcs!$A:$A,0),MATCH(VLOOKUP(F347,Table_Methods!$B:$F,5,0),Program_Calcs!$1:$1,0)),"")))</f>
        <v/>
      </c>
    </row>
    <row r="348" spans="1:11" ht="16.5" customHeight="1" x14ac:dyDescent="0.25">
      <c r="A348" s="12" t="str">
        <f>IF(Input!A344="","",Input!A344)</f>
        <v/>
      </c>
      <c r="B348" s="12" t="str">
        <f>IF(C348="","",IF(C348="Circular",Input!D344&amp;" in.",IF(C348="Box",ROUNDUP(Input!D344/12,1)&amp;" x "&amp;ROUNDUP(Input!E344/12,1)&amp;" ft.",Input!D344&amp;" x "&amp;Input!E344&amp;" in.")))</f>
        <v/>
      </c>
      <c r="C348" s="12" t="str">
        <f>IF(A348="","",Input!B344)</f>
        <v/>
      </c>
      <c r="D348" s="12" t="str">
        <f>IF(Input!I344="","",Input!I344)</f>
        <v/>
      </c>
      <c r="E348" s="12" t="str">
        <f>IF(Input!C344="","",Input!C344)</f>
        <v/>
      </c>
      <c r="F348" s="13" t="str">
        <f>IF(Input!H344="","",Input!H344)</f>
        <v/>
      </c>
      <c r="G348" s="12" t="str">
        <f>IF(Program_Calcs!F344="","",TEXT(Program_Calcs!F344,"0.0"))</f>
        <v/>
      </c>
      <c r="H348" s="12" t="str">
        <f>IF(Input!J344="","",TEXT(Input!J344,"0.0"))</f>
        <v/>
      </c>
      <c r="I348" s="38" t="str">
        <f>IF(A348="","",IFERROR(INDEX(Program_Calcs!$A$1:$AX$1002,MATCH(A348,Program_Calcs!$A:$A,0),MATCH(VLOOKUP(F348,Table_Methods!$B:$F,4,0),Program_Calcs!$1:$1,0)),""))</f>
        <v/>
      </c>
      <c r="J348" s="38" t="str">
        <f>IF(A348="","",Input!O344)</f>
        <v/>
      </c>
      <c r="K348" s="38" t="str">
        <f>IF(A348="","",IF(D348="N","",IFERROR(INDEX(Program_Calcs!$A$1:$AX$1002,MATCH(A348,Program_Calcs!$A:$A,0),MATCH(VLOOKUP(F348,Table_Methods!$B:$F,5,0),Program_Calcs!$1:$1,0)),"")))</f>
        <v/>
      </c>
    </row>
    <row r="349" spans="1:11" ht="16.5" customHeight="1" x14ac:dyDescent="0.25">
      <c r="A349" s="12" t="str">
        <f>IF(Input!A345="","",Input!A345)</f>
        <v/>
      </c>
      <c r="B349" s="12" t="str">
        <f>IF(C349="","",IF(C349="Circular",Input!D345&amp;" in.",IF(C349="Box",ROUNDUP(Input!D345/12,1)&amp;" x "&amp;ROUNDUP(Input!E345/12,1)&amp;" ft.",Input!D345&amp;" x "&amp;Input!E345&amp;" in.")))</f>
        <v/>
      </c>
      <c r="C349" s="12" t="str">
        <f>IF(A349="","",Input!B345)</f>
        <v/>
      </c>
      <c r="D349" s="12" t="str">
        <f>IF(Input!I345="","",Input!I345)</f>
        <v/>
      </c>
      <c r="E349" s="12" t="str">
        <f>IF(Input!C345="","",Input!C345)</f>
        <v/>
      </c>
      <c r="F349" s="13" t="str">
        <f>IF(Input!H345="","",Input!H345)</f>
        <v/>
      </c>
      <c r="G349" s="12" t="str">
        <f>IF(Program_Calcs!F345="","",TEXT(Program_Calcs!F345,"0.0"))</f>
        <v/>
      </c>
      <c r="H349" s="12" t="str">
        <f>IF(Input!J345="","",TEXT(Input!J345,"0.0"))</f>
        <v/>
      </c>
      <c r="I349" s="38" t="str">
        <f>IF(A349="","",IFERROR(INDEX(Program_Calcs!$A$1:$AX$1002,MATCH(A349,Program_Calcs!$A:$A,0),MATCH(VLOOKUP(F349,Table_Methods!$B:$F,4,0),Program_Calcs!$1:$1,0)),""))</f>
        <v/>
      </c>
      <c r="J349" s="38" t="str">
        <f>IF(A349="","",Input!O345)</f>
        <v/>
      </c>
      <c r="K349" s="38" t="str">
        <f>IF(A349="","",IF(D349="N","",IFERROR(INDEX(Program_Calcs!$A$1:$AX$1002,MATCH(A349,Program_Calcs!$A:$A,0),MATCH(VLOOKUP(F349,Table_Methods!$B:$F,5,0),Program_Calcs!$1:$1,0)),"")))</f>
        <v/>
      </c>
    </row>
    <row r="350" spans="1:11" ht="16.5" customHeight="1" x14ac:dyDescent="0.25">
      <c r="A350" s="12" t="str">
        <f>IF(Input!A346="","",Input!A346)</f>
        <v/>
      </c>
      <c r="B350" s="12" t="str">
        <f>IF(C350="","",IF(C350="Circular",Input!D346&amp;" in.",IF(C350="Box",ROUNDUP(Input!D346/12,1)&amp;" x "&amp;ROUNDUP(Input!E346/12,1)&amp;" ft.",Input!D346&amp;" x "&amp;Input!E346&amp;" in.")))</f>
        <v/>
      </c>
      <c r="C350" s="12" t="str">
        <f>IF(A350="","",Input!B346)</f>
        <v/>
      </c>
      <c r="D350" s="12" t="str">
        <f>IF(Input!I346="","",Input!I346)</f>
        <v/>
      </c>
      <c r="E350" s="12" t="str">
        <f>IF(Input!C346="","",Input!C346)</f>
        <v/>
      </c>
      <c r="F350" s="13" t="str">
        <f>IF(Input!H346="","",Input!H346)</f>
        <v/>
      </c>
      <c r="G350" s="12" t="str">
        <f>IF(Program_Calcs!F346="","",TEXT(Program_Calcs!F346,"0.0"))</f>
        <v/>
      </c>
      <c r="H350" s="12" t="str">
        <f>IF(Input!J346="","",TEXT(Input!J346,"0.0"))</f>
        <v/>
      </c>
      <c r="I350" s="38" t="str">
        <f>IF(A350="","",IFERROR(INDEX(Program_Calcs!$A$1:$AX$1002,MATCH(A350,Program_Calcs!$A:$A,0),MATCH(VLOOKUP(F350,Table_Methods!$B:$F,4,0),Program_Calcs!$1:$1,0)),""))</f>
        <v/>
      </c>
      <c r="J350" s="38" t="str">
        <f>IF(A350="","",Input!O346)</f>
        <v/>
      </c>
      <c r="K350" s="38" t="str">
        <f>IF(A350="","",IF(D350="N","",IFERROR(INDEX(Program_Calcs!$A$1:$AX$1002,MATCH(A350,Program_Calcs!$A:$A,0),MATCH(VLOOKUP(F350,Table_Methods!$B:$F,5,0),Program_Calcs!$1:$1,0)),"")))</f>
        <v/>
      </c>
    </row>
    <row r="351" spans="1:11" ht="16.5" customHeight="1" x14ac:dyDescent="0.25">
      <c r="A351" s="12" t="str">
        <f>IF(Input!A347="","",Input!A347)</f>
        <v/>
      </c>
      <c r="B351" s="12" t="str">
        <f>IF(C351="","",IF(C351="Circular",Input!D347&amp;" in.",IF(C351="Box",ROUNDUP(Input!D347/12,1)&amp;" x "&amp;ROUNDUP(Input!E347/12,1)&amp;" ft.",Input!D347&amp;" x "&amp;Input!E347&amp;" in.")))</f>
        <v/>
      </c>
      <c r="C351" s="12" t="str">
        <f>IF(A351="","",Input!B347)</f>
        <v/>
      </c>
      <c r="D351" s="12" t="str">
        <f>IF(Input!I347="","",Input!I347)</f>
        <v/>
      </c>
      <c r="E351" s="12" t="str">
        <f>IF(Input!C347="","",Input!C347)</f>
        <v/>
      </c>
      <c r="F351" s="13" t="str">
        <f>IF(Input!H347="","",Input!H347)</f>
        <v/>
      </c>
      <c r="G351" s="12" t="str">
        <f>IF(Program_Calcs!F347="","",TEXT(Program_Calcs!F347,"0.0"))</f>
        <v/>
      </c>
      <c r="H351" s="12" t="str">
        <f>IF(Input!J347="","",TEXT(Input!J347,"0.0"))</f>
        <v/>
      </c>
      <c r="I351" s="38" t="str">
        <f>IF(A351="","",IFERROR(INDEX(Program_Calcs!$A$1:$AX$1002,MATCH(A351,Program_Calcs!$A:$A,0),MATCH(VLOOKUP(F351,Table_Methods!$B:$F,4,0),Program_Calcs!$1:$1,0)),""))</f>
        <v/>
      </c>
      <c r="J351" s="38" t="str">
        <f>IF(A351="","",Input!O347)</f>
        <v/>
      </c>
      <c r="K351" s="38" t="str">
        <f>IF(A351="","",IF(D351="N","",IFERROR(INDEX(Program_Calcs!$A$1:$AX$1002,MATCH(A351,Program_Calcs!$A:$A,0),MATCH(VLOOKUP(F351,Table_Methods!$B:$F,5,0),Program_Calcs!$1:$1,0)),"")))</f>
        <v/>
      </c>
    </row>
    <row r="352" spans="1:11" ht="16.5" customHeight="1" x14ac:dyDescent="0.25">
      <c r="A352" s="12" t="str">
        <f>IF(Input!A348="","",Input!A348)</f>
        <v/>
      </c>
      <c r="B352" s="12" t="str">
        <f>IF(C352="","",IF(C352="Circular",Input!D348&amp;" in.",IF(C352="Box",ROUNDUP(Input!D348/12,1)&amp;" x "&amp;ROUNDUP(Input!E348/12,1)&amp;" ft.",Input!D348&amp;" x "&amp;Input!E348&amp;" in.")))</f>
        <v/>
      </c>
      <c r="C352" s="12" t="str">
        <f>IF(A352="","",Input!B348)</f>
        <v/>
      </c>
      <c r="D352" s="12" t="str">
        <f>IF(Input!I348="","",Input!I348)</f>
        <v/>
      </c>
      <c r="E352" s="12" t="str">
        <f>IF(Input!C348="","",Input!C348)</f>
        <v/>
      </c>
      <c r="F352" s="13" t="str">
        <f>IF(Input!H348="","",Input!H348)</f>
        <v/>
      </c>
      <c r="G352" s="12" t="str">
        <f>IF(Program_Calcs!F348="","",TEXT(Program_Calcs!F348,"0.0"))</f>
        <v/>
      </c>
      <c r="H352" s="12" t="str">
        <f>IF(Input!J348="","",TEXT(Input!J348,"0.0"))</f>
        <v/>
      </c>
      <c r="I352" s="38" t="str">
        <f>IF(A352="","",IFERROR(INDEX(Program_Calcs!$A$1:$AX$1002,MATCH(A352,Program_Calcs!$A:$A,0),MATCH(VLOOKUP(F352,Table_Methods!$B:$F,4,0),Program_Calcs!$1:$1,0)),""))</f>
        <v/>
      </c>
      <c r="J352" s="38" t="str">
        <f>IF(A352="","",Input!O348)</f>
        <v/>
      </c>
      <c r="K352" s="38" t="str">
        <f>IF(A352="","",IF(D352="N","",IFERROR(INDEX(Program_Calcs!$A$1:$AX$1002,MATCH(A352,Program_Calcs!$A:$A,0),MATCH(VLOOKUP(F352,Table_Methods!$B:$F,5,0),Program_Calcs!$1:$1,0)),"")))</f>
        <v/>
      </c>
    </row>
    <row r="353" spans="1:11" ht="16.5" customHeight="1" x14ac:dyDescent="0.25">
      <c r="A353" s="12" t="str">
        <f>IF(Input!A349="","",Input!A349)</f>
        <v/>
      </c>
      <c r="B353" s="12" t="str">
        <f>IF(C353="","",IF(C353="Circular",Input!D349&amp;" in.",IF(C353="Box",ROUNDUP(Input!D349/12,1)&amp;" x "&amp;ROUNDUP(Input!E349/12,1)&amp;" ft.",Input!D349&amp;" x "&amp;Input!E349&amp;" in.")))</f>
        <v/>
      </c>
      <c r="C353" s="12" t="str">
        <f>IF(A353="","",Input!B349)</f>
        <v/>
      </c>
      <c r="D353" s="12" t="str">
        <f>IF(Input!I349="","",Input!I349)</f>
        <v/>
      </c>
      <c r="E353" s="12" t="str">
        <f>IF(Input!C349="","",Input!C349)</f>
        <v/>
      </c>
      <c r="F353" s="13" t="str">
        <f>IF(Input!H349="","",Input!H349)</f>
        <v/>
      </c>
      <c r="G353" s="12" t="str">
        <f>IF(Program_Calcs!F349="","",TEXT(Program_Calcs!F349,"0.0"))</f>
        <v/>
      </c>
      <c r="H353" s="12" t="str">
        <f>IF(Input!J349="","",TEXT(Input!J349,"0.0"))</f>
        <v/>
      </c>
      <c r="I353" s="38" t="str">
        <f>IF(A353="","",IFERROR(INDEX(Program_Calcs!$A$1:$AX$1002,MATCH(A353,Program_Calcs!$A:$A,0),MATCH(VLOOKUP(F353,Table_Methods!$B:$F,4,0),Program_Calcs!$1:$1,0)),""))</f>
        <v/>
      </c>
      <c r="J353" s="38" t="str">
        <f>IF(A353="","",Input!O349)</f>
        <v/>
      </c>
      <c r="K353" s="38" t="str">
        <f>IF(A353="","",IF(D353="N","",IFERROR(INDEX(Program_Calcs!$A$1:$AX$1002,MATCH(A353,Program_Calcs!$A:$A,0),MATCH(VLOOKUP(F353,Table_Methods!$B:$F,5,0),Program_Calcs!$1:$1,0)),"")))</f>
        <v/>
      </c>
    </row>
    <row r="354" spans="1:11" ht="16.5" customHeight="1" x14ac:dyDescent="0.25">
      <c r="A354" s="12" t="str">
        <f>IF(Input!A350="","",Input!A350)</f>
        <v/>
      </c>
      <c r="B354" s="12" t="str">
        <f>IF(C354="","",IF(C354="Circular",Input!D350&amp;" in.",IF(C354="Box",ROUNDUP(Input!D350/12,1)&amp;" x "&amp;ROUNDUP(Input!E350/12,1)&amp;" ft.",Input!D350&amp;" x "&amp;Input!E350&amp;" in.")))</f>
        <v/>
      </c>
      <c r="C354" s="12" t="str">
        <f>IF(A354="","",Input!B350)</f>
        <v/>
      </c>
      <c r="D354" s="12" t="str">
        <f>IF(Input!I350="","",Input!I350)</f>
        <v/>
      </c>
      <c r="E354" s="12" t="str">
        <f>IF(Input!C350="","",Input!C350)</f>
        <v/>
      </c>
      <c r="F354" s="13" t="str">
        <f>IF(Input!H350="","",Input!H350)</f>
        <v/>
      </c>
      <c r="G354" s="12" t="str">
        <f>IF(Program_Calcs!F350="","",TEXT(Program_Calcs!F350,"0.0"))</f>
        <v/>
      </c>
      <c r="H354" s="12" t="str">
        <f>IF(Input!J350="","",TEXT(Input!J350,"0.0"))</f>
        <v/>
      </c>
      <c r="I354" s="38" t="str">
        <f>IF(A354="","",IFERROR(INDEX(Program_Calcs!$A$1:$AX$1002,MATCH(A354,Program_Calcs!$A:$A,0),MATCH(VLOOKUP(F354,Table_Methods!$B:$F,4,0),Program_Calcs!$1:$1,0)),""))</f>
        <v/>
      </c>
      <c r="J354" s="38" t="str">
        <f>IF(A354="","",Input!O350)</f>
        <v/>
      </c>
      <c r="K354" s="38" t="str">
        <f>IF(A354="","",IF(D354="N","",IFERROR(INDEX(Program_Calcs!$A$1:$AX$1002,MATCH(A354,Program_Calcs!$A:$A,0),MATCH(VLOOKUP(F354,Table_Methods!$B:$F,5,0),Program_Calcs!$1:$1,0)),"")))</f>
        <v/>
      </c>
    </row>
    <row r="355" spans="1:11" ht="16.5" customHeight="1" x14ac:dyDescent="0.25">
      <c r="A355" s="12" t="str">
        <f>IF(Input!A351="","",Input!A351)</f>
        <v/>
      </c>
      <c r="B355" s="12" t="str">
        <f>IF(C355="","",IF(C355="Circular",Input!D351&amp;" in.",IF(C355="Box",ROUNDUP(Input!D351/12,1)&amp;" x "&amp;ROUNDUP(Input!E351/12,1)&amp;" ft.",Input!D351&amp;" x "&amp;Input!E351&amp;" in.")))</f>
        <v/>
      </c>
      <c r="C355" s="12" t="str">
        <f>IF(A355="","",Input!B351)</f>
        <v/>
      </c>
      <c r="D355" s="12" t="str">
        <f>IF(Input!I351="","",Input!I351)</f>
        <v/>
      </c>
      <c r="E355" s="12" t="str">
        <f>IF(Input!C351="","",Input!C351)</f>
        <v/>
      </c>
      <c r="F355" s="13" t="str">
        <f>IF(Input!H351="","",Input!H351)</f>
        <v/>
      </c>
      <c r="G355" s="12" t="str">
        <f>IF(Program_Calcs!F351="","",TEXT(Program_Calcs!F351,"0.0"))</f>
        <v/>
      </c>
      <c r="H355" s="12" t="str">
        <f>IF(Input!J351="","",TEXT(Input!J351,"0.0"))</f>
        <v/>
      </c>
      <c r="I355" s="38" t="str">
        <f>IF(A355="","",IFERROR(INDEX(Program_Calcs!$A$1:$AX$1002,MATCH(A355,Program_Calcs!$A:$A,0),MATCH(VLOOKUP(F355,Table_Methods!$B:$F,4,0),Program_Calcs!$1:$1,0)),""))</f>
        <v/>
      </c>
      <c r="J355" s="38" t="str">
        <f>IF(A355="","",Input!O351)</f>
        <v/>
      </c>
      <c r="K355" s="38" t="str">
        <f>IF(A355="","",IF(D355="N","",IFERROR(INDEX(Program_Calcs!$A$1:$AX$1002,MATCH(A355,Program_Calcs!$A:$A,0),MATCH(VLOOKUP(F355,Table_Methods!$B:$F,5,0),Program_Calcs!$1:$1,0)),"")))</f>
        <v/>
      </c>
    </row>
    <row r="356" spans="1:11" ht="16.5" customHeight="1" x14ac:dyDescent="0.25">
      <c r="A356" s="12" t="str">
        <f>IF(Input!A352="","",Input!A352)</f>
        <v/>
      </c>
      <c r="B356" s="12" t="str">
        <f>IF(C356="","",IF(C356="Circular",Input!D352&amp;" in.",IF(C356="Box",ROUNDUP(Input!D352/12,1)&amp;" x "&amp;ROUNDUP(Input!E352/12,1)&amp;" ft.",Input!D352&amp;" x "&amp;Input!E352&amp;" in.")))</f>
        <v/>
      </c>
      <c r="C356" s="12" t="str">
        <f>IF(A356="","",Input!B352)</f>
        <v/>
      </c>
      <c r="D356" s="12" t="str">
        <f>IF(Input!I352="","",Input!I352)</f>
        <v/>
      </c>
      <c r="E356" s="12" t="str">
        <f>IF(Input!C352="","",Input!C352)</f>
        <v/>
      </c>
      <c r="F356" s="13" t="str">
        <f>IF(Input!H352="","",Input!H352)</f>
        <v/>
      </c>
      <c r="G356" s="12" t="str">
        <f>IF(Program_Calcs!F352="","",TEXT(Program_Calcs!F352,"0.0"))</f>
        <v/>
      </c>
      <c r="H356" s="12" t="str">
        <f>IF(Input!J352="","",TEXT(Input!J352,"0.0"))</f>
        <v/>
      </c>
      <c r="I356" s="38" t="str">
        <f>IF(A356="","",IFERROR(INDEX(Program_Calcs!$A$1:$AX$1002,MATCH(A356,Program_Calcs!$A:$A,0),MATCH(VLOOKUP(F356,Table_Methods!$B:$F,4,0),Program_Calcs!$1:$1,0)),""))</f>
        <v/>
      </c>
      <c r="J356" s="38" t="str">
        <f>IF(A356="","",Input!O352)</f>
        <v/>
      </c>
      <c r="K356" s="38" t="str">
        <f>IF(A356="","",IF(D356="N","",IFERROR(INDEX(Program_Calcs!$A$1:$AX$1002,MATCH(A356,Program_Calcs!$A:$A,0),MATCH(VLOOKUP(F356,Table_Methods!$B:$F,5,0),Program_Calcs!$1:$1,0)),"")))</f>
        <v/>
      </c>
    </row>
    <row r="357" spans="1:11" ht="16.5" customHeight="1" x14ac:dyDescent="0.25">
      <c r="A357" s="12" t="str">
        <f>IF(Input!A353="","",Input!A353)</f>
        <v/>
      </c>
      <c r="B357" s="12" t="str">
        <f>IF(C357="","",IF(C357="Circular",Input!D353&amp;" in.",IF(C357="Box",ROUNDUP(Input!D353/12,1)&amp;" x "&amp;ROUNDUP(Input!E353/12,1)&amp;" ft.",Input!D353&amp;" x "&amp;Input!E353&amp;" in.")))</f>
        <v/>
      </c>
      <c r="C357" s="12" t="str">
        <f>IF(A357="","",Input!B353)</f>
        <v/>
      </c>
      <c r="D357" s="12" t="str">
        <f>IF(Input!I353="","",Input!I353)</f>
        <v/>
      </c>
      <c r="E357" s="12" t="str">
        <f>IF(Input!C353="","",Input!C353)</f>
        <v/>
      </c>
      <c r="F357" s="13" t="str">
        <f>IF(Input!H353="","",Input!H353)</f>
        <v/>
      </c>
      <c r="G357" s="12" t="str">
        <f>IF(Program_Calcs!F353="","",TEXT(Program_Calcs!F353,"0.0"))</f>
        <v/>
      </c>
      <c r="H357" s="12" t="str">
        <f>IF(Input!J353="","",TEXT(Input!J353,"0.0"))</f>
        <v/>
      </c>
      <c r="I357" s="38" t="str">
        <f>IF(A357="","",IFERROR(INDEX(Program_Calcs!$A$1:$AX$1002,MATCH(A357,Program_Calcs!$A:$A,0),MATCH(VLOOKUP(F357,Table_Methods!$B:$F,4,0),Program_Calcs!$1:$1,0)),""))</f>
        <v/>
      </c>
      <c r="J357" s="38" t="str">
        <f>IF(A357="","",Input!O353)</f>
        <v/>
      </c>
      <c r="K357" s="38" t="str">
        <f>IF(A357="","",IF(D357="N","",IFERROR(INDEX(Program_Calcs!$A$1:$AX$1002,MATCH(A357,Program_Calcs!$A:$A,0),MATCH(VLOOKUP(F357,Table_Methods!$B:$F,5,0),Program_Calcs!$1:$1,0)),"")))</f>
        <v/>
      </c>
    </row>
    <row r="358" spans="1:11" ht="16.5" customHeight="1" x14ac:dyDescent="0.25">
      <c r="A358" s="12" t="str">
        <f>IF(Input!A354="","",Input!A354)</f>
        <v/>
      </c>
      <c r="B358" s="12" t="str">
        <f>IF(C358="","",IF(C358="Circular",Input!D354&amp;" in.",IF(C358="Box",ROUNDUP(Input!D354/12,1)&amp;" x "&amp;ROUNDUP(Input!E354/12,1)&amp;" ft.",Input!D354&amp;" x "&amp;Input!E354&amp;" in.")))</f>
        <v/>
      </c>
      <c r="C358" s="12" t="str">
        <f>IF(A358="","",Input!B354)</f>
        <v/>
      </c>
      <c r="D358" s="12" t="str">
        <f>IF(Input!I354="","",Input!I354)</f>
        <v/>
      </c>
      <c r="E358" s="12" t="str">
        <f>IF(Input!C354="","",Input!C354)</f>
        <v/>
      </c>
      <c r="F358" s="13" t="str">
        <f>IF(Input!H354="","",Input!H354)</f>
        <v/>
      </c>
      <c r="G358" s="12" t="str">
        <f>IF(Program_Calcs!F354="","",TEXT(Program_Calcs!F354,"0.0"))</f>
        <v/>
      </c>
      <c r="H358" s="12" t="str">
        <f>IF(Input!J354="","",TEXT(Input!J354,"0.0"))</f>
        <v/>
      </c>
      <c r="I358" s="38" t="str">
        <f>IF(A358="","",IFERROR(INDEX(Program_Calcs!$A$1:$AX$1002,MATCH(A358,Program_Calcs!$A:$A,0),MATCH(VLOOKUP(F358,Table_Methods!$B:$F,4,0),Program_Calcs!$1:$1,0)),""))</f>
        <v/>
      </c>
      <c r="J358" s="38" t="str">
        <f>IF(A358="","",Input!O354)</f>
        <v/>
      </c>
      <c r="K358" s="38" t="str">
        <f>IF(A358="","",IF(D358="N","",IFERROR(INDEX(Program_Calcs!$A$1:$AX$1002,MATCH(A358,Program_Calcs!$A:$A,0),MATCH(VLOOKUP(F358,Table_Methods!$B:$F,5,0),Program_Calcs!$1:$1,0)),"")))</f>
        <v/>
      </c>
    </row>
    <row r="359" spans="1:11" ht="16.5" customHeight="1" x14ac:dyDescent="0.25">
      <c r="A359" s="12" t="str">
        <f>IF(Input!A355="","",Input!A355)</f>
        <v/>
      </c>
      <c r="B359" s="12" t="str">
        <f>IF(C359="","",IF(C359="Circular",Input!D355&amp;" in.",IF(C359="Box",ROUNDUP(Input!D355/12,1)&amp;" x "&amp;ROUNDUP(Input!E355/12,1)&amp;" ft.",Input!D355&amp;" x "&amp;Input!E355&amp;" in.")))</f>
        <v/>
      </c>
      <c r="C359" s="12" t="str">
        <f>IF(A359="","",Input!B355)</f>
        <v/>
      </c>
      <c r="D359" s="12" t="str">
        <f>IF(Input!I355="","",Input!I355)</f>
        <v/>
      </c>
      <c r="E359" s="12" t="str">
        <f>IF(Input!C355="","",Input!C355)</f>
        <v/>
      </c>
      <c r="F359" s="13" t="str">
        <f>IF(Input!H355="","",Input!H355)</f>
        <v/>
      </c>
      <c r="G359" s="12" t="str">
        <f>IF(Program_Calcs!F355="","",TEXT(Program_Calcs!F355,"0.0"))</f>
        <v/>
      </c>
      <c r="H359" s="12" t="str">
        <f>IF(Input!J355="","",TEXT(Input!J355,"0.0"))</f>
        <v/>
      </c>
      <c r="I359" s="38" t="str">
        <f>IF(A359="","",IFERROR(INDEX(Program_Calcs!$A$1:$AX$1002,MATCH(A359,Program_Calcs!$A:$A,0),MATCH(VLOOKUP(F359,Table_Methods!$B:$F,4,0),Program_Calcs!$1:$1,0)),""))</f>
        <v/>
      </c>
      <c r="J359" s="38" t="str">
        <f>IF(A359="","",Input!O355)</f>
        <v/>
      </c>
      <c r="K359" s="38" t="str">
        <f>IF(A359="","",IF(D359="N","",IFERROR(INDEX(Program_Calcs!$A$1:$AX$1002,MATCH(A359,Program_Calcs!$A:$A,0),MATCH(VLOOKUP(F359,Table_Methods!$B:$F,5,0),Program_Calcs!$1:$1,0)),"")))</f>
        <v/>
      </c>
    </row>
    <row r="360" spans="1:11" ht="16.5" customHeight="1" x14ac:dyDescent="0.25">
      <c r="A360" s="12" t="str">
        <f>IF(Input!A356="","",Input!A356)</f>
        <v/>
      </c>
      <c r="B360" s="12" t="str">
        <f>IF(C360="","",IF(C360="Circular",Input!D356&amp;" in.",IF(C360="Box",ROUNDUP(Input!D356/12,1)&amp;" x "&amp;ROUNDUP(Input!E356/12,1)&amp;" ft.",Input!D356&amp;" x "&amp;Input!E356&amp;" in.")))</f>
        <v/>
      </c>
      <c r="C360" s="12" t="str">
        <f>IF(A360="","",Input!B356)</f>
        <v/>
      </c>
      <c r="D360" s="12" t="str">
        <f>IF(Input!I356="","",Input!I356)</f>
        <v/>
      </c>
      <c r="E360" s="12" t="str">
        <f>IF(Input!C356="","",Input!C356)</f>
        <v/>
      </c>
      <c r="F360" s="13" t="str">
        <f>IF(Input!H356="","",Input!H356)</f>
        <v/>
      </c>
      <c r="G360" s="12" t="str">
        <f>IF(Program_Calcs!F356="","",TEXT(Program_Calcs!F356,"0.0"))</f>
        <v/>
      </c>
      <c r="H360" s="12" t="str">
        <f>IF(Input!J356="","",TEXT(Input!J356,"0.0"))</f>
        <v/>
      </c>
      <c r="I360" s="38" t="str">
        <f>IF(A360="","",IFERROR(INDEX(Program_Calcs!$A$1:$AX$1002,MATCH(A360,Program_Calcs!$A:$A,0),MATCH(VLOOKUP(F360,Table_Methods!$B:$F,4,0),Program_Calcs!$1:$1,0)),""))</f>
        <v/>
      </c>
      <c r="J360" s="38" t="str">
        <f>IF(A360="","",Input!O356)</f>
        <v/>
      </c>
      <c r="K360" s="38" t="str">
        <f>IF(A360="","",IF(D360="N","",IFERROR(INDEX(Program_Calcs!$A$1:$AX$1002,MATCH(A360,Program_Calcs!$A:$A,0),MATCH(VLOOKUP(F360,Table_Methods!$B:$F,5,0),Program_Calcs!$1:$1,0)),"")))</f>
        <v/>
      </c>
    </row>
    <row r="361" spans="1:11" ht="16.5" customHeight="1" x14ac:dyDescent="0.25">
      <c r="A361" s="12" t="str">
        <f>IF(Input!A357="","",Input!A357)</f>
        <v/>
      </c>
      <c r="B361" s="12" t="str">
        <f>IF(C361="","",IF(C361="Circular",Input!D357&amp;" in.",IF(C361="Box",ROUNDUP(Input!D357/12,1)&amp;" x "&amp;ROUNDUP(Input!E357/12,1)&amp;" ft.",Input!D357&amp;" x "&amp;Input!E357&amp;" in.")))</f>
        <v/>
      </c>
      <c r="C361" s="12" t="str">
        <f>IF(A361="","",Input!B357)</f>
        <v/>
      </c>
      <c r="D361" s="12" t="str">
        <f>IF(Input!I357="","",Input!I357)</f>
        <v/>
      </c>
      <c r="E361" s="12" t="str">
        <f>IF(Input!C357="","",Input!C357)</f>
        <v/>
      </c>
      <c r="F361" s="13" t="str">
        <f>IF(Input!H357="","",Input!H357)</f>
        <v/>
      </c>
      <c r="G361" s="12" t="str">
        <f>IF(Program_Calcs!F357="","",TEXT(Program_Calcs!F357,"0.0"))</f>
        <v/>
      </c>
      <c r="H361" s="12" t="str">
        <f>IF(Input!J357="","",TEXT(Input!J357,"0.0"))</f>
        <v/>
      </c>
      <c r="I361" s="38" t="str">
        <f>IF(A361="","",IFERROR(INDEX(Program_Calcs!$A$1:$AX$1002,MATCH(A361,Program_Calcs!$A:$A,0),MATCH(VLOOKUP(F361,Table_Methods!$B:$F,4,0),Program_Calcs!$1:$1,0)),""))</f>
        <v/>
      </c>
      <c r="J361" s="38" t="str">
        <f>IF(A361="","",Input!O357)</f>
        <v/>
      </c>
      <c r="K361" s="38" t="str">
        <f>IF(A361="","",IF(D361="N","",IFERROR(INDEX(Program_Calcs!$A$1:$AX$1002,MATCH(A361,Program_Calcs!$A:$A,0),MATCH(VLOOKUP(F361,Table_Methods!$B:$F,5,0),Program_Calcs!$1:$1,0)),"")))</f>
        <v/>
      </c>
    </row>
    <row r="362" spans="1:11" ht="16.5" customHeight="1" x14ac:dyDescent="0.25">
      <c r="A362" s="12" t="str">
        <f>IF(Input!A358="","",Input!A358)</f>
        <v/>
      </c>
      <c r="B362" s="12" t="str">
        <f>IF(C362="","",IF(C362="Circular",Input!D358&amp;" in.",IF(C362="Box",ROUNDUP(Input!D358/12,1)&amp;" x "&amp;ROUNDUP(Input!E358/12,1)&amp;" ft.",Input!D358&amp;" x "&amp;Input!E358&amp;" in.")))</f>
        <v/>
      </c>
      <c r="C362" s="12" t="str">
        <f>IF(A362="","",Input!B358)</f>
        <v/>
      </c>
      <c r="D362" s="12" t="str">
        <f>IF(Input!I358="","",Input!I358)</f>
        <v/>
      </c>
      <c r="E362" s="12" t="str">
        <f>IF(Input!C358="","",Input!C358)</f>
        <v/>
      </c>
      <c r="F362" s="13" t="str">
        <f>IF(Input!H358="","",Input!H358)</f>
        <v/>
      </c>
      <c r="G362" s="12" t="str">
        <f>IF(Program_Calcs!F358="","",TEXT(Program_Calcs!F358,"0.0"))</f>
        <v/>
      </c>
      <c r="H362" s="12" t="str">
        <f>IF(Input!J358="","",TEXT(Input!J358,"0.0"))</f>
        <v/>
      </c>
      <c r="I362" s="38" t="str">
        <f>IF(A362="","",IFERROR(INDEX(Program_Calcs!$A$1:$AX$1002,MATCH(A362,Program_Calcs!$A:$A,0),MATCH(VLOOKUP(F362,Table_Methods!$B:$F,4,0),Program_Calcs!$1:$1,0)),""))</f>
        <v/>
      </c>
      <c r="J362" s="38" t="str">
        <f>IF(A362="","",Input!O358)</f>
        <v/>
      </c>
      <c r="K362" s="38" t="str">
        <f>IF(A362="","",IF(D362="N","",IFERROR(INDEX(Program_Calcs!$A$1:$AX$1002,MATCH(A362,Program_Calcs!$A:$A,0),MATCH(VLOOKUP(F362,Table_Methods!$B:$F,5,0),Program_Calcs!$1:$1,0)),"")))</f>
        <v/>
      </c>
    </row>
    <row r="363" spans="1:11" ht="16.5" customHeight="1" x14ac:dyDescent="0.25">
      <c r="A363" s="12" t="str">
        <f>IF(Input!A359="","",Input!A359)</f>
        <v/>
      </c>
      <c r="B363" s="12" t="str">
        <f>IF(C363="","",IF(C363="Circular",Input!D359&amp;" in.",IF(C363="Box",ROUNDUP(Input!D359/12,1)&amp;" x "&amp;ROUNDUP(Input!E359/12,1)&amp;" ft.",Input!D359&amp;" x "&amp;Input!E359&amp;" in.")))</f>
        <v/>
      </c>
      <c r="C363" s="12" t="str">
        <f>IF(A363="","",Input!B359)</f>
        <v/>
      </c>
      <c r="D363" s="12" t="str">
        <f>IF(Input!I359="","",Input!I359)</f>
        <v/>
      </c>
      <c r="E363" s="12" t="str">
        <f>IF(Input!C359="","",Input!C359)</f>
        <v/>
      </c>
      <c r="F363" s="13" t="str">
        <f>IF(Input!H359="","",Input!H359)</f>
        <v/>
      </c>
      <c r="G363" s="12" t="str">
        <f>IF(Program_Calcs!F359="","",TEXT(Program_Calcs!F359,"0.0"))</f>
        <v/>
      </c>
      <c r="H363" s="12" t="str">
        <f>IF(Input!J359="","",TEXT(Input!J359,"0.0"))</f>
        <v/>
      </c>
      <c r="I363" s="38" t="str">
        <f>IF(A363="","",IFERROR(INDEX(Program_Calcs!$A$1:$AX$1002,MATCH(A363,Program_Calcs!$A:$A,0),MATCH(VLOOKUP(F363,Table_Methods!$B:$F,4,0),Program_Calcs!$1:$1,0)),""))</f>
        <v/>
      </c>
      <c r="J363" s="38" t="str">
        <f>IF(A363="","",Input!O359)</f>
        <v/>
      </c>
      <c r="K363" s="38" t="str">
        <f>IF(A363="","",IF(D363="N","",IFERROR(INDEX(Program_Calcs!$A$1:$AX$1002,MATCH(A363,Program_Calcs!$A:$A,0),MATCH(VLOOKUP(F363,Table_Methods!$B:$F,5,0),Program_Calcs!$1:$1,0)),"")))</f>
        <v/>
      </c>
    </row>
    <row r="364" spans="1:11" ht="16.5" customHeight="1" x14ac:dyDescent="0.25">
      <c r="A364" s="12" t="str">
        <f>IF(Input!A360="","",Input!A360)</f>
        <v/>
      </c>
      <c r="B364" s="12" t="str">
        <f>IF(C364="","",IF(C364="Circular",Input!D360&amp;" in.",IF(C364="Box",ROUNDUP(Input!D360/12,1)&amp;" x "&amp;ROUNDUP(Input!E360/12,1)&amp;" ft.",Input!D360&amp;" x "&amp;Input!E360&amp;" in.")))</f>
        <v/>
      </c>
      <c r="C364" s="12" t="str">
        <f>IF(A364="","",Input!B360)</f>
        <v/>
      </c>
      <c r="D364" s="12" t="str">
        <f>IF(Input!I360="","",Input!I360)</f>
        <v/>
      </c>
      <c r="E364" s="12" t="str">
        <f>IF(Input!C360="","",Input!C360)</f>
        <v/>
      </c>
      <c r="F364" s="13" t="str">
        <f>IF(Input!H360="","",Input!H360)</f>
        <v/>
      </c>
      <c r="G364" s="12" t="str">
        <f>IF(Program_Calcs!F360="","",TEXT(Program_Calcs!F360,"0.0"))</f>
        <v/>
      </c>
      <c r="H364" s="12" t="str">
        <f>IF(Input!J360="","",TEXT(Input!J360,"0.0"))</f>
        <v/>
      </c>
      <c r="I364" s="38" t="str">
        <f>IF(A364="","",IFERROR(INDEX(Program_Calcs!$A$1:$AX$1002,MATCH(A364,Program_Calcs!$A:$A,0),MATCH(VLOOKUP(F364,Table_Methods!$B:$F,4,0),Program_Calcs!$1:$1,0)),""))</f>
        <v/>
      </c>
      <c r="J364" s="38" t="str">
        <f>IF(A364="","",Input!O360)</f>
        <v/>
      </c>
      <c r="K364" s="38" t="str">
        <f>IF(A364="","",IF(D364="N","",IFERROR(INDEX(Program_Calcs!$A$1:$AX$1002,MATCH(A364,Program_Calcs!$A:$A,0),MATCH(VLOOKUP(F364,Table_Methods!$B:$F,5,0),Program_Calcs!$1:$1,0)),"")))</f>
        <v/>
      </c>
    </row>
    <row r="365" spans="1:11" ht="16.5" customHeight="1" x14ac:dyDescent="0.25">
      <c r="A365" s="12" t="str">
        <f>IF(Input!A361="","",Input!A361)</f>
        <v/>
      </c>
      <c r="B365" s="12" t="str">
        <f>IF(C365="","",IF(C365="Circular",Input!D361&amp;" in.",IF(C365="Box",ROUNDUP(Input!D361/12,1)&amp;" x "&amp;ROUNDUP(Input!E361/12,1)&amp;" ft.",Input!D361&amp;" x "&amp;Input!E361&amp;" in.")))</f>
        <v/>
      </c>
      <c r="C365" s="12" t="str">
        <f>IF(A365="","",Input!B361)</f>
        <v/>
      </c>
      <c r="D365" s="12" t="str">
        <f>IF(Input!I361="","",Input!I361)</f>
        <v/>
      </c>
      <c r="E365" s="12" t="str">
        <f>IF(Input!C361="","",Input!C361)</f>
        <v/>
      </c>
      <c r="F365" s="13" t="str">
        <f>IF(Input!H361="","",Input!H361)</f>
        <v/>
      </c>
      <c r="G365" s="12" t="str">
        <f>IF(Program_Calcs!F361="","",TEXT(Program_Calcs!F361,"0.0"))</f>
        <v/>
      </c>
      <c r="H365" s="12" t="str">
        <f>IF(Input!J361="","",TEXT(Input!J361,"0.0"))</f>
        <v/>
      </c>
      <c r="I365" s="38" t="str">
        <f>IF(A365="","",IFERROR(INDEX(Program_Calcs!$A$1:$AX$1002,MATCH(A365,Program_Calcs!$A:$A,0),MATCH(VLOOKUP(F365,Table_Methods!$B:$F,4,0),Program_Calcs!$1:$1,0)),""))</f>
        <v/>
      </c>
      <c r="J365" s="38" t="str">
        <f>IF(A365="","",Input!O361)</f>
        <v/>
      </c>
      <c r="K365" s="38" t="str">
        <f>IF(A365="","",IF(D365="N","",IFERROR(INDEX(Program_Calcs!$A$1:$AX$1002,MATCH(A365,Program_Calcs!$A:$A,0),MATCH(VLOOKUP(F365,Table_Methods!$B:$F,5,0),Program_Calcs!$1:$1,0)),"")))</f>
        <v/>
      </c>
    </row>
    <row r="366" spans="1:11" ht="16.5" customHeight="1" x14ac:dyDescent="0.25">
      <c r="A366" s="12" t="str">
        <f>IF(Input!A362="","",Input!A362)</f>
        <v/>
      </c>
      <c r="B366" s="12" t="str">
        <f>IF(C366="","",IF(C366="Circular",Input!D362&amp;" in.",IF(C366="Box",ROUNDUP(Input!D362/12,1)&amp;" x "&amp;ROUNDUP(Input!E362/12,1)&amp;" ft.",Input!D362&amp;" x "&amp;Input!E362&amp;" in.")))</f>
        <v/>
      </c>
      <c r="C366" s="12" t="str">
        <f>IF(A366="","",Input!B362)</f>
        <v/>
      </c>
      <c r="D366" s="12" t="str">
        <f>IF(Input!I362="","",Input!I362)</f>
        <v/>
      </c>
      <c r="E366" s="12" t="str">
        <f>IF(Input!C362="","",Input!C362)</f>
        <v/>
      </c>
      <c r="F366" s="13" t="str">
        <f>IF(Input!H362="","",Input!H362)</f>
        <v/>
      </c>
      <c r="G366" s="12" t="str">
        <f>IF(Program_Calcs!F362="","",TEXT(Program_Calcs!F362,"0.0"))</f>
        <v/>
      </c>
      <c r="H366" s="12" t="str">
        <f>IF(Input!J362="","",TEXT(Input!J362,"0.0"))</f>
        <v/>
      </c>
      <c r="I366" s="38" t="str">
        <f>IF(A366="","",IFERROR(INDEX(Program_Calcs!$A$1:$AX$1002,MATCH(A366,Program_Calcs!$A:$A,0),MATCH(VLOOKUP(F366,Table_Methods!$B:$F,4,0),Program_Calcs!$1:$1,0)),""))</f>
        <v/>
      </c>
      <c r="J366" s="38" t="str">
        <f>IF(A366="","",Input!O362)</f>
        <v/>
      </c>
      <c r="K366" s="38" t="str">
        <f>IF(A366="","",IF(D366="N","",IFERROR(INDEX(Program_Calcs!$A$1:$AX$1002,MATCH(A366,Program_Calcs!$A:$A,0),MATCH(VLOOKUP(F366,Table_Methods!$B:$F,5,0),Program_Calcs!$1:$1,0)),"")))</f>
        <v/>
      </c>
    </row>
    <row r="367" spans="1:11" ht="16.5" customHeight="1" x14ac:dyDescent="0.25">
      <c r="A367" s="12" t="str">
        <f>IF(Input!A363="","",Input!A363)</f>
        <v/>
      </c>
      <c r="B367" s="12" t="str">
        <f>IF(C367="","",IF(C367="Circular",Input!D363&amp;" in.",IF(C367="Box",ROUNDUP(Input!D363/12,1)&amp;" x "&amp;ROUNDUP(Input!E363/12,1)&amp;" ft.",Input!D363&amp;" x "&amp;Input!E363&amp;" in.")))</f>
        <v/>
      </c>
      <c r="C367" s="12" t="str">
        <f>IF(A367="","",Input!B363)</f>
        <v/>
      </c>
      <c r="D367" s="12" t="str">
        <f>IF(Input!I363="","",Input!I363)</f>
        <v/>
      </c>
      <c r="E367" s="12" t="str">
        <f>IF(Input!C363="","",Input!C363)</f>
        <v/>
      </c>
      <c r="F367" s="13" t="str">
        <f>IF(Input!H363="","",Input!H363)</f>
        <v/>
      </c>
      <c r="G367" s="12" t="str">
        <f>IF(Program_Calcs!F363="","",TEXT(Program_Calcs!F363,"0.0"))</f>
        <v/>
      </c>
      <c r="H367" s="12" t="str">
        <f>IF(Input!J363="","",TEXT(Input!J363,"0.0"))</f>
        <v/>
      </c>
      <c r="I367" s="38" t="str">
        <f>IF(A367="","",IFERROR(INDEX(Program_Calcs!$A$1:$AX$1002,MATCH(A367,Program_Calcs!$A:$A,0),MATCH(VLOOKUP(F367,Table_Methods!$B:$F,4,0),Program_Calcs!$1:$1,0)),""))</f>
        <v/>
      </c>
      <c r="J367" s="38" t="str">
        <f>IF(A367="","",Input!O363)</f>
        <v/>
      </c>
      <c r="K367" s="38" t="str">
        <f>IF(A367="","",IF(D367="N","",IFERROR(INDEX(Program_Calcs!$A$1:$AX$1002,MATCH(A367,Program_Calcs!$A:$A,0),MATCH(VLOOKUP(F367,Table_Methods!$B:$F,5,0),Program_Calcs!$1:$1,0)),"")))</f>
        <v/>
      </c>
    </row>
    <row r="368" spans="1:11" ht="16.5" customHeight="1" x14ac:dyDescent="0.25">
      <c r="A368" s="12" t="str">
        <f>IF(Input!A364="","",Input!A364)</f>
        <v/>
      </c>
      <c r="B368" s="12" t="str">
        <f>IF(C368="","",IF(C368="Circular",Input!D364&amp;" in.",IF(C368="Box",ROUNDUP(Input!D364/12,1)&amp;" x "&amp;ROUNDUP(Input!E364/12,1)&amp;" ft.",Input!D364&amp;" x "&amp;Input!E364&amp;" in.")))</f>
        <v/>
      </c>
      <c r="C368" s="12" t="str">
        <f>IF(A368="","",Input!B364)</f>
        <v/>
      </c>
      <c r="D368" s="12" t="str">
        <f>IF(Input!I364="","",Input!I364)</f>
        <v/>
      </c>
      <c r="E368" s="12" t="str">
        <f>IF(Input!C364="","",Input!C364)</f>
        <v/>
      </c>
      <c r="F368" s="13" t="str">
        <f>IF(Input!H364="","",Input!H364)</f>
        <v/>
      </c>
      <c r="G368" s="12" t="str">
        <f>IF(Program_Calcs!F364="","",TEXT(Program_Calcs!F364,"0.0"))</f>
        <v/>
      </c>
      <c r="H368" s="12" t="str">
        <f>IF(Input!J364="","",TEXT(Input!J364,"0.0"))</f>
        <v/>
      </c>
      <c r="I368" s="38" t="str">
        <f>IF(A368="","",IFERROR(INDEX(Program_Calcs!$A$1:$AX$1002,MATCH(A368,Program_Calcs!$A:$A,0),MATCH(VLOOKUP(F368,Table_Methods!$B:$F,4,0),Program_Calcs!$1:$1,0)),""))</f>
        <v/>
      </c>
      <c r="J368" s="38" t="str">
        <f>IF(A368="","",Input!O364)</f>
        <v/>
      </c>
      <c r="K368" s="38" t="str">
        <f>IF(A368="","",IF(D368="N","",IFERROR(INDEX(Program_Calcs!$A$1:$AX$1002,MATCH(A368,Program_Calcs!$A:$A,0),MATCH(VLOOKUP(F368,Table_Methods!$B:$F,5,0),Program_Calcs!$1:$1,0)),"")))</f>
        <v/>
      </c>
    </row>
    <row r="369" spans="1:11" ht="16.5" customHeight="1" x14ac:dyDescent="0.25">
      <c r="A369" s="12" t="str">
        <f>IF(Input!A365="","",Input!A365)</f>
        <v/>
      </c>
      <c r="B369" s="12" t="str">
        <f>IF(C369="","",IF(C369="Circular",Input!D365&amp;" in.",IF(C369="Box",ROUNDUP(Input!D365/12,1)&amp;" x "&amp;ROUNDUP(Input!E365/12,1)&amp;" ft.",Input!D365&amp;" x "&amp;Input!E365&amp;" in.")))</f>
        <v/>
      </c>
      <c r="C369" s="12" t="str">
        <f>IF(A369="","",Input!B365)</f>
        <v/>
      </c>
      <c r="D369" s="12" t="str">
        <f>IF(Input!I365="","",Input!I365)</f>
        <v/>
      </c>
      <c r="E369" s="12" t="str">
        <f>IF(Input!C365="","",Input!C365)</f>
        <v/>
      </c>
      <c r="F369" s="13" t="str">
        <f>IF(Input!H365="","",Input!H365)</f>
        <v/>
      </c>
      <c r="G369" s="12" t="str">
        <f>IF(Program_Calcs!F365="","",TEXT(Program_Calcs!F365,"0.0"))</f>
        <v/>
      </c>
      <c r="H369" s="12" t="str">
        <f>IF(Input!J365="","",TEXT(Input!J365,"0.0"))</f>
        <v/>
      </c>
      <c r="I369" s="38" t="str">
        <f>IF(A369="","",IFERROR(INDEX(Program_Calcs!$A$1:$AX$1002,MATCH(A369,Program_Calcs!$A:$A,0),MATCH(VLOOKUP(F369,Table_Methods!$B:$F,4,0),Program_Calcs!$1:$1,0)),""))</f>
        <v/>
      </c>
      <c r="J369" s="38" t="str">
        <f>IF(A369="","",Input!O365)</f>
        <v/>
      </c>
      <c r="K369" s="38" t="str">
        <f>IF(A369="","",IF(D369="N","",IFERROR(INDEX(Program_Calcs!$A$1:$AX$1002,MATCH(A369,Program_Calcs!$A:$A,0),MATCH(VLOOKUP(F369,Table_Methods!$B:$F,5,0),Program_Calcs!$1:$1,0)),"")))</f>
        <v/>
      </c>
    </row>
    <row r="370" spans="1:11" ht="16.5" customHeight="1" x14ac:dyDescent="0.25">
      <c r="A370" s="12" t="str">
        <f>IF(Input!A366="","",Input!A366)</f>
        <v/>
      </c>
      <c r="B370" s="12" t="str">
        <f>IF(C370="","",IF(C370="Circular",Input!D366&amp;" in.",IF(C370="Box",ROUNDUP(Input!D366/12,1)&amp;" x "&amp;ROUNDUP(Input!E366/12,1)&amp;" ft.",Input!D366&amp;" x "&amp;Input!E366&amp;" in.")))</f>
        <v/>
      </c>
      <c r="C370" s="12" t="str">
        <f>IF(A370="","",Input!B366)</f>
        <v/>
      </c>
      <c r="D370" s="12" t="str">
        <f>IF(Input!I366="","",Input!I366)</f>
        <v/>
      </c>
      <c r="E370" s="12" t="str">
        <f>IF(Input!C366="","",Input!C366)</f>
        <v/>
      </c>
      <c r="F370" s="13" t="str">
        <f>IF(Input!H366="","",Input!H366)</f>
        <v/>
      </c>
      <c r="G370" s="12" t="str">
        <f>IF(Program_Calcs!F366="","",TEXT(Program_Calcs!F366,"0.0"))</f>
        <v/>
      </c>
      <c r="H370" s="12" t="str">
        <f>IF(Input!J366="","",TEXT(Input!J366,"0.0"))</f>
        <v/>
      </c>
      <c r="I370" s="38" t="str">
        <f>IF(A370="","",IFERROR(INDEX(Program_Calcs!$A$1:$AX$1002,MATCH(A370,Program_Calcs!$A:$A,0),MATCH(VLOOKUP(F370,Table_Methods!$B:$F,4,0),Program_Calcs!$1:$1,0)),""))</f>
        <v/>
      </c>
      <c r="J370" s="38" t="str">
        <f>IF(A370="","",Input!O366)</f>
        <v/>
      </c>
      <c r="K370" s="38" t="str">
        <f>IF(A370="","",IF(D370="N","",IFERROR(INDEX(Program_Calcs!$A$1:$AX$1002,MATCH(A370,Program_Calcs!$A:$A,0),MATCH(VLOOKUP(F370,Table_Methods!$B:$F,5,0),Program_Calcs!$1:$1,0)),"")))</f>
        <v/>
      </c>
    </row>
    <row r="371" spans="1:11" ht="16.5" customHeight="1" x14ac:dyDescent="0.25">
      <c r="A371" s="12" t="str">
        <f>IF(Input!A367="","",Input!A367)</f>
        <v/>
      </c>
      <c r="B371" s="12" t="str">
        <f>IF(C371="","",IF(C371="Circular",Input!D367&amp;" in.",IF(C371="Box",ROUNDUP(Input!D367/12,1)&amp;" x "&amp;ROUNDUP(Input!E367/12,1)&amp;" ft.",Input!D367&amp;" x "&amp;Input!E367&amp;" in.")))</f>
        <v/>
      </c>
      <c r="C371" s="12" t="str">
        <f>IF(A371="","",Input!B367)</f>
        <v/>
      </c>
      <c r="D371" s="12" t="str">
        <f>IF(Input!I367="","",Input!I367)</f>
        <v/>
      </c>
      <c r="E371" s="12" t="str">
        <f>IF(Input!C367="","",Input!C367)</f>
        <v/>
      </c>
      <c r="F371" s="13" t="str">
        <f>IF(Input!H367="","",Input!H367)</f>
        <v/>
      </c>
      <c r="G371" s="12" t="str">
        <f>IF(Program_Calcs!F367="","",TEXT(Program_Calcs!F367,"0.0"))</f>
        <v/>
      </c>
      <c r="H371" s="12" t="str">
        <f>IF(Input!J367="","",TEXT(Input!J367,"0.0"))</f>
        <v/>
      </c>
      <c r="I371" s="38" t="str">
        <f>IF(A371="","",IFERROR(INDEX(Program_Calcs!$A$1:$AX$1002,MATCH(A371,Program_Calcs!$A:$A,0),MATCH(VLOOKUP(F371,Table_Methods!$B:$F,4,0),Program_Calcs!$1:$1,0)),""))</f>
        <v/>
      </c>
      <c r="J371" s="38" t="str">
        <f>IF(A371="","",Input!O367)</f>
        <v/>
      </c>
      <c r="K371" s="38" t="str">
        <f>IF(A371="","",IF(D371="N","",IFERROR(INDEX(Program_Calcs!$A$1:$AX$1002,MATCH(A371,Program_Calcs!$A:$A,0),MATCH(VLOOKUP(F371,Table_Methods!$B:$F,5,0),Program_Calcs!$1:$1,0)),"")))</f>
        <v/>
      </c>
    </row>
    <row r="372" spans="1:11" ht="16.5" customHeight="1" x14ac:dyDescent="0.25">
      <c r="A372" s="12" t="str">
        <f>IF(Input!A368="","",Input!A368)</f>
        <v/>
      </c>
      <c r="B372" s="12" t="str">
        <f>IF(C372="","",IF(C372="Circular",Input!D368&amp;" in.",IF(C372="Box",ROUNDUP(Input!D368/12,1)&amp;" x "&amp;ROUNDUP(Input!E368/12,1)&amp;" ft.",Input!D368&amp;" x "&amp;Input!E368&amp;" in.")))</f>
        <v/>
      </c>
      <c r="C372" s="12" t="str">
        <f>IF(A372="","",Input!B368)</f>
        <v/>
      </c>
      <c r="D372" s="12" t="str">
        <f>IF(Input!I368="","",Input!I368)</f>
        <v/>
      </c>
      <c r="E372" s="12" t="str">
        <f>IF(Input!C368="","",Input!C368)</f>
        <v/>
      </c>
      <c r="F372" s="13" t="str">
        <f>IF(Input!H368="","",Input!H368)</f>
        <v/>
      </c>
      <c r="G372" s="12" t="str">
        <f>IF(Program_Calcs!F368="","",TEXT(Program_Calcs!F368,"0.0"))</f>
        <v/>
      </c>
      <c r="H372" s="12" t="str">
        <f>IF(Input!J368="","",TEXT(Input!J368,"0.0"))</f>
        <v/>
      </c>
      <c r="I372" s="38" t="str">
        <f>IF(A372="","",IFERROR(INDEX(Program_Calcs!$A$1:$AX$1002,MATCH(A372,Program_Calcs!$A:$A,0),MATCH(VLOOKUP(F372,Table_Methods!$B:$F,4,0),Program_Calcs!$1:$1,0)),""))</f>
        <v/>
      </c>
      <c r="J372" s="38" t="str">
        <f>IF(A372="","",Input!O368)</f>
        <v/>
      </c>
      <c r="K372" s="38" t="str">
        <f>IF(A372="","",IF(D372="N","",IFERROR(INDEX(Program_Calcs!$A$1:$AX$1002,MATCH(A372,Program_Calcs!$A:$A,0),MATCH(VLOOKUP(F372,Table_Methods!$B:$F,5,0),Program_Calcs!$1:$1,0)),"")))</f>
        <v/>
      </c>
    </row>
    <row r="373" spans="1:11" ht="16.5" customHeight="1" x14ac:dyDescent="0.25">
      <c r="A373" s="12" t="str">
        <f>IF(Input!A369="","",Input!A369)</f>
        <v/>
      </c>
      <c r="B373" s="12" t="str">
        <f>IF(C373="","",IF(C373="Circular",Input!D369&amp;" in.",IF(C373="Box",ROUNDUP(Input!D369/12,1)&amp;" x "&amp;ROUNDUP(Input!E369/12,1)&amp;" ft.",Input!D369&amp;" x "&amp;Input!E369&amp;" in.")))</f>
        <v/>
      </c>
      <c r="C373" s="12" t="str">
        <f>IF(A373="","",Input!B369)</f>
        <v/>
      </c>
      <c r="D373" s="12" t="str">
        <f>IF(Input!I369="","",Input!I369)</f>
        <v/>
      </c>
      <c r="E373" s="12" t="str">
        <f>IF(Input!C369="","",Input!C369)</f>
        <v/>
      </c>
      <c r="F373" s="13" t="str">
        <f>IF(Input!H369="","",Input!H369)</f>
        <v/>
      </c>
      <c r="G373" s="12" t="str">
        <f>IF(Program_Calcs!F369="","",TEXT(Program_Calcs!F369,"0.0"))</f>
        <v/>
      </c>
      <c r="H373" s="12" t="str">
        <f>IF(Input!J369="","",TEXT(Input!J369,"0.0"))</f>
        <v/>
      </c>
      <c r="I373" s="38" t="str">
        <f>IF(A373="","",IFERROR(INDEX(Program_Calcs!$A$1:$AX$1002,MATCH(A373,Program_Calcs!$A:$A,0),MATCH(VLOOKUP(F373,Table_Methods!$B:$F,4,0),Program_Calcs!$1:$1,0)),""))</f>
        <v/>
      </c>
      <c r="J373" s="38" t="str">
        <f>IF(A373="","",Input!O369)</f>
        <v/>
      </c>
      <c r="K373" s="38" t="str">
        <f>IF(A373="","",IF(D373="N","",IFERROR(INDEX(Program_Calcs!$A$1:$AX$1002,MATCH(A373,Program_Calcs!$A:$A,0),MATCH(VLOOKUP(F373,Table_Methods!$B:$F,5,0),Program_Calcs!$1:$1,0)),"")))</f>
        <v/>
      </c>
    </row>
    <row r="374" spans="1:11" ht="16.5" customHeight="1" x14ac:dyDescent="0.25">
      <c r="A374" s="12" t="str">
        <f>IF(Input!A370="","",Input!A370)</f>
        <v/>
      </c>
      <c r="B374" s="12" t="str">
        <f>IF(C374="","",IF(C374="Circular",Input!D370&amp;" in.",IF(C374="Box",ROUNDUP(Input!D370/12,1)&amp;" x "&amp;ROUNDUP(Input!E370/12,1)&amp;" ft.",Input!D370&amp;" x "&amp;Input!E370&amp;" in.")))</f>
        <v/>
      </c>
      <c r="C374" s="12" t="str">
        <f>IF(A374="","",Input!B370)</f>
        <v/>
      </c>
      <c r="D374" s="12" t="str">
        <f>IF(Input!I370="","",Input!I370)</f>
        <v/>
      </c>
      <c r="E374" s="12" t="str">
        <f>IF(Input!C370="","",Input!C370)</f>
        <v/>
      </c>
      <c r="F374" s="13" t="str">
        <f>IF(Input!H370="","",Input!H370)</f>
        <v/>
      </c>
      <c r="G374" s="12" t="str">
        <f>IF(Program_Calcs!F370="","",TEXT(Program_Calcs!F370,"0.0"))</f>
        <v/>
      </c>
      <c r="H374" s="12" t="str">
        <f>IF(Input!J370="","",TEXT(Input!J370,"0.0"))</f>
        <v/>
      </c>
      <c r="I374" s="38" t="str">
        <f>IF(A374="","",IFERROR(INDEX(Program_Calcs!$A$1:$AX$1002,MATCH(A374,Program_Calcs!$A:$A,0),MATCH(VLOOKUP(F374,Table_Methods!$B:$F,4,0),Program_Calcs!$1:$1,0)),""))</f>
        <v/>
      </c>
      <c r="J374" s="38" t="str">
        <f>IF(A374="","",Input!O370)</f>
        <v/>
      </c>
      <c r="K374" s="38" t="str">
        <f>IF(A374="","",IF(D374="N","",IFERROR(INDEX(Program_Calcs!$A$1:$AX$1002,MATCH(A374,Program_Calcs!$A:$A,0),MATCH(VLOOKUP(F374,Table_Methods!$B:$F,5,0),Program_Calcs!$1:$1,0)),"")))</f>
        <v/>
      </c>
    </row>
    <row r="375" spans="1:11" ht="16.5" customHeight="1" x14ac:dyDescent="0.25">
      <c r="A375" s="12" t="str">
        <f>IF(Input!A371="","",Input!A371)</f>
        <v/>
      </c>
      <c r="B375" s="12" t="str">
        <f>IF(C375="","",IF(C375="Circular",Input!D371&amp;" in.",IF(C375="Box",ROUNDUP(Input!D371/12,1)&amp;" x "&amp;ROUNDUP(Input!E371/12,1)&amp;" ft.",Input!D371&amp;" x "&amp;Input!E371&amp;" in.")))</f>
        <v/>
      </c>
      <c r="C375" s="12" t="str">
        <f>IF(A375="","",Input!B371)</f>
        <v/>
      </c>
      <c r="D375" s="12" t="str">
        <f>IF(Input!I371="","",Input!I371)</f>
        <v/>
      </c>
      <c r="E375" s="12" t="str">
        <f>IF(Input!C371="","",Input!C371)</f>
        <v/>
      </c>
      <c r="F375" s="13" t="str">
        <f>IF(Input!H371="","",Input!H371)</f>
        <v/>
      </c>
      <c r="G375" s="12" t="str">
        <f>IF(Program_Calcs!F371="","",TEXT(Program_Calcs!F371,"0.0"))</f>
        <v/>
      </c>
      <c r="H375" s="12" t="str">
        <f>IF(Input!J371="","",TEXT(Input!J371,"0.0"))</f>
        <v/>
      </c>
      <c r="I375" s="38" t="str">
        <f>IF(A375="","",IFERROR(INDEX(Program_Calcs!$A$1:$AX$1002,MATCH(A375,Program_Calcs!$A:$A,0),MATCH(VLOOKUP(F375,Table_Methods!$B:$F,4,0),Program_Calcs!$1:$1,0)),""))</f>
        <v/>
      </c>
      <c r="J375" s="38" t="str">
        <f>IF(A375="","",Input!O371)</f>
        <v/>
      </c>
      <c r="K375" s="38" t="str">
        <f>IF(A375="","",IF(D375="N","",IFERROR(INDEX(Program_Calcs!$A$1:$AX$1002,MATCH(A375,Program_Calcs!$A:$A,0),MATCH(VLOOKUP(F375,Table_Methods!$B:$F,5,0),Program_Calcs!$1:$1,0)),"")))</f>
        <v/>
      </c>
    </row>
    <row r="376" spans="1:11" ht="16.5" customHeight="1" x14ac:dyDescent="0.25">
      <c r="A376" s="12" t="str">
        <f>IF(Input!A372="","",Input!A372)</f>
        <v/>
      </c>
      <c r="B376" s="12" t="str">
        <f>IF(C376="","",IF(C376="Circular",Input!D372&amp;" in.",IF(C376="Box",ROUNDUP(Input!D372/12,1)&amp;" x "&amp;ROUNDUP(Input!E372/12,1)&amp;" ft.",Input!D372&amp;" x "&amp;Input!E372&amp;" in.")))</f>
        <v/>
      </c>
      <c r="C376" s="12" t="str">
        <f>IF(A376="","",Input!B372)</f>
        <v/>
      </c>
      <c r="D376" s="12" t="str">
        <f>IF(Input!I372="","",Input!I372)</f>
        <v/>
      </c>
      <c r="E376" s="12" t="str">
        <f>IF(Input!C372="","",Input!C372)</f>
        <v/>
      </c>
      <c r="F376" s="13" t="str">
        <f>IF(Input!H372="","",Input!H372)</f>
        <v/>
      </c>
      <c r="G376" s="12" t="str">
        <f>IF(Program_Calcs!F372="","",TEXT(Program_Calcs!F372,"0.0"))</f>
        <v/>
      </c>
      <c r="H376" s="12" t="str">
        <f>IF(Input!J372="","",TEXT(Input!J372,"0.0"))</f>
        <v/>
      </c>
      <c r="I376" s="38" t="str">
        <f>IF(A376="","",IFERROR(INDEX(Program_Calcs!$A$1:$AX$1002,MATCH(A376,Program_Calcs!$A:$A,0),MATCH(VLOOKUP(F376,Table_Methods!$B:$F,4,0),Program_Calcs!$1:$1,0)),""))</f>
        <v/>
      </c>
      <c r="J376" s="38" t="str">
        <f>IF(A376="","",Input!O372)</f>
        <v/>
      </c>
      <c r="K376" s="38" t="str">
        <f>IF(A376="","",IF(D376="N","",IFERROR(INDEX(Program_Calcs!$A$1:$AX$1002,MATCH(A376,Program_Calcs!$A:$A,0),MATCH(VLOOKUP(F376,Table_Methods!$B:$F,5,0),Program_Calcs!$1:$1,0)),"")))</f>
        <v/>
      </c>
    </row>
    <row r="377" spans="1:11" ht="16.5" customHeight="1" x14ac:dyDescent="0.25">
      <c r="A377" s="12" t="str">
        <f>IF(Input!A373="","",Input!A373)</f>
        <v/>
      </c>
      <c r="B377" s="12" t="str">
        <f>IF(C377="","",IF(C377="Circular",Input!D373&amp;" in.",IF(C377="Box",ROUNDUP(Input!D373/12,1)&amp;" x "&amp;ROUNDUP(Input!E373/12,1)&amp;" ft.",Input!D373&amp;" x "&amp;Input!E373&amp;" in.")))</f>
        <v/>
      </c>
      <c r="C377" s="12" t="str">
        <f>IF(A377="","",Input!B373)</f>
        <v/>
      </c>
      <c r="D377" s="12" t="str">
        <f>IF(Input!I373="","",Input!I373)</f>
        <v/>
      </c>
      <c r="E377" s="12" t="str">
        <f>IF(Input!C373="","",Input!C373)</f>
        <v/>
      </c>
      <c r="F377" s="13" t="str">
        <f>IF(Input!H373="","",Input!H373)</f>
        <v/>
      </c>
      <c r="G377" s="12" t="str">
        <f>IF(Program_Calcs!F373="","",TEXT(Program_Calcs!F373,"0.0"))</f>
        <v/>
      </c>
      <c r="H377" s="12" t="str">
        <f>IF(Input!J373="","",TEXT(Input!J373,"0.0"))</f>
        <v/>
      </c>
      <c r="I377" s="38" t="str">
        <f>IF(A377="","",IFERROR(INDEX(Program_Calcs!$A$1:$AX$1002,MATCH(A377,Program_Calcs!$A:$A,0),MATCH(VLOOKUP(F377,Table_Methods!$B:$F,4,0),Program_Calcs!$1:$1,0)),""))</f>
        <v/>
      </c>
      <c r="J377" s="38" t="str">
        <f>IF(A377="","",Input!O373)</f>
        <v/>
      </c>
      <c r="K377" s="38" t="str">
        <f>IF(A377="","",IF(D377="N","",IFERROR(INDEX(Program_Calcs!$A$1:$AX$1002,MATCH(A377,Program_Calcs!$A:$A,0),MATCH(VLOOKUP(F377,Table_Methods!$B:$F,5,0),Program_Calcs!$1:$1,0)),"")))</f>
        <v/>
      </c>
    </row>
    <row r="378" spans="1:11" ht="16.5" customHeight="1" x14ac:dyDescent="0.25">
      <c r="A378" s="12" t="str">
        <f>IF(Input!A374="","",Input!A374)</f>
        <v/>
      </c>
      <c r="B378" s="12" t="str">
        <f>IF(C378="","",IF(C378="Circular",Input!D374&amp;" in.",IF(C378="Box",ROUNDUP(Input!D374/12,1)&amp;" x "&amp;ROUNDUP(Input!E374/12,1)&amp;" ft.",Input!D374&amp;" x "&amp;Input!E374&amp;" in.")))</f>
        <v/>
      </c>
      <c r="C378" s="12" t="str">
        <f>IF(A378="","",Input!B374)</f>
        <v/>
      </c>
      <c r="D378" s="12" t="str">
        <f>IF(Input!I374="","",Input!I374)</f>
        <v/>
      </c>
      <c r="E378" s="12" t="str">
        <f>IF(Input!C374="","",Input!C374)</f>
        <v/>
      </c>
      <c r="F378" s="13" t="str">
        <f>IF(Input!H374="","",Input!H374)</f>
        <v/>
      </c>
      <c r="G378" s="12" t="str">
        <f>IF(Program_Calcs!F374="","",TEXT(Program_Calcs!F374,"0.0"))</f>
        <v/>
      </c>
      <c r="H378" s="12" t="str">
        <f>IF(Input!J374="","",TEXT(Input!J374,"0.0"))</f>
        <v/>
      </c>
      <c r="I378" s="38" t="str">
        <f>IF(A378="","",IFERROR(INDEX(Program_Calcs!$A$1:$AX$1002,MATCH(A378,Program_Calcs!$A:$A,0),MATCH(VLOOKUP(F378,Table_Methods!$B:$F,4,0),Program_Calcs!$1:$1,0)),""))</f>
        <v/>
      </c>
      <c r="J378" s="38" t="str">
        <f>IF(A378="","",Input!O374)</f>
        <v/>
      </c>
      <c r="K378" s="38" t="str">
        <f>IF(A378="","",IF(D378="N","",IFERROR(INDEX(Program_Calcs!$A$1:$AX$1002,MATCH(A378,Program_Calcs!$A:$A,0),MATCH(VLOOKUP(F378,Table_Methods!$B:$F,5,0),Program_Calcs!$1:$1,0)),"")))</f>
        <v/>
      </c>
    </row>
    <row r="379" spans="1:11" ht="16.5" customHeight="1" x14ac:dyDescent="0.25">
      <c r="A379" s="12" t="str">
        <f>IF(Input!A375="","",Input!A375)</f>
        <v/>
      </c>
      <c r="B379" s="12" t="str">
        <f>IF(C379="","",IF(C379="Circular",Input!D375&amp;" in.",IF(C379="Box",ROUNDUP(Input!D375/12,1)&amp;" x "&amp;ROUNDUP(Input!E375/12,1)&amp;" ft.",Input!D375&amp;" x "&amp;Input!E375&amp;" in.")))</f>
        <v/>
      </c>
      <c r="C379" s="12" t="str">
        <f>IF(A379="","",Input!B375)</f>
        <v/>
      </c>
      <c r="D379" s="12" t="str">
        <f>IF(Input!I375="","",Input!I375)</f>
        <v/>
      </c>
      <c r="E379" s="12" t="str">
        <f>IF(Input!C375="","",Input!C375)</f>
        <v/>
      </c>
      <c r="F379" s="13" t="str">
        <f>IF(Input!H375="","",Input!H375)</f>
        <v/>
      </c>
      <c r="G379" s="12" t="str">
        <f>IF(Program_Calcs!F375="","",TEXT(Program_Calcs!F375,"0.0"))</f>
        <v/>
      </c>
      <c r="H379" s="12" t="str">
        <f>IF(Input!J375="","",TEXT(Input!J375,"0.0"))</f>
        <v/>
      </c>
      <c r="I379" s="38" t="str">
        <f>IF(A379="","",IFERROR(INDEX(Program_Calcs!$A$1:$AX$1002,MATCH(A379,Program_Calcs!$A:$A,0),MATCH(VLOOKUP(F379,Table_Methods!$B:$F,4,0),Program_Calcs!$1:$1,0)),""))</f>
        <v/>
      </c>
      <c r="J379" s="38" t="str">
        <f>IF(A379="","",Input!O375)</f>
        <v/>
      </c>
      <c r="K379" s="38" t="str">
        <f>IF(A379="","",IF(D379="N","",IFERROR(INDEX(Program_Calcs!$A$1:$AX$1002,MATCH(A379,Program_Calcs!$A:$A,0),MATCH(VLOOKUP(F379,Table_Methods!$B:$F,5,0),Program_Calcs!$1:$1,0)),"")))</f>
        <v/>
      </c>
    </row>
    <row r="380" spans="1:11" ht="16.5" customHeight="1" x14ac:dyDescent="0.25">
      <c r="A380" s="12" t="str">
        <f>IF(Input!A376="","",Input!A376)</f>
        <v/>
      </c>
      <c r="B380" s="12" t="str">
        <f>IF(C380="","",IF(C380="Circular",Input!D376&amp;" in.",IF(C380="Box",ROUNDUP(Input!D376/12,1)&amp;" x "&amp;ROUNDUP(Input!E376/12,1)&amp;" ft.",Input!D376&amp;" x "&amp;Input!E376&amp;" in.")))</f>
        <v/>
      </c>
      <c r="C380" s="12" t="str">
        <f>IF(A380="","",Input!B376)</f>
        <v/>
      </c>
      <c r="D380" s="12" t="str">
        <f>IF(Input!I376="","",Input!I376)</f>
        <v/>
      </c>
      <c r="E380" s="12" t="str">
        <f>IF(Input!C376="","",Input!C376)</f>
        <v/>
      </c>
      <c r="F380" s="13" t="str">
        <f>IF(Input!H376="","",Input!H376)</f>
        <v/>
      </c>
      <c r="G380" s="12" t="str">
        <f>IF(Program_Calcs!F376="","",TEXT(Program_Calcs!F376,"0.0"))</f>
        <v/>
      </c>
      <c r="H380" s="12" t="str">
        <f>IF(Input!J376="","",TEXT(Input!J376,"0.0"))</f>
        <v/>
      </c>
      <c r="I380" s="38" t="str">
        <f>IF(A380="","",IFERROR(INDEX(Program_Calcs!$A$1:$AX$1002,MATCH(A380,Program_Calcs!$A:$A,0),MATCH(VLOOKUP(F380,Table_Methods!$B:$F,4,0),Program_Calcs!$1:$1,0)),""))</f>
        <v/>
      </c>
      <c r="J380" s="38" t="str">
        <f>IF(A380="","",Input!O376)</f>
        <v/>
      </c>
      <c r="K380" s="38" t="str">
        <f>IF(A380="","",IF(D380="N","",IFERROR(INDEX(Program_Calcs!$A$1:$AX$1002,MATCH(A380,Program_Calcs!$A:$A,0),MATCH(VLOOKUP(F380,Table_Methods!$B:$F,5,0),Program_Calcs!$1:$1,0)),"")))</f>
        <v/>
      </c>
    </row>
    <row r="381" spans="1:11" ht="16.5" customHeight="1" x14ac:dyDescent="0.25">
      <c r="A381" s="12" t="str">
        <f>IF(Input!A377="","",Input!A377)</f>
        <v/>
      </c>
      <c r="B381" s="12" t="str">
        <f>IF(C381="","",IF(C381="Circular",Input!D377&amp;" in.",IF(C381="Box",ROUNDUP(Input!D377/12,1)&amp;" x "&amp;ROUNDUP(Input!E377/12,1)&amp;" ft.",Input!D377&amp;" x "&amp;Input!E377&amp;" in.")))</f>
        <v/>
      </c>
      <c r="C381" s="12" t="str">
        <f>IF(A381="","",Input!B377)</f>
        <v/>
      </c>
      <c r="D381" s="12" t="str">
        <f>IF(Input!I377="","",Input!I377)</f>
        <v/>
      </c>
      <c r="E381" s="12" t="str">
        <f>IF(Input!C377="","",Input!C377)</f>
        <v/>
      </c>
      <c r="F381" s="13" t="str">
        <f>IF(Input!H377="","",Input!H377)</f>
        <v/>
      </c>
      <c r="G381" s="12" t="str">
        <f>IF(Program_Calcs!F377="","",TEXT(Program_Calcs!F377,"0.0"))</f>
        <v/>
      </c>
      <c r="H381" s="12" t="str">
        <f>IF(Input!J377="","",TEXT(Input!J377,"0.0"))</f>
        <v/>
      </c>
      <c r="I381" s="38" t="str">
        <f>IF(A381="","",IFERROR(INDEX(Program_Calcs!$A$1:$AX$1002,MATCH(A381,Program_Calcs!$A:$A,0),MATCH(VLOOKUP(F381,Table_Methods!$B:$F,4,0),Program_Calcs!$1:$1,0)),""))</f>
        <v/>
      </c>
      <c r="J381" s="38" t="str">
        <f>IF(A381="","",Input!O377)</f>
        <v/>
      </c>
      <c r="K381" s="38" t="str">
        <f>IF(A381="","",IF(D381="N","",IFERROR(INDEX(Program_Calcs!$A$1:$AX$1002,MATCH(A381,Program_Calcs!$A:$A,0),MATCH(VLOOKUP(F381,Table_Methods!$B:$F,5,0),Program_Calcs!$1:$1,0)),"")))</f>
        <v/>
      </c>
    </row>
    <row r="382" spans="1:11" ht="16.5" customHeight="1" x14ac:dyDescent="0.25">
      <c r="A382" s="12" t="str">
        <f>IF(Input!A378="","",Input!A378)</f>
        <v/>
      </c>
      <c r="B382" s="12" t="str">
        <f>IF(C382="","",IF(C382="Circular",Input!D378&amp;" in.",IF(C382="Box",ROUNDUP(Input!D378/12,1)&amp;" x "&amp;ROUNDUP(Input!E378/12,1)&amp;" ft.",Input!D378&amp;" x "&amp;Input!E378&amp;" in.")))</f>
        <v/>
      </c>
      <c r="C382" s="12" t="str">
        <f>IF(A382="","",Input!B378)</f>
        <v/>
      </c>
      <c r="D382" s="12" t="str">
        <f>IF(Input!I378="","",Input!I378)</f>
        <v/>
      </c>
      <c r="E382" s="12" t="str">
        <f>IF(Input!C378="","",Input!C378)</f>
        <v/>
      </c>
      <c r="F382" s="13" t="str">
        <f>IF(Input!H378="","",Input!H378)</f>
        <v/>
      </c>
      <c r="G382" s="12" t="str">
        <f>IF(Program_Calcs!F378="","",TEXT(Program_Calcs!F378,"0.0"))</f>
        <v/>
      </c>
      <c r="H382" s="12" t="str">
        <f>IF(Input!J378="","",TEXT(Input!J378,"0.0"))</f>
        <v/>
      </c>
      <c r="I382" s="38" t="str">
        <f>IF(A382="","",IFERROR(INDEX(Program_Calcs!$A$1:$AX$1002,MATCH(A382,Program_Calcs!$A:$A,0),MATCH(VLOOKUP(F382,Table_Methods!$B:$F,4,0),Program_Calcs!$1:$1,0)),""))</f>
        <v/>
      </c>
      <c r="J382" s="38" t="str">
        <f>IF(A382="","",Input!O378)</f>
        <v/>
      </c>
      <c r="K382" s="38" t="str">
        <f>IF(A382="","",IF(D382="N","",IFERROR(INDEX(Program_Calcs!$A$1:$AX$1002,MATCH(A382,Program_Calcs!$A:$A,0),MATCH(VLOOKUP(F382,Table_Methods!$B:$F,5,0),Program_Calcs!$1:$1,0)),"")))</f>
        <v/>
      </c>
    </row>
    <row r="383" spans="1:11" ht="16.5" customHeight="1" x14ac:dyDescent="0.25">
      <c r="A383" s="12" t="str">
        <f>IF(Input!A379="","",Input!A379)</f>
        <v/>
      </c>
      <c r="B383" s="12" t="str">
        <f>IF(C383="","",IF(C383="Circular",Input!D379&amp;" in.",IF(C383="Box",ROUNDUP(Input!D379/12,1)&amp;" x "&amp;ROUNDUP(Input!E379/12,1)&amp;" ft.",Input!D379&amp;" x "&amp;Input!E379&amp;" in.")))</f>
        <v/>
      </c>
      <c r="C383" s="12" t="str">
        <f>IF(A383="","",Input!B379)</f>
        <v/>
      </c>
      <c r="D383" s="12" t="str">
        <f>IF(Input!I379="","",Input!I379)</f>
        <v/>
      </c>
      <c r="E383" s="12" t="str">
        <f>IF(Input!C379="","",Input!C379)</f>
        <v/>
      </c>
      <c r="F383" s="13" t="str">
        <f>IF(Input!H379="","",Input!H379)</f>
        <v/>
      </c>
      <c r="G383" s="12" t="str">
        <f>IF(Program_Calcs!F379="","",TEXT(Program_Calcs!F379,"0.0"))</f>
        <v/>
      </c>
      <c r="H383" s="12" t="str">
        <f>IF(Input!J379="","",TEXT(Input!J379,"0.0"))</f>
        <v/>
      </c>
      <c r="I383" s="38" t="str">
        <f>IF(A383="","",IFERROR(INDEX(Program_Calcs!$A$1:$AX$1002,MATCH(A383,Program_Calcs!$A:$A,0),MATCH(VLOOKUP(F383,Table_Methods!$B:$F,4,0),Program_Calcs!$1:$1,0)),""))</f>
        <v/>
      </c>
      <c r="J383" s="38" t="str">
        <f>IF(A383="","",Input!O379)</f>
        <v/>
      </c>
      <c r="K383" s="38" t="str">
        <f>IF(A383="","",IF(D383="N","",IFERROR(INDEX(Program_Calcs!$A$1:$AX$1002,MATCH(A383,Program_Calcs!$A:$A,0),MATCH(VLOOKUP(F383,Table_Methods!$B:$F,5,0),Program_Calcs!$1:$1,0)),"")))</f>
        <v/>
      </c>
    </row>
    <row r="384" spans="1:11" ht="16.5" customHeight="1" x14ac:dyDescent="0.25">
      <c r="A384" s="12" t="str">
        <f>IF(Input!A380="","",Input!A380)</f>
        <v/>
      </c>
      <c r="B384" s="12" t="str">
        <f>IF(C384="","",IF(C384="Circular",Input!D380&amp;" in.",IF(C384="Box",ROUNDUP(Input!D380/12,1)&amp;" x "&amp;ROUNDUP(Input!E380/12,1)&amp;" ft.",Input!D380&amp;" x "&amp;Input!E380&amp;" in.")))</f>
        <v/>
      </c>
      <c r="C384" s="12" t="str">
        <f>IF(A384="","",Input!B380)</f>
        <v/>
      </c>
      <c r="D384" s="12" t="str">
        <f>IF(Input!I380="","",Input!I380)</f>
        <v/>
      </c>
      <c r="E384" s="12" t="str">
        <f>IF(Input!C380="","",Input!C380)</f>
        <v/>
      </c>
      <c r="F384" s="13" t="str">
        <f>IF(Input!H380="","",Input!H380)</f>
        <v/>
      </c>
      <c r="G384" s="12" t="str">
        <f>IF(Program_Calcs!F380="","",TEXT(Program_Calcs!F380,"0.0"))</f>
        <v/>
      </c>
      <c r="H384" s="12" t="str">
        <f>IF(Input!J380="","",TEXT(Input!J380,"0.0"))</f>
        <v/>
      </c>
      <c r="I384" s="38" t="str">
        <f>IF(A384="","",IFERROR(INDEX(Program_Calcs!$A$1:$AX$1002,MATCH(A384,Program_Calcs!$A:$A,0),MATCH(VLOOKUP(F384,Table_Methods!$B:$F,4,0),Program_Calcs!$1:$1,0)),""))</f>
        <v/>
      </c>
      <c r="J384" s="38" t="str">
        <f>IF(A384="","",Input!O380)</f>
        <v/>
      </c>
      <c r="K384" s="38" t="str">
        <f>IF(A384="","",IF(D384="N","",IFERROR(INDEX(Program_Calcs!$A$1:$AX$1002,MATCH(A384,Program_Calcs!$A:$A,0),MATCH(VLOOKUP(F384,Table_Methods!$B:$F,5,0),Program_Calcs!$1:$1,0)),"")))</f>
        <v/>
      </c>
    </row>
    <row r="385" spans="1:11" ht="16.5" customHeight="1" x14ac:dyDescent="0.25">
      <c r="A385" s="12" t="str">
        <f>IF(Input!A381="","",Input!A381)</f>
        <v/>
      </c>
      <c r="B385" s="12" t="str">
        <f>IF(C385="","",IF(C385="Circular",Input!D381&amp;" in.",IF(C385="Box",ROUNDUP(Input!D381/12,1)&amp;" x "&amp;ROUNDUP(Input!E381/12,1)&amp;" ft.",Input!D381&amp;" x "&amp;Input!E381&amp;" in.")))</f>
        <v/>
      </c>
      <c r="C385" s="12" t="str">
        <f>IF(A385="","",Input!B381)</f>
        <v/>
      </c>
      <c r="D385" s="12" t="str">
        <f>IF(Input!I381="","",Input!I381)</f>
        <v/>
      </c>
      <c r="E385" s="12" t="str">
        <f>IF(Input!C381="","",Input!C381)</f>
        <v/>
      </c>
      <c r="F385" s="13" t="str">
        <f>IF(Input!H381="","",Input!H381)</f>
        <v/>
      </c>
      <c r="G385" s="12" t="str">
        <f>IF(Program_Calcs!F381="","",TEXT(Program_Calcs!F381,"0.0"))</f>
        <v/>
      </c>
      <c r="H385" s="12" t="str">
        <f>IF(Input!J381="","",TEXT(Input!J381,"0.0"))</f>
        <v/>
      </c>
      <c r="I385" s="38" t="str">
        <f>IF(A385="","",IFERROR(INDEX(Program_Calcs!$A$1:$AX$1002,MATCH(A385,Program_Calcs!$A:$A,0),MATCH(VLOOKUP(F385,Table_Methods!$B:$F,4,0),Program_Calcs!$1:$1,0)),""))</f>
        <v/>
      </c>
      <c r="J385" s="38" t="str">
        <f>IF(A385="","",Input!O381)</f>
        <v/>
      </c>
      <c r="K385" s="38" t="str">
        <f>IF(A385="","",IF(D385="N","",IFERROR(INDEX(Program_Calcs!$A$1:$AX$1002,MATCH(A385,Program_Calcs!$A:$A,0),MATCH(VLOOKUP(F385,Table_Methods!$B:$F,5,0),Program_Calcs!$1:$1,0)),"")))</f>
        <v/>
      </c>
    </row>
    <row r="386" spans="1:11" ht="16.5" customHeight="1" x14ac:dyDescent="0.25">
      <c r="A386" s="12" t="str">
        <f>IF(Input!A382="","",Input!A382)</f>
        <v/>
      </c>
      <c r="B386" s="12" t="str">
        <f>IF(C386="","",IF(C386="Circular",Input!D382&amp;" in.",IF(C386="Box",ROUNDUP(Input!D382/12,1)&amp;" x "&amp;ROUNDUP(Input!E382/12,1)&amp;" ft.",Input!D382&amp;" x "&amp;Input!E382&amp;" in.")))</f>
        <v/>
      </c>
      <c r="C386" s="12" t="str">
        <f>IF(A386="","",Input!B382)</f>
        <v/>
      </c>
      <c r="D386" s="12" t="str">
        <f>IF(Input!I382="","",Input!I382)</f>
        <v/>
      </c>
      <c r="E386" s="12" t="str">
        <f>IF(Input!C382="","",Input!C382)</f>
        <v/>
      </c>
      <c r="F386" s="13" t="str">
        <f>IF(Input!H382="","",Input!H382)</f>
        <v/>
      </c>
      <c r="G386" s="12" t="str">
        <f>IF(Program_Calcs!F382="","",TEXT(Program_Calcs!F382,"0.0"))</f>
        <v/>
      </c>
      <c r="H386" s="12" t="str">
        <f>IF(Input!J382="","",TEXT(Input!J382,"0.0"))</f>
        <v/>
      </c>
      <c r="I386" s="38" t="str">
        <f>IF(A386="","",IFERROR(INDEX(Program_Calcs!$A$1:$AX$1002,MATCH(A386,Program_Calcs!$A:$A,0),MATCH(VLOOKUP(F386,Table_Methods!$B:$F,4,0),Program_Calcs!$1:$1,0)),""))</f>
        <v/>
      </c>
      <c r="J386" s="38" t="str">
        <f>IF(A386="","",Input!O382)</f>
        <v/>
      </c>
      <c r="K386" s="38" t="str">
        <f>IF(A386="","",IF(D386="N","",IFERROR(INDEX(Program_Calcs!$A$1:$AX$1002,MATCH(A386,Program_Calcs!$A:$A,0),MATCH(VLOOKUP(F386,Table_Methods!$B:$F,5,0),Program_Calcs!$1:$1,0)),"")))</f>
        <v/>
      </c>
    </row>
    <row r="387" spans="1:11" ht="16.5" customHeight="1" x14ac:dyDescent="0.25">
      <c r="A387" s="12" t="str">
        <f>IF(Input!A383="","",Input!A383)</f>
        <v/>
      </c>
      <c r="B387" s="12" t="str">
        <f>IF(C387="","",IF(C387="Circular",Input!D383&amp;" in.",IF(C387="Box",ROUNDUP(Input!D383/12,1)&amp;" x "&amp;ROUNDUP(Input!E383/12,1)&amp;" ft.",Input!D383&amp;" x "&amp;Input!E383&amp;" in.")))</f>
        <v/>
      </c>
      <c r="C387" s="12" t="str">
        <f>IF(A387="","",Input!B383)</f>
        <v/>
      </c>
      <c r="D387" s="12" t="str">
        <f>IF(Input!I383="","",Input!I383)</f>
        <v/>
      </c>
      <c r="E387" s="12" t="str">
        <f>IF(Input!C383="","",Input!C383)</f>
        <v/>
      </c>
      <c r="F387" s="13" t="str">
        <f>IF(Input!H383="","",Input!H383)</f>
        <v/>
      </c>
      <c r="G387" s="12" t="str">
        <f>IF(Program_Calcs!F383="","",TEXT(Program_Calcs!F383,"0.0"))</f>
        <v/>
      </c>
      <c r="H387" s="12" t="str">
        <f>IF(Input!J383="","",TEXT(Input!J383,"0.0"))</f>
        <v/>
      </c>
      <c r="I387" s="38" t="str">
        <f>IF(A387="","",IFERROR(INDEX(Program_Calcs!$A$1:$AX$1002,MATCH(A387,Program_Calcs!$A:$A,0),MATCH(VLOOKUP(F387,Table_Methods!$B:$F,4,0),Program_Calcs!$1:$1,0)),""))</f>
        <v/>
      </c>
      <c r="J387" s="38" t="str">
        <f>IF(A387="","",Input!O383)</f>
        <v/>
      </c>
      <c r="K387" s="38" t="str">
        <f>IF(A387="","",IF(D387="N","",IFERROR(INDEX(Program_Calcs!$A$1:$AX$1002,MATCH(A387,Program_Calcs!$A:$A,0),MATCH(VLOOKUP(F387,Table_Methods!$B:$F,5,0),Program_Calcs!$1:$1,0)),"")))</f>
        <v/>
      </c>
    </row>
    <row r="388" spans="1:11" ht="16.5" customHeight="1" x14ac:dyDescent="0.25">
      <c r="A388" s="12" t="str">
        <f>IF(Input!A384="","",Input!A384)</f>
        <v/>
      </c>
      <c r="B388" s="12" t="str">
        <f>IF(C388="","",IF(C388="Circular",Input!D384&amp;" in.",IF(C388="Box",ROUNDUP(Input!D384/12,1)&amp;" x "&amp;ROUNDUP(Input!E384/12,1)&amp;" ft.",Input!D384&amp;" x "&amp;Input!E384&amp;" in.")))</f>
        <v/>
      </c>
      <c r="C388" s="12" t="str">
        <f>IF(A388="","",Input!B384)</f>
        <v/>
      </c>
      <c r="D388" s="12" t="str">
        <f>IF(Input!I384="","",Input!I384)</f>
        <v/>
      </c>
      <c r="E388" s="12" t="str">
        <f>IF(Input!C384="","",Input!C384)</f>
        <v/>
      </c>
      <c r="F388" s="13" t="str">
        <f>IF(Input!H384="","",Input!H384)</f>
        <v/>
      </c>
      <c r="G388" s="12" t="str">
        <f>IF(Program_Calcs!F384="","",TEXT(Program_Calcs!F384,"0.0"))</f>
        <v/>
      </c>
      <c r="H388" s="12" t="str">
        <f>IF(Input!J384="","",TEXT(Input!J384,"0.0"))</f>
        <v/>
      </c>
      <c r="I388" s="38" t="str">
        <f>IF(A388="","",IFERROR(INDEX(Program_Calcs!$A$1:$AX$1002,MATCH(A388,Program_Calcs!$A:$A,0),MATCH(VLOOKUP(F388,Table_Methods!$B:$F,4,0),Program_Calcs!$1:$1,0)),""))</f>
        <v/>
      </c>
      <c r="J388" s="38" t="str">
        <f>IF(A388="","",Input!O384)</f>
        <v/>
      </c>
      <c r="K388" s="38" t="str">
        <f>IF(A388="","",IF(D388="N","",IFERROR(INDEX(Program_Calcs!$A$1:$AX$1002,MATCH(A388,Program_Calcs!$A:$A,0),MATCH(VLOOKUP(F388,Table_Methods!$B:$F,5,0),Program_Calcs!$1:$1,0)),"")))</f>
        <v/>
      </c>
    </row>
    <row r="389" spans="1:11" ht="16.5" customHeight="1" x14ac:dyDescent="0.25">
      <c r="A389" s="12" t="str">
        <f>IF(Input!A385="","",Input!A385)</f>
        <v/>
      </c>
      <c r="B389" s="12" t="str">
        <f>IF(C389="","",IF(C389="Circular",Input!D385&amp;" in.",IF(C389="Box",ROUNDUP(Input!D385/12,1)&amp;" x "&amp;ROUNDUP(Input!E385/12,1)&amp;" ft.",Input!D385&amp;" x "&amp;Input!E385&amp;" in.")))</f>
        <v/>
      </c>
      <c r="C389" s="12" t="str">
        <f>IF(A389="","",Input!B385)</f>
        <v/>
      </c>
      <c r="D389" s="12" t="str">
        <f>IF(Input!I385="","",Input!I385)</f>
        <v/>
      </c>
      <c r="E389" s="12" t="str">
        <f>IF(Input!C385="","",Input!C385)</f>
        <v/>
      </c>
      <c r="F389" s="13" t="str">
        <f>IF(Input!H385="","",Input!H385)</f>
        <v/>
      </c>
      <c r="G389" s="12" t="str">
        <f>IF(Program_Calcs!F385="","",TEXT(Program_Calcs!F385,"0.0"))</f>
        <v/>
      </c>
      <c r="H389" s="12" t="str">
        <f>IF(Input!J385="","",TEXT(Input!J385,"0.0"))</f>
        <v/>
      </c>
      <c r="I389" s="38" t="str">
        <f>IF(A389="","",IFERROR(INDEX(Program_Calcs!$A$1:$AX$1002,MATCH(A389,Program_Calcs!$A:$A,0),MATCH(VLOOKUP(F389,Table_Methods!$B:$F,4,0),Program_Calcs!$1:$1,0)),""))</f>
        <v/>
      </c>
      <c r="J389" s="38" t="str">
        <f>IF(A389="","",Input!O385)</f>
        <v/>
      </c>
      <c r="K389" s="38" t="str">
        <f>IF(A389="","",IF(D389="N","",IFERROR(INDEX(Program_Calcs!$A$1:$AX$1002,MATCH(A389,Program_Calcs!$A:$A,0),MATCH(VLOOKUP(F389,Table_Methods!$B:$F,5,0),Program_Calcs!$1:$1,0)),"")))</f>
        <v/>
      </c>
    </row>
    <row r="390" spans="1:11" ht="16.5" customHeight="1" x14ac:dyDescent="0.25">
      <c r="A390" s="12" t="str">
        <f>IF(Input!A386="","",Input!A386)</f>
        <v/>
      </c>
      <c r="B390" s="12" t="str">
        <f>IF(C390="","",IF(C390="Circular",Input!D386&amp;" in.",IF(C390="Box",ROUNDUP(Input!D386/12,1)&amp;" x "&amp;ROUNDUP(Input!E386/12,1)&amp;" ft.",Input!D386&amp;" x "&amp;Input!E386&amp;" in.")))</f>
        <v/>
      </c>
      <c r="C390" s="12" t="str">
        <f>IF(A390="","",Input!B386)</f>
        <v/>
      </c>
      <c r="D390" s="12" t="str">
        <f>IF(Input!I386="","",Input!I386)</f>
        <v/>
      </c>
      <c r="E390" s="12" t="str">
        <f>IF(Input!C386="","",Input!C386)</f>
        <v/>
      </c>
      <c r="F390" s="13" t="str">
        <f>IF(Input!H386="","",Input!H386)</f>
        <v/>
      </c>
      <c r="G390" s="12" t="str">
        <f>IF(Program_Calcs!F386="","",TEXT(Program_Calcs!F386,"0.0"))</f>
        <v/>
      </c>
      <c r="H390" s="12" t="str">
        <f>IF(Input!J386="","",TEXT(Input!J386,"0.0"))</f>
        <v/>
      </c>
      <c r="I390" s="38" t="str">
        <f>IF(A390="","",IFERROR(INDEX(Program_Calcs!$A$1:$AX$1002,MATCH(A390,Program_Calcs!$A:$A,0),MATCH(VLOOKUP(F390,Table_Methods!$B:$F,4,0),Program_Calcs!$1:$1,0)),""))</f>
        <v/>
      </c>
      <c r="J390" s="38" t="str">
        <f>IF(A390="","",Input!O386)</f>
        <v/>
      </c>
      <c r="K390" s="38" t="str">
        <f>IF(A390="","",IF(D390="N","",IFERROR(INDEX(Program_Calcs!$A$1:$AX$1002,MATCH(A390,Program_Calcs!$A:$A,0),MATCH(VLOOKUP(F390,Table_Methods!$B:$F,5,0),Program_Calcs!$1:$1,0)),"")))</f>
        <v/>
      </c>
    </row>
    <row r="391" spans="1:11" ht="16.5" customHeight="1" x14ac:dyDescent="0.25">
      <c r="A391" s="12" t="str">
        <f>IF(Input!A387="","",Input!A387)</f>
        <v/>
      </c>
      <c r="B391" s="12" t="str">
        <f>IF(C391="","",IF(C391="Circular",Input!D387&amp;" in.",IF(C391="Box",ROUNDUP(Input!D387/12,1)&amp;" x "&amp;ROUNDUP(Input!E387/12,1)&amp;" ft.",Input!D387&amp;" x "&amp;Input!E387&amp;" in.")))</f>
        <v/>
      </c>
      <c r="C391" s="12" t="str">
        <f>IF(A391="","",Input!B387)</f>
        <v/>
      </c>
      <c r="D391" s="12" t="str">
        <f>IF(Input!I387="","",Input!I387)</f>
        <v/>
      </c>
      <c r="E391" s="12" t="str">
        <f>IF(Input!C387="","",Input!C387)</f>
        <v/>
      </c>
      <c r="F391" s="13" t="str">
        <f>IF(Input!H387="","",Input!H387)</f>
        <v/>
      </c>
      <c r="G391" s="12" t="str">
        <f>IF(Program_Calcs!F387="","",TEXT(Program_Calcs!F387,"0.0"))</f>
        <v/>
      </c>
      <c r="H391" s="12" t="str">
        <f>IF(Input!J387="","",TEXT(Input!J387,"0.0"))</f>
        <v/>
      </c>
      <c r="I391" s="38" t="str">
        <f>IF(A391="","",IFERROR(INDEX(Program_Calcs!$A$1:$AX$1002,MATCH(A391,Program_Calcs!$A:$A,0),MATCH(VLOOKUP(F391,Table_Methods!$B:$F,4,0),Program_Calcs!$1:$1,0)),""))</f>
        <v/>
      </c>
      <c r="J391" s="38" t="str">
        <f>IF(A391="","",Input!O387)</f>
        <v/>
      </c>
      <c r="K391" s="38" t="str">
        <f>IF(A391="","",IF(D391="N","",IFERROR(INDEX(Program_Calcs!$A$1:$AX$1002,MATCH(A391,Program_Calcs!$A:$A,0),MATCH(VLOOKUP(F391,Table_Methods!$B:$F,5,0),Program_Calcs!$1:$1,0)),"")))</f>
        <v/>
      </c>
    </row>
    <row r="392" spans="1:11" ht="16.5" customHeight="1" x14ac:dyDescent="0.25">
      <c r="A392" s="12" t="str">
        <f>IF(Input!A388="","",Input!A388)</f>
        <v/>
      </c>
      <c r="B392" s="12" t="str">
        <f>IF(C392="","",IF(C392="Circular",Input!D388&amp;" in.",IF(C392="Box",ROUNDUP(Input!D388/12,1)&amp;" x "&amp;ROUNDUP(Input!E388/12,1)&amp;" ft.",Input!D388&amp;" x "&amp;Input!E388&amp;" in.")))</f>
        <v/>
      </c>
      <c r="C392" s="12" t="str">
        <f>IF(A392="","",Input!B388)</f>
        <v/>
      </c>
      <c r="D392" s="12" t="str">
        <f>IF(Input!I388="","",Input!I388)</f>
        <v/>
      </c>
      <c r="E392" s="12" t="str">
        <f>IF(Input!C388="","",Input!C388)</f>
        <v/>
      </c>
      <c r="F392" s="13" t="str">
        <f>IF(Input!H388="","",Input!H388)</f>
        <v/>
      </c>
      <c r="G392" s="12" t="str">
        <f>IF(Program_Calcs!F388="","",TEXT(Program_Calcs!F388,"0.0"))</f>
        <v/>
      </c>
      <c r="H392" s="12" t="str">
        <f>IF(Input!J388="","",TEXT(Input!J388,"0.0"))</f>
        <v/>
      </c>
      <c r="I392" s="38" t="str">
        <f>IF(A392="","",IFERROR(INDEX(Program_Calcs!$A$1:$AX$1002,MATCH(A392,Program_Calcs!$A:$A,0),MATCH(VLOOKUP(F392,Table_Methods!$B:$F,4,0),Program_Calcs!$1:$1,0)),""))</f>
        <v/>
      </c>
      <c r="J392" s="38" t="str">
        <f>IF(A392="","",Input!O388)</f>
        <v/>
      </c>
      <c r="K392" s="38" t="str">
        <f>IF(A392="","",IF(D392="N","",IFERROR(INDEX(Program_Calcs!$A$1:$AX$1002,MATCH(A392,Program_Calcs!$A:$A,0),MATCH(VLOOKUP(F392,Table_Methods!$B:$F,5,0),Program_Calcs!$1:$1,0)),"")))</f>
        <v/>
      </c>
    </row>
    <row r="393" spans="1:11" ht="16.5" customHeight="1" x14ac:dyDescent="0.25">
      <c r="A393" s="12" t="str">
        <f>IF(Input!A389="","",Input!A389)</f>
        <v/>
      </c>
      <c r="B393" s="12" t="str">
        <f>IF(C393="","",IF(C393="Circular",Input!D389&amp;" in.",IF(C393="Box",ROUNDUP(Input!D389/12,1)&amp;" x "&amp;ROUNDUP(Input!E389/12,1)&amp;" ft.",Input!D389&amp;" x "&amp;Input!E389&amp;" in.")))</f>
        <v/>
      </c>
      <c r="C393" s="12" t="str">
        <f>IF(A393="","",Input!B389)</f>
        <v/>
      </c>
      <c r="D393" s="12" t="str">
        <f>IF(Input!I389="","",Input!I389)</f>
        <v/>
      </c>
      <c r="E393" s="12" t="str">
        <f>IF(Input!C389="","",Input!C389)</f>
        <v/>
      </c>
      <c r="F393" s="13" t="str">
        <f>IF(Input!H389="","",Input!H389)</f>
        <v/>
      </c>
      <c r="G393" s="12" t="str">
        <f>IF(Program_Calcs!F389="","",TEXT(Program_Calcs!F389,"0.0"))</f>
        <v/>
      </c>
      <c r="H393" s="12" t="str">
        <f>IF(Input!J389="","",TEXT(Input!J389,"0.0"))</f>
        <v/>
      </c>
      <c r="I393" s="38" t="str">
        <f>IF(A393="","",IFERROR(INDEX(Program_Calcs!$A$1:$AX$1002,MATCH(A393,Program_Calcs!$A:$A,0),MATCH(VLOOKUP(F393,Table_Methods!$B:$F,4,0),Program_Calcs!$1:$1,0)),""))</f>
        <v/>
      </c>
      <c r="J393" s="38" t="str">
        <f>IF(A393="","",Input!O389)</f>
        <v/>
      </c>
      <c r="K393" s="38" t="str">
        <f>IF(A393="","",IF(D393="N","",IFERROR(INDEX(Program_Calcs!$A$1:$AX$1002,MATCH(A393,Program_Calcs!$A:$A,0),MATCH(VLOOKUP(F393,Table_Methods!$B:$F,5,0),Program_Calcs!$1:$1,0)),"")))</f>
        <v/>
      </c>
    </row>
    <row r="394" spans="1:11" ht="16.5" customHeight="1" x14ac:dyDescent="0.25">
      <c r="A394" s="12" t="str">
        <f>IF(Input!A390="","",Input!A390)</f>
        <v/>
      </c>
      <c r="B394" s="12" t="str">
        <f>IF(C394="","",IF(C394="Circular",Input!D390&amp;" in.",IF(C394="Box",ROUNDUP(Input!D390/12,1)&amp;" x "&amp;ROUNDUP(Input!E390/12,1)&amp;" ft.",Input!D390&amp;" x "&amp;Input!E390&amp;" in.")))</f>
        <v/>
      </c>
      <c r="C394" s="12" t="str">
        <f>IF(A394="","",Input!B390)</f>
        <v/>
      </c>
      <c r="D394" s="12" t="str">
        <f>IF(Input!I390="","",Input!I390)</f>
        <v/>
      </c>
      <c r="E394" s="12" t="str">
        <f>IF(Input!C390="","",Input!C390)</f>
        <v/>
      </c>
      <c r="F394" s="13" t="str">
        <f>IF(Input!H390="","",Input!H390)</f>
        <v/>
      </c>
      <c r="G394" s="12" t="str">
        <f>IF(Program_Calcs!F390="","",TEXT(Program_Calcs!F390,"0.0"))</f>
        <v/>
      </c>
      <c r="H394" s="12" t="str">
        <f>IF(Input!J390="","",TEXT(Input!J390,"0.0"))</f>
        <v/>
      </c>
      <c r="I394" s="38" t="str">
        <f>IF(A394="","",IFERROR(INDEX(Program_Calcs!$A$1:$AX$1002,MATCH(A394,Program_Calcs!$A:$A,0),MATCH(VLOOKUP(F394,Table_Methods!$B:$F,4,0),Program_Calcs!$1:$1,0)),""))</f>
        <v/>
      </c>
      <c r="J394" s="38" t="str">
        <f>IF(A394="","",Input!O390)</f>
        <v/>
      </c>
      <c r="K394" s="38" t="str">
        <f>IF(A394="","",IF(D394="N","",IFERROR(INDEX(Program_Calcs!$A$1:$AX$1002,MATCH(A394,Program_Calcs!$A:$A,0),MATCH(VLOOKUP(F394,Table_Methods!$B:$F,5,0),Program_Calcs!$1:$1,0)),"")))</f>
        <v/>
      </c>
    </row>
    <row r="395" spans="1:11" ht="16.5" customHeight="1" x14ac:dyDescent="0.25">
      <c r="A395" s="12" t="str">
        <f>IF(Input!A391="","",Input!A391)</f>
        <v/>
      </c>
      <c r="B395" s="12" t="str">
        <f>IF(C395="","",IF(C395="Circular",Input!D391&amp;" in.",IF(C395="Box",ROUNDUP(Input!D391/12,1)&amp;" x "&amp;ROUNDUP(Input!E391/12,1)&amp;" ft.",Input!D391&amp;" x "&amp;Input!E391&amp;" in.")))</f>
        <v/>
      </c>
      <c r="C395" s="12" t="str">
        <f>IF(A395="","",Input!B391)</f>
        <v/>
      </c>
      <c r="D395" s="12" t="str">
        <f>IF(Input!I391="","",Input!I391)</f>
        <v/>
      </c>
      <c r="E395" s="12" t="str">
        <f>IF(Input!C391="","",Input!C391)</f>
        <v/>
      </c>
      <c r="F395" s="13" t="str">
        <f>IF(Input!H391="","",Input!H391)</f>
        <v/>
      </c>
      <c r="G395" s="12" t="str">
        <f>IF(Program_Calcs!F391="","",TEXT(Program_Calcs!F391,"0.0"))</f>
        <v/>
      </c>
      <c r="H395" s="12" t="str">
        <f>IF(Input!J391="","",TEXT(Input!J391,"0.0"))</f>
        <v/>
      </c>
      <c r="I395" s="38" t="str">
        <f>IF(A395="","",IFERROR(INDEX(Program_Calcs!$A$1:$AX$1002,MATCH(A395,Program_Calcs!$A:$A,0),MATCH(VLOOKUP(F395,Table_Methods!$B:$F,4,0),Program_Calcs!$1:$1,0)),""))</f>
        <v/>
      </c>
      <c r="J395" s="38" t="str">
        <f>IF(A395="","",Input!O391)</f>
        <v/>
      </c>
      <c r="K395" s="38" t="str">
        <f>IF(A395="","",IF(D395="N","",IFERROR(INDEX(Program_Calcs!$A$1:$AX$1002,MATCH(A395,Program_Calcs!$A:$A,0),MATCH(VLOOKUP(F395,Table_Methods!$B:$F,5,0),Program_Calcs!$1:$1,0)),"")))</f>
        <v/>
      </c>
    </row>
    <row r="396" spans="1:11" ht="16.5" customHeight="1" x14ac:dyDescent="0.25">
      <c r="A396" s="12" t="str">
        <f>IF(Input!A392="","",Input!A392)</f>
        <v/>
      </c>
      <c r="B396" s="12" t="str">
        <f>IF(C396="","",IF(C396="Circular",Input!D392&amp;" in.",IF(C396="Box",ROUNDUP(Input!D392/12,1)&amp;" x "&amp;ROUNDUP(Input!E392/12,1)&amp;" ft.",Input!D392&amp;" x "&amp;Input!E392&amp;" in.")))</f>
        <v/>
      </c>
      <c r="C396" s="12" t="str">
        <f>IF(A396="","",Input!B392)</f>
        <v/>
      </c>
      <c r="D396" s="12" t="str">
        <f>IF(Input!I392="","",Input!I392)</f>
        <v/>
      </c>
      <c r="E396" s="12" t="str">
        <f>IF(Input!C392="","",Input!C392)</f>
        <v/>
      </c>
      <c r="F396" s="13" t="str">
        <f>IF(Input!H392="","",Input!H392)</f>
        <v/>
      </c>
      <c r="G396" s="12" t="str">
        <f>IF(Program_Calcs!F392="","",TEXT(Program_Calcs!F392,"0.0"))</f>
        <v/>
      </c>
      <c r="H396" s="12" t="str">
        <f>IF(Input!J392="","",TEXT(Input!J392,"0.0"))</f>
        <v/>
      </c>
      <c r="I396" s="38" t="str">
        <f>IF(A396="","",IFERROR(INDEX(Program_Calcs!$A$1:$AX$1002,MATCH(A396,Program_Calcs!$A:$A,0),MATCH(VLOOKUP(F396,Table_Methods!$B:$F,4,0),Program_Calcs!$1:$1,0)),""))</f>
        <v/>
      </c>
      <c r="J396" s="38" t="str">
        <f>IF(A396="","",Input!O392)</f>
        <v/>
      </c>
      <c r="K396" s="38" t="str">
        <f>IF(A396="","",IF(D396="N","",IFERROR(INDEX(Program_Calcs!$A$1:$AX$1002,MATCH(A396,Program_Calcs!$A:$A,0),MATCH(VLOOKUP(F396,Table_Methods!$B:$F,5,0),Program_Calcs!$1:$1,0)),"")))</f>
        <v/>
      </c>
    </row>
    <row r="397" spans="1:11" ht="16.5" customHeight="1" x14ac:dyDescent="0.25">
      <c r="A397" s="12" t="str">
        <f>IF(Input!A393="","",Input!A393)</f>
        <v/>
      </c>
      <c r="B397" s="12" t="str">
        <f>IF(C397="","",IF(C397="Circular",Input!D393&amp;" in.",IF(C397="Box",ROUNDUP(Input!D393/12,1)&amp;" x "&amp;ROUNDUP(Input!E393/12,1)&amp;" ft.",Input!D393&amp;" x "&amp;Input!E393&amp;" in.")))</f>
        <v/>
      </c>
      <c r="C397" s="12" t="str">
        <f>IF(A397="","",Input!B393)</f>
        <v/>
      </c>
      <c r="D397" s="12" t="str">
        <f>IF(Input!I393="","",Input!I393)</f>
        <v/>
      </c>
      <c r="E397" s="12" t="str">
        <f>IF(Input!C393="","",Input!C393)</f>
        <v/>
      </c>
      <c r="F397" s="13" t="str">
        <f>IF(Input!H393="","",Input!H393)</f>
        <v/>
      </c>
      <c r="G397" s="12" t="str">
        <f>IF(Program_Calcs!F393="","",TEXT(Program_Calcs!F393,"0.0"))</f>
        <v/>
      </c>
      <c r="H397" s="12" t="str">
        <f>IF(Input!J393="","",TEXT(Input!J393,"0.0"))</f>
        <v/>
      </c>
      <c r="I397" s="38" t="str">
        <f>IF(A397="","",IFERROR(INDEX(Program_Calcs!$A$1:$AX$1002,MATCH(A397,Program_Calcs!$A:$A,0),MATCH(VLOOKUP(F397,Table_Methods!$B:$F,4,0),Program_Calcs!$1:$1,0)),""))</f>
        <v/>
      </c>
      <c r="J397" s="38" t="str">
        <f>IF(A397="","",Input!O393)</f>
        <v/>
      </c>
      <c r="K397" s="38" t="str">
        <f>IF(A397="","",IF(D397="N","",IFERROR(INDEX(Program_Calcs!$A$1:$AX$1002,MATCH(A397,Program_Calcs!$A:$A,0),MATCH(VLOOKUP(F397,Table_Methods!$B:$F,5,0),Program_Calcs!$1:$1,0)),"")))</f>
        <v/>
      </c>
    </row>
    <row r="398" spans="1:11" ht="16.5" customHeight="1" x14ac:dyDescent="0.25">
      <c r="A398" s="12" t="str">
        <f>IF(Input!A394="","",Input!A394)</f>
        <v/>
      </c>
      <c r="B398" s="12" t="str">
        <f>IF(C398="","",IF(C398="Circular",Input!D394&amp;" in.",IF(C398="Box",ROUNDUP(Input!D394/12,1)&amp;" x "&amp;ROUNDUP(Input!E394/12,1)&amp;" ft.",Input!D394&amp;" x "&amp;Input!E394&amp;" in.")))</f>
        <v/>
      </c>
      <c r="C398" s="12" t="str">
        <f>IF(A398="","",Input!B394)</f>
        <v/>
      </c>
      <c r="D398" s="12" t="str">
        <f>IF(Input!I394="","",Input!I394)</f>
        <v/>
      </c>
      <c r="E398" s="12" t="str">
        <f>IF(Input!C394="","",Input!C394)</f>
        <v/>
      </c>
      <c r="F398" s="13" t="str">
        <f>IF(Input!H394="","",Input!H394)</f>
        <v/>
      </c>
      <c r="G398" s="12" t="str">
        <f>IF(Program_Calcs!F394="","",TEXT(Program_Calcs!F394,"0.0"))</f>
        <v/>
      </c>
      <c r="H398" s="12" t="str">
        <f>IF(Input!J394="","",TEXT(Input!J394,"0.0"))</f>
        <v/>
      </c>
      <c r="I398" s="38" t="str">
        <f>IF(A398="","",IFERROR(INDEX(Program_Calcs!$A$1:$AX$1002,MATCH(A398,Program_Calcs!$A:$A,0),MATCH(VLOOKUP(F398,Table_Methods!$B:$F,4,0),Program_Calcs!$1:$1,0)),""))</f>
        <v/>
      </c>
      <c r="J398" s="38" t="str">
        <f>IF(A398="","",Input!O394)</f>
        <v/>
      </c>
      <c r="K398" s="38" t="str">
        <f>IF(A398="","",IF(D398="N","",IFERROR(INDEX(Program_Calcs!$A$1:$AX$1002,MATCH(A398,Program_Calcs!$A:$A,0),MATCH(VLOOKUP(F398,Table_Methods!$B:$F,5,0),Program_Calcs!$1:$1,0)),"")))</f>
        <v/>
      </c>
    </row>
    <row r="399" spans="1:11" ht="16.5" customHeight="1" x14ac:dyDescent="0.25">
      <c r="A399" s="12" t="str">
        <f>IF(Input!A395="","",Input!A395)</f>
        <v/>
      </c>
      <c r="B399" s="12" t="str">
        <f>IF(C399="","",IF(C399="Circular",Input!D395&amp;" in.",IF(C399="Box",ROUNDUP(Input!D395/12,1)&amp;" x "&amp;ROUNDUP(Input!E395/12,1)&amp;" ft.",Input!D395&amp;" x "&amp;Input!E395&amp;" in.")))</f>
        <v/>
      </c>
      <c r="C399" s="12" t="str">
        <f>IF(A399="","",Input!B395)</f>
        <v/>
      </c>
      <c r="D399" s="12" t="str">
        <f>IF(Input!I395="","",Input!I395)</f>
        <v/>
      </c>
      <c r="E399" s="12" t="str">
        <f>IF(Input!C395="","",Input!C395)</f>
        <v/>
      </c>
      <c r="F399" s="13" t="str">
        <f>IF(Input!H395="","",Input!H395)</f>
        <v/>
      </c>
      <c r="G399" s="12" t="str">
        <f>IF(Program_Calcs!F395="","",TEXT(Program_Calcs!F395,"0.0"))</f>
        <v/>
      </c>
      <c r="H399" s="12" t="str">
        <f>IF(Input!J395="","",TEXT(Input!J395,"0.0"))</f>
        <v/>
      </c>
      <c r="I399" s="38" t="str">
        <f>IF(A399="","",IFERROR(INDEX(Program_Calcs!$A$1:$AX$1002,MATCH(A399,Program_Calcs!$A:$A,0),MATCH(VLOOKUP(F399,Table_Methods!$B:$F,4,0),Program_Calcs!$1:$1,0)),""))</f>
        <v/>
      </c>
      <c r="J399" s="38" t="str">
        <f>IF(A399="","",Input!O395)</f>
        <v/>
      </c>
      <c r="K399" s="38" t="str">
        <f>IF(A399="","",IF(D399="N","",IFERROR(INDEX(Program_Calcs!$A$1:$AX$1002,MATCH(A399,Program_Calcs!$A:$A,0),MATCH(VLOOKUP(F399,Table_Methods!$B:$F,5,0),Program_Calcs!$1:$1,0)),"")))</f>
        <v/>
      </c>
    </row>
    <row r="400" spans="1:11" ht="16.5" customHeight="1" x14ac:dyDescent="0.25">
      <c r="A400" s="12" t="str">
        <f>IF(Input!A396="","",Input!A396)</f>
        <v/>
      </c>
      <c r="B400" s="12" t="str">
        <f>IF(C400="","",IF(C400="Circular",Input!D396&amp;" in.",IF(C400="Box",ROUNDUP(Input!D396/12,1)&amp;" x "&amp;ROUNDUP(Input!E396/12,1)&amp;" ft.",Input!D396&amp;" x "&amp;Input!E396&amp;" in.")))</f>
        <v/>
      </c>
      <c r="C400" s="12" t="str">
        <f>IF(A400="","",Input!B396)</f>
        <v/>
      </c>
      <c r="D400" s="12" t="str">
        <f>IF(Input!I396="","",Input!I396)</f>
        <v/>
      </c>
      <c r="E400" s="12" t="str">
        <f>IF(Input!C396="","",Input!C396)</f>
        <v/>
      </c>
      <c r="F400" s="13" t="str">
        <f>IF(Input!H396="","",Input!H396)</f>
        <v/>
      </c>
      <c r="G400" s="12" t="str">
        <f>IF(Program_Calcs!F396="","",TEXT(Program_Calcs!F396,"0.0"))</f>
        <v/>
      </c>
      <c r="H400" s="12" t="str">
        <f>IF(Input!J396="","",TEXT(Input!J396,"0.0"))</f>
        <v/>
      </c>
      <c r="I400" s="38" t="str">
        <f>IF(A400="","",IFERROR(INDEX(Program_Calcs!$A$1:$AX$1002,MATCH(A400,Program_Calcs!$A:$A,0),MATCH(VLOOKUP(F400,Table_Methods!$B:$F,4,0),Program_Calcs!$1:$1,0)),""))</f>
        <v/>
      </c>
      <c r="J400" s="38" t="str">
        <f>IF(A400="","",Input!O396)</f>
        <v/>
      </c>
      <c r="K400" s="38" t="str">
        <f>IF(A400="","",IF(D400="N","",IFERROR(INDEX(Program_Calcs!$A$1:$AX$1002,MATCH(A400,Program_Calcs!$A:$A,0),MATCH(VLOOKUP(F400,Table_Methods!$B:$F,5,0),Program_Calcs!$1:$1,0)),"")))</f>
        <v/>
      </c>
    </row>
    <row r="401" spans="1:11" ht="16.5" customHeight="1" x14ac:dyDescent="0.25">
      <c r="A401" s="12" t="str">
        <f>IF(Input!A397="","",Input!A397)</f>
        <v/>
      </c>
      <c r="B401" s="12" t="str">
        <f>IF(C401="","",IF(C401="Circular",Input!D397&amp;" in.",IF(C401="Box",ROUNDUP(Input!D397/12,1)&amp;" x "&amp;ROUNDUP(Input!E397/12,1)&amp;" ft.",Input!D397&amp;" x "&amp;Input!E397&amp;" in.")))</f>
        <v/>
      </c>
      <c r="C401" s="12" t="str">
        <f>IF(A401="","",Input!B397)</f>
        <v/>
      </c>
      <c r="D401" s="12" t="str">
        <f>IF(Input!I397="","",Input!I397)</f>
        <v/>
      </c>
      <c r="E401" s="12" t="str">
        <f>IF(Input!C397="","",Input!C397)</f>
        <v/>
      </c>
      <c r="F401" s="13" t="str">
        <f>IF(Input!H397="","",Input!H397)</f>
        <v/>
      </c>
      <c r="G401" s="12" t="str">
        <f>IF(Program_Calcs!F397="","",TEXT(Program_Calcs!F397,"0.0"))</f>
        <v/>
      </c>
      <c r="H401" s="12" t="str">
        <f>IF(Input!J397="","",TEXT(Input!J397,"0.0"))</f>
        <v/>
      </c>
      <c r="I401" s="38" t="str">
        <f>IF(A401="","",IFERROR(INDEX(Program_Calcs!$A$1:$AX$1002,MATCH(A401,Program_Calcs!$A:$A,0),MATCH(VLOOKUP(F401,Table_Methods!$B:$F,4,0),Program_Calcs!$1:$1,0)),""))</f>
        <v/>
      </c>
      <c r="J401" s="38" t="str">
        <f>IF(A401="","",Input!O397)</f>
        <v/>
      </c>
      <c r="K401" s="38" t="str">
        <f>IF(A401="","",IF(D401="N","",IFERROR(INDEX(Program_Calcs!$A$1:$AX$1002,MATCH(A401,Program_Calcs!$A:$A,0),MATCH(VLOOKUP(F401,Table_Methods!$B:$F,5,0),Program_Calcs!$1:$1,0)),"")))</f>
        <v/>
      </c>
    </row>
    <row r="402" spans="1:11" ht="16.5" customHeight="1" x14ac:dyDescent="0.25">
      <c r="A402" s="12" t="str">
        <f>IF(Input!A398="","",Input!A398)</f>
        <v/>
      </c>
      <c r="B402" s="12" t="str">
        <f>IF(C402="","",IF(C402="Circular",Input!D398&amp;" in.",IF(C402="Box",ROUNDUP(Input!D398/12,1)&amp;" x "&amp;ROUNDUP(Input!E398/12,1)&amp;" ft.",Input!D398&amp;" x "&amp;Input!E398&amp;" in.")))</f>
        <v/>
      </c>
      <c r="C402" s="12" t="str">
        <f>IF(A402="","",Input!B398)</f>
        <v/>
      </c>
      <c r="D402" s="12" t="str">
        <f>IF(Input!I398="","",Input!I398)</f>
        <v/>
      </c>
      <c r="E402" s="12" t="str">
        <f>IF(Input!C398="","",Input!C398)</f>
        <v/>
      </c>
      <c r="F402" s="13" t="str">
        <f>IF(Input!H398="","",Input!H398)</f>
        <v/>
      </c>
      <c r="G402" s="12" t="str">
        <f>IF(Program_Calcs!F398="","",TEXT(Program_Calcs!F398,"0.0"))</f>
        <v/>
      </c>
      <c r="H402" s="12" t="str">
        <f>IF(Input!J398="","",TEXT(Input!J398,"0.0"))</f>
        <v/>
      </c>
      <c r="I402" s="38" t="str">
        <f>IF(A402="","",IFERROR(INDEX(Program_Calcs!$A$1:$AX$1002,MATCH(A402,Program_Calcs!$A:$A,0),MATCH(VLOOKUP(F402,Table_Methods!$B:$F,4,0),Program_Calcs!$1:$1,0)),""))</f>
        <v/>
      </c>
      <c r="J402" s="38" t="str">
        <f>IF(A402="","",Input!O398)</f>
        <v/>
      </c>
      <c r="K402" s="38" t="str">
        <f>IF(A402="","",IF(D402="N","",IFERROR(INDEX(Program_Calcs!$A$1:$AX$1002,MATCH(A402,Program_Calcs!$A:$A,0),MATCH(VLOOKUP(F402,Table_Methods!$B:$F,5,0),Program_Calcs!$1:$1,0)),"")))</f>
        <v/>
      </c>
    </row>
    <row r="403" spans="1:11" ht="16.5" customHeight="1" x14ac:dyDescent="0.25">
      <c r="A403" s="12" t="str">
        <f>IF(Input!A399="","",Input!A399)</f>
        <v/>
      </c>
      <c r="B403" s="12" t="str">
        <f>IF(C403="","",IF(C403="Circular",Input!D399&amp;" in.",IF(C403="Box",ROUNDUP(Input!D399/12,1)&amp;" x "&amp;ROUNDUP(Input!E399/12,1)&amp;" ft.",Input!D399&amp;" x "&amp;Input!E399&amp;" in.")))</f>
        <v/>
      </c>
      <c r="C403" s="12" t="str">
        <f>IF(A403="","",Input!B399)</f>
        <v/>
      </c>
      <c r="D403" s="12" t="str">
        <f>IF(Input!I399="","",Input!I399)</f>
        <v/>
      </c>
      <c r="E403" s="12" t="str">
        <f>IF(Input!C399="","",Input!C399)</f>
        <v/>
      </c>
      <c r="F403" s="13" t="str">
        <f>IF(Input!H399="","",Input!H399)</f>
        <v/>
      </c>
      <c r="G403" s="12" t="str">
        <f>IF(Program_Calcs!F399="","",TEXT(Program_Calcs!F399,"0.0"))</f>
        <v/>
      </c>
      <c r="H403" s="12" t="str">
        <f>IF(Input!J399="","",TEXT(Input!J399,"0.0"))</f>
        <v/>
      </c>
      <c r="I403" s="38" t="str">
        <f>IF(A403="","",IFERROR(INDEX(Program_Calcs!$A$1:$AX$1002,MATCH(A403,Program_Calcs!$A:$A,0),MATCH(VLOOKUP(F403,Table_Methods!$B:$F,4,0),Program_Calcs!$1:$1,0)),""))</f>
        <v/>
      </c>
      <c r="J403" s="38" t="str">
        <f>IF(A403="","",Input!O399)</f>
        <v/>
      </c>
      <c r="K403" s="38" t="str">
        <f>IF(A403="","",IF(D403="N","",IFERROR(INDEX(Program_Calcs!$A$1:$AX$1002,MATCH(A403,Program_Calcs!$A:$A,0),MATCH(VLOOKUP(F403,Table_Methods!$B:$F,5,0),Program_Calcs!$1:$1,0)),"")))</f>
        <v/>
      </c>
    </row>
    <row r="404" spans="1:11" ht="16.5" customHeight="1" x14ac:dyDescent="0.25">
      <c r="A404" s="12" t="str">
        <f>IF(Input!A400="","",Input!A400)</f>
        <v/>
      </c>
      <c r="B404" s="12" t="str">
        <f>IF(C404="","",IF(C404="Circular",Input!D400&amp;" in.",IF(C404="Box",ROUNDUP(Input!D400/12,1)&amp;" x "&amp;ROUNDUP(Input!E400/12,1)&amp;" ft.",Input!D400&amp;" x "&amp;Input!E400&amp;" in.")))</f>
        <v/>
      </c>
      <c r="C404" s="12" t="str">
        <f>IF(A404="","",Input!B400)</f>
        <v/>
      </c>
      <c r="D404" s="12" t="str">
        <f>IF(Input!I400="","",Input!I400)</f>
        <v/>
      </c>
      <c r="E404" s="12" t="str">
        <f>IF(Input!C400="","",Input!C400)</f>
        <v/>
      </c>
      <c r="F404" s="13" t="str">
        <f>IF(Input!H400="","",Input!H400)</f>
        <v/>
      </c>
      <c r="G404" s="12" t="str">
        <f>IF(Program_Calcs!F400="","",TEXT(Program_Calcs!F400,"0.0"))</f>
        <v/>
      </c>
      <c r="H404" s="12" t="str">
        <f>IF(Input!J400="","",TEXT(Input!J400,"0.0"))</f>
        <v/>
      </c>
      <c r="I404" s="38" t="str">
        <f>IF(A404="","",IFERROR(INDEX(Program_Calcs!$A$1:$AX$1002,MATCH(A404,Program_Calcs!$A:$A,0),MATCH(VLOOKUP(F404,Table_Methods!$B:$F,4,0),Program_Calcs!$1:$1,0)),""))</f>
        <v/>
      </c>
      <c r="J404" s="38" t="str">
        <f>IF(A404="","",Input!O400)</f>
        <v/>
      </c>
      <c r="K404" s="38" t="str">
        <f>IF(A404="","",IF(D404="N","",IFERROR(INDEX(Program_Calcs!$A$1:$AX$1002,MATCH(A404,Program_Calcs!$A:$A,0),MATCH(VLOOKUP(F404,Table_Methods!$B:$F,5,0),Program_Calcs!$1:$1,0)),"")))</f>
        <v/>
      </c>
    </row>
    <row r="405" spans="1:11" ht="16.5" customHeight="1" x14ac:dyDescent="0.25">
      <c r="A405" s="12" t="str">
        <f>IF(Input!A401="","",Input!A401)</f>
        <v/>
      </c>
      <c r="B405" s="12" t="str">
        <f>IF(C405="","",IF(C405="Circular",Input!D401&amp;" in.",IF(C405="Box",ROUNDUP(Input!D401/12,1)&amp;" x "&amp;ROUNDUP(Input!E401/12,1)&amp;" ft.",Input!D401&amp;" x "&amp;Input!E401&amp;" in.")))</f>
        <v/>
      </c>
      <c r="C405" s="12" t="str">
        <f>IF(A405="","",Input!B401)</f>
        <v/>
      </c>
      <c r="D405" s="12" t="str">
        <f>IF(Input!I401="","",Input!I401)</f>
        <v/>
      </c>
      <c r="E405" s="12" t="str">
        <f>IF(Input!C401="","",Input!C401)</f>
        <v/>
      </c>
      <c r="F405" s="13" t="str">
        <f>IF(Input!H401="","",Input!H401)</f>
        <v/>
      </c>
      <c r="G405" s="12" t="str">
        <f>IF(Program_Calcs!F401="","",TEXT(Program_Calcs!F401,"0.0"))</f>
        <v/>
      </c>
      <c r="H405" s="12" t="str">
        <f>IF(Input!J401="","",TEXT(Input!J401,"0.0"))</f>
        <v/>
      </c>
      <c r="I405" s="38" t="str">
        <f>IF(A405="","",IFERROR(INDEX(Program_Calcs!$A$1:$AX$1002,MATCH(A405,Program_Calcs!$A:$A,0),MATCH(VLOOKUP(F405,Table_Methods!$B:$F,4,0),Program_Calcs!$1:$1,0)),""))</f>
        <v/>
      </c>
      <c r="J405" s="38" t="str">
        <f>IF(A405="","",Input!O401)</f>
        <v/>
      </c>
      <c r="K405" s="38" t="str">
        <f>IF(A405="","",IF(D405="N","",IFERROR(INDEX(Program_Calcs!$A$1:$AX$1002,MATCH(A405,Program_Calcs!$A:$A,0),MATCH(VLOOKUP(F405,Table_Methods!$B:$F,5,0),Program_Calcs!$1:$1,0)),"")))</f>
        <v/>
      </c>
    </row>
    <row r="406" spans="1:11" ht="16.5" customHeight="1" x14ac:dyDescent="0.25">
      <c r="A406" s="12" t="str">
        <f>IF(Input!A402="","",Input!A402)</f>
        <v/>
      </c>
      <c r="B406" s="12" t="str">
        <f>IF(C406="","",IF(C406="Circular",Input!D402&amp;" in.",IF(C406="Box",ROUNDUP(Input!D402/12,1)&amp;" x "&amp;ROUNDUP(Input!E402/12,1)&amp;" ft.",Input!D402&amp;" x "&amp;Input!E402&amp;" in.")))</f>
        <v/>
      </c>
      <c r="C406" s="12" t="str">
        <f>IF(A406="","",Input!B402)</f>
        <v/>
      </c>
      <c r="D406" s="12" t="str">
        <f>IF(Input!I402="","",Input!I402)</f>
        <v/>
      </c>
      <c r="E406" s="12" t="str">
        <f>IF(Input!C402="","",Input!C402)</f>
        <v/>
      </c>
      <c r="F406" s="13" t="str">
        <f>IF(Input!H402="","",Input!H402)</f>
        <v/>
      </c>
      <c r="G406" s="12" t="str">
        <f>IF(Program_Calcs!F402="","",TEXT(Program_Calcs!F402,"0.0"))</f>
        <v/>
      </c>
      <c r="H406" s="12" t="str">
        <f>IF(Input!J402="","",TEXT(Input!J402,"0.0"))</f>
        <v/>
      </c>
      <c r="I406" s="38" t="str">
        <f>IF(A406="","",IFERROR(INDEX(Program_Calcs!$A$1:$AX$1002,MATCH(A406,Program_Calcs!$A:$A,0),MATCH(VLOOKUP(F406,Table_Methods!$B:$F,4,0),Program_Calcs!$1:$1,0)),""))</f>
        <v/>
      </c>
      <c r="J406" s="38" t="str">
        <f>IF(A406="","",Input!O402)</f>
        <v/>
      </c>
      <c r="K406" s="38" t="str">
        <f>IF(A406="","",IF(D406="N","",IFERROR(INDEX(Program_Calcs!$A$1:$AX$1002,MATCH(A406,Program_Calcs!$A:$A,0),MATCH(VLOOKUP(F406,Table_Methods!$B:$F,5,0),Program_Calcs!$1:$1,0)),"")))</f>
        <v/>
      </c>
    </row>
    <row r="407" spans="1:11" ht="16.5" customHeight="1" x14ac:dyDescent="0.25">
      <c r="A407" s="12" t="str">
        <f>IF(Input!A403="","",Input!A403)</f>
        <v/>
      </c>
      <c r="B407" s="12" t="str">
        <f>IF(C407="","",IF(C407="Circular",Input!D403&amp;" in.",IF(C407="Box",ROUNDUP(Input!D403/12,1)&amp;" x "&amp;ROUNDUP(Input!E403/12,1)&amp;" ft.",Input!D403&amp;" x "&amp;Input!E403&amp;" in.")))</f>
        <v/>
      </c>
      <c r="C407" s="12" t="str">
        <f>IF(A407="","",Input!B403)</f>
        <v/>
      </c>
      <c r="D407" s="12" t="str">
        <f>IF(Input!I403="","",Input!I403)</f>
        <v/>
      </c>
      <c r="E407" s="12" t="str">
        <f>IF(Input!C403="","",Input!C403)</f>
        <v/>
      </c>
      <c r="F407" s="13" t="str">
        <f>IF(Input!H403="","",Input!H403)</f>
        <v/>
      </c>
      <c r="G407" s="12" t="str">
        <f>IF(Program_Calcs!F403="","",TEXT(Program_Calcs!F403,"0.0"))</f>
        <v/>
      </c>
      <c r="H407" s="12" t="str">
        <f>IF(Input!J403="","",TEXT(Input!J403,"0.0"))</f>
        <v/>
      </c>
      <c r="I407" s="38" t="str">
        <f>IF(A407="","",IFERROR(INDEX(Program_Calcs!$A$1:$AX$1002,MATCH(A407,Program_Calcs!$A:$A,0),MATCH(VLOOKUP(F407,Table_Methods!$B:$F,4,0),Program_Calcs!$1:$1,0)),""))</f>
        <v/>
      </c>
      <c r="J407" s="38" t="str">
        <f>IF(A407="","",Input!O403)</f>
        <v/>
      </c>
      <c r="K407" s="38" t="str">
        <f>IF(A407="","",IF(D407="N","",IFERROR(INDEX(Program_Calcs!$A$1:$AX$1002,MATCH(A407,Program_Calcs!$A:$A,0),MATCH(VLOOKUP(F407,Table_Methods!$B:$F,5,0),Program_Calcs!$1:$1,0)),"")))</f>
        <v/>
      </c>
    </row>
    <row r="408" spans="1:11" ht="16.5" customHeight="1" x14ac:dyDescent="0.25">
      <c r="A408" s="12" t="str">
        <f>IF(Input!A404="","",Input!A404)</f>
        <v/>
      </c>
      <c r="B408" s="12" t="str">
        <f>IF(C408="","",IF(C408="Circular",Input!D404&amp;" in.",IF(C408="Box",ROUNDUP(Input!D404/12,1)&amp;" x "&amp;ROUNDUP(Input!E404/12,1)&amp;" ft.",Input!D404&amp;" x "&amp;Input!E404&amp;" in.")))</f>
        <v/>
      </c>
      <c r="C408" s="12" t="str">
        <f>IF(A408="","",Input!B404)</f>
        <v/>
      </c>
      <c r="D408" s="12" t="str">
        <f>IF(Input!I404="","",Input!I404)</f>
        <v/>
      </c>
      <c r="E408" s="12" t="str">
        <f>IF(Input!C404="","",Input!C404)</f>
        <v/>
      </c>
      <c r="F408" s="13" t="str">
        <f>IF(Input!H404="","",Input!H404)</f>
        <v/>
      </c>
      <c r="G408" s="12" t="str">
        <f>IF(Program_Calcs!F404="","",TEXT(Program_Calcs!F404,"0.0"))</f>
        <v/>
      </c>
      <c r="H408" s="12" t="str">
        <f>IF(Input!J404="","",TEXT(Input!J404,"0.0"))</f>
        <v/>
      </c>
      <c r="I408" s="38" t="str">
        <f>IF(A408="","",IFERROR(INDEX(Program_Calcs!$A$1:$AX$1002,MATCH(A408,Program_Calcs!$A:$A,0),MATCH(VLOOKUP(F408,Table_Methods!$B:$F,4,0),Program_Calcs!$1:$1,0)),""))</f>
        <v/>
      </c>
      <c r="J408" s="38" t="str">
        <f>IF(A408="","",Input!O404)</f>
        <v/>
      </c>
      <c r="K408" s="38" t="str">
        <f>IF(A408="","",IF(D408="N","",IFERROR(INDEX(Program_Calcs!$A$1:$AX$1002,MATCH(A408,Program_Calcs!$A:$A,0),MATCH(VLOOKUP(F408,Table_Methods!$B:$F,5,0),Program_Calcs!$1:$1,0)),"")))</f>
        <v/>
      </c>
    </row>
    <row r="409" spans="1:11" ht="16.5" customHeight="1" x14ac:dyDescent="0.25">
      <c r="A409" s="12" t="str">
        <f>IF(Input!A405="","",Input!A405)</f>
        <v/>
      </c>
      <c r="B409" s="12" t="str">
        <f>IF(C409="","",IF(C409="Circular",Input!D405&amp;" in.",IF(C409="Box",ROUNDUP(Input!D405/12,1)&amp;" x "&amp;ROUNDUP(Input!E405/12,1)&amp;" ft.",Input!D405&amp;" x "&amp;Input!E405&amp;" in.")))</f>
        <v/>
      </c>
      <c r="C409" s="12" t="str">
        <f>IF(A409="","",Input!B405)</f>
        <v/>
      </c>
      <c r="D409" s="12" t="str">
        <f>IF(Input!I405="","",Input!I405)</f>
        <v/>
      </c>
      <c r="E409" s="12" t="str">
        <f>IF(Input!C405="","",Input!C405)</f>
        <v/>
      </c>
      <c r="F409" s="13" t="str">
        <f>IF(Input!H405="","",Input!H405)</f>
        <v/>
      </c>
      <c r="G409" s="12" t="str">
        <f>IF(Program_Calcs!F405="","",TEXT(Program_Calcs!F405,"0.0"))</f>
        <v/>
      </c>
      <c r="H409" s="12" t="str">
        <f>IF(Input!J405="","",TEXT(Input!J405,"0.0"))</f>
        <v/>
      </c>
      <c r="I409" s="38" t="str">
        <f>IF(A409="","",IFERROR(INDEX(Program_Calcs!$A$1:$AX$1002,MATCH(A409,Program_Calcs!$A:$A,0),MATCH(VLOOKUP(F409,Table_Methods!$B:$F,4,0),Program_Calcs!$1:$1,0)),""))</f>
        <v/>
      </c>
      <c r="J409" s="38" t="str">
        <f>IF(A409="","",Input!O405)</f>
        <v/>
      </c>
      <c r="K409" s="38" t="str">
        <f>IF(A409="","",IF(D409="N","",IFERROR(INDEX(Program_Calcs!$A$1:$AX$1002,MATCH(A409,Program_Calcs!$A:$A,0),MATCH(VLOOKUP(F409,Table_Methods!$B:$F,5,0),Program_Calcs!$1:$1,0)),"")))</f>
        <v/>
      </c>
    </row>
    <row r="410" spans="1:11" ht="16.5" customHeight="1" x14ac:dyDescent="0.25">
      <c r="A410" s="12" t="str">
        <f>IF(Input!A406="","",Input!A406)</f>
        <v/>
      </c>
      <c r="B410" s="12" t="str">
        <f>IF(C410="","",IF(C410="Circular",Input!D406&amp;" in.",IF(C410="Box",ROUNDUP(Input!D406/12,1)&amp;" x "&amp;ROUNDUP(Input!E406/12,1)&amp;" ft.",Input!D406&amp;" x "&amp;Input!E406&amp;" in.")))</f>
        <v/>
      </c>
      <c r="C410" s="12" t="str">
        <f>IF(A410="","",Input!B406)</f>
        <v/>
      </c>
      <c r="D410" s="12" t="str">
        <f>IF(Input!I406="","",Input!I406)</f>
        <v/>
      </c>
      <c r="E410" s="12" t="str">
        <f>IF(Input!C406="","",Input!C406)</f>
        <v/>
      </c>
      <c r="F410" s="13" t="str">
        <f>IF(Input!H406="","",Input!H406)</f>
        <v/>
      </c>
      <c r="G410" s="12" t="str">
        <f>IF(Program_Calcs!F406="","",TEXT(Program_Calcs!F406,"0.0"))</f>
        <v/>
      </c>
      <c r="H410" s="12" t="str">
        <f>IF(Input!J406="","",TEXT(Input!J406,"0.0"))</f>
        <v/>
      </c>
      <c r="I410" s="38" t="str">
        <f>IF(A410="","",IFERROR(INDEX(Program_Calcs!$A$1:$AX$1002,MATCH(A410,Program_Calcs!$A:$A,0),MATCH(VLOOKUP(F410,Table_Methods!$B:$F,4,0),Program_Calcs!$1:$1,0)),""))</f>
        <v/>
      </c>
      <c r="J410" s="38" t="str">
        <f>IF(A410="","",Input!O406)</f>
        <v/>
      </c>
      <c r="K410" s="38" t="str">
        <f>IF(A410="","",IF(D410="N","",IFERROR(INDEX(Program_Calcs!$A$1:$AX$1002,MATCH(A410,Program_Calcs!$A:$A,0),MATCH(VLOOKUP(F410,Table_Methods!$B:$F,5,0),Program_Calcs!$1:$1,0)),"")))</f>
        <v/>
      </c>
    </row>
    <row r="411" spans="1:11" ht="16.5" customHeight="1" x14ac:dyDescent="0.25">
      <c r="A411" s="12" t="str">
        <f>IF(Input!A407="","",Input!A407)</f>
        <v/>
      </c>
      <c r="B411" s="12" t="str">
        <f>IF(C411="","",IF(C411="Circular",Input!D407&amp;" in.",IF(C411="Box",ROUNDUP(Input!D407/12,1)&amp;" x "&amp;ROUNDUP(Input!E407/12,1)&amp;" ft.",Input!D407&amp;" x "&amp;Input!E407&amp;" in.")))</f>
        <v/>
      </c>
      <c r="C411" s="12" t="str">
        <f>IF(A411="","",Input!B407)</f>
        <v/>
      </c>
      <c r="D411" s="12" t="str">
        <f>IF(Input!I407="","",Input!I407)</f>
        <v/>
      </c>
      <c r="E411" s="12" t="str">
        <f>IF(Input!C407="","",Input!C407)</f>
        <v/>
      </c>
      <c r="F411" s="13" t="str">
        <f>IF(Input!H407="","",Input!H407)</f>
        <v/>
      </c>
      <c r="G411" s="12" t="str">
        <f>IF(Program_Calcs!F407="","",TEXT(Program_Calcs!F407,"0.0"))</f>
        <v/>
      </c>
      <c r="H411" s="12" t="str">
        <f>IF(Input!J407="","",TEXT(Input!J407,"0.0"))</f>
        <v/>
      </c>
      <c r="I411" s="38" t="str">
        <f>IF(A411="","",IFERROR(INDEX(Program_Calcs!$A$1:$AX$1002,MATCH(A411,Program_Calcs!$A:$A,0),MATCH(VLOOKUP(F411,Table_Methods!$B:$F,4,0),Program_Calcs!$1:$1,0)),""))</f>
        <v/>
      </c>
      <c r="J411" s="38" t="str">
        <f>IF(A411="","",Input!O407)</f>
        <v/>
      </c>
      <c r="K411" s="38" t="str">
        <f>IF(A411="","",IF(D411="N","",IFERROR(INDEX(Program_Calcs!$A$1:$AX$1002,MATCH(A411,Program_Calcs!$A:$A,0),MATCH(VLOOKUP(F411,Table_Methods!$B:$F,5,0),Program_Calcs!$1:$1,0)),"")))</f>
        <v/>
      </c>
    </row>
    <row r="412" spans="1:11" ht="16.5" customHeight="1" x14ac:dyDescent="0.25">
      <c r="A412" s="12" t="str">
        <f>IF(Input!A408="","",Input!A408)</f>
        <v/>
      </c>
      <c r="B412" s="12" t="str">
        <f>IF(C412="","",IF(C412="Circular",Input!D408&amp;" in.",IF(C412="Box",ROUNDUP(Input!D408/12,1)&amp;" x "&amp;ROUNDUP(Input!E408/12,1)&amp;" ft.",Input!D408&amp;" x "&amp;Input!E408&amp;" in.")))</f>
        <v/>
      </c>
      <c r="C412" s="12" t="str">
        <f>IF(A412="","",Input!B408)</f>
        <v/>
      </c>
      <c r="D412" s="12" t="str">
        <f>IF(Input!I408="","",Input!I408)</f>
        <v/>
      </c>
      <c r="E412" s="12" t="str">
        <f>IF(Input!C408="","",Input!C408)</f>
        <v/>
      </c>
      <c r="F412" s="13" t="str">
        <f>IF(Input!H408="","",Input!H408)</f>
        <v/>
      </c>
      <c r="G412" s="12" t="str">
        <f>IF(Program_Calcs!F408="","",TEXT(Program_Calcs!F408,"0.0"))</f>
        <v/>
      </c>
      <c r="H412" s="12" t="str">
        <f>IF(Input!J408="","",TEXT(Input!J408,"0.0"))</f>
        <v/>
      </c>
      <c r="I412" s="38" t="str">
        <f>IF(A412="","",IFERROR(INDEX(Program_Calcs!$A$1:$AX$1002,MATCH(A412,Program_Calcs!$A:$A,0),MATCH(VLOOKUP(F412,Table_Methods!$B:$F,4,0),Program_Calcs!$1:$1,0)),""))</f>
        <v/>
      </c>
      <c r="J412" s="38" t="str">
        <f>IF(A412="","",Input!O408)</f>
        <v/>
      </c>
      <c r="K412" s="38" t="str">
        <f>IF(A412="","",IF(D412="N","",IFERROR(INDEX(Program_Calcs!$A$1:$AX$1002,MATCH(A412,Program_Calcs!$A:$A,0),MATCH(VLOOKUP(F412,Table_Methods!$B:$F,5,0),Program_Calcs!$1:$1,0)),"")))</f>
        <v/>
      </c>
    </row>
    <row r="413" spans="1:11" ht="16.5" customHeight="1" x14ac:dyDescent="0.25">
      <c r="A413" s="12" t="str">
        <f>IF(Input!A409="","",Input!A409)</f>
        <v/>
      </c>
      <c r="B413" s="12" t="str">
        <f>IF(C413="","",IF(C413="Circular",Input!D409&amp;" in.",IF(C413="Box",ROUNDUP(Input!D409/12,1)&amp;" x "&amp;ROUNDUP(Input!E409/12,1)&amp;" ft.",Input!D409&amp;" x "&amp;Input!E409&amp;" in.")))</f>
        <v/>
      </c>
      <c r="C413" s="12" t="str">
        <f>IF(A413="","",Input!B409)</f>
        <v/>
      </c>
      <c r="D413" s="12" t="str">
        <f>IF(Input!I409="","",Input!I409)</f>
        <v/>
      </c>
      <c r="E413" s="12" t="str">
        <f>IF(Input!C409="","",Input!C409)</f>
        <v/>
      </c>
      <c r="F413" s="13" t="str">
        <f>IF(Input!H409="","",Input!H409)</f>
        <v/>
      </c>
      <c r="G413" s="12" t="str">
        <f>IF(Program_Calcs!F409="","",TEXT(Program_Calcs!F409,"0.0"))</f>
        <v/>
      </c>
      <c r="H413" s="12" t="str">
        <f>IF(Input!J409="","",TEXT(Input!J409,"0.0"))</f>
        <v/>
      </c>
      <c r="I413" s="38" t="str">
        <f>IF(A413="","",IFERROR(INDEX(Program_Calcs!$A$1:$AX$1002,MATCH(A413,Program_Calcs!$A:$A,0),MATCH(VLOOKUP(F413,Table_Methods!$B:$F,4,0),Program_Calcs!$1:$1,0)),""))</f>
        <v/>
      </c>
      <c r="J413" s="38" t="str">
        <f>IF(A413="","",Input!O409)</f>
        <v/>
      </c>
      <c r="K413" s="38" t="str">
        <f>IF(A413="","",IF(D413="N","",IFERROR(INDEX(Program_Calcs!$A$1:$AX$1002,MATCH(A413,Program_Calcs!$A:$A,0),MATCH(VLOOKUP(F413,Table_Methods!$B:$F,5,0),Program_Calcs!$1:$1,0)),"")))</f>
        <v/>
      </c>
    </row>
    <row r="414" spans="1:11" ht="16.5" customHeight="1" x14ac:dyDescent="0.25">
      <c r="A414" s="12" t="str">
        <f>IF(Input!A410="","",Input!A410)</f>
        <v/>
      </c>
      <c r="B414" s="12" t="str">
        <f>IF(C414="","",IF(C414="Circular",Input!D410&amp;" in.",IF(C414="Box",ROUNDUP(Input!D410/12,1)&amp;" x "&amp;ROUNDUP(Input!E410/12,1)&amp;" ft.",Input!D410&amp;" x "&amp;Input!E410&amp;" in.")))</f>
        <v/>
      </c>
      <c r="C414" s="12" t="str">
        <f>IF(A414="","",Input!B410)</f>
        <v/>
      </c>
      <c r="D414" s="12" t="str">
        <f>IF(Input!I410="","",Input!I410)</f>
        <v/>
      </c>
      <c r="E414" s="12" t="str">
        <f>IF(Input!C410="","",Input!C410)</f>
        <v/>
      </c>
      <c r="F414" s="13" t="str">
        <f>IF(Input!H410="","",Input!H410)</f>
        <v/>
      </c>
      <c r="G414" s="12" t="str">
        <f>IF(Program_Calcs!F410="","",TEXT(Program_Calcs!F410,"0.0"))</f>
        <v/>
      </c>
      <c r="H414" s="12" t="str">
        <f>IF(Input!J410="","",TEXT(Input!J410,"0.0"))</f>
        <v/>
      </c>
      <c r="I414" s="38" t="str">
        <f>IF(A414="","",IFERROR(INDEX(Program_Calcs!$A$1:$AX$1002,MATCH(A414,Program_Calcs!$A:$A,0),MATCH(VLOOKUP(F414,Table_Methods!$B:$F,4,0),Program_Calcs!$1:$1,0)),""))</f>
        <v/>
      </c>
      <c r="J414" s="38" t="str">
        <f>IF(A414="","",Input!O410)</f>
        <v/>
      </c>
      <c r="K414" s="38" t="str">
        <f>IF(A414="","",IF(D414="N","",IFERROR(INDEX(Program_Calcs!$A$1:$AX$1002,MATCH(A414,Program_Calcs!$A:$A,0),MATCH(VLOOKUP(F414,Table_Methods!$B:$F,5,0),Program_Calcs!$1:$1,0)),"")))</f>
        <v/>
      </c>
    </row>
    <row r="415" spans="1:11" ht="16.5" customHeight="1" x14ac:dyDescent="0.25">
      <c r="A415" s="12" t="str">
        <f>IF(Input!A411="","",Input!A411)</f>
        <v/>
      </c>
      <c r="B415" s="12" t="str">
        <f>IF(C415="","",IF(C415="Circular",Input!D411&amp;" in.",IF(C415="Box",ROUNDUP(Input!D411/12,1)&amp;" x "&amp;ROUNDUP(Input!E411/12,1)&amp;" ft.",Input!D411&amp;" x "&amp;Input!E411&amp;" in.")))</f>
        <v/>
      </c>
      <c r="C415" s="12" t="str">
        <f>IF(A415="","",Input!B411)</f>
        <v/>
      </c>
      <c r="D415" s="12" t="str">
        <f>IF(Input!I411="","",Input!I411)</f>
        <v/>
      </c>
      <c r="E415" s="12" t="str">
        <f>IF(Input!C411="","",Input!C411)</f>
        <v/>
      </c>
      <c r="F415" s="13" t="str">
        <f>IF(Input!H411="","",Input!H411)</f>
        <v/>
      </c>
      <c r="G415" s="12" t="str">
        <f>IF(Program_Calcs!F411="","",TEXT(Program_Calcs!F411,"0.0"))</f>
        <v/>
      </c>
      <c r="H415" s="12" t="str">
        <f>IF(Input!J411="","",TEXT(Input!J411,"0.0"))</f>
        <v/>
      </c>
      <c r="I415" s="38" t="str">
        <f>IF(A415="","",IFERROR(INDEX(Program_Calcs!$A$1:$AX$1002,MATCH(A415,Program_Calcs!$A:$A,0),MATCH(VLOOKUP(F415,Table_Methods!$B:$F,4,0),Program_Calcs!$1:$1,0)),""))</f>
        <v/>
      </c>
      <c r="J415" s="38" t="str">
        <f>IF(A415="","",Input!O411)</f>
        <v/>
      </c>
      <c r="K415" s="38" t="str">
        <f>IF(A415="","",IF(D415="N","",IFERROR(INDEX(Program_Calcs!$A$1:$AX$1002,MATCH(A415,Program_Calcs!$A:$A,0),MATCH(VLOOKUP(F415,Table_Methods!$B:$F,5,0),Program_Calcs!$1:$1,0)),"")))</f>
        <v/>
      </c>
    </row>
    <row r="416" spans="1:11" ht="16.5" customHeight="1" x14ac:dyDescent="0.25">
      <c r="A416" s="12" t="str">
        <f>IF(Input!A412="","",Input!A412)</f>
        <v/>
      </c>
      <c r="B416" s="12" t="str">
        <f>IF(C416="","",IF(C416="Circular",Input!D412&amp;" in.",IF(C416="Box",ROUNDUP(Input!D412/12,1)&amp;" x "&amp;ROUNDUP(Input!E412/12,1)&amp;" ft.",Input!D412&amp;" x "&amp;Input!E412&amp;" in.")))</f>
        <v/>
      </c>
      <c r="C416" s="12" t="str">
        <f>IF(A416="","",Input!B412)</f>
        <v/>
      </c>
      <c r="D416" s="12" t="str">
        <f>IF(Input!I412="","",Input!I412)</f>
        <v/>
      </c>
      <c r="E416" s="12" t="str">
        <f>IF(Input!C412="","",Input!C412)</f>
        <v/>
      </c>
      <c r="F416" s="13" t="str">
        <f>IF(Input!H412="","",Input!H412)</f>
        <v/>
      </c>
      <c r="G416" s="12" t="str">
        <f>IF(Program_Calcs!F412="","",TEXT(Program_Calcs!F412,"0.0"))</f>
        <v/>
      </c>
      <c r="H416" s="12" t="str">
        <f>IF(Input!J412="","",TEXT(Input!J412,"0.0"))</f>
        <v/>
      </c>
      <c r="I416" s="38" t="str">
        <f>IF(A416="","",IFERROR(INDEX(Program_Calcs!$A$1:$AX$1002,MATCH(A416,Program_Calcs!$A:$A,0),MATCH(VLOOKUP(F416,Table_Methods!$B:$F,4,0),Program_Calcs!$1:$1,0)),""))</f>
        <v/>
      </c>
      <c r="J416" s="38" t="str">
        <f>IF(A416="","",Input!O412)</f>
        <v/>
      </c>
      <c r="K416" s="38" t="str">
        <f>IF(A416="","",IF(D416="N","",IFERROR(INDEX(Program_Calcs!$A$1:$AX$1002,MATCH(A416,Program_Calcs!$A:$A,0),MATCH(VLOOKUP(F416,Table_Methods!$B:$F,5,0),Program_Calcs!$1:$1,0)),"")))</f>
        <v/>
      </c>
    </row>
    <row r="417" spans="1:11" ht="16.5" customHeight="1" x14ac:dyDescent="0.25">
      <c r="A417" s="12" t="str">
        <f>IF(Input!A413="","",Input!A413)</f>
        <v/>
      </c>
      <c r="B417" s="12" t="str">
        <f>IF(C417="","",IF(C417="Circular",Input!D413&amp;" in.",IF(C417="Box",ROUNDUP(Input!D413/12,1)&amp;" x "&amp;ROUNDUP(Input!E413/12,1)&amp;" ft.",Input!D413&amp;" x "&amp;Input!E413&amp;" in.")))</f>
        <v/>
      </c>
      <c r="C417" s="12" t="str">
        <f>IF(A417="","",Input!B413)</f>
        <v/>
      </c>
      <c r="D417" s="12" t="str">
        <f>IF(Input!I413="","",Input!I413)</f>
        <v/>
      </c>
      <c r="E417" s="12" t="str">
        <f>IF(Input!C413="","",Input!C413)</f>
        <v/>
      </c>
      <c r="F417" s="13" t="str">
        <f>IF(Input!H413="","",Input!H413)</f>
        <v/>
      </c>
      <c r="G417" s="12" t="str">
        <f>IF(Program_Calcs!F413="","",TEXT(Program_Calcs!F413,"0.0"))</f>
        <v/>
      </c>
      <c r="H417" s="12" t="str">
        <f>IF(Input!J413="","",TEXT(Input!J413,"0.0"))</f>
        <v/>
      </c>
      <c r="I417" s="38" t="str">
        <f>IF(A417="","",IFERROR(INDEX(Program_Calcs!$A$1:$AX$1002,MATCH(A417,Program_Calcs!$A:$A,0),MATCH(VLOOKUP(F417,Table_Methods!$B:$F,4,0),Program_Calcs!$1:$1,0)),""))</f>
        <v/>
      </c>
      <c r="J417" s="38" t="str">
        <f>IF(A417="","",Input!O413)</f>
        <v/>
      </c>
      <c r="K417" s="38" t="str">
        <f>IF(A417="","",IF(D417="N","",IFERROR(INDEX(Program_Calcs!$A$1:$AX$1002,MATCH(A417,Program_Calcs!$A:$A,0),MATCH(VLOOKUP(F417,Table_Methods!$B:$F,5,0),Program_Calcs!$1:$1,0)),"")))</f>
        <v/>
      </c>
    </row>
    <row r="418" spans="1:11" ht="16.5" customHeight="1" x14ac:dyDescent="0.25">
      <c r="A418" s="12" t="str">
        <f>IF(Input!A414="","",Input!A414)</f>
        <v/>
      </c>
      <c r="B418" s="12" t="str">
        <f>IF(C418="","",IF(C418="Circular",Input!D414&amp;" in.",IF(C418="Box",ROUNDUP(Input!D414/12,1)&amp;" x "&amp;ROUNDUP(Input!E414/12,1)&amp;" ft.",Input!D414&amp;" x "&amp;Input!E414&amp;" in.")))</f>
        <v/>
      </c>
      <c r="C418" s="12" t="str">
        <f>IF(A418="","",Input!B414)</f>
        <v/>
      </c>
      <c r="D418" s="12" t="str">
        <f>IF(Input!I414="","",Input!I414)</f>
        <v/>
      </c>
      <c r="E418" s="12" t="str">
        <f>IF(Input!C414="","",Input!C414)</f>
        <v/>
      </c>
      <c r="F418" s="13" t="str">
        <f>IF(Input!H414="","",Input!H414)</f>
        <v/>
      </c>
      <c r="G418" s="12" t="str">
        <f>IF(Program_Calcs!F414="","",TEXT(Program_Calcs!F414,"0.0"))</f>
        <v/>
      </c>
      <c r="H418" s="12" t="str">
        <f>IF(Input!J414="","",TEXT(Input!J414,"0.0"))</f>
        <v/>
      </c>
      <c r="I418" s="38" t="str">
        <f>IF(A418="","",IFERROR(INDEX(Program_Calcs!$A$1:$AX$1002,MATCH(A418,Program_Calcs!$A:$A,0),MATCH(VLOOKUP(F418,Table_Methods!$B:$F,4,0),Program_Calcs!$1:$1,0)),""))</f>
        <v/>
      </c>
      <c r="J418" s="38" t="str">
        <f>IF(A418="","",Input!O414)</f>
        <v/>
      </c>
      <c r="K418" s="38" t="str">
        <f>IF(A418="","",IF(D418="N","",IFERROR(INDEX(Program_Calcs!$A$1:$AX$1002,MATCH(A418,Program_Calcs!$A:$A,0),MATCH(VLOOKUP(F418,Table_Methods!$B:$F,5,0),Program_Calcs!$1:$1,0)),"")))</f>
        <v/>
      </c>
    </row>
    <row r="419" spans="1:11" ht="16.5" customHeight="1" x14ac:dyDescent="0.25">
      <c r="A419" s="12" t="str">
        <f>IF(Input!A415="","",Input!A415)</f>
        <v/>
      </c>
      <c r="B419" s="12" t="str">
        <f>IF(C419="","",IF(C419="Circular",Input!D415&amp;" in.",IF(C419="Box",ROUNDUP(Input!D415/12,1)&amp;" x "&amp;ROUNDUP(Input!E415/12,1)&amp;" ft.",Input!D415&amp;" x "&amp;Input!E415&amp;" in.")))</f>
        <v/>
      </c>
      <c r="C419" s="12" t="str">
        <f>IF(A419="","",Input!B415)</f>
        <v/>
      </c>
      <c r="D419" s="12" t="str">
        <f>IF(Input!I415="","",Input!I415)</f>
        <v/>
      </c>
      <c r="E419" s="12" t="str">
        <f>IF(Input!C415="","",Input!C415)</f>
        <v/>
      </c>
      <c r="F419" s="13" t="str">
        <f>IF(Input!H415="","",Input!H415)</f>
        <v/>
      </c>
      <c r="G419" s="12" t="str">
        <f>IF(Program_Calcs!F415="","",TEXT(Program_Calcs!F415,"0.0"))</f>
        <v/>
      </c>
      <c r="H419" s="12" t="str">
        <f>IF(Input!J415="","",TEXT(Input!J415,"0.0"))</f>
        <v/>
      </c>
      <c r="I419" s="38" t="str">
        <f>IF(A419="","",IFERROR(INDEX(Program_Calcs!$A$1:$AX$1002,MATCH(A419,Program_Calcs!$A:$A,0),MATCH(VLOOKUP(F419,Table_Methods!$B:$F,4,0),Program_Calcs!$1:$1,0)),""))</f>
        <v/>
      </c>
      <c r="J419" s="38" t="str">
        <f>IF(A419="","",Input!O415)</f>
        <v/>
      </c>
      <c r="K419" s="38" t="str">
        <f>IF(A419="","",IF(D419="N","",IFERROR(INDEX(Program_Calcs!$A$1:$AX$1002,MATCH(A419,Program_Calcs!$A:$A,0),MATCH(VLOOKUP(F419,Table_Methods!$B:$F,5,0),Program_Calcs!$1:$1,0)),"")))</f>
        <v/>
      </c>
    </row>
    <row r="420" spans="1:11" ht="16.5" customHeight="1" x14ac:dyDescent="0.25">
      <c r="A420" s="12" t="str">
        <f>IF(Input!A416="","",Input!A416)</f>
        <v/>
      </c>
      <c r="B420" s="12" t="str">
        <f>IF(C420="","",IF(C420="Circular",Input!D416&amp;" in.",IF(C420="Box",ROUNDUP(Input!D416/12,1)&amp;" x "&amp;ROUNDUP(Input!E416/12,1)&amp;" ft.",Input!D416&amp;" x "&amp;Input!E416&amp;" in.")))</f>
        <v/>
      </c>
      <c r="C420" s="12" t="str">
        <f>IF(A420="","",Input!B416)</f>
        <v/>
      </c>
      <c r="D420" s="12" t="str">
        <f>IF(Input!I416="","",Input!I416)</f>
        <v/>
      </c>
      <c r="E420" s="12" t="str">
        <f>IF(Input!C416="","",Input!C416)</f>
        <v/>
      </c>
      <c r="F420" s="13" t="str">
        <f>IF(Input!H416="","",Input!H416)</f>
        <v/>
      </c>
      <c r="G420" s="12" t="str">
        <f>IF(Program_Calcs!F416="","",TEXT(Program_Calcs!F416,"0.0"))</f>
        <v/>
      </c>
      <c r="H420" s="12" t="str">
        <f>IF(Input!J416="","",TEXT(Input!J416,"0.0"))</f>
        <v/>
      </c>
      <c r="I420" s="38" t="str">
        <f>IF(A420="","",IFERROR(INDEX(Program_Calcs!$A$1:$AX$1002,MATCH(A420,Program_Calcs!$A:$A,0),MATCH(VLOOKUP(F420,Table_Methods!$B:$F,4,0),Program_Calcs!$1:$1,0)),""))</f>
        <v/>
      </c>
      <c r="J420" s="38" t="str">
        <f>IF(A420="","",Input!O416)</f>
        <v/>
      </c>
      <c r="K420" s="38" t="str">
        <f>IF(A420="","",IF(D420="N","",IFERROR(INDEX(Program_Calcs!$A$1:$AX$1002,MATCH(A420,Program_Calcs!$A:$A,0),MATCH(VLOOKUP(F420,Table_Methods!$B:$F,5,0),Program_Calcs!$1:$1,0)),"")))</f>
        <v/>
      </c>
    </row>
    <row r="421" spans="1:11" ht="16.5" customHeight="1" x14ac:dyDescent="0.25">
      <c r="A421" s="12" t="str">
        <f>IF(Input!A417="","",Input!A417)</f>
        <v/>
      </c>
      <c r="B421" s="12" t="str">
        <f>IF(C421="","",IF(C421="Circular",Input!D417&amp;" in.",IF(C421="Box",ROUNDUP(Input!D417/12,1)&amp;" x "&amp;ROUNDUP(Input!E417/12,1)&amp;" ft.",Input!D417&amp;" x "&amp;Input!E417&amp;" in.")))</f>
        <v/>
      </c>
      <c r="C421" s="12" t="str">
        <f>IF(A421="","",Input!B417)</f>
        <v/>
      </c>
      <c r="D421" s="12" t="str">
        <f>IF(Input!I417="","",Input!I417)</f>
        <v/>
      </c>
      <c r="E421" s="12" t="str">
        <f>IF(Input!C417="","",Input!C417)</f>
        <v/>
      </c>
      <c r="F421" s="13" t="str">
        <f>IF(Input!H417="","",Input!H417)</f>
        <v/>
      </c>
      <c r="G421" s="12" t="str">
        <f>IF(Program_Calcs!F417="","",TEXT(Program_Calcs!F417,"0.0"))</f>
        <v/>
      </c>
      <c r="H421" s="12" t="str">
        <f>IF(Input!J417="","",TEXT(Input!J417,"0.0"))</f>
        <v/>
      </c>
      <c r="I421" s="38" t="str">
        <f>IF(A421="","",IFERROR(INDEX(Program_Calcs!$A$1:$AX$1002,MATCH(A421,Program_Calcs!$A:$A,0),MATCH(VLOOKUP(F421,Table_Methods!$B:$F,4,0),Program_Calcs!$1:$1,0)),""))</f>
        <v/>
      </c>
      <c r="J421" s="38" t="str">
        <f>IF(A421="","",Input!O417)</f>
        <v/>
      </c>
      <c r="K421" s="38" t="str">
        <f>IF(A421="","",IF(D421="N","",IFERROR(INDEX(Program_Calcs!$A$1:$AX$1002,MATCH(A421,Program_Calcs!$A:$A,0),MATCH(VLOOKUP(F421,Table_Methods!$B:$F,5,0),Program_Calcs!$1:$1,0)),"")))</f>
        <v/>
      </c>
    </row>
    <row r="422" spans="1:11" ht="16.5" customHeight="1" x14ac:dyDescent="0.25">
      <c r="A422" s="12" t="str">
        <f>IF(Input!A418="","",Input!A418)</f>
        <v/>
      </c>
      <c r="B422" s="12" t="str">
        <f>IF(C422="","",IF(C422="Circular",Input!D418&amp;" in.",IF(C422="Box",ROUNDUP(Input!D418/12,1)&amp;" x "&amp;ROUNDUP(Input!E418/12,1)&amp;" ft.",Input!D418&amp;" x "&amp;Input!E418&amp;" in.")))</f>
        <v/>
      </c>
      <c r="C422" s="12" t="str">
        <f>IF(A422="","",Input!B418)</f>
        <v/>
      </c>
      <c r="D422" s="12" t="str">
        <f>IF(Input!I418="","",Input!I418)</f>
        <v/>
      </c>
      <c r="E422" s="12" t="str">
        <f>IF(Input!C418="","",Input!C418)</f>
        <v/>
      </c>
      <c r="F422" s="13" t="str">
        <f>IF(Input!H418="","",Input!H418)</f>
        <v/>
      </c>
      <c r="G422" s="12" t="str">
        <f>IF(Program_Calcs!F418="","",TEXT(Program_Calcs!F418,"0.0"))</f>
        <v/>
      </c>
      <c r="H422" s="12" t="str">
        <f>IF(Input!J418="","",TEXT(Input!J418,"0.0"))</f>
        <v/>
      </c>
      <c r="I422" s="38" t="str">
        <f>IF(A422="","",IFERROR(INDEX(Program_Calcs!$A$1:$AX$1002,MATCH(A422,Program_Calcs!$A:$A,0),MATCH(VLOOKUP(F422,Table_Methods!$B:$F,4,0),Program_Calcs!$1:$1,0)),""))</f>
        <v/>
      </c>
      <c r="J422" s="38" t="str">
        <f>IF(A422="","",Input!O418)</f>
        <v/>
      </c>
      <c r="K422" s="38" t="str">
        <f>IF(A422="","",IF(D422="N","",IFERROR(INDEX(Program_Calcs!$A$1:$AX$1002,MATCH(A422,Program_Calcs!$A:$A,0),MATCH(VLOOKUP(F422,Table_Methods!$B:$F,5,0),Program_Calcs!$1:$1,0)),"")))</f>
        <v/>
      </c>
    </row>
    <row r="423" spans="1:11" ht="16.5" customHeight="1" x14ac:dyDescent="0.25">
      <c r="A423" s="12" t="str">
        <f>IF(Input!A419="","",Input!A419)</f>
        <v/>
      </c>
      <c r="B423" s="12" t="str">
        <f>IF(C423="","",IF(C423="Circular",Input!D419&amp;" in.",IF(C423="Box",ROUNDUP(Input!D419/12,1)&amp;" x "&amp;ROUNDUP(Input!E419/12,1)&amp;" ft.",Input!D419&amp;" x "&amp;Input!E419&amp;" in.")))</f>
        <v/>
      </c>
      <c r="C423" s="12" t="str">
        <f>IF(A423="","",Input!B419)</f>
        <v/>
      </c>
      <c r="D423" s="12" t="str">
        <f>IF(Input!I419="","",Input!I419)</f>
        <v/>
      </c>
      <c r="E423" s="12" t="str">
        <f>IF(Input!C419="","",Input!C419)</f>
        <v/>
      </c>
      <c r="F423" s="13" t="str">
        <f>IF(Input!H419="","",Input!H419)</f>
        <v/>
      </c>
      <c r="G423" s="12" t="str">
        <f>IF(Program_Calcs!F419="","",TEXT(Program_Calcs!F419,"0.0"))</f>
        <v/>
      </c>
      <c r="H423" s="12" t="str">
        <f>IF(Input!J419="","",TEXT(Input!J419,"0.0"))</f>
        <v/>
      </c>
      <c r="I423" s="38" t="str">
        <f>IF(A423="","",IFERROR(INDEX(Program_Calcs!$A$1:$AX$1002,MATCH(A423,Program_Calcs!$A:$A,0),MATCH(VLOOKUP(F423,Table_Methods!$B:$F,4,0),Program_Calcs!$1:$1,0)),""))</f>
        <v/>
      </c>
      <c r="J423" s="38" t="str">
        <f>IF(A423="","",Input!O419)</f>
        <v/>
      </c>
      <c r="K423" s="38" t="str">
        <f>IF(A423="","",IF(D423="N","",IFERROR(INDEX(Program_Calcs!$A$1:$AX$1002,MATCH(A423,Program_Calcs!$A:$A,0),MATCH(VLOOKUP(F423,Table_Methods!$B:$F,5,0),Program_Calcs!$1:$1,0)),"")))</f>
        <v/>
      </c>
    </row>
    <row r="424" spans="1:11" ht="16.5" customHeight="1" x14ac:dyDescent="0.25">
      <c r="A424" s="12" t="str">
        <f>IF(Input!A420="","",Input!A420)</f>
        <v/>
      </c>
      <c r="B424" s="12" t="str">
        <f>IF(C424="","",IF(C424="Circular",Input!D420&amp;" in.",IF(C424="Box",ROUNDUP(Input!D420/12,1)&amp;" x "&amp;ROUNDUP(Input!E420/12,1)&amp;" ft.",Input!D420&amp;" x "&amp;Input!E420&amp;" in.")))</f>
        <v/>
      </c>
      <c r="C424" s="12" t="str">
        <f>IF(A424="","",Input!B420)</f>
        <v/>
      </c>
      <c r="D424" s="12" t="str">
        <f>IF(Input!I420="","",Input!I420)</f>
        <v/>
      </c>
      <c r="E424" s="12" t="str">
        <f>IF(Input!C420="","",Input!C420)</f>
        <v/>
      </c>
      <c r="F424" s="13" t="str">
        <f>IF(Input!H420="","",Input!H420)</f>
        <v/>
      </c>
      <c r="G424" s="12" t="str">
        <f>IF(Program_Calcs!F420="","",TEXT(Program_Calcs!F420,"0.0"))</f>
        <v/>
      </c>
      <c r="H424" s="12" t="str">
        <f>IF(Input!J420="","",TEXT(Input!J420,"0.0"))</f>
        <v/>
      </c>
      <c r="I424" s="38" t="str">
        <f>IF(A424="","",IFERROR(INDEX(Program_Calcs!$A$1:$AX$1002,MATCH(A424,Program_Calcs!$A:$A,0),MATCH(VLOOKUP(F424,Table_Methods!$B:$F,4,0),Program_Calcs!$1:$1,0)),""))</f>
        <v/>
      </c>
      <c r="J424" s="38" t="str">
        <f>IF(A424="","",Input!O420)</f>
        <v/>
      </c>
      <c r="K424" s="38" t="str">
        <f>IF(A424="","",IF(D424="N","",IFERROR(INDEX(Program_Calcs!$A$1:$AX$1002,MATCH(A424,Program_Calcs!$A:$A,0),MATCH(VLOOKUP(F424,Table_Methods!$B:$F,5,0),Program_Calcs!$1:$1,0)),"")))</f>
        <v/>
      </c>
    </row>
    <row r="425" spans="1:11" ht="16.5" customHeight="1" x14ac:dyDescent="0.25">
      <c r="A425" s="12" t="str">
        <f>IF(Input!A421="","",Input!A421)</f>
        <v/>
      </c>
      <c r="B425" s="12" t="str">
        <f>IF(C425="","",IF(C425="Circular",Input!D421&amp;" in.",IF(C425="Box",ROUNDUP(Input!D421/12,1)&amp;" x "&amp;ROUNDUP(Input!E421/12,1)&amp;" ft.",Input!D421&amp;" x "&amp;Input!E421&amp;" in.")))</f>
        <v/>
      </c>
      <c r="C425" s="12" t="str">
        <f>IF(A425="","",Input!B421)</f>
        <v/>
      </c>
      <c r="D425" s="12" t="str">
        <f>IF(Input!I421="","",Input!I421)</f>
        <v/>
      </c>
      <c r="E425" s="12" t="str">
        <f>IF(Input!C421="","",Input!C421)</f>
        <v/>
      </c>
      <c r="F425" s="13" t="str">
        <f>IF(Input!H421="","",Input!H421)</f>
        <v/>
      </c>
      <c r="G425" s="12" t="str">
        <f>IF(Program_Calcs!F421="","",TEXT(Program_Calcs!F421,"0.0"))</f>
        <v/>
      </c>
      <c r="H425" s="12" t="str">
        <f>IF(Input!J421="","",TEXT(Input!J421,"0.0"))</f>
        <v/>
      </c>
      <c r="I425" s="38" t="str">
        <f>IF(A425="","",IFERROR(INDEX(Program_Calcs!$A$1:$AX$1002,MATCH(A425,Program_Calcs!$A:$A,0),MATCH(VLOOKUP(F425,Table_Methods!$B:$F,4,0),Program_Calcs!$1:$1,0)),""))</f>
        <v/>
      </c>
      <c r="J425" s="38" t="str">
        <f>IF(A425="","",Input!O421)</f>
        <v/>
      </c>
      <c r="K425" s="38" t="str">
        <f>IF(A425="","",IF(D425="N","",IFERROR(INDEX(Program_Calcs!$A$1:$AX$1002,MATCH(A425,Program_Calcs!$A:$A,0),MATCH(VLOOKUP(F425,Table_Methods!$B:$F,5,0),Program_Calcs!$1:$1,0)),"")))</f>
        <v/>
      </c>
    </row>
    <row r="426" spans="1:11" ht="16.5" customHeight="1" x14ac:dyDescent="0.25">
      <c r="A426" s="12" t="str">
        <f>IF(Input!A422="","",Input!A422)</f>
        <v/>
      </c>
      <c r="B426" s="12" t="str">
        <f>IF(C426="","",IF(C426="Circular",Input!D422&amp;" in.",IF(C426="Box",ROUNDUP(Input!D422/12,1)&amp;" x "&amp;ROUNDUP(Input!E422/12,1)&amp;" ft.",Input!D422&amp;" x "&amp;Input!E422&amp;" in.")))</f>
        <v/>
      </c>
      <c r="C426" s="12" t="str">
        <f>IF(A426="","",Input!B422)</f>
        <v/>
      </c>
      <c r="D426" s="12" t="str">
        <f>IF(Input!I422="","",Input!I422)</f>
        <v/>
      </c>
      <c r="E426" s="12" t="str">
        <f>IF(Input!C422="","",Input!C422)</f>
        <v/>
      </c>
      <c r="F426" s="13" t="str">
        <f>IF(Input!H422="","",Input!H422)</f>
        <v/>
      </c>
      <c r="G426" s="12" t="str">
        <f>IF(Program_Calcs!F422="","",TEXT(Program_Calcs!F422,"0.0"))</f>
        <v/>
      </c>
      <c r="H426" s="12" t="str">
        <f>IF(Input!J422="","",TEXT(Input!J422,"0.0"))</f>
        <v/>
      </c>
      <c r="I426" s="38" t="str">
        <f>IF(A426="","",IFERROR(INDEX(Program_Calcs!$A$1:$AX$1002,MATCH(A426,Program_Calcs!$A:$A,0),MATCH(VLOOKUP(F426,Table_Methods!$B:$F,4,0),Program_Calcs!$1:$1,0)),""))</f>
        <v/>
      </c>
      <c r="J426" s="38" t="str">
        <f>IF(A426="","",Input!O422)</f>
        <v/>
      </c>
      <c r="K426" s="38" t="str">
        <f>IF(A426="","",IF(D426="N","",IFERROR(INDEX(Program_Calcs!$A$1:$AX$1002,MATCH(A426,Program_Calcs!$A:$A,0),MATCH(VLOOKUP(F426,Table_Methods!$B:$F,5,0),Program_Calcs!$1:$1,0)),"")))</f>
        <v/>
      </c>
    </row>
    <row r="427" spans="1:11" ht="16.5" customHeight="1" x14ac:dyDescent="0.25">
      <c r="A427" s="12" t="str">
        <f>IF(Input!A423="","",Input!A423)</f>
        <v/>
      </c>
      <c r="B427" s="12" t="str">
        <f>IF(C427="","",IF(C427="Circular",Input!D423&amp;" in.",IF(C427="Box",ROUNDUP(Input!D423/12,1)&amp;" x "&amp;ROUNDUP(Input!E423/12,1)&amp;" ft.",Input!D423&amp;" x "&amp;Input!E423&amp;" in.")))</f>
        <v/>
      </c>
      <c r="C427" s="12" t="str">
        <f>IF(A427="","",Input!B423)</f>
        <v/>
      </c>
      <c r="D427" s="12" t="str">
        <f>IF(Input!I423="","",Input!I423)</f>
        <v/>
      </c>
      <c r="E427" s="12" t="str">
        <f>IF(Input!C423="","",Input!C423)</f>
        <v/>
      </c>
      <c r="F427" s="13" t="str">
        <f>IF(Input!H423="","",Input!H423)</f>
        <v/>
      </c>
      <c r="G427" s="12" t="str">
        <f>IF(Program_Calcs!F423="","",TEXT(Program_Calcs!F423,"0.0"))</f>
        <v/>
      </c>
      <c r="H427" s="12" t="str">
        <f>IF(Input!J423="","",TEXT(Input!J423,"0.0"))</f>
        <v/>
      </c>
      <c r="I427" s="38" t="str">
        <f>IF(A427="","",IFERROR(INDEX(Program_Calcs!$A$1:$AX$1002,MATCH(A427,Program_Calcs!$A:$A,0),MATCH(VLOOKUP(F427,Table_Methods!$B:$F,4,0),Program_Calcs!$1:$1,0)),""))</f>
        <v/>
      </c>
      <c r="J427" s="38" t="str">
        <f>IF(A427="","",Input!O423)</f>
        <v/>
      </c>
      <c r="K427" s="38" t="str">
        <f>IF(A427="","",IF(D427="N","",IFERROR(INDEX(Program_Calcs!$A$1:$AX$1002,MATCH(A427,Program_Calcs!$A:$A,0),MATCH(VLOOKUP(F427,Table_Methods!$B:$F,5,0),Program_Calcs!$1:$1,0)),"")))</f>
        <v/>
      </c>
    </row>
    <row r="428" spans="1:11" ht="16.5" customHeight="1" x14ac:dyDescent="0.25">
      <c r="A428" s="12" t="str">
        <f>IF(Input!A424="","",Input!A424)</f>
        <v/>
      </c>
      <c r="B428" s="12" t="str">
        <f>IF(C428="","",IF(C428="Circular",Input!D424&amp;" in.",IF(C428="Box",ROUNDUP(Input!D424/12,1)&amp;" x "&amp;ROUNDUP(Input!E424/12,1)&amp;" ft.",Input!D424&amp;" x "&amp;Input!E424&amp;" in.")))</f>
        <v/>
      </c>
      <c r="C428" s="12" t="str">
        <f>IF(A428="","",Input!B424)</f>
        <v/>
      </c>
      <c r="D428" s="12" t="str">
        <f>IF(Input!I424="","",Input!I424)</f>
        <v/>
      </c>
      <c r="E428" s="12" t="str">
        <f>IF(Input!C424="","",Input!C424)</f>
        <v/>
      </c>
      <c r="F428" s="13" t="str">
        <f>IF(Input!H424="","",Input!H424)</f>
        <v/>
      </c>
      <c r="G428" s="12" t="str">
        <f>IF(Program_Calcs!F424="","",TEXT(Program_Calcs!F424,"0.0"))</f>
        <v/>
      </c>
      <c r="H428" s="12" t="str">
        <f>IF(Input!J424="","",TEXT(Input!J424,"0.0"))</f>
        <v/>
      </c>
      <c r="I428" s="38" t="str">
        <f>IF(A428="","",IFERROR(INDEX(Program_Calcs!$A$1:$AX$1002,MATCH(A428,Program_Calcs!$A:$A,0),MATCH(VLOOKUP(F428,Table_Methods!$B:$F,4,0),Program_Calcs!$1:$1,0)),""))</f>
        <v/>
      </c>
      <c r="J428" s="38" t="str">
        <f>IF(A428="","",Input!O424)</f>
        <v/>
      </c>
      <c r="K428" s="38" t="str">
        <f>IF(A428="","",IF(D428="N","",IFERROR(INDEX(Program_Calcs!$A$1:$AX$1002,MATCH(A428,Program_Calcs!$A:$A,0),MATCH(VLOOKUP(F428,Table_Methods!$B:$F,5,0),Program_Calcs!$1:$1,0)),"")))</f>
        <v/>
      </c>
    </row>
    <row r="429" spans="1:11" ht="16.5" customHeight="1" x14ac:dyDescent="0.25">
      <c r="A429" s="12" t="str">
        <f>IF(Input!A425="","",Input!A425)</f>
        <v/>
      </c>
      <c r="B429" s="12" t="str">
        <f>IF(C429="","",IF(C429="Circular",Input!D425&amp;" in.",IF(C429="Box",ROUNDUP(Input!D425/12,1)&amp;" x "&amp;ROUNDUP(Input!E425/12,1)&amp;" ft.",Input!D425&amp;" x "&amp;Input!E425&amp;" in.")))</f>
        <v/>
      </c>
      <c r="C429" s="12" t="str">
        <f>IF(A429="","",Input!B425)</f>
        <v/>
      </c>
      <c r="D429" s="12" t="str">
        <f>IF(Input!I425="","",Input!I425)</f>
        <v/>
      </c>
      <c r="E429" s="12" t="str">
        <f>IF(Input!C425="","",Input!C425)</f>
        <v/>
      </c>
      <c r="F429" s="13" t="str">
        <f>IF(Input!H425="","",Input!H425)</f>
        <v/>
      </c>
      <c r="G429" s="12" t="str">
        <f>IF(Program_Calcs!F425="","",TEXT(Program_Calcs!F425,"0.0"))</f>
        <v/>
      </c>
      <c r="H429" s="12" t="str">
        <f>IF(Input!J425="","",TEXT(Input!J425,"0.0"))</f>
        <v/>
      </c>
      <c r="I429" s="38" t="str">
        <f>IF(A429="","",IFERROR(INDEX(Program_Calcs!$A$1:$AX$1002,MATCH(A429,Program_Calcs!$A:$A,0),MATCH(VLOOKUP(F429,Table_Methods!$B:$F,4,0),Program_Calcs!$1:$1,0)),""))</f>
        <v/>
      </c>
      <c r="J429" s="38" t="str">
        <f>IF(A429="","",Input!O425)</f>
        <v/>
      </c>
      <c r="K429" s="38" t="str">
        <f>IF(A429="","",IF(D429="N","",IFERROR(INDEX(Program_Calcs!$A$1:$AX$1002,MATCH(A429,Program_Calcs!$A:$A,0),MATCH(VLOOKUP(F429,Table_Methods!$B:$F,5,0),Program_Calcs!$1:$1,0)),"")))</f>
        <v/>
      </c>
    </row>
    <row r="430" spans="1:11" ht="16.5" customHeight="1" x14ac:dyDescent="0.25">
      <c r="A430" s="12" t="str">
        <f>IF(Input!A426="","",Input!A426)</f>
        <v/>
      </c>
      <c r="B430" s="12" t="str">
        <f>IF(C430="","",IF(C430="Circular",Input!D426&amp;" in.",IF(C430="Box",ROUNDUP(Input!D426/12,1)&amp;" x "&amp;ROUNDUP(Input!E426/12,1)&amp;" ft.",Input!D426&amp;" x "&amp;Input!E426&amp;" in.")))</f>
        <v/>
      </c>
      <c r="C430" s="12" t="str">
        <f>IF(A430="","",Input!B426)</f>
        <v/>
      </c>
      <c r="D430" s="12" t="str">
        <f>IF(Input!I426="","",Input!I426)</f>
        <v/>
      </c>
      <c r="E430" s="12" t="str">
        <f>IF(Input!C426="","",Input!C426)</f>
        <v/>
      </c>
      <c r="F430" s="13" t="str">
        <f>IF(Input!H426="","",Input!H426)</f>
        <v/>
      </c>
      <c r="G430" s="12" t="str">
        <f>IF(Program_Calcs!F426="","",TEXT(Program_Calcs!F426,"0.0"))</f>
        <v/>
      </c>
      <c r="H430" s="12" t="str">
        <f>IF(Input!J426="","",TEXT(Input!J426,"0.0"))</f>
        <v/>
      </c>
      <c r="I430" s="38" t="str">
        <f>IF(A430="","",IFERROR(INDEX(Program_Calcs!$A$1:$AX$1002,MATCH(A430,Program_Calcs!$A:$A,0),MATCH(VLOOKUP(F430,Table_Methods!$B:$F,4,0),Program_Calcs!$1:$1,0)),""))</f>
        <v/>
      </c>
      <c r="J430" s="38" t="str">
        <f>IF(A430="","",Input!O426)</f>
        <v/>
      </c>
      <c r="K430" s="38" t="str">
        <f>IF(A430="","",IF(D430="N","",IFERROR(INDEX(Program_Calcs!$A$1:$AX$1002,MATCH(A430,Program_Calcs!$A:$A,0),MATCH(VLOOKUP(F430,Table_Methods!$B:$F,5,0),Program_Calcs!$1:$1,0)),"")))</f>
        <v/>
      </c>
    </row>
    <row r="431" spans="1:11" ht="16.5" customHeight="1" x14ac:dyDescent="0.25">
      <c r="A431" s="12" t="str">
        <f>IF(Input!A427="","",Input!A427)</f>
        <v/>
      </c>
      <c r="B431" s="12" t="str">
        <f>IF(C431="","",IF(C431="Circular",Input!D427&amp;" in.",IF(C431="Box",ROUNDUP(Input!D427/12,1)&amp;" x "&amp;ROUNDUP(Input!E427/12,1)&amp;" ft.",Input!D427&amp;" x "&amp;Input!E427&amp;" in.")))</f>
        <v/>
      </c>
      <c r="C431" s="12" t="str">
        <f>IF(A431="","",Input!B427)</f>
        <v/>
      </c>
      <c r="D431" s="12" t="str">
        <f>IF(Input!I427="","",Input!I427)</f>
        <v/>
      </c>
      <c r="E431" s="12" t="str">
        <f>IF(Input!C427="","",Input!C427)</f>
        <v/>
      </c>
      <c r="F431" s="13" t="str">
        <f>IF(Input!H427="","",Input!H427)</f>
        <v/>
      </c>
      <c r="G431" s="12" t="str">
        <f>IF(Program_Calcs!F427="","",TEXT(Program_Calcs!F427,"0.0"))</f>
        <v/>
      </c>
      <c r="H431" s="12" t="str">
        <f>IF(Input!J427="","",TEXT(Input!J427,"0.0"))</f>
        <v/>
      </c>
      <c r="I431" s="38" t="str">
        <f>IF(A431="","",IFERROR(INDEX(Program_Calcs!$A$1:$AX$1002,MATCH(A431,Program_Calcs!$A:$A,0),MATCH(VLOOKUP(F431,Table_Methods!$B:$F,4,0),Program_Calcs!$1:$1,0)),""))</f>
        <v/>
      </c>
      <c r="J431" s="38" t="str">
        <f>IF(A431="","",Input!O427)</f>
        <v/>
      </c>
      <c r="K431" s="38" t="str">
        <f>IF(A431="","",IF(D431="N","",IFERROR(INDEX(Program_Calcs!$A$1:$AX$1002,MATCH(A431,Program_Calcs!$A:$A,0),MATCH(VLOOKUP(F431,Table_Methods!$B:$F,5,0),Program_Calcs!$1:$1,0)),"")))</f>
        <v/>
      </c>
    </row>
    <row r="432" spans="1:11" ht="16.5" customHeight="1" x14ac:dyDescent="0.25">
      <c r="A432" s="12" t="str">
        <f>IF(Input!A428="","",Input!A428)</f>
        <v/>
      </c>
      <c r="B432" s="12" t="str">
        <f>IF(C432="","",IF(C432="Circular",Input!D428&amp;" in.",IF(C432="Box",ROUNDUP(Input!D428/12,1)&amp;" x "&amp;ROUNDUP(Input!E428/12,1)&amp;" ft.",Input!D428&amp;" x "&amp;Input!E428&amp;" in.")))</f>
        <v/>
      </c>
      <c r="C432" s="12" t="str">
        <f>IF(A432="","",Input!B428)</f>
        <v/>
      </c>
      <c r="D432" s="12" t="str">
        <f>IF(Input!I428="","",Input!I428)</f>
        <v/>
      </c>
      <c r="E432" s="12" t="str">
        <f>IF(Input!C428="","",Input!C428)</f>
        <v/>
      </c>
      <c r="F432" s="13" t="str">
        <f>IF(Input!H428="","",Input!H428)</f>
        <v/>
      </c>
      <c r="G432" s="12" t="str">
        <f>IF(Program_Calcs!F428="","",TEXT(Program_Calcs!F428,"0.0"))</f>
        <v/>
      </c>
      <c r="H432" s="12" t="str">
        <f>IF(Input!J428="","",TEXT(Input!J428,"0.0"))</f>
        <v/>
      </c>
      <c r="I432" s="38" t="str">
        <f>IF(A432="","",IFERROR(INDEX(Program_Calcs!$A$1:$AX$1002,MATCH(A432,Program_Calcs!$A:$A,0),MATCH(VLOOKUP(F432,Table_Methods!$B:$F,4,0),Program_Calcs!$1:$1,0)),""))</f>
        <v/>
      </c>
      <c r="J432" s="38" t="str">
        <f>IF(A432="","",Input!O428)</f>
        <v/>
      </c>
      <c r="K432" s="38" t="str">
        <f>IF(A432="","",IF(D432="N","",IFERROR(INDEX(Program_Calcs!$A$1:$AX$1002,MATCH(A432,Program_Calcs!$A:$A,0),MATCH(VLOOKUP(F432,Table_Methods!$B:$F,5,0),Program_Calcs!$1:$1,0)),"")))</f>
        <v/>
      </c>
    </row>
    <row r="433" spans="1:11" ht="16.5" customHeight="1" x14ac:dyDescent="0.25">
      <c r="A433" s="12" t="str">
        <f>IF(Input!A429="","",Input!A429)</f>
        <v/>
      </c>
      <c r="B433" s="12" t="str">
        <f>IF(C433="","",IF(C433="Circular",Input!D429&amp;" in.",IF(C433="Box",ROUNDUP(Input!D429/12,1)&amp;" x "&amp;ROUNDUP(Input!E429/12,1)&amp;" ft.",Input!D429&amp;" x "&amp;Input!E429&amp;" in.")))</f>
        <v/>
      </c>
      <c r="C433" s="12" t="str">
        <f>IF(A433="","",Input!B429)</f>
        <v/>
      </c>
      <c r="D433" s="12" t="str">
        <f>IF(Input!I429="","",Input!I429)</f>
        <v/>
      </c>
      <c r="E433" s="12" t="str">
        <f>IF(Input!C429="","",Input!C429)</f>
        <v/>
      </c>
      <c r="F433" s="13" t="str">
        <f>IF(Input!H429="","",Input!H429)</f>
        <v/>
      </c>
      <c r="G433" s="12" t="str">
        <f>IF(Program_Calcs!F429="","",TEXT(Program_Calcs!F429,"0.0"))</f>
        <v/>
      </c>
      <c r="H433" s="12" t="str">
        <f>IF(Input!J429="","",TEXT(Input!J429,"0.0"))</f>
        <v/>
      </c>
      <c r="I433" s="38" t="str">
        <f>IF(A433="","",IFERROR(INDEX(Program_Calcs!$A$1:$AX$1002,MATCH(A433,Program_Calcs!$A:$A,0),MATCH(VLOOKUP(F433,Table_Methods!$B:$F,4,0),Program_Calcs!$1:$1,0)),""))</f>
        <v/>
      </c>
      <c r="J433" s="38" t="str">
        <f>IF(A433="","",Input!O429)</f>
        <v/>
      </c>
      <c r="K433" s="38" t="str">
        <f>IF(A433="","",IF(D433="N","",IFERROR(INDEX(Program_Calcs!$A$1:$AX$1002,MATCH(A433,Program_Calcs!$A:$A,0),MATCH(VLOOKUP(F433,Table_Methods!$B:$F,5,0),Program_Calcs!$1:$1,0)),"")))</f>
        <v/>
      </c>
    </row>
    <row r="434" spans="1:11" ht="16.5" customHeight="1" x14ac:dyDescent="0.25">
      <c r="A434" s="12" t="str">
        <f>IF(Input!A430="","",Input!A430)</f>
        <v/>
      </c>
      <c r="B434" s="12" t="str">
        <f>IF(C434="","",IF(C434="Circular",Input!D430&amp;" in.",IF(C434="Box",ROUNDUP(Input!D430/12,1)&amp;" x "&amp;ROUNDUP(Input!E430/12,1)&amp;" ft.",Input!D430&amp;" x "&amp;Input!E430&amp;" in.")))</f>
        <v/>
      </c>
      <c r="C434" s="12" t="str">
        <f>IF(A434="","",Input!B430)</f>
        <v/>
      </c>
      <c r="D434" s="12" t="str">
        <f>IF(Input!I430="","",Input!I430)</f>
        <v/>
      </c>
      <c r="E434" s="12" t="str">
        <f>IF(Input!C430="","",Input!C430)</f>
        <v/>
      </c>
      <c r="F434" s="13" t="str">
        <f>IF(Input!H430="","",Input!H430)</f>
        <v/>
      </c>
      <c r="G434" s="12" t="str">
        <f>IF(Program_Calcs!F430="","",TEXT(Program_Calcs!F430,"0.0"))</f>
        <v/>
      </c>
      <c r="H434" s="12" t="str">
        <f>IF(Input!J430="","",TEXT(Input!J430,"0.0"))</f>
        <v/>
      </c>
      <c r="I434" s="38" t="str">
        <f>IF(A434="","",IFERROR(INDEX(Program_Calcs!$A$1:$AX$1002,MATCH(A434,Program_Calcs!$A:$A,0),MATCH(VLOOKUP(F434,Table_Methods!$B:$F,4,0),Program_Calcs!$1:$1,0)),""))</f>
        <v/>
      </c>
      <c r="J434" s="38" t="str">
        <f>IF(A434="","",Input!O430)</f>
        <v/>
      </c>
      <c r="K434" s="38" t="str">
        <f>IF(A434="","",IF(D434="N","",IFERROR(INDEX(Program_Calcs!$A$1:$AX$1002,MATCH(A434,Program_Calcs!$A:$A,0),MATCH(VLOOKUP(F434,Table_Methods!$B:$F,5,0),Program_Calcs!$1:$1,0)),"")))</f>
        <v/>
      </c>
    </row>
    <row r="435" spans="1:11" ht="16.5" customHeight="1" x14ac:dyDescent="0.25">
      <c r="A435" s="12" t="str">
        <f>IF(Input!A431="","",Input!A431)</f>
        <v/>
      </c>
      <c r="B435" s="12" t="str">
        <f>IF(C435="","",IF(C435="Circular",Input!D431&amp;" in.",IF(C435="Box",ROUNDUP(Input!D431/12,1)&amp;" x "&amp;ROUNDUP(Input!E431/12,1)&amp;" ft.",Input!D431&amp;" x "&amp;Input!E431&amp;" in.")))</f>
        <v/>
      </c>
      <c r="C435" s="12" t="str">
        <f>IF(A435="","",Input!B431)</f>
        <v/>
      </c>
      <c r="D435" s="12" t="str">
        <f>IF(Input!I431="","",Input!I431)</f>
        <v/>
      </c>
      <c r="E435" s="12" t="str">
        <f>IF(Input!C431="","",Input!C431)</f>
        <v/>
      </c>
      <c r="F435" s="13" t="str">
        <f>IF(Input!H431="","",Input!H431)</f>
        <v/>
      </c>
      <c r="G435" s="12" t="str">
        <f>IF(Program_Calcs!F431="","",TEXT(Program_Calcs!F431,"0.0"))</f>
        <v/>
      </c>
      <c r="H435" s="12" t="str">
        <f>IF(Input!J431="","",TEXT(Input!J431,"0.0"))</f>
        <v/>
      </c>
      <c r="I435" s="38" t="str">
        <f>IF(A435="","",IFERROR(INDEX(Program_Calcs!$A$1:$AX$1002,MATCH(A435,Program_Calcs!$A:$A,0),MATCH(VLOOKUP(F435,Table_Methods!$B:$F,4,0),Program_Calcs!$1:$1,0)),""))</f>
        <v/>
      </c>
      <c r="J435" s="38" t="str">
        <f>IF(A435="","",Input!O431)</f>
        <v/>
      </c>
      <c r="K435" s="38" t="str">
        <f>IF(A435="","",IF(D435="N","",IFERROR(INDEX(Program_Calcs!$A$1:$AX$1002,MATCH(A435,Program_Calcs!$A:$A,0),MATCH(VLOOKUP(F435,Table_Methods!$B:$F,5,0),Program_Calcs!$1:$1,0)),"")))</f>
        <v/>
      </c>
    </row>
    <row r="436" spans="1:11" ht="16.5" customHeight="1" x14ac:dyDescent="0.25">
      <c r="A436" s="12" t="str">
        <f>IF(Input!A432="","",Input!A432)</f>
        <v/>
      </c>
      <c r="B436" s="12" t="str">
        <f>IF(C436="","",IF(C436="Circular",Input!D432&amp;" in.",IF(C436="Box",ROUNDUP(Input!D432/12,1)&amp;" x "&amp;ROUNDUP(Input!E432/12,1)&amp;" ft.",Input!D432&amp;" x "&amp;Input!E432&amp;" in.")))</f>
        <v/>
      </c>
      <c r="C436" s="12" t="str">
        <f>IF(A436="","",Input!B432)</f>
        <v/>
      </c>
      <c r="D436" s="12" t="str">
        <f>IF(Input!I432="","",Input!I432)</f>
        <v/>
      </c>
      <c r="E436" s="12" t="str">
        <f>IF(Input!C432="","",Input!C432)</f>
        <v/>
      </c>
      <c r="F436" s="13" t="str">
        <f>IF(Input!H432="","",Input!H432)</f>
        <v/>
      </c>
      <c r="G436" s="12" t="str">
        <f>IF(Program_Calcs!F432="","",TEXT(Program_Calcs!F432,"0.0"))</f>
        <v/>
      </c>
      <c r="H436" s="12" t="str">
        <f>IF(Input!J432="","",TEXT(Input!J432,"0.0"))</f>
        <v/>
      </c>
      <c r="I436" s="38" t="str">
        <f>IF(A436="","",IFERROR(INDEX(Program_Calcs!$A$1:$AX$1002,MATCH(A436,Program_Calcs!$A:$A,0),MATCH(VLOOKUP(F436,Table_Methods!$B:$F,4,0),Program_Calcs!$1:$1,0)),""))</f>
        <v/>
      </c>
      <c r="J436" s="38" t="str">
        <f>IF(A436="","",Input!O432)</f>
        <v/>
      </c>
      <c r="K436" s="38" t="str">
        <f>IF(A436="","",IF(D436="N","",IFERROR(INDEX(Program_Calcs!$A$1:$AX$1002,MATCH(A436,Program_Calcs!$A:$A,0),MATCH(VLOOKUP(F436,Table_Methods!$B:$F,5,0),Program_Calcs!$1:$1,0)),"")))</f>
        <v/>
      </c>
    </row>
    <row r="437" spans="1:11" ht="16.5" customHeight="1" x14ac:dyDescent="0.25">
      <c r="A437" s="12" t="str">
        <f>IF(Input!A433="","",Input!A433)</f>
        <v/>
      </c>
      <c r="B437" s="12" t="str">
        <f>IF(C437="","",IF(C437="Circular",Input!D433&amp;" in.",IF(C437="Box",ROUNDUP(Input!D433/12,1)&amp;" x "&amp;ROUNDUP(Input!E433/12,1)&amp;" ft.",Input!D433&amp;" x "&amp;Input!E433&amp;" in.")))</f>
        <v/>
      </c>
      <c r="C437" s="12" t="str">
        <f>IF(A437="","",Input!B433)</f>
        <v/>
      </c>
      <c r="D437" s="12" t="str">
        <f>IF(Input!I433="","",Input!I433)</f>
        <v/>
      </c>
      <c r="E437" s="12" t="str">
        <f>IF(Input!C433="","",Input!C433)</f>
        <v/>
      </c>
      <c r="F437" s="13" t="str">
        <f>IF(Input!H433="","",Input!H433)</f>
        <v/>
      </c>
      <c r="G437" s="12" t="str">
        <f>IF(Program_Calcs!F433="","",TEXT(Program_Calcs!F433,"0.0"))</f>
        <v/>
      </c>
      <c r="H437" s="12" t="str">
        <f>IF(Input!J433="","",TEXT(Input!J433,"0.0"))</f>
        <v/>
      </c>
      <c r="I437" s="38" t="str">
        <f>IF(A437="","",IFERROR(INDEX(Program_Calcs!$A$1:$AX$1002,MATCH(A437,Program_Calcs!$A:$A,0),MATCH(VLOOKUP(F437,Table_Methods!$B:$F,4,0),Program_Calcs!$1:$1,0)),""))</f>
        <v/>
      </c>
      <c r="J437" s="38" t="str">
        <f>IF(A437="","",Input!O433)</f>
        <v/>
      </c>
      <c r="K437" s="38" t="str">
        <f>IF(A437="","",IF(D437="N","",IFERROR(INDEX(Program_Calcs!$A$1:$AX$1002,MATCH(A437,Program_Calcs!$A:$A,0),MATCH(VLOOKUP(F437,Table_Methods!$B:$F,5,0),Program_Calcs!$1:$1,0)),"")))</f>
        <v/>
      </c>
    </row>
    <row r="438" spans="1:11" ht="16.5" customHeight="1" x14ac:dyDescent="0.25">
      <c r="A438" s="12" t="str">
        <f>IF(Input!A434="","",Input!A434)</f>
        <v/>
      </c>
      <c r="B438" s="12" t="str">
        <f>IF(C438="","",IF(C438="Circular",Input!D434&amp;" in.",IF(C438="Box",ROUNDUP(Input!D434/12,1)&amp;" x "&amp;ROUNDUP(Input!E434/12,1)&amp;" ft.",Input!D434&amp;" x "&amp;Input!E434&amp;" in.")))</f>
        <v/>
      </c>
      <c r="C438" s="12" t="str">
        <f>IF(A438="","",Input!B434)</f>
        <v/>
      </c>
      <c r="D438" s="12" t="str">
        <f>IF(Input!I434="","",Input!I434)</f>
        <v/>
      </c>
      <c r="E438" s="12" t="str">
        <f>IF(Input!C434="","",Input!C434)</f>
        <v/>
      </c>
      <c r="F438" s="13" t="str">
        <f>IF(Input!H434="","",Input!H434)</f>
        <v/>
      </c>
      <c r="G438" s="12" t="str">
        <f>IF(Program_Calcs!F434="","",TEXT(Program_Calcs!F434,"0.0"))</f>
        <v/>
      </c>
      <c r="H438" s="12" t="str">
        <f>IF(Input!J434="","",TEXT(Input!J434,"0.0"))</f>
        <v/>
      </c>
      <c r="I438" s="38" t="str">
        <f>IF(A438="","",IFERROR(INDEX(Program_Calcs!$A$1:$AX$1002,MATCH(A438,Program_Calcs!$A:$A,0),MATCH(VLOOKUP(F438,Table_Methods!$B:$F,4,0),Program_Calcs!$1:$1,0)),""))</f>
        <v/>
      </c>
      <c r="J438" s="38" t="str">
        <f>IF(A438="","",Input!O434)</f>
        <v/>
      </c>
      <c r="K438" s="38" t="str">
        <f>IF(A438="","",IF(D438="N","",IFERROR(INDEX(Program_Calcs!$A$1:$AX$1002,MATCH(A438,Program_Calcs!$A:$A,0),MATCH(VLOOKUP(F438,Table_Methods!$B:$F,5,0),Program_Calcs!$1:$1,0)),"")))</f>
        <v/>
      </c>
    </row>
    <row r="439" spans="1:11" ht="16.5" customHeight="1" x14ac:dyDescent="0.25">
      <c r="A439" s="12" t="str">
        <f>IF(Input!A435="","",Input!A435)</f>
        <v/>
      </c>
      <c r="B439" s="12" t="str">
        <f>IF(C439="","",IF(C439="Circular",Input!D435&amp;" in.",IF(C439="Box",ROUNDUP(Input!D435/12,1)&amp;" x "&amp;ROUNDUP(Input!E435/12,1)&amp;" ft.",Input!D435&amp;" x "&amp;Input!E435&amp;" in.")))</f>
        <v/>
      </c>
      <c r="C439" s="12" t="str">
        <f>IF(A439="","",Input!B435)</f>
        <v/>
      </c>
      <c r="D439" s="12" t="str">
        <f>IF(Input!I435="","",Input!I435)</f>
        <v/>
      </c>
      <c r="E439" s="12" t="str">
        <f>IF(Input!C435="","",Input!C435)</f>
        <v/>
      </c>
      <c r="F439" s="13" t="str">
        <f>IF(Input!H435="","",Input!H435)</f>
        <v/>
      </c>
      <c r="G439" s="12" t="str">
        <f>IF(Program_Calcs!F435="","",TEXT(Program_Calcs!F435,"0.0"))</f>
        <v/>
      </c>
      <c r="H439" s="12" t="str">
        <f>IF(Input!J435="","",TEXT(Input!J435,"0.0"))</f>
        <v/>
      </c>
      <c r="I439" s="38" t="str">
        <f>IF(A439="","",IFERROR(INDEX(Program_Calcs!$A$1:$AX$1002,MATCH(A439,Program_Calcs!$A:$A,0),MATCH(VLOOKUP(F439,Table_Methods!$B:$F,4,0),Program_Calcs!$1:$1,0)),""))</f>
        <v/>
      </c>
      <c r="J439" s="38" t="str">
        <f>IF(A439="","",Input!O435)</f>
        <v/>
      </c>
      <c r="K439" s="38" t="str">
        <f>IF(A439="","",IF(D439="N","",IFERROR(INDEX(Program_Calcs!$A$1:$AX$1002,MATCH(A439,Program_Calcs!$A:$A,0),MATCH(VLOOKUP(F439,Table_Methods!$B:$F,5,0),Program_Calcs!$1:$1,0)),"")))</f>
        <v/>
      </c>
    </row>
    <row r="440" spans="1:11" ht="16.5" customHeight="1" x14ac:dyDescent="0.25">
      <c r="A440" s="12" t="str">
        <f>IF(Input!A436="","",Input!A436)</f>
        <v/>
      </c>
      <c r="B440" s="12" t="str">
        <f>IF(C440="","",IF(C440="Circular",Input!D436&amp;" in.",IF(C440="Box",ROUNDUP(Input!D436/12,1)&amp;" x "&amp;ROUNDUP(Input!E436/12,1)&amp;" ft.",Input!D436&amp;" x "&amp;Input!E436&amp;" in.")))</f>
        <v/>
      </c>
      <c r="C440" s="12" t="str">
        <f>IF(A440="","",Input!B436)</f>
        <v/>
      </c>
      <c r="D440" s="12" t="str">
        <f>IF(Input!I436="","",Input!I436)</f>
        <v/>
      </c>
      <c r="E440" s="12" t="str">
        <f>IF(Input!C436="","",Input!C436)</f>
        <v/>
      </c>
      <c r="F440" s="13" t="str">
        <f>IF(Input!H436="","",Input!H436)</f>
        <v/>
      </c>
      <c r="G440" s="12" t="str">
        <f>IF(Program_Calcs!F436="","",TEXT(Program_Calcs!F436,"0.0"))</f>
        <v/>
      </c>
      <c r="H440" s="12" t="str">
        <f>IF(Input!J436="","",TEXT(Input!J436,"0.0"))</f>
        <v/>
      </c>
      <c r="I440" s="38" t="str">
        <f>IF(A440="","",IFERROR(INDEX(Program_Calcs!$A$1:$AX$1002,MATCH(A440,Program_Calcs!$A:$A,0),MATCH(VLOOKUP(F440,Table_Methods!$B:$F,4,0),Program_Calcs!$1:$1,0)),""))</f>
        <v/>
      </c>
      <c r="J440" s="38" t="str">
        <f>IF(A440="","",Input!O436)</f>
        <v/>
      </c>
      <c r="K440" s="38" t="str">
        <f>IF(A440="","",IF(D440="N","",IFERROR(INDEX(Program_Calcs!$A$1:$AX$1002,MATCH(A440,Program_Calcs!$A:$A,0),MATCH(VLOOKUP(F440,Table_Methods!$B:$F,5,0),Program_Calcs!$1:$1,0)),"")))</f>
        <v/>
      </c>
    </row>
    <row r="441" spans="1:11" ht="16.5" customHeight="1" x14ac:dyDescent="0.25">
      <c r="A441" s="12" t="str">
        <f>IF(Input!A437="","",Input!A437)</f>
        <v/>
      </c>
      <c r="B441" s="12" t="str">
        <f>IF(C441="","",IF(C441="Circular",Input!D437&amp;" in.",IF(C441="Box",ROUNDUP(Input!D437/12,1)&amp;" x "&amp;ROUNDUP(Input!E437/12,1)&amp;" ft.",Input!D437&amp;" x "&amp;Input!E437&amp;" in.")))</f>
        <v/>
      </c>
      <c r="C441" s="12" t="str">
        <f>IF(A441="","",Input!B437)</f>
        <v/>
      </c>
      <c r="D441" s="12" t="str">
        <f>IF(Input!I437="","",Input!I437)</f>
        <v/>
      </c>
      <c r="E441" s="12" t="str">
        <f>IF(Input!C437="","",Input!C437)</f>
        <v/>
      </c>
      <c r="F441" s="13" t="str">
        <f>IF(Input!H437="","",Input!H437)</f>
        <v/>
      </c>
      <c r="G441" s="12" t="str">
        <f>IF(Program_Calcs!F437="","",TEXT(Program_Calcs!F437,"0.0"))</f>
        <v/>
      </c>
      <c r="H441" s="12" t="str">
        <f>IF(Input!J437="","",TEXT(Input!J437,"0.0"))</f>
        <v/>
      </c>
      <c r="I441" s="38" t="str">
        <f>IF(A441="","",IFERROR(INDEX(Program_Calcs!$A$1:$AX$1002,MATCH(A441,Program_Calcs!$A:$A,0),MATCH(VLOOKUP(F441,Table_Methods!$B:$F,4,0),Program_Calcs!$1:$1,0)),""))</f>
        <v/>
      </c>
      <c r="J441" s="38" t="str">
        <f>IF(A441="","",Input!O437)</f>
        <v/>
      </c>
      <c r="K441" s="38" t="str">
        <f>IF(A441="","",IF(D441="N","",IFERROR(INDEX(Program_Calcs!$A$1:$AX$1002,MATCH(A441,Program_Calcs!$A:$A,0),MATCH(VLOOKUP(F441,Table_Methods!$B:$F,5,0),Program_Calcs!$1:$1,0)),"")))</f>
        <v/>
      </c>
    </row>
    <row r="442" spans="1:11" ht="16.5" customHeight="1" x14ac:dyDescent="0.25">
      <c r="A442" s="12" t="str">
        <f>IF(Input!A438="","",Input!A438)</f>
        <v/>
      </c>
      <c r="B442" s="12" t="str">
        <f>IF(C442="","",IF(C442="Circular",Input!D438&amp;" in.",IF(C442="Box",ROUNDUP(Input!D438/12,1)&amp;" x "&amp;ROUNDUP(Input!E438/12,1)&amp;" ft.",Input!D438&amp;" x "&amp;Input!E438&amp;" in.")))</f>
        <v/>
      </c>
      <c r="C442" s="12" t="str">
        <f>IF(A442="","",Input!B438)</f>
        <v/>
      </c>
      <c r="D442" s="12" t="str">
        <f>IF(Input!I438="","",Input!I438)</f>
        <v/>
      </c>
      <c r="E442" s="12" t="str">
        <f>IF(Input!C438="","",Input!C438)</f>
        <v/>
      </c>
      <c r="F442" s="13" t="str">
        <f>IF(Input!H438="","",Input!H438)</f>
        <v/>
      </c>
      <c r="G442" s="12" t="str">
        <f>IF(Program_Calcs!F438="","",TEXT(Program_Calcs!F438,"0.0"))</f>
        <v/>
      </c>
      <c r="H442" s="12" t="str">
        <f>IF(Input!J438="","",TEXT(Input!J438,"0.0"))</f>
        <v/>
      </c>
      <c r="I442" s="38" t="str">
        <f>IF(A442="","",IFERROR(INDEX(Program_Calcs!$A$1:$AX$1002,MATCH(A442,Program_Calcs!$A:$A,0),MATCH(VLOOKUP(F442,Table_Methods!$B:$F,4,0),Program_Calcs!$1:$1,0)),""))</f>
        <v/>
      </c>
      <c r="J442" s="38" t="str">
        <f>IF(A442="","",Input!O438)</f>
        <v/>
      </c>
      <c r="K442" s="38" t="str">
        <f>IF(A442="","",IF(D442="N","",IFERROR(INDEX(Program_Calcs!$A$1:$AX$1002,MATCH(A442,Program_Calcs!$A:$A,0),MATCH(VLOOKUP(F442,Table_Methods!$B:$F,5,0),Program_Calcs!$1:$1,0)),"")))</f>
        <v/>
      </c>
    </row>
    <row r="443" spans="1:11" ht="16.5" customHeight="1" x14ac:dyDescent="0.25">
      <c r="A443" s="12" t="str">
        <f>IF(Input!A439="","",Input!A439)</f>
        <v/>
      </c>
      <c r="B443" s="12" t="str">
        <f>IF(C443="","",IF(C443="Circular",Input!D439&amp;" in.",IF(C443="Box",ROUNDUP(Input!D439/12,1)&amp;" x "&amp;ROUNDUP(Input!E439/12,1)&amp;" ft.",Input!D439&amp;" x "&amp;Input!E439&amp;" in.")))</f>
        <v/>
      </c>
      <c r="C443" s="12" t="str">
        <f>IF(A443="","",Input!B439)</f>
        <v/>
      </c>
      <c r="D443" s="12" t="str">
        <f>IF(Input!I439="","",Input!I439)</f>
        <v/>
      </c>
      <c r="E443" s="12" t="str">
        <f>IF(Input!C439="","",Input!C439)</f>
        <v/>
      </c>
      <c r="F443" s="13" t="str">
        <f>IF(Input!H439="","",Input!H439)</f>
        <v/>
      </c>
      <c r="G443" s="12" t="str">
        <f>IF(Program_Calcs!F439="","",TEXT(Program_Calcs!F439,"0.0"))</f>
        <v/>
      </c>
      <c r="H443" s="12" t="str">
        <f>IF(Input!J439="","",TEXT(Input!J439,"0.0"))</f>
        <v/>
      </c>
      <c r="I443" s="38" t="str">
        <f>IF(A443="","",IFERROR(INDEX(Program_Calcs!$A$1:$AX$1002,MATCH(A443,Program_Calcs!$A:$A,0),MATCH(VLOOKUP(F443,Table_Methods!$B:$F,4,0),Program_Calcs!$1:$1,0)),""))</f>
        <v/>
      </c>
      <c r="J443" s="38" t="str">
        <f>IF(A443="","",Input!O439)</f>
        <v/>
      </c>
      <c r="K443" s="38" t="str">
        <f>IF(A443="","",IF(D443="N","",IFERROR(INDEX(Program_Calcs!$A$1:$AX$1002,MATCH(A443,Program_Calcs!$A:$A,0),MATCH(VLOOKUP(F443,Table_Methods!$B:$F,5,0),Program_Calcs!$1:$1,0)),"")))</f>
        <v/>
      </c>
    </row>
    <row r="444" spans="1:11" ht="16.5" customHeight="1" x14ac:dyDescent="0.25">
      <c r="A444" s="12" t="str">
        <f>IF(Input!A440="","",Input!A440)</f>
        <v/>
      </c>
      <c r="B444" s="12" t="str">
        <f>IF(C444="","",IF(C444="Circular",Input!D440&amp;" in.",IF(C444="Box",ROUNDUP(Input!D440/12,1)&amp;" x "&amp;ROUNDUP(Input!E440/12,1)&amp;" ft.",Input!D440&amp;" x "&amp;Input!E440&amp;" in.")))</f>
        <v/>
      </c>
      <c r="C444" s="12" t="str">
        <f>IF(A444="","",Input!B440)</f>
        <v/>
      </c>
      <c r="D444" s="12" t="str">
        <f>IF(Input!I440="","",Input!I440)</f>
        <v/>
      </c>
      <c r="E444" s="12" t="str">
        <f>IF(Input!C440="","",Input!C440)</f>
        <v/>
      </c>
      <c r="F444" s="13" t="str">
        <f>IF(Input!H440="","",Input!H440)</f>
        <v/>
      </c>
      <c r="G444" s="12" t="str">
        <f>IF(Program_Calcs!F440="","",TEXT(Program_Calcs!F440,"0.0"))</f>
        <v/>
      </c>
      <c r="H444" s="12" t="str">
        <f>IF(Input!J440="","",TEXT(Input!J440,"0.0"))</f>
        <v/>
      </c>
      <c r="I444" s="38" t="str">
        <f>IF(A444="","",IFERROR(INDEX(Program_Calcs!$A$1:$AX$1002,MATCH(A444,Program_Calcs!$A:$A,0),MATCH(VLOOKUP(F444,Table_Methods!$B:$F,4,0),Program_Calcs!$1:$1,0)),""))</f>
        <v/>
      </c>
      <c r="J444" s="38" t="str">
        <f>IF(A444="","",Input!O440)</f>
        <v/>
      </c>
      <c r="K444" s="38" t="str">
        <f>IF(A444="","",IF(D444="N","",IFERROR(INDEX(Program_Calcs!$A$1:$AX$1002,MATCH(A444,Program_Calcs!$A:$A,0),MATCH(VLOOKUP(F444,Table_Methods!$B:$F,5,0),Program_Calcs!$1:$1,0)),"")))</f>
        <v/>
      </c>
    </row>
    <row r="445" spans="1:11" ht="16.5" customHeight="1" x14ac:dyDescent="0.25">
      <c r="A445" s="12" t="str">
        <f>IF(Input!A441="","",Input!A441)</f>
        <v/>
      </c>
      <c r="B445" s="12" t="str">
        <f>IF(C445="","",IF(C445="Circular",Input!D441&amp;" in.",IF(C445="Box",ROUNDUP(Input!D441/12,1)&amp;" x "&amp;ROUNDUP(Input!E441/12,1)&amp;" ft.",Input!D441&amp;" x "&amp;Input!E441&amp;" in.")))</f>
        <v/>
      </c>
      <c r="C445" s="12" t="str">
        <f>IF(A445="","",Input!B441)</f>
        <v/>
      </c>
      <c r="D445" s="12" t="str">
        <f>IF(Input!I441="","",Input!I441)</f>
        <v/>
      </c>
      <c r="E445" s="12" t="str">
        <f>IF(Input!C441="","",Input!C441)</f>
        <v/>
      </c>
      <c r="F445" s="13" t="str">
        <f>IF(Input!H441="","",Input!H441)</f>
        <v/>
      </c>
      <c r="G445" s="12" t="str">
        <f>IF(Program_Calcs!F441="","",TEXT(Program_Calcs!F441,"0.0"))</f>
        <v/>
      </c>
      <c r="H445" s="12" t="str">
        <f>IF(Input!J441="","",TEXT(Input!J441,"0.0"))</f>
        <v/>
      </c>
      <c r="I445" s="38" t="str">
        <f>IF(A445="","",IFERROR(INDEX(Program_Calcs!$A$1:$AX$1002,MATCH(A445,Program_Calcs!$A:$A,0),MATCH(VLOOKUP(F445,Table_Methods!$B:$F,4,0),Program_Calcs!$1:$1,0)),""))</f>
        <v/>
      </c>
      <c r="J445" s="38" t="str">
        <f>IF(A445="","",Input!O441)</f>
        <v/>
      </c>
      <c r="K445" s="38" t="str">
        <f>IF(A445="","",IF(D445="N","",IFERROR(INDEX(Program_Calcs!$A$1:$AX$1002,MATCH(A445,Program_Calcs!$A:$A,0),MATCH(VLOOKUP(F445,Table_Methods!$B:$F,5,0),Program_Calcs!$1:$1,0)),"")))</f>
        <v/>
      </c>
    </row>
    <row r="446" spans="1:11" ht="16.5" customHeight="1" x14ac:dyDescent="0.25">
      <c r="A446" s="12" t="str">
        <f>IF(Input!A442="","",Input!A442)</f>
        <v/>
      </c>
      <c r="B446" s="12" t="str">
        <f>IF(C446="","",IF(C446="Circular",Input!D442&amp;" in.",IF(C446="Box",ROUNDUP(Input!D442/12,1)&amp;" x "&amp;ROUNDUP(Input!E442/12,1)&amp;" ft.",Input!D442&amp;" x "&amp;Input!E442&amp;" in.")))</f>
        <v/>
      </c>
      <c r="C446" s="12" t="str">
        <f>IF(A446="","",Input!B442)</f>
        <v/>
      </c>
      <c r="D446" s="12" t="str">
        <f>IF(Input!I442="","",Input!I442)</f>
        <v/>
      </c>
      <c r="E446" s="12" t="str">
        <f>IF(Input!C442="","",Input!C442)</f>
        <v/>
      </c>
      <c r="F446" s="13" t="str">
        <f>IF(Input!H442="","",Input!H442)</f>
        <v/>
      </c>
      <c r="G446" s="12" t="str">
        <f>IF(Program_Calcs!F442="","",TEXT(Program_Calcs!F442,"0.0"))</f>
        <v/>
      </c>
      <c r="H446" s="12" t="str">
        <f>IF(Input!J442="","",TEXT(Input!J442,"0.0"))</f>
        <v/>
      </c>
      <c r="I446" s="38" t="str">
        <f>IF(A446="","",IFERROR(INDEX(Program_Calcs!$A$1:$AX$1002,MATCH(A446,Program_Calcs!$A:$A,0),MATCH(VLOOKUP(F446,Table_Methods!$B:$F,4,0),Program_Calcs!$1:$1,0)),""))</f>
        <v/>
      </c>
      <c r="J446" s="38" t="str">
        <f>IF(A446="","",Input!O442)</f>
        <v/>
      </c>
      <c r="K446" s="38" t="str">
        <f>IF(A446="","",IF(D446="N","",IFERROR(INDEX(Program_Calcs!$A$1:$AX$1002,MATCH(A446,Program_Calcs!$A:$A,0),MATCH(VLOOKUP(F446,Table_Methods!$B:$F,5,0),Program_Calcs!$1:$1,0)),"")))</f>
        <v/>
      </c>
    </row>
    <row r="447" spans="1:11" ht="16.5" customHeight="1" x14ac:dyDescent="0.25">
      <c r="A447" s="12" t="str">
        <f>IF(Input!A443="","",Input!A443)</f>
        <v/>
      </c>
      <c r="B447" s="12" t="str">
        <f>IF(C447="","",IF(C447="Circular",Input!D443&amp;" in.",IF(C447="Box",ROUNDUP(Input!D443/12,1)&amp;" x "&amp;ROUNDUP(Input!E443/12,1)&amp;" ft.",Input!D443&amp;" x "&amp;Input!E443&amp;" in.")))</f>
        <v/>
      </c>
      <c r="C447" s="12" t="str">
        <f>IF(A447="","",Input!B443)</f>
        <v/>
      </c>
      <c r="D447" s="12" t="str">
        <f>IF(Input!I443="","",Input!I443)</f>
        <v/>
      </c>
      <c r="E447" s="12" t="str">
        <f>IF(Input!C443="","",Input!C443)</f>
        <v/>
      </c>
      <c r="F447" s="13" t="str">
        <f>IF(Input!H443="","",Input!H443)</f>
        <v/>
      </c>
      <c r="G447" s="12" t="str">
        <f>IF(Program_Calcs!F443="","",TEXT(Program_Calcs!F443,"0.0"))</f>
        <v/>
      </c>
      <c r="H447" s="12" t="str">
        <f>IF(Input!J443="","",TEXT(Input!J443,"0.0"))</f>
        <v/>
      </c>
      <c r="I447" s="38" t="str">
        <f>IF(A447="","",IFERROR(INDEX(Program_Calcs!$A$1:$AX$1002,MATCH(A447,Program_Calcs!$A:$A,0),MATCH(VLOOKUP(F447,Table_Methods!$B:$F,4,0),Program_Calcs!$1:$1,0)),""))</f>
        <v/>
      </c>
      <c r="J447" s="38" t="str">
        <f>IF(A447="","",Input!O443)</f>
        <v/>
      </c>
      <c r="K447" s="38" t="str">
        <f>IF(A447="","",IF(D447="N","",IFERROR(INDEX(Program_Calcs!$A$1:$AX$1002,MATCH(A447,Program_Calcs!$A:$A,0),MATCH(VLOOKUP(F447,Table_Methods!$B:$F,5,0),Program_Calcs!$1:$1,0)),"")))</f>
        <v/>
      </c>
    </row>
    <row r="448" spans="1:11" ht="16.5" customHeight="1" x14ac:dyDescent="0.25">
      <c r="A448" s="12" t="str">
        <f>IF(Input!A444="","",Input!A444)</f>
        <v/>
      </c>
      <c r="B448" s="12" t="str">
        <f>IF(C448="","",IF(C448="Circular",Input!D444&amp;" in.",IF(C448="Box",ROUNDUP(Input!D444/12,1)&amp;" x "&amp;ROUNDUP(Input!E444/12,1)&amp;" ft.",Input!D444&amp;" x "&amp;Input!E444&amp;" in.")))</f>
        <v/>
      </c>
      <c r="C448" s="12" t="str">
        <f>IF(A448="","",Input!B444)</f>
        <v/>
      </c>
      <c r="D448" s="12" t="str">
        <f>IF(Input!I444="","",Input!I444)</f>
        <v/>
      </c>
      <c r="E448" s="12" t="str">
        <f>IF(Input!C444="","",Input!C444)</f>
        <v/>
      </c>
      <c r="F448" s="13" t="str">
        <f>IF(Input!H444="","",Input!H444)</f>
        <v/>
      </c>
      <c r="G448" s="12" t="str">
        <f>IF(Program_Calcs!F444="","",TEXT(Program_Calcs!F444,"0.0"))</f>
        <v/>
      </c>
      <c r="H448" s="12" t="str">
        <f>IF(Input!J444="","",TEXT(Input!J444,"0.0"))</f>
        <v/>
      </c>
      <c r="I448" s="38" t="str">
        <f>IF(A448="","",IFERROR(INDEX(Program_Calcs!$A$1:$AX$1002,MATCH(A448,Program_Calcs!$A:$A,0),MATCH(VLOOKUP(F448,Table_Methods!$B:$F,4,0),Program_Calcs!$1:$1,0)),""))</f>
        <v/>
      </c>
      <c r="J448" s="38" t="str">
        <f>IF(A448="","",Input!O444)</f>
        <v/>
      </c>
      <c r="K448" s="38" t="str">
        <f>IF(A448="","",IF(D448="N","",IFERROR(INDEX(Program_Calcs!$A$1:$AX$1002,MATCH(A448,Program_Calcs!$A:$A,0),MATCH(VLOOKUP(F448,Table_Methods!$B:$F,5,0),Program_Calcs!$1:$1,0)),"")))</f>
        <v/>
      </c>
    </row>
    <row r="449" spans="1:11" ht="16.5" customHeight="1" x14ac:dyDescent="0.25">
      <c r="A449" s="12" t="str">
        <f>IF(Input!A445="","",Input!A445)</f>
        <v/>
      </c>
      <c r="B449" s="12" t="str">
        <f>IF(C449="","",IF(C449="Circular",Input!D445&amp;" in.",IF(C449="Box",ROUNDUP(Input!D445/12,1)&amp;" x "&amp;ROUNDUP(Input!E445/12,1)&amp;" ft.",Input!D445&amp;" x "&amp;Input!E445&amp;" in.")))</f>
        <v/>
      </c>
      <c r="C449" s="12" t="str">
        <f>IF(A449="","",Input!B445)</f>
        <v/>
      </c>
      <c r="D449" s="12" t="str">
        <f>IF(Input!I445="","",Input!I445)</f>
        <v/>
      </c>
      <c r="E449" s="12" t="str">
        <f>IF(Input!C445="","",Input!C445)</f>
        <v/>
      </c>
      <c r="F449" s="13" t="str">
        <f>IF(Input!H445="","",Input!H445)</f>
        <v/>
      </c>
      <c r="G449" s="12" t="str">
        <f>IF(Program_Calcs!F445="","",TEXT(Program_Calcs!F445,"0.0"))</f>
        <v/>
      </c>
      <c r="H449" s="12" t="str">
        <f>IF(Input!J445="","",TEXT(Input!J445,"0.0"))</f>
        <v/>
      </c>
      <c r="I449" s="38" t="str">
        <f>IF(A449="","",IFERROR(INDEX(Program_Calcs!$A$1:$AX$1002,MATCH(A449,Program_Calcs!$A:$A,0),MATCH(VLOOKUP(F449,Table_Methods!$B:$F,4,0),Program_Calcs!$1:$1,0)),""))</f>
        <v/>
      </c>
      <c r="J449" s="38" t="str">
        <f>IF(A449="","",Input!O445)</f>
        <v/>
      </c>
      <c r="K449" s="38" t="str">
        <f>IF(A449="","",IF(D449="N","",IFERROR(INDEX(Program_Calcs!$A$1:$AX$1002,MATCH(A449,Program_Calcs!$A:$A,0),MATCH(VLOOKUP(F449,Table_Methods!$B:$F,5,0),Program_Calcs!$1:$1,0)),"")))</f>
        <v/>
      </c>
    </row>
    <row r="450" spans="1:11" ht="16.5" customHeight="1" x14ac:dyDescent="0.25">
      <c r="A450" s="12" t="str">
        <f>IF(Input!A446="","",Input!A446)</f>
        <v/>
      </c>
      <c r="B450" s="12" t="str">
        <f>IF(C450="","",IF(C450="Circular",Input!D446&amp;" in.",IF(C450="Box",ROUNDUP(Input!D446/12,1)&amp;" x "&amp;ROUNDUP(Input!E446/12,1)&amp;" ft.",Input!D446&amp;" x "&amp;Input!E446&amp;" in.")))</f>
        <v/>
      </c>
      <c r="C450" s="12" t="str">
        <f>IF(A450="","",Input!B446)</f>
        <v/>
      </c>
      <c r="D450" s="12" t="str">
        <f>IF(Input!I446="","",Input!I446)</f>
        <v/>
      </c>
      <c r="E450" s="12" t="str">
        <f>IF(Input!C446="","",Input!C446)</f>
        <v/>
      </c>
      <c r="F450" s="13" t="str">
        <f>IF(Input!H446="","",Input!H446)</f>
        <v/>
      </c>
      <c r="G450" s="12" t="str">
        <f>IF(Program_Calcs!F446="","",TEXT(Program_Calcs!F446,"0.0"))</f>
        <v/>
      </c>
      <c r="H450" s="12" t="str">
        <f>IF(Input!J446="","",TEXT(Input!J446,"0.0"))</f>
        <v/>
      </c>
      <c r="I450" s="38" t="str">
        <f>IF(A450="","",IFERROR(INDEX(Program_Calcs!$A$1:$AX$1002,MATCH(A450,Program_Calcs!$A:$A,0),MATCH(VLOOKUP(F450,Table_Methods!$B:$F,4,0),Program_Calcs!$1:$1,0)),""))</f>
        <v/>
      </c>
      <c r="J450" s="38" t="str">
        <f>IF(A450="","",Input!O446)</f>
        <v/>
      </c>
      <c r="K450" s="38" t="str">
        <f>IF(A450="","",IF(D450="N","",IFERROR(INDEX(Program_Calcs!$A$1:$AX$1002,MATCH(A450,Program_Calcs!$A:$A,0),MATCH(VLOOKUP(F450,Table_Methods!$B:$F,5,0),Program_Calcs!$1:$1,0)),"")))</f>
        <v/>
      </c>
    </row>
    <row r="451" spans="1:11" ht="16.5" customHeight="1" x14ac:dyDescent="0.25">
      <c r="A451" s="12" t="str">
        <f>IF(Input!A447="","",Input!A447)</f>
        <v/>
      </c>
      <c r="B451" s="12" t="str">
        <f>IF(C451="","",IF(C451="Circular",Input!D447&amp;" in.",IF(C451="Box",ROUNDUP(Input!D447/12,1)&amp;" x "&amp;ROUNDUP(Input!E447/12,1)&amp;" ft.",Input!D447&amp;" x "&amp;Input!E447&amp;" in.")))</f>
        <v/>
      </c>
      <c r="C451" s="12" t="str">
        <f>IF(A451="","",Input!B447)</f>
        <v/>
      </c>
      <c r="D451" s="12" t="str">
        <f>IF(Input!I447="","",Input!I447)</f>
        <v/>
      </c>
      <c r="E451" s="12" t="str">
        <f>IF(Input!C447="","",Input!C447)</f>
        <v/>
      </c>
      <c r="F451" s="13" t="str">
        <f>IF(Input!H447="","",Input!H447)</f>
        <v/>
      </c>
      <c r="G451" s="12" t="str">
        <f>IF(Program_Calcs!F447="","",TEXT(Program_Calcs!F447,"0.0"))</f>
        <v/>
      </c>
      <c r="H451" s="12" t="str">
        <f>IF(Input!J447="","",TEXT(Input!J447,"0.0"))</f>
        <v/>
      </c>
      <c r="I451" s="38" t="str">
        <f>IF(A451="","",IFERROR(INDEX(Program_Calcs!$A$1:$AX$1002,MATCH(A451,Program_Calcs!$A:$A,0),MATCH(VLOOKUP(F451,Table_Methods!$B:$F,4,0),Program_Calcs!$1:$1,0)),""))</f>
        <v/>
      </c>
      <c r="J451" s="38" t="str">
        <f>IF(A451="","",Input!O447)</f>
        <v/>
      </c>
      <c r="K451" s="38" t="str">
        <f>IF(A451="","",IF(D451="N","",IFERROR(INDEX(Program_Calcs!$A$1:$AX$1002,MATCH(A451,Program_Calcs!$A:$A,0),MATCH(VLOOKUP(F451,Table_Methods!$B:$F,5,0),Program_Calcs!$1:$1,0)),"")))</f>
        <v/>
      </c>
    </row>
    <row r="452" spans="1:11" ht="16.5" customHeight="1" x14ac:dyDescent="0.25">
      <c r="A452" s="12" t="str">
        <f>IF(Input!A448="","",Input!A448)</f>
        <v/>
      </c>
      <c r="B452" s="12" t="str">
        <f>IF(C452="","",IF(C452="Circular",Input!D448&amp;" in.",IF(C452="Box",ROUNDUP(Input!D448/12,1)&amp;" x "&amp;ROUNDUP(Input!E448/12,1)&amp;" ft.",Input!D448&amp;" x "&amp;Input!E448&amp;" in.")))</f>
        <v/>
      </c>
      <c r="C452" s="12" t="str">
        <f>IF(A452="","",Input!B448)</f>
        <v/>
      </c>
      <c r="D452" s="12" t="str">
        <f>IF(Input!I448="","",Input!I448)</f>
        <v/>
      </c>
      <c r="E452" s="12" t="str">
        <f>IF(Input!C448="","",Input!C448)</f>
        <v/>
      </c>
      <c r="F452" s="13" t="str">
        <f>IF(Input!H448="","",Input!H448)</f>
        <v/>
      </c>
      <c r="G452" s="12" t="str">
        <f>IF(Program_Calcs!F448="","",TEXT(Program_Calcs!F448,"0.0"))</f>
        <v/>
      </c>
      <c r="H452" s="12" t="str">
        <f>IF(Input!J448="","",TEXT(Input!J448,"0.0"))</f>
        <v/>
      </c>
      <c r="I452" s="38" t="str">
        <f>IF(A452="","",IFERROR(INDEX(Program_Calcs!$A$1:$AX$1002,MATCH(A452,Program_Calcs!$A:$A,0),MATCH(VLOOKUP(F452,Table_Methods!$B:$F,4,0),Program_Calcs!$1:$1,0)),""))</f>
        <v/>
      </c>
      <c r="J452" s="38" t="str">
        <f>IF(A452="","",Input!O448)</f>
        <v/>
      </c>
      <c r="K452" s="38" t="str">
        <f>IF(A452="","",IF(D452="N","",IFERROR(INDEX(Program_Calcs!$A$1:$AX$1002,MATCH(A452,Program_Calcs!$A:$A,0),MATCH(VLOOKUP(F452,Table_Methods!$B:$F,5,0),Program_Calcs!$1:$1,0)),"")))</f>
        <v/>
      </c>
    </row>
    <row r="453" spans="1:11" ht="16.5" customHeight="1" x14ac:dyDescent="0.25">
      <c r="A453" s="12" t="str">
        <f>IF(Input!A449="","",Input!A449)</f>
        <v/>
      </c>
      <c r="B453" s="12" t="str">
        <f>IF(C453="","",IF(C453="Circular",Input!D449&amp;" in.",IF(C453="Box",ROUNDUP(Input!D449/12,1)&amp;" x "&amp;ROUNDUP(Input!E449/12,1)&amp;" ft.",Input!D449&amp;" x "&amp;Input!E449&amp;" in.")))</f>
        <v/>
      </c>
      <c r="C453" s="12" t="str">
        <f>IF(A453="","",Input!B449)</f>
        <v/>
      </c>
      <c r="D453" s="12" t="str">
        <f>IF(Input!I449="","",Input!I449)</f>
        <v/>
      </c>
      <c r="E453" s="12" t="str">
        <f>IF(Input!C449="","",Input!C449)</f>
        <v/>
      </c>
      <c r="F453" s="13" t="str">
        <f>IF(Input!H449="","",Input!H449)</f>
        <v/>
      </c>
      <c r="G453" s="12" t="str">
        <f>IF(Program_Calcs!F449="","",TEXT(Program_Calcs!F449,"0.0"))</f>
        <v/>
      </c>
      <c r="H453" s="12" t="str">
        <f>IF(Input!J449="","",TEXT(Input!J449,"0.0"))</f>
        <v/>
      </c>
      <c r="I453" s="38" t="str">
        <f>IF(A453="","",IFERROR(INDEX(Program_Calcs!$A$1:$AX$1002,MATCH(A453,Program_Calcs!$A:$A,0),MATCH(VLOOKUP(F453,Table_Methods!$B:$F,4,0),Program_Calcs!$1:$1,0)),""))</f>
        <v/>
      </c>
      <c r="J453" s="38" t="str">
        <f>IF(A453="","",Input!O449)</f>
        <v/>
      </c>
      <c r="K453" s="38" t="str">
        <f>IF(A453="","",IF(D453="N","",IFERROR(INDEX(Program_Calcs!$A$1:$AX$1002,MATCH(A453,Program_Calcs!$A:$A,0),MATCH(VLOOKUP(F453,Table_Methods!$B:$F,5,0),Program_Calcs!$1:$1,0)),"")))</f>
        <v/>
      </c>
    </row>
    <row r="454" spans="1:11" ht="16.5" customHeight="1" x14ac:dyDescent="0.25">
      <c r="A454" s="12" t="str">
        <f>IF(Input!A450="","",Input!A450)</f>
        <v/>
      </c>
      <c r="B454" s="12" t="str">
        <f>IF(C454="","",IF(C454="Circular",Input!D450&amp;" in.",IF(C454="Box",ROUNDUP(Input!D450/12,1)&amp;" x "&amp;ROUNDUP(Input!E450/12,1)&amp;" ft.",Input!D450&amp;" x "&amp;Input!E450&amp;" in.")))</f>
        <v/>
      </c>
      <c r="C454" s="12" t="str">
        <f>IF(A454="","",Input!B450)</f>
        <v/>
      </c>
      <c r="D454" s="12" t="str">
        <f>IF(Input!I450="","",Input!I450)</f>
        <v/>
      </c>
      <c r="E454" s="12" t="str">
        <f>IF(Input!C450="","",Input!C450)</f>
        <v/>
      </c>
      <c r="F454" s="13" t="str">
        <f>IF(Input!H450="","",Input!H450)</f>
        <v/>
      </c>
      <c r="G454" s="12" t="str">
        <f>IF(Program_Calcs!F450="","",TEXT(Program_Calcs!F450,"0.0"))</f>
        <v/>
      </c>
      <c r="H454" s="12" t="str">
        <f>IF(Input!J450="","",TEXT(Input!J450,"0.0"))</f>
        <v/>
      </c>
      <c r="I454" s="38" t="str">
        <f>IF(A454="","",IFERROR(INDEX(Program_Calcs!$A$1:$AX$1002,MATCH(A454,Program_Calcs!$A:$A,0),MATCH(VLOOKUP(F454,Table_Methods!$B:$F,4,0),Program_Calcs!$1:$1,0)),""))</f>
        <v/>
      </c>
      <c r="J454" s="38" t="str">
        <f>IF(A454="","",Input!O450)</f>
        <v/>
      </c>
      <c r="K454" s="38" t="str">
        <f>IF(A454="","",IF(D454="N","",IFERROR(INDEX(Program_Calcs!$A$1:$AX$1002,MATCH(A454,Program_Calcs!$A:$A,0),MATCH(VLOOKUP(F454,Table_Methods!$B:$F,5,0),Program_Calcs!$1:$1,0)),"")))</f>
        <v/>
      </c>
    </row>
    <row r="455" spans="1:11" ht="16.5" customHeight="1" x14ac:dyDescent="0.25">
      <c r="A455" s="12" t="str">
        <f>IF(Input!A451="","",Input!A451)</f>
        <v/>
      </c>
      <c r="B455" s="12" t="str">
        <f>IF(C455="","",IF(C455="Circular",Input!D451&amp;" in.",IF(C455="Box",ROUNDUP(Input!D451/12,1)&amp;" x "&amp;ROUNDUP(Input!E451/12,1)&amp;" ft.",Input!D451&amp;" x "&amp;Input!E451&amp;" in.")))</f>
        <v/>
      </c>
      <c r="C455" s="12" t="str">
        <f>IF(A455="","",Input!B451)</f>
        <v/>
      </c>
      <c r="D455" s="12" t="str">
        <f>IF(Input!I451="","",Input!I451)</f>
        <v/>
      </c>
      <c r="E455" s="12" t="str">
        <f>IF(Input!C451="","",Input!C451)</f>
        <v/>
      </c>
      <c r="F455" s="13" t="str">
        <f>IF(Input!H451="","",Input!H451)</f>
        <v/>
      </c>
      <c r="G455" s="12" t="str">
        <f>IF(Program_Calcs!F451="","",TEXT(Program_Calcs!F451,"0.0"))</f>
        <v/>
      </c>
      <c r="H455" s="12" t="str">
        <f>IF(Input!J451="","",TEXT(Input!J451,"0.0"))</f>
        <v/>
      </c>
      <c r="I455" s="38" t="str">
        <f>IF(A455="","",IFERROR(INDEX(Program_Calcs!$A$1:$AX$1002,MATCH(A455,Program_Calcs!$A:$A,0),MATCH(VLOOKUP(F455,Table_Methods!$B:$F,4,0),Program_Calcs!$1:$1,0)),""))</f>
        <v/>
      </c>
      <c r="J455" s="38" t="str">
        <f>IF(A455="","",Input!O451)</f>
        <v/>
      </c>
      <c r="K455" s="38" t="str">
        <f>IF(A455="","",IF(D455="N","",IFERROR(INDEX(Program_Calcs!$A$1:$AX$1002,MATCH(A455,Program_Calcs!$A:$A,0),MATCH(VLOOKUP(F455,Table_Methods!$B:$F,5,0),Program_Calcs!$1:$1,0)),"")))</f>
        <v/>
      </c>
    </row>
    <row r="456" spans="1:11" ht="16.5" customHeight="1" x14ac:dyDescent="0.25">
      <c r="A456" s="12" t="str">
        <f>IF(Input!A452="","",Input!A452)</f>
        <v/>
      </c>
      <c r="B456" s="12" t="str">
        <f>IF(C456="","",IF(C456="Circular",Input!D452&amp;" in.",IF(C456="Box",ROUNDUP(Input!D452/12,1)&amp;" x "&amp;ROUNDUP(Input!E452/12,1)&amp;" ft.",Input!D452&amp;" x "&amp;Input!E452&amp;" in.")))</f>
        <v/>
      </c>
      <c r="C456" s="12" t="str">
        <f>IF(A456="","",Input!B452)</f>
        <v/>
      </c>
      <c r="D456" s="12" t="str">
        <f>IF(Input!I452="","",Input!I452)</f>
        <v/>
      </c>
      <c r="E456" s="12" t="str">
        <f>IF(Input!C452="","",Input!C452)</f>
        <v/>
      </c>
      <c r="F456" s="13" t="str">
        <f>IF(Input!H452="","",Input!H452)</f>
        <v/>
      </c>
      <c r="G456" s="12" t="str">
        <f>IF(Program_Calcs!F452="","",TEXT(Program_Calcs!F452,"0.0"))</f>
        <v/>
      </c>
      <c r="H456" s="12" t="str">
        <f>IF(Input!J452="","",TEXT(Input!J452,"0.0"))</f>
        <v/>
      </c>
      <c r="I456" s="38" t="str">
        <f>IF(A456="","",IFERROR(INDEX(Program_Calcs!$A$1:$AX$1002,MATCH(A456,Program_Calcs!$A:$A,0),MATCH(VLOOKUP(F456,Table_Methods!$B:$F,4,0),Program_Calcs!$1:$1,0)),""))</f>
        <v/>
      </c>
      <c r="J456" s="38" t="str">
        <f>IF(A456="","",Input!O452)</f>
        <v/>
      </c>
      <c r="K456" s="38" t="str">
        <f>IF(A456="","",IF(D456="N","",IFERROR(INDEX(Program_Calcs!$A$1:$AX$1002,MATCH(A456,Program_Calcs!$A:$A,0),MATCH(VLOOKUP(F456,Table_Methods!$B:$F,5,0),Program_Calcs!$1:$1,0)),"")))</f>
        <v/>
      </c>
    </row>
    <row r="457" spans="1:11" ht="16.5" customHeight="1" x14ac:dyDescent="0.25">
      <c r="A457" s="12" t="str">
        <f>IF(Input!A453="","",Input!A453)</f>
        <v/>
      </c>
      <c r="B457" s="12" t="str">
        <f>IF(C457="","",IF(C457="Circular",Input!D453&amp;" in.",IF(C457="Box",ROUNDUP(Input!D453/12,1)&amp;" x "&amp;ROUNDUP(Input!E453/12,1)&amp;" ft.",Input!D453&amp;" x "&amp;Input!E453&amp;" in.")))</f>
        <v/>
      </c>
      <c r="C457" s="12" t="str">
        <f>IF(A457="","",Input!B453)</f>
        <v/>
      </c>
      <c r="D457" s="12" t="str">
        <f>IF(Input!I453="","",Input!I453)</f>
        <v/>
      </c>
      <c r="E457" s="12" t="str">
        <f>IF(Input!C453="","",Input!C453)</f>
        <v/>
      </c>
      <c r="F457" s="13" t="str">
        <f>IF(Input!H453="","",Input!H453)</f>
        <v/>
      </c>
      <c r="G457" s="12" t="str">
        <f>IF(Program_Calcs!F453="","",TEXT(Program_Calcs!F453,"0.0"))</f>
        <v/>
      </c>
      <c r="H457" s="12" t="str">
        <f>IF(Input!J453="","",TEXT(Input!J453,"0.0"))</f>
        <v/>
      </c>
      <c r="I457" s="38" t="str">
        <f>IF(A457="","",IFERROR(INDEX(Program_Calcs!$A$1:$AX$1002,MATCH(A457,Program_Calcs!$A:$A,0),MATCH(VLOOKUP(F457,Table_Methods!$B:$F,4,0),Program_Calcs!$1:$1,0)),""))</f>
        <v/>
      </c>
      <c r="J457" s="38" t="str">
        <f>IF(A457="","",Input!O453)</f>
        <v/>
      </c>
      <c r="K457" s="38" t="str">
        <f>IF(A457="","",IF(D457="N","",IFERROR(INDEX(Program_Calcs!$A$1:$AX$1002,MATCH(A457,Program_Calcs!$A:$A,0),MATCH(VLOOKUP(F457,Table_Methods!$B:$F,5,0),Program_Calcs!$1:$1,0)),"")))</f>
        <v/>
      </c>
    </row>
    <row r="458" spans="1:11" ht="16.5" customHeight="1" x14ac:dyDescent="0.25">
      <c r="A458" s="12" t="str">
        <f>IF(Input!A454="","",Input!A454)</f>
        <v/>
      </c>
      <c r="B458" s="12" t="str">
        <f>IF(C458="","",IF(C458="Circular",Input!D454&amp;" in.",IF(C458="Box",ROUNDUP(Input!D454/12,1)&amp;" x "&amp;ROUNDUP(Input!E454/12,1)&amp;" ft.",Input!D454&amp;" x "&amp;Input!E454&amp;" in.")))</f>
        <v/>
      </c>
      <c r="C458" s="12" t="str">
        <f>IF(A458="","",Input!B454)</f>
        <v/>
      </c>
      <c r="D458" s="12" t="str">
        <f>IF(Input!I454="","",Input!I454)</f>
        <v/>
      </c>
      <c r="E458" s="12" t="str">
        <f>IF(Input!C454="","",Input!C454)</f>
        <v/>
      </c>
      <c r="F458" s="13" t="str">
        <f>IF(Input!H454="","",Input!H454)</f>
        <v/>
      </c>
      <c r="G458" s="12" t="str">
        <f>IF(Program_Calcs!F454="","",TEXT(Program_Calcs!F454,"0.0"))</f>
        <v/>
      </c>
      <c r="H458" s="12" t="str">
        <f>IF(Input!J454="","",TEXT(Input!J454,"0.0"))</f>
        <v/>
      </c>
      <c r="I458" s="38" t="str">
        <f>IF(A458="","",IFERROR(INDEX(Program_Calcs!$A$1:$AX$1002,MATCH(A458,Program_Calcs!$A:$A,0),MATCH(VLOOKUP(F458,Table_Methods!$B:$F,4,0),Program_Calcs!$1:$1,0)),""))</f>
        <v/>
      </c>
      <c r="J458" s="38" t="str">
        <f>IF(A458="","",Input!O454)</f>
        <v/>
      </c>
      <c r="K458" s="38" t="str">
        <f>IF(A458="","",IF(D458="N","",IFERROR(INDEX(Program_Calcs!$A$1:$AX$1002,MATCH(A458,Program_Calcs!$A:$A,0),MATCH(VLOOKUP(F458,Table_Methods!$B:$F,5,0),Program_Calcs!$1:$1,0)),"")))</f>
        <v/>
      </c>
    </row>
    <row r="459" spans="1:11" ht="16.5" customHeight="1" x14ac:dyDescent="0.25">
      <c r="A459" s="12" t="str">
        <f>IF(Input!A455="","",Input!A455)</f>
        <v/>
      </c>
      <c r="B459" s="12" t="str">
        <f>IF(C459="","",IF(C459="Circular",Input!D455&amp;" in.",IF(C459="Box",ROUNDUP(Input!D455/12,1)&amp;" x "&amp;ROUNDUP(Input!E455/12,1)&amp;" ft.",Input!D455&amp;" x "&amp;Input!E455&amp;" in.")))</f>
        <v/>
      </c>
      <c r="C459" s="12" t="str">
        <f>IF(A459="","",Input!B455)</f>
        <v/>
      </c>
      <c r="D459" s="12" t="str">
        <f>IF(Input!I455="","",Input!I455)</f>
        <v/>
      </c>
      <c r="E459" s="12" t="str">
        <f>IF(Input!C455="","",Input!C455)</f>
        <v/>
      </c>
      <c r="F459" s="13" t="str">
        <f>IF(Input!H455="","",Input!H455)</f>
        <v/>
      </c>
      <c r="G459" s="12" t="str">
        <f>IF(Program_Calcs!F455="","",TEXT(Program_Calcs!F455,"0.0"))</f>
        <v/>
      </c>
      <c r="H459" s="12" t="str">
        <f>IF(Input!J455="","",TEXT(Input!J455,"0.0"))</f>
        <v/>
      </c>
      <c r="I459" s="38" t="str">
        <f>IF(A459="","",IFERROR(INDEX(Program_Calcs!$A$1:$AX$1002,MATCH(A459,Program_Calcs!$A:$A,0),MATCH(VLOOKUP(F459,Table_Methods!$B:$F,4,0),Program_Calcs!$1:$1,0)),""))</f>
        <v/>
      </c>
      <c r="J459" s="38" t="str">
        <f>IF(A459="","",Input!O455)</f>
        <v/>
      </c>
      <c r="K459" s="38" t="str">
        <f>IF(A459="","",IF(D459="N","",IFERROR(INDEX(Program_Calcs!$A$1:$AX$1002,MATCH(A459,Program_Calcs!$A:$A,0),MATCH(VLOOKUP(F459,Table_Methods!$B:$F,5,0),Program_Calcs!$1:$1,0)),"")))</f>
        <v/>
      </c>
    </row>
    <row r="460" spans="1:11" ht="16.5" customHeight="1" x14ac:dyDescent="0.25">
      <c r="A460" s="12" t="str">
        <f>IF(Input!A456="","",Input!A456)</f>
        <v/>
      </c>
      <c r="B460" s="12" t="str">
        <f>IF(C460="","",IF(C460="Circular",Input!D456&amp;" in.",IF(C460="Box",ROUNDUP(Input!D456/12,1)&amp;" x "&amp;ROUNDUP(Input!E456/12,1)&amp;" ft.",Input!D456&amp;" x "&amp;Input!E456&amp;" in.")))</f>
        <v/>
      </c>
      <c r="C460" s="12" t="str">
        <f>IF(A460="","",Input!B456)</f>
        <v/>
      </c>
      <c r="D460" s="12" t="str">
        <f>IF(Input!I456="","",Input!I456)</f>
        <v/>
      </c>
      <c r="E460" s="12" t="str">
        <f>IF(Input!C456="","",Input!C456)</f>
        <v/>
      </c>
      <c r="F460" s="13" t="str">
        <f>IF(Input!H456="","",Input!H456)</f>
        <v/>
      </c>
      <c r="G460" s="12" t="str">
        <f>IF(Program_Calcs!F456="","",TEXT(Program_Calcs!F456,"0.0"))</f>
        <v/>
      </c>
      <c r="H460" s="12" t="str">
        <f>IF(Input!J456="","",TEXT(Input!J456,"0.0"))</f>
        <v/>
      </c>
      <c r="I460" s="38" t="str">
        <f>IF(A460="","",IFERROR(INDEX(Program_Calcs!$A$1:$AX$1002,MATCH(A460,Program_Calcs!$A:$A,0),MATCH(VLOOKUP(F460,Table_Methods!$B:$F,4,0),Program_Calcs!$1:$1,0)),""))</f>
        <v/>
      </c>
      <c r="J460" s="38" t="str">
        <f>IF(A460="","",Input!O456)</f>
        <v/>
      </c>
      <c r="K460" s="38" t="str">
        <f>IF(A460="","",IF(D460="N","",IFERROR(INDEX(Program_Calcs!$A$1:$AX$1002,MATCH(A460,Program_Calcs!$A:$A,0),MATCH(VLOOKUP(F460,Table_Methods!$B:$F,5,0),Program_Calcs!$1:$1,0)),"")))</f>
        <v/>
      </c>
    </row>
    <row r="461" spans="1:11" ht="16.5" customHeight="1" x14ac:dyDescent="0.25">
      <c r="A461" s="12" t="str">
        <f>IF(Input!A457="","",Input!A457)</f>
        <v/>
      </c>
      <c r="B461" s="12" t="str">
        <f>IF(C461="","",IF(C461="Circular",Input!D457&amp;" in.",IF(C461="Box",ROUNDUP(Input!D457/12,1)&amp;" x "&amp;ROUNDUP(Input!E457/12,1)&amp;" ft.",Input!D457&amp;" x "&amp;Input!E457&amp;" in.")))</f>
        <v/>
      </c>
      <c r="C461" s="12" t="str">
        <f>IF(A461="","",Input!B457)</f>
        <v/>
      </c>
      <c r="D461" s="12" t="str">
        <f>IF(Input!I457="","",Input!I457)</f>
        <v/>
      </c>
      <c r="E461" s="12" t="str">
        <f>IF(Input!C457="","",Input!C457)</f>
        <v/>
      </c>
      <c r="F461" s="13" t="str">
        <f>IF(Input!H457="","",Input!H457)</f>
        <v/>
      </c>
      <c r="G461" s="12" t="str">
        <f>IF(Program_Calcs!F457="","",TEXT(Program_Calcs!F457,"0.0"))</f>
        <v/>
      </c>
      <c r="H461" s="12" t="str">
        <f>IF(Input!J457="","",TEXT(Input!J457,"0.0"))</f>
        <v/>
      </c>
      <c r="I461" s="38" t="str">
        <f>IF(A461="","",IFERROR(INDEX(Program_Calcs!$A$1:$AX$1002,MATCH(A461,Program_Calcs!$A:$A,0),MATCH(VLOOKUP(F461,Table_Methods!$B:$F,4,0),Program_Calcs!$1:$1,0)),""))</f>
        <v/>
      </c>
      <c r="J461" s="38" t="str">
        <f>IF(A461="","",Input!O457)</f>
        <v/>
      </c>
      <c r="K461" s="38" t="str">
        <f>IF(A461="","",IF(D461="N","",IFERROR(INDEX(Program_Calcs!$A$1:$AX$1002,MATCH(A461,Program_Calcs!$A:$A,0),MATCH(VLOOKUP(F461,Table_Methods!$B:$F,5,0),Program_Calcs!$1:$1,0)),"")))</f>
        <v/>
      </c>
    </row>
    <row r="462" spans="1:11" ht="16.5" customHeight="1" x14ac:dyDescent="0.25">
      <c r="A462" s="12" t="str">
        <f>IF(Input!A458="","",Input!A458)</f>
        <v/>
      </c>
      <c r="B462" s="12" t="str">
        <f>IF(C462="","",IF(C462="Circular",Input!D458&amp;" in.",IF(C462="Box",ROUNDUP(Input!D458/12,1)&amp;" x "&amp;ROUNDUP(Input!E458/12,1)&amp;" ft.",Input!D458&amp;" x "&amp;Input!E458&amp;" in.")))</f>
        <v/>
      </c>
      <c r="C462" s="12" t="str">
        <f>IF(A462="","",Input!B458)</f>
        <v/>
      </c>
      <c r="D462" s="12" t="str">
        <f>IF(Input!I458="","",Input!I458)</f>
        <v/>
      </c>
      <c r="E462" s="12" t="str">
        <f>IF(Input!C458="","",Input!C458)</f>
        <v/>
      </c>
      <c r="F462" s="13" t="str">
        <f>IF(Input!H458="","",Input!H458)</f>
        <v/>
      </c>
      <c r="G462" s="12" t="str">
        <f>IF(Program_Calcs!F458="","",TEXT(Program_Calcs!F458,"0.0"))</f>
        <v/>
      </c>
      <c r="H462" s="12" t="str">
        <f>IF(Input!J458="","",TEXT(Input!J458,"0.0"))</f>
        <v/>
      </c>
      <c r="I462" s="38" t="str">
        <f>IF(A462="","",IFERROR(INDEX(Program_Calcs!$A$1:$AX$1002,MATCH(A462,Program_Calcs!$A:$A,0),MATCH(VLOOKUP(F462,Table_Methods!$B:$F,4,0),Program_Calcs!$1:$1,0)),""))</f>
        <v/>
      </c>
      <c r="J462" s="38" t="str">
        <f>IF(A462="","",Input!O458)</f>
        <v/>
      </c>
      <c r="K462" s="38" t="str">
        <f>IF(A462="","",IF(D462="N","",IFERROR(INDEX(Program_Calcs!$A$1:$AX$1002,MATCH(A462,Program_Calcs!$A:$A,0),MATCH(VLOOKUP(F462,Table_Methods!$B:$F,5,0),Program_Calcs!$1:$1,0)),"")))</f>
        <v/>
      </c>
    </row>
    <row r="463" spans="1:11" ht="16.5" customHeight="1" x14ac:dyDescent="0.25">
      <c r="A463" s="12" t="str">
        <f>IF(Input!A459="","",Input!A459)</f>
        <v/>
      </c>
      <c r="B463" s="12" t="str">
        <f>IF(C463="","",IF(C463="Circular",Input!D459&amp;" in.",IF(C463="Box",ROUNDUP(Input!D459/12,1)&amp;" x "&amp;ROUNDUP(Input!E459/12,1)&amp;" ft.",Input!D459&amp;" x "&amp;Input!E459&amp;" in.")))</f>
        <v/>
      </c>
      <c r="C463" s="12" t="str">
        <f>IF(A463="","",Input!B459)</f>
        <v/>
      </c>
      <c r="D463" s="12" t="str">
        <f>IF(Input!I459="","",Input!I459)</f>
        <v/>
      </c>
      <c r="E463" s="12" t="str">
        <f>IF(Input!C459="","",Input!C459)</f>
        <v/>
      </c>
      <c r="F463" s="13" t="str">
        <f>IF(Input!H459="","",Input!H459)</f>
        <v/>
      </c>
      <c r="G463" s="12" t="str">
        <f>IF(Program_Calcs!F459="","",TEXT(Program_Calcs!F459,"0.0"))</f>
        <v/>
      </c>
      <c r="H463" s="12" t="str">
        <f>IF(Input!J459="","",TEXT(Input!J459,"0.0"))</f>
        <v/>
      </c>
      <c r="I463" s="38" t="str">
        <f>IF(A463="","",IFERROR(INDEX(Program_Calcs!$A$1:$AX$1002,MATCH(A463,Program_Calcs!$A:$A,0),MATCH(VLOOKUP(F463,Table_Methods!$B:$F,4,0),Program_Calcs!$1:$1,0)),""))</f>
        <v/>
      </c>
      <c r="J463" s="38" t="str">
        <f>IF(A463="","",Input!O459)</f>
        <v/>
      </c>
      <c r="K463" s="38" t="str">
        <f>IF(A463="","",IF(D463="N","",IFERROR(INDEX(Program_Calcs!$A$1:$AX$1002,MATCH(A463,Program_Calcs!$A:$A,0),MATCH(VLOOKUP(F463,Table_Methods!$B:$F,5,0),Program_Calcs!$1:$1,0)),"")))</f>
        <v/>
      </c>
    </row>
    <row r="464" spans="1:11" ht="16.5" customHeight="1" x14ac:dyDescent="0.25">
      <c r="A464" s="12" t="str">
        <f>IF(Input!A460="","",Input!A460)</f>
        <v/>
      </c>
      <c r="B464" s="12" t="str">
        <f>IF(C464="","",IF(C464="Circular",Input!D460&amp;" in.",IF(C464="Box",ROUNDUP(Input!D460/12,1)&amp;" x "&amp;ROUNDUP(Input!E460/12,1)&amp;" ft.",Input!D460&amp;" x "&amp;Input!E460&amp;" in.")))</f>
        <v/>
      </c>
      <c r="C464" s="12" t="str">
        <f>IF(A464="","",Input!B460)</f>
        <v/>
      </c>
      <c r="D464" s="12" t="str">
        <f>IF(Input!I460="","",Input!I460)</f>
        <v/>
      </c>
      <c r="E464" s="12" t="str">
        <f>IF(Input!C460="","",Input!C460)</f>
        <v/>
      </c>
      <c r="F464" s="13" t="str">
        <f>IF(Input!H460="","",Input!H460)</f>
        <v/>
      </c>
      <c r="G464" s="12" t="str">
        <f>IF(Program_Calcs!F460="","",TEXT(Program_Calcs!F460,"0.0"))</f>
        <v/>
      </c>
      <c r="H464" s="12" t="str">
        <f>IF(Input!J460="","",TEXT(Input!J460,"0.0"))</f>
        <v/>
      </c>
      <c r="I464" s="38" t="str">
        <f>IF(A464="","",IFERROR(INDEX(Program_Calcs!$A$1:$AX$1002,MATCH(A464,Program_Calcs!$A:$A,0),MATCH(VLOOKUP(F464,Table_Methods!$B:$F,4,0),Program_Calcs!$1:$1,0)),""))</f>
        <v/>
      </c>
      <c r="J464" s="38" t="str">
        <f>IF(A464="","",Input!O460)</f>
        <v/>
      </c>
      <c r="K464" s="38" t="str">
        <f>IF(A464="","",IF(D464="N","",IFERROR(INDEX(Program_Calcs!$A$1:$AX$1002,MATCH(A464,Program_Calcs!$A:$A,0),MATCH(VLOOKUP(F464,Table_Methods!$B:$F,5,0),Program_Calcs!$1:$1,0)),"")))</f>
        <v/>
      </c>
    </row>
    <row r="465" spans="1:11" ht="16.5" customHeight="1" x14ac:dyDescent="0.25">
      <c r="A465" s="12" t="str">
        <f>IF(Input!A461="","",Input!A461)</f>
        <v/>
      </c>
      <c r="B465" s="12" t="str">
        <f>IF(C465="","",IF(C465="Circular",Input!D461&amp;" in.",IF(C465="Box",ROUNDUP(Input!D461/12,1)&amp;" x "&amp;ROUNDUP(Input!E461/12,1)&amp;" ft.",Input!D461&amp;" x "&amp;Input!E461&amp;" in.")))</f>
        <v/>
      </c>
      <c r="C465" s="12" t="str">
        <f>IF(A465="","",Input!B461)</f>
        <v/>
      </c>
      <c r="D465" s="12" t="str">
        <f>IF(Input!I461="","",Input!I461)</f>
        <v/>
      </c>
      <c r="E465" s="12" t="str">
        <f>IF(Input!C461="","",Input!C461)</f>
        <v/>
      </c>
      <c r="F465" s="13" t="str">
        <f>IF(Input!H461="","",Input!H461)</f>
        <v/>
      </c>
      <c r="G465" s="12" t="str">
        <f>IF(Program_Calcs!F461="","",TEXT(Program_Calcs!F461,"0.0"))</f>
        <v/>
      </c>
      <c r="H465" s="12" t="str">
        <f>IF(Input!J461="","",TEXT(Input!J461,"0.0"))</f>
        <v/>
      </c>
      <c r="I465" s="38" t="str">
        <f>IF(A465="","",IFERROR(INDEX(Program_Calcs!$A$1:$AX$1002,MATCH(A465,Program_Calcs!$A:$A,0),MATCH(VLOOKUP(F465,Table_Methods!$B:$F,4,0),Program_Calcs!$1:$1,0)),""))</f>
        <v/>
      </c>
      <c r="J465" s="38" t="str">
        <f>IF(A465="","",Input!O461)</f>
        <v/>
      </c>
      <c r="K465" s="38" t="str">
        <f>IF(A465="","",IF(D465="N","",IFERROR(INDEX(Program_Calcs!$A$1:$AX$1002,MATCH(A465,Program_Calcs!$A:$A,0),MATCH(VLOOKUP(F465,Table_Methods!$B:$F,5,0),Program_Calcs!$1:$1,0)),"")))</f>
        <v/>
      </c>
    </row>
    <row r="466" spans="1:11" ht="16.5" customHeight="1" x14ac:dyDescent="0.25">
      <c r="A466" s="12" t="str">
        <f>IF(Input!A462="","",Input!A462)</f>
        <v/>
      </c>
      <c r="B466" s="12" t="str">
        <f>IF(C466="","",IF(C466="Circular",Input!D462&amp;" in.",IF(C466="Box",ROUNDUP(Input!D462/12,1)&amp;" x "&amp;ROUNDUP(Input!E462/12,1)&amp;" ft.",Input!D462&amp;" x "&amp;Input!E462&amp;" in.")))</f>
        <v/>
      </c>
      <c r="C466" s="12" t="str">
        <f>IF(A466="","",Input!B462)</f>
        <v/>
      </c>
      <c r="D466" s="12" t="str">
        <f>IF(Input!I462="","",Input!I462)</f>
        <v/>
      </c>
      <c r="E466" s="12" t="str">
        <f>IF(Input!C462="","",Input!C462)</f>
        <v/>
      </c>
      <c r="F466" s="13" t="str">
        <f>IF(Input!H462="","",Input!H462)</f>
        <v/>
      </c>
      <c r="G466" s="12" t="str">
        <f>IF(Program_Calcs!F462="","",TEXT(Program_Calcs!F462,"0.0"))</f>
        <v/>
      </c>
      <c r="H466" s="12" t="str">
        <f>IF(Input!J462="","",TEXT(Input!J462,"0.0"))</f>
        <v/>
      </c>
      <c r="I466" s="38" t="str">
        <f>IF(A466="","",IFERROR(INDEX(Program_Calcs!$A$1:$AX$1002,MATCH(A466,Program_Calcs!$A:$A,0),MATCH(VLOOKUP(F466,Table_Methods!$B:$F,4,0),Program_Calcs!$1:$1,0)),""))</f>
        <v/>
      </c>
      <c r="J466" s="38" t="str">
        <f>IF(A466="","",Input!O462)</f>
        <v/>
      </c>
      <c r="K466" s="38" t="str">
        <f>IF(A466="","",IF(D466="N","",IFERROR(INDEX(Program_Calcs!$A$1:$AX$1002,MATCH(A466,Program_Calcs!$A:$A,0),MATCH(VLOOKUP(F466,Table_Methods!$B:$F,5,0),Program_Calcs!$1:$1,0)),"")))</f>
        <v/>
      </c>
    </row>
    <row r="467" spans="1:11" ht="16.5" customHeight="1" x14ac:dyDescent="0.25">
      <c r="A467" s="12" t="str">
        <f>IF(Input!A463="","",Input!A463)</f>
        <v/>
      </c>
      <c r="B467" s="12" t="str">
        <f>IF(C467="","",IF(C467="Circular",Input!D463&amp;" in.",IF(C467="Box",ROUNDUP(Input!D463/12,1)&amp;" x "&amp;ROUNDUP(Input!E463/12,1)&amp;" ft.",Input!D463&amp;" x "&amp;Input!E463&amp;" in.")))</f>
        <v/>
      </c>
      <c r="C467" s="12" t="str">
        <f>IF(A467="","",Input!B463)</f>
        <v/>
      </c>
      <c r="D467" s="12" t="str">
        <f>IF(Input!I463="","",Input!I463)</f>
        <v/>
      </c>
      <c r="E467" s="12" t="str">
        <f>IF(Input!C463="","",Input!C463)</f>
        <v/>
      </c>
      <c r="F467" s="13" t="str">
        <f>IF(Input!H463="","",Input!H463)</f>
        <v/>
      </c>
      <c r="G467" s="12" t="str">
        <f>IF(Program_Calcs!F463="","",TEXT(Program_Calcs!F463,"0.0"))</f>
        <v/>
      </c>
      <c r="H467" s="12" t="str">
        <f>IF(Input!J463="","",TEXT(Input!J463,"0.0"))</f>
        <v/>
      </c>
      <c r="I467" s="38" t="str">
        <f>IF(A467="","",IFERROR(INDEX(Program_Calcs!$A$1:$AX$1002,MATCH(A467,Program_Calcs!$A:$A,0),MATCH(VLOOKUP(F467,Table_Methods!$B:$F,4,0),Program_Calcs!$1:$1,0)),""))</f>
        <v/>
      </c>
      <c r="J467" s="38" t="str">
        <f>IF(A467="","",Input!O463)</f>
        <v/>
      </c>
      <c r="K467" s="38" t="str">
        <f>IF(A467="","",IF(D467="N","",IFERROR(INDEX(Program_Calcs!$A$1:$AX$1002,MATCH(A467,Program_Calcs!$A:$A,0),MATCH(VLOOKUP(F467,Table_Methods!$B:$F,5,0),Program_Calcs!$1:$1,0)),"")))</f>
        <v/>
      </c>
    </row>
    <row r="468" spans="1:11" ht="16.5" customHeight="1" x14ac:dyDescent="0.25">
      <c r="A468" s="12" t="str">
        <f>IF(Input!A464="","",Input!A464)</f>
        <v/>
      </c>
      <c r="B468" s="12" t="str">
        <f>IF(C468="","",IF(C468="Circular",Input!D464&amp;" in.",IF(C468="Box",ROUNDUP(Input!D464/12,1)&amp;" x "&amp;ROUNDUP(Input!E464/12,1)&amp;" ft.",Input!D464&amp;" x "&amp;Input!E464&amp;" in.")))</f>
        <v/>
      </c>
      <c r="C468" s="12" t="str">
        <f>IF(A468="","",Input!B464)</f>
        <v/>
      </c>
      <c r="D468" s="12" t="str">
        <f>IF(Input!I464="","",Input!I464)</f>
        <v/>
      </c>
      <c r="E468" s="12" t="str">
        <f>IF(Input!C464="","",Input!C464)</f>
        <v/>
      </c>
      <c r="F468" s="13" t="str">
        <f>IF(Input!H464="","",Input!H464)</f>
        <v/>
      </c>
      <c r="G468" s="12" t="str">
        <f>IF(Program_Calcs!F464="","",TEXT(Program_Calcs!F464,"0.0"))</f>
        <v/>
      </c>
      <c r="H468" s="12" t="str">
        <f>IF(Input!J464="","",TEXT(Input!J464,"0.0"))</f>
        <v/>
      </c>
      <c r="I468" s="38" t="str">
        <f>IF(A468="","",IFERROR(INDEX(Program_Calcs!$A$1:$AX$1002,MATCH(A468,Program_Calcs!$A:$A,0),MATCH(VLOOKUP(F468,Table_Methods!$B:$F,4,0),Program_Calcs!$1:$1,0)),""))</f>
        <v/>
      </c>
      <c r="J468" s="38" t="str">
        <f>IF(A468="","",Input!O464)</f>
        <v/>
      </c>
      <c r="K468" s="38" t="str">
        <f>IF(A468="","",IF(D468="N","",IFERROR(INDEX(Program_Calcs!$A$1:$AX$1002,MATCH(A468,Program_Calcs!$A:$A,0),MATCH(VLOOKUP(F468,Table_Methods!$B:$F,5,0),Program_Calcs!$1:$1,0)),"")))</f>
        <v/>
      </c>
    </row>
    <row r="469" spans="1:11" ht="16.5" customHeight="1" x14ac:dyDescent="0.25">
      <c r="A469" s="12" t="str">
        <f>IF(Input!A465="","",Input!A465)</f>
        <v/>
      </c>
      <c r="B469" s="12" t="str">
        <f>IF(C469="","",IF(C469="Circular",Input!D465&amp;" in.",IF(C469="Box",ROUNDUP(Input!D465/12,1)&amp;" x "&amp;ROUNDUP(Input!E465/12,1)&amp;" ft.",Input!D465&amp;" x "&amp;Input!E465&amp;" in.")))</f>
        <v/>
      </c>
      <c r="C469" s="12" t="str">
        <f>IF(A469="","",Input!B465)</f>
        <v/>
      </c>
      <c r="D469" s="12" t="str">
        <f>IF(Input!I465="","",Input!I465)</f>
        <v/>
      </c>
      <c r="E469" s="12" t="str">
        <f>IF(Input!C465="","",Input!C465)</f>
        <v/>
      </c>
      <c r="F469" s="13" t="str">
        <f>IF(Input!H465="","",Input!H465)</f>
        <v/>
      </c>
      <c r="G469" s="12" t="str">
        <f>IF(Program_Calcs!F465="","",TEXT(Program_Calcs!F465,"0.0"))</f>
        <v/>
      </c>
      <c r="H469" s="12" t="str">
        <f>IF(Input!J465="","",TEXT(Input!J465,"0.0"))</f>
        <v/>
      </c>
      <c r="I469" s="38" t="str">
        <f>IF(A469="","",IFERROR(INDEX(Program_Calcs!$A$1:$AX$1002,MATCH(A469,Program_Calcs!$A:$A,0),MATCH(VLOOKUP(F469,Table_Methods!$B:$F,4,0),Program_Calcs!$1:$1,0)),""))</f>
        <v/>
      </c>
      <c r="J469" s="38" t="str">
        <f>IF(A469="","",Input!O465)</f>
        <v/>
      </c>
      <c r="K469" s="38" t="str">
        <f>IF(A469="","",IF(D469="N","",IFERROR(INDEX(Program_Calcs!$A$1:$AX$1002,MATCH(A469,Program_Calcs!$A:$A,0),MATCH(VLOOKUP(F469,Table_Methods!$B:$F,5,0),Program_Calcs!$1:$1,0)),"")))</f>
        <v/>
      </c>
    </row>
    <row r="470" spans="1:11" ht="16.5" customHeight="1" x14ac:dyDescent="0.25">
      <c r="A470" s="12" t="str">
        <f>IF(Input!A466="","",Input!A466)</f>
        <v/>
      </c>
      <c r="B470" s="12" t="str">
        <f>IF(C470="","",IF(C470="Circular",Input!D466&amp;" in.",IF(C470="Box",ROUNDUP(Input!D466/12,1)&amp;" x "&amp;ROUNDUP(Input!E466/12,1)&amp;" ft.",Input!D466&amp;" x "&amp;Input!E466&amp;" in.")))</f>
        <v/>
      </c>
      <c r="C470" s="12" t="str">
        <f>IF(A470="","",Input!B466)</f>
        <v/>
      </c>
      <c r="D470" s="12" t="str">
        <f>IF(Input!I466="","",Input!I466)</f>
        <v/>
      </c>
      <c r="E470" s="12" t="str">
        <f>IF(Input!C466="","",Input!C466)</f>
        <v/>
      </c>
      <c r="F470" s="13" t="str">
        <f>IF(Input!H466="","",Input!H466)</f>
        <v/>
      </c>
      <c r="G470" s="12" t="str">
        <f>IF(Program_Calcs!F466="","",TEXT(Program_Calcs!F466,"0.0"))</f>
        <v/>
      </c>
      <c r="H470" s="12" t="str">
        <f>IF(Input!J466="","",TEXT(Input!J466,"0.0"))</f>
        <v/>
      </c>
      <c r="I470" s="38" t="str">
        <f>IF(A470="","",IFERROR(INDEX(Program_Calcs!$A$1:$AX$1002,MATCH(A470,Program_Calcs!$A:$A,0),MATCH(VLOOKUP(F470,Table_Methods!$B:$F,4,0),Program_Calcs!$1:$1,0)),""))</f>
        <v/>
      </c>
      <c r="J470" s="38" t="str">
        <f>IF(A470="","",Input!O466)</f>
        <v/>
      </c>
      <c r="K470" s="38" t="str">
        <f>IF(A470="","",IF(D470="N","",IFERROR(INDEX(Program_Calcs!$A$1:$AX$1002,MATCH(A470,Program_Calcs!$A:$A,0),MATCH(VLOOKUP(F470,Table_Methods!$B:$F,5,0),Program_Calcs!$1:$1,0)),"")))</f>
        <v/>
      </c>
    </row>
    <row r="471" spans="1:11" ht="16.5" customHeight="1" x14ac:dyDescent="0.25">
      <c r="A471" s="12" t="str">
        <f>IF(Input!A467="","",Input!A467)</f>
        <v/>
      </c>
      <c r="B471" s="12" t="str">
        <f>IF(C471="","",IF(C471="Circular",Input!D467&amp;" in.",IF(C471="Box",ROUNDUP(Input!D467/12,1)&amp;" x "&amp;ROUNDUP(Input!E467/12,1)&amp;" ft.",Input!D467&amp;" x "&amp;Input!E467&amp;" in.")))</f>
        <v/>
      </c>
      <c r="C471" s="12" t="str">
        <f>IF(A471="","",Input!B467)</f>
        <v/>
      </c>
      <c r="D471" s="12" t="str">
        <f>IF(Input!I467="","",Input!I467)</f>
        <v/>
      </c>
      <c r="E471" s="12" t="str">
        <f>IF(Input!C467="","",Input!C467)</f>
        <v/>
      </c>
      <c r="F471" s="13" t="str">
        <f>IF(Input!H467="","",Input!H467)</f>
        <v/>
      </c>
      <c r="G471" s="12" t="str">
        <f>IF(Program_Calcs!F467="","",TEXT(Program_Calcs!F467,"0.0"))</f>
        <v/>
      </c>
      <c r="H471" s="12" t="str">
        <f>IF(Input!J467="","",TEXT(Input!J467,"0.0"))</f>
        <v/>
      </c>
      <c r="I471" s="38" t="str">
        <f>IF(A471="","",IFERROR(INDEX(Program_Calcs!$A$1:$AX$1002,MATCH(A471,Program_Calcs!$A:$A,0),MATCH(VLOOKUP(F471,Table_Methods!$B:$F,4,0),Program_Calcs!$1:$1,0)),""))</f>
        <v/>
      </c>
      <c r="J471" s="38" t="str">
        <f>IF(A471="","",Input!O467)</f>
        <v/>
      </c>
      <c r="K471" s="38" t="str">
        <f>IF(A471="","",IF(D471="N","",IFERROR(INDEX(Program_Calcs!$A$1:$AX$1002,MATCH(A471,Program_Calcs!$A:$A,0),MATCH(VLOOKUP(F471,Table_Methods!$B:$F,5,0),Program_Calcs!$1:$1,0)),"")))</f>
        <v/>
      </c>
    </row>
    <row r="472" spans="1:11" ht="16.5" customHeight="1" x14ac:dyDescent="0.25">
      <c r="A472" s="12" t="str">
        <f>IF(Input!A468="","",Input!A468)</f>
        <v/>
      </c>
      <c r="B472" s="12" t="str">
        <f>IF(C472="","",IF(C472="Circular",Input!D468&amp;" in.",IF(C472="Box",ROUNDUP(Input!D468/12,1)&amp;" x "&amp;ROUNDUP(Input!E468/12,1)&amp;" ft.",Input!D468&amp;" x "&amp;Input!E468&amp;" in.")))</f>
        <v/>
      </c>
      <c r="C472" s="12" t="str">
        <f>IF(A472="","",Input!B468)</f>
        <v/>
      </c>
      <c r="D472" s="12" t="str">
        <f>IF(Input!I468="","",Input!I468)</f>
        <v/>
      </c>
      <c r="E472" s="12" t="str">
        <f>IF(Input!C468="","",Input!C468)</f>
        <v/>
      </c>
      <c r="F472" s="13" t="str">
        <f>IF(Input!H468="","",Input!H468)</f>
        <v/>
      </c>
      <c r="G472" s="12" t="str">
        <f>IF(Program_Calcs!F468="","",TEXT(Program_Calcs!F468,"0.0"))</f>
        <v/>
      </c>
      <c r="H472" s="12" t="str">
        <f>IF(Input!J468="","",TEXT(Input!J468,"0.0"))</f>
        <v/>
      </c>
      <c r="I472" s="38" t="str">
        <f>IF(A472="","",IFERROR(INDEX(Program_Calcs!$A$1:$AX$1002,MATCH(A472,Program_Calcs!$A:$A,0),MATCH(VLOOKUP(F472,Table_Methods!$B:$F,4,0),Program_Calcs!$1:$1,0)),""))</f>
        <v/>
      </c>
      <c r="J472" s="38" t="str">
        <f>IF(A472="","",Input!O468)</f>
        <v/>
      </c>
      <c r="K472" s="38" t="str">
        <f>IF(A472="","",IF(D472="N","",IFERROR(INDEX(Program_Calcs!$A$1:$AX$1002,MATCH(A472,Program_Calcs!$A:$A,0),MATCH(VLOOKUP(F472,Table_Methods!$B:$F,5,0),Program_Calcs!$1:$1,0)),"")))</f>
        <v/>
      </c>
    </row>
    <row r="473" spans="1:11" ht="16.5" customHeight="1" x14ac:dyDescent="0.25">
      <c r="A473" s="12" t="str">
        <f>IF(Input!A469="","",Input!A469)</f>
        <v/>
      </c>
      <c r="B473" s="12" t="str">
        <f>IF(C473="","",IF(C473="Circular",Input!D469&amp;" in.",IF(C473="Box",ROUNDUP(Input!D469/12,1)&amp;" x "&amp;ROUNDUP(Input!E469/12,1)&amp;" ft.",Input!D469&amp;" x "&amp;Input!E469&amp;" in.")))</f>
        <v/>
      </c>
      <c r="C473" s="12" t="str">
        <f>IF(A473="","",Input!B469)</f>
        <v/>
      </c>
      <c r="D473" s="12" t="str">
        <f>IF(Input!I469="","",Input!I469)</f>
        <v/>
      </c>
      <c r="E473" s="12" t="str">
        <f>IF(Input!C469="","",Input!C469)</f>
        <v/>
      </c>
      <c r="F473" s="13" t="str">
        <f>IF(Input!H469="","",Input!H469)</f>
        <v/>
      </c>
      <c r="G473" s="12" t="str">
        <f>IF(Program_Calcs!F469="","",TEXT(Program_Calcs!F469,"0.0"))</f>
        <v/>
      </c>
      <c r="H473" s="12" t="str">
        <f>IF(Input!J469="","",TEXT(Input!J469,"0.0"))</f>
        <v/>
      </c>
      <c r="I473" s="38" t="str">
        <f>IF(A473="","",IFERROR(INDEX(Program_Calcs!$A$1:$AX$1002,MATCH(A473,Program_Calcs!$A:$A,0),MATCH(VLOOKUP(F473,Table_Methods!$B:$F,4,0),Program_Calcs!$1:$1,0)),""))</f>
        <v/>
      </c>
      <c r="J473" s="38" t="str">
        <f>IF(A473="","",Input!O469)</f>
        <v/>
      </c>
      <c r="K473" s="38" t="str">
        <f>IF(A473="","",IF(D473="N","",IFERROR(INDEX(Program_Calcs!$A$1:$AX$1002,MATCH(A473,Program_Calcs!$A:$A,0),MATCH(VLOOKUP(F473,Table_Methods!$B:$F,5,0),Program_Calcs!$1:$1,0)),"")))</f>
        <v/>
      </c>
    </row>
    <row r="474" spans="1:11" ht="16.5" customHeight="1" x14ac:dyDescent="0.25">
      <c r="A474" s="12" t="str">
        <f>IF(Input!A470="","",Input!A470)</f>
        <v/>
      </c>
      <c r="B474" s="12" t="str">
        <f>IF(C474="","",IF(C474="Circular",Input!D470&amp;" in.",IF(C474="Box",ROUNDUP(Input!D470/12,1)&amp;" x "&amp;ROUNDUP(Input!E470/12,1)&amp;" ft.",Input!D470&amp;" x "&amp;Input!E470&amp;" in.")))</f>
        <v/>
      </c>
      <c r="C474" s="12" t="str">
        <f>IF(A474="","",Input!B470)</f>
        <v/>
      </c>
      <c r="D474" s="12" t="str">
        <f>IF(Input!I470="","",Input!I470)</f>
        <v/>
      </c>
      <c r="E474" s="12" t="str">
        <f>IF(Input!C470="","",Input!C470)</f>
        <v/>
      </c>
      <c r="F474" s="13" t="str">
        <f>IF(Input!H470="","",Input!H470)</f>
        <v/>
      </c>
      <c r="G474" s="12" t="str">
        <f>IF(Program_Calcs!F470="","",TEXT(Program_Calcs!F470,"0.0"))</f>
        <v/>
      </c>
      <c r="H474" s="12" t="str">
        <f>IF(Input!J470="","",TEXT(Input!J470,"0.0"))</f>
        <v/>
      </c>
      <c r="I474" s="38" t="str">
        <f>IF(A474="","",IFERROR(INDEX(Program_Calcs!$A$1:$AX$1002,MATCH(A474,Program_Calcs!$A:$A,0),MATCH(VLOOKUP(F474,Table_Methods!$B:$F,4,0),Program_Calcs!$1:$1,0)),""))</f>
        <v/>
      </c>
      <c r="J474" s="38" t="str">
        <f>IF(A474="","",Input!O470)</f>
        <v/>
      </c>
      <c r="K474" s="38" t="str">
        <f>IF(A474="","",IF(D474="N","",IFERROR(INDEX(Program_Calcs!$A$1:$AX$1002,MATCH(A474,Program_Calcs!$A:$A,0),MATCH(VLOOKUP(F474,Table_Methods!$B:$F,5,0),Program_Calcs!$1:$1,0)),"")))</f>
        <v/>
      </c>
    </row>
    <row r="475" spans="1:11" ht="16.5" customHeight="1" x14ac:dyDescent="0.25">
      <c r="A475" s="12" t="str">
        <f>IF(Input!A471="","",Input!A471)</f>
        <v/>
      </c>
      <c r="B475" s="12" t="str">
        <f>IF(C475="","",IF(C475="Circular",Input!D471&amp;" in.",IF(C475="Box",ROUNDUP(Input!D471/12,1)&amp;" x "&amp;ROUNDUP(Input!E471/12,1)&amp;" ft.",Input!D471&amp;" x "&amp;Input!E471&amp;" in.")))</f>
        <v/>
      </c>
      <c r="C475" s="12" t="str">
        <f>IF(A475="","",Input!B471)</f>
        <v/>
      </c>
      <c r="D475" s="12" t="str">
        <f>IF(Input!I471="","",Input!I471)</f>
        <v/>
      </c>
      <c r="E475" s="12" t="str">
        <f>IF(Input!C471="","",Input!C471)</f>
        <v/>
      </c>
      <c r="F475" s="13" t="str">
        <f>IF(Input!H471="","",Input!H471)</f>
        <v/>
      </c>
      <c r="G475" s="12" t="str">
        <f>IF(Program_Calcs!F471="","",TEXT(Program_Calcs!F471,"0.0"))</f>
        <v/>
      </c>
      <c r="H475" s="12" t="str">
        <f>IF(Input!J471="","",TEXT(Input!J471,"0.0"))</f>
        <v/>
      </c>
      <c r="I475" s="38" t="str">
        <f>IF(A475="","",IFERROR(INDEX(Program_Calcs!$A$1:$AX$1002,MATCH(A475,Program_Calcs!$A:$A,0),MATCH(VLOOKUP(F475,Table_Methods!$B:$F,4,0),Program_Calcs!$1:$1,0)),""))</f>
        <v/>
      </c>
      <c r="J475" s="38" t="str">
        <f>IF(A475="","",Input!O471)</f>
        <v/>
      </c>
      <c r="K475" s="38" t="str">
        <f>IF(A475="","",IF(D475="N","",IFERROR(INDEX(Program_Calcs!$A$1:$AX$1002,MATCH(A475,Program_Calcs!$A:$A,0),MATCH(VLOOKUP(F475,Table_Methods!$B:$F,5,0),Program_Calcs!$1:$1,0)),"")))</f>
        <v/>
      </c>
    </row>
    <row r="476" spans="1:11" ht="16.5" customHeight="1" x14ac:dyDescent="0.25">
      <c r="A476" s="12" t="str">
        <f>IF(Input!A472="","",Input!A472)</f>
        <v/>
      </c>
      <c r="B476" s="12" t="str">
        <f>IF(C476="","",IF(C476="Circular",Input!D472&amp;" in.",IF(C476="Box",ROUNDUP(Input!D472/12,1)&amp;" x "&amp;ROUNDUP(Input!E472/12,1)&amp;" ft.",Input!D472&amp;" x "&amp;Input!E472&amp;" in.")))</f>
        <v/>
      </c>
      <c r="C476" s="12" t="str">
        <f>IF(A476="","",Input!B472)</f>
        <v/>
      </c>
      <c r="D476" s="12" t="str">
        <f>IF(Input!I472="","",Input!I472)</f>
        <v/>
      </c>
      <c r="E476" s="12" t="str">
        <f>IF(Input!C472="","",Input!C472)</f>
        <v/>
      </c>
      <c r="F476" s="13" t="str">
        <f>IF(Input!H472="","",Input!H472)</f>
        <v/>
      </c>
      <c r="G476" s="12" t="str">
        <f>IF(Program_Calcs!F472="","",TEXT(Program_Calcs!F472,"0.0"))</f>
        <v/>
      </c>
      <c r="H476" s="12" t="str">
        <f>IF(Input!J472="","",TEXT(Input!J472,"0.0"))</f>
        <v/>
      </c>
      <c r="I476" s="38" t="str">
        <f>IF(A476="","",IFERROR(INDEX(Program_Calcs!$A$1:$AX$1002,MATCH(A476,Program_Calcs!$A:$A,0),MATCH(VLOOKUP(F476,Table_Methods!$B:$F,4,0),Program_Calcs!$1:$1,0)),""))</f>
        <v/>
      </c>
      <c r="J476" s="38" t="str">
        <f>IF(A476="","",Input!O472)</f>
        <v/>
      </c>
      <c r="K476" s="38" t="str">
        <f>IF(A476="","",IF(D476="N","",IFERROR(INDEX(Program_Calcs!$A$1:$AX$1002,MATCH(A476,Program_Calcs!$A:$A,0),MATCH(VLOOKUP(F476,Table_Methods!$B:$F,5,0),Program_Calcs!$1:$1,0)),"")))</f>
        <v/>
      </c>
    </row>
    <row r="477" spans="1:11" ht="16.5" customHeight="1" x14ac:dyDescent="0.25">
      <c r="A477" s="12" t="str">
        <f>IF(Input!A473="","",Input!A473)</f>
        <v/>
      </c>
      <c r="B477" s="12" t="str">
        <f>IF(C477="","",IF(C477="Circular",Input!D473&amp;" in.",IF(C477="Box",ROUNDUP(Input!D473/12,1)&amp;" x "&amp;ROUNDUP(Input!E473/12,1)&amp;" ft.",Input!D473&amp;" x "&amp;Input!E473&amp;" in.")))</f>
        <v/>
      </c>
      <c r="C477" s="12" t="str">
        <f>IF(A477="","",Input!B473)</f>
        <v/>
      </c>
      <c r="D477" s="12" t="str">
        <f>IF(Input!I473="","",Input!I473)</f>
        <v/>
      </c>
      <c r="E477" s="12" t="str">
        <f>IF(Input!C473="","",Input!C473)</f>
        <v/>
      </c>
      <c r="F477" s="13" t="str">
        <f>IF(Input!H473="","",Input!H473)</f>
        <v/>
      </c>
      <c r="G477" s="12" t="str">
        <f>IF(Program_Calcs!F473="","",TEXT(Program_Calcs!F473,"0.0"))</f>
        <v/>
      </c>
      <c r="H477" s="12" t="str">
        <f>IF(Input!J473="","",TEXT(Input!J473,"0.0"))</f>
        <v/>
      </c>
      <c r="I477" s="38" t="str">
        <f>IF(A477="","",IFERROR(INDEX(Program_Calcs!$A$1:$AX$1002,MATCH(A477,Program_Calcs!$A:$A,0),MATCH(VLOOKUP(F477,Table_Methods!$B:$F,4,0),Program_Calcs!$1:$1,0)),""))</f>
        <v/>
      </c>
      <c r="J477" s="38" t="str">
        <f>IF(A477="","",Input!O473)</f>
        <v/>
      </c>
      <c r="K477" s="38" t="str">
        <f>IF(A477="","",IF(D477="N","",IFERROR(INDEX(Program_Calcs!$A$1:$AX$1002,MATCH(A477,Program_Calcs!$A:$A,0),MATCH(VLOOKUP(F477,Table_Methods!$B:$F,5,0),Program_Calcs!$1:$1,0)),"")))</f>
        <v/>
      </c>
    </row>
    <row r="478" spans="1:11" ht="16.5" customHeight="1" x14ac:dyDescent="0.25">
      <c r="A478" s="12" t="str">
        <f>IF(Input!A474="","",Input!A474)</f>
        <v/>
      </c>
      <c r="B478" s="12" t="str">
        <f>IF(C478="","",IF(C478="Circular",Input!D474&amp;" in.",IF(C478="Box",ROUNDUP(Input!D474/12,1)&amp;" x "&amp;ROUNDUP(Input!E474/12,1)&amp;" ft.",Input!D474&amp;" x "&amp;Input!E474&amp;" in.")))</f>
        <v/>
      </c>
      <c r="C478" s="12" t="str">
        <f>IF(A478="","",Input!B474)</f>
        <v/>
      </c>
      <c r="D478" s="12" t="str">
        <f>IF(Input!I474="","",Input!I474)</f>
        <v/>
      </c>
      <c r="E478" s="12" t="str">
        <f>IF(Input!C474="","",Input!C474)</f>
        <v/>
      </c>
      <c r="F478" s="13" t="str">
        <f>IF(Input!H474="","",Input!H474)</f>
        <v/>
      </c>
      <c r="G478" s="12" t="str">
        <f>IF(Program_Calcs!F474="","",TEXT(Program_Calcs!F474,"0.0"))</f>
        <v/>
      </c>
      <c r="H478" s="12" t="str">
        <f>IF(Input!J474="","",TEXT(Input!J474,"0.0"))</f>
        <v/>
      </c>
      <c r="I478" s="38" t="str">
        <f>IF(A478="","",IFERROR(INDEX(Program_Calcs!$A$1:$AX$1002,MATCH(A478,Program_Calcs!$A:$A,0),MATCH(VLOOKUP(F478,Table_Methods!$B:$F,4,0),Program_Calcs!$1:$1,0)),""))</f>
        <v/>
      </c>
      <c r="J478" s="38" t="str">
        <f>IF(A478="","",Input!O474)</f>
        <v/>
      </c>
      <c r="K478" s="38" t="str">
        <f>IF(A478="","",IF(D478="N","",IFERROR(INDEX(Program_Calcs!$A$1:$AX$1002,MATCH(A478,Program_Calcs!$A:$A,0),MATCH(VLOOKUP(F478,Table_Methods!$B:$F,5,0),Program_Calcs!$1:$1,0)),"")))</f>
        <v/>
      </c>
    </row>
    <row r="479" spans="1:11" ht="16.5" customHeight="1" x14ac:dyDescent="0.25">
      <c r="A479" s="12" t="str">
        <f>IF(Input!A475="","",Input!A475)</f>
        <v/>
      </c>
      <c r="B479" s="12" t="str">
        <f>IF(C479="","",IF(C479="Circular",Input!D475&amp;" in.",IF(C479="Box",ROUNDUP(Input!D475/12,1)&amp;" x "&amp;ROUNDUP(Input!E475/12,1)&amp;" ft.",Input!D475&amp;" x "&amp;Input!E475&amp;" in.")))</f>
        <v/>
      </c>
      <c r="C479" s="12" t="str">
        <f>IF(A479="","",Input!B475)</f>
        <v/>
      </c>
      <c r="D479" s="12" t="str">
        <f>IF(Input!I475="","",Input!I475)</f>
        <v/>
      </c>
      <c r="E479" s="12" t="str">
        <f>IF(Input!C475="","",Input!C475)</f>
        <v/>
      </c>
      <c r="F479" s="13" t="str">
        <f>IF(Input!H475="","",Input!H475)</f>
        <v/>
      </c>
      <c r="G479" s="12" t="str">
        <f>IF(Program_Calcs!F475="","",TEXT(Program_Calcs!F475,"0.0"))</f>
        <v/>
      </c>
      <c r="H479" s="12" t="str">
        <f>IF(Input!J475="","",TEXT(Input!J475,"0.0"))</f>
        <v/>
      </c>
      <c r="I479" s="38" t="str">
        <f>IF(A479="","",IFERROR(INDEX(Program_Calcs!$A$1:$AX$1002,MATCH(A479,Program_Calcs!$A:$A,0),MATCH(VLOOKUP(F479,Table_Methods!$B:$F,4,0),Program_Calcs!$1:$1,0)),""))</f>
        <v/>
      </c>
      <c r="J479" s="38" t="str">
        <f>IF(A479="","",Input!O475)</f>
        <v/>
      </c>
      <c r="K479" s="38" t="str">
        <f>IF(A479="","",IF(D479="N","",IFERROR(INDEX(Program_Calcs!$A$1:$AX$1002,MATCH(A479,Program_Calcs!$A:$A,0),MATCH(VLOOKUP(F479,Table_Methods!$B:$F,5,0),Program_Calcs!$1:$1,0)),"")))</f>
        <v/>
      </c>
    </row>
    <row r="480" spans="1:11" ht="16.5" customHeight="1" x14ac:dyDescent="0.25">
      <c r="A480" s="12" t="str">
        <f>IF(Input!A476="","",Input!A476)</f>
        <v/>
      </c>
      <c r="B480" s="12" t="str">
        <f>IF(C480="","",IF(C480="Circular",Input!D476&amp;" in.",IF(C480="Box",ROUNDUP(Input!D476/12,1)&amp;" x "&amp;ROUNDUP(Input!E476/12,1)&amp;" ft.",Input!D476&amp;" x "&amp;Input!E476&amp;" in.")))</f>
        <v/>
      </c>
      <c r="C480" s="12" t="str">
        <f>IF(A480="","",Input!B476)</f>
        <v/>
      </c>
      <c r="D480" s="12" t="str">
        <f>IF(Input!I476="","",Input!I476)</f>
        <v/>
      </c>
      <c r="E480" s="12" t="str">
        <f>IF(Input!C476="","",Input!C476)</f>
        <v/>
      </c>
      <c r="F480" s="13" t="str">
        <f>IF(Input!H476="","",Input!H476)</f>
        <v/>
      </c>
      <c r="G480" s="12" t="str">
        <f>IF(Program_Calcs!F476="","",TEXT(Program_Calcs!F476,"0.0"))</f>
        <v/>
      </c>
      <c r="H480" s="12" t="str">
        <f>IF(Input!J476="","",TEXT(Input!J476,"0.0"))</f>
        <v/>
      </c>
      <c r="I480" s="38" t="str">
        <f>IF(A480="","",IFERROR(INDEX(Program_Calcs!$A$1:$AX$1002,MATCH(A480,Program_Calcs!$A:$A,0),MATCH(VLOOKUP(F480,Table_Methods!$B:$F,4,0),Program_Calcs!$1:$1,0)),""))</f>
        <v/>
      </c>
      <c r="J480" s="38" t="str">
        <f>IF(A480="","",Input!O476)</f>
        <v/>
      </c>
      <c r="K480" s="38" t="str">
        <f>IF(A480="","",IF(D480="N","",IFERROR(INDEX(Program_Calcs!$A$1:$AX$1002,MATCH(A480,Program_Calcs!$A:$A,0),MATCH(VLOOKUP(F480,Table_Methods!$B:$F,5,0),Program_Calcs!$1:$1,0)),"")))</f>
        <v/>
      </c>
    </row>
    <row r="481" spans="1:11" ht="16.5" customHeight="1" x14ac:dyDescent="0.25">
      <c r="A481" s="12" t="str">
        <f>IF(Input!A477="","",Input!A477)</f>
        <v/>
      </c>
      <c r="B481" s="12" t="str">
        <f>IF(C481="","",IF(C481="Circular",Input!D477&amp;" in.",IF(C481="Box",ROUNDUP(Input!D477/12,1)&amp;" x "&amp;ROUNDUP(Input!E477/12,1)&amp;" ft.",Input!D477&amp;" x "&amp;Input!E477&amp;" in.")))</f>
        <v/>
      </c>
      <c r="C481" s="12" t="str">
        <f>IF(A481="","",Input!B477)</f>
        <v/>
      </c>
      <c r="D481" s="12" t="str">
        <f>IF(Input!I477="","",Input!I477)</f>
        <v/>
      </c>
      <c r="E481" s="12" t="str">
        <f>IF(Input!C477="","",Input!C477)</f>
        <v/>
      </c>
      <c r="F481" s="13" t="str">
        <f>IF(Input!H477="","",Input!H477)</f>
        <v/>
      </c>
      <c r="G481" s="12" t="str">
        <f>IF(Program_Calcs!F477="","",TEXT(Program_Calcs!F477,"0.0"))</f>
        <v/>
      </c>
      <c r="H481" s="12" t="str">
        <f>IF(Input!J477="","",TEXT(Input!J477,"0.0"))</f>
        <v/>
      </c>
      <c r="I481" s="38" t="str">
        <f>IF(A481="","",IFERROR(INDEX(Program_Calcs!$A$1:$AX$1002,MATCH(A481,Program_Calcs!$A:$A,0),MATCH(VLOOKUP(F481,Table_Methods!$B:$F,4,0),Program_Calcs!$1:$1,0)),""))</f>
        <v/>
      </c>
      <c r="J481" s="38" t="str">
        <f>IF(A481="","",Input!O477)</f>
        <v/>
      </c>
      <c r="K481" s="38" t="str">
        <f>IF(A481="","",IF(D481="N","",IFERROR(INDEX(Program_Calcs!$A$1:$AX$1002,MATCH(A481,Program_Calcs!$A:$A,0),MATCH(VLOOKUP(F481,Table_Methods!$B:$F,5,0),Program_Calcs!$1:$1,0)),"")))</f>
        <v/>
      </c>
    </row>
    <row r="482" spans="1:11" ht="16.5" customHeight="1" x14ac:dyDescent="0.25">
      <c r="A482" s="12" t="str">
        <f>IF(Input!A478="","",Input!A478)</f>
        <v/>
      </c>
      <c r="B482" s="12" t="str">
        <f>IF(C482="","",IF(C482="Circular",Input!D478&amp;" in.",IF(C482="Box",ROUNDUP(Input!D478/12,1)&amp;" x "&amp;ROUNDUP(Input!E478/12,1)&amp;" ft.",Input!D478&amp;" x "&amp;Input!E478&amp;" in.")))</f>
        <v/>
      </c>
      <c r="C482" s="12" t="str">
        <f>IF(A482="","",Input!B478)</f>
        <v/>
      </c>
      <c r="D482" s="12" t="str">
        <f>IF(Input!I478="","",Input!I478)</f>
        <v/>
      </c>
      <c r="E482" s="12" t="str">
        <f>IF(Input!C478="","",Input!C478)</f>
        <v/>
      </c>
      <c r="F482" s="13" t="str">
        <f>IF(Input!H478="","",Input!H478)</f>
        <v/>
      </c>
      <c r="G482" s="12" t="str">
        <f>IF(Program_Calcs!F478="","",TEXT(Program_Calcs!F478,"0.0"))</f>
        <v/>
      </c>
      <c r="H482" s="12" t="str">
        <f>IF(Input!J478="","",TEXT(Input!J478,"0.0"))</f>
        <v/>
      </c>
      <c r="I482" s="38" t="str">
        <f>IF(A482="","",IFERROR(INDEX(Program_Calcs!$A$1:$AX$1002,MATCH(A482,Program_Calcs!$A:$A,0),MATCH(VLOOKUP(F482,Table_Methods!$B:$F,4,0),Program_Calcs!$1:$1,0)),""))</f>
        <v/>
      </c>
      <c r="J482" s="38" t="str">
        <f>IF(A482="","",Input!O478)</f>
        <v/>
      </c>
      <c r="K482" s="38" t="str">
        <f>IF(A482="","",IF(D482="N","",IFERROR(INDEX(Program_Calcs!$A$1:$AX$1002,MATCH(A482,Program_Calcs!$A:$A,0),MATCH(VLOOKUP(F482,Table_Methods!$B:$F,5,0),Program_Calcs!$1:$1,0)),"")))</f>
        <v/>
      </c>
    </row>
    <row r="483" spans="1:11" ht="16.5" customHeight="1" x14ac:dyDescent="0.25">
      <c r="A483" s="12" t="str">
        <f>IF(Input!A479="","",Input!A479)</f>
        <v/>
      </c>
      <c r="B483" s="12" t="str">
        <f>IF(C483="","",IF(C483="Circular",Input!D479&amp;" in.",IF(C483="Box",ROUNDUP(Input!D479/12,1)&amp;" x "&amp;ROUNDUP(Input!E479/12,1)&amp;" ft.",Input!D479&amp;" x "&amp;Input!E479&amp;" in.")))</f>
        <v/>
      </c>
      <c r="C483" s="12" t="str">
        <f>IF(A483="","",Input!B479)</f>
        <v/>
      </c>
      <c r="D483" s="12" t="str">
        <f>IF(Input!I479="","",Input!I479)</f>
        <v/>
      </c>
      <c r="E483" s="12" t="str">
        <f>IF(Input!C479="","",Input!C479)</f>
        <v/>
      </c>
      <c r="F483" s="13" t="str">
        <f>IF(Input!H479="","",Input!H479)</f>
        <v/>
      </c>
      <c r="G483" s="12" t="str">
        <f>IF(Program_Calcs!F479="","",TEXT(Program_Calcs!F479,"0.0"))</f>
        <v/>
      </c>
      <c r="H483" s="12" t="str">
        <f>IF(Input!J479="","",TEXT(Input!J479,"0.0"))</f>
        <v/>
      </c>
      <c r="I483" s="38" t="str">
        <f>IF(A483="","",IFERROR(INDEX(Program_Calcs!$A$1:$AX$1002,MATCH(A483,Program_Calcs!$A:$A,0),MATCH(VLOOKUP(F483,Table_Methods!$B:$F,4,0),Program_Calcs!$1:$1,0)),""))</f>
        <v/>
      </c>
      <c r="J483" s="38" t="str">
        <f>IF(A483="","",Input!O479)</f>
        <v/>
      </c>
      <c r="K483" s="38" t="str">
        <f>IF(A483="","",IF(D483="N","",IFERROR(INDEX(Program_Calcs!$A$1:$AX$1002,MATCH(A483,Program_Calcs!$A:$A,0),MATCH(VLOOKUP(F483,Table_Methods!$B:$F,5,0),Program_Calcs!$1:$1,0)),"")))</f>
        <v/>
      </c>
    </row>
    <row r="484" spans="1:11" ht="16.5" customHeight="1" x14ac:dyDescent="0.25">
      <c r="A484" s="12" t="str">
        <f>IF(Input!A480="","",Input!A480)</f>
        <v/>
      </c>
      <c r="B484" s="12" t="str">
        <f>IF(C484="","",IF(C484="Circular",Input!D480&amp;" in.",IF(C484="Box",ROUNDUP(Input!D480/12,1)&amp;" x "&amp;ROUNDUP(Input!E480/12,1)&amp;" ft.",Input!D480&amp;" x "&amp;Input!E480&amp;" in.")))</f>
        <v/>
      </c>
      <c r="C484" s="12" t="str">
        <f>IF(A484="","",Input!B480)</f>
        <v/>
      </c>
      <c r="D484" s="12" t="str">
        <f>IF(Input!I480="","",Input!I480)</f>
        <v/>
      </c>
      <c r="E484" s="12" t="str">
        <f>IF(Input!C480="","",Input!C480)</f>
        <v/>
      </c>
      <c r="F484" s="13" t="str">
        <f>IF(Input!H480="","",Input!H480)</f>
        <v/>
      </c>
      <c r="G484" s="12" t="str">
        <f>IF(Program_Calcs!F480="","",TEXT(Program_Calcs!F480,"0.0"))</f>
        <v/>
      </c>
      <c r="H484" s="12" t="str">
        <f>IF(Input!J480="","",TEXT(Input!J480,"0.0"))</f>
        <v/>
      </c>
      <c r="I484" s="38" t="str">
        <f>IF(A484="","",IFERROR(INDEX(Program_Calcs!$A$1:$AX$1002,MATCH(A484,Program_Calcs!$A:$A,0),MATCH(VLOOKUP(F484,Table_Methods!$B:$F,4,0),Program_Calcs!$1:$1,0)),""))</f>
        <v/>
      </c>
      <c r="J484" s="38" t="str">
        <f>IF(A484="","",Input!O480)</f>
        <v/>
      </c>
      <c r="K484" s="38" t="str">
        <f>IF(A484="","",IF(D484="N","",IFERROR(INDEX(Program_Calcs!$A$1:$AX$1002,MATCH(A484,Program_Calcs!$A:$A,0),MATCH(VLOOKUP(F484,Table_Methods!$B:$F,5,0),Program_Calcs!$1:$1,0)),"")))</f>
        <v/>
      </c>
    </row>
    <row r="485" spans="1:11" ht="16.5" customHeight="1" x14ac:dyDescent="0.25">
      <c r="A485" s="12" t="str">
        <f>IF(Input!A481="","",Input!A481)</f>
        <v/>
      </c>
      <c r="B485" s="12" t="str">
        <f>IF(C485="","",IF(C485="Circular",Input!D481&amp;" in.",IF(C485="Box",ROUNDUP(Input!D481/12,1)&amp;" x "&amp;ROUNDUP(Input!E481/12,1)&amp;" ft.",Input!D481&amp;" x "&amp;Input!E481&amp;" in.")))</f>
        <v/>
      </c>
      <c r="C485" s="12" t="str">
        <f>IF(A485="","",Input!B481)</f>
        <v/>
      </c>
      <c r="D485" s="12" t="str">
        <f>IF(Input!I481="","",Input!I481)</f>
        <v/>
      </c>
      <c r="E485" s="12" t="str">
        <f>IF(Input!C481="","",Input!C481)</f>
        <v/>
      </c>
      <c r="F485" s="13" t="str">
        <f>IF(Input!H481="","",Input!H481)</f>
        <v/>
      </c>
      <c r="G485" s="12" t="str">
        <f>IF(Program_Calcs!F481="","",TEXT(Program_Calcs!F481,"0.0"))</f>
        <v/>
      </c>
      <c r="H485" s="12" t="str">
        <f>IF(Input!J481="","",TEXT(Input!J481,"0.0"))</f>
        <v/>
      </c>
      <c r="I485" s="38" t="str">
        <f>IF(A485="","",IFERROR(INDEX(Program_Calcs!$A$1:$AX$1002,MATCH(A485,Program_Calcs!$A:$A,0),MATCH(VLOOKUP(F485,Table_Methods!$B:$F,4,0),Program_Calcs!$1:$1,0)),""))</f>
        <v/>
      </c>
      <c r="J485" s="38" t="str">
        <f>IF(A485="","",Input!O481)</f>
        <v/>
      </c>
      <c r="K485" s="38" t="str">
        <f>IF(A485="","",IF(D485="N","",IFERROR(INDEX(Program_Calcs!$A$1:$AX$1002,MATCH(A485,Program_Calcs!$A:$A,0),MATCH(VLOOKUP(F485,Table_Methods!$B:$F,5,0),Program_Calcs!$1:$1,0)),"")))</f>
        <v/>
      </c>
    </row>
    <row r="486" spans="1:11" ht="16.5" customHeight="1" x14ac:dyDescent="0.25">
      <c r="A486" s="12" t="str">
        <f>IF(Input!A482="","",Input!A482)</f>
        <v/>
      </c>
      <c r="B486" s="12" t="str">
        <f>IF(C486="","",IF(C486="Circular",Input!D482&amp;" in.",IF(C486="Box",ROUNDUP(Input!D482/12,1)&amp;" x "&amp;ROUNDUP(Input!E482/12,1)&amp;" ft.",Input!D482&amp;" x "&amp;Input!E482&amp;" in.")))</f>
        <v/>
      </c>
      <c r="C486" s="12" t="str">
        <f>IF(A486="","",Input!B482)</f>
        <v/>
      </c>
      <c r="D486" s="12" t="str">
        <f>IF(Input!I482="","",Input!I482)</f>
        <v/>
      </c>
      <c r="E486" s="12" t="str">
        <f>IF(Input!C482="","",Input!C482)</f>
        <v/>
      </c>
      <c r="F486" s="13" t="str">
        <f>IF(Input!H482="","",Input!H482)</f>
        <v/>
      </c>
      <c r="G486" s="12" t="str">
        <f>IF(Program_Calcs!F482="","",TEXT(Program_Calcs!F482,"0.0"))</f>
        <v/>
      </c>
      <c r="H486" s="12" t="str">
        <f>IF(Input!J482="","",TEXT(Input!J482,"0.0"))</f>
        <v/>
      </c>
      <c r="I486" s="38" t="str">
        <f>IF(A486="","",IFERROR(INDEX(Program_Calcs!$A$1:$AX$1002,MATCH(A486,Program_Calcs!$A:$A,0),MATCH(VLOOKUP(F486,Table_Methods!$B:$F,4,0),Program_Calcs!$1:$1,0)),""))</f>
        <v/>
      </c>
      <c r="J486" s="38" t="str">
        <f>IF(A486="","",Input!O482)</f>
        <v/>
      </c>
      <c r="K486" s="38" t="str">
        <f>IF(A486="","",IF(D486="N","",IFERROR(INDEX(Program_Calcs!$A$1:$AX$1002,MATCH(A486,Program_Calcs!$A:$A,0),MATCH(VLOOKUP(F486,Table_Methods!$B:$F,5,0),Program_Calcs!$1:$1,0)),"")))</f>
        <v/>
      </c>
    </row>
    <row r="487" spans="1:11" ht="16.5" customHeight="1" x14ac:dyDescent="0.25">
      <c r="A487" s="12" t="str">
        <f>IF(Input!A483="","",Input!A483)</f>
        <v/>
      </c>
      <c r="B487" s="12" t="str">
        <f>IF(C487="","",IF(C487="Circular",Input!D483&amp;" in.",IF(C487="Box",ROUNDUP(Input!D483/12,1)&amp;" x "&amp;ROUNDUP(Input!E483/12,1)&amp;" ft.",Input!D483&amp;" x "&amp;Input!E483&amp;" in.")))</f>
        <v/>
      </c>
      <c r="C487" s="12" t="str">
        <f>IF(A487="","",Input!B483)</f>
        <v/>
      </c>
      <c r="D487" s="12" t="str">
        <f>IF(Input!I483="","",Input!I483)</f>
        <v/>
      </c>
      <c r="E487" s="12" t="str">
        <f>IF(Input!C483="","",Input!C483)</f>
        <v/>
      </c>
      <c r="F487" s="13" t="str">
        <f>IF(Input!H483="","",Input!H483)</f>
        <v/>
      </c>
      <c r="G487" s="12" t="str">
        <f>IF(Program_Calcs!F483="","",TEXT(Program_Calcs!F483,"0.0"))</f>
        <v/>
      </c>
      <c r="H487" s="12" t="str">
        <f>IF(Input!J483="","",TEXT(Input!J483,"0.0"))</f>
        <v/>
      </c>
      <c r="I487" s="38" t="str">
        <f>IF(A487="","",IFERROR(INDEX(Program_Calcs!$A$1:$AX$1002,MATCH(A487,Program_Calcs!$A:$A,0),MATCH(VLOOKUP(F487,Table_Methods!$B:$F,4,0),Program_Calcs!$1:$1,0)),""))</f>
        <v/>
      </c>
      <c r="J487" s="38" t="str">
        <f>IF(A487="","",Input!O483)</f>
        <v/>
      </c>
      <c r="K487" s="38" t="str">
        <f>IF(A487="","",IF(D487="N","",IFERROR(INDEX(Program_Calcs!$A$1:$AX$1002,MATCH(A487,Program_Calcs!$A:$A,0),MATCH(VLOOKUP(F487,Table_Methods!$B:$F,5,0),Program_Calcs!$1:$1,0)),"")))</f>
        <v/>
      </c>
    </row>
    <row r="488" spans="1:11" ht="16.5" customHeight="1" x14ac:dyDescent="0.25">
      <c r="A488" s="12" t="str">
        <f>IF(Input!A484="","",Input!A484)</f>
        <v/>
      </c>
      <c r="B488" s="12" t="str">
        <f>IF(C488="","",IF(C488="Circular",Input!D484&amp;" in.",IF(C488="Box",ROUNDUP(Input!D484/12,1)&amp;" x "&amp;ROUNDUP(Input!E484/12,1)&amp;" ft.",Input!D484&amp;" x "&amp;Input!E484&amp;" in.")))</f>
        <v/>
      </c>
      <c r="C488" s="12" t="str">
        <f>IF(A488="","",Input!B484)</f>
        <v/>
      </c>
      <c r="D488" s="12" t="str">
        <f>IF(Input!I484="","",Input!I484)</f>
        <v/>
      </c>
      <c r="E488" s="12" t="str">
        <f>IF(Input!C484="","",Input!C484)</f>
        <v/>
      </c>
      <c r="F488" s="13" t="str">
        <f>IF(Input!H484="","",Input!H484)</f>
        <v/>
      </c>
      <c r="G488" s="12" t="str">
        <f>IF(Program_Calcs!F484="","",TEXT(Program_Calcs!F484,"0.0"))</f>
        <v/>
      </c>
      <c r="H488" s="12" t="str">
        <f>IF(Input!J484="","",TEXT(Input!J484,"0.0"))</f>
        <v/>
      </c>
      <c r="I488" s="38" t="str">
        <f>IF(A488="","",IFERROR(INDEX(Program_Calcs!$A$1:$AX$1002,MATCH(A488,Program_Calcs!$A:$A,0),MATCH(VLOOKUP(F488,Table_Methods!$B:$F,4,0),Program_Calcs!$1:$1,0)),""))</f>
        <v/>
      </c>
      <c r="J488" s="38" t="str">
        <f>IF(A488="","",Input!O484)</f>
        <v/>
      </c>
      <c r="K488" s="38" t="str">
        <f>IF(A488="","",IF(D488="N","",IFERROR(INDEX(Program_Calcs!$A$1:$AX$1002,MATCH(A488,Program_Calcs!$A:$A,0),MATCH(VLOOKUP(F488,Table_Methods!$B:$F,5,0),Program_Calcs!$1:$1,0)),"")))</f>
        <v/>
      </c>
    </row>
    <row r="489" spans="1:11" ht="16.5" customHeight="1" x14ac:dyDescent="0.25">
      <c r="A489" s="12" t="str">
        <f>IF(Input!A485="","",Input!A485)</f>
        <v/>
      </c>
      <c r="B489" s="12" t="str">
        <f>IF(C489="","",IF(C489="Circular",Input!D485&amp;" in.",IF(C489="Box",ROUNDUP(Input!D485/12,1)&amp;" x "&amp;ROUNDUP(Input!E485/12,1)&amp;" ft.",Input!D485&amp;" x "&amp;Input!E485&amp;" in.")))</f>
        <v/>
      </c>
      <c r="C489" s="12" t="str">
        <f>IF(A489="","",Input!B485)</f>
        <v/>
      </c>
      <c r="D489" s="12" t="str">
        <f>IF(Input!I485="","",Input!I485)</f>
        <v/>
      </c>
      <c r="E489" s="12" t="str">
        <f>IF(Input!C485="","",Input!C485)</f>
        <v/>
      </c>
      <c r="F489" s="13" t="str">
        <f>IF(Input!H485="","",Input!H485)</f>
        <v/>
      </c>
      <c r="G489" s="12" t="str">
        <f>IF(Program_Calcs!F485="","",TEXT(Program_Calcs!F485,"0.0"))</f>
        <v/>
      </c>
      <c r="H489" s="12" t="str">
        <f>IF(Input!J485="","",TEXT(Input!J485,"0.0"))</f>
        <v/>
      </c>
      <c r="I489" s="38" t="str">
        <f>IF(A489="","",IFERROR(INDEX(Program_Calcs!$A$1:$AX$1002,MATCH(A489,Program_Calcs!$A:$A,0),MATCH(VLOOKUP(F489,Table_Methods!$B:$F,4,0),Program_Calcs!$1:$1,0)),""))</f>
        <v/>
      </c>
      <c r="J489" s="38" t="str">
        <f>IF(A489="","",Input!O485)</f>
        <v/>
      </c>
      <c r="K489" s="38" t="str">
        <f>IF(A489="","",IF(D489="N","",IFERROR(INDEX(Program_Calcs!$A$1:$AX$1002,MATCH(A489,Program_Calcs!$A:$A,0),MATCH(VLOOKUP(F489,Table_Methods!$B:$F,5,0),Program_Calcs!$1:$1,0)),"")))</f>
        <v/>
      </c>
    </row>
    <row r="490" spans="1:11" ht="16.5" customHeight="1" x14ac:dyDescent="0.25">
      <c r="A490" s="12" t="str">
        <f>IF(Input!A486="","",Input!A486)</f>
        <v/>
      </c>
      <c r="B490" s="12" t="str">
        <f>IF(C490="","",IF(C490="Circular",Input!D486&amp;" in.",IF(C490="Box",ROUNDUP(Input!D486/12,1)&amp;" x "&amp;ROUNDUP(Input!E486/12,1)&amp;" ft.",Input!D486&amp;" x "&amp;Input!E486&amp;" in.")))</f>
        <v/>
      </c>
      <c r="C490" s="12" t="str">
        <f>IF(A490="","",Input!B486)</f>
        <v/>
      </c>
      <c r="D490" s="12" t="str">
        <f>IF(Input!I486="","",Input!I486)</f>
        <v/>
      </c>
      <c r="E490" s="12" t="str">
        <f>IF(Input!C486="","",Input!C486)</f>
        <v/>
      </c>
      <c r="F490" s="13" t="str">
        <f>IF(Input!H486="","",Input!H486)</f>
        <v/>
      </c>
      <c r="G490" s="12" t="str">
        <f>IF(Program_Calcs!F486="","",TEXT(Program_Calcs!F486,"0.0"))</f>
        <v/>
      </c>
      <c r="H490" s="12" t="str">
        <f>IF(Input!J486="","",TEXT(Input!J486,"0.0"))</f>
        <v/>
      </c>
      <c r="I490" s="38" t="str">
        <f>IF(A490="","",IFERROR(INDEX(Program_Calcs!$A$1:$AX$1002,MATCH(A490,Program_Calcs!$A:$A,0),MATCH(VLOOKUP(F490,Table_Methods!$B:$F,4,0),Program_Calcs!$1:$1,0)),""))</f>
        <v/>
      </c>
      <c r="J490" s="38" t="str">
        <f>IF(A490="","",Input!O486)</f>
        <v/>
      </c>
      <c r="K490" s="38" t="str">
        <f>IF(A490="","",IF(D490="N","",IFERROR(INDEX(Program_Calcs!$A$1:$AX$1002,MATCH(A490,Program_Calcs!$A:$A,0),MATCH(VLOOKUP(F490,Table_Methods!$B:$F,5,0),Program_Calcs!$1:$1,0)),"")))</f>
        <v/>
      </c>
    </row>
    <row r="491" spans="1:11" ht="16.5" customHeight="1" x14ac:dyDescent="0.25">
      <c r="A491" s="12" t="str">
        <f>IF(Input!A487="","",Input!A487)</f>
        <v/>
      </c>
      <c r="B491" s="12" t="str">
        <f>IF(C491="","",IF(C491="Circular",Input!D487&amp;" in.",IF(C491="Box",ROUNDUP(Input!D487/12,1)&amp;" x "&amp;ROUNDUP(Input!E487/12,1)&amp;" ft.",Input!D487&amp;" x "&amp;Input!E487&amp;" in.")))</f>
        <v/>
      </c>
      <c r="C491" s="12" t="str">
        <f>IF(A491="","",Input!B487)</f>
        <v/>
      </c>
      <c r="D491" s="12" t="str">
        <f>IF(Input!I487="","",Input!I487)</f>
        <v/>
      </c>
      <c r="E491" s="12" t="str">
        <f>IF(Input!C487="","",Input!C487)</f>
        <v/>
      </c>
      <c r="F491" s="13" t="str">
        <f>IF(Input!H487="","",Input!H487)</f>
        <v/>
      </c>
      <c r="G491" s="12" t="str">
        <f>IF(Program_Calcs!F487="","",TEXT(Program_Calcs!F487,"0.0"))</f>
        <v/>
      </c>
      <c r="H491" s="12" t="str">
        <f>IF(Input!J487="","",TEXT(Input!J487,"0.0"))</f>
        <v/>
      </c>
      <c r="I491" s="38" t="str">
        <f>IF(A491="","",IFERROR(INDEX(Program_Calcs!$A$1:$AX$1002,MATCH(A491,Program_Calcs!$A:$A,0),MATCH(VLOOKUP(F491,Table_Methods!$B:$F,4,0),Program_Calcs!$1:$1,0)),""))</f>
        <v/>
      </c>
      <c r="J491" s="38" t="str">
        <f>IF(A491="","",Input!O487)</f>
        <v/>
      </c>
      <c r="K491" s="38" t="str">
        <f>IF(A491="","",IF(D491="N","",IFERROR(INDEX(Program_Calcs!$A$1:$AX$1002,MATCH(A491,Program_Calcs!$A:$A,0),MATCH(VLOOKUP(F491,Table_Methods!$B:$F,5,0),Program_Calcs!$1:$1,0)),"")))</f>
        <v/>
      </c>
    </row>
    <row r="492" spans="1:11" ht="16.5" customHeight="1" x14ac:dyDescent="0.25">
      <c r="A492" s="12" t="str">
        <f>IF(Input!A488="","",Input!A488)</f>
        <v/>
      </c>
      <c r="B492" s="12" t="str">
        <f>IF(C492="","",IF(C492="Circular",Input!D488&amp;" in.",IF(C492="Box",ROUNDUP(Input!D488/12,1)&amp;" x "&amp;ROUNDUP(Input!E488/12,1)&amp;" ft.",Input!D488&amp;" x "&amp;Input!E488&amp;" in.")))</f>
        <v/>
      </c>
      <c r="C492" s="12" t="str">
        <f>IF(A492="","",Input!B488)</f>
        <v/>
      </c>
      <c r="D492" s="12" t="str">
        <f>IF(Input!I488="","",Input!I488)</f>
        <v/>
      </c>
      <c r="E492" s="12" t="str">
        <f>IF(Input!C488="","",Input!C488)</f>
        <v/>
      </c>
      <c r="F492" s="13" t="str">
        <f>IF(Input!H488="","",Input!H488)</f>
        <v/>
      </c>
      <c r="G492" s="12" t="str">
        <f>IF(Program_Calcs!F488="","",TEXT(Program_Calcs!F488,"0.0"))</f>
        <v/>
      </c>
      <c r="H492" s="12" t="str">
        <f>IF(Input!J488="","",TEXT(Input!J488,"0.0"))</f>
        <v/>
      </c>
      <c r="I492" s="38" t="str">
        <f>IF(A492="","",IFERROR(INDEX(Program_Calcs!$A$1:$AX$1002,MATCH(A492,Program_Calcs!$A:$A,0),MATCH(VLOOKUP(F492,Table_Methods!$B:$F,4,0),Program_Calcs!$1:$1,0)),""))</f>
        <v/>
      </c>
      <c r="J492" s="38" t="str">
        <f>IF(A492="","",Input!O488)</f>
        <v/>
      </c>
      <c r="K492" s="38" t="str">
        <f>IF(A492="","",IF(D492="N","",IFERROR(INDEX(Program_Calcs!$A$1:$AX$1002,MATCH(A492,Program_Calcs!$A:$A,0),MATCH(VLOOKUP(F492,Table_Methods!$B:$F,5,0),Program_Calcs!$1:$1,0)),"")))</f>
        <v/>
      </c>
    </row>
    <row r="493" spans="1:11" ht="16.5" customHeight="1" x14ac:dyDescent="0.25">
      <c r="A493" s="12" t="str">
        <f>IF(Input!A489="","",Input!A489)</f>
        <v/>
      </c>
      <c r="B493" s="12" t="str">
        <f>IF(C493="","",IF(C493="Circular",Input!D489&amp;" in.",IF(C493="Box",ROUNDUP(Input!D489/12,1)&amp;" x "&amp;ROUNDUP(Input!E489/12,1)&amp;" ft.",Input!D489&amp;" x "&amp;Input!E489&amp;" in.")))</f>
        <v/>
      </c>
      <c r="C493" s="12" t="str">
        <f>IF(A493="","",Input!B489)</f>
        <v/>
      </c>
      <c r="D493" s="12" t="str">
        <f>IF(Input!I489="","",Input!I489)</f>
        <v/>
      </c>
      <c r="E493" s="12" t="str">
        <f>IF(Input!C489="","",Input!C489)</f>
        <v/>
      </c>
      <c r="F493" s="13" t="str">
        <f>IF(Input!H489="","",Input!H489)</f>
        <v/>
      </c>
      <c r="G493" s="12" t="str">
        <f>IF(Program_Calcs!F489="","",TEXT(Program_Calcs!F489,"0.0"))</f>
        <v/>
      </c>
      <c r="H493" s="12" t="str">
        <f>IF(Input!J489="","",TEXT(Input!J489,"0.0"))</f>
        <v/>
      </c>
      <c r="I493" s="38" t="str">
        <f>IF(A493="","",IFERROR(INDEX(Program_Calcs!$A$1:$AX$1002,MATCH(A493,Program_Calcs!$A:$A,0),MATCH(VLOOKUP(F493,Table_Methods!$B:$F,4,0),Program_Calcs!$1:$1,0)),""))</f>
        <v/>
      </c>
      <c r="J493" s="38" t="str">
        <f>IF(A493="","",Input!O489)</f>
        <v/>
      </c>
      <c r="K493" s="38" t="str">
        <f>IF(A493="","",IF(D493="N","",IFERROR(INDEX(Program_Calcs!$A$1:$AX$1002,MATCH(A493,Program_Calcs!$A:$A,0),MATCH(VLOOKUP(F493,Table_Methods!$B:$F,5,0),Program_Calcs!$1:$1,0)),"")))</f>
        <v/>
      </c>
    </row>
    <row r="494" spans="1:11" ht="16.5" customHeight="1" x14ac:dyDescent="0.25">
      <c r="A494" s="12" t="str">
        <f>IF(Input!A490="","",Input!A490)</f>
        <v/>
      </c>
      <c r="B494" s="12" t="str">
        <f>IF(C494="","",IF(C494="Circular",Input!D490&amp;" in.",IF(C494="Box",ROUNDUP(Input!D490/12,1)&amp;" x "&amp;ROUNDUP(Input!E490/12,1)&amp;" ft.",Input!D490&amp;" x "&amp;Input!E490&amp;" in.")))</f>
        <v/>
      </c>
      <c r="C494" s="12" t="str">
        <f>IF(A494="","",Input!B490)</f>
        <v/>
      </c>
      <c r="D494" s="12" t="str">
        <f>IF(Input!I490="","",Input!I490)</f>
        <v/>
      </c>
      <c r="E494" s="12" t="str">
        <f>IF(Input!C490="","",Input!C490)</f>
        <v/>
      </c>
      <c r="F494" s="13" t="str">
        <f>IF(Input!H490="","",Input!H490)</f>
        <v/>
      </c>
      <c r="G494" s="12" t="str">
        <f>IF(Program_Calcs!F490="","",TEXT(Program_Calcs!F490,"0.0"))</f>
        <v/>
      </c>
      <c r="H494" s="12" t="str">
        <f>IF(Input!J490="","",TEXT(Input!J490,"0.0"))</f>
        <v/>
      </c>
      <c r="I494" s="38" t="str">
        <f>IF(A494="","",IFERROR(INDEX(Program_Calcs!$A$1:$AX$1002,MATCH(A494,Program_Calcs!$A:$A,0),MATCH(VLOOKUP(F494,Table_Methods!$B:$F,4,0),Program_Calcs!$1:$1,0)),""))</f>
        <v/>
      </c>
      <c r="J494" s="38" t="str">
        <f>IF(A494="","",Input!O490)</f>
        <v/>
      </c>
      <c r="K494" s="38" t="str">
        <f>IF(A494="","",IF(D494="N","",IFERROR(INDEX(Program_Calcs!$A$1:$AX$1002,MATCH(A494,Program_Calcs!$A:$A,0),MATCH(VLOOKUP(F494,Table_Methods!$B:$F,5,0),Program_Calcs!$1:$1,0)),"")))</f>
        <v/>
      </c>
    </row>
    <row r="495" spans="1:11" ht="16.5" customHeight="1" x14ac:dyDescent="0.25">
      <c r="A495" s="12" t="str">
        <f>IF(Input!A491="","",Input!A491)</f>
        <v/>
      </c>
      <c r="B495" s="12" t="str">
        <f>IF(C495="","",IF(C495="Circular",Input!D491&amp;" in.",IF(C495="Box",ROUNDUP(Input!D491/12,1)&amp;" x "&amp;ROUNDUP(Input!E491/12,1)&amp;" ft.",Input!D491&amp;" x "&amp;Input!E491&amp;" in.")))</f>
        <v/>
      </c>
      <c r="C495" s="12" t="str">
        <f>IF(A495="","",Input!B491)</f>
        <v/>
      </c>
      <c r="D495" s="12" t="str">
        <f>IF(Input!I491="","",Input!I491)</f>
        <v/>
      </c>
      <c r="E495" s="12" t="str">
        <f>IF(Input!C491="","",Input!C491)</f>
        <v/>
      </c>
      <c r="F495" s="13" t="str">
        <f>IF(Input!H491="","",Input!H491)</f>
        <v/>
      </c>
      <c r="G495" s="12" t="str">
        <f>IF(Program_Calcs!F491="","",TEXT(Program_Calcs!F491,"0.0"))</f>
        <v/>
      </c>
      <c r="H495" s="12" t="str">
        <f>IF(Input!J491="","",TEXT(Input!J491,"0.0"))</f>
        <v/>
      </c>
      <c r="I495" s="38" t="str">
        <f>IF(A495="","",IFERROR(INDEX(Program_Calcs!$A$1:$AX$1002,MATCH(A495,Program_Calcs!$A:$A,0),MATCH(VLOOKUP(F495,Table_Methods!$B:$F,4,0),Program_Calcs!$1:$1,0)),""))</f>
        <v/>
      </c>
      <c r="J495" s="38" t="str">
        <f>IF(A495="","",Input!O491)</f>
        <v/>
      </c>
      <c r="K495" s="38" t="str">
        <f>IF(A495="","",IF(D495="N","",IFERROR(INDEX(Program_Calcs!$A$1:$AX$1002,MATCH(A495,Program_Calcs!$A:$A,0),MATCH(VLOOKUP(F495,Table_Methods!$B:$F,5,0),Program_Calcs!$1:$1,0)),"")))</f>
        <v/>
      </c>
    </row>
    <row r="496" spans="1:11" ht="16.5" customHeight="1" x14ac:dyDescent="0.25">
      <c r="A496" s="12" t="str">
        <f>IF(Input!A492="","",Input!A492)</f>
        <v/>
      </c>
      <c r="B496" s="12" t="str">
        <f>IF(C496="","",IF(C496="Circular",Input!D492&amp;" in.",IF(C496="Box",ROUNDUP(Input!D492/12,1)&amp;" x "&amp;ROUNDUP(Input!E492/12,1)&amp;" ft.",Input!D492&amp;" x "&amp;Input!E492&amp;" in.")))</f>
        <v/>
      </c>
      <c r="C496" s="12" t="str">
        <f>IF(A496="","",Input!B492)</f>
        <v/>
      </c>
      <c r="D496" s="12" t="str">
        <f>IF(Input!I492="","",Input!I492)</f>
        <v/>
      </c>
      <c r="E496" s="12" t="str">
        <f>IF(Input!C492="","",Input!C492)</f>
        <v/>
      </c>
      <c r="F496" s="13" t="str">
        <f>IF(Input!H492="","",Input!H492)</f>
        <v/>
      </c>
      <c r="G496" s="12" t="str">
        <f>IF(Program_Calcs!F492="","",TEXT(Program_Calcs!F492,"0.0"))</f>
        <v/>
      </c>
      <c r="H496" s="12" t="str">
        <f>IF(Input!J492="","",TEXT(Input!J492,"0.0"))</f>
        <v/>
      </c>
      <c r="I496" s="38" t="str">
        <f>IF(A496="","",IFERROR(INDEX(Program_Calcs!$A$1:$AX$1002,MATCH(A496,Program_Calcs!$A:$A,0),MATCH(VLOOKUP(F496,Table_Methods!$B:$F,4,0),Program_Calcs!$1:$1,0)),""))</f>
        <v/>
      </c>
      <c r="J496" s="38" t="str">
        <f>IF(A496="","",Input!O492)</f>
        <v/>
      </c>
      <c r="K496" s="38" t="str">
        <f>IF(A496="","",IF(D496="N","",IFERROR(INDEX(Program_Calcs!$A$1:$AX$1002,MATCH(A496,Program_Calcs!$A:$A,0),MATCH(VLOOKUP(F496,Table_Methods!$B:$F,5,0),Program_Calcs!$1:$1,0)),"")))</f>
        <v/>
      </c>
    </row>
    <row r="497" spans="1:11" ht="16.5" customHeight="1" x14ac:dyDescent="0.25">
      <c r="A497" s="12" t="str">
        <f>IF(Input!A493="","",Input!A493)</f>
        <v/>
      </c>
      <c r="B497" s="12" t="str">
        <f>IF(C497="","",IF(C497="Circular",Input!D493&amp;" in.",IF(C497="Box",ROUNDUP(Input!D493/12,1)&amp;" x "&amp;ROUNDUP(Input!E493/12,1)&amp;" ft.",Input!D493&amp;" x "&amp;Input!E493&amp;" in.")))</f>
        <v/>
      </c>
      <c r="C497" s="12" t="str">
        <f>IF(A497="","",Input!B493)</f>
        <v/>
      </c>
      <c r="D497" s="12" t="str">
        <f>IF(Input!I493="","",Input!I493)</f>
        <v/>
      </c>
      <c r="E497" s="12" t="str">
        <f>IF(Input!C493="","",Input!C493)</f>
        <v/>
      </c>
      <c r="F497" s="13" t="str">
        <f>IF(Input!H493="","",Input!H493)</f>
        <v/>
      </c>
      <c r="G497" s="12" t="str">
        <f>IF(Program_Calcs!F493="","",TEXT(Program_Calcs!F493,"0.0"))</f>
        <v/>
      </c>
      <c r="H497" s="12" t="str">
        <f>IF(Input!J493="","",TEXT(Input!J493,"0.0"))</f>
        <v/>
      </c>
      <c r="I497" s="38" t="str">
        <f>IF(A497="","",IFERROR(INDEX(Program_Calcs!$A$1:$AX$1002,MATCH(A497,Program_Calcs!$A:$A,0),MATCH(VLOOKUP(F497,Table_Methods!$B:$F,4,0),Program_Calcs!$1:$1,0)),""))</f>
        <v/>
      </c>
      <c r="J497" s="38" t="str">
        <f>IF(A497="","",Input!O493)</f>
        <v/>
      </c>
      <c r="K497" s="38" t="str">
        <f>IF(A497="","",IF(D497="N","",IFERROR(INDEX(Program_Calcs!$A$1:$AX$1002,MATCH(A497,Program_Calcs!$A:$A,0),MATCH(VLOOKUP(F497,Table_Methods!$B:$F,5,0),Program_Calcs!$1:$1,0)),"")))</f>
        <v/>
      </c>
    </row>
    <row r="498" spans="1:11" ht="16.5" customHeight="1" x14ac:dyDescent="0.25">
      <c r="A498" s="12" t="str">
        <f>IF(Input!A494="","",Input!A494)</f>
        <v/>
      </c>
      <c r="B498" s="12" t="str">
        <f>IF(C498="","",IF(C498="Circular",Input!D494&amp;" in.",IF(C498="Box",ROUNDUP(Input!D494/12,1)&amp;" x "&amp;ROUNDUP(Input!E494/12,1)&amp;" ft.",Input!D494&amp;" x "&amp;Input!E494&amp;" in.")))</f>
        <v/>
      </c>
      <c r="C498" s="12" t="str">
        <f>IF(A498="","",Input!B494)</f>
        <v/>
      </c>
      <c r="D498" s="12" t="str">
        <f>IF(Input!I494="","",Input!I494)</f>
        <v/>
      </c>
      <c r="E498" s="12" t="str">
        <f>IF(Input!C494="","",Input!C494)</f>
        <v/>
      </c>
      <c r="F498" s="13" t="str">
        <f>IF(Input!H494="","",Input!H494)</f>
        <v/>
      </c>
      <c r="G498" s="12" t="str">
        <f>IF(Program_Calcs!F494="","",TEXT(Program_Calcs!F494,"0.0"))</f>
        <v/>
      </c>
      <c r="H498" s="12" t="str">
        <f>IF(Input!J494="","",TEXT(Input!J494,"0.0"))</f>
        <v/>
      </c>
      <c r="I498" s="38" t="str">
        <f>IF(A498="","",IFERROR(INDEX(Program_Calcs!$A$1:$AX$1002,MATCH(A498,Program_Calcs!$A:$A,0),MATCH(VLOOKUP(F498,Table_Methods!$B:$F,4,0),Program_Calcs!$1:$1,0)),""))</f>
        <v/>
      </c>
      <c r="J498" s="38" t="str">
        <f>IF(A498="","",Input!O494)</f>
        <v/>
      </c>
      <c r="K498" s="38" t="str">
        <f>IF(A498="","",IF(D498="N","",IFERROR(INDEX(Program_Calcs!$A$1:$AX$1002,MATCH(A498,Program_Calcs!$A:$A,0),MATCH(VLOOKUP(F498,Table_Methods!$B:$F,5,0),Program_Calcs!$1:$1,0)),"")))</f>
        <v/>
      </c>
    </row>
    <row r="499" spans="1:11" ht="16.5" customHeight="1" x14ac:dyDescent="0.25">
      <c r="A499" s="12" t="str">
        <f>IF(Input!A495="","",Input!A495)</f>
        <v/>
      </c>
      <c r="B499" s="12" t="str">
        <f>IF(C499="","",IF(C499="Circular",Input!D495&amp;" in.",IF(C499="Box",ROUNDUP(Input!D495/12,1)&amp;" x "&amp;ROUNDUP(Input!E495/12,1)&amp;" ft.",Input!D495&amp;" x "&amp;Input!E495&amp;" in.")))</f>
        <v/>
      </c>
      <c r="C499" s="12" t="str">
        <f>IF(A499="","",Input!B495)</f>
        <v/>
      </c>
      <c r="D499" s="12" t="str">
        <f>IF(Input!I495="","",Input!I495)</f>
        <v/>
      </c>
      <c r="E499" s="12" t="str">
        <f>IF(Input!C495="","",Input!C495)</f>
        <v/>
      </c>
      <c r="F499" s="13" t="str">
        <f>IF(Input!H495="","",Input!H495)</f>
        <v/>
      </c>
      <c r="G499" s="12" t="str">
        <f>IF(Program_Calcs!F495="","",TEXT(Program_Calcs!F495,"0.0"))</f>
        <v/>
      </c>
      <c r="H499" s="12" t="str">
        <f>IF(Input!J495="","",TEXT(Input!J495,"0.0"))</f>
        <v/>
      </c>
      <c r="I499" s="38" t="str">
        <f>IF(A499="","",IFERROR(INDEX(Program_Calcs!$A$1:$AX$1002,MATCH(A499,Program_Calcs!$A:$A,0),MATCH(VLOOKUP(F499,Table_Methods!$B:$F,4,0),Program_Calcs!$1:$1,0)),""))</f>
        <v/>
      </c>
      <c r="J499" s="38" t="str">
        <f>IF(A499="","",Input!O495)</f>
        <v/>
      </c>
      <c r="K499" s="38" t="str">
        <f>IF(A499="","",IF(D499="N","",IFERROR(INDEX(Program_Calcs!$A$1:$AX$1002,MATCH(A499,Program_Calcs!$A:$A,0),MATCH(VLOOKUP(F499,Table_Methods!$B:$F,5,0),Program_Calcs!$1:$1,0)),"")))</f>
        <v/>
      </c>
    </row>
    <row r="500" spans="1:11" ht="16.5" customHeight="1" x14ac:dyDescent="0.25">
      <c r="A500" s="12" t="str">
        <f>IF(Input!A496="","",Input!A496)</f>
        <v/>
      </c>
      <c r="B500" s="12" t="str">
        <f>IF(C500="","",IF(C500="Circular",Input!D496&amp;" in.",IF(C500="Box",ROUNDUP(Input!D496/12,1)&amp;" x "&amp;ROUNDUP(Input!E496/12,1)&amp;" ft.",Input!D496&amp;" x "&amp;Input!E496&amp;" in.")))</f>
        <v/>
      </c>
      <c r="C500" s="12" t="str">
        <f>IF(A500="","",Input!B496)</f>
        <v/>
      </c>
      <c r="D500" s="12" t="str">
        <f>IF(Input!I496="","",Input!I496)</f>
        <v/>
      </c>
      <c r="E500" s="12" t="str">
        <f>IF(Input!C496="","",Input!C496)</f>
        <v/>
      </c>
      <c r="F500" s="13" t="str">
        <f>IF(Input!H496="","",Input!H496)</f>
        <v/>
      </c>
      <c r="G500" s="12" t="str">
        <f>IF(Program_Calcs!F496="","",TEXT(Program_Calcs!F496,"0.0"))</f>
        <v/>
      </c>
      <c r="H500" s="12" t="str">
        <f>IF(Input!J496="","",TEXT(Input!J496,"0.0"))</f>
        <v/>
      </c>
      <c r="I500" s="38" t="str">
        <f>IF(A500="","",IFERROR(INDEX(Program_Calcs!$A$1:$AX$1002,MATCH(A500,Program_Calcs!$A:$A,0),MATCH(VLOOKUP(F500,Table_Methods!$B:$F,4,0),Program_Calcs!$1:$1,0)),""))</f>
        <v/>
      </c>
      <c r="J500" s="38" t="str">
        <f>IF(A500="","",Input!O496)</f>
        <v/>
      </c>
      <c r="K500" s="38" t="str">
        <f>IF(A500="","",IF(D500="N","",IFERROR(INDEX(Program_Calcs!$A$1:$AX$1002,MATCH(A500,Program_Calcs!$A:$A,0),MATCH(VLOOKUP(F500,Table_Methods!$B:$F,5,0),Program_Calcs!$1:$1,0)),"")))</f>
        <v/>
      </c>
    </row>
    <row r="501" spans="1:11" ht="16.5" customHeight="1" x14ac:dyDescent="0.25">
      <c r="A501" s="12" t="str">
        <f>IF(Input!A497="","",Input!A497)</f>
        <v/>
      </c>
      <c r="B501" s="12" t="str">
        <f>IF(C501="","",IF(C501="Circular",Input!D497&amp;" in.",IF(C501="Box",ROUNDUP(Input!D497/12,1)&amp;" x "&amp;ROUNDUP(Input!E497/12,1)&amp;" ft.",Input!D497&amp;" x "&amp;Input!E497&amp;" in.")))</f>
        <v/>
      </c>
      <c r="C501" s="12" t="str">
        <f>IF(A501="","",Input!B497)</f>
        <v/>
      </c>
      <c r="D501" s="12" t="str">
        <f>IF(Input!I497="","",Input!I497)</f>
        <v/>
      </c>
      <c r="E501" s="12" t="str">
        <f>IF(Input!C497="","",Input!C497)</f>
        <v/>
      </c>
      <c r="F501" s="13" t="str">
        <f>IF(Input!H497="","",Input!H497)</f>
        <v/>
      </c>
      <c r="G501" s="12" t="str">
        <f>IF(Program_Calcs!F497="","",TEXT(Program_Calcs!F497,"0.0"))</f>
        <v/>
      </c>
      <c r="H501" s="12" t="str">
        <f>IF(Input!J497="","",TEXT(Input!J497,"0.0"))</f>
        <v/>
      </c>
      <c r="I501" s="38" t="str">
        <f>IF(A501="","",IFERROR(INDEX(Program_Calcs!$A$1:$AX$1002,MATCH(A501,Program_Calcs!$A:$A,0),MATCH(VLOOKUP(F501,Table_Methods!$B:$F,4,0),Program_Calcs!$1:$1,0)),""))</f>
        <v/>
      </c>
      <c r="J501" s="38" t="str">
        <f>IF(A501="","",Input!O497)</f>
        <v/>
      </c>
      <c r="K501" s="38" t="str">
        <f>IF(A501="","",IF(D501="N","",IFERROR(INDEX(Program_Calcs!$A$1:$AX$1002,MATCH(A501,Program_Calcs!$A:$A,0),MATCH(VLOOKUP(F501,Table_Methods!$B:$F,5,0),Program_Calcs!$1:$1,0)),"")))</f>
        <v/>
      </c>
    </row>
    <row r="502" spans="1:11" ht="16.5" customHeight="1" x14ac:dyDescent="0.25">
      <c r="A502" s="12" t="str">
        <f>IF(Input!A498="","",Input!A498)</f>
        <v/>
      </c>
      <c r="B502" s="12" t="str">
        <f>IF(C502="","",IF(C502="Circular",Input!D498&amp;" in.",IF(C502="Box",ROUNDUP(Input!D498/12,1)&amp;" x "&amp;ROUNDUP(Input!E498/12,1)&amp;" ft.",Input!D498&amp;" x "&amp;Input!E498&amp;" in.")))</f>
        <v/>
      </c>
      <c r="C502" s="12" t="str">
        <f>IF(A502="","",Input!B498)</f>
        <v/>
      </c>
      <c r="D502" s="12" t="str">
        <f>IF(Input!I498="","",Input!I498)</f>
        <v/>
      </c>
      <c r="E502" s="12" t="str">
        <f>IF(Input!C498="","",Input!C498)</f>
        <v/>
      </c>
      <c r="F502" s="13" t="str">
        <f>IF(Input!H498="","",Input!H498)</f>
        <v/>
      </c>
      <c r="G502" s="12" t="str">
        <f>IF(Program_Calcs!F498="","",TEXT(Program_Calcs!F498,"0.0"))</f>
        <v/>
      </c>
      <c r="H502" s="12" t="str">
        <f>IF(Input!J498="","",TEXT(Input!J498,"0.0"))</f>
        <v/>
      </c>
      <c r="I502" s="38" t="str">
        <f>IF(A502="","",IFERROR(INDEX(Program_Calcs!$A$1:$AX$1002,MATCH(A502,Program_Calcs!$A:$A,0),MATCH(VLOOKUP(F502,Table_Methods!$B:$F,4,0),Program_Calcs!$1:$1,0)),""))</f>
        <v/>
      </c>
      <c r="J502" s="38" t="str">
        <f>IF(A502="","",Input!O498)</f>
        <v/>
      </c>
      <c r="K502" s="38" t="str">
        <f>IF(A502="","",IF(D502="N","",IFERROR(INDEX(Program_Calcs!$A$1:$AX$1002,MATCH(A502,Program_Calcs!$A:$A,0),MATCH(VLOOKUP(F502,Table_Methods!$B:$F,5,0),Program_Calcs!$1:$1,0)),"")))</f>
        <v/>
      </c>
    </row>
    <row r="503" spans="1:11" ht="16.5" customHeight="1" x14ac:dyDescent="0.25">
      <c r="A503" s="12" t="str">
        <f>IF(Input!A499="","",Input!A499)</f>
        <v/>
      </c>
      <c r="B503" s="12" t="str">
        <f>IF(C503="","",IF(C503="Circular",Input!D499&amp;" in.",IF(C503="Box",ROUNDUP(Input!D499/12,1)&amp;" x "&amp;ROUNDUP(Input!E499/12,1)&amp;" ft.",Input!D499&amp;" x "&amp;Input!E499&amp;" in.")))</f>
        <v/>
      </c>
      <c r="C503" s="12" t="str">
        <f>IF(A503="","",Input!B499)</f>
        <v/>
      </c>
      <c r="D503" s="12" t="str">
        <f>IF(Input!I499="","",Input!I499)</f>
        <v/>
      </c>
      <c r="E503" s="12" t="str">
        <f>IF(Input!C499="","",Input!C499)</f>
        <v/>
      </c>
      <c r="F503" s="13" t="str">
        <f>IF(Input!H499="","",Input!H499)</f>
        <v/>
      </c>
      <c r="G503" s="12" t="str">
        <f>IF(Program_Calcs!F499="","",TEXT(Program_Calcs!F499,"0.0"))</f>
        <v/>
      </c>
      <c r="H503" s="12" t="str">
        <f>IF(Input!J499="","",TEXT(Input!J499,"0.0"))</f>
        <v/>
      </c>
      <c r="I503" s="38" t="str">
        <f>IF(A503="","",IFERROR(INDEX(Program_Calcs!$A$1:$AX$1002,MATCH(A503,Program_Calcs!$A:$A,0),MATCH(VLOOKUP(F503,Table_Methods!$B:$F,4,0),Program_Calcs!$1:$1,0)),""))</f>
        <v/>
      </c>
      <c r="J503" s="38" t="str">
        <f>IF(A503="","",Input!O499)</f>
        <v/>
      </c>
      <c r="K503" s="38" t="str">
        <f>IF(A503="","",IF(D503="N","",IFERROR(INDEX(Program_Calcs!$A$1:$AX$1002,MATCH(A503,Program_Calcs!$A:$A,0),MATCH(VLOOKUP(F503,Table_Methods!$B:$F,5,0),Program_Calcs!$1:$1,0)),"")))</f>
        <v/>
      </c>
    </row>
    <row r="504" spans="1:11" ht="16.5" customHeight="1" x14ac:dyDescent="0.25">
      <c r="A504" s="12" t="str">
        <f>IF(Input!A500="","",Input!A500)</f>
        <v/>
      </c>
      <c r="B504" s="12" t="str">
        <f>IF(C504="","",IF(C504="Circular",Input!D500&amp;" in.",IF(C504="Box",ROUNDUP(Input!D500/12,1)&amp;" x "&amp;ROUNDUP(Input!E500/12,1)&amp;" ft.",Input!D500&amp;" x "&amp;Input!E500&amp;" in.")))</f>
        <v/>
      </c>
      <c r="C504" s="12" t="str">
        <f>IF(A504="","",Input!B500)</f>
        <v/>
      </c>
      <c r="D504" s="12" t="str">
        <f>IF(Input!I500="","",Input!I500)</f>
        <v/>
      </c>
      <c r="E504" s="12" t="str">
        <f>IF(Input!C500="","",Input!C500)</f>
        <v/>
      </c>
      <c r="F504" s="13" t="str">
        <f>IF(Input!H500="","",Input!H500)</f>
        <v/>
      </c>
      <c r="G504" s="12" t="str">
        <f>IF(Program_Calcs!F500="","",TEXT(Program_Calcs!F500,"0.0"))</f>
        <v/>
      </c>
      <c r="H504" s="12" t="str">
        <f>IF(Input!J500="","",TEXT(Input!J500,"0.0"))</f>
        <v/>
      </c>
      <c r="I504" s="38" t="str">
        <f>IF(A504="","",IFERROR(INDEX(Program_Calcs!$A$1:$AX$1002,MATCH(A504,Program_Calcs!$A:$A,0),MATCH(VLOOKUP(F504,Table_Methods!$B:$F,4,0),Program_Calcs!$1:$1,0)),""))</f>
        <v/>
      </c>
      <c r="J504" s="38" t="str">
        <f>IF(A504="","",Input!O500)</f>
        <v/>
      </c>
      <c r="K504" s="38" t="str">
        <f>IF(A504="","",IF(D504="N","",IFERROR(INDEX(Program_Calcs!$A$1:$AX$1002,MATCH(A504,Program_Calcs!$A:$A,0),MATCH(VLOOKUP(F504,Table_Methods!$B:$F,5,0),Program_Calcs!$1:$1,0)),"")))</f>
        <v/>
      </c>
    </row>
    <row r="505" spans="1:11" ht="16.5" customHeight="1" x14ac:dyDescent="0.25">
      <c r="A505" s="12" t="str">
        <f>IF(Input!A501="","",Input!A501)</f>
        <v/>
      </c>
      <c r="B505" s="12" t="str">
        <f>IF(C505="","",IF(C505="Circular",Input!D501&amp;" in.",IF(C505="Box",ROUNDUP(Input!D501/12,1)&amp;" x "&amp;ROUNDUP(Input!E501/12,1)&amp;" ft.",Input!D501&amp;" x "&amp;Input!E501&amp;" in.")))</f>
        <v/>
      </c>
      <c r="C505" s="12" t="str">
        <f>IF(A505="","",Input!B501)</f>
        <v/>
      </c>
      <c r="D505" s="12" t="str">
        <f>IF(Input!I501="","",Input!I501)</f>
        <v/>
      </c>
      <c r="E505" s="12" t="str">
        <f>IF(Input!C501="","",Input!C501)</f>
        <v/>
      </c>
      <c r="F505" s="13" t="str">
        <f>IF(Input!H501="","",Input!H501)</f>
        <v/>
      </c>
      <c r="G505" s="12" t="str">
        <f>IF(Program_Calcs!F501="","",TEXT(Program_Calcs!F501,"0.0"))</f>
        <v/>
      </c>
      <c r="H505" s="12" t="str">
        <f>IF(Input!J501="","",TEXT(Input!J501,"0.0"))</f>
        <v/>
      </c>
      <c r="I505" s="38" t="str">
        <f>IF(A505="","",IFERROR(INDEX(Program_Calcs!$A$1:$AX$1002,MATCH(A505,Program_Calcs!$A:$A,0),MATCH(VLOOKUP(F505,Table_Methods!$B:$F,4,0),Program_Calcs!$1:$1,0)),""))</f>
        <v/>
      </c>
      <c r="J505" s="38" t="str">
        <f>IF(A505="","",Input!O501)</f>
        <v/>
      </c>
      <c r="K505" s="38" t="str">
        <f>IF(A505="","",IF(D505="N","",IFERROR(INDEX(Program_Calcs!$A$1:$AX$1002,MATCH(A505,Program_Calcs!$A:$A,0),MATCH(VLOOKUP(F505,Table_Methods!$B:$F,5,0),Program_Calcs!$1:$1,0)),"")))</f>
        <v/>
      </c>
    </row>
    <row r="506" spans="1:11" ht="16.5" customHeight="1" x14ac:dyDescent="0.25">
      <c r="A506" s="12" t="str">
        <f>IF(Input!A502="","",Input!A502)</f>
        <v/>
      </c>
      <c r="B506" s="12" t="str">
        <f>IF(C506="","",IF(C506="Circular",Input!D502&amp;" in.",IF(C506="Box",ROUNDUP(Input!D502/12,1)&amp;" x "&amp;ROUNDUP(Input!E502/12,1)&amp;" ft.",Input!D502&amp;" x "&amp;Input!E502&amp;" in.")))</f>
        <v/>
      </c>
      <c r="C506" s="12" t="str">
        <f>IF(A506="","",Input!B502)</f>
        <v/>
      </c>
      <c r="D506" s="12" t="str">
        <f>IF(Input!I502="","",Input!I502)</f>
        <v/>
      </c>
      <c r="E506" s="12" t="str">
        <f>IF(Input!C502="","",Input!C502)</f>
        <v/>
      </c>
      <c r="F506" s="13" t="str">
        <f>IF(Input!H502="","",Input!H502)</f>
        <v/>
      </c>
      <c r="G506" s="12" t="str">
        <f>IF(Program_Calcs!F502="","",TEXT(Program_Calcs!F502,"0.0"))</f>
        <v/>
      </c>
      <c r="H506" s="12" t="str">
        <f>IF(Input!J502="","",TEXT(Input!J502,"0.0"))</f>
        <v/>
      </c>
      <c r="I506" s="38" t="str">
        <f>IF(A506="","",IFERROR(INDEX(Program_Calcs!$A$1:$AX$1002,MATCH(A506,Program_Calcs!$A:$A,0),MATCH(VLOOKUP(F506,Table_Methods!$B:$F,4,0),Program_Calcs!$1:$1,0)),""))</f>
        <v/>
      </c>
      <c r="J506" s="38" t="str">
        <f>IF(A506="","",Input!O502)</f>
        <v/>
      </c>
      <c r="K506" s="38" t="str">
        <f>IF(A506="","",IF(D506="N","",IFERROR(INDEX(Program_Calcs!$A$1:$AX$1002,MATCH(A506,Program_Calcs!$A:$A,0),MATCH(VLOOKUP(F506,Table_Methods!$B:$F,5,0),Program_Calcs!$1:$1,0)),"")))</f>
        <v/>
      </c>
    </row>
    <row r="507" spans="1:11" ht="16.5" customHeight="1" x14ac:dyDescent="0.25">
      <c r="A507" s="12" t="str">
        <f>IF(Input!A503="","",Input!A503)</f>
        <v/>
      </c>
      <c r="B507" s="12" t="str">
        <f>IF(C507="","",IF(C507="Circular",Input!D503&amp;" in.",IF(C507="Box",ROUNDUP(Input!D503/12,1)&amp;" x "&amp;ROUNDUP(Input!E503/12,1)&amp;" ft.",Input!D503&amp;" x "&amp;Input!E503&amp;" in.")))</f>
        <v/>
      </c>
      <c r="C507" s="12" t="str">
        <f>IF(A507="","",Input!B503)</f>
        <v/>
      </c>
      <c r="D507" s="12" t="str">
        <f>IF(Input!I503="","",Input!I503)</f>
        <v/>
      </c>
      <c r="E507" s="12" t="str">
        <f>IF(Input!C503="","",Input!C503)</f>
        <v/>
      </c>
      <c r="F507" s="13" t="str">
        <f>IF(Input!H503="","",Input!H503)</f>
        <v/>
      </c>
      <c r="G507" s="12" t="str">
        <f>IF(Program_Calcs!F503="","",TEXT(Program_Calcs!F503,"0.0"))</f>
        <v/>
      </c>
      <c r="H507" s="12" t="str">
        <f>IF(Input!J503="","",TEXT(Input!J503,"0.0"))</f>
        <v/>
      </c>
      <c r="I507" s="38" t="str">
        <f>IF(A507="","",IFERROR(INDEX(Program_Calcs!$A$1:$AX$1002,MATCH(A507,Program_Calcs!$A:$A,0),MATCH(VLOOKUP(F507,Table_Methods!$B:$F,4,0),Program_Calcs!$1:$1,0)),""))</f>
        <v/>
      </c>
      <c r="J507" s="38" t="str">
        <f>IF(A507="","",Input!O503)</f>
        <v/>
      </c>
      <c r="K507" s="38" t="str">
        <f>IF(A507="","",IF(D507="N","",IFERROR(INDEX(Program_Calcs!$A$1:$AX$1002,MATCH(A507,Program_Calcs!$A:$A,0),MATCH(VLOOKUP(F507,Table_Methods!$B:$F,5,0),Program_Calcs!$1:$1,0)),"")))</f>
        <v/>
      </c>
    </row>
    <row r="508" spans="1:11" ht="16.5" customHeight="1" x14ac:dyDescent="0.25">
      <c r="A508" s="12" t="str">
        <f>IF(Input!A504="","",Input!A504)</f>
        <v/>
      </c>
      <c r="B508" s="12" t="str">
        <f>IF(C508="","",IF(C508="Circular",Input!D504&amp;" in.",IF(C508="Box",ROUNDUP(Input!D504/12,1)&amp;" x "&amp;ROUNDUP(Input!E504/12,1)&amp;" ft.",Input!D504&amp;" x "&amp;Input!E504&amp;" in.")))</f>
        <v/>
      </c>
      <c r="C508" s="12" t="str">
        <f>IF(A508="","",Input!B504)</f>
        <v/>
      </c>
      <c r="D508" s="12" t="str">
        <f>IF(Input!I504="","",Input!I504)</f>
        <v/>
      </c>
      <c r="E508" s="12" t="str">
        <f>IF(Input!C504="","",Input!C504)</f>
        <v/>
      </c>
      <c r="F508" s="13" t="str">
        <f>IF(Input!H504="","",Input!H504)</f>
        <v/>
      </c>
      <c r="G508" s="12" t="str">
        <f>IF(Program_Calcs!F504="","",TEXT(Program_Calcs!F504,"0.0"))</f>
        <v/>
      </c>
      <c r="H508" s="12" t="str">
        <f>IF(Input!J504="","",TEXT(Input!J504,"0.0"))</f>
        <v/>
      </c>
      <c r="I508" s="38" t="str">
        <f>IF(A508="","",IFERROR(INDEX(Program_Calcs!$A$1:$AX$1002,MATCH(A508,Program_Calcs!$A:$A,0),MATCH(VLOOKUP(F508,Table_Methods!$B:$F,4,0),Program_Calcs!$1:$1,0)),""))</f>
        <v/>
      </c>
      <c r="J508" s="38" t="str">
        <f>IF(A508="","",Input!O504)</f>
        <v/>
      </c>
      <c r="K508" s="38" t="str">
        <f>IF(A508="","",IF(D508="N","",IFERROR(INDEX(Program_Calcs!$A$1:$AX$1002,MATCH(A508,Program_Calcs!$A:$A,0),MATCH(VLOOKUP(F508,Table_Methods!$B:$F,5,0),Program_Calcs!$1:$1,0)),"")))</f>
        <v/>
      </c>
    </row>
    <row r="509" spans="1:11" ht="16.5" customHeight="1" x14ac:dyDescent="0.25">
      <c r="A509" s="12" t="str">
        <f>IF(Input!A505="","",Input!A505)</f>
        <v/>
      </c>
      <c r="B509" s="12" t="str">
        <f>IF(C509="","",IF(C509="Circular",Input!D505&amp;" in.",IF(C509="Box",ROUNDUP(Input!D505/12,1)&amp;" x "&amp;ROUNDUP(Input!E505/12,1)&amp;" ft.",Input!D505&amp;" x "&amp;Input!E505&amp;" in.")))</f>
        <v/>
      </c>
      <c r="C509" s="12" t="str">
        <f>IF(A509="","",Input!B505)</f>
        <v/>
      </c>
      <c r="D509" s="12" t="str">
        <f>IF(Input!I505="","",Input!I505)</f>
        <v/>
      </c>
      <c r="E509" s="12" t="str">
        <f>IF(Input!C505="","",Input!C505)</f>
        <v/>
      </c>
      <c r="F509" s="13" t="str">
        <f>IF(Input!H505="","",Input!H505)</f>
        <v/>
      </c>
      <c r="G509" s="12" t="str">
        <f>IF(Program_Calcs!F505="","",TEXT(Program_Calcs!F505,"0.0"))</f>
        <v/>
      </c>
      <c r="H509" s="12" t="str">
        <f>IF(Input!J505="","",TEXT(Input!J505,"0.0"))</f>
        <v/>
      </c>
      <c r="I509" s="38" t="str">
        <f>IF(A509="","",IFERROR(INDEX(Program_Calcs!$A$1:$AX$1002,MATCH(A509,Program_Calcs!$A:$A,0),MATCH(VLOOKUP(F509,Table_Methods!$B:$F,4,0),Program_Calcs!$1:$1,0)),""))</f>
        <v/>
      </c>
      <c r="J509" s="38" t="str">
        <f>IF(A509="","",Input!O505)</f>
        <v/>
      </c>
      <c r="K509" s="38" t="str">
        <f>IF(A509="","",IF(D509="N","",IFERROR(INDEX(Program_Calcs!$A$1:$AX$1002,MATCH(A509,Program_Calcs!$A:$A,0),MATCH(VLOOKUP(F509,Table_Methods!$B:$F,5,0),Program_Calcs!$1:$1,0)),"")))</f>
        <v/>
      </c>
    </row>
    <row r="510" spans="1:11" ht="16.5" customHeight="1" x14ac:dyDescent="0.25">
      <c r="A510" s="12" t="str">
        <f>IF(Input!A506="","",Input!A506)</f>
        <v/>
      </c>
      <c r="B510" s="12" t="str">
        <f>IF(C510="","",IF(C510="Circular",Input!D506&amp;" in.",IF(C510="Box",ROUNDUP(Input!D506/12,1)&amp;" x "&amp;ROUNDUP(Input!E506/12,1)&amp;" ft.",Input!D506&amp;" x "&amp;Input!E506&amp;" in.")))</f>
        <v/>
      </c>
      <c r="C510" s="12" t="str">
        <f>IF(A510="","",Input!B506)</f>
        <v/>
      </c>
      <c r="D510" s="12" t="str">
        <f>IF(Input!I506="","",Input!I506)</f>
        <v/>
      </c>
      <c r="E510" s="12" t="str">
        <f>IF(Input!C506="","",Input!C506)</f>
        <v/>
      </c>
      <c r="F510" s="13" t="str">
        <f>IF(Input!H506="","",Input!H506)</f>
        <v/>
      </c>
      <c r="G510" s="12" t="str">
        <f>IF(Program_Calcs!F506="","",TEXT(Program_Calcs!F506,"0.0"))</f>
        <v/>
      </c>
      <c r="H510" s="12" t="str">
        <f>IF(Input!J506="","",TEXT(Input!J506,"0.0"))</f>
        <v/>
      </c>
      <c r="I510" s="38" t="str">
        <f>IF(A510="","",IFERROR(INDEX(Program_Calcs!$A$1:$AX$1002,MATCH(A510,Program_Calcs!$A:$A,0),MATCH(VLOOKUP(F510,Table_Methods!$B:$F,4,0),Program_Calcs!$1:$1,0)),""))</f>
        <v/>
      </c>
      <c r="J510" s="38" t="str">
        <f>IF(A510="","",Input!O506)</f>
        <v/>
      </c>
      <c r="K510" s="38" t="str">
        <f>IF(A510="","",IF(D510="N","",IFERROR(INDEX(Program_Calcs!$A$1:$AX$1002,MATCH(A510,Program_Calcs!$A:$A,0),MATCH(VLOOKUP(F510,Table_Methods!$B:$F,5,0),Program_Calcs!$1:$1,0)),"")))</f>
        <v/>
      </c>
    </row>
    <row r="511" spans="1:11" ht="16.5" customHeight="1" x14ac:dyDescent="0.25">
      <c r="A511" s="12" t="str">
        <f>IF(Input!A507="","",Input!A507)</f>
        <v/>
      </c>
      <c r="B511" s="12" t="str">
        <f>IF(C511="","",IF(C511="Circular",Input!D507&amp;" in.",IF(C511="Box",ROUNDUP(Input!D507/12,1)&amp;" x "&amp;ROUNDUP(Input!E507/12,1)&amp;" ft.",Input!D507&amp;" x "&amp;Input!E507&amp;" in.")))</f>
        <v/>
      </c>
      <c r="C511" s="12" t="str">
        <f>IF(A511="","",Input!B507)</f>
        <v/>
      </c>
      <c r="D511" s="12" t="str">
        <f>IF(Input!I507="","",Input!I507)</f>
        <v/>
      </c>
      <c r="E511" s="12" t="str">
        <f>IF(Input!C507="","",Input!C507)</f>
        <v/>
      </c>
      <c r="F511" s="13" t="str">
        <f>IF(Input!H507="","",Input!H507)</f>
        <v/>
      </c>
      <c r="G511" s="12" t="str">
        <f>IF(Program_Calcs!F507="","",TEXT(Program_Calcs!F507,"0.0"))</f>
        <v/>
      </c>
      <c r="H511" s="12" t="str">
        <f>IF(Input!J507="","",TEXT(Input!J507,"0.0"))</f>
        <v/>
      </c>
      <c r="I511" s="38" t="str">
        <f>IF(A511="","",IFERROR(INDEX(Program_Calcs!$A$1:$AX$1002,MATCH(A511,Program_Calcs!$A:$A,0),MATCH(VLOOKUP(F511,Table_Methods!$B:$F,4,0),Program_Calcs!$1:$1,0)),""))</f>
        <v/>
      </c>
      <c r="J511" s="38" t="str">
        <f>IF(A511="","",Input!O507)</f>
        <v/>
      </c>
      <c r="K511" s="38" t="str">
        <f>IF(A511="","",IF(D511="N","",IFERROR(INDEX(Program_Calcs!$A$1:$AX$1002,MATCH(A511,Program_Calcs!$A:$A,0),MATCH(VLOOKUP(F511,Table_Methods!$B:$F,5,0),Program_Calcs!$1:$1,0)),"")))</f>
        <v/>
      </c>
    </row>
    <row r="512" spans="1:11" ht="16.5" customHeight="1" x14ac:dyDescent="0.25">
      <c r="A512" s="12" t="str">
        <f>IF(Input!A508="","",Input!A508)</f>
        <v/>
      </c>
      <c r="B512" s="12" t="str">
        <f>IF(C512="","",IF(C512="Circular",Input!D508&amp;" in.",IF(C512="Box",ROUNDUP(Input!D508/12,1)&amp;" x "&amp;ROUNDUP(Input!E508/12,1)&amp;" ft.",Input!D508&amp;" x "&amp;Input!E508&amp;" in.")))</f>
        <v/>
      </c>
      <c r="C512" s="12" t="str">
        <f>IF(A512="","",Input!B508)</f>
        <v/>
      </c>
      <c r="D512" s="12" t="str">
        <f>IF(Input!I508="","",Input!I508)</f>
        <v/>
      </c>
      <c r="E512" s="12" t="str">
        <f>IF(Input!C508="","",Input!C508)</f>
        <v/>
      </c>
      <c r="F512" s="13" t="str">
        <f>IF(Input!H508="","",Input!H508)</f>
        <v/>
      </c>
      <c r="G512" s="12" t="str">
        <f>IF(Program_Calcs!F508="","",TEXT(Program_Calcs!F508,"0.0"))</f>
        <v/>
      </c>
      <c r="H512" s="12" t="str">
        <f>IF(Input!J508="","",TEXT(Input!J508,"0.0"))</f>
        <v/>
      </c>
      <c r="I512" s="38" t="str">
        <f>IF(A512="","",IFERROR(INDEX(Program_Calcs!$A$1:$AX$1002,MATCH(A512,Program_Calcs!$A:$A,0),MATCH(VLOOKUP(F512,Table_Methods!$B:$F,4,0),Program_Calcs!$1:$1,0)),""))</f>
        <v/>
      </c>
      <c r="J512" s="38" t="str">
        <f>IF(A512="","",Input!O508)</f>
        <v/>
      </c>
      <c r="K512" s="38" t="str">
        <f>IF(A512="","",IF(D512="N","",IFERROR(INDEX(Program_Calcs!$A$1:$AX$1002,MATCH(A512,Program_Calcs!$A:$A,0),MATCH(VLOOKUP(F512,Table_Methods!$B:$F,5,0),Program_Calcs!$1:$1,0)),"")))</f>
        <v/>
      </c>
    </row>
    <row r="513" spans="1:11" ht="16.5" customHeight="1" x14ac:dyDescent="0.25">
      <c r="A513" s="12" t="str">
        <f>IF(Input!A509="","",Input!A509)</f>
        <v/>
      </c>
      <c r="B513" s="12" t="str">
        <f>IF(C513="","",IF(C513="Circular",Input!D509&amp;" in.",IF(C513="Box",ROUNDUP(Input!D509/12,1)&amp;" x "&amp;ROUNDUP(Input!E509/12,1)&amp;" ft.",Input!D509&amp;" x "&amp;Input!E509&amp;" in.")))</f>
        <v/>
      </c>
      <c r="C513" s="12" t="str">
        <f>IF(A513="","",Input!B509)</f>
        <v/>
      </c>
      <c r="D513" s="12" t="str">
        <f>IF(Input!I509="","",Input!I509)</f>
        <v/>
      </c>
      <c r="E513" s="12" t="str">
        <f>IF(Input!C509="","",Input!C509)</f>
        <v/>
      </c>
      <c r="F513" s="13" t="str">
        <f>IF(Input!H509="","",Input!H509)</f>
        <v/>
      </c>
      <c r="G513" s="12" t="str">
        <f>IF(Program_Calcs!F509="","",TEXT(Program_Calcs!F509,"0.0"))</f>
        <v/>
      </c>
      <c r="H513" s="12" t="str">
        <f>IF(Input!J509="","",TEXT(Input!J509,"0.0"))</f>
        <v/>
      </c>
      <c r="I513" s="38" t="str">
        <f>IF(A513="","",IFERROR(INDEX(Program_Calcs!$A$1:$AX$1002,MATCH(A513,Program_Calcs!$A:$A,0),MATCH(VLOOKUP(F513,Table_Methods!$B:$F,4,0),Program_Calcs!$1:$1,0)),""))</f>
        <v/>
      </c>
      <c r="J513" s="38" t="str">
        <f>IF(A513="","",Input!O509)</f>
        <v/>
      </c>
      <c r="K513" s="38" t="str">
        <f>IF(A513="","",IF(D513="N","",IFERROR(INDEX(Program_Calcs!$A$1:$AX$1002,MATCH(A513,Program_Calcs!$A:$A,0),MATCH(VLOOKUP(F513,Table_Methods!$B:$F,5,0),Program_Calcs!$1:$1,0)),"")))</f>
        <v/>
      </c>
    </row>
    <row r="514" spans="1:11" ht="16.5" customHeight="1" x14ac:dyDescent="0.25">
      <c r="A514" s="12" t="str">
        <f>IF(Input!A510="","",Input!A510)</f>
        <v/>
      </c>
      <c r="B514" s="12" t="str">
        <f>IF(C514="","",IF(C514="Circular",Input!D510&amp;" in.",IF(C514="Box",ROUNDUP(Input!D510/12,1)&amp;" x "&amp;ROUNDUP(Input!E510/12,1)&amp;" ft.",Input!D510&amp;" x "&amp;Input!E510&amp;" in.")))</f>
        <v/>
      </c>
      <c r="C514" s="12" t="str">
        <f>IF(A514="","",Input!B510)</f>
        <v/>
      </c>
      <c r="D514" s="12" t="str">
        <f>IF(Input!I510="","",Input!I510)</f>
        <v/>
      </c>
      <c r="E514" s="12" t="str">
        <f>IF(Input!C510="","",Input!C510)</f>
        <v/>
      </c>
      <c r="F514" s="13" t="str">
        <f>IF(Input!H510="","",Input!H510)</f>
        <v/>
      </c>
      <c r="G514" s="12" t="str">
        <f>IF(Program_Calcs!F510="","",TEXT(Program_Calcs!F510,"0.0"))</f>
        <v/>
      </c>
      <c r="H514" s="12" t="str">
        <f>IF(Input!J510="","",TEXT(Input!J510,"0.0"))</f>
        <v/>
      </c>
      <c r="I514" s="38" t="str">
        <f>IF(A514="","",IFERROR(INDEX(Program_Calcs!$A$1:$AX$1002,MATCH(A514,Program_Calcs!$A:$A,0),MATCH(VLOOKUP(F514,Table_Methods!$B:$F,4,0),Program_Calcs!$1:$1,0)),""))</f>
        <v/>
      </c>
      <c r="J514" s="38" t="str">
        <f>IF(A514="","",Input!O510)</f>
        <v/>
      </c>
      <c r="K514" s="38" t="str">
        <f>IF(A514="","",IF(D514="N","",IFERROR(INDEX(Program_Calcs!$A$1:$AX$1002,MATCH(A514,Program_Calcs!$A:$A,0),MATCH(VLOOKUP(F514,Table_Methods!$B:$F,5,0),Program_Calcs!$1:$1,0)),"")))</f>
        <v/>
      </c>
    </row>
    <row r="515" spans="1:11" ht="16.5" customHeight="1" x14ac:dyDescent="0.25">
      <c r="A515" s="12" t="str">
        <f>IF(Input!A511="","",Input!A511)</f>
        <v/>
      </c>
      <c r="B515" s="12" t="str">
        <f>IF(C515="","",IF(C515="Circular",Input!D511&amp;" in.",IF(C515="Box",ROUNDUP(Input!D511/12,1)&amp;" x "&amp;ROUNDUP(Input!E511/12,1)&amp;" ft.",Input!D511&amp;" x "&amp;Input!E511&amp;" in.")))</f>
        <v/>
      </c>
      <c r="C515" s="12" t="str">
        <f>IF(A515="","",Input!B511)</f>
        <v/>
      </c>
      <c r="D515" s="12" t="str">
        <f>IF(Input!I511="","",Input!I511)</f>
        <v/>
      </c>
      <c r="E515" s="12" t="str">
        <f>IF(Input!C511="","",Input!C511)</f>
        <v/>
      </c>
      <c r="F515" s="13" t="str">
        <f>IF(Input!H511="","",Input!H511)</f>
        <v/>
      </c>
      <c r="G515" s="12" t="str">
        <f>IF(Program_Calcs!F511="","",TEXT(Program_Calcs!F511,"0.0"))</f>
        <v/>
      </c>
      <c r="H515" s="12" t="str">
        <f>IF(Input!J511="","",TEXT(Input!J511,"0.0"))</f>
        <v/>
      </c>
      <c r="I515" s="38" t="str">
        <f>IF(A515="","",IFERROR(INDEX(Program_Calcs!$A$1:$AX$1002,MATCH(A515,Program_Calcs!$A:$A,0),MATCH(VLOOKUP(F515,Table_Methods!$B:$F,4,0),Program_Calcs!$1:$1,0)),""))</f>
        <v/>
      </c>
      <c r="J515" s="38" t="str">
        <f>IF(A515="","",Input!O511)</f>
        <v/>
      </c>
      <c r="K515" s="38" t="str">
        <f>IF(A515="","",IF(D515="N","",IFERROR(INDEX(Program_Calcs!$A$1:$AX$1002,MATCH(A515,Program_Calcs!$A:$A,0),MATCH(VLOOKUP(F515,Table_Methods!$B:$F,5,0),Program_Calcs!$1:$1,0)),"")))</f>
        <v/>
      </c>
    </row>
    <row r="516" spans="1:11" ht="16.5" customHeight="1" x14ac:dyDescent="0.25">
      <c r="A516" s="12" t="str">
        <f>IF(Input!A512="","",Input!A512)</f>
        <v/>
      </c>
      <c r="B516" s="12" t="str">
        <f>IF(C516="","",IF(C516="Circular",Input!D512&amp;" in.",IF(C516="Box",ROUNDUP(Input!D512/12,1)&amp;" x "&amp;ROUNDUP(Input!E512/12,1)&amp;" ft.",Input!D512&amp;" x "&amp;Input!E512&amp;" in.")))</f>
        <v/>
      </c>
      <c r="C516" s="12" t="str">
        <f>IF(A516="","",Input!B512)</f>
        <v/>
      </c>
      <c r="D516" s="12" t="str">
        <f>IF(Input!I512="","",Input!I512)</f>
        <v/>
      </c>
      <c r="E516" s="12" t="str">
        <f>IF(Input!C512="","",Input!C512)</f>
        <v/>
      </c>
      <c r="F516" s="13" t="str">
        <f>IF(Input!H512="","",Input!H512)</f>
        <v/>
      </c>
      <c r="G516" s="12" t="str">
        <f>IF(Program_Calcs!F512="","",TEXT(Program_Calcs!F512,"0.0"))</f>
        <v/>
      </c>
      <c r="H516" s="12" t="str">
        <f>IF(Input!J512="","",TEXT(Input!J512,"0.0"))</f>
        <v/>
      </c>
      <c r="I516" s="38" t="str">
        <f>IF(A516="","",IFERROR(INDEX(Program_Calcs!$A$1:$AX$1002,MATCH(A516,Program_Calcs!$A:$A,0),MATCH(VLOOKUP(F516,Table_Methods!$B:$F,4,0),Program_Calcs!$1:$1,0)),""))</f>
        <v/>
      </c>
      <c r="J516" s="38" t="str">
        <f>IF(A516="","",Input!O512)</f>
        <v/>
      </c>
      <c r="K516" s="38" t="str">
        <f>IF(A516="","",IF(D516="N","",IFERROR(INDEX(Program_Calcs!$A$1:$AX$1002,MATCH(A516,Program_Calcs!$A:$A,0),MATCH(VLOOKUP(F516,Table_Methods!$B:$F,5,0),Program_Calcs!$1:$1,0)),"")))</f>
        <v/>
      </c>
    </row>
    <row r="517" spans="1:11" ht="16.5" customHeight="1" x14ac:dyDescent="0.25">
      <c r="A517" s="12" t="str">
        <f>IF(Input!A513="","",Input!A513)</f>
        <v/>
      </c>
      <c r="B517" s="12" t="str">
        <f>IF(C517="","",IF(C517="Circular",Input!D513&amp;" in.",IF(C517="Box",ROUNDUP(Input!D513/12,1)&amp;" x "&amp;ROUNDUP(Input!E513/12,1)&amp;" ft.",Input!D513&amp;" x "&amp;Input!E513&amp;" in.")))</f>
        <v/>
      </c>
      <c r="C517" s="12" t="str">
        <f>IF(A517="","",Input!B513)</f>
        <v/>
      </c>
      <c r="D517" s="12" t="str">
        <f>IF(Input!I513="","",Input!I513)</f>
        <v/>
      </c>
      <c r="E517" s="12" t="str">
        <f>IF(Input!C513="","",Input!C513)</f>
        <v/>
      </c>
      <c r="F517" s="13" t="str">
        <f>IF(Input!H513="","",Input!H513)</f>
        <v/>
      </c>
      <c r="G517" s="12" t="str">
        <f>IF(Program_Calcs!F513="","",TEXT(Program_Calcs!F513,"0.0"))</f>
        <v/>
      </c>
      <c r="H517" s="12" t="str">
        <f>IF(Input!J513="","",TEXT(Input!J513,"0.0"))</f>
        <v/>
      </c>
      <c r="I517" s="38" t="str">
        <f>IF(A517="","",IFERROR(INDEX(Program_Calcs!$A$1:$AX$1002,MATCH(A517,Program_Calcs!$A:$A,0),MATCH(VLOOKUP(F517,Table_Methods!$B:$F,4,0),Program_Calcs!$1:$1,0)),""))</f>
        <v/>
      </c>
      <c r="J517" s="38" t="str">
        <f>IF(A517="","",Input!O513)</f>
        <v/>
      </c>
      <c r="K517" s="38" t="str">
        <f>IF(A517="","",IF(D517="N","",IFERROR(INDEX(Program_Calcs!$A$1:$AX$1002,MATCH(A517,Program_Calcs!$A:$A,0),MATCH(VLOOKUP(F517,Table_Methods!$B:$F,5,0),Program_Calcs!$1:$1,0)),"")))</f>
        <v/>
      </c>
    </row>
    <row r="518" spans="1:11" ht="16.5" customHeight="1" x14ac:dyDescent="0.25">
      <c r="A518" s="12" t="str">
        <f>IF(Input!A514="","",Input!A514)</f>
        <v/>
      </c>
      <c r="B518" s="12" t="str">
        <f>IF(C518="","",IF(C518="Circular",Input!D514&amp;" in.",IF(C518="Box",ROUNDUP(Input!D514/12,1)&amp;" x "&amp;ROUNDUP(Input!E514/12,1)&amp;" ft.",Input!D514&amp;" x "&amp;Input!E514&amp;" in.")))</f>
        <v/>
      </c>
      <c r="C518" s="12" t="str">
        <f>IF(A518="","",Input!B514)</f>
        <v/>
      </c>
      <c r="D518" s="12" t="str">
        <f>IF(Input!I514="","",Input!I514)</f>
        <v/>
      </c>
      <c r="E518" s="12" t="str">
        <f>IF(Input!C514="","",Input!C514)</f>
        <v/>
      </c>
      <c r="F518" s="13" t="str">
        <f>IF(Input!H514="","",Input!H514)</f>
        <v/>
      </c>
      <c r="G518" s="12" t="str">
        <f>IF(Program_Calcs!F514="","",TEXT(Program_Calcs!F514,"0.0"))</f>
        <v/>
      </c>
      <c r="H518" s="12" t="str">
        <f>IF(Input!J514="","",TEXT(Input!J514,"0.0"))</f>
        <v/>
      </c>
      <c r="I518" s="38" t="str">
        <f>IF(A518="","",IFERROR(INDEX(Program_Calcs!$A$1:$AX$1002,MATCH(A518,Program_Calcs!$A:$A,0),MATCH(VLOOKUP(F518,Table_Methods!$B:$F,4,0),Program_Calcs!$1:$1,0)),""))</f>
        <v/>
      </c>
      <c r="J518" s="38" t="str">
        <f>IF(A518="","",Input!O514)</f>
        <v/>
      </c>
      <c r="K518" s="38" t="str">
        <f>IF(A518="","",IF(D518="N","",IFERROR(INDEX(Program_Calcs!$A$1:$AX$1002,MATCH(A518,Program_Calcs!$A:$A,0),MATCH(VLOOKUP(F518,Table_Methods!$B:$F,5,0),Program_Calcs!$1:$1,0)),"")))</f>
        <v/>
      </c>
    </row>
    <row r="519" spans="1:11" ht="16.5" customHeight="1" x14ac:dyDescent="0.25">
      <c r="A519" s="12" t="str">
        <f>IF(Input!A515="","",Input!A515)</f>
        <v/>
      </c>
      <c r="B519" s="12" t="str">
        <f>IF(C519="","",IF(C519="Circular",Input!D515&amp;" in.",IF(C519="Box",ROUNDUP(Input!D515/12,1)&amp;" x "&amp;ROUNDUP(Input!E515/12,1)&amp;" ft.",Input!D515&amp;" x "&amp;Input!E515&amp;" in.")))</f>
        <v/>
      </c>
      <c r="C519" s="12" t="str">
        <f>IF(A519="","",Input!B515)</f>
        <v/>
      </c>
      <c r="D519" s="12" t="str">
        <f>IF(Input!I515="","",Input!I515)</f>
        <v/>
      </c>
      <c r="E519" s="12" t="str">
        <f>IF(Input!C515="","",Input!C515)</f>
        <v/>
      </c>
      <c r="F519" s="13" t="str">
        <f>IF(Input!H515="","",Input!H515)</f>
        <v/>
      </c>
      <c r="G519" s="12" t="str">
        <f>IF(Program_Calcs!F515="","",TEXT(Program_Calcs!F515,"0.0"))</f>
        <v/>
      </c>
      <c r="H519" s="12" t="str">
        <f>IF(Input!J515="","",TEXT(Input!J515,"0.0"))</f>
        <v/>
      </c>
      <c r="I519" s="38" t="str">
        <f>IF(A519="","",IFERROR(INDEX(Program_Calcs!$A$1:$AX$1002,MATCH(A519,Program_Calcs!$A:$A,0),MATCH(VLOOKUP(F519,Table_Methods!$B:$F,4,0),Program_Calcs!$1:$1,0)),""))</f>
        <v/>
      </c>
      <c r="J519" s="38" t="str">
        <f>IF(A519="","",Input!O515)</f>
        <v/>
      </c>
      <c r="K519" s="38" t="str">
        <f>IF(A519="","",IF(D519="N","",IFERROR(INDEX(Program_Calcs!$A$1:$AX$1002,MATCH(A519,Program_Calcs!$A:$A,0),MATCH(VLOOKUP(F519,Table_Methods!$B:$F,5,0),Program_Calcs!$1:$1,0)),"")))</f>
        <v/>
      </c>
    </row>
    <row r="520" spans="1:11" ht="16.5" customHeight="1" x14ac:dyDescent="0.25">
      <c r="A520" s="12" t="str">
        <f>IF(Input!A516="","",Input!A516)</f>
        <v/>
      </c>
      <c r="B520" s="12" t="str">
        <f>IF(C520="","",IF(C520="Circular",Input!D516&amp;" in.",IF(C520="Box",ROUNDUP(Input!D516/12,1)&amp;" x "&amp;ROUNDUP(Input!E516/12,1)&amp;" ft.",Input!D516&amp;" x "&amp;Input!E516&amp;" in.")))</f>
        <v/>
      </c>
      <c r="C520" s="12" t="str">
        <f>IF(A520="","",Input!B516)</f>
        <v/>
      </c>
      <c r="D520" s="12" t="str">
        <f>IF(Input!I516="","",Input!I516)</f>
        <v/>
      </c>
      <c r="E520" s="12" t="str">
        <f>IF(Input!C516="","",Input!C516)</f>
        <v/>
      </c>
      <c r="F520" s="13" t="str">
        <f>IF(Input!H516="","",Input!H516)</f>
        <v/>
      </c>
      <c r="G520" s="12" t="str">
        <f>IF(Program_Calcs!F516="","",TEXT(Program_Calcs!F516,"0.0"))</f>
        <v/>
      </c>
      <c r="H520" s="12" t="str">
        <f>IF(Input!J516="","",TEXT(Input!J516,"0.0"))</f>
        <v/>
      </c>
      <c r="I520" s="38" t="str">
        <f>IF(A520="","",IFERROR(INDEX(Program_Calcs!$A$1:$AX$1002,MATCH(A520,Program_Calcs!$A:$A,0),MATCH(VLOOKUP(F520,Table_Methods!$B:$F,4,0),Program_Calcs!$1:$1,0)),""))</f>
        <v/>
      </c>
      <c r="J520" s="38" t="str">
        <f>IF(A520="","",Input!O516)</f>
        <v/>
      </c>
      <c r="K520" s="38" t="str">
        <f>IF(A520="","",IF(D520="N","",IFERROR(INDEX(Program_Calcs!$A$1:$AX$1002,MATCH(A520,Program_Calcs!$A:$A,0),MATCH(VLOOKUP(F520,Table_Methods!$B:$F,5,0),Program_Calcs!$1:$1,0)),"")))</f>
        <v/>
      </c>
    </row>
    <row r="521" spans="1:11" ht="16.5" customHeight="1" x14ac:dyDescent="0.25">
      <c r="A521" s="12" t="str">
        <f>IF(Input!A517="","",Input!A517)</f>
        <v/>
      </c>
      <c r="B521" s="12" t="str">
        <f>IF(C521="","",IF(C521="Circular",Input!D517&amp;" in.",IF(C521="Box",ROUNDUP(Input!D517/12,1)&amp;" x "&amp;ROUNDUP(Input!E517/12,1)&amp;" ft.",Input!D517&amp;" x "&amp;Input!E517&amp;" in.")))</f>
        <v/>
      </c>
      <c r="C521" s="12" t="str">
        <f>IF(A521="","",Input!B517)</f>
        <v/>
      </c>
      <c r="D521" s="12" t="str">
        <f>IF(Input!I517="","",Input!I517)</f>
        <v/>
      </c>
      <c r="E521" s="12" t="str">
        <f>IF(Input!C517="","",Input!C517)</f>
        <v/>
      </c>
      <c r="F521" s="13" t="str">
        <f>IF(Input!H517="","",Input!H517)</f>
        <v/>
      </c>
      <c r="G521" s="12" t="str">
        <f>IF(Program_Calcs!F517="","",TEXT(Program_Calcs!F517,"0.0"))</f>
        <v/>
      </c>
      <c r="H521" s="12" t="str">
        <f>IF(Input!J517="","",TEXT(Input!J517,"0.0"))</f>
        <v/>
      </c>
      <c r="I521" s="38" t="str">
        <f>IF(A521="","",IFERROR(INDEX(Program_Calcs!$A$1:$AX$1002,MATCH(A521,Program_Calcs!$A:$A,0),MATCH(VLOOKUP(F521,Table_Methods!$B:$F,4,0),Program_Calcs!$1:$1,0)),""))</f>
        <v/>
      </c>
      <c r="J521" s="38" t="str">
        <f>IF(A521="","",Input!O517)</f>
        <v/>
      </c>
      <c r="K521" s="38" t="str">
        <f>IF(A521="","",IF(D521="N","",IFERROR(INDEX(Program_Calcs!$A$1:$AX$1002,MATCH(A521,Program_Calcs!$A:$A,0),MATCH(VLOOKUP(F521,Table_Methods!$B:$F,5,0),Program_Calcs!$1:$1,0)),"")))</f>
        <v/>
      </c>
    </row>
    <row r="522" spans="1:11" ht="16.5" customHeight="1" x14ac:dyDescent="0.25">
      <c r="A522" s="12" t="str">
        <f>IF(Input!A518="","",Input!A518)</f>
        <v/>
      </c>
      <c r="B522" s="12" t="str">
        <f>IF(C522="","",IF(C522="Circular",Input!D518&amp;" in.",IF(C522="Box",ROUNDUP(Input!D518/12,1)&amp;" x "&amp;ROUNDUP(Input!E518/12,1)&amp;" ft.",Input!D518&amp;" x "&amp;Input!E518&amp;" in.")))</f>
        <v/>
      </c>
      <c r="C522" s="12" t="str">
        <f>IF(A522="","",Input!B518)</f>
        <v/>
      </c>
      <c r="D522" s="12" t="str">
        <f>IF(Input!I518="","",Input!I518)</f>
        <v/>
      </c>
      <c r="E522" s="12" t="str">
        <f>IF(Input!C518="","",Input!C518)</f>
        <v/>
      </c>
      <c r="F522" s="13" t="str">
        <f>IF(Input!H518="","",Input!H518)</f>
        <v/>
      </c>
      <c r="G522" s="12" t="str">
        <f>IF(Program_Calcs!F518="","",TEXT(Program_Calcs!F518,"0.0"))</f>
        <v/>
      </c>
      <c r="H522" s="12" t="str">
        <f>IF(Input!J518="","",TEXT(Input!J518,"0.0"))</f>
        <v/>
      </c>
      <c r="I522" s="38" t="str">
        <f>IF(A522="","",IFERROR(INDEX(Program_Calcs!$A$1:$AX$1002,MATCH(A522,Program_Calcs!$A:$A,0),MATCH(VLOOKUP(F522,Table_Methods!$B:$F,4,0),Program_Calcs!$1:$1,0)),""))</f>
        <v/>
      </c>
      <c r="J522" s="38" t="str">
        <f>IF(A522="","",Input!O518)</f>
        <v/>
      </c>
      <c r="K522" s="38" t="str">
        <f>IF(A522="","",IF(D522="N","",IFERROR(INDEX(Program_Calcs!$A$1:$AX$1002,MATCH(A522,Program_Calcs!$A:$A,0),MATCH(VLOOKUP(F522,Table_Methods!$B:$F,5,0),Program_Calcs!$1:$1,0)),"")))</f>
        <v/>
      </c>
    </row>
    <row r="523" spans="1:11" ht="16.5" customHeight="1" x14ac:dyDescent="0.25">
      <c r="A523" s="12" t="str">
        <f>IF(Input!A519="","",Input!A519)</f>
        <v/>
      </c>
      <c r="B523" s="12" t="str">
        <f>IF(C523="","",IF(C523="Circular",Input!D519&amp;" in.",IF(C523="Box",ROUNDUP(Input!D519/12,1)&amp;" x "&amp;ROUNDUP(Input!E519/12,1)&amp;" ft.",Input!D519&amp;" x "&amp;Input!E519&amp;" in.")))</f>
        <v/>
      </c>
      <c r="C523" s="12" t="str">
        <f>IF(A523="","",Input!B519)</f>
        <v/>
      </c>
      <c r="D523" s="12" t="str">
        <f>IF(Input!I519="","",Input!I519)</f>
        <v/>
      </c>
      <c r="E523" s="12" t="str">
        <f>IF(Input!C519="","",Input!C519)</f>
        <v/>
      </c>
      <c r="F523" s="13" t="str">
        <f>IF(Input!H519="","",Input!H519)</f>
        <v/>
      </c>
      <c r="G523" s="12" t="str">
        <f>IF(Program_Calcs!F519="","",TEXT(Program_Calcs!F519,"0.0"))</f>
        <v/>
      </c>
      <c r="H523" s="12" t="str">
        <f>IF(Input!J519="","",TEXT(Input!J519,"0.0"))</f>
        <v/>
      </c>
      <c r="I523" s="38" t="str">
        <f>IF(A523="","",IFERROR(INDEX(Program_Calcs!$A$1:$AX$1002,MATCH(A523,Program_Calcs!$A:$A,0),MATCH(VLOOKUP(F523,Table_Methods!$B:$F,4,0),Program_Calcs!$1:$1,0)),""))</f>
        <v/>
      </c>
      <c r="J523" s="38" t="str">
        <f>IF(A523="","",Input!O519)</f>
        <v/>
      </c>
      <c r="K523" s="38" t="str">
        <f>IF(A523="","",IF(D523="N","",IFERROR(INDEX(Program_Calcs!$A$1:$AX$1002,MATCH(A523,Program_Calcs!$A:$A,0),MATCH(VLOOKUP(F523,Table_Methods!$B:$F,5,0),Program_Calcs!$1:$1,0)),"")))</f>
        <v/>
      </c>
    </row>
    <row r="524" spans="1:11" ht="16.5" customHeight="1" x14ac:dyDescent="0.25">
      <c r="A524" s="12" t="str">
        <f>IF(Input!A520="","",Input!A520)</f>
        <v/>
      </c>
      <c r="B524" s="12" t="str">
        <f>IF(C524="","",IF(C524="Circular",Input!D520&amp;" in.",IF(C524="Box",ROUNDUP(Input!D520/12,1)&amp;" x "&amp;ROUNDUP(Input!E520/12,1)&amp;" ft.",Input!D520&amp;" x "&amp;Input!E520&amp;" in.")))</f>
        <v/>
      </c>
      <c r="C524" s="12" t="str">
        <f>IF(A524="","",Input!B520)</f>
        <v/>
      </c>
      <c r="D524" s="12" t="str">
        <f>IF(Input!I520="","",Input!I520)</f>
        <v/>
      </c>
      <c r="E524" s="12" t="str">
        <f>IF(Input!C520="","",Input!C520)</f>
        <v/>
      </c>
      <c r="F524" s="13" t="str">
        <f>IF(Input!H520="","",Input!H520)</f>
        <v/>
      </c>
      <c r="G524" s="12" t="str">
        <f>IF(Program_Calcs!F520="","",TEXT(Program_Calcs!F520,"0.0"))</f>
        <v/>
      </c>
      <c r="H524" s="12" t="str">
        <f>IF(Input!J520="","",TEXT(Input!J520,"0.0"))</f>
        <v/>
      </c>
      <c r="I524" s="38" t="str">
        <f>IF(A524="","",IFERROR(INDEX(Program_Calcs!$A$1:$AX$1002,MATCH(A524,Program_Calcs!$A:$A,0),MATCH(VLOOKUP(F524,Table_Methods!$B:$F,4,0),Program_Calcs!$1:$1,0)),""))</f>
        <v/>
      </c>
      <c r="J524" s="38" t="str">
        <f>IF(A524="","",Input!O520)</f>
        <v/>
      </c>
      <c r="K524" s="38" t="str">
        <f>IF(A524="","",IF(D524="N","",IFERROR(INDEX(Program_Calcs!$A$1:$AX$1002,MATCH(A524,Program_Calcs!$A:$A,0),MATCH(VLOOKUP(F524,Table_Methods!$B:$F,5,0),Program_Calcs!$1:$1,0)),"")))</f>
        <v/>
      </c>
    </row>
    <row r="525" spans="1:11" ht="16.5" customHeight="1" x14ac:dyDescent="0.25">
      <c r="A525" s="12" t="str">
        <f>IF(Input!A521="","",Input!A521)</f>
        <v/>
      </c>
      <c r="B525" s="12" t="str">
        <f>IF(C525="","",IF(C525="Circular",Input!D521&amp;" in.",IF(C525="Box",ROUNDUP(Input!D521/12,1)&amp;" x "&amp;ROUNDUP(Input!E521/12,1)&amp;" ft.",Input!D521&amp;" x "&amp;Input!E521&amp;" in.")))</f>
        <v/>
      </c>
      <c r="C525" s="12" t="str">
        <f>IF(A525="","",Input!B521)</f>
        <v/>
      </c>
      <c r="D525" s="12" t="str">
        <f>IF(Input!I521="","",Input!I521)</f>
        <v/>
      </c>
      <c r="E525" s="12" t="str">
        <f>IF(Input!C521="","",Input!C521)</f>
        <v/>
      </c>
      <c r="F525" s="13" t="str">
        <f>IF(Input!H521="","",Input!H521)</f>
        <v/>
      </c>
      <c r="G525" s="12" t="str">
        <f>IF(Program_Calcs!F521="","",TEXT(Program_Calcs!F521,"0.0"))</f>
        <v/>
      </c>
      <c r="H525" s="12" t="str">
        <f>IF(Input!J521="","",TEXT(Input!J521,"0.0"))</f>
        <v/>
      </c>
      <c r="I525" s="38" t="str">
        <f>IF(A525="","",IFERROR(INDEX(Program_Calcs!$A$1:$AX$1002,MATCH(A525,Program_Calcs!$A:$A,0),MATCH(VLOOKUP(F525,Table_Methods!$B:$F,4,0),Program_Calcs!$1:$1,0)),""))</f>
        <v/>
      </c>
      <c r="J525" s="38" t="str">
        <f>IF(A525="","",Input!O521)</f>
        <v/>
      </c>
      <c r="K525" s="38" t="str">
        <f>IF(A525="","",IF(D525="N","",IFERROR(INDEX(Program_Calcs!$A$1:$AX$1002,MATCH(A525,Program_Calcs!$A:$A,0),MATCH(VLOOKUP(F525,Table_Methods!$B:$F,5,0),Program_Calcs!$1:$1,0)),"")))</f>
        <v/>
      </c>
    </row>
    <row r="526" spans="1:11" ht="16.5" customHeight="1" x14ac:dyDescent="0.25">
      <c r="A526" s="12" t="str">
        <f>IF(Input!A522="","",Input!A522)</f>
        <v/>
      </c>
      <c r="B526" s="12" t="str">
        <f>IF(C526="","",IF(C526="Circular",Input!D522&amp;" in.",IF(C526="Box",ROUNDUP(Input!D522/12,1)&amp;" x "&amp;ROUNDUP(Input!E522/12,1)&amp;" ft.",Input!D522&amp;" x "&amp;Input!E522&amp;" in.")))</f>
        <v/>
      </c>
      <c r="C526" s="12" t="str">
        <f>IF(A526="","",Input!B522)</f>
        <v/>
      </c>
      <c r="D526" s="12" t="str">
        <f>IF(Input!I522="","",Input!I522)</f>
        <v/>
      </c>
      <c r="E526" s="12" t="str">
        <f>IF(Input!C522="","",Input!C522)</f>
        <v/>
      </c>
      <c r="F526" s="13" t="str">
        <f>IF(Input!H522="","",Input!H522)</f>
        <v/>
      </c>
      <c r="G526" s="12" t="str">
        <f>IF(Program_Calcs!F522="","",TEXT(Program_Calcs!F522,"0.0"))</f>
        <v/>
      </c>
      <c r="H526" s="12" t="str">
        <f>IF(Input!J522="","",TEXT(Input!J522,"0.0"))</f>
        <v/>
      </c>
      <c r="I526" s="38" t="str">
        <f>IF(A526="","",IFERROR(INDEX(Program_Calcs!$A$1:$AX$1002,MATCH(A526,Program_Calcs!$A:$A,0),MATCH(VLOOKUP(F526,Table_Methods!$B:$F,4,0),Program_Calcs!$1:$1,0)),""))</f>
        <v/>
      </c>
      <c r="J526" s="38" t="str">
        <f>IF(A526="","",Input!O522)</f>
        <v/>
      </c>
      <c r="K526" s="38" t="str">
        <f>IF(A526="","",IF(D526="N","",IFERROR(INDEX(Program_Calcs!$A$1:$AX$1002,MATCH(A526,Program_Calcs!$A:$A,0),MATCH(VLOOKUP(F526,Table_Methods!$B:$F,5,0),Program_Calcs!$1:$1,0)),"")))</f>
        <v/>
      </c>
    </row>
    <row r="527" spans="1:11" ht="16.5" customHeight="1" x14ac:dyDescent="0.25">
      <c r="A527" s="12" t="str">
        <f>IF(Input!A523="","",Input!A523)</f>
        <v/>
      </c>
      <c r="B527" s="12" t="str">
        <f>IF(C527="","",IF(C527="Circular",Input!D523&amp;" in.",IF(C527="Box",ROUNDUP(Input!D523/12,1)&amp;" x "&amp;ROUNDUP(Input!E523/12,1)&amp;" ft.",Input!D523&amp;" x "&amp;Input!E523&amp;" in.")))</f>
        <v/>
      </c>
      <c r="C527" s="12" t="str">
        <f>IF(A527="","",Input!B523)</f>
        <v/>
      </c>
      <c r="D527" s="12" t="str">
        <f>IF(Input!I523="","",Input!I523)</f>
        <v/>
      </c>
      <c r="E527" s="12" t="str">
        <f>IF(Input!C523="","",Input!C523)</f>
        <v/>
      </c>
      <c r="F527" s="13" t="str">
        <f>IF(Input!H523="","",Input!H523)</f>
        <v/>
      </c>
      <c r="G527" s="12" t="str">
        <f>IF(Program_Calcs!F523="","",TEXT(Program_Calcs!F523,"0.0"))</f>
        <v/>
      </c>
      <c r="H527" s="12" t="str">
        <f>IF(Input!J523="","",TEXT(Input!J523,"0.0"))</f>
        <v/>
      </c>
      <c r="I527" s="38" t="str">
        <f>IF(A527="","",IFERROR(INDEX(Program_Calcs!$A$1:$AX$1002,MATCH(A527,Program_Calcs!$A:$A,0),MATCH(VLOOKUP(F527,Table_Methods!$B:$F,4,0),Program_Calcs!$1:$1,0)),""))</f>
        <v/>
      </c>
      <c r="J527" s="38" t="str">
        <f>IF(A527="","",Input!O523)</f>
        <v/>
      </c>
      <c r="K527" s="38" t="str">
        <f>IF(A527="","",IF(D527="N","",IFERROR(INDEX(Program_Calcs!$A$1:$AX$1002,MATCH(A527,Program_Calcs!$A:$A,0),MATCH(VLOOKUP(F527,Table_Methods!$B:$F,5,0),Program_Calcs!$1:$1,0)),"")))</f>
        <v/>
      </c>
    </row>
    <row r="528" spans="1:11" ht="16.5" customHeight="1" x14ac:dyDescent="0.25">
      <c r="A528" s="12" t="str">
        <f>IF(Input!A524="","",Input!A524)</f>
        <v/>
      </c>
      <c r="B528" s="12" t="str">
        <f>IF(C528="","",IF(C528="Circular",Input!D524&amp;" in.",IF(C528="Box",ROUNDUP(Input!D524/12,1)&amp;" x "&amp;ROUNDUP(Input!E524/12,1)&amp;" ft.",Input!D524&amp;" x "&amp;Input!E524&amp;" in.")))</f>
        <v/>
      </c>
      <c r="C528" s="12" t="str">
        <f>IF(A528="","",Input!B524)</f>
        <v/>
      </c>
      <c r="D528" s="12" t="str">
        <f>IF(Input!I524="","",Input!I524)</f>
        <v/>
      </c>
      <c r="E528" s="12" t="str">
        <f>IF(Input!C524="","",Input!C524)</f>
        <v/>
      </c>
      <c r="F528" s="13" t="str">
        <f>IF(Input!H524="","",Input!H524)</f>
        <v/>
      </c>
      <c r="G528" s="12" t="str">
        <f>IF(Program_Calcs!F524="","",TEXT(Program_Calcs!F524,"0.0"))</f>
        <v/>
      </c>
      <c r="H528" s="12" t="str">
        <f>IF(Input!J524="","",TEXT(Input!J524,"0.0"))</f>
        <v/>
      </c>
      <c r="I528" s="38" t="str">
        <f>IF(A528="","",IFERROR(INDEX(Program_Calcs!$A$1:$AX$1002,MATCH(A528,Program_Calcs!$A:$A,0),MATCH(VLOOKUP(F528,Table_Methods!$B:$F,4,0),Program_Calcs!$1:$1,0)),""))</f>
        <v/>
      </c>
      <c r="J528" s="38" t="str">
        <f>IF(A528="","",Input!O524)</f>
        <v/>
      </c>
      <c r="K528" s="38" t="str">
        <f>IF(A528="","",IF(D528="N","",IFERROR(INDEX(Program_Calcs!$A$1:$AX$1002,MATCH(A528,Program_Calcs!$A:$A,0),MATCH(VLOOKUP(F528,Table_Methods!$B:$F,5,0),Program_Calcs!$1:$1,0)),"")))</f>
        <v/>
      </c>
    </row>
    <row r="529" spans="1:11" ht="16.5" customHeight="1" x14ac:dyDescent="0.25">
      <c r="A529" s="12" t="str">
        <f>IF(Input!A525="","",Input!A525)</f>
        <v/>
      </c>
      <c r="B529" s="12" t="str">
        <f>IF(C529="","",IF(C529="Circular",Input!D525&amp;" in.",IF(C529="Box",ROUNDUP(Input!D525/12,1)&amp;" x "&amp;ROUNDUP(Input!E525/12,1)&amp;" ft.",Input!D525&amp;" x "&amp;Input!E525&amp;" in.")))</f>
        <v/>
      </c>
      <c r="C529" s="12" t="str">
        <f>IF(A529="","",Input!B525)</f>
        <v/>
      </c>
      <c r="D529" s="12" t="str">
        <f>IF(Input!I525="","",Input!I525)</f>
        <v/>
      </c>
      <c r="E529" s="12" t="str">
        <f>IF(Input!C525="","",Input!C525)</f>
        <v/>
      </c>
      <c r="F529" s="13" t="str">
        <f>IF(Input!H525="","",Input!H525)</f>
        <v/>
      </c>
      <c r="G529" s="12" t="str">
        <f>IF(Program_Calcs!F525="","",TEXT(Program_Calcs!F525,"0.0"))</f>
        <v/>
      </c>
      <c r="H529" s="12" t="str">
        <f>IF(Input!J525="","",TEXT(Input!J525,"0.0"))</f>
        <v/>
      </c>
      <c r="I529" s="38" t="str">
        <f>IF(A529="","",IFERROR(INDEX(Program_Calcs!$A$1:$AX$1002,MATCH(A529,Program_Calcs!$A:$A,0),MATCH(VLOOKUP(F529,Table_Methods!$B:$F,4,0),Program_Calcs!$1:$1,0)),""))</f>
        <v/>
      </c>
      <c r="J529" s="38" t="str">
        <f>IF(A529="","",Input!O525)</f>
        <v/>
      </c>
      <c r="K529" s="38" t="str">
        <f>IF(A529="","",IF(D529="N","",IFERROR(INDEX(Program_Calcs!$A$1:$AX$1002,MATCH(A529,Program_Calcs!$A:$A,0),MATCH(VLOOKUP(F529,Table_Methods!$B:$F,5,0),Program_Calcs!$1:$1,0)),"")))</f>
        <v/>
      </c>
    </row>
    <row r="530" spans="1:11" ht="16.5" customHeight="1" x14ac:dyDescent="0.25">
      <c r="A530" s="12" t="str">
        <f>IF(Input!A526="","",Input!A526)</f>
        <v/>
      </c>
      <c r="B530" s="12" t="str">
        <f>IF(C530="","",IF(C530="Circular",Input!D526&amp;" in.",IF(C530="Box",ROUNDUP(Input!D526/12,1)&amp;" x "&amp;ROUNDUP(Input!E526/12,1)&amp;" ft.",Input!D526&amp;" x "&amp;Input!E526&amp;" in.")))</f>
        <v/>
      </c>
      <c r="C530" s="12" t="str">
        <f>IF(A530="","",Input!B526)</f>
        <v/>
      </c>
      <c r="D530" s="12" t="str">
        <f>IF(Input!I526="","",Input!I526)</f>
        <v/>
      </c>
      <c r="E530" s="12" t="str">
        <f>IF(Input!C526="","",Input!C526)</f>
        <v/>
      </c>
      <c r="F530" s="13" t="str">
        <f>IF(Input!H526="","",Input!H526)</f>
        <v/>
      </c>
      <c r="G530" s="12" t="str">
        <f>IF(Program_Calcs!F526="","",TEXT(Program_Calcs!F526,"0.0"))</f>
        <v/>
      </c>
      <c r="H530" s="12" t="str">
        <f>IF(Input!J526="","",TEXT(Input!J526,"0.0"))</f>
        <v/>
      </c>
      <c r="I530" s="38" t="str">
        <f>IF(A530="","",IFERROR(INDEX(Program_Calcs!$A$1:$AX$1002,MATCH(A530,Program_Calcs!$A:$A,0),MATCH(VLOOKUP(F530,Table_Methods!$B:$F,4,0),Program_Calcs!$1:$1,0)),""))</f>
        <v/>
      </c>
      <c r="J530" s="38" t="str">
        <f>IF(A530="","",Input!O526)</f>
        <v/>
      </c>
      <c r="K530" s="38" t="str">
        <f>IF(A530="","",IF(D530="N","",IFERROR(INDEX(Program_Calcs!$A$1:$AX$1002,MATCH(A530,Program_Calcs!$A:$A,0),MATCH(VLOOKUP(F530,Table_Methods!$B:$F,5,0),Program_Calcs!$1:$1,0)),"")))</f>
        <v/>
      </c>
    </row>
    <row r="531" spans="1:11" ht="16.5" customHeight="1" x14ac:dyDescent="0.25">
      <c r="A531" s="12" t="str">
        <f>IF(Input!A527="","",Input!A527)</f>
        <v/>
      </c>
      <c r="B531" s="12" t="str">
        <f>IF(C531="","",IF(C531="Circular",Input!D527&amp;" in.",IF(C531="Box",ROUNDUP(Input!D527/12,1)&amp;" x "&amp;ROUNDUP(Input!E527/12,1)&amp;" ft.",Input!D527&amp;" x "&amp;Input!E527&amp;" in.")))</f>
        <v/>
      </c>
      <c r="C531" s="12" t="str">
        <f>IF(A531="","",Input!B527)</f>
        <v/>
      </c>
      <c r="D531" s="12" t="str">
        <f>IF(Input!I527="","",Input!I527)</f>
        <v/>
      </c>
      <c r="E531" s="12" t="str">
        <f>IF(Input!C527="","",Input!C527)</f>
        <v/>
      </c>
      <c r="F531" s="13" t="str">
        <f>IF(Input!H527="","",Input!H527)</f>
        <v/>
      </c>
      <c r="G531" s="12" t="str">
        <f>IF(Program_Calcs!F527="","",TEXT(Program_Calcs!F527,"0.0"))</f>
        <v/>
      </c>
      <c r="H531" s="12" t="str">
        <f>IF(Input!J527="","",TEXT(Input!J527,"0.0"))</f>
        <v/>
      </c>
      <c r="I531" s="38" t="str">
        <f>IF(A531="","",IFERROR(INDEX(Program_Calcs!$A$1:$AX$1002,MATCH(A531,Program_Calcs!$A:$A,0),MATCH(VLOOKUP(F531,Table_Methods!$B:$F,4,0),Program_Calcs!$1:$1,0)),""))</f>
        <v/>
      </c>
      <c r="J531" s="38" t="str">
        <f>IF(A531="","",Input!O527)</f>
        <v/>
      </c>
      <c r="K531" s="38" t="str">
        <f>IF(A531="","",IF(D531="N","",IFERROR(INDEX(Program_Calcs!$A$1:$AX$1002,MATCH(A531,Program_Calcs!$A:$A,0),MATCH(VLOOKUP(F531,Table_Methods!$B:$F,5,0),Program_Calcs!$1:$1,0)),"")))</f>
        <v/>
      </c>
    </row>
    <row r="532" spans="1:11" ht="16.5" customHeight="1" x14ac:dyDescent="0.25">
      <c r="A532" s="12" t="str">
        <f>IF(Input!A528="","",Input!A528)</f>
        <v/>
      </c>
      <c r="B532" s="12" t="str">
        <f>IF(C532="","",IF(C532="Circular",Input!D528&amp;" in.",IF(C532="Box",ROUNDUP(Input!D528/12,1)&amp;" x "&amp;ROUNDUP(Input!E528/12,1)&amp;" ft.",Input!D528&amp;" x "&amp;Input!E528&amp;" in.")))</f>
        <v/>
      </c>
      <c r="C532" s="12" t="str">
        <f>IF(A532="","",Input!B528)</f>
        <v/>
      </c>
      <c r="D532" s="12" t="str">
        <f>IF(Input!I528="","",Input!I528)</f>
        <v/>
      </c>
      <c r="E532" s="12" t="str">
        <f>IF(Input!C528="","",Input!C528)</f>
        <v/>
      </c>
      <c r="F532" s="13" t="str">
        <f>IF(Input!H528="","",Input!H528)</f>
        <v/>
      </c>
      <c r="G532" s="12" t="str">
        <f>IF(Program_Calcs!F528="","",TEXT(Program_Calcs!F528,"0.0"))</f>
        <v/>
      </c>
      <c r="H532" s="12" t="str">
        <f>IF(Input!J528="","",TEXT(Input!J528,"0.0"))</f>
        <v/>
      </c>
      <c r="I532" s="38" t="str">
        <f>IF(A532="","",IFERROR(INDEX(Program_Calcs!$A$1:$AX$1002,MATCH(A532,Program_Calcs!$A:$A,0),MATCH(VLOOKUP(F532,Table_Methods!$B:$F,4,0),Program_Calcs!$1:$1,0)),""))</f>
        <v/>
      </c>
      <c r="J532" s="38" t="str">
        <f>IF(A532="","",Input!O528)</f>
        <v/>
      </c>
      <c r="K532" s="38" t="str">
        <f>IF(A532="","",IF(D532="N","",IFERROR(INDEX(Program_Calcs!$A$1:$AX$1002,MATCH(A532,Program_Calcs!$A:$A,0),MATCH(VLOOKUP(F532,Table_Methods!$B:$F,5,0),Program_Calcs!$1:$1,0)),"")))</f>
        <v/>
      </c>
    </row>
    <row r="533" spans="1:11" ht="16.5" customHeight="1" x14ac:dyDescent="0.25">
      <c r="A533" s="12" t="str">
        <f>IF(Input!A529="","",Input!A529)</f>
        <v/>
      </c>
      <c r="B533" s="12" t="str">
        <f>IF(C533="","",IF(C533="Circular",Input!D529&amp;" in.",IF(C533="Box",ROUNDUP(Input!D529/12,1)&amp;" x "&amp;ROUNDUP(Input!E529/12,1)&amp;" ft.",Input!D529&amp;" x "&amp;Input!E529&amp;" in.")))</f>
        <v/>
      </c>
      <c r="C533" s="12" t="str">
        <f>IF(A533="","",Input!B529)</f>
        <v/>
      </c>
      <c r="D533" s="12" t="str">
        <f>IF(Input!I529="","",Input!I529)</f>
        <v/>
      </c>
      <c r="E533" s="12" t="str">
        <f>IF(Input!C529="","",Input!C529)</f>
        <v/>
      </c>
      <c r="F533" s="13" t="str">
        <f>IF(Input!H529="","",Input!H529)</f>
        <v/>
      </c>
      <c r="G533" s="12" t="str">
        <f>IF(Program_Calcs!F529="","",TEXT(Program_Calcs!F529,"0.0"))</f>
        <v/>
      </c>
      <c r="H533" s="12" t="str">
        <f>IF(Input!J529="","",TEXT(Input!J529,"0.0"))</f>
        <v/>
      </c>
      <c r="I533" s="38" t="str">
        <f>IF(A533="","",IFERROR(INDEX(Program_Calcs!$A$1:$AX$1002,MATCH(A533,Program_Calcs!$A:$A,0),MATCH(VLOOKUP(F533,Table_Methods!$B:$F,4,0),Program_Calcs!$1:$1,0)),""))</f>
        <v/>
      </c>
      <c r="J533" s="38" t="str">
        <f>IF(A533="","",Input!O529)</f>
        <v/>
      </c>
      <c r="K533" s="38" t="str">
        <f>IF(A533="","",IF(D533="N","",IFERROR(INDEX(Program_Calcs!$A$1:$AX$1002,MATCH(A533,Program_Calcs!$A:$A,0),MATCH(VLOOKUP(F533,Table_Methods!$B:$F,5,0),Program_Calcs!$1:$1,0)),"")))</f>
        <v/>
      </c>
    </row>
    <row r="534" spans="1:11" ht="16.5" customHeight="1" x14ac:dyDescent="0.25">
      <c r="A534" s="12" t="str">
        <f>IF(Input!A530="","",Input!A530)</f>
        <v/>
      </c>
      <c r="B534" s="12" t="str">
        <f>IF(C534="","",IF(C534="Circular",Input!D530&amp;" in.",IF(C534="Box",ROUNDUP(Input!D530/12,1)&amp;" x "&amp;ROUNDUP(Input!E530/12,1)&amp;" ft.",Input!D530&amp;" x "&amp;Input!E530&amp;" in.")))</f>
        <v/>
      </c>
      <c r="C534" s="12" t="str">
        <f>IF(A534="","",Input!B530)</f>
        <v/>
      </c>
      <c r="D534" s="12" t="str">
        <f>IF(Input!I530="","",Input!I530)</f>
        <v/>
      </c>
      <c r="E534" s="12" t="str">
        <f>IF(Input!C530="","",Input!C530)</f>
        <v/>
      </c>
      <c r="F534" s="13" t="str">
        <f>IF(Input!H530="","",Input!H530)</f>
        <v/>
      </c>
      <c r="G534" s="12" t="str">
        <f>IF(Program_Calcs!F530="","",TEXT(Program_Calcs!F530,"0.0"))</f>
        <v/>
      </c>
      <c r="H534" s="12" t="str">
        <f>IF(Input!J530="","",TEXT(Input!J530,"0.0"))</f>
        <v/>
      </c>
      <c r="I534" s="38" t="str">
        <f>IF(A534="","",IFERROR(INDEX(Program_Calcs!$A$1:$AX$1002,MATCH(A534,Program_Calcs!$A:$A,0),MATCH(VLOOKUP(F534,Table_Methods!$B:$F,4,0),Program_Calcs!$1:$1,0)),""))</f>
        <v/>
      </c>
      <c r="J534" s="38" t="str">
        <f>IF(A534="","",Input!O530)</f>
        <v/>
      </c>
      <c r="K534" s="38" t="str">
        <f>IF(A534="","",IF(D534="N","",IFERROR(INDEX(Program_Calcs!$A$1:$AX$1002,MATCH(A534,Program_Calcs!$A:$A,0),MATCH(VLOOKUP(F534,Table_Methods!$B:$F,5,0),Program_Calcs!$1:$1,0)),"")))</f>
        <v/>
      </c>
    </row>
    <row r="535" spans="1:11" ht="16.5" customHeight="1" x14ac:dyDescent="0.25">
      <c r="A535" s="12" t="str">
        <f>IF(Input!A531="","",Input!A531)</f>
        <v/>
      </c>
      <c r="B535" s="12" t="str">
        <f>IF(C535="","",IF(C535="Circular",Input!D531&amp;" in.",IF(C535="Box",ROUNDUP(Input!D531/12,1)&amp;" x "&amp;ROUNDUP(Input!E531/12,1)&amp;" ft.",Input!D531&amp;" x "&amp;Input!E531&amp;" in.")))</f>
        <v/>
      </c>
      <c r="C535" s="12" t="str">
        <f>IF(A535="","",Input!B531)</f>
        <v/>
      </c>
      <c r="D535" s="12" t="str">
        <f>IF(Input!I531="","",Input!I531)</f>
        <v/>
      </c>
      <c r="E535" s="12" t="str">
        <f>IF(Input!C531="","",Input!C531)</f>
        <v/>
      </c>
      <c r="F535" s="13" t="str">
        <f>IF(Input!H531="","",Input!H531)</f>
        <v/>
      </c>
      <c r="G535" s="12" t="str">
        <f>IF(Program_Calcs!F531="","",TEXT(Program_Calcs!F531,"0.0"))</f>
        <v/>
      </c>
      <c r="H535" s="12" t="str">
        <f>IF(Input!J531="","",TEXT(Input!J531,"0.0"))</f>
        <v/>
      </c>
      <c r="I535" s="38" t="str">
        <f>IF(A535="","",IFERROR(INDEX(Program_Calcs!$A$1:$AX$1002,MATCH(A535,Program_Calcs!$A:$A,0),MATCH(VLOOKUP(F535,Table_Methods!$B:$F,4,0),Program_Calcs!$1:$1,0)),""))</f>
        <v/>
      </c>
      <c r="J535" s="38" t="str">
        <f>IF(A535="","",Input!O531)</f>
        <v/>
      </c>
      <c r="K535" s="38" t="str">
        <f>IF(A535="","",IF(D535="N","",IFERROR(INDEX(Program_Calcs!$A$1:$AX$1002,MATCH(A535,Program_Calcs!$A:$A,0),MATCH(VLOOKUP(F535,Table_Methods!$B:$F,5,0),Program_Calcs!$1:$1,0)),"")))</f>
        <v/>
      </c>
    </row>
    <row r="536" spans="1:11" ht="16.5" customHeight="1" x14ac:dyDescent="0.25">
      <c r="A536" s="12" t="str">
        <f>IF(Input!A532="","",Input!A532)</f>
        <v/>
      </c>
      <c r="B536" s="12" t="str">
        <f>IF(C536="","",IF(C536="Circular",Input!D532&amp;" in.",IF(C536="Box",ROUNDUP(Input!D532/12,1)&amp;" x "&amp;ROUNDUP(Input!E532/12,1)&amp;" ft.",Input!D532&amp;" x "&amp;Input!E532&amp;" in.")))</f>
        <v/>
      </c>
      <c r="C536" s="12" t="str">
        <f>IF(A536="","",Input!B532)</f>
        <v/>
      </c>
      <c r="D536" s="12" t="str">
        <f>IF(Input!I532="","",Input!I532)</f>
        <v/>
      </c>
      <c r="E536" s="12" t="str">
        <f>IF(Input!C532="","",Input!C532)</f>
        <v/>
      </c>
      <c r="F536" s="13" t="str">
        <f>IF(Input!H532="","",Input!H532)</f>
        <v/>
      </c>
      <c r="G536" s="12" t="str">
        <f>IF(Program_Calcs!F532="","",TEXT(Program_Calcs!F532,"0.0"))</f>
        <v/>
      </c>
      <c r="H536" s="12" t="str">
        <f>IF(Input!J532="","",TEXT(Input!J532,"0.0"))</f>
        <v/>
      </c>
      <c r="I536" s="38" t="str">
        <f>IF(A536="","",IFERROR(INDEX(Program_Calcs!$A$1:$AX$1002,MATCH(A536,Program_Calcs!$A:$A,0),MATCH(VLOOKUP(F536,Table_Methods!$B:$F,4,0),Program_Calcs!$1:$1,0)),""))</f>
        <v/>
      </c>
      <c r="J536" s="38" t="str">
        <f>IF(A536="","",Input!O532)</f>
        <v/>
      </c>
      <c r="K536" s="38" t="str">
        <f>IF(A536="","",IF(D536="N","",IFERROR(INDEX(Program_Calcs!$A$1:$AX$1002,MATCH(A536,Program_Calcs!$A:$A,0),MATCH(VLOOKUP(F536,Table_Methods!$B:$F,5,0),Program_Calcs!$1:$1,0)),"")))</f>
        <v/>
      </c>
    </row>
    <row r="537" spans="1:11" ht="16.5" customHeight="1" x14ac:dyDescent="0.25">
      <c r="A537" s="12" t="str">
        <f>IF(Input!A533="","",Input!A533)</f>
        <v/>
      </c>
      <c r="B537" s="12" t="str">
        <f>IF(C537="","",IF(C537="Circular",Input!D533&amp;" in.",IF(C537="Box",ROUNDUP(Input!D533/12,1)&amp;" x "&amp;ROUNDUP(Input!E533/12,1)&amp;" ft.",Input!D533&amp;" x "&amp;Input!E533&amp;" in.")))</f>
        <v/>
      </c>
      <c r="C537" s="12" t="str">
        <f>IF(A537="","",Input!B533)</f>
        <v/>
      </c>
      <c r="D537" s="12" t="str">
        <f>IF(Input!I533="","",Input!I533)</f>
        <v/>
      </c>
      <c r="E537" s="12" t="str">
        <f>IF(Input!C533="","",Input!C533)</f>
        <v/>
      </c>
      <c r="F537" s="13" t="str">
        <f>IF(Input!H533="","",Input!H533)</f>
        <v/>
      </c>
      <c r="G537" s="12" t="str">
        <f>IF(Program_Calcs!F533="","",TEXT(Program_Calcs!F533,"0.0"))</f>
        <v/>
      </c>
      <c r="H537" s="12" t="str">
        <f>IF(Input!J533="","",TEXT(Input!J533,"0.0"))</f>
        <v/>
      </c>
      <c r="I537" s="38" t="str">
        <f>IF(A537="","",IFERROR(INDEX(Program_Calcs!$A$1:$AX$1002,MATCH(A537,Program_Calcs!$A:$A,0),MATCH(VLOOKUP(F537,Table_Methods!$B:$F,4,0),Program_Calcs!$1:$1,0)),""))</f>
        <v/>
      </c>
      <c r="J537" s="38" t="str">
        <f>IF(A537="","",Input!O533)</f>
        <v/>
      </c>
      <c r="K537" s="38" t="str">
        <f>IF(A537="","",IF(D537="N","",IFERROR(INDEX(Program_Calcs!$A$1:$AX$1002,MATCH(A537,Program_Calcs!$A:$A,0),MATCH(VLOOKUP(F537,Table_Methods!$B:$F,5,0),Program_Calcs!$1:$1,0)),"")))</f>
        <v/>
      </c>
    </row>
    <row r="538" spans="1:11" ht="16.5" customHeight="1" x14ac:dyDescent="0.25">
      <c r="A538" s="12" t="str">
        <f>IF(Input!A534="","",Input!A534)</f>
        <v/>
      </c>
      <c r="B538" s="12" t="str">
        <f>IF(C538="","",IF(C538="Circular",Input!D534&amp;" in.",IF(C538="Box",ROUNDUP(Input!D534/12,1)&amp;" x "&amp;ROUNDUP(Input!E534/12,1)&amp;" ft.",Input!D534&amp;" x "&amp;Input!E534&amp;" in.")))</f>
        <v/>
      </c>
      <c r="C538" s="12" t="str">
        <f>IF(A538="","",Input!B534)</f>
        <v/>
      </c>
      <c r="D538" s="12" t="str">
        <f>IF(Input!I534="","",Input!I534)</f>
        <v/>
      </c>
      <c r="E538" s="12" t="str">
        <f>IF(Input!C534="","",Input!C534)</f>
        <v/>
      </c>
      <c r="F538" s="13" t="str">
        <f>IF(Input!H534="","",Input!H534)</f>
        <v/>
      </c>
      <c r="G538" s="12" t="str">
        <f>IF(Program_Calcs!F534="","",TEXT(Program_Calcs!F534,"0.0"))</f>
        <v/>
      </c>
      <c r="H538" s="12" t="str">
        <f>IF(Input!J534="","",TEXT(Input!J534,"0.0"))</f>
        <v/>
      </c>
      <c r="I538" s="38" t="str">
        <f>IF(A538="","",IFERROR(INDEX(Program_Calcs!$A$1:$AX$1002,MATCH(A538,Program_Calcs!$A:$A,0),MATCH(VLOOKUP(F538,Table_Methods!$B:$F,4,0),Program_Calcs!$1:$1,0)),""))</f>
        <v/>
      </c>
      <c r="J538" s="38" t="str">
        <f>IF(A538="","",Input!O534)</f>
        <v/>
      </c>
      <c r="K538" s="38" t="str">
        <f>IF(A538="","",IF(D538="N","",IFERROR(INDEX(Program_Calcs!$A$1:$AX$1002,MATCH(A538,Program_Calcs!$A:$A,0),MATCH(VLOOKUP(F538,Table_Methods!$B:$F,5,0),Program_Calcs!$1:$1,0)),"")))</f>
        <v/>
      </c>
    </row>
    <row r="539" spans="1:11" ht="16.5" customHeight="1" x14ac:dyDescent="0.25">
      <c r="A539" s="12" t="str">
        <f>IF(Input!A535="","",Input!A535)</f>
        <v/>
      </c>
      <c r="B539" s="12" t="str">
        <f>IF(C539="","",IF(C539="Circular",Input!D535&amp;" in.",IF(C539="Box",ROUNDUP(Input!D535/12,1)&amp;" x "&amp;ROUNDUP(Input!E535/12,1)&amp;" ft.",Input!D535&amp;" x "&amp;Input!E535&amp;" in.")))</f>
        <v/>
      </c>
      <c r="C539" s="12" t="str">
        <f>IF(A539="","",Input!B535)</f>
        <v/>
      </c>
      <c r="D539" s="12" t="str">
        <f>IF(Input!I535="","",Input!I535)</f>
        <v/>
      </c>
      <c r="E539" s="12" t="str">
        <f>IF(Input!C535="","",Input!C535)</f>
        <v/>
      </c>
      <c r="F539" s="13" t="str">
        <f>IF(Input!H535="","",Input!H535)</f>
        <v/>
      </c>
      <c r="G539" s="12" t="str">
        <f>IF(Program_Calcs!F535="","",TEXT(Program_Calcs!F535,"0.0"))</f>
        <v/>
      </c>
      <c r="H539" s="12" t="str">
        <f>IF(Input!J535="","",TEXT(Input!J535,"0.0"))</f>
        <v/>
      </c>
      <c r="I539" s="38" t="str">
        <f>IF(A539="","",IFERROR(INDEX(Program_Calcs!$A$1:$AX$1002,MATCH(A539,Program_Calcs!$A:$A,0),MATCH(VLOOKUP(F539,Table_Methods!$B:$F,4,0),Program_Calcs!$1:$1,0)),""))</f>
        <v/>
      </c>
      <c r="J539" s="38" t="str">
        <f>IF(A539="","",Input!O535)</f>
        <v/>
      </c>
      <c r="K539" s="38" t="str">
        <f>IF(A539="","",IF(D539="N","",IFERROR(INDEX(Program_Calcs!$A$1:$AX$1002,MATCH(A539,Program_Calcs!$A:$A,0),MATCH(VLOOKUP(F539,Table_Methods!$B:$F,5,0),Program_Calcs!$1:$1,0)),"")))</f>
        <v/>
      </c>
    </row>
    <row r="540" spans="1:11" ht="16.5" customHeight="1" x14ac:dyDescent="0.25">
      <c r="A540" s="12" t="str">
        <f>IF(Input!A536="","",Input!A536)</f>
        <v/>
      </c>
      <c r="B540" s="12" t="str">
        <f>IF(C540="","",IF(C540="Circular",Input!D536&amp;" in.",IF(C540="Box",ROUNDUP(Input!D536/12,1)&amp;" x "&amp;ROUNDUP(Input!E536/12,1)&amp;" ft.",Input!D536&amp;" x "&amp;Input!E536&amp;" in.")))</f>
        <v/>
      </c>
      <c r="C540" s="12" t="str">
        <f>IF(A540="","",Input!B536)</f>
        <v/>
      </c>
      <c r="D540" s="12" t="str">
        <f>IF(Input!I536="","",Input!I536)</f>
        <v/>
      </c>
      <c r="E540" s="12" t="str">
        <f>IF(Input!C536="","",Input!C536)</f>
        <v/>
      </c>
      <c r="F540" s="13" t="str">
        <f>IF(Input!H536="","",Input!H536)</f>
        <v/>
      </c>
      <c r="G540" s="12" t="str">
        <f>IF(Program_Calcs!F536="","",TEXT(Program_Calcs!F536,"0.0"))</f>
        <v/>
      </c>
      <c r="H540" s="12" t="str">
        <f>IF(Input!J536="","",TEXT(Input!J536,"0.0"))</f>
        <v/>
      </c>
      <c r="I540" s="38" t="str">
        <f>IF(A540="","",IFERROR(INDEX(Program_Calcs!$A$1:$AX$1002,MATCH(A540,Program_Calcs!$A:$A,0),MATCH(VLOOKUP(F540,Table_Methods!$B:$F,4,0),Program_Calcs!$1:$1,0)),""))</f>
        <v/>
      </c>
      <c r="J540" s="38" t="str">
        <f>IF(A540="","",Input!O536)</f>
        <v/>
      </c>
      <c r="K540" s="38" t="str">
        <f>IF(A540="","",IF(D540="N","",IFERROR(INDEX(Program_Calcs!$A$1:$AX$1002,MATCH(A540,Program_Calcs!$A:$A,0),MATCH(VLOOKUP(F540,Table_Methods!$B:$F,5,0),Program_Calcs!$1:$1,0)),"")))</f>
        <v/>
      </c>
    </row>
    <row r="541" spans="1:11" ht="16.5" customHeight="1" x14ac:dyDescent="0.25">
      <c r="A541" s="12" t="str">
        <f>IF(Input!A537="","",Input!A537)</f>
        <v/>
      </c>
      <c r="B541" s="12" t="str">
        <f>IF(C541="","",IF(C541="Circular",Input!D537&amp;" in.",IF(C541="Box",ROUNDUP(Input!D537/12,1)&amp;" x "&amp;ROUNDUP(Input!E537/12,1)&amp;" ft.",Input!D537&amp;" x "&amp;Input!E537&amp;" in.")))</f>
        <v/>
      </c>
      <c r="C541" s="12" t="str">
        <f>IF(A541="","",Input!B537)</f>
        <v/>
      </c>
      <c r="D541" s="12" t="str">
        <f>IF(Input!I537="","",Input!I537)</f>
        <v/>
      </c>
      <c r="E541" s="12" t="str">
        <f>IF(Input!C537="","",Input!C537)</f>
        <v/>
      </c>
      <c r="F541" s="13" t="str">
        <f>IF(Input!H537="","",Input!H537)</f>
        <v/>
      </c>
      <c r="G541" s="12" t="str">
        <f>IF(Program_Calcs!F537="","",TEXT(Program_Calcs!F537,"0.0"))</f>
        <v/>
      </c>
      <c r="H541" s="12" t="str">
        <f>IF(Input!J537="","",TEXT(Input!J537,"0.0"))</f>
        <v/>
      </c>
      <c r="I541" s="38" t="str">
        <f>IF(A541="","",IFERROR(INDEX(Program_Calcs!$A$1:$AX$1002,MATCH(A541,Program_Calcs!$A:$A,0),MATCH(VLOOKUP(F541,Table_Methods!$B:$F,4,0),Program_Calcs!$1:$1,0)),""))</f>
        <v/>
      </c>
      <c r="J541" s="38" t="str">
        <f>IF(A541="","",Input!O537)</f>
        <v/>
      </c>
      <c r="K541" s="38" t="str">
        <f>IF(A541="","",IF(D541="N","",IFERROR(INDEX(Program_Calcs!$A$1:$AX$1002,MATCH(A541,Program_Calcs!$A:$A,0),MATCH(VLOOKUP(F541,Table_Methods!$B:$F,5,0),Program_Calcs!$1:$1,0)),"")))</f>
        <v/>
      </c>
    </row>
    <row r="542" spans="1:11" ht="16.5" customHeight="1" x14ac:dyDescent="0.25">
      <c r="A542" s="12" t="str">
        <f>IF(Input!A538="","",Input!A538)</f>
        <v/>
      </c>
      <c r="B542" s="12" t="str">
        <f>IF(C542="","",IF(C542="Circular",Input!D538&amp;" in.",IF(C542="Box",ROUNDUP(Input!D538/12,1)&amp;" x "&amp;ROUNDUP(Input!E538/12,1)&amp;" ft.",Input!D538&amp;" x "&amp;Input!E538&amp;" in.")))</f>
        <v/>
      </c>
      <c r="C542" s="12" t="str">
        <f>IF(A542="","",Input!B538)</f>
        <v/>
      </c>
      <c r="D542" s="12" t="str">
        <f>IF(Input!I538="","",Input!I538)</f>
        <v/>
      </c>
      <c r="E542" s="12" t="str">
        <f>IF(Input!C538="","",Input!C538)</f>
        <v/>
      </c>
      <c r="F542" s="13" t="str">
        <f>IF(Input!H538="","",Input!H538)</f>
        <v/>
      </c>
      <c r="G542" s="12" t="str">
        <f>IF(Program_Calcs!F538="","",TEXT(Program_Calcs!F538,"0.0"))</f>
        <v/>
      </c>
      <c r="H542" s="12" t="str">
        <f>IF(Input!J538="","",TEXT(Input!J538,"0.0"))</f>
        <v/>
      </c>
      <c r="I542" s="38" t="str">
        <f>IF(A542="","",IFERROR(INDEX(Program_Calcs!$A$1:$AX$1002,MATCH(A542,Program_Calcs!$A:$A,0),MATCH(VLOOKUP(F542,Table_Methods!$B:$F,4,0),Program_Calcs!$1:$1,0)),""))</f>
        <v/>
      </c>
      <c r="J542" s="38" t="str">
        <f>IF(A542="","",Input!O538)</f>
        <v/>
      </c>
      <c r="K542" s="38" t="str">
        <f>IF(A542="","",IF(D542="N","",IFERROR(INDEX(Program_Calcs!$A$1:$AX$1002,MATCH(A542,Program_Calcs!$A:$A,0),MATCH(VLOOKUP(F542,Table_Methods!$B:$F,5,0),Program_Calcs!$1:$1,0)),"")))</f>
        <v/>
      </c>
    </row>
    <row r="543" spans="1:11" ht="16.5" customHeight="1" x14ac:dyDescent="0.25">
      <c r="A543" s="12" t="str">
        <f>IF(Input!A539="","",Input!A539)</f>
        <v/>
      </c>
      <c r="B543" s="12" t="str">
        <f>IF(C543="","",IF(C543="Circular",Input!D539&amp;" in.",IF(C543="Box",ROUNDUP(Input!D539/12,1)&amp;" x "&amp;ROUNDUP(Input!E539/12,1)&amp;" ft.",Input!D539&amp;" x "&amp;Input!E539&amp;" in.")))</f>
        <v/>
      </c>
      <c r="C543" s="12" t="str">
        <f>IF(A543="","",Input!B539)</f>
        <v/>
      </c>
      <c r="D543" s="12" t="str">
        <f>IF(Input!I539="","",Input!I539)</f>
        <v/>
      </c>
      <c r="E543" s="12" t="str">
        <f>IF(Input!C539="","",Input!C539)</f>
        <v/>
      </c>
      <c r="F543" s="13" t="str">
        <f>IF(Input!H539="","",Input!H539)</f>
        <v/>
      </c>
      <c r="G543" s="12" t="str">
        <f>IF(Program_Calcs!F539="","",TEXT(Program_Calcs!F539,"0.0"))</f>
        <v/>
      </c>
      <c r="H543" s="12" t="str">
        <f>IF(Input!J539="","",TEXT(Input!J539,"0.0"))</f>
        <v/>
      </c>
      <c r="I543" s="38" t="str">
        <f>IF(A543="","",IFERROR(INDEX(Program_Calcs!$A$1:$AX$1002,MATCH(A543,Program_Calcs!$A:$A,0),MATCH(VLOOKUP(F543,Table_Methods!$B:$F,4,0),Program_Calcs!$1:$1,0)),""))</f>
        <v/>
      </c>
      <c r="J543" s="38" t="str">
        <f>IF(A543="","",Input!O539)</f>
        <v/>
      </c>
      <c r="K543" s="38" t="str">
        <f>IF(A543="","",IF(D543="N","",IFERROR(INDEX(Program_Calcs!$A$1:$AX$1002,MATCH(A543,Program_Calcs!$A:$A,0),MATCH(VLOOKUP(F543,Table_Methods!$B:$F,5,0),Program_Calcs!$1:$1,0)),"")))</f>
        <v/>
      </c>
    </row>
    <row r="544" spans="1:11" ht="16.5" customHeight="1" x14ac:dyDescent="0.25">
      <c r="A544" s="12" t="str">
        <f>IF(Input!A540="","",Input!A540)</f>
        <v/>
      </c>
      <c r="B544" s="12" t="str">
        <f>IF(C544="","",IF(C544="Circular",Input!D540&amp;" in.",IF(C544="Box",ROUNDUP(Input!D540/12,1)&amp;" x "&amp;ROUNDUP(Input!E540/12,1)&amp;" ft.",Input!D540&amp;" x "&amp;Input!E540&amp;" in.")))</f>
        <v/>
      </c>
      <c r="C544" s="12" t="str">
        <f>IF(A544="","",Input!B540)</f>
        <v/>
      </c>
      <c r="D544" s="12" t="str">
        <f>IF(Input!I540="","",Input!I540)</f>
        <v/>
      </c>
      <c r="E544" s="12" t="str">
        <f>IF(Input!C540="","",Input!C540)</f>
        <v/>
      </c>
      <c r="F544" s="13" t="str">
        <f>IF(Input!H540="","",Input!H540)</f>
        <v/>
      </c>
      <c r="G544" s="12" t="str">
        <f>IF(Program_Calcs!F540="","",TEXT(Program_Calcs!F540,"0.0"))</f>
        <v/>
      </c>
      <c r="H544" s="12" t="str">
        <f>IF(Input!J540="","",TEXT(Input!J540,"0.0"))</f>
        <v/>
      </c>
      <c r="I544" s="38" t="str">
        <f>IF(A544="","",IFERROR(INDEX(Program_Calcs!$A$1:$AX$1002,MATCH(A544,Program_Calcs!$A:$A,0),MATCH(VLOOKUP(F544,Table_Methods!$B:$F,4,0),Program_Calcs!$1:$1,0)),""))</f>
        <v/>
      </c>
      <c r="J544" s="38" t="str">
        <f>IF(A544="","",Input!O540)</f>
        <v/>
      </c>
      <c r="K544" s="38" t="str">
        <f>IF(A544="","",IF(D544="N","",IFERROR(INDEX(Program_Calcs!$A$1:$AX$1002,MATCH(A544,Program_Calcs!$A:$A,0),MATCH(VLOOKUP(F544,Table_Methods!$B:$F,5,0),Program_Calcs!$1:$1,0)),"")))</f>
        <v/>
      </c>
    </row>
    <row r="545" spans="1:11" ht="16.5" customHeight="1" x14ac:dyDescent="0.25">
      <c r="A545" s="12" t="str">
        <f>IF(Input!A541="","",Input!A541)</f>
        <v/>
      </c>
      <c r="B545" s="12" t="str">
        <f>IF(C545="","",IF(C545="Circular",Input!D541&amp;" in.",IF(C545="Box",ROUNDUP(Input!D541/12,1)&amp;" x "&amp;ROUNDUP(Input!E541/12,1)&amp;" ft.",Input!D541&amp;" x "&amp;Input!E541&amp;" in.")))</f>
        <v/>
      </c>
      <c r="C545" s="12" t="str">
        <f>IF(A545="","",Input!B541)</f>
        <v/>
      </c>
      <c r="D545" s="12" t="str">
        <f>IF(Input!I541="","",Input!I541)</f>
        <v/>
      </c>
      <c r="E545" s="12" t="str">
        <f>IF(Input!C541="","",Input!C541)</f>
        <v/>
      </c>
      <c r="F545" s="13" t="str">
        <f>IF(Input!H541="","",Input!H541)</f>
        <v/>
      </c>
      <c r="G545" s="12" t="str">
        <f>IF(Program_Calcs!F541="","",TEXT(Program_Calcs!F541,"0.0"))</f>
        <v/>
      </c>
      <c r="H545" s="12" t="str">
        <f>IF(Input!J541="","",TEXT(Input!J541,"0.0"))</f>
        <v/>
      </c>
      <c r="I545" s="38" t="str">
        <f>IF(A545="","",IFERROR(INDEX(Program_Calcs!$A$1:$AX$1002,MATCH(A545,Program_Calcs!$A:$A,0),MATCH(VLOOKUP(F545,Table_Methods!$B:$F,4,0),Program_Calcs!$1:$1,0)),""))</f>
        <v/>
      </c>
      <c r="J545" s="38" t="str">
        <f>IF(A545="","",Input!O541)</f>
        <v/>
      </c>
      <c r="K545" s="38" t="str">
        <f>IF(A545="","",IF(D545="N","",IFERROR(INDEX(Program_Calcs!$A$1:$AX$1002,MATCH(A545,Program_Calcs!$A:$A,0),MATCH(VLOOKUP(F545,Table_Methods!$B:$F,5,0),Program_Calcs!$1:$1,0)),"")))</f>
        <v/>
      </c>
    </row>
    <row r="546" spans="1:11" ht="16.5" customHeight="1" x14ac:dyDescent="0.25">
      <c r="A546" s="12" t="str">
        <f>IF(Input!A542="","",Input!A542)</f>
        <v/>
      </c>
      <c r="B546" s="12" t="str">
        <f>IF(C546="","",IF(C546="Circular",Input!D542&amp;" in.",IF(C546="Box",ROUNDUP(Input!D542/12,1)&amp;" x "&amp;ROUNDUP(Input!E542/12,1)&amp;" ft.",Input!D542&amp;" x "&amp;Input!E542&amp;" in.")))</f>
        <v/>
      </c>
      <c r="C546" s="12" t="str">
        <f>IF(A546="","",Input!B542)</f>
        <v/>
      </c>
      <c r="D546" s="12" t="str">
        <f>IF(Input!I542="","",Input!I542)</f>
        <v/>
      </c>
      <c r="E546" s="12" t="str">
        <f>IF(Input!C542="","",Input!C542)</f>
        <v/>
      </c>
      <c r="F546" s="13" t="str">
        <f>IF(Input!H542="","",Input!H542)</f>
        <v/>
      </c>
      <c r="G546" s="12" t="str">
        <f>IF(Program_Calcs!F542="","",TEXT(Program_Calcs!F542,"0.0"))</f>
        <v/>
      </c>
      <c r="H546" s="12" t="str">
        <f>IF(Input!J542="","",TEXT(Input!J542,"0.0"))</f>
        <v/>
      </c>
      <c r="I546" s="38" t="str">
        <f>IF(A546="","",IFERROR(INDEX(Program_Calcs!$A$1:$AX$1002,MATCH(A546,Program_Calcs!$A:$A,0),MATCH(VLOOKUP(F546,Table_Methods!$B:$F,4,0),Program_Calcs!$1:$1,0)),""))</f>
        <v/>
      </c>
      <c r="J546" s="38" t="str">
        <f>IF(A546="","",Input!O542)</f>
        <v/>
      </c>
      <c r="K546" s="38" t="str">
        <f>IF(A546="","",IF(D546="N","",IFERROR(INDEX(Program_Calcs!$A$1:$AX$1002,MATCH(A546,Program_Calcs!$A:$A,0),MATCH(VLOOKUP(F546,Table_Methods!$B:$F,5,0),Program_Calcs!$1:$1,0)),"")))</f>
        <v/>
      </c>
    </row>
    <row r="547" spans="1:11" ht="16.5" customHeight="1" x14ac:dyDescent="0.25">
      <c r="A547" s="12" t="str">
        <f>IF(Input!A543="","",Input!A543)</f>
        <v/>
      </c>
      <c r="B547" s="12" t="str">
        <f>IF(C547="","",IF(C547="Circular",Input!D543&amp;" in.",IF(C547="Box",ROUNDUP(Input!D543/12,1)&amp;" x "&amp;ROUNDUP(Input!E543/12,1)&amp;" ft.",Input!D543&amp;" x "&amp;Input!E543&amp;" in.")))</f>
        <v/>
      </c>
      <c r="C547" s="12" t="str">
        <f>IF(A547="","",Input!B543)</f>
        <v/>
      </c>
      <c r="D547" s="12" t="str">
        <f>IF(Input!I543="","",Input!I543)</f>
        <v/>
      </c>
      <c r="E547" s="12" t="str">
        <f>IF(Input!C543="","",Input!C543)</f>
        <v/>
      </c>
      <c r="F547" s="13" t="str">
        <f>IF(Input!H543="","",Input!H543)</f>
        <v/>
      </c>
      <c r="G547" s="12" t="str">
        <f>IF(Program_Calcs!F543="","",TEXT(Program_Calcs!F543,"0.0"))</f>
        <v/>
      </c>
      <c r="H547" s="12" t="str">
        <f>IF(Input!J543="","",TEXT(Input!J543,"0.0"))</f>
        <v/>
      </c>
      <c r="I547" s="38" t="str">
        <f>IF(A547="","",IFERROR(INDEX(Program_Calcs!$A$1:$AX$1002,MATCH(A547,Program_Calcs!$A:$A,0),MATCH(VLOOKUP(F547,Table_Methods!$B:$F,4,0),Program_Calcs!$1:$1,0)),""))</f>
        <v/>
      </c>
      <c r="J547" s="38" t="str">
        <f>IF(A547="","",Input!O543)</f>
        <v/>
      </c>
      <c r="K547" s="38" t="str">
        <f>IF(A547="","",IF(D547="N","",IFERROR(INDEX(Program_Calcs!$A$1:$AX$1002,MATCH(A547,Program_Calcs!$A:$A,0),MATCH(VLOOKUP(F547,Table_Methods!$B:$F,5,0),Program_Calcs!$1:$1,0)),"")))</f>
        <v/>
      </c>
    </row>
    <row r="548" spans="1:11" ht="16.5" customHeight="1" x14ac:dyDescent="0.25">
      <c r="A548" s="12" t="str">
        <f>IF(Input!A544="","",Input!A544)</f>
        <v/>
      </c>
      <c r="B548" s="12" t="str">
        <f>IF(C548="","",IF(C548="Circular",Input!D544&amp;" in.",IF(C548="Box",ROUNDUP(Input!D544/12,1)&amp;" x "&amp;ROUNDUP(Input!E544/12,1)&amp;" ft.",Input!D544&amp;" x "&amp;Input!E544&amp;" in.")))</f>
        <v/>
      </c>
      <c r="C548" s="12" t="str">
        <f>IF(A548="","",Input!B544)</f>
        <v/>
      </c>
      <c r="D548" s="12" t="str">
        <f>IF(Input!I544="","",Input!I544)</f>
        <v/>
      </c>
      <c r="E548" s="12" t="str">
        <f>IF(Input!C544="","",Input!C544)</f>
        <v/>
      </c>
      <c r="F548" s="13" t="str">
        <f>IF(Input!H544="","",Input!H544)</f>
        <v/>
      </c>
      <c r="G548" s="12" t="str">
        <f>IF(Program_Calcs!F544="","",TEXT(Program_Calcs!F544,"0.0"))</f>
        <v/>
      </c>
      <c r="H548" s="12" t="str">
        <f>IF(Input!J544="","",TEXT(Input!J544,"0.0"))</f>
        <v/>
      </c>
      <c r="I548" s="38" t="str">
        <f>IF(A548="","",IFERROR(INDEX(Program_Calcs!$A$1:$AX$1002,MATCH(A548,Program_Calcs!$A:$A,0),MATCH(VLOOKUP(F548,Table_Methods!$B:$F,4,0),Program_Calcs!$1:$1,0)),""))</f>
        <v/>
      </c>
      <c r="J548" s="38" t="str">
        <f>IF(A548="","",Input!O544)</f>
        <v/>
      </c>
      <c r="K548" s="38" t="str">
        <f>IF(A548="","",IF(D548="N","",IFERROR(INDEX(Program_Calcs!$A$1:$AX$1002,MATCH(A548,Program_Calcs!$A:$A,0),MATCH(VLOOKUP(F548,Table_Methods!$B:$F,5,0),Program_Calcs!$1:$1,0)),"")))</f>
        <v/>
      </c>
    </row>
    <row r="549" spans="1:11" ht="16.5" customHeight="1" x14ac:dyDescent="0.25">
      <c r="A549" s="12" t="str">
        <f>IF(Input!A545="","",Input!A545)</f>
        <v/>
      </c>
      <c r="B549" s="12" t="str">
        <f>IF(C549="","",IF(C549="Circular",Input!D545&amp;" in.",IF(C549="Box",ROUNDUP(Input!D545/12,1)&amp;" x "&amp;ROUNDUP(Input!E545/12,1)&amp;" ft.",Input!D545&amp;" x "&amp;Input!E545&amp;" in.")))</f>
        <v/>
      </c>
      <c r="C549" s="12" t="str">
        <f>IF(A549="","",Input!B545)</f>
        <v/>
      </c>
      <c r="D549" s="12" t="str">
        <f>IF(Input!I545="","",Input!I545)</f>
        <v/>
      </c>
      <c r="E549" s="12" t="str">
        <f>IF(Input!C545="","",Input!C545)</f>
        <v/>
      </c>
      <c r="F549" s="13" t="str">
        <f>IF(Input!H545="","",Input!H545)</f>
        <v/>
      </c>
      <c r="G549" s="12" t="str">
        <f>IF(Program_Calcs!F545="","",TEXT(Program_Calcs!F545,"0.0"))</f>
        <v/>
      </c>
      <c r="H549" s="12" t="str">
        <f>IF(Input!J545="","",TEXT(Input!J545,"0.0"))</f>
        <v/>
      </c>
      <c r="I549" s="38" t="str">
        <f>IF(A549="","",IFERROR(INDEX(Program_Calcs!$A$1:$AX$1002,MATCH(A549,Program_Calcs!$A:$A,0),MATCH(VLOOKUP(F549,Table_Methods!$B:$F,4,0),Program_Calcs!$1:$1,0)),""))</f>
        <v/>
      </c>
      <c r="J549" s="38" t="str">
        <f>IF(A549="","",Input!O545)</f>
        <v/>
      </c>
      <c r="K549" s="38" t="str">
        <f>IF(A549="","",IF(D549="N","",IFERROR(INDEX(Program_Calcs!$A$1:$AX$1002,MATCH(A549,Program_Calcs!$A:$A,0),MATCH(VLOOKUP(F549,Table_Methods!$B:$F,5,0),Program_Calcs!$1:$1,0)),"")))</f>
        <v/>
      </c>
    </row>
    <row r="550" spans="1:11" ht="16.5" customHeight="1" x14ac:dyDescent="0.25">
      <c r="A550" s="12" t="str">
        <f>IF(Input!A546="","",Input!A546)</f>
        <v/>
      </c>
      <c r="B550" s="12" t="str">
        <f>IF(C550="","",IF(C550="Circular",Input!D546&amp;" in.",IF(C550="Box",ROUNDUP(Input!D546/12,1)&amp;" x "&amp;ROUNDUP(Input!E546/12,1)&amp;" ft.",Input!D546&amp;" x "&amp;Input!E546&amp;" in.")))</f>
        <v/>
      </c>
      <c r="C550" s="12" t="str">
        <f>IF(A550="","",Input!B546)</f>
        <v/>
      </c>
      <c r="D550" s="12" t="str">
        <f>IF(Input!I546="","",Input!I546)</f>
        <v/>
      </c>
      <c r="E550" s="12" t="str">
        <f>IF(Input!C546="","",Input!C546)</f>
        <v/>
      </c>
      <c r="F550" s="13" t="str">
        <f>IF(Input!H546="","",Input!H546)</f>
        <v/>
      </c>
      <c r="G550" s="12" t="str">
        <f>IF(Program_Calcs!F546="","",TEXT(Program_Calcs!F546,"0.0"))</f>
        <v/>
      </c>
      <c r="H550" s="12" t="str">
        <f>IF(Input!J546="","",TEXT(Input!J546,"0.0"))</f>
        <v/>
      </c>
      <c r="I550" s="38" t="str">
        <f>IF(A550="","",IFERROR(INDEX(Program_Calcs!$A$1:$AX$1002,MATCH(A550,Program_Calcs!$A:$A,0),MATCH(VLOOKUP(F550,Table_Methods!$B:$F,4,0),Program_Calcs!$1:$1,0)),""))</f>
        <v/>
      </c>
      <c r="J550" s="38" t="str">
        <f>IF(A550="","",Input!O546)</f>
        <v/>
      </c>
      <c r="K550" s="38" t="str">
        <f>IF(A550="","",IF(D550="N","",IFERROR(INDEX(Program_Calcs!$A$1:$AX$1002,MATCH(A550,Program_Calcs!$A:$A,0),MATCH(VLOOKUP(F550,Table_Methods!$B:$F,5,0),Program_Calcs!$1:$1,0)),"")))</f>
        <v/>
      </c>
    </row>
    <row r="551" spans="1:11" ht="16.5" customHeight="1" x14ac:dyDescent="0.25">
      <c r="A551" s="12" t="str">
        <f>IF(Input!A547="","",Input!A547)</f>
        <v/>
      </c>
      <c r="B551" s="12" t="str">
        <f>IF(C551="","",IF(C551="Circular",Input!D547&amp;" in.",IF(C551="Box",ROUNDUP(Input!D547/12,1)&amp;" x "&amp;ROUNDUP(Input!E547/12,1)&amp;" ft.",Input!D547&amp;" x "&amp;Input!E547&amp;" in.")))</f>
        <v/>
      </c>
      <c r="C551" s="12" t="str">
        <f>IF(A551="","",Input!B547)</f>
        <v/>
      </c>
      <c r="D551" s="12" t="str">
        <f>IF(Input!I547="","",Input!I547)</f>
        <v/>
      </c>
      <c r="E551" s="12" t="str">
        <f>IF(Input!C547="","",Input!C547)</f>
        <v/>
      </c>
      <c r="F551" s="13" t="str">
        <f>IF(Input!H547="","",Input!H547)</f>
        <v/>
      </c>
      <c r="G551" s="12" t="str">
        <f>IF(Program_Calcs!F547="","",TEXT(Program_Calcs!F547,"0.0"))</f>
        <v/>
      </c>
      <c r="H551" s="12" t="str">
        <f>IF(Input!J547="","",TEXT(Input!J547,"0.0"))</f>
        <v/>
      </c>
      <c r="I551" s="38" t="str">
        <f>IF(A551="","",IFERROR(INDEX(Program_Calcs!$A$1:$AX$1002,MATCH(A551,Program_Calcs!$A:$A,0),MATCH(VLOOKUP(F551,Table_Methods!$B:$F,4,0),Program_Calcs!$1:$1,0)),""))</f>
        <v/>
      </c>
      <c r="J551" s="38" t="str">
        <f>IF(A551="","",Input!O547)</f>
        <v/>
      </c>
      <c r="K551" s="38" t="str">
        <f>IF(A551="","",IF(D551="N","",IFERROR(INDEX(Program_Calcs!$A$1:$AX$1002,MATCH(A551,Program_Calcs!$A:$A,0),MATCH(VLOOKUP(F551,Table_Methods!$B:$F,5,0),Program_Calcs!$1:$1,0)),"")))</f>
        <v/>
      </c>
    </row>
    <row r="552" spans="1:11" ht="16.5" customHeight="1" x14ac:dyDescent="0.25">
      <c r="A552" s="12" t="str">
        <f>IF(Input!A548="","",Input!A548)</f>
        <v/>
      </c>
      <c r="B552" s="12" t="str">
        <f>IF(C552="","",IF(C552="Circular",Input!D548&amp;" in.",IF(C552="Box",ROUNDUP(Input!D548/12,1)&amp;" x "&amp;ROUNDUP(Input!E548/12,1)&amp;" ft.",Input!D548&amp;" x "&amp;Input!E548&amp;" in.")))</f>
        <v/>
      </c>
      <c r="C552" s="12" t="str">
        <f>IF(A552="","",Input!B548)</f>
        <v/>
      </c>
      <c r="D552" s="12" t="str">
        <f>IF(Input!I548="","",Input!I548)</f>
        <v/>
      </c>
      <c r="E552" s="12" t="str">
        <f>IF(Input!C548="","",Input!C548)</f>
        <v/>
      </c>
      <c r="F552" s="13" t="str">
        <f>IF(Input!H548="","",Input!H548)</f>
        <v/>
      </c>
      <c r="G552" s="12" t="str">
        <f>IF(Program_Calcs!F548="","",TEXT(Program_Calcs!F548,"0.0"))</f>
        <v/>
      </c>
      <c r="H552" s="12" t="str">
        <f>IF(Input!J548="","",TEXT(Input!J548,"0.0"))</f>
        <v/>
      </c>
      <c r="I552" s="38" t="str">
        <f>IF(A552="","",IFERROR(INDEX(Program_Calcs!$A$1:$AX$1002,MATCH(A552,Program_Calcs!$A:$A,0),MATCH(VLOOKUP(F552,Table_Methods!$B:$F,4,0),Program_Calcs!$1:$1,0)),""))</f>
        <v/>
      </c>
      <c r="J552" s="38" t="str">
        <f>IF(A552="","",Input!O548)</f>
        <v/>
      </c>
      <c r="K552" s="38" t="str">
        <f>IF(A552="","",IF(D552="N","",IFERROR(INDEX(Program_Calcs!$A$1:$AX$1002,MATCH(A552,Program_Calcs!$A:$A,0),MATCH(VLOOKUP(F552,Table_Methods!$B:$F,5,0),Program_Calcs!$1:$1,0)),"")))</f>
        <v/>
      </c>
    </row>
    <row r="553" spans="1:11" ht="16.5" customHeight="1" x14ac:dyDescent="0.25">
      <c r="A553" s="12" t="str">
        <f>IF(Input!A549="","",Input!A549)</f>
        <v/>
      </c>
      <c r="B553" s="12" t="str">
        <f>IF(C553="","",IF(C553="Circular",Input!D549&amp;" in.",IF(C553="Box",ROUNDUP(Input!D549/12,1)&amp;" x "&amp;ROUNDUP(Input!E549/12,1)&amp;" ft.",Input!D549&amp;" x "&amp;Input!E549&amp;" in.")))</f>
        <v/>
      </c>
      <c r="C553" s="12" t="str">
        <f>IF(A553="","",Input!B549)</f>
        <v/>
      </c>
      <c r="D553" s="12" t="str">
        <f>IF(Input!I549="","",Input!I549)</f>
        <v/>
      </c>
      <c r="E553" s="12" t="str">
        <f>IF(Input!C549="","",Input!C549)</f>
        <v/>
      </c>
      <c r="F553" s="13" t="str">
        <f>IF(Input!H549="","",Input!H549)</f>
        <v/>
      </c>
      <c r="G553" s="12" t="str">
        <f>IF(Program_Calcs!F549="","",TEXT(Program_Calcs!F549,"0.0"))</f>
        <v/>
      </c>
      <c r="H553" s="12" t="str">
        <f>IF(Input!J549="","",TEXT(Input!J549,"0.0"))</f>
        <v/>
      </c>
      <c r="I553" s="38" t="str">
        <f>IF(A553="","",IFERROR(INDEX(Program_Calcs!$A$1:$AX$1002,MATCH(A553,Program_Calcs!$A:$A,0),MATCH(VLOOKUP(F553,Table_Methods!$B:$F,4,0),Program_Calcs!$1:$1,0)),""))</f>
        <v/>
      </c>
      <c r="J553" s="38" t="str">
        <f>IF(A553="","",Input!O549)</f>
        <v/>
      </c>
      <c r="K553" s="38" t="str">
        <f>IF(A553="","",IF(D553="N","",IFERROR(INDEX(Program_Calcs!$A$1:$AX$1002,MATCH(A553,Program_Calcs!$A:$A,0),MATCH(VLOOKUP(F553,Table_Methods!$B:$F,5,0),Program_Calcs!$1:$1,0)),"")))</f>
        <v/>
      </c>
    </row>
    <row r="554" spans="1:11" ht="16.5" customHeight="1" x14ac:dyDescent="0.25">
      <c r="A554" s="12" t="str">
        <f>IF(Input!A550="","",Input!A550)</f>
        <v/>
      </c>
      <c r="B554" s="12" t="str">
        <f>IF(C554="","",IF(C554="Circular",Input!D550&amp;" in.",IF(C554="Box",ROUNDUP(Input!D550/12,1)&amp;" x "&amp;ROUNDUP(Input!E550/12,1)&amp;" ft.",Input!D550&amp;" x "&amp;Input!E550&amp;" in.")))</f>
        <v/>
      </c>
      <c r="C554" s="12" t="str">
        <f>IF(A554="","",Input!B550)</f>
        <v/>
      </c>
      <c r="D554" s="12" t="str">
        <f>IF(Input!I550="","",Input!I550)</f>
        <v/>
      </c>
      <c r="E554" s="12" t="str">
        <f>IF(Input!C550="","",Input!C550)</f>
        <v/>
      </c>
      <c r="F554" s="13" t="str">
        <f>IF(Input!H550="","",Input!H550)</f>
        <v/>
      </c>
      <c r="G554" s="12" t="str">
        <f>IF(Program_Calcs!F550="","",TEXT(Program_Calcs!F550,"0.0"))</f>
        <v/>
      </c>
      <c r="H554" s="12" t="str">
        <f>IF(Input!J550="","",TEXT(Input!J550,"0.0"))</f>
        <v/>
      </c>
      <c r="I554" s="38" t="str">
        <f>IF(A554="","",IFERROR(INDEX(Program_Calcs!$A$1:$AX$1002,MATCH(A554,Program_Calcs!$A:$A,0),MATCH(VLOOKUP(F554,Table_Methods!$B:$F,4,0),Program_Calcs!$1:$1,0)),""))</f>
        <v/>
      </c>
      <c r="J554" s="38" t="str">
        <f>IF(A554="","",Input!O550)</f>
        <v/>
      </c>
      <c r="K554" s="38" t="str">
        <f>IF(A554="","",IF(D554="N","",IFERROR(INDEX(Program_Calcs!$A$1:$AX$1002,MATCH(A554,Program_Calcs!$A:$A,0),MATCH(VLOOKUP(F554,Table_Methods!$B:$F,5,0),Program_Calcs!$1:$1,0)),"")))</f>
        <v/>
      </c>
    </row>
    <row r="555" spans="1:11" ht="16.5" customHeight="1" x14ac:dyDescent="0.25">
      <c r="A555" s="12" t="str">
        <f>IF(Input!A551="","",Input!A551)</f>
        <v/>
      </c>
      <c r="B555" s="12" t="str">
        <f>IF(C555="","",IF(C555="Circular",Input!D551&amp;" in.",IF(C555="Box",ROUNDUP(Input!D551/12,1)&amp;" x "&amp;ROUNDUP(Input!E551/12,1)&amp;" ft.",Input!D551&amp;" x "&amp;Input!E551&amp;" in.")))</f>
        <v/>
      </c>
      <c r="C555" s="12" t="str">
        <f>IF(A555="","",Input!B551)</f>
        <v/>
      </c>
      <c r="D555" s="12" t="str">
        <f>IF(Input!I551="","",Input!I551)</f>
        <v/>
      </c>
      <c r="E555" s="12" t="str">
        <f>IF(Input!C551="","",Input!C551)</f>
        <v/>
      </c>
      <c r="F555" s="13" t="str">
        <f>IF(Input!H551="","",Input!H551)</f>
        <v/>
      </c>
      <c r="G555" s="12" t="str">
        <f>IF(Program_Calcs!F551="","",TEXT(Program_Calcs!F551,"0.0"))</f>
        <v/>
      </c>
      <c r="H555" s="12" t="str">
        <f>IF(Input!J551="","",TEXT(Input!J551,"0.0"))</f>
        <v/>
      </c>
      <c r="I555" s="38" t="str">
        <f>IF(A555="","",IFERROR(INDEX(Program_Calcs!$A$1:$AX$1002,MATCH(A555,Program_Calcs!$A:$A,0),MATCH(VLOOKUP(F555,Table_Methods!$B:$F,4,0),Program_Calcs!$1:$1,0)),""))</f>
        <v/>
      </c>
      <c r="J555" s="38" t="str">
        <f>IF(A555="","",Input!O551)</f>
        <v/>
      </c>
      <c r="K555" s="38" t="str">
        <f>IF(A555="","",IF(D555="N","",IFERROR(INDEX(Program_Calcs!$A$1:$AX$1002,MATCH(A555,Program_Calcs!$A:$A,0),MATCH(VLOOKUP(F555,Table_Methods!$B:$F,5,0),Program_Calcs!$1:$1,0)),"")))</f>
        <v/>
      </c>
    </row>
    <row r="556" spans="1:11" ht="16.5" customHeight="1" x14ac:dyDescent="0.25">
      <c r="A556" s="12" t="str">
        <f>IF(Input!A552="","",Input!A552)</f>
        <v/>
      </c>
      <c r="B556" s="12" t="str">
        <f>IF(C556="","",IF(C556="Circular",Input!D552&amp;" in.",IF(C556="Box",ROUNDUP(Input!D552/12,1)&amp;" x "&amp;ROUNDUP(Input!E552/12,1)&amp;" ft.",Input!D552&amp;" x "&amp;Input!E552&amp;" in.")))</f>
        <v/>
      </c>
      <c r="C556" s="12" t="str">
        <f>IF(A556="","",Input!B552)</f>
        <v/>
      </c>
      <c r="D556" s="12" t="str">
        <f>IF(Input!I552="","",Input!I552)</f>
        <v/>
      </c>
      <c r="E556" s="12" t="str">
        <f>IF(Input!C552="","",Input!C552)</f>
        <v/>
      </c>
      <c r="F556" s="13" t="str">
        <f>IF(Input!H552="","",Input!H552)</f>
        <v/>
      </c>
      <c r="G556" s="12" t="str">
        <f>IF(Program_Calcs!F552="","",TEXT(Program_Calcs!F552,"0.0"))</f>
        <v/>
      </c>
      <c r="H556" s="12" t="str">
        <f>IF(Input!J552="","",TEXT(Input!J552,"0.0"))</f>
        <v/>
      </c>
      <c r="I556" s="38" t="str">
        <f>IF(A556="","",IFERROR(INDEX(Program_Calcs!$A$1:$AX$1002,MATCH(A556,Program_Calcs!$A:$A,0),MATCH(VLOOKUP(F556,Table_Methods!$B:$F,4,0),Program_Calcs!$1:$1,0)),""))</f>
        <v/>
      </c>
      <c r="J556" s="38" t="str">
        <f>IF(A556="","",Input!O552)</f>
        <v/>
      </c>
      <c r="K556" s="38" t="str">
        <f>IF(A556="","",IF(D556="N","",IFERROR(INDEX(Program_Calcs!$A$1:$AX$1002,MATCH(A556,Program_Calcs!$A:$A,0),MATCH(VLOOKUP(F556,Table_Methods!$B:$F,5,0),Program_Calcs!$1:$1,0)),"")))</f>
        <v/>
      </c>
    </row>
    <row r="557" spans="1:11" ht="16.5" customHeight="1" x14ac:dyDescent="0.25">
      <c r="A557" s="12" t="str">
        <f>IF(Input!A553="","",Input!A553)</f>
        <v/>
      </c>
      <c r="B557" s="12" t="str">
        <f>IF(C557="","",IF(C557="Circular",Input!D553&amp;" in.",IF(C557="Box",ROUNDUP(Input!D553/12,1)&amp;" x "&amp;ROUNDUP(Input!E553/12,1)&amp;" ft.",Input!D553&amp;" x "&amp;Input!E553&amp;" in.")))</f>
        <v/>
      </c>
      <c r="C557" s="12" t="str">
        <f>IF(A557="","",Input!B553)</f>
        <v/>
      </c>
      <c r="D557" s="12" t="str">
        <f>IF(Input!I553="","",Input!I553)</f>
        <v/>
      </c>
      <c r="E557" s="12" t="str">
        <f>IF(Input!C553="","",Input!C553)</f>
        <v/>
      </c>
      <c r="F557" s="13" t="str">
        <f>IF(Input!H553="","",Input!H553)</f>
        <v/>
      </c>
      <c r="G557" s="12" t="str">
        <f>IF(Program_Calcs!F553="","",TEXT(Program_Calcs!F553,"0.0"))</f>
        <v/>
      </c>
      <c r="H557" s="12" t="str">
        <f>IF(Input!J553="","",TEXT(Input!J553,"0.0"))</f>
        <v/>
      </c>
      <c r="I557" s="38" t="str">
        <f>IF(A557="","",IFERROR(INDEX(Program_Calcs!$A$1:$AX$1002,MATCH(A557,Program_Calcs!$A:$A,0),MATCH(VLOOKUP(F557,Table_Methods!$B:$F,4,0),Program_Calcs!$1:$1,0)),""))</f>
        <v/>
      </c>
      <c r="J557" s="38" t="str">
        <f>IF(A557="","",Input!O553)</f>
        <v/>
      </c>
      <c r="K557" s="38" t="str">
        <f>IF(A557="","",IF(D557="N","",IFERROR(INDEX(Program_Calcs!$A$1:$AX$1002,MATCH(A557,Program_Calcs!$A:$A,0),MATCH(VLOOKUP(F557,Table_Methods!$B:$F,5,0),Program_Calcs!$1:$1,0)),"")))</f>
        <v/>
      </c>
    </row>
    <row r="558" spans="1:11" ht="16.5" customHeight="1" x14ac:dyDescent="0.25">
      <c r="A558" s="12" t="str">
        <f>IF(Input!A554="","",Input!A554)</f>
        <v/>
      </c>
      <c r="B558" s="12" t="str">
        <f>IF(C558="","",IF(C558="Circular",Input!D554&amp;" in.",IF(C558="Box",ROUNDUP(Input!D554/12,1)&amp;" x "&amp;ROUNDUP(Input!E554/12,1)&amp;" ft.",Input!D554&amp;" x "&amp;Input!E554&amp;" in.")))</f>
        <v/>
      </c>
      <c r="C558" s="12" t="str">
        <f>IF(A558="","",Input!B554)</f>
        <v/>
      </c>
      <c r="D558" s="12" t="str">
        <f>IF(Input!I554="","",Input!I554)</f>
        <v/>
      </c>
      <c r="E558" s="12" t="str">
        <f>IF(Input!C554="","",Input!C554)</f>
        <v/>
      </c>
      <c r="F558" s="13" t="str">
        <f>IF(Input!H554="","",Input!H554)</f>
        <v/>
      </c>
      <c r="G558" s="12" t="str">
        <f>IF(Program_Calcs!F554="","",TEXT(Program_Calcs!F554,"0.0"))</f>
        <v/>
      </c>
      <c r="H558" s="12" t="str">
        <f>IF(Input!J554="","",TEXT(Input!J554,"0.0"))</f>
        <v/>
      </c>
      <c r="I558" s="38" t="str">
        <f>IF(A558="","",IFERROR(INDEX(Program_Calcs!$A$1:$AX$1002,MATCH(A558,Program_Calcs!$A:$A,0),MATCH(VLOOKUP(F558,Table_Methods!$B:$F,4,0),Program_Calcs!$1:$1,0)),""))</f>
        <v/>
      </c>
      <c r="J558" s="38" t="str">
        <f>IF(A558="","",Input!O554)</f>
        <v/>
      </c>
      <c r="K558" s="38" t="str">
        <f>IF(A558="","",IF(D558="N","",IFERROR(INDEX(Program_Calcs!$A$1:$AX$1002,MATCH(A558,Program_Calcs!$A:$A,0),MATCH(VLOOKUP(F558,Table_Methods!$B:$F,5,0),Program_Calcs!$1:$1,0)),"")))</f>
        <v/>
      </c>
    </row>
    <row r="559" spans="1:11" ht="16.5" customHeight="1" x14ac:dyDescent="0.25">
      <c r="A559" s="12" t="str">
        <f>IF(Input!A555="","",Input!A555)</f>
        <v/>
      </c>
      <c r="B559" s="12" t="str">
        <f>IF(C559="","",IF(C559="Circular",Input!D555&amp;" in.",IF(C559="Box",ROUNDUP(Input!D555/12,1)&amp;" x "&amp;ROUNDUP(Input!E555/12,1)&amp;" ft.",Input!D555&amp;" x "&amp;Input!E555&amp;" in.")))</f>
        <v/>
      </c>
      <c r="C559" s="12" t="str">
        <f>IF(A559="","",Input!B555)</f>
        <v/>
      </c>
      <c r="D559" s="12" t="str">
        <f>IF(Input!I555="","",Input!I555)</f>
        <v/>
      </c>
      <c r="E559" s="12" t="str">
        <f>IF(Input!C555="","",Input!C555)</f>
        <v/>
      </c>
      <c r="F559" s="13" t="str">
        <f>IF(Input!H555="","",Input!H555)</f>
        <v/>
      </c>
      <c r="G559" s="12" t="str">
        <f>IF(Program_Calcs!F555="","",TEXT(Program_Calcs!F555,"0.0"))</f>
        <v/>
      </c>
      <c r="H559" s="12" t="str">
        <f>IF(Input!J555="","",TEXT(Input!J555,"0.0"))</f>
        <v/>
      </c>
      <c r="I559" s="38" t="str">
        <f>IF(A559="","",IFERROR(INDEX(Program_Calcs!$A$1:$AX$1002,MATCH(A559,Program_Calcs!$A:$A,0),MATCH(VLOOKUP(F559,Table_Methods!$B:$F,4,0),Program_Calcs!$1:$1,0)),""))</f>
        <v/>
      </c>
      <c r="J559" s="38" t="str">
        <f>IF(A559="","",Input!O555)</f>
        <v/>
      </c>
      <c r="K559" s="38" t="str">
        <f>IF(A559="","",IF(D559="N","",IFERROR(INDEX(Program_Calcs!$A$1:$AX$1002,MATCH(A559,Program_Calcs!$A:$A,0),MATCH(VLOOKUP(F559,Table_Methods!$B:$F,5,0),Program_Calcs!$1:$1,0)),"")))</f>
        <v/>
      </c>
    </row>
    <row r="560" spans="1:11" ht="16.5" customHeight="1" x14ac:dyDescent="0.25">
      <c r="A560" s="12" t="str">
        <f>IF(Input!A556="","",Input!A556)</f>
        <v/>
      </c>
      <c r="B560" s="12" t="str">
        <f>IF(C560="","",IF(C560="Circular",Input!D556&amp;" in.",IF(C560="Box",ROUNDUP(Input!D556/12,1)&amp;" x "&amp;ROUNDUP(Input!E556/12,1)&amp;" ft.",Input!D556&amp;" x "&amp;Input!E556&amp;" in.")))</f>
        <v/>
      </c>
      <c r="C560" s="12" t="str">
        <f>IF(A560="","",Input!B556)</f>
        <v/>
      </c>
      <c r="D560" s="12" t="str">
        <f>IF(Input!I556="","",Input!I556)</f>
        <v/>
      </c>
      <c r="E560" s="12" t="str">
        <f>IF(Input!C556="","",Input!C556)</f>
        <v/>
      </c>
      <c r="F560" s="13" t="str">
        <f>IF(Input!H556="","",Input!H556)</f>
        <v/>
      </c>
      <c r="G560" s="12" t="str">
        <f>IF(Program_Calcs!F556="","",TEXT(Program_Calcs!F556,"0.0"))</f>
        <v/>
      </c>
      <c r="H560" s="12" t="str">
        <f>IF(Input!J556="","",TEXT(Input!J556,"0.0"))</f>
        <v/>
      </c>
      <c r="I560" s="38" t="str">
        <f>IF(A560="","",IFERROR(INDEX(Program_Calcs!$A$1:$AX$1002,MATCH(A560,Program_Calcs!$A:$A,0),MATCH(VLOOKUP(F560,Table_Methods!$B:$F,4,0),Program_Calcs!$1:$1,0)),""))</f>
        <v/>
      </c>
      <c r="J560" s="38" t="str">
        <f>IF(A560="","",Input!O556)</f>
        <v/>
      </c>
      <c r="K560" s="38" t="str">
        <f>IF(A560="","",IF(D560="N","",IFERROR(INDEX(Program_Calcs!$A$1:$AX$1002,MATCH(A560,Program_Calcs!$A:$A,0),MATCH(VLOOKUP(F560,Table_Methods!$B:$F,5,0),Program_Calcs!$1:$1,0)),"")))</f>
        <v/>
      </c>
    </row>
    <row r="561" spans="1:11" ht="16.5" customHeight="1" x14ac:dyDescent="0.25">
      <c r="A561" s="12" t="str">
        <f>IF(Input!A557="","",Input!A557)</f>
        <v/>
      </c>
      <c r="B561" s="12" t="str">
        <f>IF(C561="","",IF(C561="Circular",Input!D557&amp;" in.",IF(C561="Box",ROUNDUP(Input!D557/12,1)&amp;" x "&amp;ROUNDUP(Input!E557/12,1)&amp;" ft.",Input!D557&amp;" x "&amp;Input!E557&amp;" in.")))</f>
        <v/>
      </c>
      <c r="C561" s="12" t="str">
        <f>IF(A561="","",Input!B557)</f>
        <v/>
      </c>
      <c r="D561" s="12" t="str">
        <f>IF(Input!I557="","",Input!I557)</f>
        <v/>
      </c>
      <c r="E561" s="12" t="str">
        <f>IF(Input!C557="","",Input!C557)</f>
        <v/>
      </c>
      <c r="F561" s="13" t="str">
        <f>IF(Input!H557="","",Input!H557)</f>
        <v/>
      </c>
      <c r="G561" s="12" t="str">
        <f>IF(Program_Calcs!F557="","",TEXT(Program_Calcs!F557,"0.0"))</f>
        <v/>
      </c>
      <c r="H561" s="12" t="str">
        <f>IF(Input!J557="","",TEXT(Input!J557,"0.0"))</f>
        <v/>
      </c>
      <c r="I561" s="38" t="str">
        <f>IF(A561="","",IFERROR(INDEX(Program_Calcs!$A$1:$AX$1002,MATCH(A561,Program_Calcs!$A:$A,0),MATCH(VLOOKUP(F561,Table_Methods!$B:$F,4,0),Program_Calcs!$1:$1,0)),""))</f>
        <v/>
      </c>
      <c r="J561" s="38" t="str">
        <f>IF(A561="","",Input!O557)</f>
        <v/>
      </c>
      <c r="K561" s="38" t="str">
        <f>IF(A561="","",IF(D561="N","",IFERROR(INDEX(Program_Calcs!$A$1:$AX$1002,MATCH(A561,Program_Calcs!$A:$A,0),MATCH(VLOOKUP(F561,Table_Methods!$B:$F,5,0),Program_Calcs!$1:$1,0)),"")))</f>
        <v/>
      </c>
    </row>
    <row r="562" spans="1:11" ht="16.5" customHeight="1" x14ac:dyDescent="0.25">
      <c r="A562" s="12" t="str">
        <f>IF(Input!A558="","",Input!A558)</f>
        <v/>
      </c>
      <c r="B562" s="12" t="str">
        <f>IF(C562="","",IF(C562="Circular",Input!D558&amp;" in.",IF(C562="Box",ROUNDUP(Input!D558/12,1)&amp;" x "&amp;ROUNDUP(Input!E558/12,1)&amp;" ft.",Input!D558&amp;" x "&amp;Input!E558&amp;" in.")))</f>
        <v/>
      </c>
      <c r="C562" s="12" t="str">
        <f>IF(A562="","",Input!B558)</f>
        <v/>
      </c>
      <c r="D562" s="12" t="str">
        <f>IF(Input!I558="","",Input!I558)</f>
        <v/>
      </c>
      <c r="E562" s="12" t="str">
        <f>IF(Input!C558="","",Input!C558)</f>
        <v/>
      </c>
      <c r="F562" s="13" t="str">
        <f>IF(Input!H558="","",Input!H558)</f>
        <v/>
      </c>
      <c r="G562" s="12" t="str">
        <f>IF(Program_Calcs!F558="","",TEXT(Program_Calcs!F558,"0.0"))</f>
        <v/>
      </c>
      <c r="H562" s="12" t="str">
        <f>IF(Input!J558="","",TEXT(Input!J558,"0.0"))</f>
        <v/>
      </c>
      <c r="I562" s="38" t="str">
        <f>IF(A562="","",IFERROR(INDEX(Program_Calcs!$A$1:$AX$1002,MATCH(A562,Program_Calcs!$A:$A,0),MATCH(VLOOKUP(F562,Table_Methods!$B:$F,4,0),Program_Calcs!$1:$1,0)),""))</f>
        <v/>
      </c>
      <c r="J562" s="38" t="str">
        <f>IF(A562="","",Input!O558)</f>
        <v/>
      </c>
      <c r="K562" s="38" t="str">
        <f>IF(A562="","",IF(D562="N","",IFERROR(INDEX(Program_Calcs!$A$1:$AX$1002,MATCH(A562,Program_Calcs!$A:$A,0),MATCH(VLOOKUP(F562,Table_Methods!$B:$F,5,0),Program_Calcs!$1:$1,0)),"")))</f>
        <v/>
      </c>
    </row>
    <row r="563" spans="1:11" ht="16.5" customHeight="1" x14ac:dyDescent="0.25">
      <c r="A563" s="12" t="str">
        <f>IF(Input!A559="","",Input!A559)</f>
        <v/>
      </c>
      <c r="B563" s="12" t="str">
        <f>IF(C563="","",IF(C563="Circular",Input!D559&amp;" in.",IF(C563="Box",ROUNDUP(Input!D559/12,1)&amp;" x "&amp;ROUNDUP(Input!E559/12,1)&amp;" ft.",Input!D559&amp;" x "&amp;Input!E559&amp;" in.")))</f>
        <v/>
      </c>
      <c r="C563" s="12" t="str">
        <f>IF(A563="","",Input!B559)</f>
        <v/>
      </c>
      <c r="D563" s="12" t="str">
        <f>IF(Input!I559="","",Input!I559)</f>
        <v/>
      </c>
      <c r="E563" s="12" t="str">
        <f>IF(Input!C559="","",Input!C559)</f>
        <v/>
      </c>
      <c r="F563" s="13" t="str">
        <f>IF(Input!H559="","",Input!H559)</f>
        <v/>
      </c>
      <c r="G563" s="12" t="str">
        <f>IF(Program_Calcs!F559="","",TEXT(Program_Calcs!F559,"0.0"))</f>
        <v/>
      </c>
      <c r="H563" s="12" t="str">
        <f>IF(Input!J559="","",TEXT(Input!J559,"0.0"))</f>
        <v/>
      </c>
      <c r="I563" s="38" t="str">
        <f>IF(A563="","",IFERROR(INDEX(Program_Calcs!$A$1:$AX$1002,MATCH(A563,Program_Calcs!$A:$A,0),MATCH(VLOOKUP(F563,Table_Methods!$B:$F,4,0),Program_Calcs!$1:$1,0)),""))</f>
        <v/>
      </c>
      <c r="J563" s="38" t="str">
        <f>IF(A563="","",Input!O559)</f>
        <v/>
      </c>
      <c r="K563" s="38" t="str">
        <f>IF(A563="","",IF(D563="N","",IFERROR(INDEX(Program_Calcs!$A$1:$AX$1002,MATCH(A563,Program_Calcs!$A:$A,0),MATCH(VLOOKUP(F563,Table_Methods!$B:$F,5,0),Program_Calcs!$1:$1,0)),"")))</f>
        <v/>
      </c>
    </row>
    <row r="564" spans="1:11" ht="16.5" customHeight="1" x14ac:dyDescent="0.25">
      <c r="A564" s="12" t="str">
        <f>IF(Input!A560="","",Input!A560)</f>
        <v/>
      </c>
      <c r="B564" s="12" t="str">
        <f>IF(C564="","",IF(C564="Circular",Input!D560&amp;" in.",IF(C564="Box",ROUNDUP(Input!D560/12,1)&amp;" x "&amp;ROUNDUP(Input!E560/12,1)&amp;" ft.",Input!D560&amp;" x "&amp;Input!E560&amp;" in.")))</f>
        <v/>
      </c>
      <c r="C564" s="12" t="str">
        <f>IF(A564="","",Input!B560)</f>
        <v/>
      </c>
      <c r="D564" s="12" t="str">
        <f>IF(Input!I560="","",Input!I560)</f>
        <v/>
      </c>
      <c r="E564" s="12" t="str">
        <f>IF(Input!C560="","",Input!C560)</f>
        <v/>
      </c>
      <c r="F564" s="13" t="str">
        <f>IF(Input!H560="","",Input!H560)</f>
        <v/>
      </c>
      <c r="G564" s="12" t="str">
        <f>IF(Program_Calcs!F560="","",TEXT(Program_Calcs!F560,"0.0"))</f>
        <v/>
      </c>
      <c r="H564" s="12" t="str">
        <f>IF(Input!J560="","",TEXT(Input!J560,"0.0"))</f>
        <v/>
      </c>
      <c r="I564" s="38" t="str">
        <f>IF(A564="","",IFERROR(INDEX(Program_Calcs!$A$1:$AX$1002,MATCH(A564,Program_Calcs!$A:$A,0),MATCH(VLOOKUP(F564,Table_Methods!$B:$F,4,0),Program_Calcs!$1:$1,0)),""))</f>
        <v/>
      </c>
      <c r="J564" s="38" t="str">
        <f>IF(A564="","",Input!O560)</f>
        <v/>
      </c>
      <c r="K564" s="38" t="str">
        <f>IF(A564="","",IF(D564="N","",IFERROR(INDEX(Program_Calcs!$A$1:$AX$1002,MATCH(A564,Program_Calcs!$A:$A,0),MATCH(VLOOKUP(F564,Table_Methods!$B:$F,5,0),Program_Calcs!$1:$1,0)),"")))</f>
        <v/>
      </c>
    </row>
    <row r="565" spans="1:11" ht="16.5" customHeight="1" x14ac:dyDescent="0.25">
      <c r="A565" s="12" t="str">
        <f>IF(Input!A561="","",Input!A561)</f>
        <v/>
      </c>
      <c r="B565" s="12" t="str">
        <f>IF(C565="","",IF(C565="Circular",Input!D561&amp;" in.",IF(C565="Box",ROUNDUP(Input!D561/12,1)&amp;" x "&amp;ROUNDUP(Input!E561/12,1)&amp;" ft.",Input!D561&amp;" x "&amp;Input!E561&amp;" in.")))</f>
        <v/>
      </c>
      <c r="C565" s="12" t="str">
        <f>IF(A565="","",Input!B561)</f>
        <v/>
      </c>
      <c r="D565" s="12" t="str">
        <f>IF(Input!I561="","",Input!I561)</f>
        <v/>
      </c>
      <c r="E565" s="12" t="str">
        <f>IF(Input!C561="","",Input!C561)</f>
        <v/>
      </c>
      <c r="F565" s="13" t="str">
        <f>IF(Input!H561="","",Input!H561)</f>
        <v/>
      </c>
      <c r="G565" s="12" t="str">
        <f>IF(Program_Calcs!F561="","",TEXT(Program_Calcs!F561,"0.0"))</f>
        <v/>
      </c>
      <c r="H565" s="12" t="str">
        <f>IF(Input!J561="","",TEXT(Input!J561,"0.0"))</f>
        <v/>
      </c>
      <c r="I565" s="38" t="str">
        <f>IF(A565="","",IFERROR(INDEX(Program_Calcs!$A$1:$AX$1002,MATCH(A565,Program_Calcs!$A:$A,0),MATCH(VLOOKUP(F565,Table_Methods!$B:$F,4,0),Program_Calcs!$1:$1,0)),""))</f>
        <v/>
      </c>
      <c r="J565" s="38" t="str">
        <f>IF(A565="","",Input!O561)</f>
        <v/>
      </c>
      <c r="K565" s="38" t="str">
        <f>IF(A565="","",IF(D565="N","",IFERROR(INDEX(Program_Calcs!$A$1:$AX$1002,MATCH(A565,Program_Calcs!$A:$A,0),MATCH(VLOOKUP(F565,Table_Methods!$B:$F,5,0),Program_Calcs!$1:$1,0)),"")))</f>
        <v/>
      </c>
    </row>
    <row r="566" spans="1:11" ht="16.5" customHeight="1" x14ac:dyDescent="0.25">
      <c r="A566" s="12" t="str">
        <f>IF(Input!A562="","",Input!A562)</f>
        <v/>
      </c>
      <c r="B566" s="12" t="str">
        <f>IF(C566="","",IF(C566="Circular",Input!D562&amp;" in.",IF(C566="Box",ROUNDUP(Input!D562/12,1)&amp;" x "&amp;ROUNDUP(Input!E562/12,1)&amp;" ft.",Input!D562&amp;" x "&amp;Input!E562&amp;" in.")))</f>
        <v/>
      </c>
      <c r="C566" s="12" t="str">
        <f>IF(A566="","",Input!B562)</f>
        <v/>
      </c>
      <c r="D566" s="12" t="str">
        <f>IF(Input!I562="","",Input!I562)</f>
        <v/>
      </c>
      <c r="E566" s="12" t="str">
        <f>IF(Input!C562="","",Input!C562)</f>
        <v/>
      </c>
      <c r="F566" s="13" t="str">
        <f>IF(Input!H562="","",Input!H562)</f>
        <v/>
      </c>
      <c r="G566" s="12" t="str">
        <f>IF(Program_Calcs!F562="","",TEXT(Program_Calcs!F562,"0.0"))</f>
        <v/>
      </c>
      <c r="H566" s="12" t="str">
        <f>IF(Input!J562="","",TEXT(Input!J562,"0.0"))</f>
        <v/>
      </c>
      <c r="I566" s="38" t="str">
        <f>IF(A566="","",IFERROR(INDEX(Program_Calcs!$A$1:$AX$1002,MATCH(A566,Program_Calcs!$A:$A,0),MATCH(VLOOKUP(F566,Table_Methods!$B:$F,4,0),Program_Calcs!$1:$1,0)),""))</f>
        <v/>
      </c>
      <c r="J566" s="38" t="str">
        <f>IF(A566="","",Input!O562)</f>
        <v/>
      </c>
      <c r="K566" s="38" t="str">
        <f>IF(A566="","",IF(D566="N","",IFERROR(INDEX(Program_Calcs!$A$1:$AX$1002,MATCH(A566,Program_Calcs!$A:$A,0),MATCH(VLOOKUP(F566,Table_Methods!$B:$F,5,0),Program_Calcs!$1:$1,0)),"")))</f>
        <v/>
      </c>
    </row>
    <row r="567" spans="1:11" ht="16.5" customHeight="1" x14ac:dyDescent="0.25">
      <c r="A567" s="12" t="str">
        <f>IF(Input!A563="","",Input!A563)</f>
        <v/>
      </c>
      <c r="B567" s="12" t="str">
        <f>IF(C567="","",IF(C567="Circular",Input!D563&amp;" in.",IF(C567="Box",ROUNDUP(Input!D563/12,1)&amp;" x "&amp;ROUNDUP(Input!E563/12,1)&amp;" ft.",Input!D563&amp;" x "&amp;Input!E563&amp;" in.")))</f>
        <v/>
      </c>
      <c r="C567" s="12" t="str">
        <f>IF(A567="","",Input!B563)</f>
        <v/>
      </c>
      <c r="D567" s="12" t="str">
        <f>IF(Input!I563="","",Input!I563)</f>
        <v/>
      </c>
      <c r="E567" s="12" t="str">
        <f>IF(Input!C563="","",Input!C563)</f>
        <v/>
      </c>
      <c r="F567" s="13" t="str">
        <f>IF(Input!H563="","",Input!H563)</f>
        <v/>
      </c>
      <c r="G567" s="12" t="str">
        <f>IF(Program_Calcs!F563="","",TEXT(Program_Calcs!F563,"0.0"))</f>
        <v/>
      </c>
      <c r="H567" s="12" t="str">
        <f>IF(Input!J563="","",TEXT(Input!J563,"0.0"))</f>
        <v/>
      </c>
      <c r="I567" s="38" t="str">
        <f>IF(A567="","",IFERROR(INDEX(Program_Calcs!$A$1:$AX$1002,MATCH(A567,Program_Calcs!$A:$A,0),MATCH(VLOOKUP(F567,Table_Methods!$B:$F,4,0),Program_Calcs!$1:$1,0)),""))</f>
        <v/>
      </c>
      <c r="J567" s="38" t="str">
        <f>IF(A567="","",Input!O563)</f>
        <v/>
      </c>
      <c r="K567" s="38" t="str">
        <f>IF(A567="","",IF(D567="N","",IFERROR(INDEX(Program_Calcs!$A$1:$AX$1002,MATCH(A567,Program_Calcs!$A:$A,0),MATCH(VLOOKUP(F567,Table_Methods!$B:$F,5,0),Program_Calcs!$1:$1,0)),"")))</f>
        <v/>
      </c>
    </row>
    <row r="568" spans="1:11" ht="16.5" customHeight="1" x14ac:dyDescent="0.25">
      <c r="A568" s="12" t="str">
        <f>IF(Input!A564="","",Input!A564)</f>
        <v/>
      </c>
      <c r="B568" s="12" t="str">
        <f>IF(C568="","",IF(C568="Circular",Input!D564&amp;" in.",IF(C568="Box",ROUNDUP(Input!D564/12,1)&amp;" x "&amp;ROUNDUP(Input!E564/12,1)&amp;" ft.",Input!D564&amp;" x "&amp;Input!E564&amp;" in.")))</f>
        <v/>
      </c>
      <c r="C568" s="12" t="str">
        <f>IF(A568="","",Input!B564)</f>
        <v/>
      </c>
      <c r="D568" s="12" t="str">
        <f>IF(Input!I564="","",Input!I564)</f>
        <v/>
      </c>
      <c r="E568" s="12" t="str">
        <f>IF(Input!C564="","",Input!C564)</f>
        <v/>
      </c>
      <c r="F568" s="13" t="str">
        <f>IF(Input!H564="","",Input!H564)</f>
        <v/>
      </c>
      <c r="G568" s="12" t="str">
        <f>IF(Program_Calcs!F564="","",TEXT(Program_Calcs!F564,"0.0"))</f>
        <v/>
      </c>
      <c r="H568" s="12" t="str">
        <f>IF(Input!J564="","",TEXT(Input!J564,"0.0"))</f>
        <v/>
      </c>
      <c r="I568" s="38" t="str">
        <f>IF(A568="","",IFERROR(INDEX(Program_Calcs!$A$1:$AX$1002,MATCH(A568,Program_Calcs!$A:$A,0),MATCH(VLOOKUP(F568,Table_Methods!$B:$F,4,0),Program_Calcs!$1:$1,0)),""))</f>
        <v/>
      </c>
      <c r="J568" s="38" t="str">
        <f>IF(A568="","",Input!O564)</f>
        <v/>
      </c>
      <c r="K568" s="38" t="str">
        <f>IF(A568="","",IF(D568="N","",IFERROR(INDEX(Program_Calcs!$A$1:$AX$1002,MATCH(A568,Program_Calcs!$A:$A,0),MATCH(VLOOKUP(F568,Table_Methods!$B:$F,5,0),Program_Calcs!$1:$1,0)),"")))</f>
        <v/>
      </c>
    </row>
    <row r="569" spans="1:11" ht="16.5" customHeight="1" x14ac:dyDescent="0.25">
      <c r="A569" s="12" t="str">
        <f>IF(Input!A565="","",Input!A565)</f>
        <v/>
      </c>
      <c r="B569" s="12" t="str">
        <f>IF(C569="","",IF(C569="Circular",Input!D565&amp;" in.",IF(C569="Box",ROUNDUP(Input!D565/12,1)&amp;" x "&amp;ROUNDUP(Input!E565/12,1)&amp;" ft.",Input!D565&amp;" x "&amp;Input!E565&amp;" in.")))</f>
        <v/>
      </c>
      <c r="C569" s="12" t="str">
        <f>IF(A569="","",Input!B565)</f>
        <v/>
      </c>
      <c r="D569" s="12" t="str">
        <f>IF(Input!I565="","",Input!I565)</f>
        <v/>
      </c>
      <c r="E569" s="12" t="str">
        <f>IF(Input!C565="","",Input!C565)</f>
        <v/>
      </c>
      <c r="F569" s="13" t="str">
        <f>IF(Input!H565="","",Input!H565)</f>
        <v/>
      </c>
      <c r="G569" s="12" t="str">
        <f>IF(Program_Calcs!F565="","",TEXT(Program_Calcs!F565,"0.0"))</f>
        <v/>
      </c>
      <c r="H569" s="12" t="str">
        <f>IF(Input!J565="","",TEXT(Input!J565,"0.0"))</f>
        <v/>
      </c>
      <c r="I569" s="38" t="str">
        <f>IF(A569="","",IFERROR(INDEX(Program_Calcs!$A$1:$AX$1002,MATCH(A569,Program_Calcs!$A:$A,0),MATCH(VLOOKUP(F569,Table_Methods!$B:$F,4,0),Program_Calcs!$1:$1,0)),""))</f>
        <v/>
      </c>
      <c r="J569" s="38" t="str">
        <f>IF(A569="","",Input!O565)</f>
        <v/>
      </c>
      <c r="K569" s="38" t="str">
        <f>IF(A569="","",IF(D569="N","",IFERROR(INDEX(Program_Calcs!$A$1:$AX$1002,MATCH(A569,Program_Calcs!$A:$A,0),MATCH(VLOOKUP(F569,Table_Methods!$B:$F,5,0),Program_Calcs!$1:$1,0)),"")))</f>
        <v/>
      </c>
    </row>
    <row r="570" spans="1:11" ht="16.5" customHeight="1" x14ac:dyDescent="0.25">
      <c r="A570" s="12" t="str">
        <f>IF(Input!A566="","",Input!A566)</f>
        <v/>
      </c>
      <c r="B570" s="12" t="str">
        <f>IF(C570="","",IF(C570="Circular",Input!D566&amp;" in.",IF(C570="Box",ROUNDUP(Input!D566/12,1)&amp;" x "&amp;ROUNDUP(Input!E566/12,1)&amp;" ft.",Input!D566&amp;" x "&amp;Input!E566&amp;" in.")))</f>
        <v/>
      </c>
      <c r="C570" s="12" t="str">
        <f>IF(A570="","",Input!B566)</f>
        <v/>
      </c>
      <c r="D570" s="12" t="str">
        <f>IF(Input!I566="","",Input!I566)</f>
        <v/>
      </c>
      <c r="E570" s="12" t="str">
        <f>IF(Input!C566="","",Input!C566)</f>
        <v/>
      </c>
      <c r="F570" s="13" t="str">
        <f>IF(Input!H566="","",Input!H566)</f>
        <v/>
      </c>
      <c r="G570" s="12" t="str">
        <f>IF(Program_Calcs!F566="","",TEXT(Program_Calcs!F566,"0.0"))</f>
        <v/>
      </c>
      <c r="H570" s="12" t="str">
        <f>IF(Input!J566="","",TEXT(Input!J566,"0.0"))</f>
        <v/>
      </c>
      <c r="I570" s="38" t="str">
        <f>IF(A570="","",IFERROR(INDEX(Program_Calcs!$A$1:$AX$1002,MATCH(A570,Program_Calcs!$A:$A,0),MATCH(VLOOKUP(F570,Table_Methods!$B:$F,4,0),Program_Calcs!$1:$1,0)),""))</f>
        <v/>
      </c>
      <c r="J570" s="38" t="str">
        <f>IF(A570="","",Input!O566)</f>
        <v/>
      </c>
      <c r="K570" s="38" t="str">
        <f>IF(A570="","",IF(D570="N","",IFERROR(INDEX(Program_Calcs!$A$1:$AX$1002,MATCH(A570,Program_Calcs!$A:$A,0),MATCH(VLOOKUP(F570,Table_Methods!$B:$F,5,0),Program_Calcs!$1:$1,0)),"")))</f>
        <v/>
      </c>
    </row>
    <row r="571" spans="1:11" ht="16.5" customHeight="1" x14ac:dyDescent="0.25">
      <c r="A571" s="12" t="str">
        <f>IF(Input!A567="","",Input!A567)</f>
        <v/>
      </c>
      <c r="B571" s="12" t="str">
        <f>IF(C571="","",IF(C571="Circular",Input!D567&amp;" in.",IF(C571="Box",ROUNDUP(Input!D567/12,1)&amp;" x "&amp;ROUNDUP(Input!E567/12,1)&amp;" ft.",Input!D567&amp;" x "&amp;Input!E567&amp;" in.")))</f>
        <v/>
      </c>
      <c r="C571" s="12" t="str">
        <f>IF(A571="","",Input!B567)</f>
        <v/>
      </c>
      <c r="D571" s="12" t="str">
        <f>IF(Input!I567="","",Input!I567)</f>
        <v/>
      </c>
      <c r="E571" s="12" t="str">
        <f>IF(Input!C567="","",Input!C567)</f>
        <v/>
      </c>
      <c r="F571" s="13" t="str">
        <f>IF(Input!H567="","",Input!H567)</f>
        <v/>
      </c>
      <c r="G571" s="12" t="str">
        <f>IF(Program_Calcs!F567="","",TEXT(Program_Calcs!F567,"0.0"))</f>
        <v/>
      </c>
      <c r="H571" s="12" t="str">
        <f>IF(Input!J567="","",TEXT(Input!J567,"0.0"))</f>
        <v/>
      </c>
      <c r="I571" s="38" t="str">
        <f>IF(A571="","",IFERROR(INDEX(Program_Calcs!$A$1:$AX$1002,MATCH(A571,Program_Calcs!$A:$A,0),MATCH(VLOOKUP(F571,Table_Methods!$B:$F,4,0),Program_Calcs!$1:$1,0)),""))</f>
        <v/>
      </c>
      <c r="J571" s="38" t="str">
        <f>IF(A571="","",Input!O567)</f>
        <v/>
      </c>
      <c r="K571" s="38" t="str">
        <f>IF(A571="","",IF(D571="N","",IFERROR(INDEX(Program_Calcs!$A$1:$AX$1002,MATCH(A571,Program_Calcs!$A:$A,0),MATCH(VLOOKUP(F571,Table_Methods!$B:$F,5,0),Program_Calcs!$1:$1,0)),"")))</f>
        <v/>
      </c>
    </row>
    <row r="572" spans="1:11" ht="16.5" customHeight="1" x14ac:dyDescent="0.25">
      <c r="A572" s="12" t="str">
        <f>IF(Input!A568="","",Input!A568)</f>
        <v/>
      </c>
      <c r="B572" s="12" t="str">
        <f>IF(C572="","",IF(C572="Circular",Input!D568&amp;" in.",IF(C572="Box",ROUNDUP(Input!D568/12,1)&amp;" x "&amp;ROUNDUP(Input!E568/12,1)&amp;" ft.",Input!D568&amp;" x "&amp;Input!E568&amp;" in.")))</f>
        <v/>
      </c>
      <c r="C572" s="12" t="str">
        <f>IF(A572="","",Input!B568)</f>
        <v/>
      </c>
      <c r="D572" s="12" t="str">
        <f>IF(Input!I568="","",Input!I568)</f>
        <v/>
      </c>
      <c r="E572" s="12" t="str">
        <f>IF(Input!C568="","",Input!C568)</f>
        <v/>
      </c>
      <c r="F572" s="13" t="str">
        <f>IF(Input!H568="","",Input!H568)</f>
        <v/>
      </c>
      <c r="G572" s="12" t="str">
        <f>IF(Program_Calcs!F568="","",TEXT(Program_Calcs!F568,"0.0"))</f>
        <v/>
      </c>
      <c r="H572" s="12" t="str">
        <f>IF(Input!J568="","",TEXT(Input!J568,"0.0"))</f>
        <v/>
      </c>
      <c r="I572" s="38" t="str">
        <f>IF(A572="","",IFERROR(INDEX(Program_Calcs!$A$1:$AX$1002,MATCH(A572,Program_Calcs!$A:$A,0),MATCH(VLOOKUP(F572,Table_Methods!$B:$F,4,0),Program_Calcs!$1:$1,0)),""))</f>
        <v/>
      </c>
      <c r="J572" s="38" t="str">
        <f>IF(A572="","",Input!O568)</f>
        <v/>
      </c>
      <c r="K572" s="38" t="str">
        <f>IF(A572="","",IF(D572="N","",IFERROR(INDEX(Program_Calcs!$A$1:$AX$1002,MATCH(A572,Program_Calcs!$A:$A,0),MATCH(VLOOKUP(F572,Table_Methods!$B:$F,5,0),Program_Calcs!$1:$1,0)),"")))</f>
        <v/>
      </c>
    </row>
    <row r="573" spans="1:11" ht="16.5" customHeight="1" x14ac:dyDescent="0.25">
      <c r="A573" s="12" t="str">
        <f>IF(Input!A569="","",Input!A569)</f>
        <v/>
      </c>
      <c r="B573" s="12" t="str">
        <f>IF(C573="","",IF(C573="Circular",Input!D569&amp;" in.",IF(C573="Box",ROUNDUP(Input!D569/12,1)&amp;" x "&amp;ROUNDUP(Input!E569/12,1)&amp;" ft.",Input!D569&amp;" x "&amp;Input!E569&amp;" in.")))</f>
        <v/>
      </c>
      <c r="C573" s="12" t="str">
        <f>IF(A573="","",Input!B569)</f>
        <v/>
      </c>
      <c r="D573" s="12" t="str">
        <f>IF(Input!I569="","",Input!I569)</f>
        <v/>
      </c>
      <c r="E573" s="12" t="str">
        <f>IF(Input!C569="","",Input!C569)</f>
        <v/>
      </c>
      <c r="F573" s="13" t="str">
        <f>IF(Input!H569="","",Input!H569)</f>
        <v/>
      </c>
      <c r="G573" s="12" t="str">
        <f>IF(Program_Calcs!F569="","",TEXT(Program_Calcs!F569,"0.0"))</f>
        <v/>
      </c>
      <c r="H573" s="12" t="str">
        <f>IF(Input!J569="","",TEXT(Input!J569,"0.0"))</f>
        <v/>
      </c>
      <c r="I573" s="38" t="str">
        <f>IF(A573="","",IFERROR(INDEX(Program_Calcs!$A$1:$AX$1002,MATCH(A573,Program_Calcs!$A:$A,0),MATCH(VLOOKUP(F573,Table_Methods!$B:$F,4,0),Program_Calcs!$1:$1,0)),""))</f>
        <v/>
      </c>
      <c r="J573" s="38" t="str">
        <f>IF(A573="","",Input!O569)</f>
        <v/>
      </c>
      <c r="K573" s="38" t="str">
        <f>IF(A573="","",IF(D573="N","",IFERROR(INDEX(Program_Calcs!$A$1:$AX$1002,MATCH(A573,Program_Calcs!$A:$A,0),MATCH(VLOOKUP(F573,Table_Methods!$B:$F,5,0),Program_Calcs!$1:$1,0)),"")))</f>
        <v/>
      </c>
    </row>
    <row r="574" spans="1:11" ht="16.5" customHeight="1" x14ac:dyDescent="0.25">
      <c r="A574" s="12" t="str">
        <f>IF(Input!A570="","",Input!A570)</f>
        <v/>
      </c>
      <c r="B574" s="12" t="str">
        <f>IF(C574="","",IF(C574="Circular",Input!D570&amp;" in.",IF(C574="Box",ROUNDUP(Input!D570/12,1)&amp;" x "&amp;ROUNDUP(Input!E570/12,1)&amp;" ft.",Input!D570&amp;" x "&amp;Input!E570&amp;" in.")))</f>
        <v/>
      </c>
      <c r="C574" s="12" t="str">
        <f>IF(A574="","",Input!B570)</f>
        <v/>
      </c>
      <c r="D574" s="12" t="str">
        <f>IF(Input!I570="","",Input!I570)</f>
        <v/>
      </c>
      <c r="E574" s="12" t="str">
        <f>IF(Input!C570="","",Input!C570)</f>
        <v/>
      </c>
      <c r="F574" s="13" t="str">
        <f>IF(Input!H570="","",Input!H570)</f>
        <v/>
      </c>
      <c r="G574" s="12" t="str">
        <f>IF(Program_Calcs!F570="","",TEXT(Program_Calcs!F570,"0.0"))</f>
        <v/>
      </c>
      <c r="H574" s="12" t="str">
        <f>IF(Input!J570="","",TEXT(Input!J570,"0.0"))</f>
        <v/>
      </c>
      <c r="I574" s="38" t="str">
        <f>IF(A574="","",IFERROR(INDEX(Program_Calcs!$A$1:$AX$1002,MATCH(A574,Program_Calcs!$A:$A,0),MATCH(VLOOKUP(F574,Table_Methods!$B:$F,4,0),Program_Calcs!$1:$1,0)),""))</f>
        <v/>
      </c>
      <c r="J574" s="38" t="str">
        <f>IF(A574="","",Input!O570)</f>
        <v/>
      </c>
      <c r="K574" s="38" t="str">
        <f>IF(A574="","",IF(D574="N","",IFERROR(INDEX(Program_Calcs!$A$1:$AX$1002,MATCH(A574,Program_Calcs!$A:$A,0),MATCH(VLOOKUP(F574,Table_Methods!$B:$F,5,0),Program_Calcs!$1:$1,0)),"")))</f>
        <v/>
      </c>
    </row>
    <row r="575" spans="1:11" ht="16.5" customHeight="1" x14ac:dyDescent="0.25">
      <c r="A575" s="12" t="str">
        <f>IF(Input!A571="","",Input!A571)</f>
        <v/>
      </c>
      <c r="B575" s="12" t="str">
        <f>IF(C575="","",IF(C575="Circular",Input!D571&amp;" in.",IF(C575="Box",ROUNDUP(Input!D571/12,1)&amp;" x "&amp;ROUNDUP(Input!E571/12,1)&amp;" ft.",Input!D571&amp;" x "&amp;Input!E571&amp;" in.")))</f>
        <v/>
      </c>
      <c r="C575" s="12" t="str">
        <f>IF(A575="","",Input!B571)</f>
        <v/>
      </c>
      <c r="D575" s="12" t="str">
        <f>IF(Input!I571="","",Input!I571)</f>
        <v/>
      </c>
      <c r="E575" s="12" t="str">
        <f>IF(Input!C571="","",Input!C571)</f>
        <v/>
      </c>
      <c r="F575" s="13" t="str">
        <f>IF(Input!H571="","",Input!H571)</f>
        <v/>
      </c>
      <c r="G575" s="12" t="str">
        <f>IF(Program_Calcs!F571="","",TEXT(Program_Calcs!F571,"0.0"))</f>
        <v/>
      </c>
      <c r="H575" s="12" t="str">
        <f>IF(Input!J571="","",TEXT(Input!J571,"0.0"))</f>
        <v/>
      </c>
      <c r="I575" s="38" t="str">
        <f>IF(A575="","",IFERROR(INDEX(Program_Calcs!$A$1:$AX$1002,MATCH(A575,Program_Calcs!$A:$A,0),MATCH(VLOOKUP(F575,Table_Methods!$B:$F,4,0),Program_Calcs!$1:$1,0)),""))</f>
        <v/>
      </c>
      <c r="J575" s="38" t="str">
        <f>IF(A575="","",Input!O571)</f>
        <v/>
      </c>
      <c r="K575" s="38" t="str">
        <f>IF(A575="","",IF(D575="N","",IFERROR(INDEX(Program_Calcs!$A$1:$AX$1002,MATCH(A575,Program_Calcs!$A:$A,0),MATCH(VLOOKUP(F575,Table_Methods!$B:$F,5,0),Program_Calcs!$1:$1,0)),"")))</f>
        <v/>
      </c>
    </row>
    <row r="576" spans="1:11" ht="16.5" customHeight="1" x14ac:dyDescent="0.25">
      <c r="A576" s="12" t="str">
        <f>IF(Input!A572="","",Input!A572)</f>
        <v/>
      </c>
      <c r="B576" s="12" t="str">
        <f>IF(C576="","",IF(C576="Circular",Input!D572&amp;" in.",IF(C576="Box",ROUNDUP(Input!D572/12,1)&amp;" x "&amp;ROUNDUP(Input!E572/12,1)&amp;" ft.",Input!D572&amp;" x "&amp;Input!E572&amp;" in.")))</f>
        <v/>
      </c>
      <c r="C576" s="12" t="str">
        <f>IF(A576="","",Input!B572)</f>
        <v/>
      </c>
      <c r="D576" s="12" t="str">
        <f>IF(Input!I572="","",Input!I572)</f>
        <v/>
      </c>
      <c r="E576" s="12" t="str">
        <f>IF(Input!C572="","",Input!C572)</f>
        <v/>
      </c>
      <c r="F576" s="13" t="str">
        <f>IF(Input!H572="","",Input!H572)</f>
        <v/>
      </c>
      <c r="G576" s="12" t="str">
        <f>IF(Program_Calcs!F572="","",TEXT(Program_Calcs!F572,"0.0"))</f>
        <v/>
      </c>
      <c r="H576" s="12" t="str">
        <f>IF(Input!J572="","",TEXT(Input!J572,"0.0"))</f>
        <v/>
      </c>
      <c r="I576" s="38" t="str">
        <f>IF(A576="","",IFERROR(INDEX(Program_Calcs!$A$1:$AX$1002,MATCH(A576,Program_Calcs!$A:$A,0),MATCH(VLOOKUP(F576,Table_Methods!$B:$F,4,0),Program_Calcs!$1:$1,0)),""))</f>
        <v/>
      </c>
      <c r="J576" s="38" t="str">
        <f>IF(A576="","",Input!O572)</f>
        <v/>
      </c>
      <c r="K576" s="38" t="str">
        <f>IF(A576="","",IF(D576="N","",IFERROR(INDEX(Program_Calcs!$A$1:$AX$1002,MATCH(A576,Program_Calcs!$A:$A,0),MATCH(VLOOKUP(F576,Table_Methods!$B:$F,5,0),Program_Calcs!$1:$1,0)),"")))</f>
        <v/>
      </c>
    </row>
    <row r="577" spans="1:11" ht="16.5" customHeight="1" x14ac:dyDescent="0.25">
      <c r="A577" s="12" t="str">
        <f>IF(Input!A573="","",Input!A573)</f>
        <v/>
      </c>
      <c r="B577" s="12" t="str">
        <f>IF(C577="","",IF(C577="Circular",Input!D573&amp;" in.",IF(C577="Box",ROUNDUP(Input!D573/12,1)&amp;" x "&amp;ROUNDUP(Input!E573/12,1)&amp;" ft.",Input!D573&amp;" x "&amp;Input!E573&amp;" in.")))</f>
        <v/>
      </c>
      <c r="C577" s="12" t="str">
        <f>IF(A577="","",Input!B573)</f>
        <v/>
      </c>
      <c r="D577" s="12" t="str">
        <f>IF(Input!I573="","",Input!I573)</f>
        <v/>
      </c>
      <c r="E577" s="12" t="str">
        <f>IF(Input!C573="","",Input!C573)</f>
        <v/>
      </c>
      <c r="F577" s="13" t="str">
        <f>IF(Input!H573="","",Input!H573)</f>
        <v/>
      </c>
      <c r="G577" s="12" t="str">
        <f>IF(Program_Calcs!F573="","",TEXT(Program_Calcs!F573,"0.0"))</f>
        <v/>
      </c>
      <c r="H577" s="12" t="str">
        <f>IF(Input!J573="","",TEXT(Input!J573,"0.0"))</f>
        <v/>
      </c>
      <c r="I577" s="38" t="str">
        <f>IF(A577="","",IFERROR(INDEX(Program_Calcs!$A$1:$AX$1002,MATCH(A577,Program_Calcs!$A:$A,0),MATCH(VLOOKUP(F577,Table_Methods!$B:$F,4,0),Program_Calcs!$1:$1,0)),""))</f>
        <v/>
      </c>
      <c r="J577" s="38" t="str">
        <f>IF(A577="","",Input!O573)</f>
        <v/>
      </c>
      <c r="K577" s="38" t="str">
        <f>IF(A577="","",IF(D577="N","",IFERROR(INDEX(Program_Calcs!$A$1:$AX$1002,MATCH(A577,Program_Calcs!$A:$A,0),MATCH(VLOOKUP(F577,Table_Methods!$B:$F,5,0),Program_Calcs!$1:$1,0)),"")))</f>
        <v/>
      </c>
    </row>
    <row r="578" spans="1:11" ht="16.5" customHeight="1" x14ac:dyDescent="0.25">
      <c r="A578" s="12" t="str">
        <f>IF(Input!A574="","",Input!A574)</f>
        <v/>
      </c>
      <c r="B578" s="12" t="str">
        <f>IF(C578="","",IF(C578="Circular",Input!D574&amp;" in.",IF(C578="Box",ROUNDUP(Input!D574/12,1)&amp;" x "&amp;ROUNDUP(Input!E574/12,1)&amp;" ft.",Input!D574&amp;" x "&amp;Input!E574&amp;" in.")))</f>
        <v/>
      </c>
      <c r="C578" s="12" t="str">
        <f>IF(A578="","",Input!B574)</f>
        <v/>
      </c>
      <c r="D578" s="12" t="str">
        <f>IF(Input!I574="","",Input!I574)</f>
        <v/>
      </c>
      <c r="E578" s="12" t="str">
        <f>IF(Input!C574="","",Input!C574)</f>
        <v/>
      </c>
      <c r="F578" s="13" t="str">
        <f>IF(Input!H574="","",Input!H574)</f>
        <v/>
      </c>
      <c r="G578" s="12" t="str">
        <f>IF(Program_Calcs!F574="","",TEXT(Program_Calcs!F574,"0.0"))</f>
        <v/>
      </c>
      <c r="H578" s="12" t="str">
        <f>IF(Input!J574="","",TEXT(Input!J574,"0.0"))</f>
        <v/>
      </c>
      <c r="I578" s="38" t="str">
        <f>IF(A578="","",IFERROR(INDEX(Program_Calcs!$A$1:$AX$1002,MATCH(A578,Program_Calcs!$A:$A,0),MATCH(VLOOKUP(F578,Table_Methods!$B:$F,4,0),Program_Calcs!$1:$1,0)),""))</f>
        <v/>
      </c>
      <c r="J578" s="38" t="str">
        <f>IF(A578="","",Input!O574)</f>
        <v/>
      </c>
      <c r="K578" s="38" t="str">
        <f>IF(A578="","",IF(D578="N","",IFERROR(INDEX(Program_Calcs!$A$1:$AX$1002,MATCH(A578,Program_Calcs!$A:$A,0),MATCH(VLOOKUP(F578,Table_Methods!$B:$F,5,0),Program_Calcs!$1:$1,0)),"")))</f>
        <v/>
      </c>
    </row>
    <row r="579" spans="1:11" ht="16.5" customHeight="1" x14ac:dyDescent="0.25">
      <c r="A579" s="12" t="str">
        <f>IF(Input!A575="","",Input!A575)</f>
        <v/>
      </c>
      <c r="B579" s="12" t="str">
        <f>IF(C579="","",IF(C579="Circular",Input!D575&amp;" in.",IF(C579="Box",ROUNDUP(Input!D575/12,1)&amp;" x "&amp;ROUNDUP(Input!E575/12,1)&amp;" ft.",Input!D575&amp;" x "&amp;Input!E575&amp;" in.")))</f>
        <v/>
      </c>
      <c r="C579" s="12" t="str">
        <f>IF(A579="","",Input!B575)</f>
        <v/>
      </c>
      <c r="D579" s="12" t="str">
        <f>IF(Input!I575="","",Input!I575)</f>
        <v/>
      </c>
      <c r="E579" s="12" t="str">
        <f>IF(Input!C575="","",Input!C575)</f>
        <v/>
      </c>
      <c r="F579" s="13" t="str">
        <f>IF(Input!H575="","",Input!H575)</f>
        <v/>
      </c>
      <c r="G579" s="12" t="str">
        <f>IF(Program_Calcs!F575="","",TEXT(Program_Calcs!F575,"0.0"))</f>
        <v/>
      </c>
      <c r="H579" s="12" t="str">
        <f>IF(Input!J575="","",TEXT(Input!J575,"0.0"))</f>
        <v/>
      </c>
      <c r="I579" s="38" t="str">
        <f>IF(A579="","",IFERROR(INDEX(Program_Calcs!$A$1:$AX$1002,MATCH(A579,Program_Calcs!$A:$A,0),MATCH(VLOOKUP(F579,Table_Methods!$B:$F,4,0),Program_Calcs!$1:$1,0)),""))</f>
        <v/>
      </c>
      <c r="J579" s="38" t="str">
        <f>IF(A579="","",Input!O575)</f>
        <v/>
      </c>
      <c r="K579" s="38" t="str">
        <f>IF(A579="","",IF(D579="N","",IFERROR(INDEX(Program_Calcs!$A$1:$AX$1002,MATCH(A579,Program_Calcs!$A:$A,0),MATCH(VLOOKUP(F579,Table_Methods!$B:$F,5,0),Program_Calcs!$1:$1,0)),"")))</f>
        <v/>
      </c>
    </row>
    <row r="580" spans="1:11" ht="16.5" customHeight="1" x14ac:dyDescent="0.25">
      <c r="A580" s="12" t="str">
        <f>IF(Input!A576="","",Input!A576)</f>
        <v/>
      </c>
      <c r="B580" s="12" t="str">
        <f>IF(C580="","",IF(C580="Circular",Input!D576&amp;" in.",IF(C580="Box",ROUNDUP(Input!D576/12,1)&amp;" x "&amp;ROUNDUP(Input!E576/12,1)&amp;" ft.",Input!D576&amp;" x "&amp;Input!E576&amp;" in.")))</f>
        <v/>
      </c>
      <c r="C580" s="12" t="str">
        <f>IF(A580="","",Input!B576)</f>
        <v/>
      </c>
      <c r="D580" s="12" t="str">
        <f>IF(Input!I576="","",Input!I576)</f>
        <v/>
      </c>
      <c r="E580" s="12" t="str">
        <f>IF(Input!C576="","",Input!C576)</f>
        <v/>
      </c>
      <c r="F580" s="13" t="str">
        <f>IF(Input!H576="","",Input!H576)</f>
        <v/>
      </c>
      <c r="G580" s="12" t="str">
        <f>IF(Program_Calcs!F576="","",TEXT(Program_Calcs!F576,"0.0"))</f>
        <v/>
      </c>
      <c r="H580" s="12" t="str">
        <f>IF(Input!J576="","",TEXT(Input!J576,"0.0"))</f>
        <v/>
      </c>
      <c r="I580" s="38" t="str">
        <f>IF(A580="","",IFERROR(INDEX(Program_Calcs!$A$1:$AX$1002,MATCH(A580,Program_Calcs!$A:$A,0),MATCH(VLOOKUP(F580,Table_Methods!$B:$F,4,0),Program_Calcs!$1:$1,0)),""))</f>
        <v/>
      </c>
      <c r="J580" s="38" t="str">
        <f>IF(A580="","",Input!O576)</f>
        <v/>
      </c>
      <c r="K580" s="38" t="str">
        <f>IF(A580="","",IF(D580="N","",IFERROR(INDEX(Program_Calcs!$A$1:$AX$1002,MATCH(A580,Program_Calcs!$A:$A,0),MATCH(VLOOKUP(F580,Table_Methods!$B:$F,5,0),Program_Calcs!$1:$1,0)),"")))</f>
        <v/>
      </c>
    </row>
    <row r="581" spans="1:11" ht="16.5" customHeight="1" x14ac:dyDescent="0.25">
      <c r="A581" s="12" t="str">
        <f>IF(Input!A577="","",Input!A577)</f>
        <v/>
      </c>
      <c r="B581" s="12" t="str">
        <f>IF(C581="","",IF(C581="Circular",Input!D577&amp;" in.",IF(C581="Box",ROUNDUP(Input!D577/12,1)&amp;" x "&amp;ROUNDUP(Input!E577/12,1)&amp;" ft.",Input!D577&amp;" x "&amp;Input!E577&amp;" in.")))</f>
        <v/>
      </c>
      <c r="C581" s="12" t="str">
        <f>IF(A581="","",Input!B577)</f>
        <v/>
      </c>
      <c r="D581" s="12" t="str">
        <f>IF(Input!I577="","",Input!I577)</f>
        <v/>
      </c>
      <c r="E581" s="12" t="str">
        <f>IF(Input!C577="","",Input!C577)</f>
        <v/>
      </c>
      <c r="F581" s="13" t="str">
        <f>IF(Input!H577="","",Input!H577)</f>
        <v/>
      </c>
      <c r="G581" s="12" t="str">
        <f>IF(Program_Calcs!F577="","",TEXT(Program_Calcs!F577,"0.0"))</f>
        <v/>
      </c>
      <c r="H581" s="12" t="str">
        <f>IF(Input!J577="","",TEXT(Input!J577,"0.0"))</f>
        <v/>
      </c>
      <c r="I581" s="38" t="str">
        <f>IF(A581="","",IFERROR(INDEX(Program_Calcs!$A$1:$AX$1002,MATCH(A581,Program_Calcs!$A:$A,0),MATCH(VLOOKUP(F581,Table_Methods!$B:$F,4,0),Program_Calcs!$1:$1,0)),""))</f>
        <v/>
      </c>
      <c r="J581" s="38" t="str">
        <f>IF(A581="","",Input!O577)</f>
        <v/>
      </c>
      <c r="K581" s="38" t="str">
        <f>IF(A581="","",IF(D581="N","",IFERROR(INDEX(Program_Calcs!$A$1:$AX$1002,MATCH(A581,Program_Calcs!$A:$A,0),MATCH(VLOOKUP(F581,Table_Methods!$B:$F,5,0),Program_Calcs!$1:$1,0)),"")))</f>
        <v/>
      </c>
    </row>
    <row r="582" spans="1:11" ht="16.5" customHeight="1" x14ac:dyDescent="0.25">
      <c r="A582" s="12" t="str">
        <f>IF(Input!A578="","",Input!A578)</f>
        <v/>
      </c>
      <c r="B582" s="12" t="str">
        <f>IF(C582="","",IF(C582="Circular",Input!D578&amp;" in.",IF(C582="Box",ROUNDUP(Input!D578/12,1)&amp;" x "&amp;ROUNDUP(Input!E578/12,1)&amp;" ft.",Input!D578&amp;" x "&amp;Input!E578&amp;" in.")))</f>
        <v/>
      </c>
      <c r="C582" s="12" t="str">
        <f>IF(A582="","",Input!B578)</f>
        <v/>
      </c>
      <c r="D582" s="12" t="str">
        <f>IF(Input!I578="","",Input!I578)</f>
        <v/>
      </c>
      <c r="E582" s="12" t="str">
        <f>IF(Input!C578="","",Input!C578)</f>
        <v/>
      </c>
      <c r="F582" s="13" t="str">
        <f>IF(Input!H578="","",Input!H578)</f>
        <v/>
      </c>
      <c r="G582" s="12" t="str">
        <f>IF(Program_Calcs!F578="","",TEXT(Program_Calcs!F578,"0.0"))</f>
        <v/>
      </c>
      <c r="H582" s="12" t="str">
        <f>IF(Input!J578="","",TEXT(Input!J578,"0.0"))</f>
        <v/>
      </c>
      <c r="I582" s="38" t="str">
        <f>IF(A582="","",IFERROR(INDEX(Program_Calcs!$A$1:$AX$1002,MATCH(A582,Program_Calcs!$A:$A,0),MATCH(VLOOKUP(F582,Table_Methods!$B:$F,4,0),Program_Calcs!$1:$1,0)),""))</f>
        <v/>
      </c>
      <c r="J582" s="38" t="str">
        <f>IF(A582="","",Input!O578)</f>
        <v/>
      </c>
      <c r="K582" s="38" t="str">
        <f>IF(A582="","",IF(D582="N","",IFERROR(INDEX(Program_Calcs!$A$1:$AX$1002,MATCH(A582,Program_Calcs!$A:$A,0),MATCH(VLOOKUP(F582,Table_Methods!$B:$F,5,0),Program_Calcs!$1:$1,0)),"")))</f>
        <v/>
      </c>
    </row>
    <row r="583" spans="1:11" ht="16.5" customHeight="1" x14ac:dyDescent="0.25">
      <c r="A583" s="12" t="str">
        <f>IF(Input!A579="","",Input!A579)</f>
        <v/>
      </c>
      <c r="B583" s="12" t="str">
        <f>IF(C583="","",IF(C583="Circular",Input!D579&amp;" in.",IF(C583="Box",ROUNDUP(Input!D579/12,1)&amp;" x "&amp;ROUNDUP(Input!E579/12,1)&amp;" ft.",Input!D579&amp;" x "&amp;Input!E579&amp;" in.")))</f>
        <v/>
      </c>
      <c r="C583" s="12" t="str">
        <f>IF(A583="","",Input!B579)</f>
        <v/>
      </c>
      <c r="D583" s="12" t="str">
        <f>IF(Input!I579="","",Input!I579)</f>
        <v/>
      </c>
      <c r="E583" s="12" t="str">
        <f>IF(Input!C579="","",Input!C579)</f>
        <v/>
      </c>
      <c r="F583" s="13" t="str">
        <f>IF(Input!H579="","",Input!H579)</f>
        <v/>
      </c>
      <c r="G583" s="12" t="str">
        <f>IF(Program_Calcs!F579="","",TEXT(Program_Calcs!F579,"0.0"))</f>
        <v/>
      </c>
      <c r="H583" s="12" t="str">
        <f>IF(Input!J579="","",TEXT(Input!J579,"0.0"))</f>
        <v/>
      </c>
      <c r="I583" s="38" t="str">
        <f>IF(A583="","",IFERROR(INDEX(Program_Calcs!$A$1:$AX$1002,MATCH(A583,Program_Calcs!$A:$A,0),MATCH(VLOOKUP(F583,Table_Methods!$B:$F,4,0),Program_Calcs!$1:$1,0)),""))</f>
        <v/>
      </c>
      <c r="J583" s="38" t="str">
        <f>IF(A583="","",Input!O579)</f>
        <v/>
      </c>
      <c r="K583" s="38" t="str">
        <f>IF(A583="","",IF(D583="N","",IFERROR(INDEX(Program_Calcs!$A$1:$AX$1002,MATCH(A583,Program_Calcs!$A:$A,0),MATCH(VLOOKUP(F583,Table_Methods!$B:$F,5,0),Program_Calcs!$1:$1,0)),"")))</f>
        <v/>
      </c>
    </row>
    <row r="584" spans="1:11" ht="16.5" customHeight="1" x14ac:dyDescent="0.25">
      <c r="A584" s="12" t="str">
        <f>IF(Input!A580="","",Input!A580)</f>
        <v/>
      </c>
      <c r="B584" s="12" t="str">
        <f>IF(C584="","",IF(C584="Circular",Input!D580&amp;" in.",IF(C584="Box",ROUNDUP(Input!D580/12,1)&amp;" x "&amp;ROUNDUP(Input!E580/12,1)&amp;" ft.",Input!D580&amp;" x "&amp;Input!E580&amp;" in.")))</f>
        <v/>
      </c>
      <c r="C584" s="12" t="str">
        <f>IF(A584="","",Input!B580)</f>
        <v/>
      </c>
      <c r="D584" s="12" t="str">
        <f>IF(Input!I580="","",Input!I580)</f>
        <v/>
      </c>
      <c r="E584" s="12" t="str">
        <f>IF(Input!C580="","",Input!C580)</f>
        <v/>
      </c>
      <c r="F584" s="13" t="str">
        <f>IF(Input!H580="","",Input!H580)</f>
        <v/>
      </c>
      <c r="G584" s="12" t="str">
        <f>IF(Program_Calcs!F580="","",TEXT(Program_Calcs!F580,"0.0"))</f>
        <v/>
      </c>
      <c r="H584" s="12" t="str">
        <f>IF(Input!J580="","",TEXT(Input!J580,"0.0"))</f>
        <v/>
      </c>
      <c r="I584" s="38" t="str">
        <f>IF(A584="","",IFERROR(INDEX(Program_Calcs!$A$1:$AX$1002,MATCH(A584,Program_Calcs!$A:$A,0),MATCH(VLOOKUP(F584,Table_Methods!$B:$F,4,0),Program_Calcs!$1:$1,0)),""))</f>
        <v/>
      </c>
      <c r="J584" s="38" t="str">
        <f>IF(A584="","",Input!O580)</f>
        <v/>
      </c>
      <c r="K584" s="38" t="str">
        <f>IF(A584="","",IF(D584="N","",IFERROR(INDEX(Program_Calcs!$A$1:$AX$1002,MATCH(A584,Program_Calcs!$A:$A,0),MATCH(VLOOKUP(F584,Table_Methods!$B:$F,5,0),Program_Calcs!$1:$1,0)),"")))</f>
        <v/>
      </c>
    </row>
    <row r="585" spans="1:11" ht="16.5" customHeight="1" x14ac:dyDescent="0.25">
      <c r="A585" s="12" t="str">
        <f>IF(Input!A581="","",Input!A581)</f>
        <v/>
      </c>
      <c r="B585" s="12" t="str">
        <f>IF(C585="","",IF(C585="Circular",Input!D581&amp;" in.",IF(C585="Box",ROUNDUP(Input!D581/12,1)&amp;" x "&amp;ROUNDUP(Input!E581/12,1)&amp;" ft.",Input!D581&amp;" x "&amp;Input!E581&amp;" in.")))</f>
        <v/>
      </c>
      <c r="C585" s="12" t="str">
        <f>IF(A585="","",Input!B581)</f>
        <v/>
      </c>
      <c r="D585" s="12" t="str">
        <f>IF(Input!I581="","",Input!I581)</f>
        <v/>
      </c>
      <c r="E585" s="12" t="str">
        <f>IF(Input!C581="","",Input!C581)</f>
        <v/>
      </c>
      <c r="F585" s="13" t="str">
        <f>IF(Input!H581="","",Input!H581)</f>
        <v/>
      </c>
      <c r="G585" s="12" t="str">
        <f>IF(Program_Calcs!F581="","",TEXT(Program_Calcs!F581,"0.0"))</f>
        <v/>
      </c>
      <c r="H585" s="12" t="str">
        <f>IF(Input!J581="","",TEXT(Input!J581,"0.0"))</f>
        <v/>
      </c>
      <c r="I585" s="38" t="str">
        <f>IF(A585="","",IFERROR(INDEX(Program_Calcs!$A$1:$AX$1002,MATCH(A585,Program_Calcs!$A:$A,0),MATCH(VLOOKUP(F585,Table_Methods!$B:$F,4,0),Program_Calcs!$1:$1,0)),""))</f>
        <v/>
      </c>
      <c r="J585" s="38" t="str">
        <f>IF(A585="","",Input!O581)</f>
        <v/>
      </c>
      <c r="K585" s="38" t="str">
        <f>IF(A585="","",IF(D585="N","",IFERROR(INDEX(Program_Calcs!$A$1:$AX$1002,MATCH(A585,Program_Calcs!$A:$A,0),MATCH(VLOOKUP(F585,Table_Methods!$B:$F,5,0),Program_Calcs!$1:$1,0)),"")))</f>
        <v/>
      </c>
    </row>
    <row r="586" spans="1:11" ht="16.5" customHeight="1" x14ac:dyDescent="0.25">
      <c r="A586" s="12" t="str">
        <f>IF(Input!A582="","",Input!A582)</f>
        <v/>
      </c>
      <c r="B586" s="12" t="str">
        <f>IF(C586="","",IF(C586="Circular",Input!D582&amp;" in.",IF(C586="Box",ROUNDUP(Input!D582/12,1)&amp;" x "&amp;ROUNDUP(Input!E582/12,1)&amp;" ft.",Input!D582&amp;" x "&amp;Input!E582&amp;" in.")))</f>
        <v/>
      </c>
      <c r="C586" s="12" t="str">
        <f>IF(A586="","",Input!B582)</f>
        <v/>
      </c>
      <c r="D586" s="12" t="str">
        <f>IF(Input!I582="","",Input!I582)</f>
        <v/>
      </c>
      <c r="E586" s="12" t="str">
        <f>IF(Input!C582="","",Input!C582)</f>
        <v/>
      </c>
      <c r="F586" s="13" t="str">
        <f>IF(Input!H582="","",Input!H582)</f>
        <v/>
      </c>
      <c r="G586" s="12" t="str">
        <f>IF(Program_Calcs!F582="","",TEXT(Program_Calcs!F582,"0.0"))</f>
        <v/>
      </c>
      <c r="H586" s="12" t="str">
        <f>IF(Input!J582="","",TEXT(Input!J582,"0.0"))</f>
        <v/>
      </c>
      <c r="I586" s="38" t="str">
        <f>IF(A586="","",IFERROR(INDEX(Program_Calcs!$A$1:$AX$1002,MATCH(A586,Program_Calcs!$A:$A,0),MATCH(VLOOKUP(F586,Table_Methods!$B:$F,4,0),Program_Calcs!$1:$1,0)),""))</f>
        <v/>
      </c>
      <c r="J586" s="38" t="str">
        <f>IF(A586="","",Input!O582)</f>
        <v/>
      </c>
      <c r="K586" s="38" t="str">
        <f>IF(A586="","",IF(D586="N","",IFERROR(INDEX(Program_Calcs!$A$1:$AX$1002,MATCH(A586,Program_Calcs!$A:$A,0),MATCH(VLOOKUP(F586,Table_Methods!$B:$F,5,0),Program_Calcs!$1:$1,0)),"")))</f>
        <v/>
      </c>
    </row>
    <row r="587" spans="1:11" ht="16.5" customHeight="1" x14ac:dyDescent="0.25">
      <c r="A587" s="12" t="str">
        <f>IF(Input!A583="","",Input!A583)</f>
        <v/>
      </c>
      <c r="B587" s="12" t="str">
        <f>IF(C587="","",IF(C587="Circular",Input!D583&amp;" in.",IF(C587="Box",ROUNDUP(Input!D583/12,1)&amp;" x "&amp;ROUNDUP(Input!E583/12,1)&amp;" ft.",Input!D583&amp;" x "&amp;Input!E583&amp;" in.")))</f>
        <v/>
      </c>
      <c r="C587" s="12" t="str">
        <f>IF(A587="","",Input!B583)</f>
        <v/>
      </c>
      <c r="D587" s="12" t="str">
        <f>IF(Input!I583="","",Input!I583)</f>
        <v/>
      </c>
      <c r="E587" s="12" t="str">
        <f>IF(Input!C583="","",Input!C583)</f>
        <v/>
      </c>
      <c r="F587" s="13" t="str">
        <f>IF(Input!H583="","",Input!H583)</f>
        <v/>
      </c>
      <c r="G587" s="12" t="str">
        <f>IF(Program_Calcs!F583="","",TEXT(Program_Calcs!F583,"0.0"))</f>
        <v/>
      </c>
      <c r="H587" s="12" t="str">
        <f>IF(Input!J583="","",TEXT(Input!J583,"0.0"))</f>
        <v/>
      </c>
      <c r="I587" s="38" t="str">
        <f>IF(A587="","",IFERROR(INDEX(Program_Calcs!$A$1:$AX$1002,MATCH(A587,Program_Calcs!$A:$A,0),MATCH(VLOOKUP(F587,Table_Methods!$B:$F,4,0),Program_Calcs!$1:$1,0)),""))</f>
        <v/>
      </c>
      <c r="J587" s="38" t="str">
        <f>IF(A587="","",Input!O583)</f>
        <v/>
      </c>
      <c r="K587" s="38" t="str">
        <f>IF(A587="","",IF(D587="N","",IFERROR(INDEX(Program_Calcs!$A$1:$AX$1002,MATCH(A587,Program_Calcs!$A:$A,0),MATCH(VLOOKUP(F587,Table_Methods!$B:$F,5,0),Program_Calcs!$1:$1,0)),"")))</f>
        <v/>
      </c>
    </row>
    <row r="588" spans="1:11" ht="16.5" customHeight="1" x14ac:dyDescent="0.25">
      <c r="A588" s="12" t="str">
        <f>IF(Input!A584="","",Input!A584)</f>
        <v/>
      </c>
      <c r="B588" s="12" t="str">
        <f>IF(C588="","",IF(C588="Circular",Input!D584&amp;" in.",IF(C588="Box",ROUNDUP(Input!D584/12,1)&amp;" x "&amp;ROUNDUP(Input!E584/12,1)&amp;" ft.",Input!D584&amp;" x "&amp;Input!E584&amp;" in.")))</f>
        <v/>
      </c>
      <c r="C588" s="12" t="str">
        <f>IF(A588="","",Input!B584)</f>
        <v/>
      </c>
      <c r="D588" s="12" t="str">
        <f>IF(Input!I584="","",Input!I584)</f>
        <v/>
      </c>
      <c r="E588" s="12" t="str">
        <f>IF(Input!C584="","",Input!C584)</f>
        <v/>
      </c>
      <c r="F588" s="13" t="str">
        <f>IF(Input!H584="","",Input!H584)</f>
        <v/>
      </c>
      <c r="G588" s="12" t="str">
        <f>IF(Program_Calcs!F584="","",TEXT(Program_Calcs!F584,"0.0"))</f>
        <v/>
      </c>
      <c r="H588" s="12" t="str">
        <f>IF(Input!J584="","",TEXT(Input!J584,"0.0"))</f>
        <v/>
      </c>
      <c r="I588" s="38" t="str">
        <f>IF(A588="","",IFERROR(INDEX(Program_Calcs!$A$1:$AX$1002,MATCH(A588,Program_Calcs!$A:$A,0),MATCH(VLOOKUP(F588,Table_Methods!$B:$F,4,0),Program_Calcs!$1:$1,0)),""))</f>
        <v/>
      </c>
      <c r="J588" s="38" t="str">
        <f>IF(A588="","",Input!O584)</f>
        <v/>
      </c>
      <c r="K588" s="38" t="str">
        <f>IF(A588="","",IF(D588="N","",IFERROR(INDEX(Program_Calcs!$A$1:$AX$1002,MATCH(A588,Program_Calcs!$A:$A,0),MATCH(VLOOKUP(F588,Table_Methods!$B:$F,5,0),Program_Calcs!$1:$1,0)),"")))</f>
        <v/>
      </c>
    </row>
    <row r="589" spans="1:11" ht="16.5" customHeight="1" x14ac:dyDescent="0.25">
      <c r="A589" s="12" t="str">
        <f>IF(Input!A585="","",Input!A585)</f>
        <v/>
      </c>
      <c r="B589" s="12" t="str">
        <f>IF(C589="","",IF(C589="Circular",Input!D585&amp;" in.",IF(C589="Box",ROUNDUP(Input!D585/12,1)&amp;" x "&amp;ROUNDUP(Input!E585/12,1)&amp;" ft.",Input!D585&amp;" x "&amp;Input!E585&amp;" in.")))</f>
        <v/>
      </c>
      <c r="C589" s="12" t="str">
        <f>IF(A589="","",Input!B585)</f>
        <v/>
      </c>
      <c r="D589" s="12" t="str">
        <f>IF(Input!I585="","",Input!I585)</f>
        <v/>
      </c>
      <c r="E589" s="12" t="str">
        <f>IF(Input!C585="","",Input!C585)</f>
        <v/>
      </c>
      <c r="F589" s="13" t="str">
        <f>IF(Input!H585="","",Input!H585)</f>
        <v/>
      </c>
      <c r="G589" s="12" t="str">
        <f>IF(Program_Calcs!F585="","",TEXT(Program_Calcs!F585,"0.0"))</f>
        <v/>
      </c>
      <c r="H589" s="12" t="str">
        <f>IF(Input!J585="","",TEXT(Input!J585,"0.0"))</f>
        <v/>
      </c>
      <c r="I589" s="38" t="str">
        <f>IF(A589="","",IFERROR(INDEX(Program_Calcs!$A$1:$AX$1002,MATCH(A589,Program_Calcs!$A:$A,0),MATCH(VLOOKUP(F589,Table_Methods!$B:$F,4,0),Program_Calcs!$1:$1,0)),""))</f>
        <v/>
      </c>
      <c r="J589" s="38" t="str">
        <f>IF(A589="","",Input!O585)</f>
        <v/>
      </c>
      <c r="K589" s="38" t="str">
        <f>IF(A589="","",IF(D589="N","",IFERROR(INDEX(Program_Calcs!$A$1:$AX$1002,MATCH(A589,Program_Calcs!$A:$A,0),MATCH(VLOOKUP(F589,Table_Methods!$B:$F,5,0),Program_Calcs!$1:$1,0)),"")))</f>
        <v/>
      </c>
    </row>
    <row r="590" spans="1:11" ht="16.5" customHeight="1" x14ac:dyDescent="0.25">
      <c r="A590" s="12" t="str">
        <f>IF(Input!A586="","",Input!A586)</f>
        <v/>
      </c>
      <c r="B590" s="12" t="str">
        <f>IF(C590="","",IF(C590="Circular",Input!D586&amp;" in.",IF(C590="Box",ROUNDUP(Input!D586/12,1)&amp;" x "&amp;ROUNDUP(Input!E586/12,1)&amp;" ft.",Input!D586&amp;" x "&amp;Input!E586&amp;" in.")))</f>
        <v/>
      </c>
      <c r="C590" s="12" t="str">
        <f>IF(A590="","",Input!B586)</f>
        <v/>
      </c>
      <c r="D590" s="12" t="str">
        <f>IF(Input!I586="","",Input!I586)</f>
        <v/>
      </c>
      <c r="E590" s="12" t="str">
        <f>IF(Input!C586="","",Input!C586)</f>
        <v/>
      </c>
      <c r="F590" s="13" t="str">
        <f>IF(Input!H586="","",Input!H586)</f>
        <v/>
      </c>
      <c r="G590" s="12" t="str">
        <f>IF(Program_Calcs!F586="","",TEXT(Program_Calcs!F586,"0.0"))</f>
        <v/>
      </c>
      <c r="H590" s="12" t="str">
        <f>IF(Input!J586="","",TEXT(Input!J586,"0.0"))</f>
        <v/>
      </c>
      <c r="I590" s="38" t="str">
        <f>IF(A590="","",IFERROR(INDEX(Program_Calcs!$A$1:$AX$1002,MATCH(A590,Program_Calcs!$A:$A,0),MATCH(VLOOKUP(F590,Table_Methods!$B:$F,4,0),Program_Calcs!$1:$1,0)),""))</f>
        <v/>
      </c>
      <c r="J590" s="38" t="str">
        <f>IF(A590="","",Input!O586)</f>
        <v/>
      </c>
      <c r="K590" s="38" t="str">
        <f>IF(A590="","",IF(D590="N","",IFERROR(INDEX(Program_Calcs!$A$1:$AX$1002,MATCH(A590,Program_Calcs!$A:$A,0),MATCH(VLOOKUP(F590,Table_Methods!$B:$F,5,0),Program_Calcs!$1:$1,0)),"")))</f>
        <v/>
      </c>
    </row>
    <row r="591" spans="1:11" ht="16.5" customHeight="1" x14ac:dyDescent="0.25">
      <c r="A591" s="12" t="str">
        <f>IF(Input!A587="","",Input!A587)</f>
        <v/>
      </c>
      <c r="B591" s="12" t="str">
        <f>IF(C591="","",IF(C591="Circular",Input!D587&amp;" in.",IF(C591="Box",ROUNDUP(Input!D587/12,1)&amp;" x "&amp;ROUNDUP(Input!E587/12,1)&amp;" ft.",Input!D587&amp;" x "&amp;Input!E587&amp;" in.")))</f>
        <v/>
      </c>
      <c r="C591" s="12" t="str">
        <f>IF(A591="","",Input!B587)</f>
        <v/>
      </c>
      <c r="D591" s="12" t="str">
        <f>IF(Input!I587="","",Input!I587)</f>
        <v/>
      </c>
      <c r="E591" s="12" t="str">
        <f>IF(Input!C587="","",Input!C587)</f>
        <v/>
      </c>
      <c r="F591" s="13" t="str">
        <f>IF(Input!H587="","",Input!H587)</f>
        <v/>
      </c>
      <c r="G591" s="12" t="str">
        <f>IF(Program_Calcs!F587="","",TEXT(Program_Calcs!F587,"0.0"))</f>
        <v/>
      </c>
      <c r="H591" s="12" t="str">
        <f>IF(Input!J587="","",TEXT(Input!J587,"0.0"))</f>
        <v/>
      </c>
      <c r="I591" s="38" t="str">
        <f>IF(A591="","",IFERROR(INDEX(Program_Calcs!$A$1:$AX$1002,MATCH(A591,Program_Calcs!$A:$A,0),MATCH(VLOOKUP(F591,Table_Methods!$B:$F,4,0),Program_Calcs!$1:$1,0)),""))</f>
        <v/>
      </c>
      <c r="J591" s="38" t="str">
        <f>IF(A591="","",Input!O587)</f>
        <v/>
      </c>
      <c r="K591" s="38" t="str">
        <f>IF(A591="","",IF(D591="N","",IFERROR(INDEX(Program_Calcs!$A$1:$AX$1002,MATCH(A591,Program_Calcs!$A:$A,0),MATCH(VLOOKUP(F591,Table_Methods!$B:$F,5,0),Program_Calcs!$1:$1,0)),"")))</f>
        <v/>
      </c>
    </row>
    <row r="592" spans="1:11" ht="16.5" customHeight="1" x14ac:dyDescent="0.25">
      <c r="A592" s="12" t="str">
        <f>IF(Input!A588="","",Input!A588)</f>
        <v/>
      </c>
      <c r="B592" s="12" t="str">
        <f>IF(C592="","",IF(C592="Circular",Input!D588&amp;" in.",IF(C592="Box",ROUNDUP(Input!D588/12,1)&amp;" x "&amp;ROUNDUP(Input!E588/12,1)&amp;" ft.",Input!D588&amp;" x "&amp;Input!E588&amp;" in.")))</f>
        <v/>
      </c>
      <c r="C592" s="12" t="str">
        <f>IF(A592="","",Input!B588)</f>
        <v/>
      </c>
      <c r="D592" s="12" t="str">
        <f>IF(Input!I588="","",Input!I588)</f>
        <v/>
      </c>
      <c r="E592" s="12" t="str">
        <f>IF(Input!C588="","",Input!C588)</f>
        <v/>
      </c>
      <c r="F592" s="13" t="str">
        <f>IF(Input!H588="","",Input!H588)</f>
        <v/>
      </c>
      <c r="G592" s="12" t="str">
        <f>IF(Program_Calcs!F588="","",TEXT(Program_Calcs!F588,"0.0"))</f>
        <v/>
      </c>
      <c r="H592" s="12" t="str">
        <f>IF(Input!J588="","",TEXT(Input!J588,"0.0"))</f>
        <v/>
      </c>
      <c r="I592" s="38" t="str">
        <f>IF(A592="","",IFERROR(INDEX(Program_Calcs!$A$1:$AX$1002,MATCH(A592,Program_Calcs!$A:$A,0),MATCH(VLOOKUP(F592,Table_Methods!$B:$F,4,0),Program_Calcs!$1:$1,0)),""))</f>
        <v/>
      </c>
      <c r="J592" s="38" t="str">
        <f>IF(A592="","",Input!O588)</f>
        <v/>
      </c>
      <c r="K592" s="38" t="str">
        <f>IF(A592="","",IF(D592="N","",IFERROR(INDEX(Program_Calcs!$A$1:$AX$1002,MATCH(A592,Program_Calcs!$A:$A,0),MATCH(VLOOKUP(F592,Table_Methods!$B:$F,5,0),Program_Calcs!$1:$1,0)),"")))</f>
        <v/>
      </c>
    </row>
    <row r="593" spans="1:11" ht="16.5" customHeight="1" x14ac:dyDescent="0.25">
      <c r="A593" s="12" t="str">
        <f>IF(Input!A589="","",Input!A589)</f>
        <v/>
      </c>
      <c r="B593" s="12" t="str">
        <f>IF(C593="","",IF(C593="Circular",Input!D589&amp;" in.",IF(C593="Box",ROUNDUP(Input!D589/12,1)&amp;" x "&amp;ROUNDUP(Input!E589/12,1)&amp;" ft.",Input!D589&amp;" x "&amp;Input!E589&amp;" in.")))</f>
        <v/>
      </c>
      <c r="C593" s="12" t="str">
        <f>IF(A593="","",Input!B589)</f>
        <v/>
      </c>
      <c r="D593" s="12" t="str">
        <f>IF(Input!I589="","",Input!I589)</f>
        <v/>
      </c>
      <c r="E593" s="12" t="str">
        <f>IF(Input!C589="","",Input!C589)</f>
        <v/>
      </c>
      <c r="F593" s="13" t="str">
        <f>IF(Input!H589="","",Input!H589)</f>
        <v/>
      </c>
      <c r="G593" s="12" t="str">
        <f>IF(Program_Calcs!F589="","",TEXT(Program_Calcs!F589,"0.0"))</f>
        <v/>
      </c>
      <c r="H593" s="12" t="str">
        <f>IF(Input!J589="","",TEXT(Input!J589,"0.0"))</f>
        <v/>
      </c>
      <c r="I593" s="38" t="str">
        <f>IF(A593="","",IFERROR(INDEX(Program_Calcs!$A$1:$AX$1002,MATCH(A593,Program_Calcs!$A:$A,0),MATCH(VLOOKUP(F593,Table_Methods!$B:$F,4,0),Program_Calcs!$1:$1,0)),""))</f>
        <v/>
      </c>
      <c r="J593" s="38" t="str">
        <f>IF(A593="","",Input!O589)</f>
        <v/>
      </c>
      <c r="K593" s="38" t="str">
        <f>IF(A593="","",IF(D593="N","",IFERROR(INDEX(Program_Calcs!$A$1:$AX$1002,MATCH(A593,Program_Calcs!$A:$A,0),MATCH(VLOOKUP(F593,Table_Methods!$B:$F,5,0),Program_Calcs!$1:$1,0)),"")))</f>
        <v/>
      </c>
    </row>
    <row r="594" spans="1:11" ht="16.5" customHeight="1" x14ac:dyDescent="0.25">
      <c r="A594" s="12" t="str">
        <f>IF(Input!A590="","",Input!A590)</f>
        <v/>
      </c>
      <c r="B594" s="12" t="str">
        <f>IF(C594="","",IF(C594="Circular",Input!D590&amp;" in.",IF(C594="Box",ROUNDUP(Input!D590/12,1)&amp;" x "&amp;ROUNDUP(Input!E590/12,1)&amp;" ft.",Input!D590&amp;" x "&amp;Input!E590&amp;" in.")))</f>
        <v/>
      </c>
      <c r="C594" s="12" t="str">
        <f>IF(A594="","",Input!B590)</f>
        <v/>
      </c>
      <c r="D594" s="12" t="str">
        <f>IF(Input!I590="","",Input!I590)</f>
        <v/>
      </c>
      <c r="E594" s="12" t="str">
        <f>IF(Input!C590="","",Input!C590)</f>
        <v/>
      </c>
      <c r="F594" s="13" t="str">
        <f>IF(Input!H590="","",Input!H590)</f>
        <v/>
      </c>
      <c r="G594" s="12" t="str">
        <f>IF(Program_Calcs!F590="","",TEXT(Program_Calcs!F590,"0.0"))</f>
        <v/>
      </c>
      <c r="H594" s="12" t="str">
        <f>IF(Input!J590="","",TEXT(Input!J590,"0.0"))</f>
        <v/>
      </c>
      <c r="I594" s="38" t="str">
        <f>IF(A594="","",IFERROR(INDEX(Program_Calcs!$A$1:$AX$1002,MATCH(A594,Program_Calcs!$A:$A,0),MATCH(VLOOKUP(F594,Table_Methods!$B:$F,4,0),Program_Calcs!$1:$1,0)),""))</f>
        <v/>
      </c>
      <c r="J594" s="38" t="str">
        <f>IF(A594="","",Input!O590)</f>
        <v/>
      </c>
      <c r="K594" s="38" t="str">
        <f>IF(A594="","",IF(D594="N","",IFERROR(INDEX(Program_Calcs!$A$1:$AX$1002,MATCH(A594,Program_Calcs!$A:$A,0),MATCH(VLOOKUP(F594,Table_Methods!$B:$F,5,0),Program_Calcs!$1:$1,0)),"")))</f>
        <v/>
      </c>
    </row>
    <row r="595" spans="1:11" ht="16.5" customHeight="1" x14ac:dyDescent="0.25">
      <c r="A595" s="12" t="str">
        <f>IF(Input!A591="","",Input!A591)</f>
        <v/>
      </c>
      <c r="B595" s="12" t="str">
        <f>IF(C595="","",IF(C595="Circular",Input!D591&amp;" in.",IF(C595="Box",ROUNDUP(Input!D591/12,1)&amp;" x "&amp;ROUNDUP(Input!E591/12,1)&amp;" ft.",Input!D591&amp;" x "&amp;Input!E591&amp;" in.")))</f>
        <v/>
      </c>
      <c r="C595" s="12" t="str">
        <f>IF(A595="","",Input!B591)</f>
        <v/>
      </c>
      <c r="D595" s="12" t="str">
        <f>IF(Input!I591="","",Input!I591)</f>
        <v/>
      </c>
      <c r="E595" s="12" t="str">
        <f>IF(Input!C591="","",Input!C591)</f>
        <v/>
      </c>
      <c r="F595" s="13" t="str">
        <f>IF(Input!H591="","",Input!H591)</f>
        <v/>
      </c>
      <c r="G595" s="12" t="str">
        <f>IF(Program_Calcs!F591="","",TEXT(Program_Calcs!F591,"0.0"))</f>
        <v/>
      </c>
      <c r="H595" s="12" t="str">
        <f>IF(Input!J591="","",TEXT(Input!J591,"0.0"))</f>
        <v/>
      </c>
      <c r="I595" s="38" t="str">
        <f>IF(A595="","",IFERROR(INDEX(Program_Calcs!$A$1:$AX$1002,MATCH(A595,Program_Calcs!$A:$A,0),MATCH(VLOOKUP(F595,Table_Methods!$B:$F,4,0),Program_Calcs!$1:$1,0)),""))</f>
        <v/>
      </c>
      <c r="J595" s="38" t="str">
        <f>IF(A595="","",Input!O591)</f>
        <v/>
      </c>
      <c r="K595" s="38" t="str">
        <f>IF(A595="","",IF(D595="N","",IFERROR(INDEX(Program_Calcs!$A$1:$AX$1002,MATCH(A595,Program_Calcs!$A:$A,0),MATCH(VLOOKUP(F595,Table_Methods!$B:$F,5,0),Program_Calcs!$1:$1,0)),"")))</f>
        <v/>
      </c>
    </row>
    <row r="596" spans="1:11" ht="16.5" customHeight="1" x14ac:dyDescent="0.25">
      <c r="A596" s="12" t="str">
        <f>IF(Input!A592="","",Input!A592)</f>
        <v/>
      </c>
      <c r="B596" s="12" t="str">
        <f>IF(C596="","",IF(C596="Circular",Input!D592&amp;" in.",IF(C596="Box",ROUNDUP(Input!D592/12,1)&amp;" x "&amp;ROUNDUP(Input!E592/12,1)&amp;" ft.",Input!D592&amp;" x "&amp;Input!E592&amp;" in.")))</f>
        <v/>
      </c>
      <c r="C596" s="12" t="str">
        <f>IF(A596="","",Input!B592)</f>
        <v/>
      </c>
      <c r="D596" s="12" t="str">
        <f>IF(Input!I592="","",Input!I592)</f>
        <v/>
      </c>
      <c r="E596" s="12" t="str">
        <f>IF(Input!C592="","",Input!C592)</f>
        <v/>
      </c>
      <c r="F596" s="13" t="str">
        <f>IF(Input!H592="","",Input!H592)</f>
        <v/>
      </c>
      <c r="G596" s="12" t="str">
        <f>IF(Program_Calcs!F592="","",TEXT(Program_Calcs!F592,"0.0"))</f>
        <v/>
      </c>
      <c r="H596" s="12" t="str">
        <f>IF(Input!J592="","",TEXT(Input!J592,"0.0"))</f>
        <v/>
      </c>
      <c r="I596" s="38" t="str">
        <f>IF(A596="","",IFERROR(INDEX(Program_Calcs!$A$1:$AX$1002,MATCH(A596,Program_Calcs!$A:$A,0),MATCH(VLOOKUP(F596,Table_Methods!$B:$F,4,0),Program_Calcs!$1:$1,0)),""))</f>
        <v/>
      </c>
      <c r="J596" s="38" t="str">
        <f>IF(A596="","",Input!O592)</f>
        <v/>
      </c>
      <c r="K596" s="38" t="str">
        <f>IF(A596="","",IF(D596="N","",IFERROR(INDEX(Program_Calcs!$A$1:$AX$1002,MATCH(A596,Program_Calcs!$A:$A,0),MATCH(VLOOKUP(F596,Table_Methods!$B:$F,5,0),Program_Calcs!$1:$1,0)),"")))</f>
        <v/>
      </c>
    </row>
    <row r="597" spans="1:11" ht="16.5" customHeight="1" x14ac:dyDescent="0.25">
      <c r="A597" s="12" t="str">
        <f>IF(Input!A593="","",Input!A593)</f>
        <v/>
      </c>
      <c r="B597" s="12" t="str">
        <f>IF(C597="","",IF(C597="Circular",Input!D593&amp;" in.",IF(C597="Box",ROUNDUP(Input!D593/12,1)&amp;" x "&amp;ROUNDUP(Input!E593/12,1)&amp;" ft.",Input!D593&amp;" x "&amp;Input!E593&amp;" in.")))</f>
        <v/>
      </c>
      <c r="C597" s="12" t="str">
        <f>IF(A597="","",Input!B593)</f>
        <v/>
      </c>
      <c r="D597" s="12" t="str">
        <f>IF(Input!I593="","",Input!I593)</f>
        <v/>
      </c>
      <c r="E597" s="12" t="str">
        <f>IF(Input!C593="","",Input!C593)</f>
        <v/>
      </c>
      <c r="F597" s="13" t="str">
        <f>IF(Input!H593="","",Input!H593)</f>
        <v/>
      </c>
      <c r="G597" s="12" t="str">
        <f>IF(Program_Calcs!F593="","",TEXT(Program_Calcs!F593,"0.0"))</f>
        <v/>
      </c>
      <c r="H597" s="12" t="str">
        <f>IF(Input!J593="","",TEXT(Input!J593,"0.0"))</f>
        <v/>
      </c>
      <c r="I597" s="38" t="str">
        <f>IF(A597="","",IFERROR(INDEX(Program_Calcs!$A$1:$AX$1002,MATCH(A597,Program_Calcs!$A:$A,0),MATCH(VLOOKUP(F597,Table_Methods!$B:$F,4,0),Program_Calcs!$1:$1,0)),""))</f>
        <v/>
      </c>
      <c r="J597" s="38" t="str">
        <f>IF(A597="","",Input!O593)</f>
        <v/>
      </c>
      <c r="K597" s="38" t="str">
        <f>IF(A597="","",IF(D597="N","",IFERROR(INDEX(Program_Calcs!$A$1:$AX$1002,MATCH(A597,Program_Calcs!$A:$A,0),MATCH(VLOOKUP(F597,Table_Methods!$B:$F,5,0),Program_Calcs!$1:$1,0)),"")))</f>
        <v/>
      </c>
    </row>
    <row r="598" spans="1:11" ht="16.5" customHeight="1" x14ac:dyDescent="0.25">
      <c r="A598" s="12" t="str">
        <f>IF(Input!A594="","",Input!A594)</f>
        <v/>
      </c>
      <c r="B598" s="12" t="str">
        <f>IF(C598="","",IF(C598="Circular",Input!D594&amp;" in.",IF(C598="Box",ROUNDUP(Input!D594/12,1)&amp;" x "&amp;ROUNDUP(Input!E594/12,1)&amp;" ft.",Input!D594&amp;" x "&amp;Input!E594&amp;" in.")))</f>
        <v/>
      </c>
      <c r="C598" s="12" t="str">
        <f>IF(A598="","",Input!B594)</f>
        <v/>
      </c>
      <c r="D598" s="12" t="str">
        <f>IF(Input!I594="","",Input!I594)</f>
        <v/>
      </c>
      <c r="E598" s="12" t="str">
        <f>IF(Input!C594="","",Input!C594)</f>
        <v/>
      </c>
      <c r="F598" s="13" t="str">
        <f>IF(Input!H594="","",Input!H594)</f>
        <v/>
      </c>
      <c r="G598" s="12" t="str">
        <f>IF(Program_Calcs!F594="","",TEXT(Program_Calcs!F594,"0.0"))</f>
        <v/>
      </c>
      <c r="H598" s="12" t="str">
        <f>IF(Input!J594="","",TEXT(Input!J594,"0.0"))</f>
        <v/>
      </c>
      <c r="I598" s="38" t="str">
        <f>IF(A598="","",IFERROR(INDEX(Program_Calcs!$A$1:$AX$1002,MATCH(A598,Program_Calcs!$A:$A,0),MATCH(VLOOKUP(F598,Table_Methods!$B:$F,4,0),Program_Calcs!$1:$1,0)),""))</f>
        <v/>
      </c>
      <c r="J598" s="38" t="str">
        <f>IF(A598="","",Input!O594)</f>
        <v/>
      </c>
      <c r="K598" s="38" t="str">
        <f>IF(A598="","",IF(D598="N","",IFERROR(INDEX(Program_Calcs!$A$1:$AX$1002,MATCH(A598,Program_Calcs!$A:$A,0),MATCH(VLOOKUP(F598,Table_Methods!$B:$F,5,0),Program_Calcs!$1:$1,0)),"")))</f>
        <v/>
      </c>
    </row>
    <row r="599" spans="1:11" ht="16.5" customHeight="1" x14ac:dyDescent="0.25">
      <c r="A599" s="12" t="str">
        <f>IF(Input!A595="","",Input!A595)</f>
        <v/>
      </c>
      <c r="B599" s="12" t="str">
        <f>IF(C599="","",IF(C599="Circular",Input!D595&amp;" in.",IF(C599="Box",ROUNDUP(Input!D595/12,1)&amp;" x "&amp;ROUNDUP(Input!E595/12,1)&amp;" ft.",Input!D595&amp;" x "&amp;Input!E595&amp;" in.")))</f>
        <v/>
      </c>
      <c r="C599" s="12" t="str">
        <f>IF(A599="","",Input!B595)</f>
        <v/>
      </c>
      <c r="D599" s="12" t="str">
        <f>IF(Input!I595="","",Input!I595)</f>
        <v/>
      </c>
      <c r="E599" s="12" t="str">
        <f>IF(Input!C595="","",Input!C595)</f>
        <v/>
      </c>
      <c r="F599" s="13" t="str">
        <f>IF(Input!H595="","",Input!H595)</f>
        <v/>
      </c>
      <c r="G599" s="12" t="str">
        <f>IF(Program_Calcs!F595="","",TEXT(Program_Calcs!F595,"0.0"))</f>
        <v/>
      </c>
      <c r="H599" s="12" t="str">
        <f>IF(Input!J595="","",TEXT(Input!J595,"0.0"))</f>
        <v/>
      </c>
      <c r="I599" s="38" t="str">
        <f>IF(A599="","",IFERROR(INDEX(Program_Calcs!$A$1:$AX$1002,MATCH(A599,Program_Calcs!$A:$A,0),MATCH(VLOOKUP(F599,Table_Methods!$B:$F,4,0),Program_Calcs!$1:$1,0)),""))</f>
        <v/>
      </c>
      <c r="J599" s="38" t="str">
        <f>IF(A599="","",Input!O595)</f>
        <v/>
      </c>
      <c r="K599" s="38" t="str">
        <f>IF(A599="","",IF(D599="N","",IFERROR(INDEX(Program_Calcs!$A$1:$AX$1002,MATCH(A599,Program_Calcs!$A:$A,0),MATCH(VLOOKUP(F599,Table_Methods!$B:$F,5,0),Program_Calcs!$1:$1,0)),"")))</f>
        <v/>
      </c>
    </row>
    <row r="600" spans="1:11" ht="16.5" customHeight="1" x14ac:dyDescent="0.25">
      <c r="A600" s="12" t="str">
        <f>IF(Input!A596="","",Input!A596)</f>
        <v/>
      </c>
      <c r="B600" s="12" t="str">
        <f>IF(C600="","",IF(C600="Circular",Input!D596&amp;" in.",IF(C600="Box",ROUNDUP(Input!D596/12,1)&amp;" x "&amp;ROUNDUP(Input!E596/12,1)&amp;" ft.",Input!D596&amp;" x "&amp;Input!E596&amp;" in.")))</f>
        <v/>
      </c>
      <c r="C600" s="12" t="str">
        <f>IF(A600="","",Input!B596)</f>
        <v/>
      </c>
      <c r="D600" s="12" t="str">
        <f>IF(Input!I596="","",Input!I596)</f>
        <v/>
      </c>
      <c r="E600" s="12" t="str">
        <f>IF(Input!C596="","",Input!C596)</f>
        <v/>
      </c>
      <c r="F600" s="13" t="str">
        <f>IF(Input!H596="","",Input!H596)</f>
        <v/>
      </c>
      <c r="G600" s="12" t="str">
        <f>IF(Program_Calcs!F596="","",TEXT(Program_Calcs!F596,"0.0"))</f>
        <v/>
      </c>
      <c r="H600" s="12" t="str">
        <f>IF(Input!J596="","",TEXT(Input!J596,"0.0"))</f>
        <v/>
      </c>
      <c r="I600" s="38" t="str">
        <f>IF(A600="","",IFERROR(INDEX(Program_Calcs!$A$1:$AX$1002,MATCH(A600,Program_Calcs!$A:$A,0),MATCH(VLOOKUP(F600,Table_Methods!$B:$F,4,0),Program_Calcs!$1:$1,0)),""))</f>
        <v/>
      </c>
      <c r="J600" s="38" t="str">
        <f>IF(A600="","",Input!O596)</f>
        <v/>
      </c>
      <c r="K600" s="38" t="str">
        <f>IF(A600="","",IF(D600="N","",IFERROR(INDEX(Program_Calcs!$A$1:$AX$1002,MATCH(A600,Program_Calcs!$A:$A,0),MATCH(VLOOKUP(F600,Table_Methods!$B:$F,5,0),Program_Calcs!$1:$1,0)),"")))</f>
        <v/>
      </c>
    </row>
    <row r="601" spans="1:11" ht="16.5" customHeight="1" x14ac:dyDescent="0.25">
      <c r="A601" s="12" t="str">
        <f>IF(Input!A597="","",Input!A597)</f>
        <v/>
      </c>
      <c r="B601" s="12" t="str">
        <f>IF(C601="","",IF(C601="Circular",Input!D597&amp;" in.",IF(C601="Box",ROUNDUP(Input!D597/12,1)&amp;" x "&amp;ROUNDUP(Input!E597/12,1)&amp;" ft.",Input!D597&amp;" x "&amp;Input!E597&amp;" in.")))</f>
        <v/>
      </c>
      <c r="C601" s="12" t="str">
        <f>IF(A601="","",Input!B597)</f>
        <v/>
      </c>
      <c r="D601" s="12" t="str">
        <f>IF(Input!I597="","",Input!I597)</f>
        <v/>
      </c>
      <c r="E601" s="12" t="str">
        <f>IF(Input!C597="","",Input!C597)</f>
        <v/>
      </c>
      <c r="F601" s="13" t="str">
        <f>IF(Input!H597="","",Input!H597)</f>
        <v/>
      </c>
      <c r="G601" s="12" t="str">
        <f>IF(Program_Calcs!F597="","",TEXT(Program_Calcs!F597,"0.0"))</f>
        <v/>
      </c>
      <c r="H601" s="12" t="str">
        <f>IF(Input!J597="","",TEXT(Input!J597,"0.0"))</f>
        <v/>
      </c>
      <c r="I601" s="38" t="str">
        <f>IF(A601="","",IFERROR(INDEX(Program_Calcs!$A$1:$AX$1002,MATCH(A601,Program_Calcs!$A:$A,0),MATCH(VLOOKUP(F601,Table_Methods!$B:$F,4,0),Program_Calcs!$1:$1,0)),""))</f>
        <v/>
      </c>
      <c r="J601" s="38" t="str">
        <f>IF(A601="","",Input!O597)</f>
        <v/>
      </c>
      <c r="K601" s="38" t="str">
        <f>IF(A601="","",IF(D601="N","",IFERROR(INDEX(Program_Calcs!$A$1:$AX$1002,MATCH(A601,Program_Calcs!$A:$A,0),MATCH(VLOOKUP(F601,Table_Methods!$B:$F,5,0),Program_Calcs!$1:$1,0)),"")))</f>
        <v/>
      </c>
    </row>
    <row r="602" spans="1:11" ht="16.5" customHeight="1" x14ac:dyDescent="0.25">
      <c r="A602" s="12" t="str">
        <f>IF(Input!A598="","",Input!A598)</f>
        <v/>
      </c>
      <c r="B602" s="12" t="str">
        <f>IF(C602="","",IF(C602="Circular",Input!D598&amp;" in.",IF(C602="Box",ROUNDUP(Input!D598/12,1)&amp;" x "&amp;ROUNDUP(Input!E598/12,1)&amp;" ft.",Input!D598&amp;" x "&amp;Input!E598&amp;" in.")))</f>
        <v/>
      </c>
      <c r="C602" s="12" t="str">
        <f>IF(A602="","",Input!B598)</f>
        <v/>
      </c>
      <c r="D602" s="12" t="str">
        <f>IF(Input!I598="","",Input!I598)</f>
        <v/>
      </c>
      <c r="E602" s="12" t="str">
        <f>IF(Input!C598="","",Input!C598)</f>
        <v/>
      </c>
      <c r="F602" s="13" t="str">
        <f>IF(Input!H598="","",Input!H598)</f>
        <v/>
      </c>
      <c r="G602" s="12" t="str">
        <f>IF(Program_Calcs!F598="","",TEXT(Program_Calcs!F598,"0.0"))</f>
        <v/>
      </c>
      <c r="H602" s="12" t="str">
        <f>IF(Input!J598="","",TEXT(Input!J598,"0.0"))</f>
        <v/>
      </c>
      <c r="I602" s="38" t="str">
        <f>IF(A602="","",IFERROR(INDEX(Program_Calcs!$A$1:$AX$1002,MATCH(A602,Program_Calcs!$A:$A,0),MATCH(VLOOKUP(F602,Table_Methods!$B:$F,4,0),Program_Calcs!$1:$1,0)),""))</f>
        <v/>
      </c>
      <c r="J602" s="38" t="str">
        <f>IF(A602="","",Input!O598)</f>
        <v/>
      </c>
      <c r="K602" s="38" t="str">
        <f>IF(A602="","",IF(D602="N","",IFERROR(INDEX(Program_Calcs!$A$1:$AX$1002,MATCH(A602,Program_Calcs!$A:$A,0),MATCH(VLOOKUP(F602,Table_Methods!$B:$F,5,0),Program_Calcs!$1:$1,0)),"")))</f>
        <v/>
      </c>
    </row>
    <row r="603" spans="1:11" ht="16.5" customHeight="1" x14ac:dyDescent="0.25">
      <c r="A603" s="12" t="str">
        <f>IF(Input!A599="","",Input!A599)</f>
        <v/>
      </c>
      <c r="B603" s="12" t="str">
        <f>IF(C603="","",IF(C603="Circular",Input!D599&amp;" in.",IF(C603="Box",ROUNDUP(Input!D599/12,1)&amp;" x "&amp;ROUNDUP(Input!E599/12,1)&amp;" ft.",Input!D599&amp;" x "&amp;Input!E599&amp;" in.")))</f>
        <v/>
      </c>
      <c r="C603" s="12" t="str">
        <f>IF(A603="","",Input!B599)</f>
        <v/>
      </c>
      <c r="D603" s="12" t="str">
        <f>IF(Input!I599="","",Input!I599)</f>
        <v/>
      </c>
      <c r="E603" s="12" t="str">
        <f>IF(Input!C599="","",Input!C599)</f>
        <v/>
      </c>
      <c r="F603" s="13" t="str">
        <f>IF(Input!H599="","",Input!H599)</f>
        <v/>
      </c>
      <c r="G603" s="12" t="str">
        <f>IF(Program_Calcs!F599="","",TEXT(Program_Calcs!F599,"0.0"))</f>
        <v/>
      </c>
      <c r="H603" s="12" t="str">
        <f>IF(Input!J599="","",TEXT(Input!J599,"0.0"))</f>
        <v/>
      </c>
      <c r="I603" s="38" t="str">
        <f>IF(A603="","",IFERROR(INDEX(Program_Calcs!$A$1:$AX$1002,MATCH(A603,Program_Calcs!$A:$A,0),MATCH(VLOOKUP(F603,Table_Methods!$B:$F,4,0),Program_Calcs!$1:$1,0)),""))</f>
        <v/>
      </c>
      <c r="J603" s="38" t="str">
        <f>IF(A603="","",Input!O599)</f>
        <v/>
      </c>
      <c r="K603" s="38" t="str">
        <f>IF(A603="","",IF(D603="N","",IFERROR(INDEX(Program_Calcs!$A$1:$AX$1002,MATCH(A603,Program_Calcs!$A:$A,0),MATCH(VLOOKUP(F603,Table_Methods!$B:$F,5,0),Program_Calcs!$1:$1,0)),"")))</f>
        <v/>
      </c>
    </row>
    <row r="604" spans="1:11" ht="16.5" customHeight="1" x14ac:dyDescent="0.25">
      <c r="A604" s="12" t="str">
        <f>IF(Input!A600="","",Input!A600)</f>
        <v/>
      </c>
      <c r="B604" s="12" t="str">
        <f>IF(C604="","",IF(C604="Circular",Input!D600&amp;" in.",IF(C604="Box",ROUNDUP(Input!D600/12,1)&amp;" x "&amp;ROUNDUP(Input!E600/12,1)&amp;" ft.",Input!D600&amp;" x "&amp;Input!E600&amp;" in.")))</f>
        <v/>
      </c>
      <c r="C604" s="12" t="str">
        <f>IF(A604="","",Input!B600)</f>
        <v/>
      </c>
      <c r="D604" s="12" t="str">
        <f>IF(Input!I600="","",Input!I600)</f>
        <v/>
      </c>
      <c r="E604" s="12" t="str">
        <f>IF(Input!C600="","",Input!C600)</f>
        <v/>
      </c>
      <c r="F604" s="13" t="str">
        <f>IF(Input!H600="","",Input!H600)</f>
        <v/>
      </c>
      <c r="G604" s="12" t="str">
        <f>IF(Program_Calcs!F600="","",TEXT(Program_Calcs!F600,"0.0"))</f>
        <v/>
      </c>
      <c r="H604" s="12" t="str">
        <f>IF(Input!J600="","",TEXT(Input!J600,"0.0"))</f>
        <v/>
      </c>
      <c r="I604" s="38" t="str">
        <f>IF(A604="","",IFERROR(INDEX(Program_Calcs!$A$1:$AX$1002,MATCH(A604,Program_Calcs!$A:$A,0),MATCH(VLOOKUP(F604,Table_Methods!$B:$F,4,0),Program_Calcs!$1:$1,0)),""))</f>
        <v/>
      </c>
      <c r="J604" s="38" t="str">
        <f>IF(A604="","",Input!O600)</f>
        <v/>
      </c>
      <c r="K604" s="38" t="str">
        <f>IF(A604="","",IF(D604="N","",IFERROR(INDEX(Program_Calcs!$A$1:$AX$1002,MATCH(A604,Program_Calcs!$A:$A,0),MATCH(VLOOKUP(F604,Table_Methods!$B:$F,5,0),Program_Calcs!$1:$1,0)),"")))</f>
        <v/>
      </c>
    </row>
    <row r="605" spans="1:11" ht="16.5" customHeight="1" x14ac:dyDescent="0.25">
      <c r="A605" s="12" t="str">
        <f>IF(Input!A601="","",Input!A601)</f>
        <v/>
      </c>
      <c r="B605" s="12" t="str">
        <f>IF(C605="","",IF(C605="Circular",Input!D601&amp;" in.",IF(C605="Box",ROUNDUP(Input!D601/12,1)&amp;" x "&amp;ROUNDUP(Input!E601/12,1)&amp;" ft.",Input!D601&amp;" x "&amp;Input!E601&amp;" in.")))</f>
        <v/>
      </c>
      <c r="C605" s="12" t="str">
        <f>IF(A605="","",Input!B601)</f>
        <v/>
      </c>
      <c r="D605" s="12" t="str">
        <f>IF(Input!I601="","",Input!I601)</f>
        <v/>
      </c>
      <c r="E605" s="12" t="str">
        <f>IF(Input!C601="","",Input!C601)</f>
        <v/>
      </c>
      <c r="F605" s="13" t="str">
        <f>IF(Input!H601="","",Input!H601)</f>
        <v/>
      </c>
      <c r="G605" s="12" t="str">
        <f>IF(Program_Calcs!F601="","",TEXT(Program_Calcs!F601,"0.0"))</f>
        <v/>
      </c>
      <c r="H605" s="12" t="str">
        <f>IF(Input!J601="","",TEXT(Input!J601,"0.0"))</f>
        <v/>
      </c>
      <c r="I605" s="38" t="str">
        <f>IF(A605="","",IFERROR(INDEX(Program_Calcs!$A$1:$AX$1002,MATCH(A605,Program_Calcs!$A:$A,0),MATCH(VLOOKUP(F605,Table_Methods!$B:$F,4,0),Program_Calcs!$1:$1,0)),""))</f>
        <v/>
      </c>
      <c r="J605" s="38" t="str">
        <f>IF(A605="","",Input!O601)</f>
        <v/>
      </c>
      <c r="K605" s="38" t="str">
        <f>IF(A605="","",IF(D605="N","",IFERROR(INDEX(Program_Calcs!$A$1:$AX$1002,MATCH(A605,Program_Calcs!$A:$A,0),MATCH(VLOOKUP(F605,Table_Methods!$B:$F,5,0),Program_Calcs!$1:$1,0)),"")))</f>
        <v/>
      </c>
    </row>
    <row r="606" spans="1:11" ht="16.5" customHeight="1" x14ac:dyDescent="0.25">
      <c r="A606" s="12" t="str">
        <f>IF(Input!A602="","",Input!A602)</f>
        <v/>
      </c>
      <c r="B606" s="12" t="str">
        <f>IF(C606="","",IF(C606="Circular",Input!D602&amp;" in.",IF(C606="Box",ROUNDUP(Input!D602/12,1)&amp;" x "&amp;ROUNDUP(Input!E602/12,1)&amp;" ft.",Input!D602&amp;" x "&amp;Input!E602&amp;" in.")))</f>
        <v/>
      </c>
      <c r="C606" s="12" t="str">
        <f>IF(A606="","",Input!B602)</f>
        <v/>
      </c>
      <c r="D606" s="12" t="str">
        <f>IF(Input!I602="","",Input!I602)</f>
        <v/>
      </c>
      <c r="E606" s="12" t="str">
        <f>IF(Input!C602="","",Input!C602)</f>
        <v/>
      </c>
      <c r="F606" s="13" t="str">
        <f>IF(Input!H602="","",Input!H602)</f>
        <v/>
      </c>
      <c r="G606" s="12" t="str">
        <f>IF(Program_Calcs!F602="","",TEXT(Program_Calcs!F602,"0.0"))</f>
        <v/>
      </c>
      <c r="H606" s="12" t="str">
        <f>IF(Input!J602="","",TEXT(Input!J602,"0.0"))</f>
        <v/>
      </c>
      <c r="I606" s="38" t="str">
        <f>IF(A606="","",IFERROR(INDEX(Program_Calcs!$A$1:$AX$1002,MATCH(A606,Program_Calcs!$A:$A,0),MATCH(VLOOKUP(F606,Table_Methods!$B:$F,4,0),Program_Calcs!$1:$1,0)),""))</f>
        <v/>
      </c>
      <c r="J606" s="38" t="str">
        <f>IF(A606="","",Input!O602)</f>
        <v/>
      </c>
      <c r="K606" s="38" t="str">
        <f>IF(A606="","",IF(D606="N","",IFERROR(INDEX(Program_Calcs!$A$1:$AX$1002,MATCH(A606,Program_Calcs!$A:$A,0),MATCH(VLOOKUP(F606,Table_Methods!$B:$F,5,0),Program_Calcs!$1:$1,0)),"")))</f>
        <v/>
      </c>
    </row>
    <row r="607" spans="1:11" ht="16.5" customHeight="1" x14ac:dyDescent="0.25">
      <c r="A607" s="12" t="str">
        <f>IF(Input!A603="","",Input!A603)</f>
        <v/>
      </c>
      <c r="B607" s="12" t="str">
        <f>IF(C607="","",IF(C607="Circular",Input!D603&amp;" in.",IF(C607="Box",ROUNDUP(Input!D603/12,1)&amp;" x "&amp;ROUNDUP(Input!E603/12,1)&amp;" ft.",Input!D603&amp;" x "&amp;Input!E603&amp;" in.")))</f>
        <v/>
      </c>
      <c r="C607" s="12" t="str">
        <f>IF(A607="","",Input!B603)</f>
        <v/>
      </c>
      <c r="D607" s="12" t="str">
        <f>IF(Input!I603="","",Input!I603)</f>
        <v/>
      </c>
      <c r="E607" s="12" t="str">
        <f>IF(Input!C603="","",Input!C603)</f>
        <v/>
      </c>
      <c r="F607" s="13" t="str">
        <f>IF(Input!H603="","",Input!H603)</f>
        <v/>
      </c>
      <c r="G607" s="12" t="str">
        <f>IF(Program_Calcs!F603="","",TEXT(Program_Calcs!F603,"0.0"))</f>
        <v/>
      </c>
      <c r="H607" s="12" t="str">
        <f>IF(Input!J603="","",TEXT(Input!J603,"0.0"))</f>
        <v/>
      </c>
      <c r="I607" s="38" t="str">
        <f>IF(A607="","",IFERROR(INDEX(Program_Calcs!$A$1:$AX$1002,MATCH(A607,Program_Calcs!$A:$A,0),MATCH(VLOOKUP(F607,Table_Methods!$B:$F,4,0),Program_Calcs!$1:$1,0)),""))</f>
        <v/>
      </c>
      <c r="J607" s="38" t="str">
        <f>IF(A607="","",Input!O603)</f>
        <v/>
      </c>
      <c r="K607" s="38" t="str">
        <f>IF(A607="","",IF(D607="N","",IFERROR(INDEX(Program_Calcs!$A$1:$AX$1002,MATCH(A607,Program_Calcs!$A:$A,0),MATCH(VLOOKUP(F607,Table_Methods!$B:$F,5,0),Program_Calcs!$1:$1,0)),"")))</f>
        <v/>
      </c>
    </row>
    <row r="608" spans="1:11" ht="16.5" customHeight="1" x14ac:dyDescent="0.25">
      <c r="A608" s="12" t="str">
        <f>IF(Input!A604="","",Input!A604)</f>
        <v/>
      </c>
      <c r="B608" s="12" t="str">
        <f>IF(C608="","",IF(C608="Circular",Input!D604&amp;" in.",IF(C608="Box",ROUNDUP(Input!D604/12,1)&amp;" x "&amp;ROUNDUP(Input!E604/12,1)&amp;" ft.",Input!D604&amp;" x "&amp;Input!E604&amp;" in.")))</f>
        <v/>
      </c>
      <c r="C608" s="12" t="str">
        <f>IF(A608="","",Input!B604)</f>
        <v/>
      </c>
      <c r="D608" s="12" t="str">
        <f>IF(Input!I604="","",Input!I604)</f>
        <v/>
      </c>
      <c r="E608" s="12" t="str">
        <f>IF(Input!C604="","",Input!C604)</f>
        <v/>
      </c>
      <c r="F608" s="13" t="str">
        <f>IF(Input!H604="","",Input!H604)</f>
        <v/>
      </c>
      <c r="G608" s="12" t="str">
        <f>IF(Program_Calcs!F604="","",TEXT(Program_Calcs!F604,"0.0"))</f>
        <v/>
      </c>
      <c r="H608" s="12" t="str">
        <f>IF(Input!J604="","",TEXT(Input!J604,"0.0"))</f>
        <v/>
      </c>
      <c r="I608" s="38" t="str">
        <f>IF(A608="","",IFERROR(INDEX(Program_Calcs!$A$1:$AX$1002,MATCH(A608,Program_Calcs!$A:$A,0),MATCH(VLOOKUP(F608,Table_Methods!$B:$F,4,0),Program_Calcs!$1:$1,0)),""))</f>
        <v/>
      </c>
      <c r="J608" s="38" t="str">
        <f>IF(A608="","",Input!O604)</f>
        <v/>
      </c>
      <c r="K608" s="38" t="str">
        <f>IF(A608="","",IF(D608="N","",IFERROR(INDEX(Program_Calcs!$A$1:$AX$1002,MATCH(A608,Program_Calcs!$A:$A,0),MATCH(VLOOKUP(F608,Table_Methods!$B:$F,5,0),Program_Calcs!$1:$1,0)),"")))</f>
        <v/>
      </c>
    </row>
    <row r="609" spans="1:11" ht="16.5" customHeight="1" x14ac:dyDescent="0.25">
      <c r="A609" s="12" t="str">
        <f>IF(Input!A605="","",Input!A605)</f>
        <v/>
      </c>
      <c r="B609" s="12" t="str">
        <f>IF(C609="","",IF(C609="Circular",Input!D605&amp;" in.",IF(C609="Box",ROUNDUP(Input!D605/12,1)&amp;" x "&amp;ROUNDUP(Input!E605/12,1)&amp;" ft.",Input!D605&amp;" x "&amp;Input!E605&amp;" in.")))</f>
        <v/>
      </c>
      <c r="C609" s="12" t="str">
        <f>IF(A609="","",Input!B605)</f>
        <v/>
      </c>
      <c r="D609" s="12" t="str">
        <f>IF(Input!I605="","",Input!I605)</f>
        <v/>
      </c>
      <c r="E609" s="12" t="str">
        <f>IF(Input!C605="","",Input!C605)</f>
        <v/>
      </c>
      <c r="F609" s="13" t="str">
        <f>IF(Input!H605="","",Input!H605)</f>
        <v/>
      </c>
      <c r="G609" s="12" t="str">
        <f>IF(Program_Calcs!F605="","",TEXT(Program_Calcs!F605,"0.0"))</f>
        <v/>
      </c>
      <c r="H609" s="12" t="str">
        <f>IF(Input!J605="","",TEXT(Input!J605,"0.0"))</f>
        <v/>
      </c>
      <c r="I609" s="38" t="str">
        <f>IF(A609="","",IFERROR(INDEX(Program_Calcs!$A$1:$AX$1002,MATCH(A609,Program_Calcs!$A:$A,0),MATCH(VLOOKUP(F609,Table_Methods!$B:$F,4,0),Program_Calcs!$1:$1,0)),""))</f>
        <v/>
      </c>
      <c r="J609" s="38" t="str">
        <f>IF(A609="","",Input!O605)</f>
        <v/>
      </c>
      <c r="K609" s="38" t="str">
        <f>IF(A609="","",IF(D609="N","",IFERROR(INDEX(Program_Calcs!$A$1:$AX$1002,MATCH(A609,Program_Calcs!$A:$A,0),MATCH(VLOOKUP(F609,Table_Methods!$B:$F,5,0),Program_Calcs!$1:$1,0)),"")))</f>
        <v/>
      </c>
    </row>
    <row r="610" spans="1:11" ht="16.5" customHeight="1" x14ac:dyDescent="0.25">
      <c r="A610" s="12" t="str">
        <f>IF(Input!A606="","",Input!A606)</f>
        <v/>
      </c>
      <c r="B610" s="12" t="str">
        <f>IF(C610="","",IF(C610="Circular",Input!D606&amp;" in.",IF(C610="Box",ROUNDUP(Input!D606/12,1)&amp;" x "&amp;ROUNDUP(Input!E606/12,1)&amp;" ft.",Input!D606&amp;" x "&amp;Input!E606&amp;" in.")))</f>
        <v/>
      </c>
      <c r="C610" s="12" t="str">
        <f>IF(A610="","",Input!B606)</f>
        <v/>
      </c>
      <c r="D610" s="12" t="str">
        <f>IF(Input!I606="","",Input!I606)</f>
        <v/>
      </c>
      <c r="E610" s="12" t="str">
        <f>IF(Input!C606="","",Input!C606)</f>
        <v/>
      </c>
      <c r="F610" s="13" t="str">
        <f>IF(Input!H606="","",Input!H606)</f>
        <v/>
      </c>
      <c r="G610" s="12" t="str">
        <f>IF(Program_Calcs!F606="","",TEXT(Program_Calcs!F606,"0.0"))</f>
        <v/>
      </c>
      <c r="H610" s="12" t="str">
        <f>IF(Input!J606="","",TEXT(Input!J606,"0.0"))</f>
        <v/>
      </c>
      <c r="I610" s="38" t="str">
        <f>IF(A610="","",IFERROR(INDEX(Program_Calcs!$A$1:$AX$1002,MATCH(A610,Program_Calcs!$A:$A,0),MATCH(VLOOKUP(F610,Table_Methods!$B:$F,4,0),Program_Calcs!$1:$1,0)),""))</f>
        <v/>
      </c>
      <c r="J610" s="38" t="str">
        <f>IF(A610="","",Input!O606)</f>
        <v/>
      </c>
      <c r="K610" s="38" t="str">
        <f>IF(A610="","",IF(D610="N","",IFERROR(INDEX(Program_Calcs!$A$1:$AX$1002,MATCH(A610,Program_Calcs!$A:$A,0),MATCH(VLOOKUP(F610,Table_Methods!$B:$F,5,0),Program_Calcs!$1:$1,0)),"")))</f>
        <v/>
      </c>
    </row>
    <row r="611" spans="1:11" ht="16.5" customHeight="1" x14ac:dyDescent="0.25">
      <c r="A611" s="12" t="str">
        <f>IF(Input!A607="","",Input!A607)</f>
        <v/>
      </c>
      <c r="B611" s="12" t="str">
        <f>IF(C611="","",IF(C611="Circular",Input!D607&amp;" in.",IF(C611="Box",ROUNDUP(Input!D607/12,1)&amp;" x "&amp;ROUNDUP(Input!E607/12,1)&amp;" ft.",Input!D607&amp;" x "&amp;Input!E607&amp;" in.")))</f>
        <v/>
      </c>
      <c r="C611" s="12" t="str">
        <f>IF(A611="","",Input!B607)</f>
        <v/>
      </c>
      <c r="D611" s="12" t="str">
        <f>IF(Input!I607="","",Input!I607)</f>
        <v/>
      </c>
      <c r="E611" s="12" t="str">
        <f>IF(Input!C607="","",Input!C607)</f>
        <v/>
      </c>
      <c r="F611" s="13" t="str">
        <f>IF(Input!H607="","",Input!H607)</f>
        <v/>
      </c>
      <c r="G611" s="12" t="str">
        <f>IF(Program_Calcs!F607="","",TEXT(Program_Calcs!F607,"0.0"))</f>
        <v/>
      </c>
      <c r="H611" s="12" t="str">
        <f>IF(Input!J607="","",TEXT(Input!J607,"0.0"))</f>
        <v/>
      </c>
      <c r="I611" s="38" t="str">
        <f>IF(A611="","",IFERROR(INDEX(Program_Calcs!$A$1:$AX$1002,MATCH(A611,Program_Calcs!$A:$A,0),MATCH(VLOOKUP(F611,Table_Methods!$B:$F,4,0),Program_Calcs!$1:$1,0)),""))</f>
        <v/>
      </c>
      <c r="J611" s="38" t="str">
        <f>IF(A611="","",Input!O607)</f>
        <v/>
      </c>
      <c r="K611" s="38" t="str">
        <f>IF(A611="","",IF(D611="N","",IFERROR(INDEX(Program_Calcs!$A$1:$AX$1002,MATCH(A611,Program_Calcs!$A:$A,0),MATCH(VLOOKUP(F611,Table_Methods!$B:$F,5,0),Program_Calcs!$1:$1,0)),"")))</f>
        <v/>
      </c>
    </row>
    <row r="612" spans="1:11" ht="16.5" customHeight="1" x14ac:dyDescent="0.25">
      <c r="A612" s="12" t="str">
        <f>IF(Input!A608="","",Input!A608)</f>
        <v/>
      </c>
      <c r="B612" s="12" t="str">
        <f>IF(C612="","",IF(C612="Circular",Input!D608&amp;" in.",IF(C612="Box",ROUNDUP(Input!D608/12,1)&amp;" x "&amp;ROUNDUP(Input!E608/12,1)&amp;" ft.",Input!D608&amp;" x "&amp;Input!E608&amp;" in.")))</f>
        <v/>
      </c>
      <c r="C612" s="12" t="str">
        <f>IF(A612="","",Input!B608)</f>
        <v/>
      </c>
      <c r="D612" s="12" t="str">
        <f>IF(Input!I608="","",Input!I608)</f>
        <v/>
      </c>
      <c r="E612" s="12" t="str">
        <f>IF(Input!C608="","",Input!C608)</f>
        <v/>
      </c>
      <c r="F612" s="13" t="str">
        <f>IF(Input!H608="","",Input!H608)</f>
        <v/>
      </c>
      <c r="G612" s="12" t="str">
        <f>IF(Program_Calcs!F608="","",TEXT(Program_Calcs!F608,"0.0"))</f>
        <v/>
      </c>
      <c r="H612" s="12" t="str">
        <f>IF(Input!J608="","",TEXT(Input!J608,"0.0"))</f>
        <v/>
      </c>
      <c r="I612" s="38" t="str">
        <f>IF(A612="","",IFERROR(INDEX(Program_Calcs!$A$1:$AX$1002,MATCH(A612,Program_Calcs!$A:$A,0),MATCH(VLOOKUP(F612,Table_Methods!$B:$F,4,0),Program_Calcs!$1:$1,0)),""))</f>
        <v/>
      </c>
      <c r="J612" s="38" t="str">
        <f>IF(A612="","",Input!O608)</f>
        <v/>
      </c>
      <c r="K612" s="38" t="str">
        <f>IF(A612="","",IF(D612="N","",IFERROR(INDEX(Program_Calcs!$A$1:$AX$1002,MATCH(A612,Program_Calcs!$A:$A,0),MATCH(VLOOKUP(F612,Table_Methods!$B:$F,5,0),Program_Calcs!$1:$1,0)),"")))</f>
        <v/>
      </c>
    </row>
    <row r="613" spans="1:11" ht="16.5" customHeight="1" x14ac:dyDescent="0.25">
      <c r="A613" s="12" t="str">
        <f>IF(Input!A609="","",Input!A609)</f>
        <v/>
      </c>
      <c r="B613" s="12" t="str">
        <f>IF(C613="","",IF(C613="Circular",Input!D609&amp;" in.",IF(C613="Box",ROUNDUP(Input!D609/12,1)&amp;" x "&amp;ROUNDUP(Input!E609/12,1)&amp;" ft.",Input!D609&amp;" x "&amp;Input!E609&amp;" in.")))</f>
        <v/>
      </c>
      <c r="C613" s="12" t="str">
        <f>IF(A613="","",Input!B609)</f>
        <v/>
      </c>
      <c r="D613" s="12" t="str">
        <f>IF(Input!I609="","",Input!I609)</f>
        <v/>
      </c>
      <c r="E613" s="12" t="str">
        <f>IF(Input!C609="","",Input!C609)</f>
        <v/>
      </c>
      <c r="F613" s="13" t="str">
        <f>IF(Input!H609="","",Input!H609)</f>
        <v/>
      </c>
      <c r="G613" s="12" t="str">
        <f>IF(Program_Calcs!F609="","",TEXT(Program_Calcs!F609,"0.0"))</f>
        <v/>
      </c>
      <c r="H613" s="12" t="str">
        <f>IF(Input!J609="","",TEXT(Input!J609,"0.0"))</f>
        <v/>
      </c>
      <c r="I613" s="38" t="str">
        <f>IF(A613="","",IFERROR(INDEX(Program_Calcs!$A$1:$AX$1002,MATCH(A613,Program_Calcs!$A:$A,0),MATCH(VLOOKUP(F613,Table_Methods!$B:$F,4,0),Program_Calcs!$1:$1,0)),""))</f>
        <v/>
      </c>
      <c r="J613" s="38" t="str">
        <f>IF(A613="","",Input!O609)</f>
        <v/>
      </c>
      <c r="K613" s="38" t="str">
        <f>IF(A613="","",IF(D613="N","",IFERROR(INDEX(Program_Calcs!$A$1:$AX$1002,MATCH(A613,Program_Calcs!$A:$A,0),MATCH(VLOOKUP(F613,Table_Methods!$B:$F,5,0),Program_Calcs!$1:$1,0)),"")))</f>
        <v/>
      </c>
    </row>
    <row r="614" spans="1:11" ht="16.5" customHeight="1" x14ac:dyDescent="0.25">
      <c r="A614" s="12" t="str">
        <f>IF(Input!A610="","",Input!A610)</f>
        <v/>
      </c>
      <c r="B614" s="12" t="str">
        <f>IF(C614="","",IF(C614="Circular",Input!D610&amp;" in.",IF(C614="Box",ROUNDUP(Input!D610/12,1)&amp;" x "&amp;ROUNDUP(Input!E610/12,1)&amp;" ft.",Input!D610&amp;" x "&amp;Input!E610&amp;" in.")))</f>
        <v/>
      </c>
      <c r="C614" s="12" t="str">
        <f>IF(A614="","",Input!B610)</f>
        <v/>
      </c>
      <c r="D614" s="12" t="str">
        <f>IF(Input!I610="","",Input!I610)</f>
        <v/>
      </c>
      <c r="E614" s="12" t="str">
        <f>IF(Input!C610="","",Input!C610)</f>
        <v/>
      </c>
      <c r="F614" s="13" t="str">
        <f>IF(Input!H610="","",Input!H610)</f>
        <v/>
      </c>
      <c r="G614" s="12" t="str">
        <f>IF(Program_Calcs!F610="","",TEXT(Program_Calcs!F610,"0.0"))</f>
        <v/>
      </c>
      <c r="H614" s="12" t="str">
        <f>IF(Input!J610="","",TEXT(Input!J610,"0.0"))</f>
        <v/>
      </c>
      <c r="I614" s="38" t="str">
        <f>IF(A614="","",IFERROR(INDEX(Program_Calcs!$A$1:$AX$1002,MATCH(A614,Program_Calcs!$A:$A,0),MATCH(VLOOKUP(F614,Table_Methods!$B:$F,4,0),Program_Calcs!$1:$1,0)),""))</f>
        <v/>
      </c>
      <c r="J614" s="38" t="str">
        <f>IF(A614="","",Input!O610)</f>
        <v/>
      </c>
      <c r="K614" s="38" t="str">
        <f>IF(A614="","",IF(D614="N","",IFERROR(INDEX(Program_Calcs!$A$1:$AX$1002,MATCH(A614,Program_Calcs!$A:$A,0),MATCH(VLOOKUP(F614,Table_Methods!$B:$F,5,0),Program_Calcs!$1:$1,0)),"")))</f>
        <v/>
      </c>
    </row>
    <row r="615" spans="1:11" ht="16.5" customHeight="1" x14ac:dyDescent="0.25">
      <c r="A615" s="12" t="str">
        <f>IF(Input!A611="","",Input!A611)</f>
        <v/>
      </c>
      <c r="B615" s="12" t="str">
        <f>IF(C615="","",IF(C615="Circular",Input!D611&amp;" in.",IF(C615="Box",ROUNDUP(Input!D611/12,1)&amp;" x "&amp;ROUNDUP(Input!E611/12,1)&amp;" ft.",Input!D611&amp;" x "&amp;Input!E611&amp;" in.")))</f>
        <v/>
      </c>
      <c r="C615" s="12" t="str">
        <f>IF(A615="","",Input!B611)</f>
        <v/>
      </c>
      <c r="D615" s="12" t="str">
        <f>IF(Input!I611="","",Input!I611)</f>
        <v/>
      </c>
      <c r="E615" s="12" t="str">
        <f>IF(Input!C611="","",Input!C611)</f>
        <v/>
      </c>
      <c r="F615" s="13" t="str">
        <f>IF(Input!H611="","",Input!H611)</f>
        <v/>
      </c>
      <c r="G615" s="12" t="str">
        <f>IF(Program_Calcs!F611="","",TEXT(Program_Calcs!F611,"0.0"))</f>
        <v/>
      </c>
      <c r="H615" s="12" t="str">
        <f>IF(Input!J611="","",TEXT(Input!J611,"0.0"))</f>
        <v/>
      </c>
      <c r="I615" s="38" t="str">
        <f>IF(A615="","",IFERROR(INDEX(Program_Calcs!$A$1:$AX$1002,MATCH(A615,Program_Calcs!$A:$A,0),MATCH(VLOOKUP(F615,Table_Methods!$B:$F,4,0),Program_Calcs!$1:$1,0)),""))</f>
        <v/>
      </c>
      <c r="J615" s="38" t="str">
        <f>IF(A615="","",Input!O611)</f>
        <v/>
      </c>
      <c r="K615" s="38" t="str">
        <f>IF(A615="","",IF(D615="N","",IFERROR(INDEX(Program_Calcs!$A$1:$AX$1002,MATCH(A615,Program_Calcs!$A:$A,0),MATCH(VLOOKUP(F615,Table_Methods!$B:$F,5,0),Program_Calcs!$1:$1,0)),"")))</f>
        <v/>
      </c>
    </row>
    <row r="616" spans="1:11" ht="16.5" customHeight="1" x14ac:dyDescent="0.25">
      <c r="A616" s="12" t="str">
        <f>IF(Input!A612="","",Input!A612)</f>
        <v/>
      </c>
      <c r="B616" s="12" t="str">
        <f>IF(C616="","",IF(C616="Circular",Input!D612&amp;" in.",IF(C616="Box",ROUNDUP(Input!D612/12,1)&amp;" x "&amp;ROUNDUP(Input!E612/12,1)&amp;" ft.",Input!D612&amp;" x "&amp;Input!E612&amp;" in.")))</f>
        <v/>
      </c>
      <c r="C616" s="12" t="str">
        <f>IF(A616="","",Input!B612)</f>
        <v/>
      </c>
      <c r="D616" s="12" t="str">
        <f>IF(Input!I612="","",Input!I612)</f>
        <v/>
      </c>
      <c r="E616" s="12" t="str">
        <f>IF(Input!C612="","",Input!C612)</f>
        <v/>
      </c>
      <c r="F616" s="13" t="str">
        <f>IF(Input!H612="","",Input!H612)</f>
        <v/>
      </c>
      <c r="G616" s="12" t="str">
        <f>IF(Program_Calcs!F612="","",TEXT(Program_Calcs!F612,"0.0"))</f>
        <v/>
      </c>
      <c r="H616" s="12" t="str">
        <f>IF(Input!J612="","",TEXT(Input!J612,"0.0"))</f>
        <v/>
      </c>
      <c r="I616" s="38" t="str">
        <f>IF(A616="","",IFERROR(INDEX(Program_Calcs!$A$1:$AX$1002,MATCH(A616,Program_Calcs!$A:$A,0),MATCH(VLOOKUP(F616,Table_Methods!$B:$F,4,0),Program_Calcs!$1:$1,0)),""))</f>
        <v/>
      </c>
      <c r="J616" s="38" t="str">
        <f>IF(A616="","",Input!O612)</f>
        <v/>
      </c>
      <c r="K616" s="38" t="str">
        <f>IF(A616="","",IF(D616="N","",IFERROR(INDEX(Program_Calcs!$A$1:$AX$1002,MATCH(A616,Program_Calcs!$A:$A,0),MATCH(VLOOKUP(F616,Table_Methods!$B:$F,5,0),Program_Calcs!$1:$1,0)),"")))</f>
        <v/>
      </c>
    </row>
    <row r="617" spans="1:11" ht="16.5" customHeight="1" x14ac:dyDescent="0.25">
      <c r="A617" s="12" t="str">
        <f>IF(Input!A613="","",Input!A613)</f>
        <v/>
      </c>
      <c r="B617" s="12" t="str">
        <f>IF(C617="","",IF(C617="Circular",Input!D613&amp;" in.",IF(C617="Box",ROUNDUP(Input!D613/12,1)&amp;" x "&amp;ROUNDUP(Input!E613/12,1)&amp;" ft.",Input!D613&amp;" x "&amp;Input!E613&amp;" in.")))</f>
        <v/>
      </c>
      <c r="C617" s="12" t="str">
        <f>IF(A617="","",Input!B613)</f>
        <v/>
      </c>
      <c r="D617" s="12" t="str">
        <f>IF(Input!I613="","",Input!I613)</f>
        <v/>
      </c>
      <c r="E617" s="12" t="str">
        <f>IF(Input!C613="","",Input!C613)</f>
        <v/>
      </c>
      <c r="F617" s="13" t="str">
        <f>IF(Input!H613="","",Input!H613)</f>
        <v/>
      </c>
      <c r="G617" s="12" t="str">
        <f>IF(Program_Calcs!F613="","",TEXT(Program_Calcs!F613,"0.0"))</f>
        <v/>
      </c>
      <c r="H617" s="12" t="str">
        <f>IF(Input!J613="","",TEXT(Input!J613,"0.0"))</f>
        <v/>
      </c>
      <c r="I617" s="38" t="str">
        <f>IF(A617="","",IFERROR(INDEX(Program_Calcs!$A$1:$AX$1002,MATCH(A617,Program_Calcs!$A:$A,0),MATCH(VLOOKUP(F617,Table_Methods!$B:$F,4,0),Program_Calcs!$1:$1,0)),""))</f>
        <v/>
      </c>
      <c r="J617" s="38" t="str">
        <f>IF(A617="","",Input!O613)</f>
        <v/>
      </c>
      <c r="K617" s="38" t="str">
        <f>IF(A617="","",IF(D617="N","",IFERROR(INDEX(Program_Calcs!$A$1:$AX$1002,MATCH(A617,Program_Calcs!$A:$A,0),MATCH(VLOOKUP(F617,Table_Methods!$B:$F,5,0),Program_Calcs!$1:$1,0)),"")))</f>
        <v/>
      </c>
    </row>
    <row r="618" spans="1:11" ht="16.5" customHeight="1" x14ac:dyDescent="0.25">
      <c r="A618" s="12" t="str">
        <f>IF(Input!A614="","",Input!A614)</f>
        <v/>
      </c>
      <c r="B618" s="12" t="str">
        <f>IF(C618="","",IF(C618="Circular",Input!D614&amp;" in.",IF(C618="Box",ROUNDUP(Input!D614/12,1)&amp;" x "&amp;ROUNDUP(Input!E614/12,1)&amp;" ft.",Input!D614&amp;" x "&amp;Input!E614&amp;" in.")))</f>
        <v/>
      </c>
      <c r="C618" s="12" t="str">
        <f>IF(A618="","",Input!B614)</f>
        <v/>
      </c>
      <c r="D618" s="12" t="str">
        <f>IF(Input!I614="","",Input!I614)</f>
        <v/>
      </c>
      <c r="E618" s="12" t="str">
        <f>IF(Input!C614="","",Input!C614)</f>
        <v/>
      </c>
      <c r="F618" s="13" t="str">
        <f>IF(Input!H614="","",Input!H614)</f>
        <v/>
      </c>
      <c r="G618" s="12" t="str">
        <f>IF(Program_Calcs!F614="","",TEXT(Program_Calcs!F614,"0.0"))</f>
        <v/>
      </c>
      <c r="H618" s="12" t="str">
        <f>IF(Input!J614="","",TEXT(Input!J614,"0.0"))</f>
        <v/>
      </c>
      <c r="I618" s="38" t="str">
        <f>IF(A618="","",IFERROR(INDEX(Program_Calcs!$A$1:$AX$1002,MATCH(A618,Program_Calcs!$A:$A,0),MATCH(VLOOKUP(F618,Table_Methods!$B:$F,4,0),Program_Calcs!$1:$1,0)),""))</f>
        <v/>
      </c>
      <c r="J618" s="38" t="str">
        <f>IF(A618="","",Input!O614)</f>
        <v/>
      </c>
      <c r="K618" s="38" t="str">
        <f>IF(A618="","",IF(D618="N","",IFERROR(INDEX(Program_Calcs!$A$1:$AX$1002,MATCH(A618,Program_Calcs!$A:$A,0),MATCH(VLOOKUP(F618,Table_Methods!$B:$F,5,0),Program_Calcs!$1:$1,0)),"")))</f>
        <v/>
      </c>
    </row>
    <row r="619" spans="1:11" ht="16.5" customHeight="1" x14ac:dyDescent="0.25">
      <c r="A619" s="12" t="str">
        <f>IF(Input!A615="","",Input!A615)</f>
        <v/>
      </c>
      <c r="B619" s="12" t="str">
        <f>IF(C619="","",IF(C619="Circular",Input!D615&amp;" in.",IF(C619="Box",ROUNDUP(Input!D615/12,1)&amp;" x "&amp;ROUNDUP(Input!E615/12,1)&amp;" ft.",Input!D615&amp;" x "&amp;Input!E615&amp;" in.")))</f>
        <v/>
      </c>
      <c r="C619" s="12" t="str">
        <f>IF(A619="","",Input!B615)</f>
        <v/>
      </c>
      <c r="D619" s="12" t="str">
        <f>IF(Input!I615="","",Input!I615)</f>
        <v/>
      </c>
      <c r="E619" s="12" t="str">
        <f>IF(Input!C615="","",Input!C615)</f>
        <v/>
      </c>
      <c r="F619" s="13" t="str">
        <f>IF(Input!H615="","",Input!H615)</f>
        <v/>
      </c>
      <c r="G619" s="12" t="str">
        <f>IF(Program_Calcs!F615="","",TEXT(Program_Calcs!F615,"0.0"))</f>
        <v/>
      </c>
      <c r="H619" s="12" t="str">
        <f>IF(Input!J615="","",TEXT(Input!J615,"0.0"))</f>
        <v/>
      </c>
      <c r="I619" s="38" t="str">
        <f>IF(A619="","",IFERROR(INDEX(Program_Calcs!$A$1:$AX$1002,MATCH(A619,Program_Calcs!$A:$A,0),MATCH(VLOOKUP(F619,Table_Methods!$B:$F,4,0),Program_Calcs!$1:$1,0)),""))</f>
        <v/>
      </c>
      <c r="J619" s="38" t="str">
        <f>IF(A619="","",Input!O615)</f>
        <v/>
      </c>
      <c r="K619" s="38" t="str">
        <f>IF(A619="","",IF(D619="N","",IFERROR(INDEX(Program_Calcs!$A$1:$AX$1002,MATCH(A619,Program_Calcs!$A:$A,0),MATCH(VLOOKUP(F619,Table_Methods!$B:$F,5,0),Program_Calcs!$1:$1,0)),"")))</f>
        <v/>
      </c>
    </row>
    <row r="620" spans="1:11" ht="16.5" customHeight="1" x14ac:dyDescent="0.25">
      <c r="A620" s="12" t="str">
        <f>IF(Input!A616="","",Input!A616)</f>
        <v/>
      </c>
      <c r="B620" s="12" t="str">
        <f>IF(C620="","",IF(C620="Circular",Input!D616&amp;" in.",IF(C620="Box",ROUNDUP(Input!D616/12,1)&amp;" x "&amp;ROUNDUP(Input!E616/12,1)&amp;" ft.",Input!D616&amp;" x "&amp;Input!E616&amp;" in.")))</f>
        <v/>
      </c>
      <c r="C620" s="12" t="str">
        <f>IF(A620="","",Input!B616)</f>
        <v/>
      </c>
      <c r="D620" s="12" t="str">
        <f>IF(Input!I616="","",Input!I616)</f>
        <v/>
      </c>
      <c r="E620" s="12" t="str">
        <f>IF(Input!C616="","",Input!C616)</f>
        <v/>
      </c>
      <c r="F620" s="13" t="str">
        <f>IF(Input!H616="","",Input!H616)</f>
        <v/>
      </c>
      <c r="G620" s="12" t="str">
        <f>IF(Program_Calcs!F616="","",TEXT(Program_Calcs!F616,"0.0"))</f>
        <v/>
      </c>
      <c r="H620" s="12" t="str">
        <f>IF(Input!J616="","",TEXT(Input!J616,"0.0"))</f>
        <v/>
      </c>
      <c r="I620" s="38" t="str">
        <f>IF(A620="","",IFERROR(INDEX(Program_Calcs!$A$1:$AX$1002,MATCH(A620,Program_Calcs!$A:$A,0),MATCH(VLOOKUP(F620,Table_Methods!$B:$F,4,0),Program_Calcs!$1:$1,0)),""))</f>
        <v/>
      </c>
      <c r="J620" s="38" t="str">
        <f>IF(A620="","",Input!O616)</f>
        <v/>
      </c>
      <c r="K620" s="38" t="str">
        <f>IF(A620="","",IF(D620="N","",IFERROR(INDEX(Program_Calcs!$A$1:$AX$1002,MATCH(A620,Program_Calcs!$A:$A,0),MATCH(VLOOKUP(F620,Table_Methods!$B:$F,5,0),Program_Calcs!$1:$1,0)),"")))</f>
        <v/>
      </c>
    </row>
    <row r="621" spans="1:11" ht="16.5" customHeight="1" x14ac:dyDescent="0.25">
      <c r="A621" s="12" t="str">
        <f>IF(Input!A617="","",Input!A617)</f>
        <v/>
      </c>
      <c r="B621" s="12" t="str">
        <f>IF(C621="","",IF(C621="Circular",Input!D617&amp;" in.",IF(C621="Box",ROUNDUP(Input!D617/12,1)&amp;" x "&amp;ROUNDUP(Input!E617/12,1)&amp;" ft.",Input!D617&amp;" x "&amp;Input!E617&amp;" in.")))</f>
        <v/>
      </c>
      <c r="C621" s="12" t="str">
        <f>IF(A621="","",Input!B617)</f>
        <v/>
      </c>
      <c r="D621" s="12" t="str">
        <f>IF(Input!I617="","",Input!I617)</f>
        <v/>
      </c>
      <c r="E621" s="12" t="str">
        <f>IF(Input!C617="","",Input!C617)</f>
        <v/>
      </c>
      <c r="F621" s="13" t="str">
        <f>IF(Input!H617="","",Input!H617)</f>
        <v/>
      </c>
      <c r="G621" s="12" t="str">
        <f>IF(Program_Calcs!F617="","",TEXT(Program_Calcs!F617,"0.0"))</f>
        <v/>
      </c>
      <c r="H621" s="12" t="str">
        <f>IF(Input!J617="","",TEXT(Input!J617,"0.0"))</f>
        <v/>
      </c>
      <c r="I621" s="38" t="str">
        <f>IF(A621="","",IFERROR(INDEX(Program_Calcs!$A$1:$AX$1002,MATCH(A621,Program_Calcs!$A:$A,0),MATCH(VLOOKUP(F621,Table_Methods!$B:$F,4,0),Program_Calcs!$1:$1,0)),""))</f>
        <v/>
      </c>
      <c r="J621" s="38" t="str">
        <f>IF(A621="","",Input!O617)</f>
        <v/>
      </c>
      <c r="K621" s="38" t="str">
        <f>IF(A621="","",IF(D621="N","",IFERROR(INDEX(Program_Calcs!$A$1:$AX$1002,MATCH(A621,Program_Calcs!$A:$A,0),MATCH(VLOOKUP(F621,Table_Methods!$B:$F,5,0),Program_Calcs!$1:$1,0)),"")))</f>
        <v/>
      </c>
    </row>
    <row r="622" spans="1:11" ht="16.5" customHeight="1" x14ac:dyDescent="0.25">
      <c r="A622" s="12" t="str">
        <f>IF(Input!A618="","",Input!A618)</f>
        <v/>
      </c>
      <c r="B622" s="12" t="str">
        <f>IF(C622="","",IF(C622="Circular",Input!D618&amp;" in.",IF(C622="Box",ROUNDUP(Input!D618/12,1)&amp;" x "&amp;ROUNDUP(Input!E618/12,1)&amp;" ft.",Input!D618&amp;" x "&amp;Input!E618&amp;" in.")))</f>
        <v/>
      </c>
      <c r="C622" s="12" t="str">
        <f>IF(A622="","",Input!B618)</f>
        <v/>
      </c>
      <c r="D622" s="12" t="str">
        <f>IF(Input!I618="","",Input!I618)</f>
        <v/>
      </c>
      <c r="E622" s="12" t="str">
        <f>IF(Input!C618="","",Input!C618)</f>
        <v/>
      </c>
      <c r="F622" s="13" t="str">
        <f>IF(Input!H618="","",Input!H618)</f>
        <v/>
      </c>
      <c r="G622" s="12" t="str">
        <f>IF(Program_Calcs!F618="","",TEXT(Program_Calcs!F618,"0.0"))</f>
        <v/>
      </c>
      <c r="H622" s="12" t="str">
        <f>IF(Input!J618="","",TEXT(Input!J618,"0.0"))</f>
        <v/>
      </c>
      <c r="I622" s="38" t="str">
        <f>IF(A622="","",IFERROR(INDEX(Program_Calcs!$A$1:$AX$1002,MATCH(A622,Program_Calcs!$A:$A,0),MATCH(VLOOKUP(F622,Table_Methods!$B:$F,4,0),Program_Calcs!$1:$1,0)),""))</f>
        <v/>
      </c>
      <c r="J622" s="38" t="str">
        <f>IF(A622="","",Input!O618)</f>
        <v/>
      </c>
      <c r="K622" s="38" t="str">
        <f>IF(A622="","",IF(D622="N","",IFERROR(INDEX(Program_Calcs!$A$1:$AX$1002,MATCH(A622,Program_Calcs!$A:$A,0),MATCH(VLOOKUP(F622,Table_Methods!$B:$F,5,0),Program_Calcs!$1:$1,0)),"")))</f>
        <v/>
      </c>
    </row>
    <row r="623" spans="1:11" ht="16.5" customHeight="1" x14ac:dyDescent="0.25">
      <c r="A623" s="12" t="str">
        <f>IF(Input!A619="","",Input!A619)</f>
        <v/>
      </c>
      <c r="B623" s="12" t="str">
        <f>IF(C623="","",IF(C623="Circular",Input!D619&amp;" in.",IF(C623="Box",ROUNDUP(Input!D619/12,1)&amp;" x "&amp;ROUNDUP(Input!E619/12,1)&amp;" ft.",Input!D619&amp;" x "&amp;Input!E619&amp;" in.")))</f>
        <v/>
      </c>
      <c r="C623" s="12" t="str">
        <f>IF(A623="","",Input!B619)</f>
        <v/>
      </c>
      <c r="D623" s="12" t="str">
        <f>IF(Input!I619="","",Input!I619)</f>
        <v/>
      </c>
      <c r="E623" s="12" t="str">
        <f>IF(Input!C619="","",Input!C619)</f>
        <v/>
      </c>
      <c r="F623" s="13" t="str">
        <f>IF(Input!H619="","",Input!H619)</f>
        <v/>
      </c>
      <c r="G623" s="12" t="str">
        <f>IF(Program_Calcs!F619="","",TEXT(Program_Calcs!F619,"0.0"))</f>
        <v/>
      </c>
      <c r="H623" s="12" t="str">
        <f>IF(Input!J619="","",TEXT(Input!J619,"0.0"))</f>
        <v/>
      </c>
      <c r="I623" s="38" t="str">
        <f>IF(A623="","",IFERROR(INDEX(Program_Calcs!$A$1:$AX$1002,MATCH(A623,Program_Calcs!$A:$A,0),MATCH(VLOOKUP(F623,Table_Methods!$B:$F,4,0),Program_Calcs!$1:$1,0)),""))</f>
        <v/>
      </c>
      <c r="J623" s="38" t="str">
        <f>IF(A623="","",Input!O619)</f>
        <v/>
      </c>
      <c r="K623" s="38" t="str">
        <f>IF(A623="","",IF(D623="N","",IFERROR(INDEX(Program_Calcs!$A$1:$AX$1002,MATCH(A623,Program_Calcs!$A:$A,0),MATCH(VLOOKUP(F623,Table_Methods!$B:$F,5,0),Program_Calcs!$1:$1,0)),"")))</f>
        <v/>
      </c>
    </row>
    <row r="624" spans="1:11" ht="16.5" customHeight="1" x14ac:dyDescent="0.25">
      <c r="A624" s="12" t="str">
        <f>IF(Input!A620="","",Input!A620)</f>
        <v/>
      </c>
      <c r="B624" s="12" t="str">
        <f>IF(C624="","",IF(C624="Circular",Input!D620&amp;" in.",IF(C624="Box",ROUNDUP(Input!D620/12,1)&amp;" x "&amp;ROUNDUP(Input!E620/12,1)&amp;" ft.",Input!D620&amp;" x "&amp;Input!E620&amp;" in.")))</f>
        <v/>
      </c>
      <c r="C624" s="12" t="str">
        <f>IF(A624="","",Input!B620)</f>
        <v/>
      </c>
      <c r="D624" s="12" t="str">
        <f>IF(Input!I620="","",Input!I620)</f>
        <v/>
      </c>
      <c r="E624" s="12" t="str">
        <f>IF(Input!C620="","",Input!C620)</f>
        <v/>
      </c>
      <c r="F624" s="13" t="str">
        <f>IF(Input!H620="","",Input!H620)</f>
        <v/>
      </c>
      <c r="G624" s="12" t="str">
        <f>IF(Program_Calcs!F620="","",TEXT(Program_Calcs!F620,"0.0"))</f>
        <v/>
      </c>
      <c r="H624" s="12" t="str">
        <f>IF(Input!J620="","",TEXT(Input!J620,"0.0"))</f>
        <v/>
      </c>
      <c r="I624" s="38" t="str">
        <f>IF(A624="","",IFERROR(INDEX(Program_Calcs!$A$1:$AX$1002,MATCH(A624,Program_Calcs!$A:$A,0),MATCH(VLOOKUP(F624,Table_Methods!$B:$F,4,0),Program_Calcs!$1:$1,0)),""))</f>
        <v/>
      </c>
      <c r="J624" s="38" t="str">
        <f>IF(A624="","",Input!O620)</f>
        <v/>
      </c>
      <c r="K624" s="38" t="str">
        <f>IF(A624="","",IF(D624="N","",IFERROR(INDEX(Program_Calcs!$A$1:$AX$1002,MATCH(A624,Program_Calcs!$A:$A,0),MATCH(VLOOKUP(F624,Table_Methods!$B:$F,5,0),Program_Calcs!$1:$1,0)),"")))</f>
        <v/>
      </c>
    </row>
    <row r="625" spans="1:11" ht="16.5" customHeight="1" x14ac:dyDescent="0.25">
      <c r="A625" s="12" t="str">
        <f>IF(Input!A621="","",Input!A621)</f>
        <v/>
      </c>
      <c r="B625" s="12" t="str">
        <f>IF(C625="","",IF(C625="Circular",Input!D621&amp;" in.",IF(C625="Box",ROUNDUP(Input!D621/12,1)&amp;" x "&amp;ROUNDUP(Input!E621/12,1)&amp;" ft.",Input!D621&amp;" x "&amp;Input!E621&amp;" in.")))</f>
        <v/>
      </c>
      <c r="C625" s="12" t="str">
        <f>IF(A625="","",Input!B621)</f>
        <v/>
      </c>
      <c r="D625" s="12" t="str">
        <f>IF(Input!I621="","",Input!I621)</f>
        <v/>
      </c>
      <c r="E625" s="12" t="str">
        <f>IF(Input!C621="","",Input!C621)</f>
        <v/>
      </c>
      <c r="F625" s="13" t="str">
        <f>IF(Input!H621="","",Input!H621)</f>
        <v/>
      </c>
      <c r="G625" s="12" t="str">
        <f>IF(Program_Calcs!F621="","",TEXT(Program_Calcs!F621,"0.0"))</f>
        <v/>
      </c>
      <c r="H625" s="12" t="str">
        <f>IF(Input!J621="","",TEXT(Input!J621,"0.0"))</f>
        <v/>
      </c>
      <c r="I625" s="38" t="str">
        <f>IF(A625="","",IFERROR(INDEX(Program_Calcs!$A$1:$AX$1002,MATCH(A625,Program_Calcs!$A:$A,0),MATCH(VLOOKUP(F625,Table_Methods!$B:$F,4,0),Program_Calcs!$1:$1,0)),""))</f>
        <v/>
      </c>
      <c r="J625" s="38" t="str">
        <f>IF(A625="","",Input!O621)</f>
        <v/>
      </c>
      <c r="K625" s="38" t="str">
        <f>IF(A625="","",IF(D625="N","",IFERROR(INDEX(Program_Calcs!$A$1:$AX$1002,MATCH(A625,Program_Calcs!$A:$A,0),MATCH(VLOOKUP(F625,Table_Methods!$B:$F,5,0),Program_Calcs!$1:$1,0)),"")))</f>
        <v/>
      </c>
    </row>
    <row r="626" spans="1:11" ht="16.5" customHeight="1" x14ac:dyDescent="0.25">
      <c r="A626" s="12" t="str">
        <f>IF(Input!A622="","",Input!A622)</f>
        <v/>
      </c>
      <c r="B626" s="12" t="str">
        <f>IF(C626="","",IF(C626="Circular",Input!D622&amp;" in.",IF(C626="Box",ROUNDUP(Input!D622/12,1)&amp;" x "&amp;ROUNDUP(Input!E622/12,1)&amp;" ft.",Input!D622&amp;" x "&amp;Input!E622&amp;" in.")))</f>
        <v/>
      </c>
      <c r="C626" s="12" t="str">
        <f>IF(A626="","",Input!B622)</f>
        <v/>
      </c>
      <c r="D626" s="12" t="str">
        <f>IF(Input!I622="","",Input!I622)</f>
        <v/>
      </c>
      <c r="E626" s="12" t="str">
        <f>IF(Input!C622="","",Input!C622)</f>
        <v/>
      </c>
      <c r="F626" s="13" t="str">
        <f>IF(Input!H622="","",Input!H622)</f>
        <v/>
      </c>
      <c r="G626" s="12" t="str">
        <f>IF(Program_Calcs!F622="","",TEXT(Program_Calcs!F622,"0.0"))</f>
        <v/>
      </c>
      <c r="H626" s="12" t="str">
        <f>IF(Input!J622="","",TEXT(Input!J622,"0.0"))</f>
        <v/>
      </c>
      <c r="I626" s="38" t="str">
        <f>IF(A626="","",IFERROR(INDEX(Program_Calcs!$A$1:$AX$1002,MATCH(A626,Program_Calcs!$A:$A,0),MATCH(VLOOKUP(F626,Table_Methods!$B:$F,4,0),Program_Calcs!$1:$1,0)),""))</f>
        <v/>
      </c>
      <c r="J626" s="38" t="str">
        <f>IF(A626="","",Input!O622)</f>
        <v/>
      </c>
      <c r="K626" s="38" t="str">
        <f>IF(A626="","",IF(D626="N","",IFERROR(INDEX(Program_Calcs!$A$1:$AX$1002,MATCH(A626,Program_Calcs!$A:$A,0),MATCH(VLOOKUP(F626,Table_Methods!$B:$F,5,0),Program_Calcs!$1:$1,0)),"")))</f>
        <v/>
      </c>
    </row>
    <row r="627" spans="1:11" ht="16.5" customHeight="1" x14ac:dyDescent="0.25">
      <c r="A627" s="12" t="str">
        <f>IF(Input!A623="","",Input!A623)</f>
        <v/>
      </c>
      <c r="B627" s="12" t="str">
        <f>IF(C627="","",IF(C627="Circular",Input!D623&amp;" in.",IF(C627="Box",ROUNDUP(Input!D623/12,1)&amp;" x "&amp;ROUNDUP(Input!E623/12,1)&amp;" ft.",Input!D623&amp;" x "&amp;Input!E623&amp;" in.")))</f>
        <v/>
      </c>
      <c r="C627" s="12" t="str">
        <f>IF(A627="","",Input!B623)</f>
        <v/>
      </c>
      <c r="D627" s="12" t="str">
        <f>IF(Input!I623="","",Input!I623)</f>
        <v/>
      </c>
      <c r="E627" s="12" t="str">
        <f>IF(Input!C623="","",Input!C623)</f>
        <v/>
      </c>
      <c r="F627" s="13" t="str">
        <f>IF(Input!H623="","",Input!H623)</f>
        <v/>
      </c>
      <c r="G627" s="12" t="str">
        <f>IF(Program_Calcs!F623="","",TEXT(Program_Calcs!F623,"0.0"))</f>
        <v/>
      </c>
      <c r="H627" s="12" t="str">
        <f>IF(Input!J623="","",TEXT(Input!J623,"0.0"))</f>
        <v/>
      </c>
      <c r="I627" s="38" t="str">
        <f>IF(A627="","",IFERROR(INDEX(Program_Calcs!$A$1:$AX$1002,MATCH(A627,Program_Calcs!$A:$A,0),MATCH(VLOOKUP(F627,Table_Methods!$B:$F,4,0),Program_Calcs!$1:$1,0)),""))</f>
        <v/>
      </c>
      <c r="J627" s="38" t="str">
        <f>IF(A627="","",Input!O623)</f>
        <v/>
      </c>
      <c r="K627" s="38" t="str">
        <f>IF(A627="","",IF(D627="N","",IFERROR(INDEX(Program_Calcs!$A$1:$AX$1002,MATCH(A627,Program_Calcs!$A:$A,0),MATCH(VLOOKUP(F627,Table_Methods!$B:$F,5,0),Program_Calcs!$1:$1,0)),"")))</f>
        <v/>
      </c>
    </row>
    <row r="628" spans="1:11" ht="16.5" customHeight="1" x14ac:dyDescent="0.25">
      <c r="A628" s="12" t="str">
        <f>IF(Input!A624="","",Input!A624)</f>
        <v/>
      </c>
      <c r="B628" s="12" t="str">
        <f>IF(C628="","",IF(C628="Circular",Input!D624&amp;" in.",IF(C628="Box",ROUNDUP(Input!D624/12,1)&amp;" x "&amp;ROUNDUP(Input!E624/12,1)&amp;" ft.",Input!D624&amp;" x "&amp;Input!E624&amp;" in.")))</f>
        <v/>
      </c>
      <c r="C628" s="12" t="str">
        <f>IF(A628="","",Input!B624)</f>
        <v/>
      </c>
      <c r="D628" s="12" t="str">
        <f>IF(Input!I624="","",Input!I624)</f>
        <v/>
      </c>
      <c r="E628" s="12" t="str">
        <f>IF(Input!C624="","",Input!C624)</f>
        <v/>
      </c>
      <c r="F628" s="13" t="str">
        <f>IF(Input!H624="","",Input!H624)</f>
        <v/>
      </c>
      <c r="G628" s="12" t="str">
        <f>IF(Program_Calcs!F624="","",TEXT(Program_Calcs!F624,"0.0"))</f>
        <v/>
      </c>
      <c r="H628" s="12" t="str">
        <f>IF(Input!J624="","",TEXT(Input!J624,"0.0"))</f>
        <v/>
      </c>
      <c r="I628" s="38" t="str">
        <f>IF(A628="","",IFERROR(INDEX(Program_Calcs!$A$1:$AX$1002,MATCH(A628,Program_Calcs!$A:$A,0),MATCH(VLOOKUP(F628,Table_Methods!$B:$F,4,0),Program_Calcs!$1:$1,0)),""))</f>
        <v/>
      </c>
      <c r="J628" s="38" t="str">
        <f>IF(A628="","",Input!O624)</f>
        <v/>
      </c>
      <c r="K628" s="38" t="str">
        <f>IF(A628="","",IF(D628="N","",IFERROR(INDEX(Program_Calcs!$A$1:$AX$1002,MATCH(A628,Program_Calcs!$A:$A,0),MATCH(VLOOKUP(F628,Table_Methods!$B:$F,5,0),Program_Calcs!$1:$1,0)),"")))</f>
        <v/>
      </c>
    </row>
    <row r="629" spans="1:11" ht="16.5" customHeight="1" x14ac:dyDescent="0.25">
      <c r="A629" s="12" t="str">
        <f>IF(Input!A625="","",Input!A625)</f>
        <v/>
      </c>
      <c r="B629" s="12" t="str">
        <f>IF(C629="","",IF(C629="Circular",Input!D625&amp;" in.",IF(C629="Box",ROUNDUP(Input!D625/12,1)&amp;" x "&amp;ROUNDUP(Input!E625/12,1)&amp;" ft.",Input!D625&amp;" x "&amp;Input!E625&amp;" in.")))</f>
        <v/>
      </c>
      <c r="C629" s="12" t="str">
        <f>IF(A629="","",Input!B625)</f>
        <v/>
      </c>
      <c r="D629" s="12" t="str">
        <f>IF(Input!I625="","",Input!I625)</f>
        <v/>
      </c>
      <c r="E629" s="12" t="str">
        <f>IF(Input!C625="","",Input!C625)</f>
        <v/>
      </c>
      <c r="F629" s="13" t="str">
        <f>IF(Input!H625="","",Input!H625)</f>
        <v/>
      </c>
      <c r="G629" s="12" t="str">
        <f>IF(Program_Calcs!F625="","",TEXT(Program_Calcs!F625,"0.0"))</f>
        <v/>
      </c>
      <c r="H629" s="12" t="str">
        <f>IF(Input!J625="","",TEXT(Input!J625,"0.0"))</f>
        <v/>
      </c>
      <c r="I629" s="38" t="str">
        <f>IF(A629="","",IFERROR(INDEX(Program_Calcs!$A$1:$AX$1002,MATCH(A629,Program_Calcs!$A:$A,0),MATCH(VLOOKUP(F629,Table_Methods!$B:$F,4,0),Program_Calcs!$1:$1,0)),""))</f>
        <v/>
      </c>
      <c r="J629" s="38" t="str">
        <f>IF(A629="","",Input!O625)</f>
        <v/>
      </c>
      <c r="K629" s="38" t="str">
        <f>IF(A629="","",IF(D629="N","",IFERROR(INDEX(Program_Calcs!$A$1:$AX$1002,MATCH(A629,Program_Calcs!$A:$A,0),MATCH(VLOOKUP(F629,Table_Methods!$B:$F,5,0),Program_Calcs!$1:$1,0)),"")))</f>
        <v/>
      </c>
    </row>
    <row r="630" spans="1:11" ht="16.5" customHeight="1" x14ac:dyDescent="0.25">
      <c r="A630" s="12" t="str">
        <f>IF(Input!A626="","",Input!A626)</f>
        <v/>
      </c>
      <c r="B630" s="12" t="str">
        <f>IF(C630="","",IF(C630="Circular",Input!D626&amp;" in.",IF(C630="Box",ROUNDUP(Input!D626/12,1)&amp;" x "&amp;ROUNDUP(Input!E626/12,1)&amp;" ft.",Input!D626&amp;" x "&amp;Input!E626&amp;" in.")))</f>
        <v/>
      </c>
      <c r="C630" s="12" t="str">
        <f>IF(A630="","",Input!B626)</f>
        <v/>
      </c>
      <c r="D630" s="12" t="str">
        <f>IF(Input!I626="","",Input!I626)</f>
        <v/>
      </c>
      <c r="E630" s="12" t="str">
        <f>IF(Input!C626="","",Input!C626)</f>
        <v/>
      </c>
      <c r="F630" s="13" t="str">
        <f>IF(Input!H626="","",Input!H626)</f>
        <v/>
      </c>
      <c r="G630" s="12" t="str">
        <f>IF(Program_Calcs!F626="","",TEXT(Program_Calcs!F626,"0.0"))</f>
        <v/>
      </c>
      <c r="H630" s="12" t="str">
        <f>IF(Input!J626="","",TEXT(Input!J626,"0.0"))</f>
        <v/>
      </c>
      <c r="I630" s="38" t="str">
        <f>IF(A630="","",IFERROR(INDEX(Program_Calcs!$A$1:$AX$1002,MATCH(A630,Program_Calcs!$A:$A,0),MATCH(VLOOKUP(F630,Table_Methods!$B:$F,4,0),Program_Calcs!$1:$1,0)),""))</f>
        <v/>
      </c>
      <c r="J630" s="38" t="str">
        <f>IF(A630="","",Input!O626)</f>
        <v/>
      </c>
      <c r="K630" s="38" t="str">
        <f>IF(A630="","",IF(D630="N","",IFERROR(INDEX(Program_Calcs!$A$1:$AX$1002,MATCH(A630,Program_Calcs!$A:$A,0),MATCH(VLOOKUP(F630,Table_Methods!$B:$F,5,0),Program_Calcs!$1:$1,0)),"")))</f>
        <v/>
      </c>
    </row>
    <row r="631" spans="1:11" ht="16.5" customHeight="1" x14ac:dyDescent="0.25">
      <c r="A631" s="12" t="str">
        <f>IF(Input!A627="","",Input!A627)</f>
        <v/>
      </c>
      <c r="B631" s="12" t="str">
        <f>IF(C631="","",IF(C631="Circular",Input!D627&amp;" in.",IF(C631="Box",ROUNDUP(Input!D627/12,1)&amp;" x "&amp;ROUNDUP(Input!E627/12,1)&amp;" ft.",Input!D627&amp;" x "&amp;Input!E627&amp;" in.")))</f>
        <v/>
      </c>
      <c r="C631" s="12" t="str">
        <f>IF(A631="","",Input!B627)</f>
        <v/>
      </c>
      <c r="D631" s="12" t="str">
        <f>IF(Input!I627="","",Input!I627)</f>
        <v/>
      </c>
      <c r="E631" s="12" t="str">
        <f>IF(Input!C627="","",Input!C627)</f>
        <v/>
      </c>
      <c r="F631" s="13" t="str">
        <f>IF(Input!H627="","",Input!H627)</f>
        <v/>
      </c>
      <c r="G631" s="12" t="str">
        <f>IF(Program_Calcs!F627="","",TEXT(Program_Calcs!F627,"0.0"))</f>
        <v/>
      </c>
      <c r="H631" s="12" t="str">
        <f>IF(Input!J627="","",TEXT(Input!J627,"0.0"))</f>
        <v/>
      </c>
      <c r="I631" s="38" t="str">
        <f>IF(A631="","",IFERROR(INDEX(Program_Calcs!$A$1:$AX$1002,MATCH(A631,Program_Calcs!$A:$A,0),MATCH(VLOOKUP(F631,Table_Methods!$B:$F,4,0),Program_Calcs!$1:$1,0)),""))</f>
        <v/>
      </c>
      <c r="J631" s="38" t="str">
        <f>IF(A631="","",Input!O627)</f>
        <v/>
      </c>
      <c r="K631" s="38" t="str">
        <f>IF(A631="","",IF(D631="N","",IFERROR(INDEX(Program_Calcs!$A$1:$AX$1002,MATCH(A631,Program_Calcs!$A:$A,0),MATCH(VLOOKUP(F631,Table_Methods!$B:$F,5,0),Program_Calcs!$1:$1,0)),"")))</f>
        <v/>
      </c>
    </row>
    <row r="632" spans="1:11" ht="16.5" customHeight="1" x14ac:dyDescent="0.25">
      <c r="A632" s="12" t="str">
        <f>IF(Input!A628="","",Input!A628)</f>
        <v/>
      </c>
      <c r="B632" s="12" t="str">
        <f>IF(C632="","",IF(C632="Circular",Input!D628&amp;" in.",IF(C632="Box",ROUNDUP(Input!D628/12,1)&amp;" x "&amp;ROUNDUP(Input!E628/12,1)&amp;" ft.",Input!D628&amp;" x "&amp;Input!E628&amp;" in.")))</f>
        <v/>
      </c>
      <c r="C632" s="12" t="str">
        <f>IF(A632="","",Input!B628)</f>
        <v/>
      </c>
      <c r="D632" s="12" t="str">
        <f>IF(Input!I628="","",Input!I628)</f>
        <v/>
      </c>
      <c r="E632" s="12" t="str">
        <f>IF(Input!C628="","",Input!C628)</f>
        <v/>
      </c>
      <c r="F632" s="13" t="str">
        <f>IF(Input!H628="","",Input!H628)</f>
        <v/>
      </c>
      <c r="G632" s="12" t="str">
        <f>IF(Program_Calcs!F628="","",TEXT(Program_Calcs!F628,"0.0"))</f>
        <v/>
      </c>
      <c r="H632" s="12" t="str">
        <f>IF(Input!J628="","",TEXT(Input!J628,"0.0"))</f>
        <v/>
      </c>
      <c r="I632" s="38" t="str">
        <f>IF(A632="","",IFERROR(INDEX(Program_Calcs!$A$1:$AX$1002,MATCH(A632,Program_Calcs!$A:$A,0),MATCH(VLOOKUP(F632,Table_Methods!$B:$F,4,0),Program_Calcs!$1:$1,0)),""))</f>
        <v/>
      </c>
      <c r="J632" s="38" t="str">
        <f>IF(A632="","",Input!O628)</f>
        <v/>
      </c>
      <c r="K632" s="38" t="str">
        <f>IF(A632="","",IF(D632="N","",IFERROR(INDEX(Program_Calcs!$A$1:$AX$1002,MATCH(A632,Program_Calcs!$A:$A,0),MATCH(VLOOKUP(F632,Table_Methods!$B:$F,5,0),Program_Calcs!$1:$1,0)),"")))</f>
        <v/>
      </c>
    </row>
    <row r="633" spans="1:11" ht="16.5" customHeight="1" x14ac:dyDescent="0.25">
      <c r="A633" s="12" t="str">
        <f>IF(Input!A629="","",Input!A629)</f>
        <v/>
      </c>
      <c r="B633" s="12" t="str">
        <f>IF(C633="","",IF(C633="Circular",Input!D629&amp;" in.",IF(C633="Box",ROUNDUP(Input!D629/12,1)&amp;" x "&amp;ROUNDUP(Input!E629/12,1)&amp;" ft.",Input!D629&amp;" x "&amp;Input!E629&amp;" in.")))</f>
        <v/>
      </c>
      <c r="C633" s="12" t="str">
        <f>IF(A633="","",Input!B629)</f>
        <v/>
      </c>
      <c r="D633" s="12" t="str">
        <f>IF(Input!I629="","",Input!I629)</f>
        <v/>
      </c>
      <c r="E633" s="12" t="str">
        <f>IF(Input!C629="","",Input!C629)</f>
        <v/>
      </c>
      <c r="F633" s="13" t="str">
        <f>IF(Input!H629="","",Input!H629)</f>
        <v/>
      </c>
      <c r="G633" s="12" t="str">
        <f>IF(Program_Calcs!F629="","",TEXT(Program_Calcs!F629,"0.0"))</f>
        <v/>
      </c>
      <c r="H633" s="12" t="str">
        <f>IF(Input!J629="","",TEXT(Input!J629,"0.0"))</f>
        <v/>
      </c>
      <c r="I633" s="38" t="str">
        <f>IF(A633="","",IFERROR(INDEX(Program_Calcs!$A$1:$AX$1002,MATCH(A633,Program_Calcs!$A:$A,0),MATCH(VLOOKUP(F633,Table_Methods!$B:$F,4,0),Program_Calcs!$1:$1,0)),""))</f>
        <v/>
      </c>
      <c r="J633" s="38" t="str">
        <f>IF(A633="","",Input!O629)</f>
        <v/>
      </c>
      <c r="K633" s="38" t="str">
        <f>IF(A633="","",IF(D633="N","",IFERROR(INDEX(Program_Calcs!$A$1:$AX$1002,MATCH(A633,Program_Calcs!$A:$A,0),MATCH(VLOOKUP(F633,Table_Methods!$B:$F,5,0),Program_Calcs!$1:$1,0)),"")))</f>
        <v/>
      </c>
    </row>
    <row r="634" spans="1:11" ht="16.5" customHeight="1" x14ac:dyDescent="0.25">
      <c r="A634" s="12" t="str">
        <f>IF(Input!A630="","",Input!A630)</f>
        <v/>
      </c>
      <c r="B634" s="12" t="str">
        <f>IF(C634="","",IF(C634="Circular",Input!D630&amp;" in.",IF(C634="Box",ROUNDUP(Input!D630/12,1)&amp;" x "&amp;ROUNDUP(Input!E630/12,1)&amp;" ft.",Input!D630&amp;" x "&amp;Input!E630&amp;" in.")))</f>
        <v/>
      </c>
      <c r="C634" s="12" t="str">
        <f>IF(A634="","",Input!B630)</f>
        <v/>
      </c>
      <c r="D634" s="12" t="str">
        <f>IF(Input!I630="","",Input!I630)</f>
        <v/>
      </c>
      <c r="E634" s="12" t="str">
        <f>IF(Input!C630="","",Input!C630)</f>
        <v/>
      </c>
      <c r="F634" s="13" t="str">
        <f>IF(Input!H630="","",Input!H630)</f>
        <v/>
      </c>
      <c r="G634" s="12" t="str">
        <f>IF(Program_Calcs!F630="","",TEXT(Program_Calcs!F630,"0.0"))</f>
        <v/>
      </c>
      <c r="H634" s="12" t="str">
        <f>IF(Input!J630="","",TEXT(Input!J630,"0.0"))</f>
        <v/>
      </c>
      <c r="I634" s="38" t="str">
        <f>IF(A634="","",IFERROR(INDEX(Program_Calcs!$A$1:$AX$1002,MATCH(A634,Program_Calcs!$A:$A,0),MATCH(VLOOKUP(F634,Table_Methods!$B:$F,4,0),Program_Calcs!$1:$1,0)),""))</f>
        <v/>
      </c>
      <c r="J634" s="38" t="str">
        <f>IF(A634="","",Input!O630)</f>
        <v/>
      </c>
      <c r="K634" s="38" t="str">
        <f>IF(A634="","",IF(D634="N","",IFERROR(INDEX(Program_Calcs!$A$1:$AX$1002,MATCH(A634,Program_Calcs!$A:$A,0),MATCH(VLOOKUP(F634,Table_Methods!$B:$F,5,0),Program_Calcs!$1:$1,0)),"")))</f>
        <v/>
      </c>
    </row>
    <row r="635" spans="1:11" ht="16.5" customHeight="1" x14ac:dyDescent="0.25">
      <c r="A635" s="12" t="str">
        <f>IF(Input!A631="","",Input!A631)</f>
        <v/>
      </c>
      <c r="B635" s="12" t="str">
        <f>IF(C635="","",IF(C635="Circular",Input!D631&amp;" in.",IF(C635="Box",ROUNDUP(Input!D631/12,1)&amp;" x "&amp;ROUNDUP(Input!E631/12,1)&amp;" ft.",Input!D631&amp;" x "&amp;Input!E631&amp;" in.")))</f>
        <v/>
      </c>
      <c r="C635" s="12" t="str">
        <f>IF(A635="","",Input!B631)</f>
        <v/>
      </c>
      <c r="D635" s="12" t="str">
        <f>IF(Input!I631="","",Input!I631)</f>
        <v/>
      </c>
      <c r="E635" s="12" t="str">
        <f>IF(Input!C631="","",Input!C631)</f>
        <v/>
      </c>
      <c r="F635" s="13" t="str">
        <f>IF(Input!H631="","",Input!H631)</f>
        <v/>
      </c>
      <c r="G635" s="12" t="str">
        <f>IF(Program_Calcs!F631="","",TEXT(Program_Calcs!F631,"0.0"))</f>
        <v/>
      </c>
      <c r="H635" s="12" t="str">
        <f>IF(Input!J631="","",TEXT(Input!J631,"0.0"))</f>
        <v/>
      </c>
      <c r="I635" s="38" t="str">
        <f>IF(A635="","",IFERROR(INDEX(Program_Calcs!$A$1:$AX$1002,MATCH(A635,Program_Calcs!$A:$A,0),MATCH(VLOOKUP(F635,Table_Methods!$B:$F,4,0),Program_Calcs!$1:$1,0)),""))</f>
        <v/>
      </c>
      <c r="J635" s="38" t="str">
        <f>IF(A635="","",Input!O631)</f>
        <v/>
      </c>
      <c r="K635" s="38" t="str">
        <f>IF(A635="","",IF(D635="N","",IFERROR(INDEX(Program_Calcs!$A$1:$AX$1002,MATCH(A635,Program_Calcs!$A:$A,0),MATCH(VLOOKUP(F635,Table_Methods!$B:$F,5,0),Program_Calcs!$1:$1,0)),"")))</f>
        <v/>
      </c>
    </row>
    <row r="636" spans="1:11" ht="16.5" customHeight="1" x14ac:dyDescent="0.25">
      <c r="A636" s="12" t="str">
        <f>IF(Input!A632="","",Input!A632)</f>
        <v/>
      </c>
      <c r="B636" s="12" t="str">
        <f>IF(C636="","",IF(C636="Circular",Input!D632&amp;" in.",IF(C636="Box",ROUNDUP(Input!D632/12,1)&amp;" x "&amp;ROUNDUP(Input!E632/12,1)&amp;" ft.",Input!D632&amp;" x "&amp;Input!E632&amp;" in.")))</f>
        <v/>
      </c>
      <c r="C636" s="12" t="str">
        <f>IF(A636="","",Input!B632)</f>
        <v/>
      </c>
      <c r="D636" s="12" t="str">
        <f>IF(Input!I632="","",Input!I632)</f>
        <v/>
      </c>
      <c r="E636" s="12" t="str">
        <f>IF(Input!C632="","",Input!C632)</f>
        <v/>
      </c>
      <c r="F636" s="13" t="str">
        <f>IF(Input!H632="","",Input!H632)</f>
        <v/>
      </c>
      <c r="G636" s="12" t="str">
        <f>IF(Program_Calcs!F632="","",TEXT(Program_Calcs!F632,"0.0"))</f>
        <v/>
      </c>
      <c r="H636" s="12" t="str">
        <f>IF(Input!J632="","",TEXT(Input!J632,"0.0"))</f>
        <v/>
      </c>
      <c r="I636" s="38" t="str">
        <f>IF(A636="","",IFERROR(INDEX(Program_Calcs!$A$1:$AX$1002,MATCH(A636,Program_Calcs!$A:$A,0),MATCH(VLOOKUP(F636,Table_Methods!$B:$F,4,0),Program_Calcs!$1:$1,0)),""))</f>
        <v/>
      </c>
      <c r="J636" s="38" t="str">
        <f>IF(A636="","",Input!O632)</f>
        <v/>
      </c>
      <c r="K636" s="38" t="str">
        <f>IF(A636="","",IF(D636="N","",IFERROR(INDEX(Program_Calcs!$A$1:$AX$1002,MATCH(A636,Program_Calcs!$A:$A,0),MATCH(VLOOKUP(F636,Table_Methods!$B:$F,5,0),Program_Calcs!$1:$1,0)),"")))</f>
        <v/>
      </c>
    </row>
    <row r="637" spans="1:11" ht="16.5" customHeight="1" x14ac:dyDescent="0.25">
      <c r="A637" s="12" t="str">
        <f>IF(Input!A633="","",Input!A633)</f>
        <v/>
      </c>
      <c r="B637" s="12" t="str">
        <f>IF(C637="","",IF(C637="Circular",Input!D633&amp;" in.",IF(C637="Box",ROUNDUP(Input!D633/12,1)&amp;" x "&amp;ROUNDUP(Input!E633/12,1)&amp;" ft.",Input!D633&amp;" x "&amp;Input!E633&amp;" in.")))</f>
        <v/>
      </c>
      <c r="C637" s="12" t="str">
        <f>IF(A637="","",Input!B633)</f>
        <v/>
      </c>
      <c r="D637" s="12" t="str">
        <f>IF(Input!I633="","",Input!I633)</f>
        <v/>
      </c>
      <c r="E637" s="12" t="str">
        <f>IF(Input!C633="","",Input!C633)</f>
        <v/>
      </c>
      <c r="F637" s="13" t="str">
        <f>IF(Input!H633="","",Input!H633)</f>
        <v/>
      </c>
      <c r="G637" s="12" t="str">
        <f>IF(Program_Calcs!F633="","",TEXT(Program_Calcs!F633,"0.0"))</f>
        <v/>
      </c>
      <c r="H637" s="12" t="str">
        <f>IF(Input!J633="","",TEXT(Input!J633,"0.0"))</f>
        <v/>
      </c>
      <c r="I637" s="38" t="str">
        <f>IF(A637="","",IFERROR(INDEX(Program_Calcs!$A$1:$AX$1002,MATCH(A637,Program_Calcs!$A:$A,0),MATCH(VLOOKUP(F637,Table_Methods!$B:$F,4,0),Program_Calcs!$1:$1,0)),""))</f>
        <v/>
      </c>
      <c r="J637" s="38" t="str">
        <f>IF(A637="","",Input!O633)</f>
        <v/>
      </c>
      <c r="K637" s="38" t="str">
        <f>IF(A637="","",IF(D637="N","",IFERROR(INDEX(Program_Calcs!$A$1:$AX$1002,MATCH(A637,Program_Calcs!$A:$A,0),MATCH(VLOOKUP(F637,Table_Methods!$B:$F,5,0),Program_Calcs!$1:$1,0)),"")))</f>
        <v/>
      </c>
    </row>
    <row r="638" spans="1:11" ht="16.5" customHeight="1" x14ac:dyDescent="0.25">
      <c r="A638" s="12" t="str">
        <f>IF(Input!A634="","",Input!A634)</f>
        <v/>
      </c>
      <c r="B638" s="12" t="str">
        <f>IF(C638="","",IF(C638="Circular",Input!D634&amp;" in.",IF(C638="Box",ROUNDUP(Input!D634/12,1)&amp;" x "&amp;ROUNDUP(Input!E634/12,1)&amp;" ft.",Input!D634&amp;" x "&amp;Input!E634&amp;" in.")))</f>
        <v/>
      </c>
      <c r="C638" s="12" t="str">
        <f>IF(A638="","",Input!B634)</f>
        <v/>
      </c>
      <c r="D638" s="12" t="str">
        <f>IF(Input!I634="","",Input!I634)</f>
        <v/>
      </c>
      <c r="E638" s="12" t="str">
        <f>IF(Input!C634="","",Input!C634)</f>
        <v/>
      </c>
      <c r="F638" s="13" t="str">
        <f>IF(Input!H634="","",Input!H634)</f>
        <v/>
      </c>
      <c r="G638" s="12" t="str">
        <f>IF(Program_Calcs!F634="","",TEXT(Program_Calcs!F634,"0.0"))</f>
        <v/>
      </c>
      <c r="H638" s="12" t="str">
        <f>IF(Input!J634="","",TEXT(Input!J634,"0.0"))</f>
        <v/>
      </c>
      <c r="I638" s="38" t="str">
        <f>IF(A638="","",IFERROR(INDEX(Program_Calcs!$A$1:$AX$1002,MATCH(A638,Program_Calcs!$A:$A,0),MATCH(VLOOKUP(F638,Table_Methods!$B:$F,4,0),Program_Calcs!$1:$1,0)),""))</f>
        <v/>
      </c>
      <c r="J638" s="38" t="str">
        <f>IF(A638="","",Input!O634)</f>
        <v/>
      </c>
      <c r="K638" s="38" t="str">
        <f>IF(A638="","",IF(D638="N","",IFERROR(INDEX(Program_Calcs!$A$1:$AX$1002,MATCH(A638,Program_Calcs!$A:$A,0),MATCH(VLOOKUP(F638,Table_Methods!$B:$F,5,0),Program_Calcs!$1:$1,0)),"")))</f>
        <v/>
      </c>
    </row>
    <row r="639" spans="1:11" ht="16.5" customHeight="1" x14ac:dyDescent="0.25">
      <c r="A639" s="12" t="str">
        <f>IF(Input!A635="","",Input!A635)</f>
        <v/>
      </c>
      <c r="B639" s="12" t="str">
        <f>IF(C639="","",IF(C639="Circular",Input!D635&amp;" in.",IF(C639="Box",ROUNDUP(Input!D635/12,1)&amp;" x "&amp;ROUNDUP(Input!E635/12,1)&amp;" ft.",Input!D635&amp;" x "&amp;Input!E635&amp;" in.")))</f>
        <v/>
      </c>
      <c r="C639" s="12" t="str">
        <f>IF(A639="","",Input!B635)</f>
        <v/>
      </c>
      <c r="D639" s="12" t="str">
        <f>IF(Input!I635="","",Input!I635)</f>
        <v/>
      </c>
      <c r="E639" s="12" t="str">
        <f>IF(Input!C635="","",Input!C635)</f>
        <v/>
      </c>
      <c r="F639" s="13" t="str">
        <f>IF(Input!H635="","",Input!H635)</f>
        <v/>
      </c>
      <c r="G639" s="12" t="str">
        <f>IF(Program_Calcs!F635="","",TEXT(Program_Calcs!F635,"0.0"))</f>
        <v/>
      </c>
      <c r="H639" s="12" t="str">
        <f>IF(Input!J635="","",TEXT(Input!J635,"0.0"))</f>
        <v/>
      </c>
      <c r="I639" s="38" t="str">
        <f>IF(A639="","",IFERROR(INDEX(Program_Calcs!$A$1:$AX$1002,MATCH(A639,Program_Calcs!$A:$A,0),MATCH(VLOOKUP(F639,Table_Methods!$B:$F,4,0),Program_Calcs!$1:$1,0)),""))</f>
        <v/>
      </c>
      <c r="J639" s="38" t="str">
        <f>IF(A639="","",Input!O635)</f>
        <v/>
      </c>
      <c r="K639" s="38" t="str">
        <f>IF(A639="","",IF(D639="N","",IFERROR(INDEX(Program_Calcs!$A$1:$AX$1002,MATCH(A639,Program_Calcs!$A:$A,0),MATCH(VLOOKUP(F639,Table_Methods!$B:$F,5,0),Program_Calcs!$1:$1,0)),"")))</f>
        <v/>
      </c>
    </row>
    <row r="640" spans="1:11" ht="16.5" customHeight="1" x14ac:dyDescent="0.25">
      <c r="A640" s="12" t="str">
        <f>IF(Input!A636="","",Input!A636)</f>
        <v/>
      </c>
      <c r="B640" s="12" t="str">
        <f>IF(C640="","",IF(C640="Circular",Input!D636&amp;" in.",IF(C640="Box",ROUNDUP(Input!D636/12,1)&amp;" x "&amp;ROUNDUP(Input!E636/12,1)&amp;" ft.",Input!D636&amp;" x "&amp;Input!E636&amp;" in.")))</f>
        <v/>
      </c>
      <c r="C640" s="12" t="str">
        <f>IF(A640="","",Input!B636)</f>
        <v/>
      </c>
      <c r="D640" s="12" t="str">
        <f>IF(Input!I636="","",Input!I636)</f>
        <v/>
      </c>
      <c r="E640" s="12" t="str">
        <f>IF(Input!C636="","",Input!C636)</f>
        <v/>
      </c>
      <c r="F640" s="13" t="str">
        <f>IF(Input!H636="","",Input!H636)</f>
        <v/>
      </c>
      <c r="G640" s="12" t="str">
        <f>IF(Program_Calcs!F636="","",TEXT(Program_Calcs!F636,"0.0"))</f>
        <v/>
      </c>
      <c r="H640" s="12" t="str">
        <f>IF(Input!J636="","",TEXT(Input!J636,"0.0"))</f>
        <v/>
      </c>
      <c r="I640" s="38" t="str">
        <f>IF(A640="","",IFERROR(INDEX(Program_Calcs!$A$1:$AX$1002,MATCH(A640,Program_Calcs!$A:$A,0),MATCH(VLOOKUP(F640,Table_Methods!$B:$F,4,0),Program_Calcs!$1:$1,0)),""))</f>
        <v/>
      </c>
      <c r="J640" s="38" t="str">
        <f>IF(A640="","",Input!O636)</f>
        <v/>
      </c>
      <c r="K640" s="38" t="str">
        <f>IF(A640="","",IF(D640="N","",IFERROR(INDEX(Program_Calcs!$A$1:$AX$1002,MATCH(A640,Program_Calcs!$A:$A,0),MATCH(VLOOKUP(F640,Table_Methods!$B:$F,5,0),Program_Calcs!$1:$1,0)),"")))</f>
        <v/>
      </c>
    </row>
    <row r="641" spans="1:11" ht="16.5" customHeight="1" x14ac:dyDescent="0.25">
      <c r="A641" s="12" t="str">
        <f>IF(Input!A637="","",Input!A637)</f>
        <v/>
      </c>
      <c r="B641" s="12" t="str">
        <f>IF(C641="","",IF(C641="Circular",Input!D637&amp;" in.",IF(C641="Box",ROUNDUP(Input!D637/12,1)&amp;" x "&amp;ROUNDUP(Input!E637/12,1)&amp;" ft.",Input!D637&amp;" x "&amp;Input!E637&amp;" in.")))</f>
        <v/>
      </c>
      <c r="C641" s="12" t="str">
        <f>IF(A641="","",Input!B637)</f>
        <v/>
      </c>
      <c r="D641" s="12" t="str">
        <f>IF(Input!I637="","",Input!I637)</f>
        <v/>
      </c>
      <c r="E641" s="12" t="str">
        <f>IF(Input!C637="","",Input!C637)</f>
        <v/>
      </c>
      <c r="F641" s="13" t="str">
        <f>IF(Input!H637="","",Input!H637)</f>
        <v/>
      </c>
      <c r="G641" s="12" t="str">
        <f>IF(Program_Calcs!F637="","",TEXT(Program_Calcs!F637,"0.0"))</f>
        <v/>
      </c>
      <c r="H641" s="12" t="str">
        <f>IF(Input!J637="","",TEXT(Input!J637,"0.0"))</f>
        <v/>
      </c>
      <c r="I641" s="38" t="str">
        <f>IF(A641="","",IFERROR(INDEX(Program_Calcs!$A$1:$AX$1002,MATCH(A641,Program_Calcs!$A:$A,0),MATCH(VLOOKUP(F641,Table_Methods!$B:$F,4,0),Program_Calcs!$1:$1,0)),""))</f>
        <v/>
      </c>
      <c r="J641" s="38" t="str">
        <f>IF(A641="","",Input!O637)</f>
        <v/>
      </c>
      <c r="K641" s="38" t="str">
        <f>IF(A641="","",IF(D641="N","",IFERROR(INDEX(Program_Calcs!$A$1:$AX$1002,MATCH(A641,Program_Calcs!$A:$A,0),MATCH(VLOOKUP(F641,Table_Methods!$B:$F,5,0),Program_Calcs!$1:$1,0)),"")))</f>
        <v/>
      </c>
    </row>
    <row r="642" spans="1:11" ht="16.5" customHeight="1" x14ac:dyDescent="0.25">
      <c r="A642" s="12" t="str">
        <f>IF(Input!A638="","",Input!A638)</f>
        <v/>
      </c>
      <c r="B642" s="12" t="str">
        <f>IF(C642="","",IF(C642="Circular",Input!D638&amp;" in.",IF(C642="Box",ROUNDUP(Input!D638/12,1)&amp;" x "&amp;ROUNDUP(Input!E638/12,1)&amp;" ft.",Input!D638&amp;" x "&amp;Input!E638&amp;" in.")))</f>
        <v/>
      </c>
      <c r="C642" s="12" t="str">
        <f>IF(A642="","",Input!B638)</f>
        <v/>
      </c>
      <c r="D642" s="12" t="str">
        <f>IF(Input!I638="","",Input!I638)</f>
        <v/>
      </c>
      <c r="E642" s="12" t="str">
        <f>IF(Input!C638="","",Input!C638)</f>
        <v/>
      </c>
      <c r="F642" s="13" t="str">
        <f>IF(Input!H638="","",Input!H638)</f>
        <v/>
      </c>
      <c r="G642" s="12" t="str">
        <f>IF(Program_Calcs!F638="","",TEXT(Program_Calcs!F638,"0.0"))</f>
        <v/>
      </c>
      <c r="H642" s="12" t="str">
        <f>IF(Input!J638="","",TEXT(Input!J638,"0.0"))</f>
        <v/>
      </c>
      <c r="I642" s="38" t="str">
        <f>IF(A642="","",IFERROR(INDEX(Program_Calcs!$A$1:$AX$1002,MATCH(A642,Program_Calcs!$A:$A,0),MATCH(VLOOKUP(F642,Table_Methods!$B:$F,4,0),Program_Calcs!$1:$1,0)),""))</f>
        <v/>
      </c>
      <c r="J642" s="38" t="str">
        <f>IF(A642="","",Input!O638)</f>
        <v/>
      </c>
      <c r="K642" s="38" t="str">
        <f>IF(A642="","",IF(D642="N","",IFERROR(INDEX(Program_Calcs!$A$1:$AX$1002,MATCH(A642,Program_Calcs!$A:$A,0),MATCH(VLOOKUP(F642,Table_Methods!$B:$F,5,0),Program_Calcs!$1:$1,0)),"")))</f>
        <v/>
      </c>
    </row>
    <row r="643" spans="1:11" ht="16.5" customHeight="1" x14ac:dyDescent="0.25">
      <c r="A643" s="12" t="str">
        <f>IF(Input!A639="","",Input!A639)</f>
        <v/>
      </c>
      <c r="B643" s="12" t="str">
        <f>IF(C643="","",IF(C643="Circular",Input!D639&amp;" in.",IF(C643="Box",ROUNDUP(Input!D639/12,1)&amp;" x "&amp;ROUNDUP(Input!E639/12,1)&amp;" ft.",Input!D639&amp;" x "&amp;Input!E639&amp;" in.")))</f>
        <v/>
      </c>
      <c r="C643" s="12" t="str">
        <f>IF(A643="","",Input!B639)</f>
        <v/>
      </c>
      <c r="D643" s="12" t="str">
        <f>IF(Input!I639="","",Input!I639)</f>
        <v/>
      </c>
      <c r="E643" s="12" t="str">
        <f>IF(Input!C639="","",Input!C639)</f>
        <v/>
      </c>
      <c r="F643" s="13" t="str">
        <f>IF(Input!H639="","",Input!H639)</f>
        <v/>
      </c>
      <c r="G643" s="12" t="str">
        <f>IF(Program_Calcs!F639="","",TEXT(Program_Calcs!F639,"0.0"))</f>
        <v/>
      </c>
      <c r="H643" s="12" t="str">
        <f>IF(Input!J639="","",TEXT(Input!J639,"0.0"))</f>
        <v/>
      </c>
      <c r="I643" s="38" t="str">
        <f>IF(A643="","",IFERROR(INDEX(Program_Calcs!$A$1:$AX$1002,MATCH(A643,Program_Calcs!$A:$A,0),MATCH(VLOOKUP(F643,Table_Methods!$B:$F,4,0),Program_Calcs!$1:$1,0)),""))</f>
        <v/>
      </c>
      <c r="J643" s="38" t="str">
        <f>IF(A643="","",Input!O639)</f>
        <v/>
      </c>
      <c r="K643" s="38" t="str">
        <f>IF(A643="","",IF(D643="N","",IFERROR(INDEX(Program_Calcs!$A$1:$AX$1002,MATCH(A643,Program_Calcs!$A:$A,0),MATCH(VLOOKUP(F643,Table_Methods!$B:$F,5,0),Program_Calcs!$1:$1,0)),"")))</f>
        <v/>
      </c>
    </row>
    <row r="644" spans="1:11" ht="16.5" customHeight="1" x14ac:dyDescent="0.25">
      <c r="A644" s="12" t="str">
        <f>IF(Input!A640="","",Input!A640)</f>
        <v/>
      </c>
      <c r="B644" s="12" t="str">
        <f>IF(C644="","",IF(C644="Circular",Input!D640&amp;" in.",IF(C644="Box",ROUNDUP(Input!D640/12,1)&amp;" x "&amp;ROUNDUP(Input!E640/12,1)&amp;" ft.",Input!D640&amp;" x "&amp;Input!E640&amp;" in.")))</f>
        <v/>
      </c>
      <c r="C644" s="12" t="str">
        <f>IF(A644="","",Input!B640)</f>
        <v/>
      </c>
      <c r="D644" s="12" t="str">
        <f>IF(Input!I640="","",Input!I640)</f>
        <v/>
      </c>
      <c r="E644" s="12" t="str">
        <f>IF(Input!C640="","",Input!C640)</f>
        <v/>
      </c>
      <c r="F644" s="13" t="str">
        <f>IF(Input!H640="","",Input!H640)</f>
        <v/>
      </c>
      <c r="G644" s="12" t="str">
        <f>IF(Program_Calcs!F640="","",TEXT(Program_Calcs!F640,"0.0"))</f>
        <v/>
      </c>
      <c r="H644" s="12" t="str">
        <f>IF(Input!J640="","",TEXT(Input!J640,"0.0"))</f>
        <v/>
      </c>
      <c r="I644" s="38" t="str">
        <f>IF(A644="","",IFERROR(INDEX(Program_Calcs!$A$1:$AX$1002,MATCH(A644,Program_Calcs!$A:$A,0),MATCH(VLOOKUP(F644,Table_Methods!$B:$F,4,0),Program_Calcs!$1:$1,0)),""))</f>
        <v/>
      </c>
      <c r="J644" s="38" t="str">
        <f>IF(A644="","",Input!O640)</f>
        <v/>
      </c>
      <c r="K644" s="38" t="str">
        <f>IF(A644="","",IF(D644="N","",IFERROR(INDEX(Program_Calcs!$A$1:$AX$1002,MATCH(A644,Program_Calcs!$A:$A,0),MATCH(VLOOKUP(F644,Table_Methods!$B:$F,5,0),Program_Calcs!$1:$1,0)),"")))</f>
        <v/>
      </c>
    </row>
    <row r="645" spans="1:11" ht="16.5" customHeight="1" x14ac:dyDescent="0.25">
      <c r="A645" s="12" t="str">
        <f>IF(Input!A641="","",Input!A641)</f>
        <v/>
      </c>
      <c r="B645" s="12" t="str">
        <f>IF(C645="","",IF(C645="Circular",Input!D641&amp;" in.",IF(C645="Box",ROUNDUP(Input!D641/12,1)&amp;" x "&amp;ROUNDUP(Input!E641/12,1)&amp;" ft.",Input!D641&amp;" x "&amp;Input!E641&amp;" in.")))</f>
        <v/>
      </c>
      <c r="C645" s="12" t="str">
        <f>IF(A645="","",Input!B641)</f>
        <v/>
      </c>
      <c r="D645" s="12" t="str">
        <f>IF(Input!I641="","",Input!I641)</f>
        <v/>
      </c>
      <c r="E645" s="12" t="str">
        <f>IF(Input!C641="","",Input!C641)</f>
        <v/>
      </c>
      <c r="F645" s="13" t="str">
        <f>IF(Input!H641="","",Input!H641)</f>
        <v/>
      </c>
      <c r="G645" s="12" t="str">
        <f>IF(Program_Calcs!F641="","",TEXT(Program_Calcs!F641,"0.0"))</f>
        <v/>
      </c>
      <c r="H645" s="12" t="str">
        <f>IF(Input!J641="","",TEXT(Input!J641,"0.0"))</f>
        <v/>
      </c>
      <c r="I645" s="38" t="str">
        <f>IF(A645="","",IFERROR(INDEX(Program_Calcs!$A$1:$AX$1002,MATCH(A645,Program_Calcs!$A:$A,0),MATCH(VLOOKUP(F645,Table_Methods!$B:$F,4,0),Program_Calcs!$1:$1,0)),""))</f>
        <v/>
      </c>
      <c r="J645" s="38" t="str">
        <f>IF(A645="","",Input!O641)</f>
        <v/>
      </c>
      <c r="K645" s="38" t="str">
        <f>IF(A645="","",IF(D645="N","",IFERROR(INDEX(Program_Calcs!$A$1:$AX$1002,MATCH(A645,Program_Calcs!$A:$A,0),MATCH(VLOOKUP(F645,Table_Methods!$B:$F,5,0),Program_Calcs!$1:$1,0)),"")))</f>
        <v/>
      </c>
    </row>
    <row r="646" spans="1:11" ht="16.5" customHeight="1" x14ac:dyDescent="0.25">
      <c r="A646" s="12" t="str">
        <f>IF(Input!A642="","",Input!A642)</f>
        <v/>
      </c>
      <c r="B646" s="12" t="str">
        <f>IF(C646="","",IF(C646="Circular",Input!D642&amp;" in.",IF(C646="Box",ROUNDUP(Input!D642/12,1)&amp;" x "&amp;ROUNDUP(Input!E642/12,1)&amp;" ft.",Input!D642&amp;" x "&amp;Input!E642&amp;" in.")))</f>
        <v/>
      </c>
      <c r="C646" s="12" t="str">
        <f>IF(A646="","",Input!B642)</f>
        <v/>
      </c>
      <c r="D646" s="12" t="str">
        <f>IF(Input!I642="","",Input!I642)</f>
        <v/>
      </c>
      <c r="E646" s="12" t="str">
        <f>IF(Input!C642="","",Input!C642)</f>
        <v/>
      </c>
      <c r="F646" s="13" t="str">
        <f>IF(Input!H642="","",Input!H642)</f>
        <v/>
      </c>
      <c r="G646" s="12" t="str">
        <f>IF(Program_Calcs!F642="","",TEXT(Program_Calcs!F642,"0.0"))</f>
        <v/>
      </c>
      <c r="H646" s="12" t="str">
        <f>IF(Input!J642="","",TEXT(Input!J642,"0.0"))</f>
        <v/>
      </c>
      <c r="I646" s="38" t="str">
        <f>IF(A646="","",IFERROR(INDEX(Program_Calcs!$A$1:$AX$1002,MATCH(A646,Program_Calcs!$A:$A,0),MATCH(VLOOKUP(F646,Table_Methods!$B:$F,4,0),Program_Calcs!$1:$1,0)),""))</f>
        <v/>
      </c>
      <c r="J646" s="38" t="str">
        <f>IF(A646="","",Input!O642)</f>
        <v/>
      </c>
      <c r="K646" s="38" t="str">
        <f>IF(A646="","",IF(D646="N","",IFERROR(INDEX(Program_Calcs!$A$1:$AX$1002,MATCH(A646,Program_Calcs!$A:$A,0),MATCH(VLOOKUP(F646,Table_Methods!$B:$F,5,0),Program_Calcs!$1:$1,0)),"")))</f>
        <v/>
      </c>
    </row>
    <row r="647" spans="1:11" ht="16.5" customHeight="1" x14ac:dyDescent="0.25">
      <c r="A647" s="12" t="str">
        <f>IF(Input!A643="","",Input!A643)</f>
        <v/>
      </c>
      <c r="B647" s="12" t="str">
        <f>IF(C647="","",IF(C647="Circular",Input!D643&amp;" in.",IF(C647="Box",ROUNDUP(Input!D643/12,1)&amp;" x "&amp;ROUNDUP(Input!E643/12,1)&amp;" ft.",Input!D643&amp;" x "&amp;Input!E643&amp;" in.")))</f>
        <v/>
      </c>
      <c r="C647" s="12" t="str">
        <f>IF(A647="","",Input!B643)</f>
        <v/>
      </c>
      <c r="D647" s="12" t="str">
        <f>IF(Input!I643="","",Input!I643)</f>
        <v/>
      </c>
      <c r="E647" s="12" t="str">
        <f>IF(Input!C643="","",Input!C643)</f>
        <v/>
      </c>
      <c r="F647" s="13" t="str">
        <f>IF(Input!H643="","",Input!H643)</f>
        <v/>
      </c>
      <c r="G647" s="12" t="str">
        <f>IF(Program_Calcs!F643="","",TEXT(Program_Calcs!F643,"0.0"))</f>
        <v/>
      </c>
      <c r="H647" s="12" t="str">
        <f>IF(Input!J643="","",TEXT(Input!J643,"0.0"))</f>
        <v/>
      </c>
      <c r="I647" s="38" t="str">
        <f>IF(A647="","",IFERROR(INDEX(Program_Calcs!$A$1:$AX$1002,MATCH(A647,Program_Calcs!$A:$A,0),MATCH(VLOOKUP(F647,Table_Methods!$B:$F,4,0),Program_Calcs!$1:$1,0)),""))</f>
        <v/>
      </c>
      <c r="J647" s="38" t="str">
        <f>IF(A647="","",Input!O643)</f>
        <v/>
      </c>
      <c r="K647" s="38" t="str">
        <f>IF(A647="","",IF(D647="N","",IFERROR(INDEX(Program_Calcs!$A$1:$AX$1002,MATCH(A647,Program_Calcs!$A:$A,0),MATCH(VLOOKUP(F647,Table_Methods!$B:$F,5,0),Program_Calcs!$1:$1,0)),"")))</f>
        <v/>
      </c>
    </row>
    <row r="648" spans="1:11" ht="16.5" customHeight="1" x14ac:dyDescent="0.25">
      <c r="A648" s="12" t="str">
        <f>IF(Input!A644="","",Input!A644)</f>
        <v/>
      </c>
      <c r="B648" s="12" t="str">
        <f>IF(C648="","",IF(C648="Circular",Input!D644&amp;" in.",IF(C648="Box",ROUNDUP(Input!D644/12,1)&amp;" x "&amp;ROUNDUP(Input!E644/12,1)&amp;" ft.",Input!D644&amp;" x "&amp;Input!E644&amp;" in.")))</f>
        <v/>
      </c>
      <c r="C648" s="12" t="str">
        <f>IF(A648="","",Input!B644)</f>
        <v/>
      </c>
      <c r="D648" s="12" t="str">
        <f>IF(Input!I644="","",Input!I644)</f>
        <v/>
      </c>
      <c r="E648" s="12" t="str">
        <f>IF(Input!C644="","",Input!C644)</f>
        <v/>
      </c>
      <c r="F648" s="13" t="str">
        <f>IF(Input!H644="","",Input!H644)</f>
        <v/>
      </c>
      <c r="G648" s="12" t="str">
        <f>IF(Program_Calcs!F644="","",TEXT(Program_Calcs!F644,"0.0"))</f>
        <v/>
      </c>
      <c r="H648" s="12" t="str">
        <f>IF(Input!J644="","",TEXT(Input!J644,"0.0"))</f>
        <v/>
      </c>
      <c r="I648" s="38" t="str">
        <f>IF(A648="","",IFERROR(INDEX(Program_Calcs!$A$1:$AX$1002,MATCH(A648,Program_Calcs!$A:$A,0),MATCH(VLOOKUP(F648,Table_Methods!$B:$F,4,0),Program_Calcs!$1:$1,0)),""))</f>
        <v/>
      </c>
      <c r="J648" s="38" t="str">
        <f>IF(A648="","",Input!O644)</f>
        <v/>
      </c>
      <c r="K648" s="38" t="str">
        <f>IF(A648="","",IF(D648="N","",IFERROR(INDEX(Program_Calcs!$A$1:$AX$1002,MATCH(A648,Program_Calcs!$A:$A,0),MATCH(VLOOKUP(F648,Table_Methods!$B:$F,5,0),Program_Calcs!$1:$1,0)),"")))</f>
        <v/>
      </c>
    </row>
    <row r="649" spans="1:11" ht="16.5" customHeight="1" x14ac:dyDescent="0.25">
      <c r="A649" s="12" t="str">
        <f>IF(Input!A645="","",Input!A645)</f>
        <v/>
      </c>
      <c r="B649" s="12" t="str">
        <f>IF(C649="","",IF(C649="Circular",Input!D645&amp;" in.",IF(C649="Box",ROUNDUP(Input!D645/12,1)&amp;" x "&amp;ROUNDUP(Input!E645/12,1)&amp;" ft.",Input!D645&amp;" x "&amp;Input!E645&amp;" in.")))</f>
        <v/>
      </c>
      <c r="C649" s="12" t="str">
        <f>IF(A649="","",Input!B645)</f>
        <v/>
      </c>
      <c r="D649" s="12" t="str">
        <f>IF(Input!I645="","",Input!I645)</f>
        <v/>
      </c>
      <c r="E649" s="12" t="str">
        <f>IF(Input!C645="","",Input!C645)</f>
        <v/>
      </c>
      <c r="F649" s="13" t="str">
        <f>IF(Input!H645="","",Input!H645)</f>
        <v/>
      </c>
      <c r="G649" s="12" t="str">
        <f>IF(Program_Calcs!F645="","",TEXT(Program_Calcs!F645,"0.0"))</f>
        <v/>
      </c>
      <c r="H649" s="12" t="str">
        <f>IF(Input!J645="","",TEXT(Input!J645,"0.0"))</f>
        <v/>
      </c>
      <c r="I649" s="38" t="str">
        <f>IF(A649="","",IFERROR(INDEX(Program_Calcs!$A$1:$AX$1002,MATCH(A649,Program_Calcs!$A:$A,0),MATCH(VLOOKUP(F649,Table_Methods!$B:$F,4,0),Program_Calcs!$1:$1,0)),""))</f>
        <v/>
      </c>
      <c r="J649" s="38" t="str">
        <f>IF(A649="","",Input!O645)</f>
        <v/>
      </c>
      <c r="K649" s="38" t="str">
        <f>IF(A649="","",IF(D649="N","",IFERROR(INDEX(Program_Calcs!$A$1:$AX$1002,MATCH(A649,Program_Calcs!$A:$A,0),MATCH(VLOOKUP(F649,Table_Methods!$B:$F,5,0),Program_Calcs!$1:$1,0)),"")))</f>
        <v/>
      </c>
    </row>
    <row r="650" spans="1:11" ht="16.5" customHeight="1" x14ac:dyDescent="0.25">
      <c r="A650" s="12" t="str">
        <f>IF(Input!A646="","",Input!A646)</f>
        <v/>
      </c>
      <c r="B650" s="12" t="str">
        <f>IF(C650="","",IF(C650="Circular",Input!D646&amp;" in.",IF(C650="Box",ROUNDUP(Input!D646/12,1)&amp;" x "&amp;ROUNDUP(Input!E646/12,1)&amp;" ft.",Input!D646&amp;" x "&amp;Input!E646&amp;" in.")))</f>
        <v/>
      </c>
      <c r="C650" s="12" t="str">
        <f>IF(A650="","",Input!B646)</f>
        <v/>
      </c>
      <c r="D650" s="12" t="str">
        <f>IF(Input!I646="","",Input!I646)</f>
        <v/>
      </c>
      <c r="E650" s="12" t="str">
        <f>IF(Input!C646="","",Input!C646)</f>
        <v/>
      </c>
      <c r="F650" s="13" t="str">
        <f>IF(Input!H646="","",Input!H646)</f>
        <v/>
      </c>
      <c r="G650" s="12" t="str">
        <f>IF(Program_Calcs!F646="","",TEXT(Program_Calcs!F646,"0.0"))</f>
        <v/>
      </c>
      <c r="H650" s="12" t="str">
        <f>IF(Input!J646="","",TEXT(Input!J646,"0.0"))</f>
        <v/>
      </c>
      <c r="I650" s="38" t="str">
        <f>IF(A650="","",IFERROR(INDEX(Program_Calcs!$A$1:$AX$1002,MATCH(A650,Program_Calcs!$A:$A,0),MATCH(VLOOKUP(F650,Table_Methods!$B:$F,4,0),Program_Calcs!$1:$1,0)),""))</f>
        <v/>
      </c>
      <c r="J650" s="38" t="str">
        <f>IF(A650="","",Input!O646)</f>
        <v/>
      </c>
      <c r="K650" s="38" t="str">
        <f>IF(A650="","",IF(D650="N","",IFERROR(INDEX(Program_Calcs!$A$1:$AX$1002,MATCH(A650,Program_Calcs!$A:$A,0),MATCH(VLOOKUP(F650,Table_Methods!$B:$F,5,0),Program_Calcs!$1:$1,0)),"")))</f>
        <v/>
      </c>
    </row>
    <row r="651" spans="1:11" ht="16.5" customHeight="1" x14ac:dyDescent="0.25">
      <c r="A651" s="12" t="str">
        <f>IF(Input!A647="","",Input!A647)</f>
        <v/>
      </c>
      <c r="B651" s="12" t="str">
        <f>IF(C651="","",IF(C651="Circular",Input!D647&amp;" in.",IF(C651="Box",ROUNDUP(Input!D647/12,1)&amp;" x "&amp;ROUNDUP(Input!E647/12,1)&amp;" ft.",Input!D647&amp;" x "&amp;Input!E647&amp;" in.")))</f>
        <v/>
      </c>
      <c r="C651" s="12" t="str">
        <f>IF(A651="","",Input!B647)</f>
        <v/>
      </c>
      <c r="D651" s="12" t="str">
        <f>IF(Input!I647="","",Input!I647)</f>
        <v/>
      </c>
      <c r="E651" s="12" t="str">
        <f>IF(Input!C647="","",Input!C647)</f>
        <v/>
      </c>
      <c r="F651" s="13" t="str">
        <f>IF(Input!H647="","",Input!H647)</f>
        <v/>
      </c>
      <c r="G651" s="12" t="str">
        <f>IF(Program_Calcs!F647="","",TEXT(Program_Calcs!F647,"0.0"))</f>
        <v/>
      </c>
      <c r="H651" s="12" t="str">
        <f>IF(Input!J647="","",TEXT(Input!J647,"0.0"))</f>
        <v/>
      </c>
      <c r="I651" s="38" t="str">
        <f>IF(A651="","",IFERROR(INDEX(Program_Calcs!$A$1:$AX$1002,MATCH(A651,Program_Calcs!$A:$A,0),MATCH(VLOOKUP(F651,Table_Methods!$B:$F,4,0),Program_Calcs!$1:$1,0)),""))</f>
        <v/>
      </c>
      <c r="J651" s="38" t="str">
        <f>IF(A651="","",Input!O647)</f>
        <v/>
      </c>
      <c r="K651" s="38" t="str">
        <f>IF(A651="","",IF(D651="N","",IFERROR(INDEX(Program_Calcs!$A$1:$AX$1002,MATCH(A651,Program_Calcs!$A:$A,0),MATCH(VLOOKUP(F651,Table_Methods!$B:$F,5,0),Program_Calcs!$1:$1,0)),"")))</f>
        <v/>
      </c>
    </row>
    <row r="652" spans="1:11" ht="16.5" customHeight="1" x14ac:dyDescent="0.25">
      <c r="A652" s="12" t="str">
        <f>IF(Input!A648="","",Input!A648)</f>
        <v/>
      </c>
      <c r="B652" s="12" t="str">
        <f>IF(C652="","",IF(C652="Circular",Input!D648&amp;" in.",IF(C652="Box",ROUNDUP(Input!D648/12,1)&amp;" x "&amp;ROUNDUP(Input!E648/12,1)&amp;" ft.",Input!D648&amp;" x "&amp;Input!E648&amp;" in.")))</f>
        <v/>
      </c>
      <c r="C652" s="12" t="str">
        <f>IF(A652="","",Input!B648)</f>
        <v/>
      </c>
      <c r="D652" s="12" t="str">
        <f>IF(Input!I648="","",Input!I648)</f>
        <v/>
      </c>
      <c r="E652" s="12" t="str">
        <f>IF(Input!C648="","",Input!C648)</f>
        <v/>
      </c>
      <c r="F652" s="13" t="str">
        <f>IF(Input!H648="","",Input!H648)</f>
        <v/>
      </c>
      <c r="G652" s="12" t="str">
        <f>IF(Program_Calcs!F648="","",TEXT(Program_Calcs!F648,"0.0"))</f>
        <v/>
      </c>
      <c r="H652" s="12" t="str">
        <f>IF(Input!J648="","",TEXT(Input!J648,"0.0"))</f>
        <v/>
      </c>
      <c r="I652" s="38" t="str">
        <f>IF(A652="","",IFERROR(INDEX(Program_Calcs!$A$1:$AX$1002,MATCH(A652,Program_Calcs!$A:$A,0),MATCH(VLOOKUP(F652,Table_Methods!$B:$F,4,0),Program_Calcs!$1:$1,0)),""))</f>
        <v/>
      </c>
      <c r="J652" s="38" t="str">
        <f>IF(A652="","",Input!O648)</f>
        <v/>
      </c>
      <c r="K652" s="38" t="str">
        <f>IF(A652="","",IF(D652="N","",IFERROR(INDEX(Program_Calcs!$A$1:$AX$1002,MATCH(A652,Program_Calcs!$A:$A,0),MATCH(VLOOKUP(F652,Table_Methods!$B:$F,5,0),Program_Calcs!$1:$1,0)),"")))</f>
        <v/>
      </c>
    </row>
    <row r="653" spans="1:11" ht="16.5" customHeight="1" x14ac:dyDescent="0.25">
      <c r="A653" s="12" t="str">
        <f>IF(Input!A649="","",Input!A649)</f>
        <v/>
      </c>
      <c r="B653" s="12" t="str">
        <f>IF(C653="","",IF(C653="Circular",Input!D649&amp;" in.",IF(C653="Box",ROUNDUP(Input!D649/12,1)&amp;" x "&amp;ROUNDUP(Input!E649/12,1)&amp;" ft.",Input!D649&amp;" x "&amp;Input!E649&amp;" in.")))</f>
        <v/>
      </c>
      <c r="C653" s="12" t="str">
        <f>IF(A653="","",Input!B649)</f>
        <v/>
      </c>
      <c r="D653" s="12" t="str">
        <f>IF(Input!I649="","",Input!I649)</f>
        <v/>
      </c>
      <c r="E653" s="12" t="str">
        <f>IF(Input!C649="","",Input!C649)</f>
        <v/>
      </c>
      <c r="F653" s="13" t="str">
        <f>IF(Input!H649="","",Input!H649)</f>
        <v/>
      </c>
      <c r="G653" s="12" t="str">
        <f>IF(Program_Calcs!F649="","",TEXT(Program_Calcs!F649,"0.0"))</f>
        <v/>
      </c>
      <c r="H653" s="12" t="str">
        <f>IF(Input!J649="","",TEXT(Input!J649,"0.0"))</f>
        <v/>
      </c>
      <c r="I653" s="38" t="str">
        <f>IF(A653="","",IFERROR(INDEX(Program_Calcs!$A$1:$AX$1002,MATCH(A653,Program_Calcs!$A:$A,0),MATCH(VLOOKUP(F653,Table_Methods!$B:$F,4,0),Program_Calcs!$1:$1,0)),""))</f>
        <v/>
      </c>
      <c r="J653" s="38" t="str">
        <f>IF(A653="","",Input!O649)</f>
        <v/>
      </c>
      <c r="K653" s="38" t="str">
        <f>IF(A653="","",IF(D653="N","",IFERROR(INDEX(Program_Calcs!$A$1:$AX$1002,MATCH(A653,Program_Calcs!$A:$A,0),MATCH(VLOOKUP(F653,Table_Methods!$B:$F,5,0),Program_Calcs!$1:$1,0)),"")))</f>
        <v/>
      </c>
    </row>
    <row r="654" spans="1:11" ht="16.5" customHeight="1" x14ac:dyDescent="0.25">
      <c r="A654" s="12" t="str">
        <f>IF(Input!A650="","",Input!A650)</f>
        <v/>
      </c>
      <c r="B654" s="12" t="str">
        <f>IF(C654="","",IF(C654="Circular",Input!D650&amp;" in.",IF(C654="Box",ROUNDUP(Input!D650/12,1)&amp;" x "&amp;ROUNDUP(Input!E650/12,1)&amp;" ft.",Input!D650&amp;" x "&amp;Input!E650&amp;" in.")))</f>
        <v/>
      </c>
      <c r="C654" s="12" t="str">
        <f>IF(A654="","",Input!B650)</f>
        <v/>
      </c>
      <c r="D654" s="12" t="str">
        <f>IF(Input!I650="","",Input!I650)</f>
        <v/>
      </c>
      <c r="E654" s="12" t="str">
        <f>IF(Input!C650="","",Input!C650)</f>
        <v/>
      </c>
      <c r="F654" s="13" t="str">
        <f>IF(Input!H650="","",Input!H650)</f>
        <v/>
      </c>
      <c r="G654" s="12" t="str">
        <f>IF(Program_Calcs!F650="","",TEXT(Program_Calcs!F650,"0.0"))</f>
        <v/>
      </c>
      <c r="H654" s="12" t="str">
        <f>IF(Input!J650="","",TEXT(Input!J650,"0.0"))</f>
        <v/>
      </c>
      <c r="I654" s="38" t="str">
        <f>IF(A654="","",IFERROR(INDEX(Program_Calcs!$A$1:$AX$1002,MATCH(A654,Program_Calcs!$A:$A,0),MATCH(VLOOKUP(F654,Table_Methods!$B:$F,4,0),Program_Calcs!$1:$1,0)),""))</f>
        <v/>
      </c>
      <c r="J654" s="38" t="str">
        <f>IF(A654="","",Input!O650)</f>
        <v/>
      </c>
      <c r="K654" s="38" t="str">
        <f>IF(A654="","",IF(D654="N","",IFERROR(INDEX(Program_Calcs!$A$1:$AX$1002,MATCH(A654,Program_Calcs!$A:$A,0),MATCH(VLOOKUP(F654,Table_Methods!$B:$F,5,0),Program_Calcs!$1:$1,0)),"")))</f>
        <v/>
      </c>
    </row>
    <row r="655" spans="1:11" ht="16.5" customHeight="1" x14ac:dyDescent="0.25">
      <c r="A655" s="12" t="str">
        <f>IF(Input!A651="","",Input!A651)</f>
        <v/>
      </c>
      <c r="B655" s="12" t="str">
        <f>IF(C655="","",IF(C655="Circular",Input!D651&amp;" in.",IF(C655="Box",ROUNDUP(Input!D651/12,1)&amp;" x "&amp;ROUNDUP(Input!E651/12,1)&amp;" ft.",Input!D651&amp;" x "&amp;Input!E651&amp;" in.")))</f>
        <v/>
      </c>
      <c r="C655" s="12" t="str">
        <f>IF(A655="","",Input!B651)</f>
        <v/>
      </c>
      <c r="D655" s="12" t="str">
        <f>IF(Input!I651="","",Input!I651)</f>
        <v/>
      </c>
      <c r="E655" s="12" t="str">
        <f>IF(Input!C651="","",Input!C651)</f>
        <v/>
      </c>
      <c r="F655" s="13" t="str">
        <f>IF(Input!H651="","",Input!H651)</f>
        <v/>
      </c>
      <c r="G655" s="12" t="str">
        <f>IF(Program_Calcs!F651="","",TEXT(Program_Calcs!F651,"0.0"))</f>
        <v/>
      </c>
      <c r="H655" s="12" t="str">
        <f>IF(Input!J651="","",TEXT(Input!J651,"0.0"))</f>
        <v/>
      </c>
      <c r="I655" s="38" t="str">
        <f>IF(A655="","",IFERROR(INDEX(Program_Calcs!$A$1:$AX$1002,MATCH(A655,Program_Calcs!$A:$A,0),MATCH(VLOOKUP(F655,Table_Methods!$B:$F,4,0),Program_Calcs!$1:$1,0)),""))</f>
        <v/>
      </c>
      <c r="J655" s="38" t="str">
        <f>IF(A655="","",Input!O651)</f>
        <v/>
      </c>
      <c r="K655" s="38" t="str">
        <f>IF(A655="","",IF(D655="N","",IFERROR(INDEX(Program_Calcs!$A$1:$AX$1002,MATCH(A655,Program_Calcs!$A:$A,0),MATCH(VLOOKUP(F655,Table_Methods!$B:$F,5,0),Program_Calcs!$1:$1,0)),"")))</f>
        <v/>
      </c>
    </row>
    <row r="656" spans="1:11" ht="16.5" customHeight="1" x14ac:dyDescent="0.25">
      <c r="A656" s="12" t="str">
        <f>IF(Input!A652="","",Input!A652)</f>
        <v/>
      </c>
      <c r="B656" s="12" t="str">
        <f>IF(C656="","",IF(C656="Circular",Input!D652&amp;" in.",IF(C656="Box",ROUNDUP(Input!D652/12,1)&amp;" x "&amp;ROUNDUP(Input!E652/12,1)&amp;" ft.",Input!D652&amp;" x "&amp;Input!E652&amp;" in.")))</f>
        <v/>
      </c>
      <c r="C656" s="12" t="str">
        <f>IF(A656="","",Input!B652)</f>
        <v/>
      </c>
      <c r="D656" s="12" t="str">
        <f>IF(Input!I652="","",Input!I652)</f>
        <v/>
      </c>
      <c r="E656" s="12" t="str">
        <f>IF(Input!C652="","",Input!C652)</f>
        <v/>
      </c>
      <c r="F656" s="13" t="str">
        <f>IF(Input!H652="","",Input!H652)</f>
        <v/>
      </c>
      <c r="G656" s="12" t="str">
        <f>IF(Program_Calcs!F652="","",TEXT(Program_Calcs!F652,"0.0"))</f>
        <v/>
      </c>
      <c r="H656" s="12" t="str">
        <f>IF(Input!J652="","",TEXT(Input!J652,"0.0"))</f>
        <v/>
      </c>
      <c r="I656" s="38" t="str">
        <f>IF(A656="","",IFERROR(INDEX(Program_Calcs!$A$1:$AX$1002,MATCH(A656,Program_Calcs!$A:$A,0),MATCH(VLOOKUP(F656,Table_Methods!$B:$F,4,0),Program_Calcs!$1:$1,0)),""))</f>
        <v/>
      </c>
      <c r="J656" s="38" t="str">
        <f>IF(A656="","",Input!O652)</f>
        <v/>
      </c>
      <c r="K656" s="38" t="str">
        <f>IF(A656="","",IF(D656="N","",IFERROR(INDEX(Program_Calcs!$A$1:$AX$1002,MATCH(A656,Program_Calcs!$A:$A,0),MATCH(VLOOKUP(F656,Table_Methods!$B:$F,5,0),Program_Calcs!$1:$1,0)),"")))</f>
        <v/>
      </c>
    </row>
    <row r="657" spans="1:11" ht="16.5" customHeight="1" x14ac:dyDescent="0.25">
      <c r="A657" s="12" t="str">
        <f>IF(Input!A653="","",Input!A653)</f>
        <v/>
      </c>
      <c r="B657" s="12" t="str">
        <f>IF(C657="","",IF(C657="Circular",Input!D653&amp;" in.",IF(C657="Box",ROUNDUP(Input!D653/12,1)&amp;" x "&amp;ROUNDUP(Input!E653/12,1)&amp;" ft.",Input!D653&amp;" x "&amp;Input!E653&amp;" in.")))</f>
        <v/>
      </c>
      <c r="C657" s="12" t="str">
        <f>IF(A657="","",Input!B653)</f>
        <v/>
      </c>
      <c r="D657" s="12" t="str">
        <f>IF(Input!I653="","",Input!I653)</f>
        <v/>
      </c>
      <c r="E657" s="12" t="str">
        <f>IF(Input!C653="","",Input!C653)</f>
        <v/>
      </c>
      <c r="F657" s="13" t="str">
        <f>IF(Input!H653="","",Input!H653)</f>
        <v/>
      </c>
      <c r="G657" s="12" t="str">
        <f>IF(Program_Calcs!F653="","",TEXT(Program_Calcs!F653,"0.0"))</f>
        <v/>
      </c>
      <c r="H657" s="12" t="str">
        <f>IF(Input!J653="","",TEXT(Input!J653,"0.0"))</f>
        <v/>
      </c>
      <c r="I657" s="38" t="str">
        <f>IF(A657="","",IFERROR(INDEX(Program_Calcs!$A$1:$AX$1002,MATCH(A657,Program_Calcs!$A:$A,0),MATCH(VLOOKUP(F657,Table_Methods!$B:$F,4,0),Program_Calcs!$1:$1,0)),""))</f>
        <v/>
      </c>
      <c r="J657" s="38" t="str">
        <f>IF(A657="","",Input!O653)</f>
        <v/>
      </c>
      <c r="K657" s="38" t="str">
        <f>IF(A657="","",IF(D657="N","",IFERROR(INDEX(Program_Calcs!$A$1:$AX$1002,MATCH(A657,Program_Calcs!$A:$A,0),MATCH(VLOOKUP(F657,Table_Methods!$B:$F,5,0),Program_Calcs!$1:$1,0)),"")))</f>
        <v/>
      </c>
    </row>
    <row r="658" spans="1:11" ht="16.5" customHeight="1" x14ac:dyDescent="0.25">
      <c r="A658" s="12" t="str">
        <f>IF(Input!A654="","",Input!A654)</f>
        <v/>
      </c>
      <c r="B658" s="12" t="str">
        <f>IF(C658="","",IF(C658="Circular",Input!D654&amp;" in.",IF(C658="Box",ROUNDUP(Input!D654/12,1)&amp;" x "&amp;ROUNDUP(Input!E654/12,1)&amp;" ft.",Input!D654&amp;" x "&amp;Input!E654&amp;" in.")))</f>
        <v/>
      </c>
      <c r="C658" s="12" t="str">
        <f>IF(A658="","",Input!B654)</f>
        <v/>
      </c>
      <c r="D658" s="12" t="str">
        <f>IF(Input!I654="","",Input!I654)</f>
        <v/>
      </c>
      <c r="E658" s="12" t="str">
        <f>IF(Input!C654="","",Input!C654)</f>
        <v/>
      </c>
      <c r="F658" s="13" t="str">
        <f>IF(Input!H654="","",Input!H654)</f>
        <v/>
      </c>
      <c r="G658" s="12" t="str">
        <f>IF(Program_Calcs!F654="","",TEXT(Program_Calcs!F654,"0.0"))</f>
        <v/>
      </c>
      <c r="H658" s="12" t="str">
        <f>IF(Input!J654="","",TEXT(Input!J654,"0.0"))</f>
        <v/>
      </c>
      <c r="I658" s="38" t="str">
        <f>IF(A658="","",IFERROR(INDEX(Program_Calcs!$A$1:$AX$1002,MATCH(A658,Program_Calcs!$A:$A,0),MATCH(VLOOKUP(F658,Table_Methods!$B:$F,4,0),Program_Calcs!$1:$1,0)),""))</f>
        <v/>
      </c>
      <c r="J658" s="38" t="str">
        <f>IF(A658="","",Input!O654)</f>
        <v/>
      </c>
      <c r="K658" s="38" t="str">
        <f>IF(A658="","",IF(D658="N","",IFERROR(INDEX(Program_Calcs!$A$1:$AX$1002,MATCH(A658,Program_Calcs!$A:$A,0),MATCH(VLOOKUP(F658,Table_Methods!$B:$F,5,0),Program_Calcs!$1:$1,0)),"")))</f>
        <v/>
      </c>
    </row>
    <row r="659" spans="1:11" ht="16.5" customHeight="1" x14ac:dyDescent="0.25">
      <c r="A659" s="12" t="str">
        <f>IF(Input!A655="","",Input!A655)</f>
        <v/>
      </c>
      <c r="B659" s="12" t="str">
        <f>IF(C659="","",IF(C659="Circular",Input!D655&amp;" in.",IF(C659="Box",ROUNDUP(Input!D655/12,1)&amp;" x "&amp;ROUNDUP(Input!E655/12,1)&amp;" ft.",Input!D655&amp;" x "&amp;Input!E655&amp;" in.")))</f>
        <v/>
      </c>
      <c r="C659" s="12" t="str">
        <f>IF(A659="","",Input!B655)</f>
        <v/>
      </c>
      <c r="D659" s="12" t="str">
        <f>IF(Input!I655="","",Input!I655)</f>
        <v/>
      </c>
      <c r="E659" s="12" t="str">
        <f>IF(Input!C655="","",Input!C655)</f>
        <v/>
      </c>
      <c r="F659" s="13" t="str">
        <f>IF(Input!H655="","",Input!H655)</f>
        <v/>
      </c>
      <c r="G659" s="12" t="str">
        <f>IF(Program_Calcs!F655="","",TEXT(Program_Calcs!F655,"0.0"))</f>
        <v/>
      </c>
      <c r="H659" s="12" t="str">
        <f>IF(Input!J655="","",TEXT(Input!J655,"0.0"))</f>
        <v/>
      </c>
      <c r="I659" s="38" t="str">
        <f>IF(A659="","",IFERROR(INDEX(Program_Calcs!$A$1:$AX$1002,MATCH(A659,Program_Calcs!$A:$A,0),MATCH(VLOOKUP(F659,Table_Methods!$B:$F,4,0),Program_Calcs!$1:$1,0)),""))</f>
        <v/>
      </c>
      <c r="J659" s="38" t="str">
        <f>IF(A659="","",Input!O655)</f>
        <v/>
      </c>
      <c r="K659" s="38" t="str">
        <f>IF(A659="","",IF(D659="N","",IFERROR(INDEX(Program_Calcs!$A$1:$AX$1002,MATCH(A659,Program_Calcs!$A:$A,0),MATCH(VLOOKUP(F659,Table_Methods!$B:$F,5,0),Program_Calcs!$1:$1,0)),"")))</f>
        <v/>
      </c>
    </row>
    <row r="660" spans="1:11" ht="16.5" customHeight="1" x14ac:dyDescent="0.25">
      <c r="A660" s="12" t="str">
        <f>IF(Input!A656="","",Input!A656)</f>
        <v/>
      </c>
      <c r="B660" s="12" t="str">
        <f>IF(C660="","",IF(C660="Circular",Input!D656&amp;" in.",IF(C660="Box",ROUNDUP(Input!D656/12,1)&amp;" x "&amp;ROUNDUP(Input!E656/12,1)&amp;" ft.",Input!D656&amp;" x "&amp;Input!E656&amp;" in.")))</f>
        <v/>
      </c>
      <c r="C660" s="12" t="str">
        <f>IF(A660="","",Input!B656)</f>
        <v/>
      </c>
      <c r="D660" s="12" t="str">
        <f>IF(Input!I656="","",Input!I656)</f>
        <v/>
      </c>
      <c r="E660" s="12" t="str">
        <f>IF(Input!C656="","",Input!C656)</f>
        <v/>
      </c>
      <c r="F660" s="13" t="str">
        <f>IF(Input!H656="","",Input!H656)</f>
        <v/>
      </c>
      <c r="G660" s="12" t="str">
        <f>IF(Program_Calcs!F656="","",TEXT(Program_Calcs!F656,"0.0"))</f>
        <v/>
      </c>
      <c r="H660" s="12" t="str">
        <f>IF(Input!J656="","",TEXT(Input!J656,"0.0"))</f>
        <v/>
      </c>
      <c r="I660" s="38" t="str">
        <f>IF(A660="","",IFERROR(INDEX(Program_Calcs!$A$1:$AX$1002,MATCH(A660,Program_Calcs!$A:$A,0),MATCH(VLOOKUP(F660,Table_Methods!$B:$F,4,0),Program_Calcs!$1:$1,0)),""))</f>
        <v/>
      </c>
      <c r="J660" s="38" t="str">
        <f>IF(A660="","",Input!O656)</f>
        <v/>
      </c>
      <c r="K660" s="38" t="str">
        <f>IF(A660="","",IF(D660="N","",IFERROR(INDEX(Program_Calcs!$A$1:$AX$1002,MATCH(A660,Program_Calcs!$A:$A,0),MATCH(VLOOKUP(F660,Table_Methods!$B:$F,5,0),Program_Calcs!$1:$1,0)),"")))</f>
        <v/>
      </c>
    </row>
    <row r="661" spans="1:11" ht="16.5" customHeight="1" x14ac:dyDescent="0.25">
      <c r="A661" s="12" t="str">
        <f>IF(Input!A657="","",Input!A657)</f>
        <v/>
      </c>
      <c r="B661" s="12" t="str">
        <f>IF(C661="","",IF(C661="Circular",Input!D657&amp;" in.",IF(C661="Box",ROUNDUP(Input!D657/12,1)&amp;" x "&amp;ROUNDUP(Input!E657/12,1)&amp;" ft.",Input!D657&amp;" x "&amp;Input!E657&amp;" in.")))</f>
        <v/>
      </c>
      <c r="C661" s="12" t="str">
        <f>IF(A661="","",Input!B657)</f>
        <v/>
      </c>
      <c r="D661" s="12" t="str">
        <f>IF(Input!I657="","",Input!I657)</f>
        <v/>
      </c>
      <c r="E661" s="12" t="str">
        <f>IF(Input!C657="","",Input!C657)</f>
        <v/>
      </c>
      <c r="F661" s="13" t="str">
        <f>IF(Input!H657="","",Input!H657)</f>
        <v/>
      </c>
      <c r="G661" s="12" t="str">
        <f>IF(Program_Calcs!F657="","",TEXT(Program_Calcs!F657,"0.0"))</f>
        <v/>
      </c>
      <c r="H661" s="12" t="str">
        <f>IF(Input!J657="","",TEXT(Input!J657,"0.0"))</f>
        <v/>
      </c>
      <c r="I661" s="38" t="str">
        <f>IF(A661="","",IFERROR(INDEX(Program_Calcs!$A$1:$AX$1002,MATCH(A661,Program_Calcs!$A:$A,0),MATCH(VLOOKUP(F661,Table_Methods!$B:$F,4,0),Program_Calcs!$1:$1,0)),""))</f>
        <v/>
      </c>
      <c r="J661" s="38" t="str">
        <f>IF(A661="","",Input!O657)</f>
        <v/>
      </c>
      <c r="K661" s="38" t="str">
        <f>IF(A661="","",IF(D661="N","",IFERROR(INDEX(Program_Calcs!$A$1:$AX$1002,MATCH(A661,Program_Calcs!$A:$A,0),MATCH(VLOOKUP(F661,Table_Methods!$B:$F,5,0),Program_Calcs!$1:$1,0)),"")))</f>
        <v/>
      </c>
    </row>
    <row r="662" spans="1:11" ht="16.5" customHeight="1" x14ac:dyDescent="0.25">
      <c r="A662" s="12" t="str">
        <f>IF(Input!A658="","",Input!A658)</f>
        <v/>
      </c>
      <c r="B662" s="12" t="str">
        <f>IF(C662="","",IF(C662="Circular",Input!D658&amp;" in.",IF(C662="Box",ROUNDUP(Input!D658/12,1)&amp;" x "&amp;ROUNDUP(Input!E658/12,1)&amp;" ft.",Input!D658&amp;" x "&amp;Input!E658&amp;" in.")))</f>
        <v/>
      </c>
      <c r="C662" s="12" t="str">
        <f>IF(A662="","",Input!B658)</f>
        <v/>
      </c>
      <c r="D662" s="12" t="str">
        <f>IF(Input!I658="","",Input!I658)</f>
        <v/>
      </c>
      <c r="E662" s="12" t="str">
        <f>IF(Input!C658="","",Input!C658)</f>
        <v/>
      </c>
      <c r="F662" s="13" t="str">
        <f>IF(Input!H658="","",Input!H658)</f>
        <v/>
      </c>
      <c r="G662" s="12" t="str">
        <f>IF(Program_Calcs!F658="","",TEXT(Program_Calcs!F658,"0.0"))</f>
        <v/>
      </c>
      <c r="H662" s="12" t="str">
        <f>IF(Input!J658="","",TEXT(Input!J658,"0.0"))</f>
        <v/>
      </c>
      <c r="I662" s="38" t="str">
        <f>IF(A662="","",IFERROR(INDEX(Program_Calcs!$A$1:$AX$1002,MATCH(A662,Program_Calcs!$A:$A,0),MATCH(VLOOKUP(F662,Table_Methods!$B:$F,4,0),Program_Calcs!$1:$1,0)),""))</f>
        <v/>
      </c>
      <c r="J662" s="38" t="str">
        <f>IF(A662="","",Input!O658)</f>
        <v/>
      </c>
      <c r="K662" s="38" t="str">
        <f>IF(A662="","",IF(D662="N","",IFERROR(INDEX(Program_Calcs!$A$1:$AX$1002,MATCH(A662,Program_Calcs!$A:$A,0),MATCH(VLOOKUP(F662,Table_Methods!$B:$F,5,0),Program_Calcs!$1:$1,0)),"")))</f>
        <v/>
      </c>
    </row>
    <row r="663" spans="1:11" ht="16.5" customHeight="1" x14ac:dyDescent="0.25">
      <c r="A663" s="12" t="str">
        <f>IF(Input!A659="","",Input!A659)</f>
        <v/>
      </c>
      <c r="B663" s="12" t="str">
        <f>IF(C663="","",IF(C663="Circular",Input!D659&amp;" in.",IF(C663="Box",ROUNDUP(Input!D659/12,1)&amp;" x "&amp;ROUNDUP(Input!E659/12,1)&amp;" ft.",Input!D659&amp;" x "&amp;Input!E659&amp;" in.")))</f>
        <v/>
      </c>
      <c r="C663" s="12" t="str">
        <f>IF(A663="","",Input!B659)</f>
        <v/>
      </c>
      <c r="D663" s="12" t="str">
        <f>IF(Input!I659="","",Input!I659)</f>
        <v/>
      </c>
      <c r="E663" s="12" t="str">
        <f>IF(Input!C659="","",Input!C659)</f>
        <v/>
      </c>
      <c r="F663" s="13" t="str">
        <f>IF(Input!H659="","",Input!H659)</f>
        <v/>
      </c>
      <c r="G663" s="12" t="str">
        <f>IF(Program_Calcs!F659="","",TEXT(Program_Calcs!F659,"0.0"))</f>
        <v/>
      </c>
      <c r="H663" s="12" t="str">
        <f>IF(Input!J659="","",TEXT(Input!J659,"0.0"))</f>
        <v/>
      </c>
      <c r="I663" s="38" t="str">
        <f>IF(A663="","",IFERROR(INDEX(Program_Calcs!$A$1:$AX$1002,MATCH(A663,Program_Calcs!$A:$A,0),MATCH(VLOOKUP(F663,Table_Methods!$B:$F,4,0),Program_Calcs!$1:$1,0)),""))</f>
        <v/>
      </c>
      <c r="J663" s="38" t="str">
        <f>IF(A663="","",Input!O659)</f>
        <v/>
      </c>
      <c r="K663" s="38" t="str">
        <f>IF(A663="","",IF(D663="N","",IFERROR(INDEX(Program_Calcs!$A$1:$AX$1002,MATCH(A663,Program_Calcs!$A:$A,0),MATCH(VLOOKUP(F663,Table_Methods!$B:$F,5,0),Program_Calcs!$1:$1,0)),"")))</f>
        <v/>
      </c>
    </row>
    <row r="664" spans="1:11" ht="16.5" customHeight="1" x14ac:dyDescent="0.25">
      <c r="A664" s="12" t="str">
        <f>IF(Input!A660="","",Input!A660)</f>
        <v/>
      </c>
      <c r="B664" s="12" t="str">
        <f>IF(C664="","",IF(C664="Circular",Input!D660&amp;" in.",IF(C664="Box",ROUNDUP(Input!D660/12,1)&amp;" x "&amp;ROUNDUP(Input!E660/12,1)&amp;" ft.",Input!D660&amp;" x "&amp;Input!E660&amp;" in.")))</f>
        <v/>
      </c>
      <c r="C664" s="12" t="str">
        <f>IF(A664="","",Input!B660)</f>
        <v/>
      </c>
      <c r="D664" s="12" t="str">
        <f>IF(Input!I660="","",Input!I660)</f>
        <v/>
      </c>
      <c r="E664" s="12" t="str">
        <f>IF(Input!C660="","",Input!C660)</f>
        <v/>
      </c>
      <c r="F664" s="13" t="str">
        <f>IF(Input!H660="","",Input!H660)</f>
        <v/>
      </c>
      <c r="G664" s="12" t="str">
        <f>IF(Program_Calcs!F660="","",TEXT(Program_Calcs!F660,"0.0"))</f>
        <v/>
      </c>
      <c r="H664" s="12" t="str">
        <f>IF(Input!J660="","",TEXT(Input!J660,"0.0"))</f>
        <v/>
      </c>
      <c r="I664" s="38" t="str">
        <f>IF(A664="","",IFERROR(INDEX(Program_Calcs!$A$1:$AX$1002,MATCH(A664,Program_Calcs!$A:$A,0),MATCH(VLOOKUP(F664,Table_Methods!$B:$F,4,0),Program_Calcs!$1:$1,0)),""))</f>
        <v/>
      </c>
      <c r="J664" s="38" t="str">
        <f>IF(A664="","",Input!O660)</f>
        <v/>
      </c>
      <c r="K664" s="38" t="str">
        <f>IF(A664="","",IF(D664="N","",IFERROR(INDEX(Program_Calcs!$A$1:$AX$1002,MATCH(A664,Program_Calcs!$A:$A,0),MATCH(VLOOKUP(F664,Table_Methods!$B:$F,5,0),Program_Calcs!$1:$1,0)),"")))</f>
        <v/>
      </c>
    </row>
    <row r="665" spans="1:11" ht="16.5" customHeight="1" x14ac:dyDescent="0.25">
      <c r="A665" s="12" t="str">
        <f>IF(Input!A661="","",Input!A661)</f>
        <v/>
      </c>
      <c r="B665" s="12" t="str">
        <f>IF(C665="","",IF(C665="Circular",Input!D661&amp;" in.",IF(C665="Box",ROUNDUP(Input!D661/12,1)&amp;" x "&amp;ROUNDUP(Input!E661/12,1)&amp;" ft.",Input!D661&amp;" x "&amp;Input!E661&amp;" in.")))</f>
        <v/>
      </c>
      <c r="C665" s="12" t="str">
        <f>IF(A665="","",Input!B661)</f>
        <v/>
      </c>
      <c r="D665" s="12" t="str">
        <f>IF(Input!I661="","",Input!I661)</f>
        <v/>
      </c>
      <c r="E665" s="12" t="str">
        <f>IF(Input!C661="","",Input!C661)</f>
        <v/>
      </c>
      <c r="F665" s="13" t="str">
        <f>IF(Input!H661="","",Input!H661)</f>
        <v/>
      </c>
      <c r="G665" s="12" t="str">
        <f>IF(Program_Calcs!F661="","",TEXT(Program_Calcs!F661,"0.0"))</f>
        <v/>
      </c>
      <c r="H665" s="12" t="str">
        <f>IF(Input!J661="","",TEXT(Input!J661,"0.0"))</f>
        <v/>
      </c>
      <c r="I665" s="38" t="str">
        <f>IF(A665="","",IFERROR(INDEX(Program_Calcs!$A$1:$AX$1002,MATCH(A665,Program_Calcs!$A:$A,0),MATCH(VLOOKUP(F665,Table_Methods!$B:$F,4,0),Program_Calcs!$1:$1,0)),""))</f>
        <v/>
      </c>
      <c r="J665" s="38" t="str">
        <f>IF(A665="","",Input!O661)</f>
        <v/>
      </c>
      <c r="K665" s="38" t="str">
        <f>IF(A665="","",IF(D665="N","",IFERROR(INDEX(Program_Calcs!$A$1:$AX$1002,MATCH(A665,Program_Calcs!$A:$A,0),MATCH(VLOOKUP(F665,Table_Methods!$B:$F,5,0),Program_Calcs!$1:$1,0)),"")))</f>
        <v/>
      </c>
    </row>
    <row r="666" spans="1:11" ht="16.5" customHeight="1" x14ac:dyDescent="0.25">
      <c r="A666" s="12" t="str">
        <f>IF(Input!A662="","",Input!A662)</f>
        <v/>
      </c>
      <c r="B666" s="12" t="str">
        <f>IF(C666="","",IF(C666="Circular",Input!D662&amp;" in.",IF(C666="Box",ROUNDUP(Input!D662/12,1)&amp;" x "&amp;ROUNDUP(Input!E662/12,1)&amp;" ft.",Input!D662&amp;" x "&amp;Input!E662&amp;" in.")))</f>
        <v/>
      </c>
      <c r="C666" s="12" t="str">
        <f>IF(A666="","",Input!B662)</f>
        <v/>
      </c>
      <c r="D666" s="12" t="str">
        <f>IF(Input!I662="","",Input!I662)</f>
        <v/>
      </c>
      <c r="E666" s="12" t="str">
        <f>IF(Input!C662="","",Input!C662)</f>
        <v/>
      </c>
      <c r="F666" s="13" t="str">
        <f>IF(Input!H662="","",Input!H662)</f>
        <v/>
      </c>
      <c r="G666" s="12" t="str">
        <f>IF(Program_Calcs!F662="","",TEXT(Program_Calcs!F662,"0.0"))</f>
        <v/>
      </c>
      <c r="H666" s="12" t="str">
        <f>IF(Input!J662="","",TEXT(Input!J662,"0.0"))</f>
        <v/>
      </c>
      <c r="I666" s="38" t="str">
        <f>IF(A666="","",IFERROR(INDEX(Program_Calcs!$A$1:$AX$1002,MATCH(A666,Program_Calcs!$A:$A,0),MATCH(VLOOKUP(F666,Table_Methods!$B:$F,4,0),Program_Calcs!$1:$1,0)),""))</f>
        <v/>
      </c>
      <c r="J666" s="38" t="str">
        <f>IF(A666="","",Input!O662)</f>
        <v/>
      </c>
      <c r="K666" s="38" t="str">
        <f>IF(A666="","",IF(D666="N","",IFERROR(INDEX(Program_Calcs!$A$1:$AX$1002,MATCH(A666,Program_Calcs!$A:$A,0),MATCH(VLOOKUP(F666,Table_Methods!$B:$F,5,0),Program_Calcs!$1:$1,0)),"")))</f>
        <v/>
      </c>
    </row>
    <row r="667" spans="1:11" ht="16.5" customHeight="1" x14ac:dyDescent="0.25">
      <c r="A667" s="12" t="str">
        <f>IF(Input!A663="","",Input!A663)</f>
        <v/>
      </c>
      <c r="B667" s="12" t="str">
        <f>IF(C667="","",IF(C667="Circular",Input!D663&amp;" in.",IF(C667="Box",ROUNDUP(Input!D663/12,1)&amp;" x "&amp;ROUNDUP(Input!E663/12,1)&amp;" ft.",Input!D663&amp;" x "&amp;Input!E663&amp;" in.")))</f>
        <v/>
      </c>
      <c r="C667" s="12" t="str">
        <f>IF(A667="","",Input!B663)</f>
        <v/>
      </c>
      <c r="D667" s="12" t="str">
        <f>IF(Input!I663="","",Input!I663)</f>
        <v/>
      </c>
      <c r="E667" s="12" t="str">
        <f>IF(Input!C663="","",Input!C663)</f>
        <v/>
      </c>
      <c r="F667" s="13" t="str">
        <f>IF(Input!H663="","",Input!H663)</f>
        <v/>
      </c>
      <c r="G667" s="12" t="str">
        <f>IF(Program_Calcs!F663="","",TEXT(Program_Calcs!F663,"0.0"))</f>
        <v/>
      </c>
      <c r="H667" s="12" t="str">
        <f>IF(Input!J663="","",TEXT(Input!J663,"0.0"))</f>
        <v/>
      </c>
      <c r="I667" s="38" t="str">
        <f>IF(A667="","",IFERROR(INDEX(Program_Calcs!$A$1:$AX$1002,MATCH(A667,Program_Calcs!$A:$A,0),MATCH(VLOOKUP(F667,Table_Methods!$B:$F,4,0),Program_Calcs!$1:$1,0)),""))</f>
        <v/>
      </c>
      <c r="J667" s="38" t="str">
        <f>IF(A667="","",Input!O663)</f>
        <v/>
      </c>
      <c r="K667" s="38" t="str">
        <f>IF(A667="","",IF(D667="N","",IFERROR(INDEX(Program_Calcs!$A$1:$AX$1002,MATCH(A667,Program_Calcs!$A:$A,0),MATCH(VLOOKUP(F667,Table_Methods!$B:$F,5,0),Program_Calcs!$1:$1,0)),"")))</f>
        <v/>
      </c>
    </row>
    <row r="668" spans="1:11" ht="16.5" customHeight="1" x14ac:dyDescent="0.25">
      <c r="A668" s="12" t="str">
        <f>IF(Input!A664="","",Input!A664)</f>
        <v/>
      </c>
      <c r="B668" s="12" t="str">
        <f>IF(C668="","",IF(C668="Circular",Input!D664&amp;" in.",IF(C668="Box",ROUNDUP(Input!D664/12,1)&amp;" x "&amp;ROUNDUP(Input!E664/12,1)&amp;" ft.",Input!D664&amp;" x "&amp;Input!E664&amp;" in.")))</f>
        <v/>
      </c>
      <c r="C668" s="12" t="str">
        <f>IF(A668="","",Input!B664)</f>
        <v/>
      </c>
      <c r="D668" s="12" t="str">
        <f>IF(Input!I664="","",Input!I664)</f>
        <v/>
      </c>
      <c r="E668" s="12" t="str">
        <f>IF(Input!C664="","",Input!C664)</f>
        <v/>
      </c>
      <c r="F668" s="13" t="str">
        <f>IF(Input!H664="","",Input!H664)</f>
        <v/>
      </c>
      <c r="G668" s="12" t="str">
        <f>IF(Program_Calcs!F664="","",TEXT(Program_Calcs!F664,"0.0"))</f>
        <v/>
      </c>
      <c r="H668" s="12" t="str">
        <f>IF(Input!J664="","",TEXT(Input!J664,"0.0"))</f>
        <v/>
      </c>
      <c r="I668" s="38" t="str">
        <f>IF(A668="","",IFERROR(INDEX(Program_Calcs!$A$1:$AX$1002,MATCH(A668,Program_Calcs!$A:$A,0),MATCH(VLOOKUP(F668,Table_Methods!$B:$F,4,0),Program_Calcs!$1:$1,0)),""))</f>
        <v/>
      </c>
      <c r="J668" s="38" t="str">
        <f>IF(A668="","",Input!O664)</f>
        <v/>
      </c>
      <c r="K668" s="38" t="str">
        <f>IF(A668="","",IF(D668="N","",IFERROR(INDEX(Program_Calcs!$A$1:$AX$1002,MATCH(A668,Program_Calcs!$A:$A,0),MATCH(VLOOKUP(F668,Table_Methods!$B:$F,5,0),Program_Calcs!$1:$1,0)),"")))</f>
        <v/>
      </c>
    </row>
    <row r="669" spans="1:11" ht="16.5" customHeight="1" x14ac:dyDescent="0.25">
      <c r="A669" s="12" t="str">
        <f>IF(Input!A665="","",Input!A665)</f>
        <v/>
      </c>
      <c r="B669" s="12" t="str">
        <f>IF(C669="","",IF(C669="Circular",Input!D665&amp;" in.",IF(C669="Box",ROUNDUP(Input!D665/12,1)&amp;" x "&amp;ROUNDUP(Input!E665/12,1)&amp;" ft.",Input!D665&amp;" x "&amp;Input!E665&amp;" in.")))</f>
        <v/>
      </c>
      <c r="C669" s="12" t="str">
        <f>IF(A669="","",Input!B665)</f>
        <v/>
      </c>
      <c r="D669" s="12" t="str">
        <f>IF(Input!I665="","",Input!I665)</f>
        <v/>
      </c>
      <c r="E669" s="12" t="str">
        <f>IF(Input!C665="","",Input!C665)</f>
        <v/>
      </c>
      <c r="F669" s="13" t="str">
        <f>IF(Input!H665="","",Input!H665)</f>
        <v/>
      </c>
      <c r="G669" s="12" t="str">
        <f>IF(Program_Calcs!F665="","",TEXT(Program_Calcs!F665,"0.0"))</f>
        <v/>
      </c>
      <c r="H669" s="12" t="str">
        <f>IF(Input!J665="","",TEXT(Input!J665,"0.0"))</f>
        <v/>
      </c>
      <c r="I669" s="38" t="str">
        <f>IF(A669="","",IFERROR(INDEX(Program_Calcs!$A$1:$AX$1002,MATCH(A669,Program_Calcs!$A:$A,0),MATCH(VLOOKUP(F669,Table_Methods!$B:$F,4,0),Program_Calcs!$1:$1,0)),""))</f>
        <v/>
      </c>
      <c r="J669" s="38" t="str">
        <f>IF(A669="","",Input!O665)</f>
        <v/>
      </c>
      <c r="K669" s="38" t="str">
        <f>IF(A669="","",IF(D669="N","",IFERROR(INDEX(Program_Calcs!$A$1:$AX$1002,MATCH(A669,Program_Calcs!$A:$A,0),MATCH(VLOOKUP(F669,Table_Methods!$B:$F,5,0),Program_Calcs!$1:$1,0)),"")))</f>
        <v/>
      </c>
    </row>
    <row r="670" spans="1:11" ht="16.5" customHeight="1" x14ac:dyDescent="0.25">
      <c r="A670" s="12" t="str">
        <f>IF(Input!A666="","",Input!A666)</f>
        <v/>
      </c>
      <c r="B670" s="12" t="str">
        <f>IF(C670="","",IF(C670="Circular",Input!D666&amp;" in.",IF(C670="Box",ROUNDUP(Input!D666/12,1)&amp;" x "&amp;ROUNDUP(Input!E666/12,1)&amp;" ft.",Input!D666&amp;" x "&amp;Input!E666&amp;" in.")))</f>
        <v/>
      </c>
      <c r="C670" s="12" t="str">
        <f>IF(A670="","",Input!B666)</f>
        <v/>
      </c>
      <c r="D670" s="12" t="str">
        <f>IF(Input!I666="","",Input!I666)</f>
        <v/>
      </c>
      <c r="E670" s="12" t="str">
        <f>IF(Input!C666="","",Input!C666)</f>
        <v/>
      </c>
      <c r="F670" s="13" t="str">
        <f>IF(Input!H666="","",Input!H666)</f>
        <v/>
      </c>
      <c r="G670" s="12" t="str">
        <f>IF(Program_Calcs!F666="","",TEXT(Program_Calcs!F666,"0.0"))</f>
        <v/>
      </c>
      <c r="H670" s="12" t="str">
        <f>IF(Input!J666="","",TEXT(Input!J666,"0.0"))</f>
        <v/>
      </c>
      <c r="I670" s="38" t="str">
        <f>IF(A670="","",IFERROR(INDEX(Program_Calcs!$A$1:$AX$1002,MATCH(A670,Program_Calcs!$A:$A,0),MATCH(VLOOKUP(F670,Table_Methods!$B:$F,4,0),Program_Calcs!$1:$1,0)),""))</f>
        <v/>
      </c>
      <c r="J670" s="38" t="str">
        <f>IF(A670="","",Input!O666)</f>
        <v/>
      </c>
      <c r="K670" s="38" t="str">
        <f>IF(A670="","",IF(D670="N","",IFERROR(INDEX(Program_Calcs!$A$1:$AX$1002,MATCH(A670,Program_Calcs!$A:$A,0),MATCH(VLOOKUP(F670,Table_Methods!$B:$F,5,0),Program_Calcs!$1:$1,0)),"")))</f>
        <v/>
      </c>
    </row>
    <row r="671" spans="1:11" ht="16.5" customHeight="1" x14ac:dyDescent="0.25">
      <c r="A671" s="12" t="str">
        <f>IF(Input!A667="","",Input!A667)</f>
        <v/>
      </c>
      <c r="B671" s="12" t="str">
        <f>IF(C671="","",IF(C671="Circular",Input!D667&amp;" in.",IF(C671="Box",ROUNDUP(Input!D667/12,1)&amp;" x "&amp;ROUNDUP(Input!E667/12,1)&amp;" ft.",Input!D667&amp;" x "&amp;Input!E667&amp;" in.")))</f>
        <v/>
      </c>
      <c r="C671" s="12" t="str">
        <f>IF(A671="","",Input!B667)</f>
        <v/>
      </c>
      <c r="D671" s="12" t="str">
        <f>IF(Input!I667="","",Input!I667)</f>
        <v/>
      </c>
      <c r="E671" s="12" t="str">
        <f>IF(Input!C667="","",Input!C667)</f>
        <v/>
      </c>
      <c r="F671" s="13" t="str">
        <f>IF(Input!H667="","",Input!H667)</f>
        <v/>
      </c>
      <c r="G671" s="12" t="str">
        <f>IF(Program_Calcs!F667="","",TEXT(Program_Calcs!F667,"0.0"))</f>
        <v/>
      </c>
      <c r="H671" s="12" t="str">
        <f>IF(Input!J667="","",TEXT(Input!J667,"0.0"))</f>
        <v/>
      </c>
      <c r="I671" s="38" t="str">
        <f>IF(A671="","",IFERROR(INDEX(Program_Calcs!$A$1:$AX$1002,MATCH(A671,Program_Calcs!$A:$A,0),MATCH(VLOOKUP(F671,Table_Methods!$B:$F,4,0),Program_Calcs!$1:$1,0)),""))</f>
        <v/>
      </c>
      <c r="J671" s="38" t="str">
        <f>IF(A671="","",Input!O667)</f>
        <v/>
      </c>
      <c r="K671" s="38" t="str">
        <f>IF(A671="","",IF(D671="N","",IFERROR(INDEX(Program_Calcs!$A$1:$AX$1002,MATCH(A671,Program_Calcs!$A:$A,0),MATCH(VLOOKUP(F671,Table_Methods!$B:$F,5,0),Program_Calcs!$1:$1,0)),"")))</f>
        <v/>
      </c>
    </row>
    <row r="672" spans="1:11" ht="16.5" customHeight="1" x14ac:dyDescent="0.25">
      <c r="A672" s="12" t="str">
        <f>IF(Input!A668="","",Input!A668)</f>
        <v/>
      </c>
      <c r="B672" s="12" t="str">
        <f>IF(C672="","",IF(C672="Circular",Input!D668&amp;" in.",IF(C672="Box",ROUNDUP(Input!D668/12,1)&amp;" x "&amp;ROUNDUP(Input!E668/12,1)&amp;" ft.",Input!D668&amp;" x "&amp;Input!E668&amp;" in.")))</f>
        <v/>
      </c>
      <c r="C672" s="12" t="str">
        <f>IF(A672="","",Input!B668)</f>
        <v/>
      </c>
      <c r="D672" s="12" t="str">
        <f>IF(Input!I668="","",Input!I668)</f>
        <v/>
      </c>
      <c r="E672" s="12" t="str">
        <f>IF(Input!C668="","",Input!C668)</f>
        <v/>
      </c>
      <c r="F672" s="13" t="str">
        <f>IF(Input!H668="","",Input!H668)</f>
        <v/>
      </c>
      <c r="G672" s="12" t="str">
        <f>IF(Program_Calcs!F668="","",TEXT(Program_Calcs!F668,"0.0"))</f>
        <v/>
      </c>
      <c r="H672" s="12" t="str">
        <f>IF(Input!J668="","",TEXT(Input!J668,"0.0"))</f>
        <v/>
      </c>
      <c r="I672" s="38" t="str">
        <f>IF(A672="","",IFERROR(INDEX(Program_Calcs!$A$1:$AX$1002,MATCH(A672,Program_Calcs!$A:$A,0),MATCH(VLOOKUP(F672,Table_Methods!$B:$F,4,0),Program_Calcs!$1:$1,0)),""))</f>
        <v/>
      </c>
      <c r="J672" s="38" t="str">
        <f>IF(A672="","",Input!O668)</f>
        <v/>
      </c>
      <c r="K672" s="38" t="str">
        <f>IF(A672="","",IF(D672="N","",IFERROR(INDEX(Program_Calcs!$A$1:$AX$1002,MATCH(A672,Program_Calcs!$A:$A,0),MATCH(VLOOKUP(F672,Table_Methods!$B:$F,5,0),Program_Calcs!$1:$1,0)),"")))</f>
        <v/>
      </c>
    </row>
    <row r="673" spans="1:11" ht="16.5" customHeight="1" x14ac:dyDescent="0.25">
      <c r="A673" s="12" t="str">
        <f>IF(Input!A669="","",Input!A669)</f>
        <v/>
      </c>
      <c r="B673" s="12" t="str">
        <f>IF(C673="","",IF(C673="Circular",Input!D669&amp;" in.",IF(C673="Box",ROUNDUP(Input!D669/12,1)&amp;" x "&amp;ROUNDUP(Input!E669/12,1)&amp;" ft.",Input!D669&amp;" x "&amp;Input!E669&amp;" in.")))</f>
        <v/>
      </c>
      <c r="C673" s="12" t="str">
        <f>IF(A673="","",Input!B669)</f>
        <v/>
      </c>
      <c r="D673" s="12" t="str">
        <f>IF(Input!I669="","",Input!I669)</f>
        <v/>
      </c>
      <c r="E673" s="12" t="str">
        <f>IF(Input!C669="","",Input!C669)</f>
        <v/>
      </c>
      <c r="F673" s="13" t="str">
        <f>IF(Input!H669="","",Input!H669)</f>
        <v/>
      </c>
      <c r="G673" s="12" t="str">
        <f>IF(Program_Calcs!F669="","",TEXT(Program_Calcs!F669,"0.0"))</f>
        <v/>
      </c>
      <c r="H673" s="12" t="str">
        <f>IF(Input!J669="","",TEXT(Input!J669,"0.0"))</f>
        <v/>
      </c>
      <c r="I673" s="38" t="str">
        <f>IF(A673="","",IFERROR(INDEX(Program_Calcs!$A$1:$AX$1002,MATCH(A673,Program_Calcs!$A:$A,0),MATCH(VLOOKUP(F673,Table_Methods!$B:$F,4,0),Program_Calcs!$1:$1,0)),""))</f>
        <v/>
      </c>
      <c r="J673" s="38" t="str">
        <f>IF(A673="","",Input!O669)</f>
        <v/>
      </c>
      <c r="K673" s="38" t="str">
        <f>IF(A673="","",IF(D673="N","",IFERROR(INDEX(Program_Calcs!$A$1:$AX$1002,MATCH(A673,Program_Calcs!$A:$A,0),MATCH(VLOOKUP(F673,Table_Methods!$B:$F,5,0),Program_Calcs!$1:$1,0)),"")))</f>
        <v/>
      </c>
    </row>
    <row r="674" spans="1:11" ht="16.5" customHeight="1" x14ac:dyDescent="0.25">
      <c r="A674" s="12" t="str">
        <f>IF(Input!A670="","",Input!A670)</f>
        <v/>
      </c>
      <c r="B674" s="12" t="str">
        <f>IF(C674="","",IF(C674="Circular",Input!D670&amp;" in.",IF(C674="Box",ROUNDUP(Input!D670/12,1)&amp;" x "&amp;ROUNDUP(Input!E670/12,1)&amp;" ft.",Input!D670&amp;" x "&amp;Input!E670&amp;" in.")))</f>
        <v/>
      </c>
      <c r="C674" s="12" t="str">
        <f>IF(A674="","",Input!B670)</f>
        <v/>
      </c>
      <c r="D674" s="12" t="str">
        <f>IF(Input!I670="","",Input!I670)</f>
        <v/>
      </c>
      <c r="E674" s="12" t="str">
        <f>IF(Input!C670="","",Input!C670)</f>
        <v/>
      </c>
      <c r="F674" s="13" t="str">
        <f>IF(Input!H670="","",Input!H670)</f>
        <v/>
      </c>
      <c r="G674" s="12" t="str">
        <f>IF(Program_Calcs!F670="","",TEXT(Program_Calcs!F670,"0.0"))</f>
        <v/>
      </c>
      <c r="H674" s="12" t="str">
        <f>IF(Input!J670="","",TEXT(Input!J670,"0.0"))</f>
        <v/>
      </c>
      <c r="I674" s="38" t="str">
        <f>IF(A674="","",IFERROR(INDEX(Program_Calcs!$A$1:$AX$1002,MATCH(A674,Program_Calcs!$A:$A,0),MATCH(VLOOKUP(F674,Table_Methods!$B:$F,4,0),Program_Calcs!$1:$1,0)),""))</f>
        <v/>
      </c>
      <c r="J674" s="38" t="str">
        <f>IF(A674="","",Input!O670)</f>
        <v/>
      </c>
      <c r="K674" s="38" t="str">
        <f>IF(A674="","",IF(D674="N","",IFERROR(INDEX(Program_Calcs!$A$1:$AX$1002,MATCH(A674,Program_Calcs!$A:$A,0),MATCH(VLOOKUP(F674,Table_Methods!$B:$F,5,0),Program_Calcs!$1:$1,0)),"")))</f>
        <v/>
      </c>
    </row>
    <row r="675" spans="1:11" ht="16.5" customHeight="1" x14ac:dyDescent="0.25">
      <c r="A675" s="12" t="str">
        <f>IF(Input!A671="","",Input!A671)</f>
        <v/>
      </c>
      <c r="B675" s="12" t="str">
        <f>IF(C675="","",IF(C675="Circular",Input!D671&amp;" in.",IF(C675="Box",ROUNDUP(Input!D671/12,1)&amp;" x "&amp;ROUNDUP(Input!E671/12,1)&amp;" ft.",Input!D671&amp;" x "&amp;Input!E671&amp;" in.")))</f>
        <v/>
      </c>
      <c r="C675" s="12" t="str">
        <f>IF(A675="","",Input!B671)</f>
        <v/>
      </c>
      <c r="D675" s="12" t="str">
        <f>IF(Input!I671="","",Input!I671)</f>
        <v/>
      </c>
      <c r="E675" s="12" t="str">
        <f>IF(Input!C671="","",Input!C671)</f>
        <v/>
      </c>
      <c r="F675" s="13" t="str">
        <f>IF(Input!H671="","",Input!H671)</f>
        <v/>
      </c>
      <c r="G675" s="12" t="str">
        <f>IF(Program_Calcs!F671="","",TEXT(Program_Calcs!F671,"0.0"))</f>
        <v/>
      </c>
      <c r="H675" s="12" t="str">
        <f>IF(Input!J671="","",TEXT(Input!J671,"0.0"))</f>
        <v/>
      </c>
      <c r="I675" s="38" t="str">
        <f>IF(A675="","",IFERROR(INDEX(Program_Calcs!$A$1:$AX$1002,MATCH(A675,Program_Calcs!$A:$A,0),MATCH(VLOOKUP(F675,Table_Methods!$B:$F,4,0),Program_Calcs!$1:$1,0)),""))</f>
        <v/>
      </c>
      <c r="J675" s="38" t="str">
        <f>IF(A675="","",Input!O671)</f>
        <v/>
      </c>
      <c r="K675" s="38" t="str">
        <f>IF(A675="","",IF(D675="N","",IFERROR(INDEX(Program_Calcs!$A$1:$AX$1002,MATCH(A675,Program_Calcs!$A:$A,0),MATCH(VLOOKUP(F675,Table_Methods!$B:$F,5,0),Program_Calcs!$1:$1,0)),"")))</f>
        <v/>
      </c>
    </row>
    <row r="676" spans="1:11" ht="16.5" customHeight="1" x14ac:dyDescent="0.25">
      <c r="A676" s="12" t="str">
        <f>IF(Input!A672="","",Input!A672)</f>
        <v/>
      </c>
      <c r="B676" s="12" t="str">
        <f>IF(C676="","",IF(C676="Circular",Input!D672&amp;" in.",IF(C676="Box",ROUNDUP(Input!D672/12,1)&amp;" x "&amp;ROUNDUP(Input!E672/12,1)&amp;" ft.",Input!D672&amp;" x "&amp;Input!E672&amp;" in.")))</f>
        <v/>
      </c>
      <c r="C676" s="12" t="str">
        <f>IF(A676="","",Input!B672)</f>
        <v/>
      </c>
      <c r="D676" s="12" t="str">
        <f>IF(Input!I672="","",Input!I672)</f>
        <v/>
      </c>
      <c r="E676" s="12" t="str">
        <f>IF(Input!C672="","",Input!C672)</f>
        <v/>
      </c>
      <c r="F676" s="13" t="str">
        <f>IF(Input!H672="","",Input!H672)</f>
        <v/>
      </c>
      <c r="G676" s="12" t="str">
        <f>IF(Program_Calcs!F672="","",TEXT(Program_Calcs!F672,"0.0"))</f>
        <v/>
      </c>
      <c r="H676" s="12" t="str">
        <f>IF(Input!J672="","",TEXT(Input!J672,"0.0"))</f>
        <v/>
      </c>
      <c r="I676" s="38" t="str">
        <f>IF(A676="","",IFERROR(INDEX(Program_Calcs!$A$1:$AX$1002,MATCH(A676,Program_Calcs!$A:$A,0),MATCH(VLOOKUP(F676,Table_Methods!$B:$F,4,0),Program_Calcs!$1:$1,0)),""))</f>
        <v/>
      </c>
      <c r="J676" s="38" t="str">
        <f>IF(A676="","",Input!O672)</f>
        <v/>
      </c>
      <c r="K676" s="38" t="str">
        <f>IF(A676="","",IF(D676="N","",IFERROR(INDEX(Program_Calcs!$A$1:$AX$1002,MATCH(A676,Program_Calcs!$A:$A,0),MATCH(VLOOKUP(F676,Table_Methods!$B:$F,5,0),Program_Calcs!$1:$1,0)),"")))</f>
        <v/>
      </c>
    </row>
    <row r="677" spans="1:11" ht="16.5" customHeight="1" x14ac:dyDescent="0.25">
      <c r="A677" s="12" t="str">
        <f>IF(Input!A673="","",Input!A673)</f>
        <v/>
      </c>
      <c r="B677" s="12" t="str">
        <f>IF(C677="","",IF(C677="Circular",Input!D673&amp;" in.",IF(C677="Box",ROUNDUP(Input!D673/12,1)&amp;" x "&amp;ROUNDUP(Input!E673/12,1)&amp;" ft.",Input!D673&amp;" x "&amp;Input!E673&amp;" in.")))</f>
        <v/>
      </c>
      <c r="C677" s="12" t="str">
        <f>IF(A677="","",Input!B673)</f>
        <v/>
      </c>
      <c r="D677" s="12" t="str">
        <f>IF(Input!I673="","",Input!I673)</f>
        <v/>
      </c>
      <c r="E677" s="12" t="str">
        <f>IF(Input!C673="","",Input!C673)</f>
        <v/>
      </c>
      <c r="F677" s="13" t="str">
        <f>IF(Input!H673="","",Input!H673)</f>
        <v/>
      </c>
      <c r="G677" s="12" t="str">
        <f>IF(Program_Calcs!F673="","",TEXT(Program_Calcs!F673,"0.0"))</f>
        <v/>
      </c>
      <c r="H677" s="12" t="str">
        <f>IF(Input!J673="","",TEXT(Input!J673,"0.0"))</f>
        <v/>
      </c>
      <c r="I677" s="38" t="str">
        <f>IF(A677="","",IFERROR(INDEX(Program_Calcs!$A$1:$AX$1002,MATCH(A677,Program_Calcs!$A:$A,0),MATCH(VLOOKUP(F677,Table_Methods!$B:$F,4,0),Program_Calcs!$1:$1,0)),""))</f>
        <v/>
      </c>
      <c r="J677" s="38" t="str">
        <f>IF(A677="","",Input!O673)</f>
        <v/>
      </c>
      <c r="K677" s="38" t="str">
        <f>IF(A677="","",IF(D677="N","",IFERROR(INDEX(Program_Calcs!$A$1:$AX$1002,MATCH(A677,Program_Calcs!$A:$A,0),MATCH(VLOOKUP(F677,Table_Methods!$B:$F,5,0),Program_Calcs!$1:$1,0)),"")))</f>
        <v/>
      </c>
    </row>
    <row r="678" spans="1:11" ht="16.5" customHeight="1" x14ac:dyDescent="0.25">
      <c r="A678" s="12" t="str">
        <f>IF(Input!A674="","",Input!A674)</f>
        <v/>
      </c>
      <c r="B678" s="12" t="str">
        <f>IF(C678="","",IF(C678="Circular",Input!D674&amp;" in.",IF(C678="Box",ROUNDUP(Input!D674/12,1)&amp;" x "&amp;ROUNDUP(Input!E674/12,1)&amp;" ft.",Input!D674&amp;" x "&amp;Input!E674&amp;" in.")))</f>
        <v/>
      </c>
      <c r="C678" s="12" t="str">
        <f>IF(A678="","",Input!B674)</f>
        <v/>
      </c>
      <c r="D678" s="12" t="str">
        <f>IF(Input!I674="","",Input!I674)</f>
        <v/>
      </c>
      <c r="E678" s="12" t="str">
        <f>IF(Input!C674="","",Input!C674)</f>
        <v/>
      </c>
      <c r="F678" s="13" t="str">
        <f>IF(Input!H674="","",Input!H674)</f>
        <v/>
      </c>
      <c r="G678" s="12" t="str">
        <f>IF(Program_Calcs!F674="","",TEXT(Program_Calcs!F674,"0.0"))</f>
        <v/>
      </c>
      <c r="H678" s="12" t="str">
        <f>IF(Input!J674="","",TEXT(Input!J674,"0.0"))</f>
        <v/>
      </c>
      <c r="I678" s="38" t="str">
        <f>IF(A678="","",IFERROR(INDEX(Program_Calcs!$A$1:$AX$1002,MATCH(A678,Program_Calcs!$A:$A,0),MATCH(VLOOKUP(F678,Table_Methods!$B:$F,4,0),Program_Calcs!$1:$1,0)),""))</f>
        <v/>
      </c>
      <c r="J678" s="38" t="str">
        <f>IF(A678="","",Input!O674)</f>
        <v/>
      </c>
      <c r="K678" s="38" t="str">
        <f>IF(A678="","",IF(D678="N","",IFERROR(INDEX(Program_Calcs!$A$1:$AX$1002,MATCH(A678,Program_Calcs!$A:$A,0),MATCH(VLOOKUP(F678,Table_Methods!$B:$F,5,0),Program_Calcs!$1:$1,0)),"")))</f>
        <v/>
      </c>
    </row>
    <row r="679" spans="1:11" ht="16.5" customHeight="1" x14ac:dyDescent="0.25">
      <c r="A679" s="12" t="str">
        <f>IF(Input!A675="","",Input!A675)</f>
        <v/>
      </c>
      <c r="B679" s="12" t="str">
        <f>IF(C679="","",IF(C679="Circular",Input!D675&amp;" in.",IF(C679="Box",ROUNDUP(Input!D675/12,1)&amp;" x "&amp;ROUNDUP(Input!E675/12,1)&amp;" ft.",Input!D675&amp;" x "&amp;Input!E675&amp;" in.")))</f>
        <v/>
      </c>
      <c r="C679" s="12" t="str">
        <f>IF(A679="","",Input!B675)</f>
        <v/>
      </c>
      <c r="D679" s="12" t="str">
        <f>IF(Input!I675="","",Input!I675)</f>
        <v/>
      </c>
      <c r="E679" s="12" t="str">
        <f>IF(Input!C675="","",Input!C675)</f>
        <v/>
      </c>
      <c r="F679" s="13" t="str">
        <f>IF(Input!H675="","",Input!H675)</f>
        <v/>
      </c>
      <c r="G679" s="12" t="str">
        <f>IF(Program_Calcs!F675="","",TEXT(Program_Calcs!F675,"0.0"))</f>
        <v/>
      </c>
      <c r="H679" s="12" t="str">
        <f>IF(Input!J675="","",TEXT(Input!J675,"0.0"))</f>
        <v/>
      </c>
      <c r="I679" s="38" t="str">
        <f>IF(A679="","",IFERROR(INDEX(Program_Calcs!$A$1:$AX$1002,MATCH(A679,Program_Calcs!$A:$A,0),MATCH(VLOOKUP(F679,Table_Methods!$B:$F,4,0),Program_Calcs!$1:$1,0)),""))</f>
        <v/>
      </c>
      <c r="J679" s="38" t="str">
        <f>IF(A679="","",Input!O675)</f>
        <v/>
      </c>
      <c r="K679" s="38" t="str">
        <f>IF(A679="","",IF(D679="N","",IFERROR(INDEX(Program_Calcs!$A$1:$AX$1002,MATCH(A679,Program_Calcs!$A:$A,0),MATCH(VLOOKUP(F679,Table_Methods!$B:$F,5,0),Program_Calcs!$1:$1,0)),"")))</f>
        <v/>
      </c>
    </row>
    <row r="680" spans="1:11" ht="16.5" customHeight="1" x14ac:dyDescent="0.25">
      <c r="A680" s="12" t="str">
        <f>IF(Input!A676="","",Input!A676)</f>
        <v/>
      </c>
      <c r="B680" s="12" t="str">
        <f>IF(C680="","",IF(C680="Circular",Input!D676&amp;" in.",IF(C680="Box",ROUNDUP(Input!D676/12,1)&amp;" x "&amp;ROUNDUP(Input!E676/12,1)&amp;" ft.",Input!D676&amp;" x "&amp;Input!E676&amp;" in.")))</f>
        <v/>
      </c>
      <c r="C680" s="12" t="str">
        <f>IF(A680="","",Input!B676)</f>
        <v/>
      </c>
      <c r="D680" s="12" t="str">
        <f>IF(Input!I676="","",Input!I676)</f>
        <v/>
      </c>
      <c r="E680" s="12" t="str">
        <f>IF(Input!C676="","",Input!C676)</f>
        <v/>
      </c>
      <c r="F680" s="13" t="str">
        <f>IF(Input!H676="","",Input!H676)</f>
        <v/>
      </c>
      <c r="G680" s="12" t="str">
        <f>IF(Program_Calcs!F676="","",TEXT(Program_Calcs!F676,"0.0"))</f>
        <v/>
      </c>
      <c r="H680" s="12" t="str">
        <f>IF(Input!J676="","",TEXT(Input!J676,"0.0"))</f>
        <v/>
      </c>
      <c r="I680" s="38" t="str">
        <f>IF(A680="","",IFERROR(INDEX(Program_Calcs!$A$1:$AX$1002,MATCH(A680,Program_Calcs!$A:$A,0),MATCH(VLOOKUP(F680,Table_Methods!$B:$F,4,0),Program_Calcs!$1:$1,0)),""))</f>
        <v/>
      </c>
      <c r="J680" s="38" t="str">
        <f>IF(A680="","",Input!O676)</f>
        <v/>
      </c>
      <c r="K680" s="38" t="str">
        <f>IF(A680="","",IF(D680="N","",IFERROR(INDEX(Program_Calcs!$A$1:$AX$1002,MATCH(A680,Program_Calcs!$A:$A,0),MATCH(VLOOKUP(F680,Table_Methods!$B:$F,5,0),Program_Calcs!$1:$1,0)),"")))</f>
        <v/>
      </c>
    </row>
    <row r="681" spans="1:11" ht="16.5" customHeight="1" x14ac:dyDescent="0.25">
      <c r="A681" s="12" t="str">
        <f>IF(Input!A677="","",Input!A677)</f>
        <v/>
      </c>
      <c r="B681" s="12" t="str">
        <f>IF(C681="","",IF(C681="Circular",Input!D677&amp;" in.",IF(C681="Box",ROUNDUP(Input!D677/12,1)&amp;" x "&amp;ROUNDUP(Input!E677/12,1)&amp;" ft.",Input!D677&amp;" x "&amp;Input!E677&amp;" in.")))</f>
        <v/>
      </c>
      <c r="C681" s="12" t="str">
        <f>IF(A681="","",Input!B677)</f>
        <v/>
      </c>
      <c r="D681" s="12" t="str">
        <f>IF(Input!I677="","",Input!I677)</f>
        <v/>
      </c>
      <c r="E681" s="12" t="str">
        <f>IF(Input!C677="","",Input!C677)</f>
        <v/>
      </c>
      <c r="F681" s="13" t="str">
        <f>IF(Input!H677="","",Input!H677)</f>
        <v/>
      </c>
      <c r="G681" s="12" t="str">
        <f>IF(Program_Calcs!F677="","",TEXT(Program_Calcs!F677,"0.0"))</f>
        <v/>
      </c>
      <c r="H681" s="12" t="str">
        <f>IF(Input!J677="","",TEXT(Input!J677,"0.0"))</f>
        <v/>
      </c>
      <c r="I681" s="38" t="str">
        <f>IF(A681="","",IFERROR(INDEX(Program_Calcs!$A$1:$AX$1002,MATCH(A681,Program_Calcs!$A:$A,0),MATCH(VLOOKUP(F681,Table_Methods!$B:$F,4,0),Program_Calcs!$1:$1,0)),""))</f>
        <v/>
      </c>
      <c r="J681" s="38" t="str">
        <f>IF(A681="","",Input!O677)</f>
        <v/>
      </c>
      <c r="K681" s="38" t="str">
        <f>IF(A681="","",IF(D681="N","",IFERROR(INDEX(Program_Calcs!$A$1:$AX$1002,MATCH(A681,Program_Calcs!$A:$A,0),MATCH(VLOOKUP(F681,Table_Methods!$B:$F,5,0),Program_Calcs!$1:$1,0)),"")))</f>
        <v/>
      </c>
    </row>
    <row r="682" spans="1:11" ht="16.5" customHeight="1" x14ac:dyDescent="0.25">
      <c r="A682" s="12" t="str">
        <f>IF(Input!A678="","",Input!A678)</f>
        <v/>
      </c>
      <c r="B682" s="12" t="str">
        <f>IF(C682="","",IF(C682="Circular",Input!D678&amp;" in.",IF(C682="Box",ROUNDUP(Input!D678/12,1)&amp;" x "&amp;ROUNDUP(Input!E678/12,1)&amp;" ft.",Input!D678&amp;" x "&amp;Input!E678&amp;" in.")))</f>
        <v/>
      </c>
      <c r="C682" s="12" t="str">
        <f>IF(A682="","",Input!B678)</f>
        <v/>
      </c>
      <c r="D682" s="12" t="str">
        <f>IF(Input!I678="","",Input!I678)</f>
        <v/>
      </c>
      <c r="E682" s="12" t="str">
        <f>IF(Input!C678="","",Input!C678)</f>
        <v/>
      </c>
      <c r="F682" s="13" t="str">
        <f>IF(Input!H678="","",Input!H678)</f>
        <v/>
      </c>
      <c r="G682" s="12" t="str">
        <f>IF(Program_Calcs!F678="","",TEXT(Program_Calcs!F678,"0.0"))</f>
        <v/>
      </c>
      <c r="H682" s="12" t="str">
        <f>IF(Input!J678="","",TEXT(Input!J678,"0.0"))</f>
        <v/>
      </c>
      <c r="I682" s="38" t="str">
        <f>IF(A682="","",IFERROR(INDEX(Program_Calcs!$A$1:$AX$1002,MATCH(A682,Program_Calcs!$A:$A,0),MATCH(VLOOKUP(F682,Table_Methods!$B:$F,4,0),Program_Calcs!$1:$1,0)),""))</f>
        <v/>
      </c>
      <c r="J682" s="38" t="str">
        <f>IF(A682="","",Input!O678)</f>
        <v/>
      </c>
      <c r="K682" s="38" t="str">
        <f>IF(A682="","",IF(D682="N","",IFERROR(INDEX(Program_Calcs!$A$1:$AX$1002,MATCH(A682,Program_Calcs!$A:$A,0),MATCH(VLOOKUP(F682,Table_Methods!$B:$F,5,0),Program_Calcs!$1:$1,0)),"")))</f>
        <v/>
      </c>
    </row>
    <row r="683" spans="1:11" ht="16.5" customHeight="1" x14ac:dyDescent="0.25">
      <c r="A683" s="12" t="str">
        <f>IF(Input!A679="","",Input!A679)</f>
        <v/>
      </c>
      <c r="B683" s="12" t="str">
        <f>IF(C683="","",IF(C683="Circular",Input!D679&amp;" in.",IF(C683="Box",ROUNDUP(Input!D679/12,1)&amp;" x "&amp;ROUNDUP(Input!E679/12,1)&amp;" ft.",Input!D679&amp;" x "&amp;Input!E679&amp;" in.")))</f>
        <v/>
      </c>
      <c r="C683" s="12" t="str">
        <f>IF(A683="","",Input!B679)</f>
        <v/>
      </c>
      <c r="D683" s="12" t="str">
        <f>IF(Input!I679="","",Input!I679)</f>
        <v/>
      </c>
      <c r="E683" s="12" t="str">
        <f>IF(Input!C679="","",Input!C679)</f>
        <v/>
      </c>
      <c r="F683" s="13" t="str">
        <f>IF(Input!H679="","",Input!H679)</f>
        <v/>
      </c>
      <c r="G683" s="12" t="str">
        <f>IF(Program_Calcs!F679="","",TEXT(Program_Calcs!F679,"0.0"))</f>
        <v/>
      </c>
      <c r="H683" s="12" t="str">
        <f>IF(Input!J679="","",TEXT(Input!J679,"0.0"))</f>
        <v/>
      </c>
      <c r="I683" s="38" t="str">
        <f>IF(A683="","",IFERROR(INDEX(Program_Calcs!$A$1:$AX$1002,MATCH(A683,Program_Calcs!$A:$A,0),MATCH(VLOOKUP(F683,Table_Methods!$B:$F,4,0),Program_Calcs!$1:$1,0)),""))</f>
        <v/>
      </c>
      <c r="J683" s="38" t="str">
        <f>IF(A683="","",Input!O679)</f>
        <v/>
      </c>
      <c r="K683" s="38" t="str">
        <f>IF(A683="","",IF(D683="N","",IFERROR(INDEX(Program_Calcs!$A$1:$AX$1002,MATCH(A683,Program_Calcs!$A:$A,0),MATCH(VLOOKUP(F683,Table_Methods!$B:$F,5,0),Program_Calcs!$1:$1,0)),"")))</f>
        <v/>
      </c>
    </row>
    <row r="684" spans="1:11" ht="16.5" customHeight="1" x14ac:dyDescent="0.25">
      <c r="A684" s="12" t="str">
        <f>IF(Input!A680="","",Input!A680)</f>
        <v/>
      </c>
      <c r="B684" s="12" t="str">
        <f>IF(C684="","",IF(C684="Circular",Input!D680&amp;" in.",IF(C684="Box",ROUNDUP(Input!D680/12,1)&amp;" x "&amp;ROUNDUP(Input!E680/12,1)&amp;" ft.",Input!D680&amp;" x "&amp;Input!E680&amp;" in.")))</f>
        <v/>
      </c>
      <c r="C684" s="12" t="str">
        <f>IF(A684="","",Input!B680)</f>
        <v/>
      </c>
      <c r="D684" s="12" t="str">
        <f>IF(Input!I680="","",Input!I680)</f>
        <v/>
      </c>
      <c r="E684" s="12" t="str">
        <f>IF(Input!C680="","",Input!C680)</f>
        <v/>
      </c>
      <c r="F684" s="13" t="str">
        <f>IF(Input!H680="","",Input!H680)</f>
        <v/>
      </c>
      <c r="G684" s="12" t="str">
        <f>IF(Program_Calcs!F680="","",TEXT(Program_Calcs!F680,"0.0"))</f>
        <v/>
      </c>
      <c r="H684" s="12" t="str">
        <f>IF(Input!J680="","",TEXT(Input!J680,"0.0"))</f>
        <v/>
      </c>
      <c r="I684" s="38" t="str">
        <f>IF(A684="","",IFERROR(INDEX(Program_Calcs!$A$1:$AX$1002,MATCH(A684,Program_Calcs!$A:$A,0),MATCH(VLOOKUP(F684,Table_Methods!$B:$F,4,0),Program_Calcs!$1:$1,0)),""))</f>
        <v/>
      </c>
      <c r="J684" s="38" t="str">
        <f>IF(A684="","",Input!O680)</f>
        <v/>
      </c>
      <c r="K684" s="38" t="str">
        <f>IF(A684="","",IF(D684="N","",IFERROR(INDEX(Program_Calcs!$A$1:$AX$1002,MATCH(A684,Program_Calcs!$A:$A,0),MATCH(VLOOKUP(F684,Table_Methods!$B:$F,5,0),Program_Calcs!$1:$1,0)),"")))</f>
        <v/>
      </c>
    </row>
    <row r="685" spans="1:11" ht="16.5" customHeight="1" x14ac:dyDescent="0.25">
      <c r="A685" s="12" t="str">
        <f>IF(Input!A681="","",Input!A681)</f>
        <v/>
      </c>
      <c r="B685" s="12" t="str">
        <f>IF(C685="","",IF(C685="Circular",Input!D681&amp;" in.",IF(C685="Box",ROUNDUP(Input!D681/12,1)&amp;" x "&amp;ROUNDUP(Input!E681/12,1)&amp;" ft.",Input!D681&amp;" x "&amp;Input!E681&amp;" in.")))</f>
        <v/>
      </c>
      <c r="C685" s="12" t="str">
        <f>IF(A685="","",Input!B681)</f>
        <v/>
      </c>
      <c r="D685" s="12" t="str">
        <f>IF(Input!I681="","",Input!I681)</f>
        <v/>
      </c>
      <c r="E685" s="12" t="str">
        <f>IF(Input!C681="","",Input!C681)</f>
        <v/>
      </c>
      <c r="F685" s="13" t="str">
        <f>IF(Input!H681="","",Input!H681)</f>
        <v/>
      </c>
      <c r="G685" s="12" t="str">
        <f>IF(Program_Calcs!F681="","",TEXT(Program_Calcs!F681,"0.0"))</f>
        <v/>
      </c>
      <c r="H685" s="12" t="str">
        <f>IF(Input!J681="","",TEXT(Input!J681,"0.0"))</f>
        <v/>
      </c>
      <c r="I685" s="38" t="str">
        <f>IF(A685="","",IFERROR(INDEX(Program_Calcs!$A$1:$AX$1002,MATCH(A685,Program_Calcs!$A:$A,0),MATCH(VLOOKUP(F685,Table_Methods!$B:$F,4,0),Program_Calcs!$1:$1,0)),""))</f>
        <v/>
      </c>
      <c r="J685" s="38" t="str">
        <f>IF(A685="","",Input!O681)</f>
        <v/>
      </c>
      <c r="K685" s="38" t="str">
        <f>IF(A685="","",IF(D685="N","",IFERROR(INDEX(Program_Calcs!$A$1:$AX$1002,MATCH(A685,Program_Calcs!$A:$A,0),MATCH(VLOOKUP(F685,Table_Methods!$B:$F,5,0),Program_Calcs!$1:$1,0)),"")))</f>
        <v/>
      </c>
    </row>
    <row r="686" spans="1:11" ht="16.5" customHeight="1" x14ac:dyDescent="0.25">
      <c r="A686" s="12" t="str">
        <f>IF(Input!A682="","",Input!A682)</f>
        <v/>
      </c>
      <c r="B686" s="12" t="str">
        <f>IF(C686="","",IF(C686="Circular",Input!D682&amp;" in.",IF(C686="Box",ROUNDUP(Input!D682/12,1)&amp;" x "&amp;ROUNDUP(Input!E682/12,1)&amp;" ft.",Input!D682&amp;" x "&amp;Input!E682&amp;" in.")))</f>
        <v/>
      </c>
      <c r="C686" s="12" t="str">
        <f>IF(A686="","",Input!B682)</f>
        <v/>
      </c>
      <c r="D686" s="12" t="str">
        <f>IF(Input!I682="","",Input!I682)</f>
        <v/>
      </c>
      <c r="E686" s="12" t="str">
        <f>IF(Input!C682="","",Input!C682)</f>
        <v/>
      </c>
      <c r="F686" s="13" t="str">
        <f>IF(Input!H682="","",Input!H682)</f>
        <v/>
      </c>
      <c r="G686" s="12" t="str">
        <f>IF(Program_Calcs!F682="","",TEXT(Program_Calcs!F682,"0.0"))</f>
        <v/>
      </c>
      <c r="H686" s="12" t="str">
        <f>IF(Input!J682="","",TEXT(Input!J682,"0.0"))</f>
        <v/>
      </c>
      <c r="I686" s="38" t="str">
        <f>IF(A686="","",IFERROR(INDEX(Program_Calcs!$A$1:$AX$1002,MATCH(A686,Program_Calcs!$A:$A,0),MATCH(VLOOKUP(F686,Table_Methods!$B:$F,4,0),Program_Calcs!$1:$1,0)),""))</f>
        <v/>
      </c>
      <c r="J686" s="38" t="str">
        <f>IF(A686="","",Input!O682)</f>
        <v/>
      </c>
      <c r="K686" s="38" t="str">
        <f>IF(A686="","",IF(D686="N","",IFERROR(INDEX(Program_Calcs!$A$1:$AX$1002,MATCH(A686,Program_Calcs!$A:$A,0),MATCH(VLOOKUP(F686,Table_Methods!$B:$F,5,0),Program_Calcs!$1:$1,0)),"")))</f>
        <v/>
      </c>
    </row>
    <row r="687" spans="1:11" ht="16.5" customHeight="1" x14ac:dyDescent="0.25">
      <c r="A687" s="12" t="str">
        <f>IF(Input!A683="","",Input!A683)</f>
        <v/>
      </c>
      <c r="B687" s="12" t="str">
        <f>IF(C687="","",IF(C687="Circular",Input!D683&amp;" in.",IF(C687="Box",ROUNDUP(Input!D683/12,1)&amp;" x "&amp;ROUNDUP(Input!E683/12,1)&amp;" ft.",Input!D683&amp;" x "&amp;Input!E683&amp;" in.")))</f>
        <v/>
      </c>
      <c r="C687" s="12" t="str">
        <f>IF(A687="","",Input!B683)</f>
        <v/>
      </c>
      <c r="D687" s="12" t="str">
        <f>IF(Input!I683="","",Input!I683)</f>
        <v/>
      </c>
      <c r="E687" s="12" t="str">
        <f>IF(Input!C683="","",Input!C683)</f>
        <v/>
      </c>
      <c r="F687" s="13" t="str">
        <f>IF(Input!H683="","",Input!H683)</f>
        <v/>
      </c>
      <c r="G687" s="12" t="str">
        <f>IF(Program_Calcs!F683="","",TEXT(Program_Calcs!F683,"0.0"))</f>
        <v/>
      </c>
      <c r="H687" s="12" t="str">
        <f>IF(Input!J683="","",TEXT(Input!J683,"0.0"))</f>
        <v/>
      </c>
      <c r="I687" s="38" t="str">
        <f>IF(A687="","",IFERROR(INDEX(Program_Calcs!$A$1:$AX$1002,MATCH(A687,Program_Calcs!$A:$A,0),MATCH(VLOOKUP(F687,Table_Methods!$B:$F,4,0),Program_Calcs!$1:$1,0)),""))</f>
        <v/>
      </c>
      <c r="J687" s="38" t="str">
        <f>IF(A687="","",Input!O683)</f>
        <v/>
      </c>
      <c r="K687" s="38" t="str">
        <f>IF(A687="","",IF(D687="N","",IFERROR(INDEX(Program_Calcs!$A$1:$AX$1002,MATCH(A687,Program_Calcs!$A:$A,0),MATCH(VLOOKUP(F687,Table_Methods!$B:$F,5,0),Program_Calcs!$1:$1,0)),"")))</f>
        <v/>
      </c>
    </row>
    <row r="688" spans="1:11" ht="16.5" customHeight="1" x14ac:dyDescent="0.25">
      <c r="A688" s="12" t="str">
        <f>IF(Input!A684="","",Input!A684)</f>
        <v/>
      </c>
      <c r="B688" s="12" t="str">
        <f>IF(C688="","",IF(C688="Circular",Input!D684&amp;" in.",IF(C688="Box",ROUNDUP(Input!D684/12,1)&amp;" x "&amp;ROUNDUP(Input!E684/12,1)&amp;" ft.",Input!D684&amp;" x "&amp;Input!E684&amp;" in.")))</f>
        <v/>
      </c>
      <c r="C688" s="12" t="str">
        <f>IF(A688="","",Input!B684)</f>
        <v/>
      </c>
      <c r="D688" s="12" t="str">
        <f>IF(Input!I684="","",Input!I684)</f>
        <v/>
      </c>
      <c r="E688" s="12" t="str">
        <f>IF(Input!C684="","",Input!C684)</f>
        <v/>
      </c>
      <c r="F688" s="13" t="str">
        <f>IF(Input!H684="","",Input!H684)</f>
        <v/>
      </c>
      <c r="G688" s="12" t="str">
        <f>IF(Program_Calcs!F684="","",TEXT(Program_Calcs!F684,"0.0"))</f>
        <v/>
      </c>
      <c r="H688" s="12" t="str">
        <f>IF(Input!J684="","",TEXT(Input!J684,"0.0"))</f>
        <v/>
      </c>
      <c r="I688" s="38" t="str">
        <f>IF(A688="","",IFERROR(INDEX(Program_Calcs!$A$1:$AX$1002,MATCH(A688,Program_Calcs!$A:$A,0),MATCH(VLOOKUP(F688,Table_Methods!$B:$F,4,0),Program_Calcs!$1:$1,0)),""))</f>
        <v/>
      </c>
      <c r="J688" s="38" t="str">
        <f>IF(A688="","",Input!O684)</f>
        <v/>
      </c>
      <c r="K688" s="38" t="str">
        <f>IF(A688="","",IF(D688="N","",IFERROR(INDEX(Program_Calcs!$A$1:$AX$1002,MATCH(A688,Program_Calcs!$A:$A,0),MATCH(VLOOKUP(F688,Table_Methods!$B:$F,5,0),Program_Calcs!$1:$1,0)),"")))</f>
        <v/>
      </c>
    </row>
    <row r="689" spans="1:11" ht="16.5" customHeight="1" x14ac:dyDescent="0.25">
      <c r="A689" s="12" t="str">
        <f>IF(Input!A685="","",Input!A685)</f>
        <v/>
      </c>
      <c r="B689" s="12" t="str">
        <f>IF(C689="","",IF(C689="Circular",Input!D685&amp;" in.",IF(C689="Box",ROUNDUP(Input!D685/12,1)&amp;" x "&amp;ROUNDUP(Input!E685/12,1)&amp;" ft.",Input!D685&amp;" x "&amp;Input!E685&amp;" in.")))</f>
        <v/>
      </c>
      <c r="C689" s="12" t="str">
        <f>IF(A689="","",Input!B685)</f>
        <v/>
      </c>
      <c r="D689" s="12" t="str">
        <f>IF(Input!I685="","",Input!I685)</f>
        <v/>
      </c>
      <c r="E689" s="12" t="str">
        <f>IF(Input!C685="","",Input!C685)</f>
        <v/>
      </c>
      <c r="F689" s="13" t="str">
        <f>IF(Input!H685="","",Input!H685)</f>
        <v/>
      </c>
      <c r="G689" s="12" t="str">
        <f>IF(Program_Calcs!F685="","",TEXT(Program_Calcs!F685,"0.0"))</f>
        <v/>
      </c>
      <c r="H689" s="12" t="str">
        <f>IF(Input!J685="","",TEXT(Input!J685,"0.0"))</f>
        <v/>
      </c>
      <c r="I689" s="38" t="str">
        <f>IF(A689="","",IFERROR(INDEX(Program_Calcs!$A$1:$AX$1002,MATCH(A689,Program_Calcs!$A:$A,0),MATCH(VLOOKUP(F689,Table_Methods!$B:$F,4,0),Program_Calcs!$1:$1,0)),""))</f>
        <v/>
      </c>
      <c r="J689" s="38" t="str">
        <f>IF(A689="","",Input!O685)</f>
        <v/>
      </c>
      <c r="K689" s="38" t="str">
        <f>IF(A689="","",IF(D689="N","",IFERROR(INDEX(Program_Calcs!$A$1:$AX$1002,MATCH(A689,Program_Calcs!$A:$A,0),MATCH(VLOOKUP(F689,Table_Methods!$B:$F,5,0),Program_Calcs!$1:$1,0)),"")))</f>
        <v/>
      </c>
    </row>
    <row r="690" spans="1:11" ht="16.5" customHeight="1" x14ac:dyDescent="0.25">
      <c r="A690" s="12" t="str">
        <f>IF(Input!A686="","",Input!A686)</f>
        <v/>
      </c>
      <c r="B690" s="12" t="str">
        <f>IF(C690="","",IF(C690="Circular",Input!D686&amp;" in.",IF(C690="Box",ROUNDUP(Input!D686/12,1)&amp;" x "&amp;ROUNDUP(Input!E686/12,1)&amp;" ft.",Input!D686&amp;" x "&amp;Input!E686&amp;" in.")))</f>
        <v/>
      </c>
      <c r="C690" s="12" t="str">
        <f>IF(A690="","",Input!B686)</f>
        <v/>
      </c>
      <c r="D690" s="12" t="str">
        <f>IF(Input!I686="","",Input!I686)</f>
        <v/>
      </c>
      <c r="E690" s="12" t="str">
        <f>IF(Input!C686="","",Input!C686)</f>
        <v/>
      </c>
      <c r="F690" s="13" t="str">
        <f>IF(Input!H686="","",Input!H686)</f>
        <v/>
      </c>
      <c r="G690" s="12" t="str">
        <f>IF(Program_Calcs!F686="","",TEXT(Program_Calcs!F686,"0.0"))</f>
        <v/>
      </c>
      <c r="H690" s="12" t="str">
        <f>IF(Input!J686="","",TEXT(Input!J686,"0.0"))</f>
        <v/>
      </c>
      <c r="I690" s="38" t="str">
        <f>IF(A690="","",IFERROR(INDEX(Program_Calcs!$A$1:$AX$1002,MATCH(A690,Program_Calcs!$A:$A,0),MATCH(VLOOKUP(F690,Table_Methods!$B:$F,4,0),Program_Calcs!$1:$1,0)),""))</f>
        <v/>
      </c>
      <c r="J690" s="38" t="str">
        <f>IF(A690="","",Input!O686)</f>
        <v/>
      </c>
      <c r="K690" s="38" t="str">
        <f>IF(A690="","",IF(D690="N","",IFERROR(INDEX(Program_Calcs!$A$1:$AX$1002,MATCH(A690,Program_Calcs!$A:$A,0),MATCH(VLOOKUP(F690,Table_Methods!$B:$F,5,0),Program_Calcs!$1:$1,0)),"")))</f>
        <v/>
      </c>
    </row>
    <row r="691" spans="1:11" ht="16.5" customHeight="1" x14ac:dyDescent="0.25">
      <c r="A691" s="12" t="str">
        <f>IF(Input!A687="","",Input!A687)</f>
        <v/>
      </c>
      <c r="B691" s="12" t="str">
        <f>IF(C691="","",IF(C691="Circular",Input!D687&amp;" in.",IF(C691="Box",ROUNDUP(Input!D687/12,1)&amp;" x "&amp;ROUNDUP(Input!E687/12,1)&amp;" ft.",Input!D687&amp;" x "&amp;Input!E687&amp;" in.")))</f>
        <v/>
      </c>
      <c r="C691" s="12" t="str">
        <f>IF(A691="","",Input!B687)</f>
        <v/>
      </c>
      <c r="D691" s="12" t="str">
        <f>IF(Input!I687="","",Input!I687)</f>
        <v/>
      </c>
      <c r="E691" s="12" t="str">
        <f>IF(Input!C687="","",Input!C687)</f>
        <v/>
      </c>
      <c r="F691" s="13" t="str">
        <f>IF(Input!H687="","",Input!H687)</f>
        <v/>
      </c>
      <c r="G691" s="12" t="str">
        <f>IF(Program_Calcs!F687="","",TEXT(Program_Calcs!F687,"0.0"))</f>
        <v/>
      </c>
      <c r="H691" s="12" t="str">
        <f>IF(Input!J687="","",TEXT(Input!J687,"0.0"))</f>
        <v/>
      </c>
      <c r="I691" s="38" t="str">
        <f>IF(A691="","",IFERROR(INDEX(Program_Calcs!$A$1:$AX$1002,MATCH(A691,Program_Calcs!$A:$A,0),MATCH(VLOOKUP(F691,Table_Methods!$B:$F,4,0),Program_Calcs!$1:$1,0)),""))</f>
        <v/>
      </c>
      <c r="J691" s="38" t="str">
        <f>IF(A691="","",Input!O687)</f>
        <v/>
      </c>
      <c r="K691" s="38" t="str">
        <f>IF(A691="","",IF(D691="N","",IFERROR(INDEX(Program_Calcs!$A$1:$AX$1002,MATCH(A691,Program_Calcs!$A:$A,0),MATCH(VLOOKUP(F691,Table_Methods!$B:$F,5,0),Program_Calcs!$1:$1,0)),"")))</f>
        <v/>
      </c>
    </row>
    <row r="692" spans="1:11" ht="16.5" customHeight="1" x14ac:dyDescent="0.25">
      <c r="A692" s="12" t="str">
        <f>IF(Input!A688="","",Input!A688)</f>
        <v/>
      </c>
      <c r="B692" s="12" t="str">
        <f>IF(C692="","",IF(C692="Circular",Input!D688&amp;" in.",IF(C692="Box",ROUNDUP(Input!D688/12,1)&amp;" x "&amp;ROUNDUP(Input!E688/12,1)&amp;" ft.",Input!D688&amp;" x "&amp;Input!E688&amp;" in.")))</f>
        <v/>
      </c>
      <c r="C692" s="12" t="str">
        <f>IF(A692="","",Input!B688)</f>
        <v/>
      </c>
      <c r="D692" s="12" t="str">
        <f>IF(Input!I688="","",Input!I688)</f>
        <v/>
      </c>
      <c r="E692" s="12" t="str">
        <f>IF(Input!C688="","",Input!C688)</f>
        <v/>
      </c>
      <c r="F692" s="13" t="str">
        <f>IF(Input!H688="","",Input!H688)</f>
        <v/>
      </c>
      <c r="G692" s="12" t="str">
        <f>IF(Program_Calcs!F688="","",TEXT(Program_Calcs!F688,"0.0"))</f>
        <v/>
      </c>
      <c r="H692" s="12" t="str">
        <f>IF(Input!J688="","",TEXT(Input!J688,"0.0"))</f>
        <v/>
      </c>
      <c r="I692" s="38" t="str">
        <f>IF(A692="","",IFERROR(INDEX(Program_Calcs!$A$1:$AX$1002,MATCH(A692,Program_Calcs!$A:$A,0),MATCH(VLOOKUP(F692,Table_Methods!$B:$F,4,0),Program_Calcs!$1:$1,0)),""))</f>
        <v/>
      </c>
      <c r="J692" s="38" t="str">
        <f>IF(A692="","",Input!O688)</f>
        <v/>
      </c>
      <c r="K692" s="38" t="str">
        <f>IF(A692="","",IF(D692="N","",IFERROR(INDEX(Program_Calcs!$A$1:$AX$1002,MATCH(A692,Program_Calcs!$A:$A,0),MATCH(VLOOKUP(F692,Table_Methods!$B:$F,5,0),Program_Calcs!$1:$1,0)),"")))</f>
        <v/>
      </c>
    </row>
    <row r="693" spans="1:11" ht="16.5" customHeight="1" x14ac:dyDescent="0.25">
      <c r="A693" s="12" t="str">
        <f>IF(Input!A689="","",Input!A689)</f>
        <v/>
      </c>
      <c r="B693" s="12" t="str">
        <f>IF(C693="","",IF(C693="Circular",Input!D689&amp;" in.",IF(C693="Box",ROUNDUP(Input!D689/12,1)&amp;" x "&amp;ROUNDUP(Input!E689/12,1)&amp;" ft.",Input!D689&amp;" x "&amp;Input!E689&amp;" in.")))</f>
        <v/>
      </c>
      <c r="C693" s="12" t="str">
        <f>IF(A693="","",Input!B689)</f>
        <v/>
      </c>
      <c r="D693" s="12" t="str">
        <f>IF(Input!I689="","",Input!I689)</f>
        <v/>
      </c>
      <c r="E693" s="12" t="str">
        <f>IF(Input!C689="","",Input!C689)</f>
        <v/>
      </c>
      <c r="F693" s="13" t="str">
        <f>IF(Input!H689="","",Input!H689)</f>
        <v/>
      </c>
      <c r="G693" s="12" t="str">
        <f>IF(Program_Calcs!F689="","",TEXT(Program_Calcs!F689,"0.0"))</f>
        <v/>
      </c>
      <c r="H693" s="12" t="str">
        <f>IF(Input!J689="","",TEXT(Input!J689,"0.0"))</f>
        <v/>
      </c>
      <c r="I693" s="38" t="str">
        <f>IF(A693="","",IFERROR(INDEX(Program_Calcs!$A$1:$AX$1002,MATCH(A693,Program_Calcs!$A:$A,0),MATCH(VLOOKUP(F693,Table_Methods!$B:$F,4,0),Program_Calcs!$1:$1,0)),""))</f>
        <v/>
      </c>
      <c r="J693" s="38" t="str">
        <f>IF(A693="","",Input!O689)</f>
        <v/>
      </c>
      <c r="K693" s="38" t="str">
        <f>IF(A693="","",IF(D693="N","",IFERROR(INDEX(Program_Calcs!$A$1:$AX$1002,MATCH(A693,Program_Calcs!$A:$A,0),MATCH(VLOOKUP(F693,Table_Methods!$B:$F,5,0),Program_Calcs!$1:$1,0)),"")))</f>
        <v/>
      </c>
    </row>
    <row r="694" spans="1:11" ht="16.5" customHeight="1" x14ac:dyDescent="0.25">
      <c r="A694" s="12" t="str">
        <f>IF(Input!A690="","",Input!A690)</f>
        <v/>
      </c>
      <c r="B694" s="12" t="str">
        <f>IF(C694="","",IF(C694="Circular",Input!D690&amp;" in.",IF(C694="Box",ROUNDUP(Input!D690/12,1)&amp;" x "&amp;ROUNDUP(Input!E690/12,1)&amp;" ft.",Input!D690&amp;" x "&amp;Input!E690&amp;" in.")))</f>
        <v/>
      </c>
      <c r="C694" s="12" t="str">
        <f>IF(A694="","",Input!B690)</f>
        <v/>
      </c>
      <c r="D694" s="12" t="str">
        <f>IF(Input!I690="","",Input!I690)</f>
        <v/>
      </c>
      <c r="E694" s="12" t="str">
        <f>IF(Input!C690="","",Input!C690)</f>
        <v/>
      </c>
      <c r="F694" s="13" t="str">
        <f>IF(Input!H690="","",Input!H690)</f>
        <v/>
      </c>
      <c r="G694" s="12" t="str">
        <f>IF(Program_Calcs!F690="","",TEXT(Program_Calcs!F690,"0.0"))</f>
        <v/>
      </c>
      <c r="H694" s="12" t="str">
        <f>IF(Input!J690="","",TEXT(Input!J690,"0.0"))</f>
        <v/>
      </c>
      <c r="I694" s="38" t="str">
        <f>IF(A694="","",IFERROR(INDEX(Program_Calcs!$A$1:$AX$1002,MATCH(A694,Program_Calcs!$A:$A,0),MATCH(VLOOKUP(F694,Table_Methods!$B:$F,4,0),Program_Calcs!$1:$1,0)),""))</f>
        <v/>
      </c>
      <c r="J694" s="38" t="str">
        <f>IF(A694="","",Input!O690)</f>
        <v/>
      </c>
      <c r="K694" s="38" t="str">
        <f>IF(A694="","",IF(D694="N","",IFERROR(INDEX(Program_Calcs!$A$1:$AX$1002,MATCH(A694,Program_Calcs!$A:$A,0),MATCH(VLOOKUP(F694,Table_Methods!$B:$F,5,0),Program_Calcs!$1:$1,0)),"")))</f>
        <v/>
      </c>
    </row>
    <row r="695" spans="1:11" ht="16.5" customHeight="1" x14ac:dyDescent="0.25">
      <c r="A695" s="12" t="str">
        <f>IF(Input!A691="","",Input!A691)</f>
        <v/>
      </c>
      <c r="B695" s="12" t="str">
        <f>IF(C695="","",IF(C695="Circular",Input!D691&amp;" in.",IF(C695="Box",ROUNDUP(Input!D691/12,1)&amp;" x "&amp;ROUNDUP(Input!E691/12,1)&amp;" ft.",Input!D691&amp;" x "&amp;Input!E691&amp;" in.")))</f>
        <v/>
      </c>
      <c r="C695" s="12" t="str">
        <f>IF(A695="","",Input!B691)</f>
        <v/>
      </c>
      <c r="D695" s="12" t="str">
        <f>IF(Input!I691="","",Input!I691)</f>
        <v/>
      </c>
      <c r="E695" s="12" t="str">
        <f>IF(Input!C691="","",Input!C691)</f>
        <v/>
      </c>
      <c r="F695" s="13" t="str">
        <f>IF(Input!H691="","",Input!H691)</f>
        <v/>
      </c>
      <c r="G695" s="12" t="str">
        <f>IF(Program_Calcs!F691="","",TEXT(Program_Calcs!F691,"0.0"))</f>
        <v/>
      </c>
      <c r="H695" s="12" t="str">
        <f>IF(Input!J691="","",TEXT(Input!J691,"0.0"))</f>
        <v/>
      </c>
      <c r="I695" s="38" t="str">
        <f>IF(A695="","",IFERROR(INDEX(Program_Calcs!$A$1:$AX$1002,MATCH(A695,Program_Calcs!$A:$A,0),MATCH(VLOOKUP(F695,Table_Methods!$B:$F,4,0),Program_Calcs!$1:$1,0)),""))</f>
        <v/>
      </c>
      <c r="J695" s="38" t="str">
        <f>IF(A695="","",Input!O691)</f>
        <v/>
      </c>
      <c r="K695" s="38" t="str">
        <f>IF(A695="","",IF(D695="N","",IFERROR(INDEX(Program_Calcs!$A$1:$AX$1002,MATCH(A695,Program_Calcs!$A:$A,0),MATCH(VLOOKUP(F695,Table_Methods!$B:$F,5,0),Program_Calcs!$1:$1,0)),"")))</f>
        <v/>
      </c>
    </row>
    <row r="696" spans="1:11" ht="16.5" customHeight="1" x14ac:dyDescent="0.25">
      <c r="A696" s="12" t="str">
        <f>IF(Input!A692="","",Input!A692)</f>
        <v/>
      </c>
      <c r="B696" s="12" t="str">
        <f>IF(C696="","",IF(C696="Circular",Input!D692&amp;" in.",IF(C696="Box",ROUNDUP(Input!D692/12,1)&amp;" x "&amp;ROUNDUP(Input!E692/12,1)&amp;" ft.",Input!D692&amp;" x "&amp;Input!E692&amp;" in.")))</f>
        <v/>
      </c>
      <c r="C696" s="12" t="str">
        <f>IF(A696="","",Input!B692)</f>
        <v/>
      </c>
      <c r="D696" s="12" t="str">
        <f>IF(Input!I692="","",Input!I692)</f>
        <v/>
      </c>
      <c r="E696" s="12" t="str">
        <f>IF(Input!C692="","",Input!C692)</f>
        <v/>
      </c>
      <c r="F696" s="13" t="str">
        <f>IF(Input!H692="","",Input!H692)</f>
        <v/>
      </c>
      <c r="G696" s="12" t="str">
        <f>IF(Program_Calcs!F692="","",TEXT(Program_Calcs!F692,"0.0"))</f>
        <v/>
      </c>
      <c r="H696" s="12" t="str">
        <f>IF(Input!J692="","",TEXT(Input!J692,"0.0"))</f>
        <v/>
      </c>
      <c r="I696" s="38" t="str">
        <f>IF(A696="","",IFERROR(INDEX(Program_Calcs!$A$1:$AX$1002,MATCH(A696,Program_Calcs!$A:$A,0),MATCH(VLOOKUP(F696,Table_Methods!$B:$F,4,0),Program_Calcs!$1:$1,0)),""))</f>
        <v/>
      </c>
      <c r="J696" s="38" t="str">
        <f>IF(A696="","",Input!O692)</f>
        <v/>
      </c>
      <c r="K696" s="38" t="str">
        <f>IF(A696="","",IF(D696="N","",IFERROR(INDEX(Program_Calcs!$A$1:$AX$1002,MATCH(A696,Program_Calcs!$A:$A,0),MATCH(VLOOKUP(F696,Table_Methods!$B:$F,5,0),Program_Calcs!$1:$1,0)),"")))</f>
        <v/>
      </c>
    </row>
    <row r="697" spans="1:11" ht="16.5" customHeight="1" x14ac:dyDescent="0.25">
      <c r="A697" s="12" t="str">
        <f>IF(Input!A693="","",Input!A693)</f>
        <v/>
      </c>
      <c r="B697" s="12" t="str">
        <f>IF(C697="","",IF(C697="Circular",Input!D693&amp;" in.",IF(C697="Box",ROUNDUP(Input!D693/12,1)&amp;" x "&amp;ROUNDUP(Input!E693/12,1)&amp;" ft.",Input!D693&amp;" x "&amp;Input!E693&amp;" in.")))</f>
        <v/>
      </c>
      <c r="C697" s="12" t="str">
        <f>IF(A697="","",Input!B693)</f>
        <v/>
      </c>
      <c r="D697" s="12" t="str">
        <f>IF(Input!I693="","",Input!I693)</f>
        <v/>
      </c>
      <c r="E697" s="12" t="str">
        <f>IF(Input!C693="","",Input!C693)</f>
        <v/>
      </c>
      <c r="F697" s="13" t="str">
        <f>IF(Input!H693="","",Input!H693)</f>
        <v/>
      </c>
      <c r="G697" s="12" t="str">
        <f>IF(Program_Calcs!F693="","",TEXT(Program_Calcs!F693,"0.0"))</f>
        <v/>
      </c>
      <c r="H697" s="12" t="str">
        <f>IF(Input!J693="","",TEXT(Input!J693,"0.0"))</f>
        <v/>
      </c>
      <c r="I697" s="38" t="str">
        <f>IF(A697="","",IFERROR(INDEX(Program_Calcs!$A$1:$AX$1002,MATCH(A697,Program_Calcs!$A:$A,0),MATCH(VLOOKUP(F697,Table_Methods!$B:$F,4,0),Program_Calcs!$1:$1,0)),""))</f>
        <v/>
      </c>
      <c r="J697" s="38" t="str">
        <f>IF(A697="","",Input!O693)</f>
        <v/>
      </c>
      <c r="K697" s="38" t="str">
        <f>IF(A697="","",IF(D697="N","",IFERROR(INDEX(Program_Calcs!$A$1:$AX$1002,MATCH(A697,Program_Calcs!$A:$A,0),MATCH(VLOOKUP(F697,Table_Methods!$B:$F,5,0),Program_Calcs!$1:$1,0)),"")))</f>
        <v/>
      </c>
    </row>
    <row r="698" spans="1:11" ht="16.5" customHeight="1" x14ac:dyDescent="0.25">
      <c r="A698" s="12" t="str">
        <f>IF(Input!A694="","",Input!A694)</f>
        <v/>
      </c>
      <c r="B698" s="12" t="str">
        <f>IF(C698="","",IF(C698="Circular",Input!D694&amp;" in.",IF(C698="Box",ROUNDUP(Input!D694/12,1)&amp;" x "&amp;ROUNDUP(Input!E694/12,1)&amp;" ft.",Input!D694&amp;" x "&amp;Input!E694&amp;" in.")))</f>
        <v/>
      </c>
      <c r="C698" s="12" t="str">
        <f>IF(A698="","",Input!B694)</f>
        <v/>
      </c>
      <c r="D698" s="12" t="str">
        <f>IF(Input!I694="","",Input!I694)</f>
        <v/>
      </c>
      <c r="E698" s="12" t="str">
        <f>IF(Input!C694="","",Input!C694)</f>
        <v/>
      </c>
      <c r="F698" s="13" t="str">
        <f>IF(Input!H694="","",Input!H694)</f>
        <v/>
      </c>
      <c r="G698" s="12" t="str">
        <f>IF(Program_Calcs!F694="","",TEXT(Program_Calcs!F694,"0.0"))</f>
        <v/>
      </c>
      <c r="H698" s="12" t="str">
        <f>IF(Input!J694="","",TEXT(Input!J694,"0.0"))</f>
        <v/>
      </c>
      <c r="I698" s="38" t="str">
        <f>IF(A698="","",IFERROR(INDEX(Program_Calcs!$A$1:$AX$1002,MATCH(A698,Program_Calcs!$A:$A,0),MATCH(VLOOKUP(F698,Table_Methods!$B:$F,4,0),Program_Calcs!$1:$1,0)),""))</f>
        <v/>
      </c>
      <c r="J698" s="38" t="str">
        <f>IF(A698="","",Input!O694)</f>
        <v/>
      </c>
      <c r="K698" s="38" t="str">
        <f>IF(A698="","",IF(D698="N","",IFERROR(INDEX(Program_Calcs!$A$1:$AX$1002,MATCH(A698,Program_Calcs!$A:$A,0),MATCH(VLOOKUP(F698,Table_Methods!$B:$F,5,0),Program_Calcs!$1:$1,0)),"")))</f>
        <v/>
      </c>
    </row>
    <row r="699" spans="1:11" ht="16.5" customHeight="1" x14ac:dyDescent="0.25">
      <c r="A699" s="12" t="str">
        <f>IF(Input!A695="","",Input!A695)</f>
        <v/>
      </c>
      <c r="B699" s="12" t="str">
        <f>IF(C699="","",IF(C699="Circular",Input!D695&amp;" in.",IF(C699="Box",ROUNDUP(Input!D695/12,1)&amp;" x "&amp;ROUNDUP(Input!E695/12,1)&amp;" ft.",Input!D695&amp;" x "&amp;Input!E695&amp;" in.")))</f>
        <v/>
      </c>
      <c r="C699" s="12" t="str">
        <f>IF(A699="","",Input!B695)</f>
        <v/>
      </c>
      <c r="D699" s="12" t="str">
        <f>IF(Input!I695="","",Input!I695)</f>
        <v/>
      </c>
      <c r="E699" s="12" t="str">
        <f>IF(Input!C695="","",Input!C695)</f>
        <v/>
      </c>
      <c r="F699" s="13" t="str">
        <f>IF(Input!H695="","",Input!H695)</f>
        <v/>
      </c>
      <c r="G699" s="12" t="str">
        <f>IF(Program_Calcs!F695="","",TEXT(Program_Calcs!F695,"0.0"))</f>
        <v/>
      </c>
      <c r="H699" s="12" t="str">
        <f>IF(Input!J695="","",TEXT(Input!J695,"0.0"))</f>
        <v/>
      </c>
      <c r="I699" s="38" t="str">
        <f>IF(A699="","",IFERROR(INDEX(Program_Calcs!$A$1:$AX$1002,MATCH(A699,Program_Calcs!$A:$A,0),MATCH(VLOOKUP(F699,Table_Methods!$B:$F,4,0),Program_Calcs!$1:$1,0)),""))</f>
        <v/>
      </c>
      <c r="J699" s="38" t="str">
        <f>IF(A699="","",Input!O695)</f>
        <v/>
      </c>
      <c r="K699" s="38" t="str">
        <f>IF(A699="","",IF(D699="N","",IFERROR(INDEX(Program_Calcs!$A$1:$AX$1002,MATCH(A699,Program_Calcs!$A:$A,0),MATCH(VLOOKUP(F699,Table_Methods!$B:$F,5,0),Program_Calcs!$1:$1,0)),"")))</f>
        <v/>
      </c>
    </row>
    <row r="700" spans="1:11" ht="16.5" customHeight="1" x14ac:dyDescent="0.25">
      <c r="A700" s="12" t="str">
        <f>IF(Input!A696="","",Input!A696)</f>
        <v/>
      </c>
      <c r="B700" s="12" t="str">
        <f>IF(C700="","",IF(C700="Circular",Input!D696&amp;" in.",IF(C700="Box",ROUNDUP(Input!D696/12,1)&amp;" x "&amp;ROUNDUP(Input!E696/12,1)&amp;" ft.",Input!D696&amp;" x "&amp;Input!E696&amp;" in.")))</f>
        <v/>
      </c>
      <c r="C700" s="12" t="str">
        <f>IF(A700="","",Input!B696)</f>
        <v/>
      </c>
      <c r="D700" s="12" t="str">
        <f>IF(Input!I696="","",Input!I696)</f>
        <v/>
      </c>
      <c r="E700" s="12" t="str">
        <f>IF(Input!C696="","",Input!C696)</f>
        <v/>
      </c>
      <c r="F700" s="13" t="str">
        <f>IF(Input!H696="","",Input!H696)</f>
        <v/>
      </c>
      <c r="G700" s="12" t="str">
        <f>IF(Program_Calcs!F696="","",TEXT(Program_Calcs!F696,"0.0"))</f>
        <v/>
      </c>
      <c r="H700" s="12" t="str">
        <f>IF(Input!J696="","",TEXT(Input!J696,"0.0"))</f>
        <v/>
      </c>
      <c r="I700" s="38" t="str">
        <f>IF(A700="","",IFERROR(INDEX(Program_Calcs!$A$1:$AX$1002,MATCH(A700,Program_Calcs!$A:$A,0),MATCH(VLOOKUP(F700,Table_Methods!$B:$F,4,0),Program_Calcs!$1:$1,0)),""))</f>
        <v/>
      </c>
      <c r="J700" s="38" t="str">
        <f>IF(A700="","",Input!O696)</f>
        <v/>
      </c>
      <c r="K700" s="38" t="str">
        <f>IF(A700="","",IF(D700="N","",IFERROR(INDEX(Program_Calcs!$A$1:$AX$1002,MATCH(A700,Program_Calcs!$A:$A,0),MATCH(VLOOKUP(F700,Table_Methods!$B:$F,5,0),Program_Calcs!$1:$1,0)),"")))</f>
        <v/>
      </c>
    </row>
    <row r="701" spans="1:11" ht="16.5" customHeight="1" x14ac:dyDescent="0.25">
      <c r="A701" s="12" t="str">
        <f>IF(Input!A697="","",Input!A697)</f>
        <v/>
      </c>
      <c r="B701" s="12" t="str">
        <f>IF(C701="","",IF(C701="Circular",Input!D697&amp;" in.",IF(C701="Box",ROUNDUP(Input!D697/12,1)&amp;" x "&amp;ROUNDUP(Input!E697/12,1)&amp;" ft.",Input!D697&amp;" x "&amp;Input!E697&amp;" in.")))</f>
        <v/>
      </c>
      <c r="C701" s="12" t="str">
        <f>IF(A701="","",Input!B697)</f>
        <v/>
      </c>
      <c r="D701" s="12" t="str">
        <f>IF(Input!I697="","",Input!I697)</f>
        <v/>
      </c>
      <c r="E701" s="12" t="str">
        <f>IF(Input!C697="","",Input!C697)</f>
        <v/>
      </c>
      <c r="F701" s="13" t="str">
        <f>IF(Input!H697="","",Input!H697)</f>
        <v/>
      </c>
      <c r="G701" s="12" t="str">
        <f>IF(Program_Calcs!F697="","",TEXT(Program_Calcs!F697,"0.0"))</f>
        <v/>
      </c>
      <c r="H701" s="12" t="str">
        <f>IF(Input!J697="","",TEXT(Input!J697,"0.0"))</f>
        <v/>
      </c>
      <c r="I701" s="38" t="str">
        <f>IF(A701="","",IFERROR(INDEX(Program_Calcs!$A$1:$AX$1002,MATCH(A701,Program_Calcs!$A:$A,0),MATCH(VLOOKUP(F701,Table_Methods!$B:$F,4,0),Program_Calcs!$1:$1,0)),""))</f>
        <v/>
      </c>
      <c r="J701" s="38" t="str">
        <f>IF(A701="","",Input!O697)</f>
        <v/>
      </c>
      <c r="K701" s="38" t="str">
        <f>IF(A701="","",IF(D701="N","",IFERROR(INDEX(Program_Calcs!$A$1:$AX$1002,MATCH(A701,Program_Calcs!$A:$A,0),MATCH(VLOOKUP(F701,Table_Methods!$B:$F,5,0),Program_Calcs!$1:$1,0)),"")))</f>
        <v/>
      </c>
    </row>
    <row r="702" spans="1:11" ht="16.5" customHeight="1" x14ac:dyDescent="0.25">
      <c r="A702" s="12" t="str">
        <f>IF(Input!A698="","",Input!A698)</f>
        <v/>
      </c>
      <c r="B702" s="12" t="str">
        <f>IF(C702="","",IF(C702="Circular",Input!D698&amp;" in.",IF(C702="Box",ROUNDUP(Input!D698/12,1)&amp;" x "&amp;ROUNDUP(Input!E698/12,1)&amp;" ft.",Input!D698&amp;" x "&amp;Input!E698&amp;" in.")))</f>
        <v/>
      </c>
      <c r="C702" s="12" t="str">
        <f>IF(A702="","",Input!B698)</f>
        <v/>
      </c>
      <c r="D702" s="12" t="str">
        <f>IF(Input!I698="","",Input!I698)</f>
        <v/>
      </c>
      <c r="E702" s="12" t="str">
        <f>IF(Input!C698="","",Input!C698)</f>
        <v/>
      </c>
      <c r="F702" s="13" t="str">
        <f>IF(Input!H698="","",Input!H698)</f>
        <v/>
      </c>
      <c r="G702" s="12" t="str">
        <f>IF(Program_Calcs!F698="","",TEXT(Program_Calcs!F698,"0.0"))</f>
        <v/>
      </c>
      <c r="H702" s="12" t="str">
        <f>IF(Input!J698="","",TEXT(Input!J698,"0.0"))</f>
        <v/>
      </c>
      <c r="I702" s="38" t="str">
        <f>IF(A702="","",IFERROR(INDEX(Program_Calcs!$A$1:$AX$1002,MATCH(A702,Program_Calcs!$A:$A,0),MATCH(VLOOKUP(F702,Table_Methods!$B:$F,4,0),Program_Calcs!$1:$1,0)),""))</f>
        <v/>
      </c>
      <c r="J702" s="38" t="str">
        <f>IF(A702="","",Input!O698)</f>
        <v/>
      </c>
      <c r="K702" s="38" t="str">
        <f>IF(A702="","",IF(D702="N","",IFERROR(INDEX(Program_Calcs!$A$1:$AX$1002,MATCH(A702,Program_Calcs!$A:$A,0),MATCH(VLOOKUP(F702,Table_Methods!$B:$F,5,0),Program_Calcs!$1:$1,0)),"")))</f>
        <v/>
      </c>
    </row>
    <row r="703" spans="1:11" ht="16.5" customHeight="1" x14ac:dyDescent="0.25">
      <c r="A703" s="12" t="str">
        <f>IF(Input!A699="","",Input!A699)</f>
        <v/>
      </c>
      <c r="B703" s="12" t="str">
        <f>IF(C703="","",IF(C703="Circular",Input!D699&amp;" in.",IF(C703="Box",ROUNDUP(Input!D699/12,1)&amp;" x "&amp;ROUNDUP(Input!E699/12,1)&amp;" ft.",Input!D699&amp;" x "&amp;Input!E699&amp;" in.")))</f>
        <v/>
      </c>
      <c r="C703" s="12" t="str">
        <f>IF(A703="","",Input!B699)</f>
        <v/>
      </c>
      <c r="D703" s="12" t="str">
        <f>IF(Input!I699="","",Input!I699)</f>
        <v/>
      </c>
      <c r="E703" s="12" t="str">
        <f>IF(Input!C699="","",Input!C699)</f>
        <v/>
      </c>
      <c r="F703" s="13" t="str">
        <f>IF(Input!H699="","",Input!H699)</f>
        <v/>
      </c>
      <c r="G703" s="12" t="str">
        <f>IF(Program_Calcs!F699="","",TEXT(Program_Calcs!F699,"0.0"))</f>
        <v/>
      </c>
      <c r="H703" s="12" t="str">
        <f>IF(Input!J699="","",TEXT(Input!J699,"0.0"))</f>
        <v/>
      </c>
      <c r="I703" s="38" t="str">
        <f>IF(A703="","",IFERROR(INDEX(Program_Calcs!$A$1:$AX$1002,MATCH(A703,Program_Calcs!$A:$A,0),MATCH(VLOOKUP(F703,Table_Methods!$B:$F,4,0),Program_Calcs!$1:$1,0)),""))</f>
        <v/>
      </c>
      <c r="J703" s="38" t="str">
        <f>IF(A703="","",Input!O699)</f>
        <v/>
      </c>
      <c r="K703" s="38" t="str">
        <f>IF(A703="","",IF(D703="N","",IFERROR(INDEX(Program_Calcs!$A$1:$AX$1002,MATCH(A703,Program_Calcs!$A:$A,0),MATCH(VLOOKUP(F703,Table_Methods!$B:$F,5,0),Program_Calcs!$1:$1,0)),"")))</f>
        <v/>
      </c>
    </row>
    <row r="704" spans="1:11" ht="16.5" customHeight="1" x14ac:dyDescent="0.25">
      <c r="A704" s="12" t="str">
        <f>IF(Input!A700="","",Input!A700)</f>
        <v/>
      </c>
      <c r="B704" s="12" t="str">
        <f>IF(C704="","",IF(C704="Circular",Input!D700&amp;" in.",IF(C704="Box",ROUNDUP(Input!D700/12,1)&amp;" x "&amp;ROUNDUP(Input!E700/12,1)&amp;" ft.",Input!D700&amp;" x "&amp;Input!E700&amp;" in.")))</f>
        <v/>
      </c>
      <c r="C704" s="12" t="str">
        <f>IF(A704="","",Input!B700)</f>
        <v/>
      </c>
      <c r="D704" s="12" t="str">
        <f>IF(Input!I700="","",Input!I700)</f>
        <v/>
      </c>
      <c r="E704" s="12" t="str">
        <f>IF(Input!C700="","",Input!C700)</f>
        <v/>
      </c>
      <c r="F704" s="13" t="str">
        <f>IF(Input!H700="","",Input!H700)</f>
        <v/>
      </c>
      <c r="G704" s="12" t="str">
        <f>IF(Program_Calcs!F700="","",TEXT(Program_Calcs!F700,"0.0"))</f>
        <v/>
      </c>
      <c r="H704" s="12" t="str">
        <f>IF(Input!J700="","",TEXT(Input!J700,"0.0"))</f>
        <v/>
      </c>
      <c r="I704" s="38" t="str">
        <f>IF(A704="","",IFERROR(INDEX(Program_Calcs!$A$1:$AX$1002,MATCH(A704,Program_Calcs!$A:$A,0),MATCH(VLOOKUP(F704,Table_Methods!$B:$F,4,0),Program_Calcs!$1:$1,0)),""))</f>
        <v/>
      </c>
      <c r="J704" s="38" t="str">
        <f>IF(A704="","",Input!O700)</f>
        <v/>
      </c>
      <c r="K704" s="38" t="str">
        <f>IF(A704="","",IF(D704="N","",IFERROR(INDEX(Program_Calcs!$A$1:$AX$1002,MATCH(A704,Program_Calcs!$A:$A,0),MATCH(VLOOKUP(F704,Table_Methods!$B:$F,5,0),Program_Calcs!$1:$1,0)),"")))</f>
        <v/>
      </c>
    </row>
    <row r="705" spans="1:11" ht="16.5" customHeight="1" x14ac:dyDescent="0.25">
      <c r="A705" s="12" t="str">
        <f>IF(Input!A701="","",Input!A701)</f>
        <v/>
      </c>
      <c r="B705" s="12" t="str">
        <f>IF(C705="","",IF(C705="Circular",Input!D701&amp;" in.",IF(C705="Box",ROUNDUP(Input!D701/12,1)&amp;" x "&amp;ROUNDUP(Input!E701/12,1)&amp;" ft.",Input!D701&amp;" x "&amp;Input!E701&amp;" in.")))</f>
        <v/>
      </c>
      <c r="C705" s="12" t="str">
        <f>IF(A705="","",Input!B701)</f>
        <v/>
      </c>
      <c r="D705" s="12" t="str">
        <f>IF(Input!I701="","",Input!I701)</f>
        <v/>
      </c>
      <c r="E705" s="12" t="str">
        <f>IF(Input!C701="","",Input!C701)</f>
        <v/>
      </c>
      <c r="F705" s="13" t="str">
        <f>IF(Input!H701="","",Input!H701)</f>
        <v/>
      </c>
      <c r="G705" s="12" t="str">
        <f>IF(Program_Calcs!F701="","",TEXT(Program_Calcs!F701,"0.0"))</f>
        <v/>
      </c>
      <c r="H705" s="12" t="str">
        <f>IF(Input!J701="","",TEXT(Input!J701,"0.0"))</f>
        <v/>
      </c>
      <c r="I705" s="38" t="str">
        <f>IF(A705="","",IFERROR(INDEX(Program_Calcs!$A$1:$AX$1002,MATCH(A705,Program_Calcs!$A:$A,0),MATCH(VLOOKUP(F705,Table_Methods!$B:$F,4,0),Program_Calcs!$1:$1,0)),""))</f>
        <v/>
      </c>
      <c r="J705" s="38" t="str">
        <f>IF(A705="","",Input!O701)</f>
        <v/>
      </c>
      <c r="K705" s="38" t="str">
        <f>IF(A705="","",IF(D705="N","",IFERROR(INDEX(Program_Calcs!$A$1:$AX$1002,MATCH(A705,Program_Calcs!$A:$A,0),MATCH(VLOOKUP(F705,Table_Methods!$B:$F,5,0),Program_Calcs!$1:$1,0)),"")))</f>
        <v/>
      </c>
    </row>
    <row r="706" spans="1:11" ht="16.5" customHeight="1" x14ac:dyDescent="0.25">
      <c r="A706" s="12" t="str">
        <f>IF(Input!A702="","",Input!A702)</f>
        <v/>
      </c>
      <c r="B706" s="12" t="str">
        <f>IF(C706="","",IF(C706="Circular",Input!D702&amp;" in.",IF(C706="Box",ROUNDUP(Input!D702/12,1)&amp;" x "&amp;ROUNDUP(Input!E702/12,1)&amp;" ft.",Input!D702&amp;" x "&amp;Input!E702&amp;" in.")))</f>
        <v/>
      </c>
      <c r="C706" s="12" t="str">
        <f>IF(A706="","",Input!B702)</f>
        <v/>
      </c>
      <c r="D706" s="12" t="str">
        <f>IF(Input!I702="","",Input!I702)</f>
        <v/>
      </c>
      <c r="E706" s="12" t="str">
        <f>IF(Input!C702="","",Input!C702)</f>
        <v/>
      </c>
      <c r="F706" s="13" t="str">
        <f>IF(Input!H702="","",Input!H702)</f>
        <v/>
      </c>
      <c r="G706" s="12" t="str">
        <f>IF(Program_Calcs!F702="","",TEXT(Program_Calcs!F702,"0.0"))</f>
        <v/>
      </c>
      <c r="H706" s="12" t="str">
        <f>IF(Input!J702="","",TEXT(Input!J702,"0.0"))</f>
        <v/>
      </c>
      <c r="I706" s="38" t="str">
        <f>IF(A706="","",IFERROR(INDEX(Program_Calcs!$A$1:$AX$1002,MATCH(A706,Program_Calcs!$A:$A,0),MATCH(VLOOKUP(F706,Table_Methods!$B:$F,4,0),Program_Calcs!$1:$1,0)),""))</f>
        <v/>
      </c>
      <c r="J706" s="38" t="str">
        <f>IF(A706="","",Input!O702)</f>
        <v/>
      </c>
      <c r="K706" s="38" t="str">
        <f>IF(A706="","",IF(D706="N","",IFERROR(INDEX(Program_Calcs!$A$1:$AX$1002,MATCH(A706,Program_Calcs!$A:$A,0),MATCH(VLOOKUP(F706,Table_Methods!$B:$F,5,0),Program_Calcs!$1:$1,0)),"")))</f>
        <v/>
      </c>
    </row>
    <row r="707" spans="1:11" ht="16.5" customHeight="1" x14ac:dyDescent="0.25">
      <c r="A707" s="12" t="str">
        <f>IF(Input!A703="","",Input!A703)</f>
        <v/>
      </c>
      <c r="B707" s="12" t="str">
        <f>IF(C707="","",IF(C707="Circular",Input!D703&amp;" in.",IF(C707="Box",ROUNDUP(Input!D703/12,1)&amp;" x "&amp;ROUNDUP(Input!E703/12,1)&amp;" ft.",Input!D703&amp;" x "&amp;Input!E703&amp;" in.")))</f>
        <v/>
      </c>
      <c r="C707" s="12" t="str">
        <f>IF(A707="","",Input!B703)</f>
        <v/>
      </c>
      <c r="D707" s="12" t="str">
        <f>IF(Input!I703="","",Input!I703)</f>
        <v/>
      </c>
      <c r="E707" s="12" t="str">
        <f>IF(Input!C703="","",Input!C703)</f>
        <v/>
      </c>
      <c r="F707" s="13" t="str">
        <f>IF(Input!H703="","",Input!H703)</f>
        <v/>
      </c>
      <c r="G707" s="12" t="str">
        <f>IF(Program_Calcs!F703="","",TEXT(Program_Calcs!F703,"0.0"))</f>
        <v/>
      </c>
      <c r="H707" s="12" t="str">
        <f>IF(Input!J703="","",TEXT(Input!J703,"0.0"))</f>
        <v/>
      </c>
      <c r="I707" s="38" t="str">
        <f>IF(A707="","",IFERROR(INDEX(Program_Calcs!$A$1:$AX$1002,MATCH(A707,Program_Calcs!$A:$A,0),MATCH(VLOOKUP(F707,Table_Methods!$B:$F,4,0),Program_Calcs!$1:$1,0)),""))</f>
        <v/>
      </c>
      <c r="J707" s="38" t="str">
        <f>IF(A707="","",Input!O703)</f>
        <v/>
      </c>
      <c r="K707" s="38" t="str">
        <f>IF(A707="","",IF(D707="N","",IFERROR(INDEX(Program_Calcs!$A$1:$AX$1002,MATCH(A707,Program_Calcs!$A:$A,0),MATCH(VLOOKUP(F707,Table_Methods!$B:$F,5,0),Program_Calcs!$1:$1,0)),"")))</f>
        <v/>
      </c>
    </row>
    <row r="708" spans="1:11" ht="16.5" customHeight="1" x14ac:dyDescent="0.25">
      <c r="A708" s="12" t="str">
        <f>IF(Input!A704="","",Input!A704)</f>
        <v/>
      </c>
      <c r="B708" s="12" t="str">
        <f>IF(C708="","",IF(C708="Circular",Input!D704&amp;" in.",IF(C708="Box",ROUNDUP(Input!D704/12,1)&amp;" x "&amp;ROUNDUP(Input!E704/12,1)&amp;" ft.",Input!D704&amp;" x "&amp;Input!E704&amp;" in.")))</f>
        <v/>
      </c>
      <c r="C708" s="12" t="str">
        <f>IF(A708="","",Input!B704)</f>
        <v/>
      </c>
      <c r="D708" s="12" t="str">
        <f>IF(Input!I704="","",Input!I704)</f>
        <v/>
      </c>
      <c r="E708" s="12" t="str">
        <f>IF(Input!C704="","",Input!C704)</f>
        <v/>
      </c>
      <c r="F708" s="13" t="str">
        <f>IF(Input!H704="","",Input!H704)</f>
        <v/>
      </c>
      <c r="G708" s="12" t="str">
        <f>IF(Program_Calcs!F704="","",TEXT(Program_Calcs!F704,"0.0"))</f>
        <v/>
      </c>
      <c r="H708" s="12" t="str">
        <f>IF(Input!J704="","",TEXT(Input!J704,"0.0"))</f>
        <v/>
      </c>
      <c r="I708" s="38" t="str">
        <f>IF(A708="","",IFERROR(INDEX(Program_Calcs!$A$1:$AX$1002,MATCH(A708,Program_Calcs!$A:$A,0),MATCH(VLOOKUP(F708,Table_Methods!$B:$F,4,0),Program_Calcs!$1:$1,0)),""))</f>
        <v/>
      </c>
      <c r="J708" s="38" t="str">
        <f>IF(A708="","",Input!O704)</f>
        <v/>
      </c>
      <c r="K708" s="38" t="str">
        <f>IF(A708="","",IF(D708="N","",IFERROR(INDEX(Program_Calcs!$A$1:$AX$1002,MATCH(A708,Program_Calcs!$A:$A,0),MATCH(VLOOKUP(F708,Table_Methods!$B:$F,5,0),Program_Calcs!$1:$1,0)),"")))</f>
        <v/>
      </c>
    </row>
    <row r="709" spans="1:11" ht="16.5" customHeight="1" x14ac:dyDescent="0.25">
      <c r="A709" s="12" t="str">
        <f>IF(Input!A705="","",Input!A705)</f>
        <v/>
      </c>
      <c r="B709" s="12" t="str">
        <f>IF(C709="","",IF(C709="Circular",Input!D705&amp;" in.",IF(C709="Box",ROUNDUP(Input!D705/12,1)&amp;" x "&amp;ROUNDUP(Input!E705/12,1)&amp;" ft.",Input!D705&amp;" x "&amp;Input!E705&amp;" in.")))</f>
        <v/>
      </c>
      <c r="C709" s="12" t="str">
        <f>IF(A709="","",Input!B705)</f>
        <v/>
      </c>
      <c r="D709" s="12" t="str">
        <f>IF(Input!I705="","",Input!I705)</f>
        <v/>
      </c>
      <c r="E709" s="12" t="str">
        <f>IF(Input!C705="","",Input!C705)</f>
        <v/>
      </c>
      <c r="F709" s="13" t="str">
        <f>IF(Input!H705="","",Input!H705)</f>
        <v/>
      </c>
      <c r="G709" s="12" t="str">
        <f>IF(Program_Calcs!F705="","",TEXT(Program_Calcs!F705,"0.0"))</f>
        <v/>
      </c>
      <c r="H709" s="12" t="str">
        <f>IF(Input!J705="","",TEXT(Input!J705,"0.0"))</f>
        <v/>
      </c>
      <c r="I709" s="38" t="str">
        <f>IF(A709="","",IFERROR(INDEX(Program_Calcs!$A$1:$AX$1002,MATCH(A709,Program_Calcs!$A:$A,0),MATCH(VLOOKUP(F709,Table_Methods!$B:$F,4,0),Program_Calcs!$1:$1,0)),""))</f>
        <v/>
      </c>
      <c r="J709" s="38" t="str">
        <f>IF(A709="","",Input!O705)</f>
        <v/>
      </c>
      <c r="K709" s="38" t="str">
        <f>IF(A709="","",IF(D709="N","",IFERROR(INDEX(Program_Calcs!$A$1:$AX$1002,MATCH(A709,Program_Calcs!$A:$A,0),MATCH(VLOOKUP(F709,Table_Methods!$B:$F,5,0),Program_Calcs!$1:$1,0)),"")))</f>
        <v/>
      </c>
    </row>
    <row r="710" spans="1:11" ht="16.5" customHeight="1" x14ac:dyDescent="0.25">
      <c r="A710" s="12" t="str">
        <f>IF(Input!A706="","",Input!A706)</f>
        <v/>
      </c>
      <c r="B710" s="12" t="str">
        <f>IF(C710="","",IF(C710="Circular",Input!D706&amp;" in.",IF(C710="Box",ROUNDUP(Input!D706/12,1)&amp;" x "&amp;ROUNDUP(Input!E706/12,1)&amp;" ft.",Input!D706&amp;" x "&amp;Input!E706&amp;" in.")))</f>
        <v/>
      </c>
      <c r="C710" s="12" t="str">
        <f>IF(A710="","",Input!B706)</f>
        <v/>
      </c>
      <c r="D710" s="12" t="str">
        <f>IF(Input!I706="","",Input!I706)</f>
        <v/>
      </c>
      <c r="E710" s="12" t="str">
        <f>IF(Input!C706="","",Input!C706)</f>
        <v/>
      </c>
      <c r="F710" s="13" t="str">
        <f>IF(Input!H706="","",Input!H706)</f>
        <v/>
      </c>
      <c r="G710" s="12" t="str">
        <f>IF(Program_Calcs!F706="","",TEXT(Program_Calcs!F706,"0.0"))</f>
        <v/>
      </c>
      <c r="H710" s="12" t="str">
        <f>IF(Input!J706="","",TEXT(Input!J706,"0.0"))</f>
        <v/>
      </c>
      <c r="I710" s="38" t="str">
        <f>IF(A710="","",IFERROR(INDEX(Program_Calcs!$A$1:$AX$1002,MATCH(A710,Program_Calcs!$A:$A,0),MATCH(VLOOKUP(F710,Table_Methods!$B:$F,4,0),Program_Calcs!$1:$1,0)),""))</f>
        <v/>
      </c>
      <c r="J710" s="38" t="str">
        <f>IF(A710="","",Input!O706)</f>
        <v/>
      </c>
      <c r="K710" s="38" t="str">
        <f>IF(A710="","",IF(D710="N","",IFERROR(INDEX(Program_Calcs!$A$1:$AX$1002,MATCH(A710,Program_Calcs!$A:$A,0),MATCH(VLOOKUP(F710,Table_Methods!$B:$F,5,0),Program_Calcs!$1:$1,0)),"")))</f>
        <v/>
      </c>
    </row>
    <row r="711" spans="1:11" ht="16.5" customHeight="1" x14ac:dyDescent="0.25">
      <c r="A711" s="12" t="str">
        <f>IF(Input!A707="","",Input!A707)</f>
        <v/>
      </c>
      <c r="B711" s="12" t="str">
        <f>IF(C711="","",IF(C711="Circular",Input!D707&amp;" in.",IF(C711="Box",ROUNDUP(Input!D707/12,1)&amp;" x "&amp;ROUNDUP(Input!E707/12,1)&amp;" ft.",Input!D707&amp;" x "&amp;Input!E707&amp;" in.")))</f>
        <v/>
      </c>
      <c r="C711" s="12" t="str">
        <f>IF(A711="","",Input!B707)</f>
        <v/>
      </c>
      <c r="D711" s="12" t="str">
        <f>IF(Input!I707="","",Input!I707)</f>
        <v/>
      </c>
      <c r="E711" s="12" t="str">
        <f>IF(Input!C707="","",Input!C707)</f>
        <v/>
      </c>
      <c r="F711" s="13" t="str">
        <f>IF(Input!H707="","",Input!H707)</f>
        <v/>
      </c>
      <c r="G711" s="12" t="str">
        <f>IF(Program_Calcs!F707="","",TEXT(Program_Calcs!F707,"0.0"))</f>
        <v/>
      </c>
      <c r="H711" s="12" t="str">
        <f>IF(Input!J707="","",TEXT(Input!J707,"0.0"))</f>
        <v/>
      </c>
      <c r="I711" s="38" t="str">
        <f>IF(A711="","",IFERROR(INDEX(Program_Calcs!$A$1:$AX$1002,MATCH(A711,Program_Calcs!$A:$A,0),MATCH(VLOOKUP(F711,Table_Methods!$B:$F,4,0),Program_Calcs!$1:$1,0)),""))</f>
        <v/>
      </c>
      <c r="J711" s="38" t="str">
        <f>IF(A711="","",Input!O707)</f>
        <v/>
      </c>
      <c r="K711" s="38" t="str">
        <f>IF(A711="","",IF(D711="N","",IFERROR(INDEX(Program_Calcs!$A$1:$AX$1002,MATCH(A711,Program_Calcs!$A:$A,0),MATCH(VLOOKUP(F711,Table_Methods!$B:$F,5,0),Program_Calcs!$1:$1,0)),"")))</f>
        <v/>
      </c>
    </row>
    <row r="712" spans="1:11" ht="16.5" customHeight="1" x14ac:dyDescent="0.25">
      <c r="A712" s="12" t="str">
        <f>IF(Input!A708="","",Input!A708)</f>
        <v/>
      </c>
      <c r="B712" s="12" t="str">
        <f>IF(C712="","",IF(C712="Circular",Input!D708&amp;" in.",IF(C712="Box",ROUNDUP(Input!D708/12,1)&amp;" x "&amp;ROUNDUP(Input!E708/12,1)&amp;" ft.",Input!D708&amp;" x "&amp;Input!E708&amp;" in.")))</f>
        <v/>
      </c>
      <c r="C712" s="12" t="str">
        <f>IF(A712="","",Input!B708)</f>
        <v/>
      </c>
      <c r="D712" s="12" t="str">
        <f>IF(Input!I708="","",Input!I708)</f>
        <v/>
      </c>
      <c r="E712" s="12" t="str">
        <f>IF(Input!C708="","",Input!C708)</f>
        <v/>
      </c>
      <c r="F712" s="13" t="str">
        <f>IF(Input!H708="","",Input!H708)</f>
        <v/>
      </c>
      <c r="G712" s="12" t="str">
        <f>IF(Program_Calcs!F708="","",TEXT(Program_Calcs!F708,"0.0"))</f>
        <v/>
      </c>
      <c r="H712" s="12" t="str">
        <f>IF(Input!J708="","",TEXT(Input!J708,"0.0"))</f>
        <v/>
      </c>
      <c r="I712" s="38" t="str">
        <f>IF(A712="","",IFERROR(INDEX(Program_Calcs!$A$1:$AX$1002,MATCH(A712,Program_Calcs!$A:$A,0),MATCH(VLOOKUP(F712,Table_Methods!$B:$F,4,0),Program_Calcs!$1:$1,0)),""))</f>
        <v/>
      </c>
      <c r="J712" s="38" t="str">
        <f>IF(A712="","",Input!O708)</f>
        <v/>
      </c>
      <c r="K712" s="38" t="str">
        <f>IF(A712="","",IF(D712="N","",IFERROR(INDEX(Program_Calcs!$A$1:$AX$1002,MATCH(A712,Program_Calcs!$A:$A,0),MATCH(VLOOKUP(F712,Table_Methods!$B:$F,5,0),Program_Calcs!$1:$1,0)),"")))</f>
        <v/>
      </c>
    </row>
    <row r="713" spans="1:11" ht="16.5" customHeight="1" x14ac:dyDescent="0.25">
      <c r="A713" s="12" t="str">
        <f>IF(Input!A709="","",Input!A709)</f>
        <v/>
      </c>
      <c r="B713" s="12" t="str">
        <f>IF(C713="","",IF(C713="Circular",Input!D709&amp;" in.",IF(C713="Box",ROUNDUP(Input!D709/12,1)&amp;" x "&amp;ROUNDUP(Input!E709/12,1)&amp;" ft.",Input!D709&amp;" x "&amp;Input!E709&amp;" in.")))</f>
        <v/>
      </c>
      <c r="C713" s="12" t="str">
        <f>IF(A713="","",Input!B709)</f>
        <v/>
      </c>
      <c r="D713" s="12" t="str">
        <f>IF(Input!I709="","",Input!I709)</f>
        <v/>
      </c>
      <c r="E713" s="12" t="str">
        <f>IF(Input!C709="","",Input!C709)</f>
        <v/>
      </c>
      <c r="F713" s="13" t="str">
        <f>IF(Input!H709="","",Input!H709)</f>
        <v/>
      </c>
      <c r="G713" s="12" t="str">
        <f>IF(Program_Calcs!F709="","",TEXT(Program_Calcs!F709,"0.0"))</f>
        <v/>
      </c>
      <c r="H713" s="12" t="str">
        <f>IF(Input!J709="","",TEXT(Input!J709,"0.0"))</f>
        <v/>
      </c>
      <c r="I713" s="38" t="str">
        <f>IF(A713="","",IFERROR(INDEX(Program_Calcs!$A$1:$AX$1002,MATCH(A713,Program_Calcs!$A:$A,0),MATCH(VLOOKUP(F713,Table_Methods!$B:$F,4,0),Program_Calcs!$1:$1,0)),""))</f>
        <v/>
      </c>
      <c r="J713" s="38" t="str">
        <f>IF(A713="","",Input!O709)</f>
        <v/>
      </c>
      <c r="K713" s="38" t="str">
        <f>IF(A713="","",IF(D713="N","",IFERROR(INDEX(Program_Calcs!$A$1:$AX$1002,MATCH(A713,Program_Calcs!$A:$A,0),MATCH(VLOOKUP(F713,Table_Methods!$B:$F,5,0),Program_Calcs!$1:$1,0)),"")))</f>
        <v/>
      </c>
    </row>
    <row r="714" spans="1:11" ht="16.5" customHeight="1" x14ac:dyDescent="0.25">
      <c r="A714" s="12" t="str">
        <f>IF(Input!A710="","",Input!A710)</f>
        <v/>
      </c>
      <c r="B714" s="12" t="str">
        <f>IF(C714="","",IF(C714="Circular",Input!D710&amp;" in.",IF(C714="Box",ROUNDUP(Input!D710/12,1)&amp;" x "&amp;ROUNDUP(Input!E710/12,1)&amp;" ft.",Input!D710&amp;" x "&amp;Input!E710&amp;" in.")))</f>
        <v/>
      </c>
      <c r="C714" s="12" t="str">
        <f>IF(A714="","",Input!B710)</f>
        <v/>
      </c>
      <c r="D714" s="12" t="str">
        <f>IF(Input!I710="","",Input!I710)</f>
        <v/>
      </c>
      <c r="E714" s="12" t="str">
        <f>IF(Input!C710="","",Input!C710)</f>
        <v/>
      </c>
      <c r="F714" s="13" t="str">
        <f>IF(Input!H710="","",Input!H710)</f>
        <v/>
      </c>
      <c r="G714" s="12" t="str">
        <f>IF(Program_Calcs!F710="","",TEXT(Program_Calcs!F710,"0.0"))</f>
        <v/>
      </c>
      <c r="H714" s="12" t="str">
        <f>IF(Input!J710="","",TEXT(Input!J710,"0.0"))</f>
        <v/>
      </c>
      <c r="I714" s="38" t="str">
        <f>IF(A714="","",IFERROR(INDEX(Program_Calcs!$A$1:$AX$1002,MATCH(A714,Program_Calcs!$A:$A,0),MATCH(VLOOKUP(F714,Table_Methods!$B:$F,4,0),Program_Calcs!$1:$1,0)),""))</f>
        <v/>
      </c>
      <c r="J714" s="38" t="str">
        <f>IF(A714="","",Input!O710)</f>
        <v/>
      </c>
      <c r="K714" s="38" t="str">
        <f>IF(A714="","",IF(D714="N","",IFERROR(INDEX(Program_Calcs!$A$1:$AX$1002,MATCH(A714,Program_Calcs!$A:$A,0),MATCH(VLOOKUP(F714,Table_Methods!$B:$F,5,0),Program_Calcs!$1:$1,0)),"")))</f>
        <v/>
      </c>
    </row>
    <row r="715" spans="1:11" ht="16.5" customHeight="1" x14ac:dyDescent="0.25">
      <c r="A715" s="12" t="str">
        <f>IF(Input!A711="","",Input!A711)</f>
        <v/>
      </c>
      <c r="B715" s="12" t="str">
        <f>IF(C715="","",IF(C715="Circular",Input!D711&amp;" in.",IF(C715="Box",ROUNDUP(Input!D711/12,1)&amp;" x "&amp;ROUNDUP(Input!E711/12,1)&amp;" ft.",Input!D711&amp;" x "&amp;Input!E711&amp;" in.")))</f>
        <v/>
      </c>
      <c r="C715" s="12" t="str">
        <f>IF(A715="","",Input!B711)</f>
        <v/>
      </c>
      <c r="D715" s="12" t="str">
        <f>IF(Input!I711="","",Input!I711)</f>
        <v/>
      </c>
      <c r="E715" s="12" t="str">
        <f>IF(Input!C711="","",Input!C711)</f>
        <v/>
      </c>
      <c r="F715" s="13" t="str">
        <f>IF(Input!H711="","",Input!H711)</f>
        <v/>
      </c>
      <c r="G715" s="12" t="str">
        <f>IF(Program_Calcs!F711="","",TEXT(Program_Calcs!F711,"0.0"))</f>
        <v/>
      </c>
      <c r="H715" s="12" t="str">
        <f>IF(Input!J711="","",TEXT(Input!J711,"0.0"))</f>
        <v/>
      </c>
      <c r="I715" s="38" t="str">
        <f>IF(A715="","",IFERROR(INDEX(Program_Calcs!$A$1:$AX$1002,MATCH(A715,Program_Calcs!$A:$A,0),MATCH(VLOOKUP(F715,Table_Methods!$B:$F,4,0),Program_Calcs!$1:$1,0)),""))</f>
        <v/>
      </c>
      <c r="J715" s="38" t="str">
        <f>IF(A715="","",Input!O711)</f>
        <v/>
      </c>
      <c r="K715" s="38" t="str">
        <f>IF(A715="","",IF(D715="N","",IFERROR(INDEX(Program_Calcs!$A$1:$AX$1002,MATCH(A715,Program_Calcs!$A:$A,0),MATCH(VLOOKUP(F715,Table_Methods!$B:$F,5,0),Program_Calcs!$1:$1,0)),"")))</f>
        <v/>
      </c>
    </row>
    <row r="716" spans="1:11" ht="16.5" customHeight="1" x14ac:dyDescent="0.25">
      <c r="A716" s="12" t="str">
        <f>IF(Input!A712="","",Input!A712)</f>
        <v/>
      </c>
      <c r="B716" s="12" t="str">
        <f>IF(C716="","",IF(C716="Circular",Input!D712&amp;" in.",IF(C716="Box",ROUNDUP(Input!D712/12,1)&amp;" x "&amp;ROUNDUP(Input!E712/12,1)&amp;" ft.",Input!D712&amp;" x "&amp;Input!E712&amp;" in.")))</f>
        <v/>
      </c>
      <c r="C716" s="12" t="str">
        <f>IF(A716="","",Input!B712)</f>
        <v/>
      </c>
      <c r="D716" s="12" t="str">
        <f>IF(Input!I712="","",Input!I712)</f>
        <v/>
      </c>
      <c r="E716" s="12" t="str">
        <f>IF(Input!C712="","",Input!C712)</f>
        <v/>
      </c>
      <c r="F716" s="13" t="str">
        <f>IF(Input!H712="","",Input!H712)</f>
        <v/>
      </c>
      <c r="G716" s="12" t="str">
        <f>IF(Program_Calcs!F712="","",TEXT(Program_Calcs!F712,"0.0"))</f>
        <v/>
      </c>
      <c r="H716" s="12" t="str">
        <f>IF(Input!J712="","",TEXT(Input!J712,"0.0"))</f>
        <v/>
      </c>
      <c r="I716" s="38" t="str">
        <f>IF(A716="","",IFERROR(INDEX(Program_Calcs!$A$1:$AX$1002,MATCH(A716,Program_Calcs!$A:$A,0),MATCH(VLOOKUP(F716,Table_Methods!$B:$F,4,0),Program_Calcs!$1:$1,0)),""))</f>
        <v/>
      </c>
      <c r="J716" s="38" t="str">
        <f>IF(A716="","",Input!O712)</f>
        <v/>
      </c>
      <c r="K716" s="38" t="str">
        <f>IF(A716="","",IF(D716="N","",IFERROR(INDEX(Program_Calcs!$A$1:$AX$1002,MATCH(A716,Program_Calcs!$A:$A,0),MATCH(VLOOKUP(F716,Table_Methods!$B:$F,5,0),Program_Calcs!$1:$1,0)),"")))</f>
        <v/>
      </c>
    </row>
    <row r="717" spans="1:11" ht="16.5" customHeight="1" x14ac:dyDescent="0.25">
      <c r="A717" s="12" t="str">
        <f>IF(Input!A713="","",Input!A713)</f>
        <v/>
      </c>
      <c r="B717" s="12" t="str">
        <f>IF(C717="","",IF(C717="Circular",Input!D713&amp;" in.",IF(C717="Box",ROUNDUP(Input!D713/12,1)&amp;" x "&amp;ROUNDUP(Input!E713/12,1)&amp;" ft.",Input!D713&amp;" x "&amp;Input!E713&amp;" in.")))</f>
        <v/>
      </c>
      <c r="C717" s="12" t="str">
        <f>IF(A717="","",Input!B713)</f>
        <v/>
      </c>
      <c r="D717" s="12" t="str">
        <f>IF(Input!I713="","",Input!I713)</f>
        <v/>
      </c>
      <c r="E717" s="12" t="str">
        <f>IF(Input!C713="","",Input!C713)</f>
        <v/>
      </c>
      <c r="F717" s="13" t="str">
        <f>IF(Input!H713="","",Input!H713)</f>
        <v/>
      </c>
      <c r="G717" s="12" t="str">
        <f>IF(Program_Calcs!F713="","",TEXT(Program_Calcs!F713,"0.0"))</f>
        <v/>
      </c>
      <c r="H717" s="12" t="str">
        <f>IF(Input!J713="","",TEXT(Input!J713,"0.0"))</f>
        <v/>
      </c>
      <c r="I717" s="38" t="str">
        <f>IF(A717="","",IFERROR(INDEX(Program_Calcs!$A$1:$AX$1002,MATCH(A717,Program_Calcs!$A:$A,0),MATCH(VLOOKUP(F717,Table_Methods!$B:$F,4,0),Program_Calcs!$1:$1,0)),""))</f>
        <v/>
      </c>
      <c r="J717" s="38" t="str">
        <f>IF(A717="","",Input!O713)</f>
        <v/>
      </c>
      <c r="K717" s="38" t="str">
        <f>IF(A717="","",IF(D717="N","",IFERROR(INDEX(Program_Calcs!$A$1:$AX$1002,MATCH(A717,Program_Calcs!$A:$A,0),MATCH(VLOOKUP(F717,Table_Methods!$B:$F,5,0),Program_Calcs!$1:$1,0)),"")))</f>
        <v/>
      </c>
    </row>
    <row r="718" spans="1:11" ht="16.5" customHeight="1" x14ac:dyDescent="0.25">
      <c r="A718" s="12" t="str">
        <f>IF(Input!A714="","",Input!A714)</f>
        <v/>
      </c>
      <c r="B718" s="12" t="str">
        <f>IF(C718="","",IF(C718="Circular",Input!D714&amp;" in.",IF(C718="Box",ROUNDUP(Input!D714/12,1)&amp;" x "&amp;ROUNDUP(Input!E714/12,1)&amp;" ft.",Input!D714&amp;" x "&amp;Input!E714&amp;" in.")))</f>
        <v/>
      </c>
      <c r="C718" s="12" t="str">
        <f>IF(A718="","",Input!B714)</f>
        <v/>
      </c>
      <c r="D718" s="12" t="str">
        <f>IF(Input!I714="","",Input!I714)</f>
        <v/>
      </c>
      <c r="E718" s="12" t="str">
        <f>IF(Input!C714="","",Input!C714)</f>
        <v/>
      </c>
      <c r="F718" s="13" t="str">
        <f>IF(Input!H714="","",Input!H714)</f>
        <v/>
      </c>
      <c r="G718" s="12" t="str">
        <f>IF(Program_Calcs!F714="","",TEXT(Program_Calcs!F714,"0.0"))</f>
        <v/>
      </c>
      <c r="H718" s="12" t="str">
        <f>IF(Input!J714="","",TEXT(Input!J714,"0.0"))</f>
        <v/>
      </c>
      <c r="I718" s="38" t="str">
        <f>IF(A718="","",IFERROR(INDEX(Program_Calcs!$A$1:$AX$1002,MATCH(A718,Program_Calcs!$A:$A,0),MATCH(VLOOKUP(F718,Table_Methods!$B:$F,4,0),Program_Calcs!$1:$1,0)),""))</f>
        <v/>
      </c>
      <c r="J718" s="38" t="str">
        <f>IF(A718="","",Input!O714)</f>
        <v/>
      </c>
      <c r="K718" s="38" t="str">
        <f>IF(A718="","",IF(D718="N","",IFERROR(INDEX(Program_Calcs!$A$1:$AX$1002,MATCH(A718,Program_Calcs!$A:$A,0),MATCH(VLOOKUP(F718,Table_Methods!$B:$F,5,0),Program_Calcs!$1:$1,0)),"")))</f>
        <v/>
      </c>
    </row>
    <row r="719" spans="1:11" ht="16.5" customHeight="1" x14ac:dyDescent="0.25">
      <c r="A719" s="12" t="str">
        <f>IF(Input!A715="","",Input!A715)</f>
        <v/>
      </c>
      <c r="B719" s="12" t="str">
        <f>IF(C719="","",IF(C719="Circular",Input!D715&amp;" in.",IF(C719="Box",ROUNDUP(Input!D715/12,1)&amp;" x "&amp;ROUNDUP(Input!E715/12,1)&amp;" ft.",Input!D715&amp;" x "&amp;Input!E715&amp;" in.")))</f>
        <v/>
      </c>
      <c r="C719" s="12" t="str">
        <f>IF(A719="","",Input!B715)</f>
        <v/>
      </c>
      <c r="D719" s="12" t="str">
        <f>IF(Input!I715="","",Input!I715)</f>
        <v/>
      </c>
      <c r="E719" s="12" t="str">
        <f>IF(Input!C715="","",Input!C715)</f>
        <v/>
      </c>
      <c r="F719" s="13" t="str">
        <f>IF(Input!H715="","",Input!H715)</f>
        <v/>
      </c>
      <c r="G719" s="12" t="str">
        <f>IF(Program_Calcs!F715="","",TEXT(Program_Calcs!F715,"0.0"))</f>
        <v/>
      </c>
      <c r="H719" s="12" t="str">
        <f>IF(Input!J715="","",TEXT(Input!J715,"0.0"))</f>
        <v/>
      </c>
      <c r="I719" s="38" t="str">
        <f>IF(A719="","",IFERROR(INDEX(Program_Calcs!$A$1:$AX$1002,MATCH(A719,Program_Calcs!$A:$A,0),MATCH(VLOOKUP(F719,Table_Methods!$B:$F,4,0),Program_Calcs!$1:$1,0)),""))</f>
        <v/>
      </c>
      <c r="J719" s="38" t="str">
        <f>IF(A719="","",Input!O715)</f>
        <v/>
      </c>
      <c r="K719" s="38" t="str">
        <f>IF(A719="","",IF(D719="N","",IFERROR(INDEX(Program_Calcs!$A$1:$AX$1002,MATCH(A719,Program_Calcs!$A:$A,0),MATCH(VLOOKUP(F719,Table_Methods!$B:$F,5,0),Program_Calcs!$1:$1,0)),"")))</f>
        <v/>
      </c>
    </row>
    <row r="720" spans="1:11" ht="16.5" customHeight="1" x14ac:dyDescent="0.25">
      <c r="A720" s="12" t="str">
        <f>IF(Input!A716="","",Input!A716)</f>
        <v/>
      </c>
      <c r="B720" s="12" t="str">
        <f>IF(C720="","",IF(C720="Circular",Input!D716&amp;" in.",IF(C720="Box",ROUNDUP(Input!D716/12,1)&amp;" x "&amp;ROUNDUP(Input!E716/12,1)&amp;" ft.",Input!D716&amp;" x "&amp;Input!E716&amp;" in.")))</f>
        <v/>
      </c>
      <c r="C720" s="12" t="str">
        <f>IF(A720="","",Input!B716)</f>
        <v/>
      </c>
      <c r="D720" s="12" t="str">
        <f>IF(Input!I716="","",Input!I716)</f>
        <v/>
      </c>
      <c r="E720" s="12" t="str">
        <f>IF(Input!C716="","",Input!C716)</f>
        <v/>
      </c>
      <c r="F720" s="13" t="str">
        <f>IF(Input!H716="","",Input!H716)</f>
        <v/>
      </c>
      <c r="G720" s="12" t="str">
        <f>IF(Program_Calcs!F716="","",TEXT(Program_Calcs!F716,"0.0"))</f>
        <v/>
      </c>
      <c r="H720" s="12" t="str">
        <f>IF(Input!J716="","",TEXT(Input!J716,"0.0"))</f>
        <v/>
      </c>
      <c r="I720" s="38" t="str">
        <f>IF(A720="","",IFERROR(INDEX(Program_Calcs!$A$1:$AX$1002,MATCH(A720,Program_Calcs!$A:$A,0),MATCH(VLOOKUP(F720,Table_Methods!$B:$F,4,0),Program_Calcs!$1:$1,0)),""))</f>
        <v/>
      </c>
      <c r="J720" s="38" t="str">
        <f>IF(A720="","",Input!O716)</f>
        <v/>
      </c>
      <c r="K720" s="38" t="str">
        <f>IF(A720="","",IF(D720="N","",IFERROR(INDEX(Program_Calcs!$A$1:$AX$1002,MATCH(A720,Program_Calcs!$A:$A,0),MATCH(VLOOKUP(F720,Table_Methods!$B:$F,5,0),Program_Calcs!$1:$1,0)),"")))</f>
        <v/>
      </c>
    </row>
    <row r="721" spans="1:11" ht="16.5" customHeight="1" x14ac:dyDescent="0.25">
      <c r="A721" s="12" t="str">
        <f>IF(Input!A717="","",Input!A717)</f>
        <v/>
      </c>
      <c r="B721" s="12" t="str">
        <f>IF(C721="","",IF(C721="Circular",Input!D717&amp;" in.",IF(C721="Box",ROUNDUP(Input!D717/12,1)&amp;" x "&amp;ROUNDUP(Input!E717/12,1)&amp;" ft.",Input!D717&amp;" x "&amp;Input!E717&amp;" in.")))</f>
        <v/>
      </c>
      <c r="C721" s="12" t="str">
        <f>IF(A721="","",Input!B717)</f>
        <v/>
      </c>
      <c r="D721" s="12" t="str">
        <f>IF(Input!I717="","",Input!I717)</f>
        <v/>
      </c>
      <c r="E721" s="12" t="str">
        <f>IF(Input!C717="","",Input!C717)</f>
        <v/>
      </c>
      <c r="F721" s="13" t="str">
        <f>IF(Input!H717="","",Input!H717)</f>
        <v/>
      </c>
      <c r="G721" s="12" t="str">
        <f>IF(Program_Calcs!F717="","",TEXT(Program_Calcs!F717,"0.0"))</f>
        <v/>
      </c>
      <c r="H721" s="12" t="str">
        <f>IF(Input!J717="","",TEXT(Input!J717,"0.0"))</f>
        <v/>
      </c>
      <c r="I721" s="38" t="str">
        <f>IF(A721="","",IFERROR(INDEX(Program_Calcs!$A$1:$AX$1002,MATCH(A721,Program_Calcs!$A:$A,0),MATCH(VLOOKUP(F721,Table_Methods!$B:$F,4,0),Program_Calcs!$1:$1,0)),""))</f>
        <v/>
      </c>
      <c r="J721" s="38" t="str">
        <f>IF(A721="","",Input!O717)</f>
        <v/>
      </c>
      <c r="K721" s="38" t="str">
        <f>IF(A721="","",IF(D721="N","",IFERROR(INDEX(Program_Calcs!$A$1:$AX$1002,MATCH(A721,Program_Calcs!$A:$A,0),MATCH(VLOOKUP(F721,Table_Methods!$B:$F,5,0),Program_Calcs!$1:$1,0)),"")))</f>
        <v/>
      </c>
    </row>
    <row r="722" spans="1:11" ht="16.5" customHeight="1" x14ac:dyDescent="0.25">
      <c r="A722" s="12" t="str">
        <f>IF(Input!A718="","",Input!A718)</f>
        <v/>
      </c>
      <c r="B722" s="12" t="str">
        <f>IF(C722="","",IF(C722="Circular",Input!D718&amp;" in.",IF(C722="Box",ROUNDUP(Input!D718/12,1)&amp;" x "&amp;ROUNDUP(Input!E718/12,1)&amp;" ft.",Input!D718&amp;" x "&amp;Input!E718&amp;" in.")))</f>
        <v/>
      </c>
      <c r="C722" s="12" t="str">
        <f>IF(A722="","",Input!B718)</f>
        <v/>
      </c>
      <c r="D722" s="12" t="str">
        <f>IF(Input!I718="","",Input!I718)</f>
        <v/>
      </c>
      <c r="E722" s="12" t="str">
        <f>IF(Input!C718="","",Input!C718)</f>
        <v/>
      </c>
      <c r="F722" s="13" t="str">
        <f>IF(Input!H718="","",Input!H718)</f>
        <v/>
      </c>
      <c r="G722" s="12" t="str">
        <f>IF(Program_Calcs!F718="","",TEXT(Program_Calcs!F718,"0.0"))</f>
        <v/>
      </c>
      <c r="H722" s="12" t="str">
        <f>IF(Input!J718="","",TEXT(Input!J718,"0.0"))</f>
        <v/>
      </c>
      <c r="I722" s="38" t="str">
        <f>IF(A722="","",IFERROR(INDEX(Program_Calcs!$A$1:$AX$1002,MATCH(A722,Program_Calcs!$A:$A,0),MATCH(VLOOKUP(F722,Table_Methods!$B:$F,4,0),Program_Calcs!$1:$1,0)),""))</f>
        <v/>
      </c>
      <c r="J722" s="38" t="str">
        <f>IF(A722="","",Input!O718)</f>
        <v/>
      </c>
      <c r="K722" s="38" t="str">
        <f>IF(A722="","",IF(D722="N","",IFERROR(INDEX(Program_Calcs!$A$1:$AX$1002,MATCH(A722,Program_Calcs!$A:$A,0),MATCH(VLOOKUP(F722,Table_Methods!$B:$F,5,0),Program_Calcs!$1:$1,0)),"")))</f>
        <v/>
      </c>
    </row>
    <row r="723" spans="1:11" ht="16.5" customHeight="1" x14ac:dyDescent="0.25">
      <c r="A723" s="12" t="str">
        <f>IF(Input!A719="","",Input!A719)</f>
        <v/>
      </c>
      <c r="B723" s="12" t="str">
        <f>IF(C723="","",IF(C723="Circular",Input!D719&amp;" in.",IF(C723="Box",ROUNDUP(Input!D719/12,1)&amp;" x "&amp;ROUNDUP(Input!E719/12,1)&amp;" ft.",Input!D719&amp;" x "&amp;Input!E719&amp;" in.")))</f>
        <v/>
      </c>
      <c r="C723" s="12" t="str">
        <f>IF(A723="","",Input!B719)</f>
        <v/>
      </c>
      <c r="D723" s="12" t="str">
        <f>IF(Input!I719="","",Input!I719)</f>
        <v/>
      </c>
      <c r="E723" s="12" t="str">
        <f>IF(Input!C719="","",Input!C719)</f>
        <v/>
      </c>
      <c r="F723" s="13" t="str">
        <f>IF(Input!H719="","",Input!H719)</f>
        <v/>
      </c>
      <c r="G723" s="12" t="str">
        <f>IF(Program_Calcs!F719="","",TEXT(Program_Calcs!F719,"0.0"))</f>
        <v/>
      </c>
      <c r="H723" s="12" t="str">
        <f>IF(Input!J719="","",TEXT(Input!J719,"0.0"))</f>
        <v/>
      </c>
      <c r="I723" s="38" t="str">
        <f>IF(A723="","",IFERROR(INDEX(Program_Calcs!$A$1:$AX$1002,MATCH(A723,Program_Calcs!$A:$A,0),MATCH(VLOOKUP(F723,Table_Methods!$B:$F,4,0),Program_Calcs!$1:$1,0)),""))</f>
        <v/>
      </c>
      <c r="J723" s="38" t="str">
        <f>IF(A723="","",Input!O719)</f>
        <v/>
      </c>
      <c r="K723" s="38" t="str">
        <f>IF(A723="","",IF(D723="N","",IFERROR(INDEX(Program_Calcs!$A$1:$AX$1002,MATCH(A723,Program_Calcs!$A:$A,0),MATCH(VLOOKUP(F723,Table_Methods!$B:$F,5,0),Program_Calcs!$1:$1,0)),"")))</f>
        <v/>
      </c>
    </row>
    <row r="724" spans="1:11" ht="16.5" customHeight="1" x14ac:dyDescent="0.25">
      <c r="A724" s="12" t="str">
        <f>IF(Input!A720="","",Input!A720)</f>
        <v/>
      </c>
      <c r="B724" s="12" t="str">
        <f>IF(C724="","",IF(C724="Circular",Input!D720&amp;" in.",IF(C724="Box",ROUNDUP(Input!D720/12,1)&amp;" x "&amp;ROUNDUP(Input!E720/12,1)&amp;" ft.",Input!D720&amp;" x "&amp;Input!E720&amp;" in.")))</f>
        <v/>
      </c>
      <c r="C724" s="12" t="str">
        <f>IF(A724="","",Input!B720)</f>
        <v/>
      </c>
      <c r="D724" s="12" t="str">
        <f>IF(Input!I720="","",Input!I720)</f>
        <v/>
      </c>
      <c r="E724" s="12" t="str">
        <f>IF(Input!C720="","",Input!C720)</f>
        <v/>
      </c>
      <c r="F724" s="13" t="str">
        <f>IF(Input!H720="","",Input!H720)</f>
        <v/>
      </c>
      <c r="G724" s="12" t="str">
        <f>IF(Program_Calcs!F720="","",TEXT(Program_Calcs!F720,"0.0"))</f>
        <v/>
      </c>
      <c r="H724" s="12" t="str">
        <f>IF(Input!J720="","",TEXT(Input!J720,"0.0"))</f>
        <v/>
      </c>
      <c r="I724" s="38" t="str">
        <f>IF(A724="","",IFERROR(INDEX(Program_Calcs!$A$1:$AX$1002,MATCH(A724,Program_Calcs!$A:$A,0),MATCH(VLOOKUP(F724,Table_Methods!$B:$F,4,0),Program_Calcs!$1:$1,0)),""))</f>
        <v/>
      </c>
      <c r="J724" s="38" t="str">
        <f>IF(A724="","",Input!O720)</f>
        <v/>
      </c>
      <c r="K724" s="38" t="str">
        <f>IF(A724="","",IF(D724="N","",IFERROR(INDEX(Program_Calcs!$A$1:$AX$1002,MATCH(A724,Program_Calcs!$A:$A,0),MATCH(VLOOKUP(F724,Table_Methods!$B:$F,5,0),Program_Calcs!$1:$1,0)),"")))</f>
        <v/>
      </c>
    </row>
    <row r="725" spans="1:11" ht="16.5" customHeight="1" x14ac:dyDescent="0.25">
      <c r="A725" s="12" t="str">
        <f>IF(Input!A721="","",Input!A721)</f>
        <v/>
      </c>
      <c r="B725" s="12" t="str">
        <f>IF(C725="","",IF(C725="Circular",Input!D721&amp;" in.",IF(C725="Box",ROUNDUP(Input!D721/12,1)&amp;" x "&amp;ROUNDUP(Input!E721/12,1)&amp;" ft.",Input!D721&amp;" x "&amp;Input!E721&amp;" in.")))</f>
        <v/>
      </c>
      <c r="C725" s="12" t="str">
        <f>IF(A725="","",Input!B721)</f>
        <v/>
      </c>
      <c r="D725" s="12" t="str">
        <f>IF(Input!I721="","",Input!I721)</f>
        <v/>
      </c>
      <c r="E725" s="12" t="str">
        <f>IF(Input!C721="","",Input!C721)</f>
        <v/>
      </c>
      <c r="F725" s="13" t="str">
        <f>IF(Input!H721="","",Input!H721)</f>
        <v/>
      </c>
      <c r="G725" s="12" t="str">
        <f>IF(Program_Calcs!F721="","",TEXT(Program_Calcs!F721,"0.0"))</f>
        <v/>
      </c>
      <c r="H725" s="12" t="str">
        <f>IF(Input!J721="","",TEXT(Input!J721,"0.0"))</f>
        <v/>
      </c>
      <c r="I725" s="38" t="str">
        <f>IF(A725="","",IFERROR(INDEX(Program_Calcs!$A$1:$AX$1002,MATCH(A725,Program_Calcs!$A:$A,0),MATCH(VLOOKUP(F725,Table_Methods!$B:$F,4,0),Program_Calcs!$1:$1,0)),""))</f>
        <v/>
      </c>
      <c r="J725" s="38" t="str">
        <f>IF(A725="","",Input!O721)</f>
        <v/>
      </c>
      <c r="K725" s="38" t="str">
        <f>IF(A725="","",IF(D725="N","",IFERROR(INDEX(Program_Calcs!$A$1:$AX$1002,MATCH(A725,Program_Calcs!$A:$A,0),MATCH(VLOOKUP(F725,Table_Methods!$B:$F,5,0),Program_Calcs!$1:$1,0)),"")))</f>
        <v/>
      </c>
    </row>
    <row r="726" spans="1:11" ht="16.5" customHeight="1" x14ac:dyDescent="0.25">
      <c r="A726" s="12" t="str">
        <f>IF(Input!A722="","",Input!A722)</f>
        <v/>
      </c>
      <c r="B726" s="12" t="str">
        <f>IF(C726="","",IF(C726="Circular",Input!D722&amp;" in.",IF(C726="Box",ROUNDUP(Input!D722/12,1)&amp;" x "&amp;ROUNDUP(Input!E722/12,1)&amp;" ft.",Input!D722&amp;" x "&amp;Input!E722&amp;" in.")))</f>
        <v/>
      </c>
      <c r="C726" s="12" t="str">
        <f>IF(A726="","",Input!B722)</f>
        <v/>
      </c>
      <c r="D726" s="12" t="str">
        <f>IF(Input!I722="","",Input!I722)</f>
        <v/>
      </c>
      <c r="E726" s="12" t="str">
        <f>IF(Input!C722="","",Input!C722)</f>
        <v/>
      </c>
      <c r="F726" s="13" t="str">
        <f>IF(Input!H722="","",Input!H722)</f>
        <v/>
      </c>
      <c r="G726" s="12" t="str">
        <f>IF(Program_Calcs!F722="","",TEXT(Program_Calcs!F722,"0.0"))</f>
        <v/>
      </c>
      <c r="H726" s="12" t="str">
        <f>IF(Input!J722="","",TEXT(Input!J722,"0.0"))</f>
        <v/>
      </c>
      <c r="I726" s="38" t="str">
        <f>IF(A726="","",IFERROR(INDEX(Program_Calcs!$A$1:$AX$1002,MATCH(A726,Program_Calcs!$A:$A,0),MATCH(VLOOKUP(F726,Table_Methods!$B:$F,4,0),Program_Calcs!$1:$1,0)),""))</f>
        <v/>
      </c>
      <c r="J726" s="38" t="str">
        <f>IF(A726="","",Input!O722)</f>
        <v/>
      </c>
      <c r="K726" s="38" t="str">
        <f>IF(A726="","",IF(D726="N","",IFERROR(INDEX(Program_Calcs!$A$1:$AX$1002,MATCH(A726,Program_Calcs!$A:$A,0),MATCH(VLOOKUP(F726,Table_Methods!$B:$F,5,0),Program_Calcs!$1:$1,0)),"")))</f>
        <v/>
      </c>
    </row>
    <row r="727" spans="1:11" ht="16.5" customHeight="1" x14ac:dyDescent="0.25">
      <c r="A727" s="12" t="str">
        <f>IF(Input!A723="","",Input!A723)</f>
        <v/>
      </c>
      <c r="B727" s="12" t="str">
        <f>IF(C727="","",IF(C727="Circular",Input!D723&amp;" in.",IF(C727="Box",ROUNDUP(Input!D723/12,1)&amp;" x "&amp;ROUNDUP(Input!E723/12,1)&amp;" ft.",Input!D723&amp;" x "&amp;Input!E723&amp;" in.")))</f>
        <v/>
      </c>
      <c r="C727" s="12" t="str">
        <f>IF(A727="","",Input!B723)</f>
        <v/>
      </c>
      <c r="D727" s="12" t="str">
        <f>IF(Input!I723="","",Input!I723)</f>
        <v/>
      </c>
      <c r="E727" s="12" t="str">
        <f>IF(Input!C723="","",Input!C723)</f>
        <v/>
      </c>
      <c r="F727" s="13" t="str">
        <f>IF(Input!H723="","",Input!H723)</f>
        <v/>
      </c>
      <c r="G727" s="12" t="str">
        <f>IF(Program_Calcs!F723="","",TEXT(Program_Calcs!F723,"0.0"))</f>
        <v/>
      </c>
      <c r="H727" s="12" t="str">
        <f>IF(Input!J723="","",TEXT(Input!J723,"0.0"))</f>
        <v/>
      </c>
      <c r="I727" s="38" t="str">
        <f>IF(A727="","",IFERROR(INDEX(Program_Calcs!$A$1:$AX$1002,MATCH(A727,Program_Calcs!$A:$A,0),MATCH(VLOOKUP(F727,Table_Methods!$B:$F,4,0),Program_Calcs!$1:$1,0)),""))</f>
        <v/>
      </c>
      <c r="J727" s="38" t="str">
        <f>IF(A727="","",Input!O723)</f>
        <v/>
      </c>
      <c r="K727" s="38" t="str">
        <f>IF(A727="","",IF(D727="N","",IFERROR(INDEX(Program_Calcs!$A$1:$AX$1002,MATCH(A727,Program_Calcs!$A:$A,0),MATCH(VLOOKUP(F727,Table_Methods!$B:$F,5,0),Program_Calcs!$1:$1,0)),"")))</f>
        <v/>
      </c>
    </row>
    <row r="728" spans="1:11" ht="16.5" customHeight="1" x14ac:dyDescent="0.25">
      <c r="A728" s="12" t="str">
        <f>IF(Input!A724="","",Input!A724)</f>
        <v/>
      </c>
      <c r="B728" s="12" t="str">
        <f>IF(C728="","",IF(C728="Circular",Input!D724&amp;" in.",IF(C728="Box",ROUNDUP(Input!D724/12,1)&amp;" x "&amp;ROUNDUP(Input!E724/12,1)&amp;" ft.",Input!D724&amp;" x "&amp;Input!E724&amp;" in.")))</f>
        <v/>
      </c>
      <c r="C728" s="12" t="str">
        <f>IF(A728="","",Input!B724)</f>
        <v/>
      </c>
      <c r="D728" s="12" t="str">
        <f>IF(Input!I724="","",Input!I724)</f>
        <v/>
      </c>
      <c r="E728" s="12" t="str">
        <f>IF(Input!C724="","",Input!C724)</f>
        <v/>
      </c>
      <c r="F728" s="13" t="str">
        <f>IF(Input!H724="","",Input!H724)</f>
        <v/>
      </c>
      <c r="G728" s="12" t="str">
        <f>IF(Program_Calcs!F724="","",TEXT(Program_Calcs!F724,"0.0"))</f>
        <v/>
      </c>
      <c r="H728" s="12" t="str">
        <f>IF(Input!J724="","",TEXT(Input!J724,"0.0"))</f>
        <v/>
      </c>
      <c r="I728" s="38" t="str">
        <f>IF(A728="","",IFERROR(INDEX(Program_Calcs!$A$1:$AX$1002,MATCH(A728,Program_Calcs!$A:$A,0),MATCH(VLOOKUP(F728,Table_Methods!$B:$F,4,0),Program_Calcs!$1:$1,0)),""))</f>
        <v/>
      </c>
      <c r="J728" s="38" t="str">
        <f>IF(A728="","",Input!O724)</f>
        <v/>
      </c>
      <c r="K728" s="38" t="str">
        <f>IF(A728="","",IF(D728="N","",IFERROR(INDEX(Program_Calcs!$A$1:$AX$1002,MATCH(A728,Program_Calcs!$A:$A,0),MATCH(VLOOKUP(F728,Table_Methods!$B:$F,5,0),Program_Calcs!$1:$1,0)),"")))</f>
        <v/>
      </c>
    </row>
    <row r="729" spans="1:11" ht="16.5" customHeight="1" x14ac:dyDescent="0.25">
      <c r="A729" s="12" t="str">
        <f>IF(Input!A725="","",Input!A725)</f>
        <v/>
      </c>
      <c r="B729" s="12" t="str">
        <f>IF(C729="","",IF(C729="Circular",Input!D725&amp;" in.",IF(C729="Box",ROUNDUP(Input!D725/12,1)&amp;" x "&amp;ROUNDUP(Input!E725/12,1)&amp;" ft.",Input!D725&amp;" x "&amp;Input!E725&amp;" in.")))</f>
        <v/>
      </c>
      <c r="C729" s="12" t="str">
        <f>IF(A729="","",Input!B725)</f>
        <v/>
      </c>
      <c r="D729" s="12" t="str">
        <f>IF(Input!I725="","",Input!I725)</f>
        <v/>
      </c>
      <c r="E729" s="12" t="str">
        <f>IF(Input!C725="","",Input!C725)</f>
        <v/>
      </c>
      <c r="F729" s="13" t="str">
        <f>IF(Input!H725="","",Input!H725)</f>
        <v/>
      </c>
      <c r="G729" s="12" t="str">
        <f>IF(Program_Calcs!F725="","",TEXT(Program_Calcs!F725,"0.0"))</f>
        <v/>
      </c>
      <c r="H729" s="12" t="str">
        <f>IF(Input!J725="","",TEXT(Input!J725,"0.0"))</f>
        <v/>
      </c>
      <c r="I729" s="38" t="str">
        <f>IF(A729="","",IFERROR(INDEX(Program_Calcs!$A$1:$AX$1002,MATCH(A729,Program_Calcs!$A:$A,0),MATCH(VLOOKUP(F729,Table_Methods!$B:$F,4,0),Program_Calcs!$1:$1,0)),""))</f>
        <v/>
      </c>
      <c r="J729" s="38" t="str">
        <f>IF(A729="","",Input!O725)</f>
        <v/>
      </c>
      <c r="K729" s="38" t="str">
        <f>IF(A729="","",IF(D729="N","",IFERROR(INDEX(Program_Calcs!$A$1:$AX$1002,MATCH(A729,Program_Calcs!$A:$A,0),MATCH(VLOOKUP(F729,Table_Methods!$B:$F,5,0),Program_Calcs!$1:$1,0)),"")))</f>
        <v/>
      </c>
    </row>
    <row r="730" spans="1:11" ht="16.5" customHeight="1" x14ac:dyDescent="0.25">
      <c r="A730" s="12" t="str">
        <f>IF(Input!A726="","",Input!A726)</f>
        <v/>
      </c>
      <c r="B730" s="12" t="str">
        <f>IF(C730="","",IF(C730="Circular",Input!D726&amp;" in.",IF(C730="Box",ROUNDUP(Input!D726/12,1)&amp;" x "&amp;ROUNDUP(Input!E726/12,1)&amp;" ft.",Input!D726&amp;" x "&amp;Input!E726&amp;" in.")))</f>
        <v/>
      </c>
      <c r="C730" s="12" t="str">
        <f>IF(A730="","",Input!B726)</f>
        <v/>
      </c>
      <c r="D730" s="12" t="str">
        <f>IF(Input!I726="","",Input!I726)</f>
        <v/>
      </c>
      <c r="E730" s="12" t="str">
        <f>IF(Input!C726="","",Input!C726)</f>
        <v/>
      </c>
      <c r="F730" s="13" t="str">
        <f>IF(Input!H726="","",Input!H726)</f>
        <v/>
      </c>
      <c r="G730" s="12" t="str">
        <f>IF(Program_Calcs!F726="","",TEXT(Program_Calcs!F726,"0.0"))</f>
        <v/>
      </c>
      <c r="H730" s="12" t="str">
        <f>IF(Input!J726="","",TEXT(Input!J726,"0.0"))</f>
        <v/>
      </c>
      <c r="I730" s="38" t="str">
        <f>IF(A730="","",IFERROR(INDEX(Program_Calcs!$A$1:$AX$1002,MATCH(A730,Program_Calcs!$A:$A,0),MATCH(VLOOKUP(F730,Table_Methods!$B:$F,4,0),Program_Calcs!$1:$1,0)),""))</f>
        <v/>
      </c>
      <c r="J730" s="38" t="str">
        <f>IF(A730="","",Input!O726)</f>
        <v/>
      </c>
      <c r="K730" s="38" t="str">
        <f>IF(A730="","",IF(D730="N","",IFERROR(INDEX(Program_Calcs!$A$1:$AX$1002,MATCH(A730,Program_Calcs!$A:$A,0),MATCH(VLOOKUP(F730,Table_Methods!$B:$F,5,0),Program_Calcs!$1:$1,0)),"")))</f>
        <v/>
      </c>
    </row>
    <row r="731" spans="1:11" ht="16.5" customHeight="1" x14ac:dyDescent="0.25">
      <c r="A731" s="12" t="str">
        <f>IF(Input!A727="","",Input!A727)</f>
        <v/>
      </c>
      <c r="B731" s="12" t="str">
        <f>IF(C731="","",IF(C731="Circular",Input!D727&amp;" in.",IF(C731="Box",ROUNDUP(Input!D727/12,1)&amp;" x "&amp;ROUNDUP(Input!E727/12,1)&amp;" ft.",Input!D727&amp;" x "&amp;Input!E727&amp;" in.")))</f>
        <v/>
      </c>
      <c r="C731" s="12" t="str">
        <f>IF(A731="","",Input!B727)</f>
        <v/>
      </c>
      <c r="D731" s="12" t="str">
        <f>IF(Input!I727="","",Input!I727)</f>
        <v/>
      </c>
      <c r="E731" s="12" t="str">
        <f>IF(Input!C727="","",Input!C727)</f>
        <v/>
      </c>
      <c r="F731" s="13" t="str">
        <f>IF(Input!H727="","",Input!H727)</f>
        <v/>
      </c>
      <c r="G731" s="12" t="str">
        <f>IF(Program_Calcs!F727="","",TEXT(Program_Calcs!F727,"0.0"))</f>
        <v/>
      </c>
      <c r="H731" s="12" t="str">
        <f>IF(Input!J727="","",TEXT(Input!J727,"0.0"))</f>
        <v/>
      </c>
      <c r="I731" s="38" t="str">
        <f>IF(A731="","",IFERROR(INDEX(Program_Calcs!$A$1:$AX$1002,MATCH(A731,Program_Calcs!$A:$A,0),MATCH(VLOOKUP(F731,Table_Methods!$B:$F,4,0),Program_Calcs!$1:$1,0)),""))</f>
        <v/>
      </c>
      <c r="J731" s="38" t="str">
        <f>IF(A731="","",Input!O727)</f>
        <v/>
      </c>
      <c r="K731" s="38" t="str">
        <f>IF(A731="","",IF(D731="N","",IFERROR(INDEX(Program_Calcs!$A$1:$AX$1002,MATCH(A731,Program_Calcs!$A:$A,0),MATCH(VLOOKUP(F731,Table_Methods!$B:$F,5,0),Program_Calcs!$1:$1,0)),"")))</f>
        <v/>
      </c>
    </row>
    <row r="732" spans="1:11" ht="16.5" customHeight="1" x14ac:dyDescent="0.25">
      <c r="A732" s="12" t="str">
        <f>IF(Input!A728="","",Input!A728)</f>
        <v/>
      </c>
      <c r="B732" s="12" t="str">
        <f>IF(C732="","",IF(C732="Circular",Input!D728&amp;" in.",IF(C732="Box",ROUNDUP(Input!D728/12,1)&amp;" x "&amp;ROUNDUP(Input!E728/12,1)&amp;" ft.",Input!D728&amp;" x "&amp;Input!E728&amp;" in.")))</f>
        <v/>
      </c>
      <c r="C732" s="12" t="str">
        <f>IF(A732="","",Input!B728)</f>
        <v/>
      </c>
      <c r="D732" s="12" t="str">
        <f>IF(Input!I728="","",Input!I728)</f>
        <v/>
      </c>
      <c r="E732" s="12" t="str">
        <f>IF(Input!C728="","",Input!C728)</f>
        <v/>
      </c>
      <c r="F732" s="13" t="str">
        <f>IF(Input!H728="","",Input!H728)</f>
        <v/>
      </c>
      <c r="G732" s="12" t="str">
        <f>IF(Program_Calcs!F728="","",TEXT(Program_Calcs!F728,"0.0"))</f>
        <v/>
      </c>
      <c r="H732" s="12" t="str">
        <f>IF(Input!J728="","",TEXT(Input!J728,"0.0"))</f>
        <v/>
      </c>
      <c r="I732" s="38" t="str">
        <f>IF(A732="","",IFERROR(INDEX(Program_Calcs!$A$1:$AX$1002,MATCH(A732,Program_Calcs!$A:$A,0),MATCH(VLOOKUP(F732,Table_Methods!$B:$F,4,0),Program_Calcs!$1:$1,0)),""))</f>
        <v/>
      </c>
      <c r="J732" s="38" t="str">
        <f>IF(A732="","",Input!O728)</f>
        <v/>
      </c>
      <c r="K732" s="38" t="str">
        <f>IF(A732="","",IF(D732="N","",IFERROR(INDEX(Program_Calcs!$A$1:$AX$1002,MATCH(A732,Program_Calcs!$A:$A,0),MATCH(VLOOKUP(F732,Table_Methods!$B:$F,5,0),Program_Calcs!$1:$1,0)),"")))</f>
        <v/>
      </c>
    </row>
    <row r="733" spans="1:11" ht="16.5" customHeight="1" x14ac:dyDescent="0.25">
      <c r="A733" s="12" t="str">
        <f>IF(Input!A729="","",Input!A729)</f>
        <v/>
      </c>
      <c r="B733" s="12" t="str">
        <f>IF(C733="","",IF(C733="Circular",Input!D729&amp;" in.",IF(C733="Box",ROUNDUP(Input!D729/12,1)&amp;" x "&amp;ROUNDUP(Input!E729/12,1)&amp;" ft.",Input!D729&amp;" x "&amp;Input!E729&amp;" in.")))</f>
        <v/>
      </c>
      <c r="C733" s="12" t="str">
        <f>IF(A733="","",Input!B729)</f>
        <v/>
      </c>
      <c r="D733" s="12" t="str">
        <f>IF(Input!I729="","",Input!I729)</f>
        <v/>
      </c>
      <c r="E733" s="12" t="str">
        <f>IF(Input!C729="","",Input!C729)</f>
        <v/>
      </c>
      <c r="F733" s="13" t="str">
        <f>IF(Input!H729="","",Input!H729)</f>
        <v/>
      </c>
      <c r="G733" s="12" t="str">
        <f>IF(Program_Calcs!F729="","",TEXT(Program_Calcs!F729,"0.0"))</f>
        <v/>
      </c>
      <c r="H733" s="12" t="str">
        <f>IF(Input!J729="","",TEXT(Input!J729,"0.0"))</f>
        <v/>
      </c>
      <c r="I733" s="38" t="str">
        <f>IF(A733="","",IFERROR(INDEX(Program_Calcs!$A$1:$AX$1002,MATCH(A733,Program_Calcs!$A:$A,0),MATCH(VLOOKUP(F733,Table_Methods!$B:$F,4,0),Program_Calcs!$1:$1,0)),""))</f>
        <v/>
      </c>
      <c r="J733" s="38" t="str">
        <f>IF(A733="","",Input!O729)</f>
        <v/>
      </c>
      <c r="K733" s="38" t="str">
        <f>IF(A733="","",IF(D733="N","",IFERROR(INDEX(Program_Calcs!$A$1:$AX$1002,MATCH(A733,Program_Calcs!$A:$A,0),MATCH(VLOOKUP(F733,Table_Methods!$B:$F,5,0),Program_Calcs!$1:$1,0)),"")))</f>
        <v/>
      </c>
    </row>
    <row r="734" spans="1:11" ht="16.5" customHeight="1" x14ac:dyDescent="0.25">
      <c r="A734" s="12" t="str">
        <f>IF(Input!A730="","",Input!A730)</f>
        <v/>
      </c>
      <c r="B734" s="12" t="str">
        <f>IF(C734="","",IF(C734="Circular",Input!D730&amp;" in.",IF(C734="Box",ROUNDUP(Input!D730/12,1)&amp;" x "&amp;ROUNDUP(Input!E730/12,1)&amp;" ft.",Input!D730&amp;" x "&amp;Input!E730&amp;" in.")))</f>
        <v/>
      </c>
      <c r="C734" s="12" t="str">
        <f>IF(A734="","",Input!B730)</f>
        <v/>
      </c>
      <c r="D734" s="12" t="str">
        <f>IF(Input!I730="","",Input!I730)</f>
        <v/>
      </c>
      <c r="E734" s="12" t="str">
        <f>IF(Input!C730="","",Input!C730)</f>
        <v/>
      </c>
      <c r="F734" s="13" t="str">
        <f>IF(Input!H730="","",Input!H730)</f>
        <v/>
      </c>
      <c r="G734" s="12" t="str">
        <f>IF(Program_Calcs!F730="","",TEXT(Program_Calcs!F730,"0.0"))</f>
        <v/>
      </c>
      <c r="H734" s="12" t="str">
        <f>IF(Input!J730="","",TEXT(Input!J730,"0.0"))</f>
        <v/>
      </c>
      <c r="I734" s="38" t="str">
        <f>IF(A734="","",IFERROR(INDEX(Program_Calcs!$A$1:$AX$1002,MATCH(A734,Program_Calcs!$A:$A,0),MATCH(VLOOKUP(F734,Table_Methods!$B:$F,4,0),Program_Calcs!$1:$1,0)),""))</f>
        <v/>
      </c>
      <c r="J734" s="38" t="str">
        <f>IF(A734="","",Input!O730)</f>
        <v/>
      </c>
      <c r="K734" s="38" t="str">
        <f>IF(A734="","",IF(D734="N","",IFERROR(INDEX(Program_Calcs!$A$1:$AX$1002,MATCH(A734,Program_Calcs!$A:$A,0),MATCH(VLOOKUP(F734,Table_Methods!$B:$F,5,0),Program_Calcs!$1:$1,0)),"")))</f>
        <v/>
      </c>
    </row>
    <row r="735" spans="1:11" ht="16.5" customHeight="1" x14ac:dyDescent="0.25">
      <c r="A735" s="12" t="str">
        <f>IF(Input!A731="","",Input!A731)</f>
        <v/>
      </c>
      <c r="B735" s="12" t="str">
        <f>IF(C735="","",IF(C735="Circular",Input!D731&amp;" in.",IF(C735="Box",ROUNDUP(Input!D731/12,1)&amp;" x "&amp;ROUNDUP(Input!E731/12,1)&amp;" ft.",Input!D731&amp;" x "&amp;Input!E731&amp;" in.")))</f>
        <v/>
      </c>
      <c r="C735" s="12" t="str">
        <f>IF(A735="","",Input!B731)</f>
        <v/>
      </c>
      <c r="D735" s="12" t="str">
        <f>IF(Input!I731="","",Input!I731)</f>
        <v/>
      </c>
      <c r="E735" s="12" t="str">
        <f>IF(Input!C731="","",Input!C731)</f>
        <v/>
      </c>
      <c r="F735" s="13" t="str">
        <f>IF(Input!H731="","",Input!H731)</f>
        <v/>
      </c>
      <c r="G735" s="12" t="str">
        <f>IF(Program_Calcs!F731="","",TEXT(Program_Calcs!F731,"0.0"))</f>
        <v/>
      </c>
      <c r="H735" s="12" t="str">
        <f>IF(Input!J731="","",TEXT(Input!J731,"0.0"))</f>
        <v/>
      </c>
      <c r="I735" s="38" t="str">
        <f>IF(A735="","",IFERROR(INDEX(Program_Calcs!$A$1:$AX$1002,MATCH(A735,Program_Calcs!$A:$A,0),MATCH(VLOOKUP(F735,Table_Methods!$B:$F,4,0),Program_Calcs!$1:$1,0)),""))</f>
        <v/>
      </c>
      <c r="J735" s="38" t="str">
        <f>IF(A735="","",Input!O731)</f>
        <v/>
      </c>
      <c r="K735" s="38" t="str">
        <f>IF(A735="","",IF(D735="N","",IFERROR(INDEX(Program_Calcs!$A$1:$AX$1002,MATCH(A735,Program_Calcs!$A:$A,0),MATCH(VLOOKUP(F735,Table_Methods!$B:$F,5,0),Program_Calcs!$1:$1,0)),"")))</f>
        <v/>
      </c>
    </row>
    <row r="736" spans="1:11" ht="16.5" customHeight="1" x14ac:dyDescent="0.25">
      <c r="A736" s="12" t="str">
        <f>IF(Input!A732="","",Input!A732)</f>
        <v/>
      </c>
      <c r="B736" s="12" t="str">
        <f>IF(C736="","",IF(C736="Circular",Input!D732&amp;" in.",IF(C736="Box",ROUNDUP(Input!D732/12,1)&amp;" x "&amp;ROUNDUP(Input!E732/12,1)&amp;" ft.",Input!D732&amp;" x "&amp;Input!E732&amp;" in.")))</f>
        <v/>
      </c>
      <c r="C736" s="12" t="str">
        <f>IF(A736="","",Input!B732)</f>
        <v/>
      </c>
      <c r="D736" s="12" t="str">
        <f>IF(Input!I732="","",Input!I732)</f>
        <v/>
      </c>
      <c r="E736" s="12" t="str">
        <f>IF(Input!C732="","",Input!C732)</f>
        <v/>
      </c>
      <c r="F736" s="13" t="str">
        <f>IF(Input!H732="","",Input!H732)</f>
        <v/>
      </c>
      <c r="G736" s="12" t="str">
        <f>IF(Program_Calcs!F732="","",TEXT(Program_Calcs!F732,"0.0"))</f>
        <v/>
      </c>
      <c r="H736" s="12" t="str">
        <f>IF(Input!J732="","",TEXT(Input!J732,"0.0"))</f>
        <v/>
      </c>
      <c r="I736" s="38" t="str">
        <f>IF(A736="","",IFERROR(INDEX(Program_Calcs!$A$1:$AX$1002,MATCH(A736,Program_Calcs!$A:$A,0),MATCH(VLOOKUP(F736,Table_Methods!$B:$F,4,0),Program_Calcs!$1:$1,0)),""))</f>
        <v/>
      </c>
      <c r="J736" s="38" t="str">
        <f>IF(A736="","",Input!O732)</f>
        <v/>
      </c>
      <c r="K736" s="38" t="str">
        <f>IF(A736="","",IF(D736="N","",IFERROR(INDEX(Program_Calcs!$A$1:$AX$1002,MATCH(A736,Program_Calcs!$A:$A,0),MATCH(VLOOKUP(F736,Table_Methods!$B:$F,5,0),Program_Calcs!$1:$1,0)),"")))</f>
        <v/>
      </c>
    </row>
    <row r="737" spans="1:11" ht="16.5" customHeight="1" x14ac:dyDescent="0.25">
      <c r="A737" s="12" t="str">
        <f>IF(Input!A733="","",Input!A733)</f>
        <v/>
      </c>
      <c r="B737" s="12" t="str">
        <f>IF(C737="","",IF(C737="Circular",Input!D733&amp;" in.",IF(C737="Box",ROUNDUP(Input!D733/12,1)&amp;" x "&amp;ROUNDUP(Input!E733/12,1)&amp;" ft.",Input!D733&amp;" x "&amp;Input!E733&amp;" in.")))</f>
        <v/>
      </c>
      <c r="C737" s="12" t="str">
        <f>IF(A737="","",Input!B733)</f>
        <v/>
      </c>
      <c r="D737" s="12" t="str">
        <f>IF(Input!I733="","",Input!I733)</f>
        <v/>
      </c>
      <c r="E737" s="12" t="str">
        <f>IF(Input!C733="","",Input!C733)</f>
        <v/>
      </c>
      <c r="F737" s="13" t="str">
        <f>IF(Input!H733="","",Input!H733)</f>
        <v/>
      </c>
      <c r="G737" s="12" t="str">
        <f>IF(Program_Calcs!F733="","",TEXT(Program_Calcs!F733,"0.0"))</f>
        <v/>
      </c>
      <c r="H737" s="12" t="str">
        <f>IF(Input!J733="","",TEXT(Input!J733,"0.0"))</f>
        <v/>
      </c>
      <c r="I737" s="38" t="str">
        <f>IF(A737="","",IFERROR(INDEX(Program_Calcs!$A$1:$AX$1002,MATCH(A737,Program_Calcs!$A:$A,0),MATCH(VLOOKUP(F737,Table_Methods!$B:$F,4,0),Program_Calcs!$1:$1,0)),""))</f>
        <v/>
      </c>
      <c r="J737" s="38" t="str">
        <f>IF(A737="","",Input!O733)</f>
        <v/>
      </c>
      <c r="K737" s="38" t="str">
        <f>IF(A737="","",IF(D737="N","",IFERROR(INDEX(Program_Calcs!$A$1:$AX$1002,MATCH(A737,Program_Calcs!$A:$A,0),MATCH(VLOOKUP(F737,Table_Methods!$B:$F,5,0),Program_Calcs!$1:$1,0)),"")))</f>
        <v/>
      </c>
    </row>
    <row r="738" spans="1:11" ht="16.5" customHeight="1" x14ac:dyDescent="0.25">
      <c r="A738" s="12" t="str">
        <f>IF(Input!A734="","",Input!A734)</f>
        <v/>
      </c>
      <c r="B738" s="12" t="str">
        <f>IF(C738="","",IF(C738="Circular",Input!D734&amp;" in.",IF(C738="Box",ROUNDUP(Input!D734/12,1)&amp;" x "&amp;ROUNDUP(Input!E734/12,1)&amp;" ft.",Input!D734&amp;" x "&amp;Input!E734&amp;" in.")))</f>
        <v/>
      </c>
      <c r="C738" s="12" t="str">
        <f>IF(A738="","",Input!B734)</f>
        <v/>
      </c>
      <c r="D738" s="12" t="str">
        <f>IF(Input!I734="","",Input!I734)</f>
        <v/>
      </c>
      <c r="E738" s="12" t="str">
        <f>IF(Input!C734="","",Input!C734)</f>
        <v/>
      </c>
      <c r="F738" s="13" t="str">
        <f>IF(Input!H734="","",Input!H734)</f>
        <v/>
      </c>
      <c r="G738" s="12" t="str">
        <f>IF(Program_Calcs!F734="","",TEXT(Program_Calcs!F734,"0.0"))</f>
        <v/>
      </c>
      <c r="H738" s="12" t="str">
        <f>IF(Input!J734="","",TEXT(Input!J734,"0.0"))</f>
        <v/>
      </c>
      <c r="I738" s="38" t="str">
        <f>IF(A738="","",IFERROR(INDEX(Program_Calcs!$A$1:$AX$1002,MATCH(A738,Program_Calcs!$A:$A,0),MATCH(VLOOKUP(F738,Table_Methods!$B:$F,4,0),Program_Calcs!$1:$1,0)),""))</f>
        <v/>
      </c>
      <c r="J738" s="38" t="str">
        <f>IF(A738="","",Input!O734)</f>
        <v/>
      </c>
      <c r="K738" s="38" t="str">
        <f>IF(A738="","",IF(D738="N","",IFERROR(INDEX(Program_Calcs!$A$1:$AX$1002,MATCH(A738,Program_Calcs!$A:$A,0),MATCH(VLOOKUP(F738,Table_Methods!$B:$F,5,0),Program_Calcs!$1:$1,0)),"")))</f>
        <v/>
      </c>
    </row>
    <row r="739" spans="1:11" ht="16.5" customHeight="1" x14ac:dyDescent="0.25">
      <c r="A739" s="12" t="str">
        <f>IF(Input!A735="","",Input!A735)</f>
        <v/>
      </c>
      <c r="B739" s="12" t="str">
        <f>IF(C739="","",IF(C739="Circular",Input!D735&amp;" in.",IF(C739="Box",ROUNDUP(Input!D735/12,1)&amp;" x "&amp;ROUNDUP(Input!E735/12,1)&amp;" ft.",Input!D735&amp;" x "&amp;Input!E735&amp;" in.")))</f>
        <v/>
      </c>
      <c r="C739" s="12" t="str">
        <f>IF(A739="","",Input!B735)</f>
        <v/>
      </c>
      <c r="D739" s="12" t="str">
        <f>IF(Input!I735="","",Input!I735)</f>
        <v/>
      </c>
      <c r="E739" s="12" t="str">
        <f>IF(Input!C735="","",Input!C735)</f>
        <v/>
      </c>
      <c r="F739" s="13" t="str">
        <f>IF(Input!H735="","",Input!H735)</f>
        <v/>
      </c>
      <c r="G739" s="12" t="str">
        <f>IF(Program_Calcs!F735="","",TEXT(Program_Calcs!F735,"0.0"))</f>
        <v/>
      </c>
      <c r="H739" s="12" t="str">
        <f>IF(Input!J735="","",TEXT(Input!J735,"0.0"))</f>
        <v/>
      </c>
      <c r="I739" s="38" t="str">
        <f>IF(A739="","",IFERROR(INDEX(Program_Calcs!$A$1:$AX$1002,MATCH(A739,Program_Calcs!$A:$A,0),MATCH(VLOOKUP(F739,Table_Methods!$B:$F,4,0),Program_Calcs!$1:$1,0)),""))</f>
        <v/>
      </c>
      <c r="J739" s="38" t="str">
        <f>IF(A739="","",Input!O735)</f>
        <v/>
      </c>
      <c r="K739" s="38" t="str">
        <f>IF(A739="","",IF(D739="N","",IFERROR(INDEX(Program_Calcs!$A$1:$AX$1002,MATCH(A739,Program_Calcs!$A:$A,0),MATCH(VLOOKUP(F739,Table_Methods!$B:$F,5,0),Program_Calcs!$1:$1,0)),"")))</f>
        <v/>
      </c>
    </row>
    <row r="740" spans="1:11" ht="16.5" customHeight="1" x14ac:dyDescent="0.25">
      <c r="A740" s="12" t="str">
        <f>IF(Input!A736="","",Input!A736)</f>
        <v/>
      </c>
      <c r="B740" s="12" t="str">
        <f>IF(C740="","",IF(C740="Circular",Input!D736&amp;" in.",IF(C740="Box",ROUNDUP(Input!D736/12,1)&amp;" x "&amp;ROUNDUP(Input!E736/12,1)&amp;" ft.",Input!D736&amp;" x "&amp;Input!E736&amp;" in.")))</f>
        <v/>
      </c>
      <c r="C740" s="12" t="str">
        <f>IF(A740="","",Input!B736)</f>
        <v/>
      </c>
      <c r="D740" s="12" t="str">
        <f>IF(Input!I736="","",Input!I736)</f>
        <v/>
      </c>
      <c r="E740" s="12" t="str">
        <f>IF(Input!C736="","",Input!C736)</f>
        <v/>
      </c>
      <c r="F740" s="13" t="str">
        <f>IF(Input!H736="","",Input!H736)</f>
        <v/>
      </c>
      <c r="G740" s="12" t="str">
        <f>IF(Program_Calcs!F736="","",TEXT(Program_Calcs!F736,"0.0"))</f>
        <v/>
      </c>
      <c r="H740" s="12" t="str">
        <f>IF(Input!J736="","",TEXT(Input!J736,"0.0"))</f>
        <v/>
      </c>
      <c r="I740" s="38" t="str">
        <f>IF(A740="","",IFERROR(INDEX(Program_Calcs!$A$1:$AX$1002,MATCH(A740,Program_Calcs!$A:$A,0),MATCH(VLOOKUP(F740,Table_Methods!$B:$F,4,0),Program_Calcs!$1:$1,0)),""))</f>
        <v/>
      </c>
      <c r="J740" s="38" t="str">
        <f>IF(A740="","",Input!O736)</f>
        <v/>
      </c>
      <c r="K740" s="38" t="str">
        <f>IF(A740="","",IF(D740="N","",IFERROR(INDEX(Program_Calcs!$A$1:$AX$1002,MATCH(A740,Program_Calcs!$A:$A,0),MATCH(VLOOKUP(F740,Table_Methods!$B:$F,5,0),Program_Calcs!$1:$1,0)),"")))</f>
        <v/>
      </c>
    </row>
    <row r="741" spans="1:11" ht="16.5" customHeight="1" x14ac:dyDescent="0.25">
      <c r="A741" s="12" t="str">
        <f>IF(Input!A737="","",Input!A737)</f>
        <v/>
      </c>
      <c r="B741" s="12" t="str">
        <f>IF(C741="","",IF(C741="Circular",Input!D737&amp;" in.",IF(C741="Box",ROUNDUP(Input!D737/12,1)&amp;" x "&amp;ROUNDUP(Input!E737/12,1)&amp;" ft.",Input!D737&amp;" x "&amp;Input!E737&amp;" in.")))</f>
        <v/>
      </c>
      <c r="C741" s="12" t="str">
        <f>IF(A741="","",Input!B737)</f>
        <v/>
      </c>
      <c r="D741" s="12" t="str">
        <f>IF(Input!I737="","",Input!I737)</f>
        <v/>
      </c>
      <c r="E741" s="12" t="str">
        <f>IF(Input!C737="","",Input!C737)</f>
        <v/>
      </c>
      <c r="F741" s="13" t="str">
        <f>IF(Input!H737="","",Input!H737)</f>
        <v/>
      </c>
      <c r="G741" s="12" t="str">
        <f>IF(Program_Calcs!F737="","",TEXT(Program_Calcs!F737,"0.0"))</f>
        <v/>
      </c>
      <c r="H741" s="12" t="str">
        <f>IF(Input!J737="","",TEXT(Input!J737,"0.0"))</f>
        <v/>
      </c>
      <c r="I741" s="38" t="str">
        <f>IF(A741="","",IFERROR(INDEX(Program_Calcs!$A$1:$AX$1002,MATCH(A741,Program_Calcs!$A:$A,0),MATCH(VLOOKUP(F741,Table_Methods!$B:$F,4,0),Program_Calcs!$1:$1,0)),""))</f>
        <v/>
      </c>
      <c r="J741" s="38" t="str">
        <f>IF(A741="","",Input!O737)</f>
        <v/>
      </c>
      <c r="K741" s="38" t="str">
        <f>IF(A741="","",IF(D741="N","",IFERROR(INDEX(Program_Calcs!$A$1:$AX$1002,MATCH(A741,Program_Calcs!$A:$A,0),MATCH(VLOOKUP(F741,Table_Methods!$B:$F,5,0),Program_Calcs!$1:$1,0)),"")))</f>
        <v/>
      </c>
    </row>
    <row r="742" spans="1:11" ht="16.5" customHeight="1" x14ac:dyDescent="0.25">
      <c r="A742" s="12" t="str">
        <f>IF(Input!A738="","",Input!A738)</f>
        <v/>
      </c>
      <c r="B742" s="12" t="str">
        <f>IF(C742="","",IF(C742="Circular",Input!D738&amp;" in.",IF(C742="Box",ROUNDUP(Input!D738/12,1)&amp;" x "&amp;ROUNDUP(Input!E738/12,1)&amp;" ft.",Input!D738&amp;" x "&amp;Input!E738&amp;" in.")))</f>
        <v/>
      </c>
      <c r="C742" s="12" t="str">
        <f>IF(A742="","",Input!B738)</f>
        <v/>
      </c>
      <c r="D742" s="12" t="str">
        <f>IF(Input!I738="","",Input!I738)</f>
        <v/>
      </c>
      <c r="E742" s="12" t="str">
        <f>IF(Input!C738="","",Input!C738)</f>
        <v/>
      </c>
      <c r="F742" s="13" t="str">
        <f>IF(Input!H738="","",Input!H738)</f>
        <v/>
      </c>
      <c r="G742" s="12" t="str">
        <f>IF(Program_Calcs!F738="","",TEXT(Program_Calcs!F738,"0.0"))</f>
        <v/>
      </c>
      <c r="H742" s="12" t="str">
        <f>IF(Input!J738="","",TEXT(Input!J738,"0.0"))</f>
        <v/>
      </c>
      <c r="I742" s="38" t="str">
        <f>IF(A742="","",IFERROR(INDEX(Program_Calcs!$A$1:$AX$1002,MATCH(A742,Program_Calcs!$A:$A,0),MATCH(VLOOKUP(F742,Table_Methods!$B:$F,4,0),Program_Calcs!$1:$1,0)),""))</f>
        <v/>
      </c>
      <c r="J742" s="38" t="str">
        <f>IF(A742="","",Input!O738)</f>
        <v/>
      </c>
      <c r="K742" s="38" t="str">
        <f>IF(A742="","",IF(D742="N","",IFERROR(INDEX(Program_Calcs!$A$1:$AX$1002,MATCH(A742,Program_Calcs!$A:$A,0),MATCH(VLOOKUP(F742,Table_Methods!$B:$F,5,0),Program_Calcs!$1:$1,0)),"")))</f>
        <v/>
      </c>
    </row>
    <row r="743" spans="1:11" ht="16.5" customHeight="1" x14ac:dyDescent="0.25">
      <c r="A743" s="12" t="str">
        <f>IF(Input!A739="","",Input!A739)</f>
        <v/>
      </c>
      <c r="B743" s="12" t="str">
        <f>IF(C743="","",IF(C743="Circular",Input!D739&amp;" in.",IF(C743="Box",ROUNDUP(Input!D739/12,1)&amp;" x "&amp;ROUNDUP(Input!E739/12,1)&amp;" ft.",Input!D739&amp;" x "&amp;Input!E739&amp;" in.")))</f>
        <v/>
      </c>
      <c r="C743" s="12" t="str">
        <f>IF(A743="","",Input!B739)</f>
        <v/>
      </c>
      <c r="D743" s="12" t="str">
        <f>IF(Input!I739="","",Input!I739)</f>
        <v/>
      </c>
      <c r="E743" s="12" t="str">
        <f>IF(Input!C739="","",Input!C739)</f>
        <v/>
      </c>
      <c r="F743" s="13" t="str">
        <f>IF(Input!H739="","",Input!H739)</f>
        <v/>
      </c>
      <c r="G743" s="12" t="str">
        <f>IF(Program_Calcs!F739="","",TEXT(Program_Calcs!F739,"0.0"))</f>
        <v/>
      </c>
      <c r="H743" s="12" t="str">
        <f>IF(Input!J739="","",TEXT(Input!J739,"0.0"))</f>
        <v/>
      </c>
      <c r="I743" s="38" t="str">
        <f>IF(A743="","",IFERROR(INDEX(Program_Calcs!$A$1:$AX$1002,MATCH(A743,Program_Calcs!$A:$A,0),MATCH(VLOOKUP(F743,Table_Methods!$B:$F,4,0),Program_Calcs!$1:$1,0)),""))</f>
        <v/>
      </c>
      <c r="J743" s="38" t="str">
        <f>IF(A743="","",Input!O739)</f>
        <v/>
      </c>
      <c r="K743" s="38" t="str">
        <f>IF(A743="","",IF(D743="N","",IFERROR(INDEX(Program_Calcs!$A$1:$AX$1002,MATCH(A743,Program_Calcs!$A:$A,0),MATCH(VLOOKUP(F743,Table_Methods!$B:$F,5,0),Program_Calcs!$1:$1,0)),"")))</f>
        <v/>
      </c>
    </row>
    <row r="744" spans="1:11" ht="16.5" customHeight="1" x14ac:dyDescent="0.25">
      <c r="A744" s="12" t="str">
        <f>IF(Input!A740="","",Input!A740)</f>
        <v/>
      </c>
      <c r="B744" s="12" t="str">
        <f>IF(C744="","",IF(C744="Circular",Input!D740&amp;" in.",IF(C744="Box",ROUNDUP(Input!D740/12,1)&amp;" x "&amp;ROUNDUP(Input!E740/12,1)&amp;" ft.",Input!D740&amp;" x "&amp;Input!E740&amp;" in.")))</f>
        <v/>
      </c>
      <c r="C744" s="12" t="str">
        <f>IF(A744="","",Input!B740)</f>
        <v/>
      </c>
      <c r="D744" s="12" t="str">
        <f>IF(Input!I740="","",Input!I740)</f>
        <v/>
      </c>
      <c r="E744" s="12" t="str">
        <f>IF(Input!C740="","",Input!C740)</f>
        <v/>
      </c>
      <c r="F744" s="13" t="str">
        <f>IF(Input!H740="","",Input!H740)</f>
        <v/>
      </c>
      <c r="G744" s="12" t="str">
        <f>IF(Program_Calcs!F740="","",TEXT(Program_Calcs!F740,"0.0"))</f>
        <v/>
      </c>
      <c r="H744" s="12" t="str">
        <f>IF(Input!J740="","",TEXT(Input!J740,"0.0"))</f>
        <v/>
      </c>
      <c r="I744" s="38" t="str">
        <f>IF(A744="","",IFERROR(INDEX(Program_Calcs!$A$1:$AX$1002,MATCH(A744,Program_Calcs!$A:$A,0),MATCH(VLOOKUP(F744,Table_Methods!$B:$F,4,0),Program_Calcs!$1:$1,0)),""))</f>
        <v/>
      </c>
      <c r="J744" s="38" t="str">
        <f>IF(A744="","",Input!O740)</f>
        <v/>
      </c>
      <c r="K744" s="38" t="str">
        <f>IF(A744="","",IF(D744="N","",IFERROR(INDEX(Program_Calcs!$A$1:$AX$1002,MATCH(A744,Program_Calcs!$A:$A,0),MATCH(VLOOKUP(F744,Table_Methods!$B:$F,5,0),Program_Calcs!$1:$1,0)),"")))</f>
        <v/>
      </c>
    </row>
    <row r="745" spans="1:11" ht="16.5" customHeight="1" x14ac:dyDescent="0.25">
      <c r="A745" s="12" t="str">
        <f>IF(Input!A741="","",Input!A741)</f>
        <v/>
      </c>
      <c r="B745" s="12" t="str">
        <f>IF(C745="","",IF(C745="Circular",Input!D741&amp;" in.",IF(C745="Box",ROUNDUP(Input!D741/12,1)&amp;" x "&amp;ROUNDUP(Input!E741/12,1)&amp;" ft.",Input!D741&amp;" x "&amp;Input!E741&amp;" in.")))</f>
        <v/>
      </c>
      <c r="C745" s="12" t="str">
        <f>IF(A745="","",Input!B741)</f>
        <v/>
      </c>
      <c r="D745" s="12" t="str">
        <f>IF(Input!I741="","",Input!I741)</f>
        <v/>
      </c>
      <c r="E745" s="12" t="str">
        <f>IF(Input!C741="","",Input!C741)</f>
        <v/>
      </c>
      <c r="F745" s="13" t="str">
        <f>IF(Input!H741="","",Input!H741)</f>
        <v/>
      </c>
      <c r="G745" s="12" t="str">
        <f>IF(Program_Calcs!F741="","",TEXT(Program_Calcs!F741,"0.0"))</f>
        <v/>
      </c>
      <c r="H745" s="12" t="str">
        <f>IF(Input!J741="","",TEXT(Input!J741,"0.0"))</f>
        <v/>
      </c>
      <c r="I745" s="38" t="str">
        <f>IF(A745="","",IFERROR(INDEX(Program_Calcs!$A$1:$AX$1002,MATCH(A745,Program_Calcs!$A:$A,0),MATCH(VLOOKUP(F745,Table_Methods!$B:$F,4,0),Program_Calcs!$1:$1,0)),""))</f>
        <v/>
      </c>
      <c r="J745" s="38" t="str">
        <f>IF(A745="","",Input!O741)</f>
        <v/>
      </c>
      <c r="K745" s="38" t="str">
        <f>IF(A745="","",IF(D745="N","",IFERROR(INDEX(Program_Calcs!$A$1:$AX$1002,MATCH(A745,Program_Calcs!$A:$A,0),MATCH(VLOOKUP(F745,Table_Methods!$B:$F,5,0),Program_Calcs!$1:$1,0)),"")))</f>
        <v/>
      </c>
    </row>
    <row r="746" spans="1:11" ht="16.5" customHeight="1" x14ac:dyDescent="0.25">
      <c r="A746" s="12" t="str">
        <f>IF(Input!A742="","",Input!A742)</f>
        <v/>
      </c>
      <c r="B746" s="12" t="str">
        <f>IF(C746="","",IF(C746="Circular",Input!D742&amp;" in.",IF(C746="Box",ROUNDUP(Input!D742/12,1)&amp;" x "&amp;ROUNDUP(Input!E742/12,1)&amp;" ft.",Input!D742&amp;" x "&amp;Input!E742&amp;" in.")))</f>
        <v/>
      </c>
      <c r="C746" s="12" t="str">
        <f>IF(A746="","",Input!B742)</f>
        <v/>
      </c>
      <c r="D746" s="12" t="str">
        <f>IF(Input!I742="","",Input!I742)</f>
        <v/>
      </c>
      <c r="E746" s="12" t="str">
        <f>IF(Input!C742="","",Input!C742)</f>
        <v/>
      </c>
      <c r="F746" s="13" t="str">
        <f>IF(Input!H742="","",Input!H742)</f>
        <v/>
      </c>
      <c r="G746" s="12" t="str">
        <f>IF(Program_Calcs!F742="","",TEXT(Program_Calcs!F742,"0.0"))</f>
        <v/>
      </c>
      <c r="H746" s="12" t="str">
        <f>IF(Input!J742="","",TEXT(Input!J742,"0.0"))</f>
        <v/>
      </c>
      <c r="I746" s="38" t="str">
        <f>IF(A746="","",IFERROR(INDEX(Program_Calcs!$A$1:$AX$1002,MATCH(A746,Program_Calcs!$A:$A,0),MATCH(VLOOKUP(F746,Table_Methods!$B:$F,4,0),Program_Calcs!$1:$1,0)),""))</f>
        <v/>
      </c>
      <c r="J746" s="38" t="str">
        <f>IF(A746="","",Input!O742)</f>
        <v/>
      </c>
      <c r="K746" s="38" t="str">
        <f>IF(A746="","",IF(D746="N","",IFERROR(INDEX(Program_Calcs!$A$1:$AX$1002,MATCH(A746,Program_Calcs!$A:$A,0),MATCH(VLOOKUP(F746,Table_Methods!$B:$F,5,0),Program_Calcs!$1:$1,0)),"")))</f>
        <v/>
      </c>
    </row>
    <row r="747" spans="1:11" ht="16.5" customHeight="1" x14ac:dyDescent="0.25">
      <c r="A747" s="12" t="str">
        <f>IF(Input!A743="","",Input!A743)</f>
        <v/>
      </c>
      <c r="B747" s="12" t="str">
        <f>IF(C747="","",IF(C747="Circular",Input!D743&amp;" in.",IF(C747="Box",ROUNDUP(Input!D743/12,1)&amp;" x "&amp;ROUNDUP(Input!E743/12,1)&amp;" ft.",Input!D743&amp;" x "&amp;Input!E743&amp;" in.")))</f>
        <v/>
      </c>
      <c r="C747" s="12" t="str">
        <f>IF(A747="","",Input!B743)</f>
        <v/>
      </c>
      <c r="D747" s="12" t="str">
        <f>IF(Input!I743="","",Input!I743)</f>
        <v/>
      </c>
      <c r="E747" s="12" t="str">
        <f>IF(Input!C743="","",Input!C743)</f>
        <v/>
      </c>
      <c r="F747" s="13" t="str">
        <f>IF(Input!H743="","",Input!H743)</f>
        <v/>
      </c>
      <c r="G747" s="12" t="str">
        <f>IF(Program_Calcs!F743="","",TEXT(Program_Calcs!F743,"0.0"))</f>
        <v/>
      </c>
      <c r="H747" s="12" t="str">
        <f>IF(Input!J743="","",TEXT(Input!J743,"0.0"))</f>
        <v/>
      </c>
      <c r="I747" s="38" t="str">
        <f>IF(A747="","",IFERROR(INDEX(Program_Calcs!$A$1:$AX$1002,MATCH(A747,Program_Calcs!$A:$A,0),MATCH(VLOOKUP(F747,Table_Methods!$B:$F,4,0),Program_Calcs!$1:$1,0)),""))</f>
        <v/>
      </c>
      <c r="J747" s="38" t="str">
        <f>IF(A747="","",Input!O743)</f>
        <v/>
      </c>
      <c r="K747" s="38" t="str">
        <f>IF(A747="","",IF(D747="N","",IFERROR(INDEX(Program_Calcs!$A$1:$AX$1002,MATCH(A747,Program_Calcs!$A:$A,0),MATCH(VLOOKUP(F747,Table_Methods!$B:$F,5,0),Program_Calcs!$1:$1,0)),"")))</f>
        <v/>
      </c>
    </row>
    <row r="748" spans="1:11" ht="16.5" customHeight="1" x14ac:dyDescent="0.25">
      <c r="A748" s="12" t="str">
        <f>IF(Input!A744="","",Input!A744)</f>
        <v/>
      </c>
      <c r="B748" s="12" t="str">
        <f>IF(C748="","",IF(C748="Circular",Input!D744&amp;" in.",IF(C748="Box",ROUNDUP(Input!D744/12,1)&amp;" x "&amp;ROUNDUP(Input!E744/12,1)&amp;" ft.",Input!D744&amp;" x "&amp;Input!E744&amp;" in.")))</f>
        <v/>
      </c>
      <c r="C748" s="12" t="str">
        <f>IF(A748="","",Input!B744)</f>
        <v/>
      </c>
      <c r="D748" s="12" t="str">
        <f>IF(Input!I744="","",Input!I744)</f>
        <v/>
      </c>
      <c r="E748" s="12" t="str">
        <f>IF(Input!C744="","",Input!C744)</f>
        <v/>
      </c>
      <c r="F748" s="13" t="str">
        <f>IF(Input!H744="","",Input!H744)</f>
        <v/>
      </c>
      <c r="G748" s="12" t="str">
        <f>IF(Program_Calcs!F744="","",TEXT(Program_Calcs!F744,"0.0"))</f>
        <v/>
      </c>
      <c r="H748" s="12" t="str">
        <f>IF(Input!J744="","",TEXT(Input!J744,"0.0"))</f>
        <v/>
      </c>
      <c r="I748" s="38" t="str">
        <f>IF(A748="","",IFERROR(INDEX(Program_Calcs!$A$1:$AX$1002,MATCH(A748,Program_Calcs!$A:$A,0),MATCH(VLOOKUP(F748,Table_Methods!$B:$F,4,0),Program_Calcs!$1:$1,0)),""))</f>
        <v/>
      </c>
      <c r="J748" s="38" t="str">
        <f>IF(A748="","",Input!O744)</f>
        <v/>
      </c>
      <c r="K748" s="38" t="str">
        <f>IF(A748="","",IF(D748="N","",IFERROR(INDEX(Program_Calcs!$A$1:$AX$1002,MATCH(A748,Program_Calcs!$A:$A,0),MATCH(VLOOKUP(F748,Table_Methods!$B:$F,5,0),Program_Calcs!$1:$1,0)),"")))</f>
        <v/>
      </c>
    </row>
    <row r="749" spans="1:11" ht="16.5" customHeight="1" x14ac:dyDescent="0.25">
      <c r="A749" s="12" t="str">
        <f>IF(Input!A745="","",Input!A745)</f>
        <v/>
      </c>
      <c r="B749" s="12" t="str">
        <f>IF(C749="","",IF(C749="Circular",Input!D745&amp;" in.",IF(C749="Box",ROUNDUP(Input!D745/12,1)&amp;" x "&amp;ROUNDUP(Input!E745/12,1)&amp;" ft.",Input!D745&amp;" x "&amp;Input!E745&amp;" in.")))</f>
        <v/>
      </c>
      <c r="C749" s="12" t="str">
        <f>IF(A749="","",Input!B745)</f>
        <v/>
      </c>
      <c r="D749" s="12" t="str">
        <f>IF(Input!I745="","",Input!I745)</f>
        <v/>
      </c>
      <c r="E749" s="12" t="str">
        <f>IF(Input!C745="","",Input!C745)</f>
        <v/>
      </c>
      <c r="F749" s="13" t="str">
        <f>IF(Input!H745="","",Input!H745)</f>
        <v/>
      </c>
      <c r="G749" s="12" t="str">
        <f>IF(Program_Calcs!F745="","",TEXT(Program_Calcs!F745,"0.0"))</f>
        <v/>
      </c>
      <c r="H749" s="12" t="str">
        <f>IF(Input!J745="","",TEXT(Input!J745,"0.0"))</f>
        <v/>
      </c>
      <c r="I749" s="38" t="str">
        <f>IF(A749="","",IFERROR(INDEX(Program_Calcs!$A$1:$AX$1002,MATCH(A749,Program_Calcs!$A:$A,0),MATCH(VLOOKUP(F749,Table_Methods!$B:$F,4,0),Program_Calcs!$1:$1,0)),""))</f>
        <v/>
      </c>
      <c r="J749" s="38" t="str">
        <f>IF(A749="","",Input!O745)</f>
        <v/>
      </c>
      <c r="K749" s="38" t="str">
        <f>IF(A749="","",IF(D749="N","",IFERROR(INDEX(Program_Calcs!$A$1:$AX$1002,MATCH(A749,Program_Calcs!$A:$A,0),MATCH(VLOOKUP(F749,Table_Methods!$B:$F,5,0),Program_Calcs!$1:$1,0)),"")))</f>
        <v/>
      </c>
    </row>
    <row r="750" spans="1:11" ht="16.5" customHeight="1" x14ac:dyDescent="0.25">
      <c r="A750" s="12" t="str">
        <f>IF(Input!A746="","",Input!A746)</f>
        <v/>
      </c>
      <c r="B750" s="12" t="str">
        <f>IF(C750="","",IF(C750="Circular",Input!D746&amp;" in.",IF(C750="Box",ROUNDUP(Input!D746/12,1)&amp;" x "&amp;ROUNDUP(Input!E746/12,1)&amp;" ft.",Input!D746&amp;" x "&amp;Input!E746&amp;" in.")))</f>
        <v/>
      </c>
      <c r="C750" s="12" t="str">
        <f>IF(A750="","",Input!B746)</f>
        <v/>
      </c>
      <c r="D750" s="12" t="str">
        <f>IF(Input!I746="","",Input!I746)</f>
        <v/>
      </c>
      <c r="E750" s="12" t="str">
        <f>IF(Input!C746="","",Input!C746)</f>
        <v/>
      </c>
      <c r="F750" s="13" t="str">
        <f>IF(Input!H746="","",Input!H746)</f>
        <v/>
      </c>
      <c r="G750" s="12" t="str">
        <f>IF(Program_Calcs!F746="","",TEXT(Program_Calcs!F746,"0.0"))</f>
        <v/>
      </c>
      <c r="H750" s="12" t="str">
        <f>IF(Input!J746="","",TEXT(Input!J746,"0.0"))</f>
        <v/>
      </c>
      <c r="I750" s="38" t="str">
        <f>IF(A750="","",IFERROR(INDEX(Program_Calcs!$A$1:$AX$1002,MATCH(A750,Program_Calcs!$A:$A,0),MATCH(VLOOKUP(F750,Table_Methods!$B:$F,4,0),Program_Calcs!$1:$1,0)),""))</f>
        <v/>
      </c>
      <c r="J750" s="38" t="str">
        <f>IF(A750="","",Input!O746)</f>
        <v/>
      </c>
      <c r="K750" s="38" t="str">
        <f>IF(A750="","",IF(D750="N","",IFERROR(INDEX(Program_Calcs!$A$1:$AX$1002,MATCH(A750,Program_Calcs!$A:$A,0),MATCH(VLOOKUP(F750,Table_Methods!$B:$F,5,0),Program_Calcs!$1:$1,0)),"")))</f>
        <v/>
      </c>
    </row>
    <row r="751" spans="1:11" ht="16.5" customHeight="1" x14ac:dyDescent="0.25">
      <c r="A751" s="12" t="str">
        <f>IF(Input!A747="","",Input!A747)</f>
        <v/>
      </c>
      <c r="B751" s="12" t="str">
        <f>IF(C751="","",IF(C751="Circular",Input!D747&amp;" in.",IF(C751="Box",ROUNDUP(Input!D747/12,1)&amp;" x "&amp;ROUNDUP(Input!E747/12,1)&amp;" ft.",Input!D747&amp;" x "&amp;Input!E747&amp;" in.")))</f>
        <v/>
      </c>
      <c r="C751" s="12" t="str">
        <f>IF(A751="","",Input!B747)</f>
        <v/>
      </c>
      <c r="D751" s="12" t="str">
        <f>IF(Input!I747="","",Input!I747)</f>
        <v/>
      </c>
      <c r="E751" s="12" t="str">
        <f>IF(Input!C747="","",Input!C747)</f>
        <v/>
      </c>
      <c r="F751" s="13" t="str">
        <f>IF(Input!H747="","",Input!H747)</f>
        <v/>
      </c>
      <c r="G751" s="12" t="str">
        <f>IF(Program_Calcs!F747="","",TEXT(Program_Calcs!F747,"0.0"))</f>
        <v/>
      </c>
      <c r="H751" s="12" t="str">
        <f>IF(Input!J747="","",TEXT(Input!J747,"0.0"))</f>
        <v/>
      </c>
      <c r="I751" s="38" t="str">
        <f>IF(A751="","",IFERROR(INDEX(Program_Calcs!$A$1:$AX$1002,MATCH(A751,Program_Calcs!$A:$A,0),MATCH(VLOOKUP(F751,Table_Methods!$B:$F,4,0),Program_Calcs!$1:$1,0)),""))</f>
        <v/>
      </c>
      <c r="J751" s="38" t="str">
        <f>IF(A751="","",Input!O747)</f>
        <v/>
      </c>
      <c r="K751" s="38" t="str">
        <f>IF(A751="","",IF(D751="N","",IFERROR(INDEX(Program_Calcs!$A$1:$AX$1002,MATCH(A751,Program_Calcs!$A:$A,0),MATCH(VLOOKUP(F751,Table_Methods!$B:$F,5,0),Program_Calcs!$1:$1,0)),"")))</f>
        <v/>
      </c>
    </row>
    <row r="752" spans="1:11" ht="16.5" customHeight="1" x14ac:dyDescent="0.25">
      <c r="A752" s="12" t="str">
        <f>IF(Input!A748="","",Input!A748)</f>
        <v/>
      </c>
      <c r="B752" s="12" t="str">
        <f>IF(C752="","",IF(C752="Circular",Input!D748&amp;" in.",IF(C752="Box",ROUNDUP(Input!D748/12,1)&amp;" x "&amp;ROUNDUP(Input!E748/12,1)&amp;" ft.",Input!D748&amp;" x "&amp;Input!E748&amp;" in.")))</f>
        <v/>
      </c>
      <c r="C752" s="12" t="str">
        <f>IF(A752="","",Input!B748)</f>
        <v/>
      </c>
      <c r="D752" s="12" t="str">
        <f>IF(Input!I748="","",Input!I748)</f>
        <v/>
      </c>
      <c r="E752" s="12" t="str">
        <f>IF(Input!C748="","",Input!C748)</f>
        <v/>
      </c>
      <c r="F752" s="13" t="str">
        <f>IF(Input!H748="","",Input!H748)</f>
        <v/>
      </c>
      <c r="G752" s="12" t="str">
        <f>IF(Program_Calcs!F748="","",TEXT(Program_Calcs!F748,"0.0"))</f>
        <v/>
      </c>
      <c r="H752" s="12" t="str">
        <f>IF(Input!J748="","",TEXT(Input!J748,"0.0"))</f>
        <v/>
      </c>
      <c r="I752" s="38" t="str">
        <f>IF(A752="","",IFERROR(INDEX(Program_Calcs!$A$1:$AX$1002,MATCH(A752,Program_Calcs!$A:$A,0),MATCH(VLOOKUP(F752,Table_Methods!$B:$F,4,0),Program_Calcs!$1:$1,0)),""))</f>
        <v/>
      </c>
      <c r="J752" s="38" t="str">
        <f>IF(A752="","",Input!O748)</f>
        <v/>
      </c>
      <c r="K752" s="38" t="str">
        <f>IF(A752="","",IF(D752="N","",IFERROR(INDEX(Program_Calcs!$A$1:$AX$1002,MATCH(A752,Program_Calcs!$A:$A,0),MATCH(VLOOKUP(F752,Table_Methods!$B:$F,5,0),Program_Calcs!$1:$1,0)),"")))</f>
        <v/>
      </c>
    </row>
    <row r="753" spans="1:11" ht="16.5" customHeight="1" x14ac:dyDescent="0.25">
      <c r="A753" s="12" t="str">
        <f>IF(Input!A749="","",Input!A749)</f>
        <v/>
      </c>
      <c r="B753" s="12" t="str">
        <f>IF(C753="","",IF(C753="Circular",Input!D749&amp;" in.",IF(C753="Box",ROUNDUP(Input!D749/12,1)&amp;" x "&amp;ROUNDUP(Input!E749/12,1)&amp;" ft.",Input!D749&amp;" x "&amp;Input!E749&amp;" in.")))</f>
        <v/>
      </c>
      <c r="C753" s="12" t="str">
        <f>IF(A753="","",Input!B749)</f>
        <v/>
      </c>
      <c r="D753" s="12" t="str">
        <f>IF(Input!I749="","",Input!I749)</f>
        <v/>
      </c>
      <c r="E753" s="12" t="str">
        <f>IF(Input!C749="","",Input!C749)</f>
        <v/>
      </c>
      <c r="F753" s="13" t="str">
        <f>IF(Input!H749="","",Input!H749)</f>
        <v/>
      </c>
      <c r="G753" s="12" t="str">
        <f>IF(Program_Calcs!F749="","",TEXT(Program_Calcs!F749,"0.0"))</f>
        <v/>
      </c>
      <c r="H753" s="12" t="str">
        <f>IF(Input!J749="","",TEXT(Input!J749,"0.0"))</f>
        <v/>
      </c>
      <c r="I753" s="38" t="str">
        <f>IF(A753="","",IFERROR(INDEX(Program_Calcs!$A$1:$AX$1002,MATCH(A753,Program_Calcs!$A:$A,0),MATCH(VLOOKUP(F753,Table_Methods!$B:$F,4,0),Program_Calcs!$1:$1,0)),""))</f>
        <v/>
      </c>
      <c r="J753" s="38" t="str">
        <f>IF(A753="","",Input!O749)</f>
        <v/>
      </c>
      <c r="K753" s="38" t="str">
        <f>IF(A753="","",IF(D753="N","",IFERROR(INDEX(Program_Calcs!$A$1:$AX$1002,MATCH(A753,Program_Calcs!$A:$A,0),MATCH(VLOOKUP(F753,Table_Methods!$B:$F,5,0),Program_Calcs!$1:$1,0)),"")))</f>
        <v/>
      </c>
    </row>
    <row r="754" spans="1:11" ht="16.5" customHeight="1" x14ac:dyDescent="0.25">
      <c r="A754" s="12" t="str">
        <f>IF(Input!A750="","",Input!A750)</f>
        <v/>
      </c>
      <c r="B754" s="12" t="str">
        <f>IF(C754="","",IF(C754="Circular",Input!D750&amp;" in.",IF(C754="Box",ROUNDUP(Input!D750/12,1)&amp;" x "&amp;ROUNDUP(Input!E750/12,1)&amp;" ft.",Input!D750&amp;" x "&amp;Input!E750&amp;" in.")))</f>
        <v/>
      </c>
      <c r="C754" s="12" t="str">
        <f>IF(A754="","",Input!B750)</f>
        <v/>
      </c>
      <c r="D754" s="12" t="str">
        <f>IF(Input!I750="","",Input!I750)</f>
        <v/>
      </c>
      <c r="E754" s="12" t="str">
        <f>IF(Input!C750="","",Input!C750)</f>
        <v/>
      </c>
      <c r="F754" s="13" t="str">
        <f>IF(Input!H750="","",Input!H750)</f>
        <v/>
      </c>
      <c r="G754" s="12" t="str">
        <f>IF(Program_Calcs!F750="","",TEXT(Program_Calcs!F750,"0.0"))</f>
        <v/>
      </c>
      <c r="H754" s="12" t="str">
        <f>IF(Input!J750="","",TEXT(Input!J750,"0.0"))</f>
        <v/>
      </c>
      <c r="I754" s="38" t="str">
        <f>IF(A754="","",IFERROR(INDEX(Program_Calcs!$A$1:$AX$1002,MATCH(A754,Program_Calcs!$A:$A,0),MATCH(VLOOKUP(F754,Table_Methods!$B:$F,4,0),Program_Calcs!$1:$1,0)),""))</f>
        <v/>
      </c>
      <c r="J754" s="38" t="str">
        <f>IF(A754="","",Input!O750)</f>
        <v/>
      </c>
      <c r="K754" s="38" t="str">
        <f>IF(A754="","",IF(D754="N","",IFERROR(INDEX(Program_Calcs!$A$1:$AX$1002,MATCH(A754,Program_Calcs!$A:$A,0),MATCH(VLOOKUP(F754,Table_Methods!$B:$F,5,0),Program_Calcs!$1:$1,0)),"")))</f>
        <v/>
      </c>
    </row>
    <row r="755" spans="1:11" ht="16.5" customHeight="1" x14ac:dyDescent="0.25">
      <c r="A755" s="12" t="str">
        <f>IF(Input!A751="","",Input!A751)</f>
        <v/>
      </c>
      <c r="B755" s="12" t="str">
        <f>IF(C755="","",IF(C755="Circular",Input!D751&amp;" in.",IF(C755="Box",ROUNDUP(Input!D751/12,1)&amp;" x "&amp;ROUNDUP(Input!E751/12,1)&amp;" ft.",Input!D751&amp;" x "&amp;Input!E751&amp;" in.")))</f>
        <v/>
      </c>
      <c r="C755" s="12" t="str">
        <f>IF(A755="","",Input!B751)</f>
        <v/>
      </c>
      <c r="D755" s="12" t="str">
        <f>IF(Input!I751="","",Input!I751)</f>
        <v/>
      </c>
      <c r="E755" s="12" t="str">
        <f>IF(Input!C751="","",Input!C751)</f>
        <v/>
      </c>
      <c r="F755" s="13" t="str">
        <f>IF(Input!H751="","",Input!H751)</f>
        <v/>
      </c>
      <c r="G755" s="12" t="str">
        <f>IF(Program_Calcs!F751="","",TEXT(Program_Calcs!F751,"0.0"))</f>
        <v/>
      </c>
      <c r="H755" s="12" t="str">
        <f>IF(Input!J751="","",TEXT(Input!J751,"0.0"))</f>
        <v/>
      </c>
      <c r="I755" s="38" t="str">
        <f>IF(A755="","",IFERROR(INDEX(Program_Calcs!$A$1:$AX$1002,MATCH(A755,Program_Calcs!$A:$A,0),MATCH(VLOOKUP(F755,Table_Methods!$B:$F,4,0),Program_Calcs!$1:$1,0)),""))</f>
        <v/>
      </c>
      <c r="J755" s="38" t="str">
        <f>IF(A755="","",Input!O751)</f>
        <v/>
      </c>
      <c r="K755" s="38" t="str">
        <f>IF(A755="","",IF(D755="N","",IFERROR(INDEX(Program_Calcs!$A$1:$AX$1002,MATCH(A755,Program_Calcs!$A:$A,0),MATCH(VLOOKUP(F755,Table_Methods!$B:$F,5,0),Program_Calcs!$1:$1,0)),"")))</f>
        <v/>
      </c>
    </row>
    <row r="756" spans="1:11" ht="16.5" customHeight="1" x14ac:dyDescent="0.25">
      <c r="A756" s="12" t="str">
        <f>IF(Input!A752="","",Input!A752)</f>
        <v/>
      </c>
      <c r="B756" s="12" t="str">
        <f>IF(C756="","",IF(C756="Circular",Input!D752&amp;" in.",IF(C756="Box",ROUNDUP(Input!D752/12,1)&amp;" x "&amp;ROUNDUP(Input!E752/12,1)&amp;" ft.",Input!D752&amp;" x "&amp;Input!E752&amp;" in.")))</f>
        <v/>
      </c>
      <c r="C756" s="12" t="str">
        <f>IF(A756="","",Input!B752)</f>
        <v/>
      </c>
      <c r="D756" s="12" t="str">
        <f>IF(Input!I752="","",Input!I752)</f>
        <v/>
      </c>
      <c r="E756" s="12" t="str">
        <f>IF(Input!C752="","",Input!C752)</f>
        <v/>
      </c>
      <c r="F756" s="13" t="str">
        <f>IF(Input!H752="","",Input!H752)</f>
        <v/>
      </c>
      <c r="G756" s="12" t="str">
        <f>IF(Program_Calcs!F752="","",TEXT(Program_Calcs!F752,"0.0"))</f>
        <v/>
      </c>
      <c r="H756" s="12" t="str">
        <f>IF(Input!J752="","",TEXT(Input!J752,"0.0"))</f>
        <v/>
      </c>
      <c r="I756" s="38" t="str">
        <f>IF(A756="","",IFERROR(INDEX(Program_Calcs!$A$1:$AX$1002,MATCH(A756,Program_Calcs!$A:$A,0),MATCH(VLOOKUP(F756,Table_Methods!$B:$F,4,0),Program_Calcs!$1:$1,0)),""))</f>
        <v/>
      </c>
      <c r="J756" s="38" t="str">
        <f>IF(A756="","",Input!O752)</f>
        <v/>
      </c>
      <c r="K756" s="38" t="str">
        <f>IF(A756="","",IF(D756="N","",IFERROR(INDEX(Program_Calcs!$A$1:$AX$1002,MATCH(A756,Program_Calcs!$A:$A,0),MATCH(VLOOKUP(F756,Table_Methods!$B:$F,5,0),Program_Calcs!$1:$1,0)),"")))</f>
        <v/>
      </c>
    </row>
    <row r="757" spans="1:11" ht="16.5" customHeight="1" x14ac:dyDescent="0.25">
      <c r="A757" s="12" t="str">
        <f>IF(Input!A753="","",Input!A753)</f>
        <v/>
      </c>
      <c r="B757" s="12" t="str">
        <f>IF(C757="","",IF(C757="Circular",Input!D753&amp;" in.",IF(C757="Box",ROUNDUP(Input!D753/12,1)&amp;" x "&amp;ROUNDUP(Input!E753/12,1)&amp;" ft.",Input!D753&amp;" x "&amp;Input!E753&amp;" in.")))</f>
        <v/>
      </c>
      <c r="C757" s="12" t="str">
        <f>IF(A757="","",Input!B753)</f>
        <v/>
      </c>
      <c r="D757" s="12" t="str">
        <f>IF(Input!I753="","",Input!I753)</f>
        <v/>
      </c>
      <c r="E757" s="12" t="str">
        <f>IF(Input!C753="","",Input!C753)</f>
        <v/>
      </c>
      <c r="F757" s="13" t="str">
        <f>IF(Input!H753="","",Input!H753)</f>
        <v/>
      </c>
      <c r="G757" s="12" t="str">
        <f>IF(Program_Calcs!F753="","",TEXT(Program_Calcs!F753,"0.0"))</f>
        <v/>
      </c>
      <c r="H757" s="12" t="str">
        <f>IF(Input!J753="","",TEXT(Input!J753,"0.0"))</f>
        <v/>
      </c>
      <c r="I757" s="38" t="str">
        <f>IF(A757="","",IFERROR(INDEX(Program_Calcs!$A$1:$AX$1002,MATCH(A757,Program_Calcs!$A:$A,0),MATCH(VLOOKUP(F757,Table_Methods!$B:$F,4,0),Program_Calcs!$1:$1,0)),""))</f>
        <v/>
      </c>
      <c r="J757" s="38" t="str">
        <f>IF(A757="","",Input!O753)</f>
        <v/>
      </c>
      <c r="K757" s="38" t="str">
        <f>IF(A757="","",IF(D757="N","",IFERROR(INDEX(Program_Calcs!$A$1:$AX$1002,MATCH(A757,Program_Calcs!$A:$A,0),MATCH(VLOOKUP(F757,Table_Methods!$B:$F,5,0),Program_Calcs!$1:$1,0)),"")))</f>
        <v/>
      </c>
    </row>
    <row r="758" spans="1:11" ht="16.5" customHeight="1" x14ac:dyDescent="0.25">
      <c r="A758" s="12" t="str">
        <f>IF(Input!A754="","",Input!A754)</f>
        <v/>
      </c>
      <c r="B758" s="12" t="str">
        <f>IF(C758="","",IF(C758="Circular",Input!D754&amp;" in.",IF(C758="Box",ROUNDUP(Input!D754/12,1)&amp;" x "&amp;ROUNDUP(Input!E754/12,1)&amp;" ft.",Input!D754&amp;" x "&amp;Input!E754&amp;" in.")))</f>
        <v/>
      </c>
      <c r="C758" s="12" t="str">
        <f>IF(A758="","",Input!B754)</f>
        <v/>
      </c>
      <c r="D758" s="12" t="str">
        <f>IF(Input!I754="","",Input!I754)</f>
        <v/>
      </c>
      <c r="E758" s="12" t="str">
        <f>IF(Input!C754="","",Input!C754)</f>
        <v/>
      </c>
      <c r="F758" s="13" t="str">
        <f>IF(Input!H754="","",Input!H754)</f>
        <v/>
      </c>
      <c r="G758" s="12" t="str">
        <f>IF(Program_Calcs!F754="","",TEXT(Program_Calcs!F754,"0.0"))</f>
        <v/>
      </c>
      <c r="H758" s="12" t="str">
        <f>IF(Input!J754="","",TEXT(Input!J754,"0.0"))</f>
        <v/>
      </c>
      <c r="I758" s="38" t="str">
        <f>IF(A758="","",IFERROR(INDEX(Program_Calcs!$A$1:$AX$1002,MATCH(A758,Program_Calcs!$A:$A,0),MATCH(VLOOKUP(F758,Table_Methods!$B:$F,4,0),Program_Calcs!$1:$1,0)),""))</f>
        <v/>
      </c>
      <c r="J758" s="38" t="str">
        <f>IF(A758="","",Input!O754)</f>
        <v/>
      </c>
      <c r="K758" s="38" t="str">
        <f>IF(A758="","",IF(D758="N","",IFERROR(INDEX(Program_Calcs!$A$1:$AX$1002,MATCH(A758,Program_Calcs!$A:$A,0),MATCH(VLOOKUP(F758,Table_Methods!$B:$F,5,0),Program_Calcs!$1:$1,0)),"")))</f>
        <v/>
      </c>
    </row>
    <row r="759" spans="1:11" ht="16.5" customHeight="1" x14ac:dyDescent="0.25">
      <c r="A759" s="12" t="str">
        <f>IF(Input!A755="","",Input!A755)</f>
        <v/>
      </c>
      <c r="B759" s="12" t="str">
        <f>IF(C759="","",IF(C759="Circular",Input!D755&amp;" in.",IF(C759="Box",ROUNDUP(Input!D755/12,1)&amp;" x "&amp;ROUNDUP(Input!E755/12,1)&amp;" ft.",Input!D755&amp;" x "&amp;Input!E755&amp;" in.")))</f>
        <v/>
      </c>
      <c r="C759" s="12" t="str">
        <f>IF(A759="","",Input!B755)</f>
        <v/>
      </c>
      <c r="D759" s="12" t="str">
        <f>IF(Input!I755="","",Input!I755)</f>
        <v/>
      </c>
      <c r="E759" s="12" t="str">
        <f>IF(Input!C755="","",Input!C755)</f>
        <v/>
      </c>
      <c r="F759" s="13" t="str">
        <f>IF(Input!H755="","",Input!H755)</f>
        <v/>
      </c>
      <c r="G759" s="12" t="str">
        <f>IF(Program_Calcs!F755="","",TEXT(Program_Calcs!F755,"0.0"))</f>
        <v/>
      </c>
      <c r="H759" s="12" t="str">
        <f>IF(Input!J755="","",TEXT(Input!J755,"0.0"))</f>
        <v/>
      </c>
      <c r="I759" s="38" t="str">
        <f>IF(A759="","",IFERROR(INDEX(Program_Calcs!$A$1:$AX$1002,MATCH(A759,Program_Calcs!$A:$A,0),MATCH(VLOOKUP(F759,Table_Methods!$B:$F,4,0),Program_Calcs!$1:$1,0)),""))</f>
        <v/>
      </c>
      <c r="J759" s="38" t="str">
        <f>IF(A759="","",Input!O755)</f>
        <v/>
      </c>
      <c r="K759" s="38" t="str">
        <f>IF(A759="","",IF(D759="N","",IFERROR(INDEX(Program_Calcs!$A$1:$AX$1002,MATCH(A759,Program_Calcs!$A:$A,0),MATCH(VLOOKUP(F759,Table_Methods!$B:$F,5,0),Program_Calcs!$1:$1,0)),"")))</f>
        <v/>
      </c>
    </row>
    <row r="760" spans="1:11" ht="16.5" customHeight="1" x14ac:dyDescent="0.25">
      <c r="A760" s="12" t="str">
        <f>IF(Input!A756="","",Input!A756)</f>
        <v/>
      </c>
      <c r="B760" s="12" t="str">
        <f>IF(C760="","",IF(C760="Circular",Input!D756&amp;" in.",IF(C760="Box",ROUNDUP(Input!D756/12,1)&amp;" x "&amp;ROUNDUP(Input!E756/12,1)&amp;" ft.",Input!D756&amp;" x "&amp;Input!E756&amp;" in.")))</f>
        <v/>
      </c>
      <c r="C760" s="12" t="str">
        <f>IF(A760="","",Input!B756)</f>
        <v/>
      </c>
      <c r="D760" s="12" t="str">
        <f>IF(Input!I756="","",Input!I756)</f>
        <v/>
      </c>
      <c r="E760" s="12" t="str">
        <f>IF(Input!C756="","",Input!C756)</f>
        <v/>
      </c>
      <c r="F760" s="13" t="str">
        <f>IF(Input!H756="","",Input!H756)</f>
        <v/>
      </c>
      <c r="G760" s="12" t="str">
        <f>IF(Program_Calcs!F756="","",TEXT(Program_Calcs!F756,"0.0"))</f>
        <v/>
      </c>
      <c r="H760" s="12" t="str">
        <f>IF(Input!J756="","",TEXT(Input!J756,"0.0"))</f>
        <v/>
      </c>
      <c r="I760" s="38" t="str">
        <f>IF(A760="","",IFERROR(INDEX(Program_Calcs!$A$1:$AX$1002,MATCH(A760,Program_Calcs!$A:$A,0),MATCH(VLOOKUP(F760,Table_Methods!$B:$F,4,0),Program_Calcs!$1:$1,0)),""))</f>
        <v/>
      </c>
      <c r="J760" s="38" t="str">
        <f>IF(A760="","",Input!O756)</f>
        <v/>
      </c>
      <c r="K760" s="38" t="str">
        <f>IF(A760="","",IF(D760="N","",IFERROR(INDEX(Program_Calcs!$A$1:$AX$1002,MATCH(A760,Program_Calcs!$A:$A,0),MATCH(VLOOKUP(F760,Table_Methods!$B:$F,5,0),Program_Calcs!$1:$1,0)),"")))</f>
        <v/>
      </c>
    </row>
    <row r="761" spans="1:11" ht="16.5" customHeight="1" x14ac:dyDescent="0.25">
      <c r="A761" s="12" t="str">
        <f>IF(Input!A757="","",Input!A757)</f>
        <v/>
      </c>
      <c r="B761" s="12" t="str">
        <f>IF(C761="","",IF(C761="Circular",Input!D757&amp;" in.",IF(C761="Box",ROUNDUP(Input!D757/12,1)&amp;" x "&amp;ROUNDUP(Input!E757/12,1)&amp;" ft.",Input!D757&amp;" x "&amp;Input!E757&amp;" in.")))</f>
        <v/>
      </c>
      <c r="C761" s="12" t="str">
        <f>IF(A761="","",Input!B757)</f>
        <v/>
      </c>
      <c r="D761" s="12" t="str">
        <f>IF(Input!I757="","",Input!I757)</f>
        <v/>
      </c>
      <c r="E761" s="12" t="str">
        <f>IF(Input!C757="","",Input!C757)</f>
        <v/>
      </c>
      <c r="F761" s="13" t="str">
        <f>IF(Input!H757="","",Input!H757)</f>
        <v/>
      </c>
      <c r="G761" s="12" t="str">
        <f>IF(Program_Calcs!F757="","",TEXT(Program_Calcs!F757,"0.0"))</f>
        <v/>
      </c>
      <c r="H761" s="12" t="str">
        <f>IF(Input!J757="","",TEXT(Input!J757,"0.0"))</f>
        <v/>
      </c>
      <c r="I761" s="38" t="str">
        <f>IF(A761="","",IFERROR(INDEX(Program_Calcs!$A$1:$AX$1002,MATCH(A761,Program_Calcs!$A:$A,0),MATCH(VLOOKUP(F761,Table_Methods!$B:$F,4,0),Program_Calcs!$1:$1,0)),""))</f>
        <v/>
      </c>
      <c r="J761" s="38" t="str">
        <f>IF(A761="","",Input!O757)</f>
        <v/>
      </c>
      <c r="K761" s="38" t="str">
        <f>IF(A761="","",IF(D761="N","",IFERROR(INDEX(Program_Calcs!$A$1:$AX$1002,MATCH(A761,Program_Calcs!$A:$A,0),MATCH(VLOOKUP(F761,Table_Methods!$B:$F,5,0),Program_Calcs!$1:$1,0)),"")))</f>
        <v/>
      </c>
    </row>
    <row r="762" spans="1:11" ht="16.5" customHeight="1" x14ac:dyDescent="0.25">
      <c r="A762" s="12" t="str">
        <f>IF(Input!A758="","",Input!A758)</f>
        <v/>
      </c>
      <c r="B762" s="12" t="str">
        <f>IF(C762="","",IF(C762="Circular",Input!D758&amp;" in.",IF(C762="Box",ROUNDUP(Input!D758/12,1)&amp;" x "&amp;ROUNDUP(Input!E758/12,1)&amp;" ft.",Input!D758&amp;" x "&amp;Input!E758&amp;" in.")))</f>
        <v/>
      </c>
      <c r="C762" s="12" t="str">
        <f>IF(A762="","",Input!B758)</f>
        <v/>
      </c>
      <c r="D762" s="12" t="str">
        <f>IF(Input!I758="","",Input!I758)</f>
        <v/>
      </c>
      <c r="E762" s="12" t="str">
        <f>IF(Input!C758="","",Input!C758)</f>
        <v/>
      </c>
      <c r="F762" s="13" t="str">
        <f>IF(Input!H758="","",Input!H758)</f>
        <v/>
      </c>
      <c r="G762" s="12" t="str">
        <f>IF(Program_Calcs!F758="","",TEXT(Program_Calcs!F758,"0.0"))</f>
        <v/>
      </c>
      <c r="H762" s="12" t="str">
        <f>IF(Input!J758="","",TEXT(Input!J758,"0.0"))</f>
        <v/>
      </c>
      <c r="I762" s="38" t="str">
        <f>IF(A762="","",IFERROR(INDEX(Program_Calcs!$A$1:$AX$1002,MATCH(A762,Program_Calcs!$A:$A,0),MATCH(VLOOKUP(F762,Table_Methods!$B:$F,4,0),Program_Calcs!$1:$1,0)),""))</f>
        <v/>
      </c>
      <c r="J762" s="38" t="str">
        <f>IF(A762="","",Input!O758)</f>
        <v/>
      </c>
      <c r="K762" s="38" t="str">
        <f>IF(A762="","",IF(D762="N","",IFERROR(INDEX(Program_Calcs!$A$1:$AX$1002,MATCH(A762,Program_Calcs!$A:$A,0),MATCH(VLOOKUP(F762,Table_Methods!$B:$F,5,0),Program_Calcs!$1:$1,0)),"")))</f>
        <v/>
      </c>
    </row>
    <row r="763" spans="1:11" ht="16.5" customHeight="1" x14ac:dyDescent="0.25">
      <c r="A763" s="12" t="str">
        <f>IF(Input!A759="","",Input!A759)</f>
        <v/>
      </c>
      <c r="B763" s="12" t="str">
        <f>IF(C763="","",IF(C763="Circular",Input!D759&amp;" in.",IF(C763="Box",ROUNDUP(Input!D759/12,1)&amp;" x "&amp;ROUNDUP(Input!E759/12,1)&amp;" ft.",Input!D759&amp;" x "&amp;Input!E759&amp;" in.")))</f>
        <v/>
      </c>
      <c r="C763" s="12" t="str">
        <f>IF(A763="","",Input!B759)</f>
        <v/>
      </c>
      <c r="D763" s="12" t="str">
        <f>IF(Input!I759="","",Input!I759)</f>
        <v/>
      </c>
      <c r="E763" s="12" t="str">
        <f>IF(Input!C759="","",Input!C759)</f>
        <v/>
      </c>
      <c r="F763" s="13" t="str">
        <f>IF(Input!H759="","",Input!H759)</f>
        <v/>
      </c>
      <c r="G763" s="12" t="str">
        <f>IF(Program_Calcs!F759="","",TEXT(Program_Calcs!F759,"0.0"))</f>
        <v/>
      </c>
      <c r="H763" s="12" t="str">
        <f>IF(Input!J759="","",TEXT(Input!J759,"0.0"))</f>
        <v/>
      </c>
      <c r="I763" s="38" t="str">
        <f>IF(A763="","",IFERROR(INDEX(Program_Calcs!$A$1:$AX$1002,MATCH(A763,Program_Calcs!$A:$A,0),MATCH(VLOOKUP(F763,Table_Methods!$B:$F,4,0),Program_Calcs!$1:$1,0)),""))</f>
        <v/>
      </c>
      <c r="J763" s="38" t="str">
        <f>IF(A763="","",Input!O759)</f>
        <v/>
      </c>
      <c r="K763" s="38" t="str">
        <f>IF(A763="","",IF(D763="N","",IFERROR(INDEX(Program_Calcs!$A$1:$AX$1002,MATCH(A763,Program_Calcs!$A:$A,0),MATCH(VLOOKUP(F763,Table_Methods!$B:$F,5,0),Program_Calcs!$1:$1,0)),"")))</f>
        <v/>
      </c>
    </row>
    <row r="764" spans="1:11" ht="16.5" customHeight="1" x14ac:dyDescent="0.25">
      <c r="A764" s="12" t="str">
        <f>IF(Input!A760="","",Input!A760)</f>
        <v/>
      </c>
      <c r="B764" s="12" t="str">
        <f>IF(C764="","",IF(C764="Circular",Input!D760&amp;" in.",IF(C764="Box",ROUNDUP(Input!D760/12,1)&amp;" x "&amp;ROUNDUP(Input!E760/12,1)&amp;" ft.",Input!D760&amp;" x "&amp;Input!E760&amp;" in.")))</f>
        <v/>
      </c>
      <c r="C764" s="12" t="str">
        <f>IF(A764="","",Input!B760)</f>
        <v/>
      </c>
      <c r="D764" s="12" t="str">
        <f>IF(Input!I760="","",Input!I760)</f>
        <v/>
      </c>
      <c r="E764" s="12" t="str">
        <f>IF(Input!C760="","",Input!C760)</f>
        <v/>
      </c>
      <c r="F764" s="13" t="str">
        <f>IF(Input!H760="","",Input!H760)</f>
        <v/>
      </c>
      <c r="G764" s="12" t="str">
        <f>IF(Program_Calcs!F760="","",TEXT(Program_Calcs!F760,"0.0"))</f>
        <v/>
      </c>
      <c r="H764" s="12" t="str">
        <f>IF(Input!J760="","",TEXT(Input!J760,"0.0"))</f>
        <v/>
      </c>
      <c r="I764" s="38" t="str">
        <f>IF(A764="","",IFERROR(INDEX(Program_Calcs!$A$1:$AX$1002,MATCH(A764,Program_Calcs!$A:$A,0),MATCH(VLOOKUP(F764,Table_Methods!$B:$F,4,0),Program_Calcs!$1:$1,0)),""))</f>
        <v/>
      </c>
      <c r="J764" s="38" t="str">
        <f>IF(A764="","",Input!O760)</f>
        <v/>
      </c>
      <c r="K764" s="38" t="str">
        <f>IF(A764="","",IF(D764="N","",IFERROR(INDEX(Program_Calcs!$A$1:$AX$1002,MATCH(A764,Program_Calcs!$A:$A,0),MATCH(VLOOKUP(F764,Table_Methods!$B:$F,5,0),Program_Calcs!$1:$1,0)),"")))</f>
        <v/>
      </c>
    </row>
    <row r="765" spans="1:11" ht="16.5" customHeight="1" x14ac:dyDescent="0.25">
      <c r="A765" s="12" t="str">
        <f>IF(Input!A761="","",Input!A761)</f>
        <v/>
      </c>
      <c r="B765" s="12" t="str">
        <f>IF(C765="","",IF(C765="Circular",Input!D761&amp;" in.",IF(C765="Box",ROUNDUP(Input!D761/12,1)&amp;" x "&amp;ROUNDUP(Input!E761/12,1)&amp;" ft.",Input!D761&amp;" x "&amp;Input!E761&amp;" in.")))</f>
        <v/>
      </c>
      <c r="C765" s="12" t="str">
        <f>IF(A765="","",Input!B761)</f>
        <v/>
      </c>
      <c r="D765" s="12" t="str">
        <f>IF(Input!I761="","",Input!I761)</f>
        <v/>
      </c>
      <c r="E765" s="12" t="str">
        <f>IF(Input!C761="","",Input!C761)</f>
        <v/>
      </c>
      <c r="F765" s="13" t="str">
        <f>IF(Input!H761="","",Input!H761)</f>
        <v/>
      </c>
      <c r="G765" s="12" t="str">
        <f>IF(Program_Calcs!F761="","",TEXT(Program_Calcs!F761,"0.0"))</f>
        <v/>
      </c>
      <c r="H765" s="12" t="str">
        <f>IF(Input!J761="","",TEXT(Input!J761,"0.0"))</f>
        <v/>
      </c>
      <c r="I765" s="38" t="str">
        <f>IF(A765="","",IFERROR(INDEX(Program_Calcs!$A$1:$AX$1002,MATCH(A765,Program_Calcs!$A:$A,0),MATCH(VLOOKUP(F765,Table_Methods!$B:$F,4,0),Program_Calcs!$1:$1,0)),""))</f>
        <v/>
      </c>
      <c r="J765" s="38" t="str">
        <f>IF(A765="","",Input!O761)</f>
        <v/>
      </c>
      <c r="K765" s="38" t="str">
        <f>IF(A765="","",IF(D765="N","",IFERROR(INDEX(Program_Calcs!$A$1:$AX$1002,MATCH(A765,Program_Calcs!$A:$A,0),MATCH(VLOOKUP(F765,Table_Methods!$B:$F,5,0),Program_Calcs!$1:$1,0)),"")))</f>
        <v/>
      </c>
    </row>
    <row r="766" spans="1:11" ht="16.5" customHeight="1" x14ac:dyDescent="0.25">
      <c r="A766" s="12" t="str">
        <f>IF(Input!A762="","",Input!A762)</f>
        <v/>
      </c>
      <c r="B766" s="12" t="str">
        <f>IF(C766="","",IF(C766="Circular",Input!D762&amp;" in.",IF(C766="Box",ROUNDUP(Input!D762/12,1)&amp;" x "&amp;ROUNDUP(Input!E762/12,1)&amp;" ft.",Input!D762&amp;" x "&amp;Input!E762&amp;" in.")))</f>
        <v/>
      </c>
      <c r="C766" s="12" t="str">
        <f>IF(A766="","",Input!B762)</f>
        <v/>
      </c>
      <c r="D766" s="12" t="str">
        <f>IF(Input!I762="","",Input!I762)</f>
        <v/>
      </c>
      <c r="E766" s="12" t="str">
        <f>IF(Input!C762="","",Input!C762)</f>
        <v/>
      </c>
      <c r="F766" s="13" t="str">
        <f>IF(Input!H762="","",Input!H762)</f>
        <v/>
      </c>
      <c r="G766" s="12" t="str">
        <f>IF(Program_Calcs!F762="","",TEXT(Program_Calcs!F762,"0.0"))</f>
        <v/>
      </c>
      <c r="H766" s="12" t="str">
        <f>IF(Input!J762="","",TEXT(Input!J762,"0.0"))</f>
        <v/>
      </c>
      <c r="I766" s="38" t="str">
        <f>IF(A766="","",IFERROR(INDEX(Program_Calcs!$A$1:$AX$1002,MATCH(A766,Program_Calcs!$A:$A,0),MATCH(VLOOKUP(F766,Table_Methods!$B:$F,4,0),Program_Calcs!$1:$1,0)),""))</f>
        <v/>
      </c>
      <c r="J766" s="38" t="str">
        <f>IF(A766="","",Input!O762)</f>
        <v/>
      </c>
      <c r="K766" s="38" t="str">
        <f>IF(A766="","",IF(D766="N","",IFERROR(INDEX(Program_Calcs!$A$1:$AX$1002,MATCH(A766,Program_Calcs!$A:$A,0),MATCH(VLOOKUP(F766,Table_Methods!$B:$F,5,0),Program_Calcs!$1:$1,0)),"")))</f>
        <v/>
      </c>
    </row>
    <row r="767" spans="1:11" ht="16.5" customHeight="1" x14ac:dyDescent="0.25">
      <c r="A767" s="12" t="str">
        <f>IF(Input!A763="","",Input!A763)</f>
        <v/>
      </c>
      <c r="B767" s="12" t="str">
        <f>IF(C767="","",IF(C767="Circular",Input!D763&amp;" in.",IF(C767="Box",ROUNDUP(Input!D763/12,1)&amp;" x "&amp;ROUNDUP(Input!E763/12,1)&amp;" ft.",Input!D763&amp;" x "&amp;Input!E763&amp;" in.")))</f>
        <v/>
      </c>
      <c r="C767" s="12" t="str">
        <f>IF(A767="","",Input!B763)</f>
        <v/>
      </c>
      <c r="D767" s="12" t="str">
        <f>IF(Input!I763="","",Input!I763)</f>
        <v/>
      </c>
      <c r="E767" s="12" t="str">
        <f>IF(Input!C763="","",Input!C763)</f>
        <v/>
      </c>
      <c r="F767" s="13" t="str">
        <f>IF(Input!H763="","",Input!H763)</f>
        <v/>
      </c>
      <c r="G767" s="12" t="str">
        <f>IF(Program_Calcs!F763="","",TEXT(Program_Calcs!F763,"0.0"))</f>
        <v/>
      </c>
      <c r="H767" s="12" t="str">
        <f>IF(Input!J763="","",TEXT(Input!J763,"0.0"))</f>
        <v/>
      </c>
      <c r="I767" s="38" t="str">
        <f>IF(A767="","",IFERROR(INDEX(Program_Calcs!$A$1:$AX$1002,MATCH(A767,Program_Calcs!$A:$A,0),MATCH(VLOOKUP(F767,Table_Methods!$B:$F,4,0),Program_Calcs!$1:$1,0)),""))</f>
        <v/>
      </c>
      <c r="J767" s="38" t="str">
        <f>IF(A767="","",Input!O763)</f>
        <v/>
      </c>
      <c r="K767" s="38" t="str">
        <f>IF(A767="","",IF(D767="N","",IFERROR(INDEX(Program_Calcs!$A$1:$AX$1002,MATCH(A767,Program_Calcs!$A:$A,0),MATCH(VLOOKUP(F767,Table_Methods!$B:$F,5,0),Program_Calcs!$1:$1,0)),"")))</f>
        <v/>
      </c>
    </row>
    <row r="768" spans="1:11" ht="16.5" customHeight="1" x14ac:dyDescent="0.25">
      <c r="A768" s="12" t="str">
        <f>IF(Input!A764="","",Input!A764)</f>
        <v/>
      </c>
      <c r="B768" s="12" t="str">
        <f>IF(C768="","",IF(C768="Circular",Input!D764&amp;" in.",IF(C768="Box",ROUNDUP(Input!D764/12,1)&amp;" x "&amp;ROUNDUP(Input!E764/12,1)&amp;" ft.",Input!D764&amp;" x "&amp;Input!E764&amp;" in.")))</f>
        <v/>
      </c>
      <c r="C768" s="12" t="str">
        <f>IF(A768="","",Input!B764)</f>
        <v/>
      </c>
      <c r="D768" s="12" t="str">
        <f>IF(Input!I764="","",Input!I764)</f>
        <v/>
      </c>
      <c r="E768" s="12" t="str">
        <f>IF(Input!C764="","",Input!C764)</f>
        <v/>
      </c>
      <c r="F768" s="13" t="str">
        <f>IF(Input!H764="","",Input!H764)</f>
        <v/>
      </c>
      <c r="G768" s="12" t="str">
        <f>IF(Program_Calcs!F764="","",TEXT(Program_Calcs!F764,"0.0"))</f>
        <v/>
      </c>
      <c r="H768" s="12" t="str">
        <f>IF(Input!J764="","",TEXT(Input!J764,"0.0"))</f>
        <v/>
      </c>
      <c r="I768" s="38" t="str">
        <f>IF(A768="","",IFERROR(INDEX(Program_Calcs!$A$1:$AX$1002,MATCH(A768,Program_Calcs!$A:$A,0),MATCH(VLOOKUP(F768,Table_Methods!$B:$F,4,0),Program_Calcs!$1:$1,0)),""))</f>
        <v/>
      </c>
      <c r="J768" s="38" t="str">
        <f>IF(A768="","",Input!O764)</f>
        <v/>
      </c>
      <c r="K768" s="38" t="str">
        <f>IF(A768="","",IF(D768="N","",IFERROR(INDEX(Program_Calcs!$A$1:$AX$1002,MATCH(A768,Program_Calcs!$A:$A,0),MATCH(VLOOKUP(F768,Table_Methods!$B:$F,5,0),Program_Calcs!$1:$1,0)),"")))</f>
        <v/>
      </c>
    </row>
    <row r="769" spans="1:11" ht="16.5" customHeight="1" x14ac:dyDescent="0.25">
      <c r="A769" s="12" t="str">
        <f>IF(Input!A765="","",Input!A765)</f>
        <v/>
      </c>
      <c r="B769" s="12" t="str">
        <f>IF(C769="","",IF(C769="Circular",Input!D765&amp;" in.",IF(C769="Box",ROUNDUP(Input!D765/12,1)&amp;" x "&amp;ROUNDUP(Input!E765/12,1)&amp;" ft.",Input!D765&amp;" x "&amp;Input!E765&amp;" in.")))</f>
        <v/>
      </c>
      <c r="C769" s="12" t="str">
        <f>IF(A769="","",Input!B765)</f>
        <v/>
      </c>
      <c r="D769" s="12" t="str">
        <f>IF(Input!I765="","",Input!I765)</f>
        <v/>
      </c>
      <c r="E769" s="12" t="str">
        <f>IF(Input!C765="","",Input!C765)</f>
        <v/>
      </c>
      <c r="F769" s="13" t="str">
        <f>IF(Input!H765="","",Input!H765)</f>
        <v/>
      </c>
      <c r="G769" s="12" t="str">
        <f>IF(Program_Calcs!F765="","",TEXT(Program_Calcs!F765,"0.0"))</f>
        <v/>
      </c>
      <c r="H769" s="12" t="str">
        <f>IF(Input!J765="","",TEXT(Input!J765,"0.0"))</f>
        <v/>
      </c>
      <c r="I769" s="38" t="str">
        <f>IF(A769="","",IFERROR(INDEX(Program_Calcs!$A$1:$AX$1002,MATCH(A769,Program_Calcs!$A:$A,0),MATCH(VLOOKUP(F769,Table_Methods!$B:$F,4,0),Program_Calcs!$1:$1,0)),""))</f>
        <v/>
      </c>
      <c r="J769" s="38" t="str">
        <f>IF(A769="","",Input!O765)</f>
        <v/>
      </c>
      <c r="K769" s="38" t="str">
        <f>IF(A769="","",IF(D769="N","",IFERROR(INDEX(Program_Calcs!$A$1:$AX$1002,MATCH(A769,Program_Calcs!$A:$A,0),MATCH(VLOOKUP(F769,Table_Methods!$B:$F,5,0),Program_Calcs!$1:$1,0)),"")))</f>
        <v/>
      </c>
    </row>
    <row r="770" spans="1:11" ht="16.5" customHeight="1" x14ac:dyDescent="0.25">
      <c r="A770" s="12" t="str">
        <f>IF(Input!A766="","",Input!A766)</f>
        <v/>
      </c>
      <c r="B770" s="12" t="str">
        <f>IF(C770="","",IF(C770="Circular",Input!D766&amp;" in.",IF(C770="Box",ROUNDUP(Input!D766/12,1)&amp;" x "&amp;ROUNDUP(Input!E766/12,1)&amp;" ft.",Input!D766&amp;" x "&amp;Input!E766&amp;" in.")))</f>
        <v/>
      </c>
      <c r="C770" s="12" t="str">
        <f>IF(A770="","",Input!B766)</f>
        <v/>
      </c>
      <c r="D770" s="12" t="str">
        <f>IF(Input!I766="","",Input!I766)</f>
        <v/>
      </c>
      <c r="E770" s="12" t="str">
        <f>IF(Input!C766="","",Input!C766)</f>
        <v/>
      </c>
      <c r="F770" s="13" t="str">
        <f>IF(Input!H766="","",Input!H766)</f>
        <v/>
      </c>
      <c r="G770" s="12" t="str">
        <f>IF(Program_Calcs!F766="","",TEXT(Program_Calcs!F766,"0.0"))</f>
        <v/>
      </c>
      <c r="H770" s="12" t="str">
        <f>IF(Input!J766="","",TEXT(Input!J766,"0.0"))</f>
        <v/>
      </c>
      <c r="I770" s="38" t="str">
        <f>IF(A770="","",IFERROR(INDEX(Program_Calcs!$A$1:$AX$1002,MATCH(A770,Program_Calcs!$A:$A,0),MATCH(VLOOKUP(F770,Table_Methods!$B:$F,4,0),Program_Calcs!$1:$1,0)),""))</f>
        <v/>
      </c>
      <c r="J770" s="38" t="str">
        <f>IF(A770="","",Input!O766)</f>
        <v/>
      </c>
      <c r="K770" s="38" t="str">
        <f>IF(A770="","",IF(D770="N","",IFERROR(INDEX(Program_Calcs!$A$1:$AX$1002,MATCH(A770,Program_Calcs!$A:$A,0),MATCH(VLOOKUP(F770,Table_Methods!$B:$F,5,0),Program_Calcs!$1:$1,0)),"")))</f>
        <v/>
      </c>
    </row>
    <row r="771" spans="1:11" ht="16.5" customHeight="1" x14ac:dyDescent="0.25">
      <c r="A771" s="12" t="str">
        <f>IF(Input!A767="","",Input!A767)</f>
        <v/>
      </c>
      <c r="B771" s="12" t="str">
        <f>IF(C771="","",IF(C771="Circular",Input!D767&amp;" in.",IF(C771="Box",ROUNDUP(Input!D767/12,1)&amp;" x "&amp;ROUNDUP(Input!E767/12,1)&amp;" ft.",Input!D767&amp;" x "&amp;Input!E767&amp;" in.")))</f>
        <v/>
      </c>
      <c r="C771" s="12" t="str">
        <f>IF(A771="","",Input!B767)</f>
        <v/>
      </c>
      <c r="D771" s="12" t="str">
        <f>IF(Input!I767="","",Input!I767)</f>
        <v/>
      </c>
      <c r="E771" s="12" t="str">
        <f>IF(Input!C767="","",Input!C767)</f>
        <v/>
      </c>
      <c r="F771" s="13" t="str">
        <f>IF(Input!H767="","",Input!H767)</f>
        <v/>
      </c>
      <c r="G771" s="12" t="str">
        <f>IF(Program_Calcs!F767="","",TEXT(Program_Calcs!F767,"0.0"))</f>
        <v/>
      </c>
      <c r="H771" s="12" t="str">
        <f>IF(Input!J767="","",TEXT(Input!J767,"0.0"))</f>
        <v/>
      </c>
      <c r="I771" s="38" t="str">
        <f>IF(A771="","",IFERROR(INDEX(Program_Calcs!$A$1:$AX$1002,MATCH(A771,Program_Calcs!$A:$A,0),MATCH(VLOOKUP(F771,Table_Methods!$B:$F,4,0),Program_Calcs!$1:$1,0)),""))</f>
        <v/>
      </c>
      <c r="J771" s="38" t="str">
        <f>IF(A771="","",Input!O767)</f>
        <v/>
      </c>
      <c r="K771" s="38" t="str">
        <f>IF(A771="","",IF(D771="N","",IFERROR(INDEX(Program_Calcs!$A$1:$AX$1002,MATCH(A771,Program_Calcs!$A:$A,0),MATCH(VLOOKUP(F771,Table_Methods!$B:$F,5,0),Program_Calcs!$1:$1,0)),"")))</f>
        <v/>
      </c>
    </row>
    <row r="772" spans="1:11" ht="16.5" customHeight="1" x14ac:dyDescent="0.25">
      <c r="A772" s="12" t="str">
        <f>IF(Input!A768="","",Input!A768)</f>
        <v/>
      </c>
      <c r="B772" s="12" t="str">
        <f>IF(C772="","",IF(C772="Circular",Input!D768&amp;" in.",IF(C772="Box",ROUNDUP(Input!D768/12,1)&amp;" x "&amp;ROUNDUP(Input!E768/12,1)&amp;" ft.",Input!D768&amp;" x "&amp;Input!E768&amp;" in.")))</f>
        <v/>
      </c>
      <c r="C772" s="12" t="str">
        <f>IF(A772="","",Input!B768)</f>
        <v/>
      </c>
      <c r="D772" s="12" t="str">
        <f>IF(Input!I768="","",Input!I768)</f>
        <v/>
      </c>
      <c r="E772" s="12" t="str">
        <f>IF(Input!C768="","",Input!C768)</f>
        <v/>
      </c>
      <c r="F772" s="13" t="str">
        <f>IF(Input!H768="","",Input!H768)</f>
        <v/>
      </c>
      <c r="G772" s="12" t="str">
        <f>IF(Program_Calcs!F768="","",TEXT(Program_Calcs!F768,"0.0"))</f>
        <v/>
      </c>
      <c r="H772" s="12" t="str">
        <f>IF(Input!J768="","",TEXT(Input!J768,"0.0"))</f>
        <v/>
      </c>
      <c r="I772" s="38" t="str">
        <f>IF(A772="","",IFERROR(INDEX(Program_Calcs!$A$1:$AX$1002,MATCH(A772,Program_Calcs!$A:$A,0),MATCH(VLOOKUP(F772,Table_Methods!$B:$F,4,0),Program_Calcs!$1:$1,0)),""))</f>
        <v/>
      </c>
      <c r="J772" s="38" t="str">
        <f>IF(A772="","",Input!O768)</f>
        <v/>
      </c>
      <c r="K772" s="38" t="str">
        <f>IF(A772="","",IF(D772="N","",IFERROR(INDEX(Program_Calcs!$A$1:$AX$1002,MATCH(A772,Program_Calcs!$A:$A,0),MATCH(VLOOKUP(F772,Table_Methods!$B:$F,5,0),Program_Calcs!$1:$1,0)),"")))</f>
        <v/>
      </c>
    </row>
    <row r="773" spans="1:11" ht="16.5" customHeight="1" x14ac:dyDescent="0.25">
      <c r="A773" s="12" t="str">
        <f>IF(Input!A769="","",Input!A769)</f>
        <v/>
      </c>
      <c r="B773" s="12" t="str">
        <f>IF(C773="","",IF(C773="Circular",Input!D769&amp;" in.",IF(C773="Box",ROUNDUP(Input!D769/12,1)&amp;" x "&amp;ROUNDUP(Input!E769/12,1)&amp;" ft.",Input!D769&amp;" x "&amp;Input!E769&amp;" in.")))</f>
        <v/>
      </c>
      <c r="C773" s="12" t="str">
        <f>IF(A773="","",Input!B769)</f>
        <v/>
      </c>
      <c r="D773" s="12" t="str">
        <f>IF(Input!I769="","",Input!I769)</f>
        <v/>
      </c>
      <c r="E773" s="12" t="str">
        <f>IF(Input!C769="","",Input!C769)</f>
        <v/>
      </c>
      <c r="F773" s="13" t="str">
        <f>IF(Input!H769="","",Input!H769)</f>
        <v/>
      </c>
      <c r="G773" s="12" t="str">
        <f>IF(Program_Calcs!F769="","",TEXT(Program_Calcs!F769,"0.0"))</f>
        <v/>
      </c>
      <c r="H773" s="12" t="str">
        <f>IF(Input!J769="","",TEXT(Input!J769,"0.0"))</f>
        <v/>
      </c>
      <c r="I773" s="38" t="str">
        <f>IF(A773="","",IFERROR(INDEX(Program_Calcs!$A$1:$AX$1002,MATCH(A773,Program_Calcs!$A:$A,0),MATCH(VLOOKUP(F773,Table_Methods!$B:$F,4,0),Program_Calcs!$1:$1,0)),""))</f>
        <v/>
      </c>
      <c r="J773" s="38" t="str">
        <f>IF(A773="","",Input!O769)</f>
        <v/>
      </c>
      <c r="K773" s="38" t="str">
        <f>IF(A773="","",IF(D773="N","",IFERROR(INDEX(Program_Calcs!$A$1:$AX$1002,MATCH(A773,Program_Calcs!$A:$A,0),MATCH(VLOOKUP(F773,Table_Methods!$B:$F,5,0),Program_Calcs!$1:$1,0)),"")))</f>
        <v/>
      </c>
    </row>
    <row r="774" spans="1:11" ht="16.5" customHeight="1" x14ac:dyDescent="0.25">
      <c r="A774" s="12" t="str">
        <f>IF(Input!A770="","",Input!A770)</f>
        <v/>
      </c>
      <c r="B774" s="12" t="str">
        <f>IF(C774="","",IF(C774="Circular",Input!D770&amp;" in.",IF(C774="Box",ROUNDUP(Input!D770/12,1)&amp;" x "&amp;ROUNDUP(Input!E770/12,1)&amp;" ft.",Input!D770&amp;" x "&amp;Input!E770&amp;" in.")))</f>
        <v/>
      </c>
      <c r="C774" s="12" t="str">
        <f>IF(A774="","",Input!B770)</f>
        <v/>
      </c>
      <c r="D774" s="12" t="str">
        <f>IF(Input!I770="","",Input!I770)</f>
        <v/>
      </c>
      <c r="E774" s="12" t="str">
        <f>IF(Input!C770="","",Input!C770)</f>
        <v/>
      </c>
      <c r="F774" s="13" t="str">
        <f>IF(Input!H770="","",Input!H770)</f>
        <v/>
      </c>
      <c r="G774" s="12" t="str">
        <f>IF(Program_Calcs!F770="","",TEXT(Program_Calcs!F770,"0.0"))</f>
        <v/>
      </c>
      <c r="H774" s="12" t="str">
        <f>IF(Input!J770="","",TEXT(Input!J770,"0.0"))</f>
        <v/>
      </c>
      <c r="I774" s="38" t="str">
        <f>IF(A774="","",IFERROR(INDEX(Program_Calcs!$A$1:$AX$1002,MATCH(A774,Program_Calcs!$A:$A,0),MATCH(VLOOKUP(F774,Table_Methods!$B:$F,4,0),Program_Calcs!$1:$1,0)),""))</f>
        <v/>
      </c>
      <c r="J774" s="38" t="str">
        <f>IF(A774="","",Input!O770)</f>
        <v/>
      </c>
      <c r="K774" s="38" t="str">
        <f>IF(A774="","",IF(D774="N","",IFERROR(INDEX(Program_Calcs!$A$1:$AX$1002,MATCH(A774,Program_Calcs!$A:$A,0),MATCH(VLOOKUP(F774,Table_Methods!$B:$F,5,0),Program_Calcs!$1:$1,0)),"")))</f>
        <v/>
      </c>
    </row>
    <row r="775" spans="1:11" ht="16.5" customHeight="1" x14ac:dyDescent="0.25">
      <c r="A775" s="12" t="str">
        <f>IF(Input!A771="","",Input!A771)</f>
        <v/>
      </c>
      <c r="B775" s="12" t="str">
        <f>IF(C775="","",IF(C775="Circular",Input!D771&amp;" in.",IF(C775="Box",ROUNDUP(Input!D771/12,1)&amp;" x "&amp;ROUNDUP(Input!E771/12,1)&amp;" ft.",Input!D771&amp;" x "&amp;Input!E771&amp;" in.")))</f>
        <v/>
      </c>
      <c r="C775" s="12" t="str">
        <f>IF(A775="","",Input!B771)</f>
        <v/>
      </c>
      <c r="D775" s="12" t="str">
        <f>IF(Input!I771="","",Input!I771)</f>
        <v/>
      </c>
      <c r="E775" s="12" t="str">
        <f>IF(Input!C771="","",Input!C771)</f>
        <v/>
      </c>
      <c r="F775" s="13" t="str">
        <f>IF(Input!H771="","",Input!H771)</f>
        <v/>
      </c>
      <c r="G775" s="12" t="str">
        <f>IF(Program_Calcs!F771="","",TEXT(Program_Calcs!F771,"0.0"))</f>
        <v/>
      </c>
      <c r="H775" s="12" t="str">
        <f>IF(Input!J771="","",TEXT(Input!J771,"0.0"))</f>
        <v/>
      </c>
      <c r="I775" s="38" t="str">
        <f>IF(A775="","",IFERROR(INDEX(Program_Calcs!$A$1:$AX$1002,MATCH(A775,Program_Calcs!$A:$A,0),MATCH(VLOOKUP(F775,Table_Methods!$B:$F,4,0),Program_Calcs!$1:$1,0)),""))</f>
        <v/>
      </c>
      <c r="J775" s="38" t="str">
        <f>IF(A775="","",Input!O771)</f>
        <v/>
      </c>
      <c r="K775" s="38" t="str">
        <f>IF(A775="","",IF(D775="N","",IFERROR(INDEX(Program_Calcs!$A$1:$AX$1002,MATCH(A775,Program_Calcs!$A:$A,0),MATCH(VLOOKUP(F775,Table_Methods!$B:$F,5,0),Program_Calcs!$1:$1,0)),"")))</f>
        <v/>
      </c>
    </row>
    <row r="776" spans="1:11" ht="16.5" customHeight="1" x14ac:dyDescent="0.25">
      <c r="A776" s="12" t="str">
        <f>IF(Input!A772="","",Input!A772)</f>
        <v/>
      </c>
      <c r="B776" s="12" t="str">
        <f>IF(C776="","",IF(C776="Circular",Input!D772&amp;" in.",IF(C776="Box",ROUNDUP(Input!D772/12,1)&amp;" x "&amp;ROUNDUP(Input!E772/12,1)&amp;" ft.",Input!D772&amp;" x "&amp;Input!E772&amp;" in.")))</f>
        <v/>
      </c>
      <c r="C776" s="12" t="str">
        <f>IF(A776="","",Input!B772)</f>
        <v/>
      </c>
      <c r="D776" s="12" t="str">
        <f>IF(Input!I772="","",Input!I772)</f>
        <v/>
      </c>
      <c r="E776" s="12" t="str">
        <f>IF(Input!C772="","",Input!C772)</f>
        <v/>
      </c>
      <c r="F776" s="13" t="str">
        <f>IF(Input!H772="","",Input!H772)</f>
        <v/>
      </c>
      <c r="G776" s="12" t="str">
        <f>IF(Program_Calcs!F772="","",TEXT(Program_Calcs!F772,"0.0"))</f>
        <v/>
      </c>
      <c r="H776" s="12" t="str">
        <f>IF(Input!J772="","",TEXT(Input!J772,"0.0"))</f>
        <v/>
      </c>
      <c r="I776" s="38" t="str">
        <f>IF(A776="","",IFERROR(INDEX(Program_Calcs!$A$1:$AX$1002,MATCH(A776,Program_Calcs!$A:$A,0),MATCH(VLOOKUP(F776,Table_Methods!$B:$F,4,0),Program_Calcs!$1:$1,0)),""))</f>
        <v/>
      </c>
      <c r="J776" s="38" t="str">
        <f>IF(A776="","",Input!O772)</f>
        <v/>
      </c>
      <c r="K776" s="38" t="str">
        <f>IF(A776="","",IF(D776="N","",IFERROR(INDEX(Program_Calcs!$A$1:$AX$1002,MATCH(A776,Program_Calcs!$A:$A,0),MATCH(VLOOKUP(F776,Table_Methods!$B:$F,5,0),Program_Calcs!$1:$1,0)),"")))</f>
        <v/>
      </c>
    </row>
    <row r="777" spans="1:11" ht="16.5" customHeight="1" x14ac:dyDescent="0.25">
      <c r="A777" s="12" t="str">
        <f>IF(Input!A773="","",Input!A773)</f>
        <v/>
      </c>
      <c r="B777" s="12" t="str">
        <f>IF(C777="","",IF(C777="Circular",Input!D773&amp;" in.",IF(C777="Box",ROUNDUP(Input!D773/12,1)&amp;" x "&amp;ROUNDUP(Input!E773/12,1)&amp;" ft.",Input!D773&amp;" x "&amp;Input!E773&amp;" in.")))</f>
        <v/>
      </c>
      <c r="C777" s="12" t="str">
        <f>IF(A777="","",Input!B773)</f>
        <v/>
      </c>
      <c r="D777" s="12" t="str">
        <f>IF(Input!I773="","",Input!I773)</f>
        <v/>
      </c>
      <c r="E777" s="12" t="str">
        <f>IF(Input!C773="","",Input!C773)</f>
        <v/>
      </c>
      <c r="F777" s="13" t="str">
        <f>IF(Input!H773="","",Input!H773)</f>
        <v/>
      </c>
      <c r="G777" s="12" t="str">
        <f>IF(Program_Calcs!F773="","",TEXT(Program_Calcs!F773,"0.0"))</f>
        <v/>
      </c>
      <c r="H777" s="12" t="str">
        <f>IF(Input!J773="","",TEXT(Input!J773,"0.0"))</f>
        <v/>
      </c>
      <c r="I777" s="38" t="str">
        <f>IF(A777="","",IFERROR(INDEX(Program_Calcs!$A$1:$AX$1002,MATCH(A777,Program_Calcs!$A:$A,0),MATCH(VLOOKUP(F777,Table_Methods!$B:$F,4,0),Program_Calcs!$1:$1,0)),""))</f>
        <v/>
      </c>
      <c r="J777" s="38" t="str">
        <f>IF(A777="","",Input!O773)</f>
        <v/>
      </c>
      <c r="K777" s="38" t="str">
        <f>IF(A777="","",IF(D777="N","",IFERROR(INDEX(Program_Calcs!$A$1:$AX$1002,MATCH(A777,Program_Calcs!$A:$A,0),MATCH(VLOOKUP(F777,Table_Methods!$B:$F,5,0),Program_Calcs!$1:$1,0)),"")))</f>
        <v/>
      </c>
    </row>
    <row r="778" spans="1:11" ht="16.5" customHeight="1" x14ac:dyDescent="0.25">
      <c r="A778" s="12" t="str">
        <f>IF(Input!A774="","",Input!A774)</f>
        <v/>
      </c>
      <c r="B778" s="12" t="str">
        <f>IF(C778="","",IF(C778="Circular",Input!D774&amp;" in.",IF(C778="Box",ROUNDUP(Input!D774/12,1)&amp;" x "&amp;ROUNDUP(Input!E774/12,1)&amp;" ft.",Input!D774&amp;" x "&amp;Input!E774&amp;" in.")))</f>
        <v/>
      </c>
      <c r="C778" s="12" t="str">
        <f>IF(A778="","",Input!B774)</f>
        <v/>
      </c>
      <c r="D778" s="12" t="str">
        <f>IF(Input!I774="","",Input!I774)</f>
        <v/>
      </c>
      <c r="E778" s="12" t="str">
        <f>IF(Input!C774="","",Input!C774)</f>
        <v/>
      </c>
      <c r="F778" s="13" t="str">
        <f>IF(Input!H774="","",Input!H774)</f>
        <v/>
      </c>
      <c r="G778" s="12" t="str">
        <f>IF(Program_Calcs!F774="","",TEXT(Program_Calcs!F774,"0.0"))</f>
        <v/>
      </c>
      <c r="H778" s="12" t="str">
        <f>IF(Input!J774="","",TEXT(Input!J774,"0.0"))</f>
        <v/>
      </c>
      <c r="I778" s="38" t="str">
        <f>IF(A778="","",IFERROR(INDEX(Program_Calcs!$A$1:$AX$1002,MATCH(A778,Program_Calcs!$A:$A,0),MATCH(VLOOKUP(F778,Table_Methods!$B:$F,4,0),Program_Calcs!$1:$1,0)),""))</f>
        <v/>
      </c>
      <c r="J778" s="38" t="str">
        <f>IF(A778="","",Input!O774)</f>
        <v/>
      </c>
      <c r="K778" s="38" t="str">
        <f>IF(A778="","",IF(D778="N","",IFERROR(INDEX(Program_Calcs!$A$1:$AX$1002,MATCH(A778,Program_Calcs!$A:$A,0),MATCH(VLOOKUP(F778,Table_Methods!$B:$F,5,0),Program_Calcs!$1:$1,0)),"")))</f>
        <v/>
      </c>
    </row>
    <row r="779" spans="1:11" ht="16.5" customHeight="1" x14ac:dyDescent="0.25">
      <c r="A779" s="12" t="str">
        <f>IF(Input!A775="","",Input!A775)</f>
        <v/>
      </c>
      <c r="B779" s="12" t="str">
        <f>IF(C779="","",IF(C779="Circular",Input!D775&amp;" in.",IF(C779="Box",ROUNDUP(Input!D775/12,1)&amp;" x "&amp;ROUNDUP(Input!E775/12,1)&amp;" ft.",Input!D775&amp;" x "&amp;Input!E775&amp;" in.")))</f>
        <v/>
      </c>
      <c r="C779" s="12" t="str">
        <f>IF(A779="","",Input!B775)</f>
        <v/>
      </c>
      <c r="D779" s="12" t="str">
        <f>IF(Input!I775="","",Input!I775)</f>
        <v/>
      </c>
      <c r="E779" s="12" t="str">
        <f>IF(Input!C775="","",Input!C775)</f>
        <v/>
      </c>
      <c r="F779" s="13" t="str">
        <f>IF(Input!H775="","",Input!H775)</f>
        <v/>
      </c>
      <c r="G779" s="12" t="str">
        <f>IF(Program_Calcs!F775="","",TEXT(Program_Calcs!F775,"0.0"))</f>
        <v/>
      </c>
      <c r="H779" s="12" t="str">
        <f>IF(Input!J775="","",TEXT(Input!J775,"0.0"))</f>
        <v/>
      </c>
      <c r="I779" s="38" t="str">
        <f>IF(A779="","",IFERROR(INDEX(Program_Calcs!$A$1:$AX$1002,MATCH(A779,Program_Calcs!$A:$A,0),MATCH(VLOOKUP(F779,Table_Methods!$B:$F,4,0),Program_Calcs!$1:$1,0)),""))</f>
        <v/>
      </c>
      <c r="J779" s="38" t="str">
        <f>IF(A779="","",Input!O775)</f>
        <v/>
      </c>
      <c r="K779" s="38" t="str">
        <f>IF(A779="","",IF(D779="N","",IFERROR(INDEX(Program_Calcs!$A$1:$AX$1002,MATCH(A779,Program_Calcs!$A:$A,0),MATCH(VLOOKUP(F779,Table_Methods!$B:$F,5,0),Program_Calcs!$1:$1,0)),"")))</f>
        <v/>
      </c>
    </row>
    <row r="780" spans="1:11" ht="16.5" customHeight="1" x14ac:dyDescent="0.25">
      <c r="A780" s="12" t="str">
        <f>IF(Input!A776="","",Input!A776)</f>
        <v/>
      </c>
      <c r="B780" s="12" t="str">
        <f>IF(C780="","",IF(C780="Circular",Input!D776&amp;" in.",IF(C780="Box",ROUNDUP(Input!D776/12,1)&amp;" x "&amp;ROUNDUP(Input!E776/12,1)&amp;" ft.",Input!D776&amp;" x "&amp;Input!E776&amp;" in.")))</f>
        <v/>
      </c>
      <c r="C780" s="12" t="str">
        <f>IF(A780="","",Input!B776)</f>
        <v/>
      </c>
      <c r="D780" s="12" t="str">
        <f>IF(Input!I776="","",Input!I776)</f>
        <v/>
      </c>
      <c r="E780" s="12" t="str">
        <f>IF(Input!C776="","",Input!C776)</f>
        <v/>
      </c>
      <c r="F780" s="13" t="str">
        <f>IF(Input!H776="","",Input!H776)</f>
        <v/>
      </c>
      <c r="G780" s="12" t="str">
        <f>IF(Program_Calcs!F776="","",TEXT(Program_Calcs!F776,"0.0"))</f>
        <v/>
      </c>
      <c r="H780" s="12" t="str">
        <f>IF(Input!J776="","",TEXT(Input!J776,"0.0"))</f>
        <v/>
      </c>
      <c r="I780" s="38" t="str">
        <f>IF(A780="","",IFERROR(INDEX(Program_Calcs!$A$1:$AX$1002,MATCH(A780,Program_Calcs!$A:$A,0),MATCH(VLOOKUP(F780,Table_Methods!$B:$F,4,0),Program_Calcs!$1:$1,0)),""))</f>
        <v/>
      </c>
      <c r="J780" s="38" t="str">
        <f>IF(A780="","",Input!O776)</f>
        <v/>
      </c>
      <c r="K780" s="38" t="str">
        <f>IF(A780="","",IF(D780="N","",IFERROR(INDEX(Program_Calcs!$A$1:$AX$1002,MATCH(A780,Program_Calcs!$A:$A,0),MATCH(VLOOKUP(F780,Table_Methods!$B:$F,5,0),Program_Calcs!$1:$1,0)),"")))</f>
        <v/>
      </c>
    </row>
    <row r="781" spans="1:11" ht="16.5" customHeight="1" x14ac:dyDescent="0.25">
      <c r="A781" s="12" t="str">
        <f>IF(Input!A777="","",Input!A777)</f>
        <v/>
      </c>
      <c r="B781" s="12" t="str">
        <f>IF(C781="","",IF(C781="Circular",Input!D777&amp;" in.",IF(C781="Box",ROUNDUP(Input!D777/12,1)&amp;" x "&amp;ROUNDUP(Input!E777/12,1)&amp;" ft.",Input!D777&amp;" x "&amp;Input!E777&amp;" in.")))</f>
        <v/>
      </c>
      <c r="C781" s="12" t="str">
        <f>IF(A781="","",Input!B777)</f>
        <v/>
      </c>
      <c r="D781" s="12" t="str">
        <f>IF(Input!I777="","",Input!I777)</f>
        <v/>
      </c>
      <c r="E781" s="12" t="str">
        <f>IF(Input!C777="","",Input!C777)</f>
        <v/>
      </c>
      <c r="F781" s="13" t="str">
        <f>IF(Input!H777="","",Input!H777)</f>
        <v/>
      </c>
      <c r="G781" s="12" t="str">
        <f>IF(Program_Calcs!F777="","",TEXT(Program_Calcs!F777,"0.0"))</f>
        <v/>
      </c>
      <c r="H781" s="12" t="str">
        <f>IF(Input!J777="","",TEXT(Input!J777,"0.0"))</f>
        <v/>
      </c>
      <c r="I781" s="38" t="str">
        <f>IF(A781="","",IFERROR(INDEX(Program_Calcs!$A$1:$AX$1002,MATCH(A781,Program_Calcs!$A:$A,0),MATCH(VLOOKUP(F781,Table_Methods!$B:$F,4,0),Program_Calcs!$1:$1,0)),""))</f>
        <v/>
      </c>
      <c r="J781" s="38" t="str">
        <f>IF(A781="","",Input!O777)</f>
        <v/>
      </c>
      <c r="K781" s="38" t="str">
        <f>IF(A781="","",IF(D781="N","",IFERROR(INDEX(Program_Calcs!$A$1:$AX$1002,MATCH(A781,Program_Calcs!$A:$A,0),MATCH(VLOOKUP(F781,Table_Methods!$B:$F,5,0),Program_Calcs!$1:$1,0)),"")))</f>
        <v/>
      </c>
    </row>
    <row r="782" spans="1:11" ht="16.5" customHeight="1" x14ac:dyDescent="0.25">
      <c r="A782" s="12" t="str">
        <f>IF(Input!A778="","",Input!A778)</f>
        <v/>
      </c>
      <c r="B782" s="12" t="str">
        <f>IF(C782="","",IF(C782="Circular",Input!D778&amp;" in.",IF(C782="Box",ROUNDUP(Input!D778/12,1)&amp;" x "&amp;ROUNDUP(Input!E778/12,1)&amp;" ft.",Input!D778&amp;" x "&amp;Input!E778&amp;" in.")))</f>
        <v/>
      </c>
      <c r="C782" s="12" t="str">
        <f>IF(A782="","",Input!B778)</f>
        <v/>
      </c>
      <c r="D782" s="12" t="str">
        <f>IF(Input!I778="","",Input!I778)</f>
        <v/>
      </c>
      <c r="E782" s="12" t="str">
        <f>IF(Input!C778="","",Input!C778)</f>
        <v/>
      </c>
      <c r="F782" s="13" t="str">
        <f>IF(Input!H778="","",Input!H778)</f>
        <v/>
      </c>
      <c r="G782" s="12" t="str">
        <f>IF(Program_Calcs!F778="","",TEXT(Program_Calcs!F778,"0.0"))</f>
        <v/>
      </c>
      <c r="H782" s="12" t="str">
        <f>IF(Input!J778="","",TEXT(Input!J778,"0.0"))</f>
        <v/>
      </c>
      <c r="I782" s="38" t="str">
        <f>IF(A782="","",IFERROR(INDEX(Program_Calcs!$A$1:$AX$1002,MATCH(A782,Program_Calcs!$A:$A,0),MATCH(VLOOKUP(F782,Table_Methods!$B:$F,4,0),Program_Calcs!$1:$1,0)),""))</f>
        <v/>
      </c>
      <c r="J782" s="38" t="str">
        <f>IF(A782="","",Input!O778)</f>
        <v/>
      </c>
      <c r="K782" s="38" t="str">
        <f>IF(A782="","",IF(D782="N","",IFERROR(INDEX(Program_Calcs!$A$1:$AX$1002,MATCH(A782,Program_Calcs!$A:$A,0),MATCH(VLOOKUP(F782,Table_Methods!$B:$F,5,0),Program_Calcs!$1:$1,0)),"")))</f>
        <v/>
      </c>
    </row>
    <row r="783" spans="1:11" ht="16.5" customHeight="1" x14ac:dyDescent="0.25">
      <c r="A783" s="12" t="str">
        <f>IF(Input!A779="","",Input!A779)</f>
        <v/>
      </c>
      <c r="B783" s="12" t="str">
        <f>IF(C783="","",IF(C783="Circular",Input!D779&amp;" in.",IF(C783="Box",ROUNDUP(Input!D779/12,1)&amp;" x "&amp;ROUNDUP(Input!E779/12,1)&amp;" ft.",Input!D779&amp;" x "&amp;Input!E779&amp;" in.")))</f>
        <v/>
      </c>
      <c r="C783" s="12" t="str">
        <f>IF(A783="","",Input!B779)</f>
        <v/>
      </c>
      <c r="D783" s="12" t="str">
        <f>IF(Input!I779="","",Input!I779)</f>
        <v/>
      </c>
      <c r="E783" s="12" t="str">
        <f>IF(Input!C779="","",Input!C779)</f>
        <v/>
      </c>
      <c r="F783" s="13" t="str">
        <f>IF(Input!H779="","",Input!H779)</f>
        <v/>
      </c>
      <c r="G783" s="12" t="str">
        <f>IF(Program_Calcs!F779="","",TEXT(Program_Calcs!F779,"0.0"))</f>
        <v/>
      </c>
      <c r="H783" s="12" t="str">
        <f>IF(Input!J779="","",TEXT(Input!J779,"0.0"))</f>
        <v/>
      </c>
      <c r="I783" s="38" t="str">
        <f>IF(A783="","",IFERROR(INDEX(Program_Calcs!$A$1:$AX$1002,MATCH(A783,Program_Calcs!$A:$A,0),MATCH(VLOOKUP(F783,Table_Methods!$B:$F,4,0),Program_Calcs!$1:$1,0)),""))</f>
        <v/>
      </c>
      <c r="J783" s="38" t="str">
        <f>IF(A783="","",Input!O779)</f>
        <v/>
      </c>
      <c r="K783" s="38" t="str">
        <f>IF(A783="","",IF(D783="N","",IFERROR(INDEX(Program_Calcs!$A$1:$AX$1002,MATCH(A783,Program_Calcs!$A:$A,0),MATCH(VLOOKUP(F783,Table_Methods!$B:$F,5,0),Program_Calcs!$1:$1,0)),"")))</f>
        <v/>
      </c>
    </row>
    <row r="784" spans="1:11" ht="16.5" customHeight="1" x14ac:dyDescent="0.25">
      <c r="A784" s="12" t="str">
        <f>IF(Input!A780="","",Input!A780)</f>
        <v/>
      </c>
      <c r="B784" s="12" t="str">
        <f>IF(C784="","",IF(C784="Circular",Input!D780&amp;" in.",IF(C784="Box",ROUNDUP(Input!D780/12,1)&amp;" x "&amp;ROUNDUP(Input!E780/12,1)&amp;" ft.",Input!D780&amp;" x "&amp;Input!E780&amp;" in.")))</f>
        <v/>
      </c>
      <c r="C784" s="12" t="str">
        <f>IF(A784="","",Input!B780)</f>
        <v/>
      </c>
      <c r="D784" s="12" t="str">
        <f>IF(Input!I780="","",Input!I780)</f>
        <v/>
      </c>
      <c r="E784" s="12" t="str">
        <f>IF(Input!C780="","",Input!C780)</f>
        <v/>
      </c>
      <c r="F784" s="13" t="str">
        <f>IF(Input!H780="","",Input!H780)</f>
        <v/>
      </c>
      <c r="G784" s="12" t="str">
        <f>IF(Program_Calcs!F780="","",TEXT(Program_Calcs!F780,"0.0"))</f>
        <v/>
      </c>
      <c r="H784" s="12" t="str">
        <f>IF(Input!J780="","",TEXT(Input!J780,"0.0"))</f>
        <v/>
      </c>
      <c r="I784" s="38" t="str">
        <f>IF(A784="","",IFERROR(INDEX(Program_Calcs!$A$1:$AX$1002,MATCH(A784,Program_Calcs!$A:$A,0),MATCH(VLOOKUP(F784,Table_Methods!$B:$F,4,0),Program_Calcs!$1:$1,0)),""))</f>
        <v/>
      </c>
      <c r="J784" s="38" t="str">
        <f>IF(A784="","",Input!O780)</f>
        <v/>
      </c>
      <c r="K784" s="38" t="str">
        <f>IF(A784="","",IF(D784="N","",IFERROR(INDEX(Program_Calcs!$A$1:$AX$1002,MATCH(A784,Program_Calcs!$A:$A,0),MATCH(VLOOKUP(F784,Table_Methods!$B:$F,5,0),Program_Calcs!$1:$1,0)),"")))</f>
        <v/>
      </c>
    </row>
    <row r="785" spans="1:11" ht="16.5" customHeight="1" x14ac:dyDescent="0.25">
      <c r="A785" s="12" t="str">
        <f>IF(Input!A781="","",Input!A781)</f>
        <v/>
      </c>
      <c r="B785" s="12" t="str">
        <f>IF(C785="","",IF(C785="Circular",Input!D781&amp;" in.",IF(C785="Box",ROUNDUP(Input!D781/12,1)&amp;" x "&amp;ROUNDUP(Input!E781/12,1)&amp;" ft.",Input!D781&amp;" x "&amp;Input!E781&amp;" in.")))</f>
        <v/>
      </c>
      <c r="C785" s="12" t="str">
        <f>IF(A785="","",Input!B781)</f>
        <v/>
      </c>
      <c r="D785" s="12" t="str">
        <f>IF(Input!I781="","",Input!I781)</f>
        <v/>
      </c>
      <c r="E785" s="12" t="str">
        <f>IF(Input!C781="","",Input!C781)</f>
        <v/>
      </c>
      <c r="F785" s="13" t="str">
        <f>IF(Input!H781="","",Input!H781)</f>
        <v/>
      </c>
      <c r="G785" s="12" t="str">
        <f>IF(Program_Calcs!F781="","",TEXT(Program_Calcs!F781,"0.0"))</f>
        <v/>
      </c>
      <c r="H785" s="12" t="str">
        <f>IF(Input!J781="","",TEXT(Input!J781,"0.0"))</f>
        <v/>
      </c>
      <c r="I785" s="38" t="str">
        <f>IF(A785="","",IFERROR(INDEX(Program_Calcs!$A$1:$AX$1002,MATCH(A785,Program_Calcs!$A:$A,0),MATCH(VLOOKUP(F785,Table_Methods!$B:$F,4,0),Program_Calcs!$1:$1,0)),""))</f>
        <v/>
      </c>
      <c r="J785" s="38" t="str">
        <f>IF(A785="","",Input!O781)</f>
        <v/>
      </c>
      <c r="K785" s="38" t="str">
        <f>IF(A785="","",IF(D785="N","",IFERROR(INDEX(Program_Calcs!$A$1:$AX$1002,MATCH(A785,Program_Calcs!$A:$A,0),MATCH(VLOOKUP(F785,Table_Methods!$B:$F,5,0),Program_Calcs!$1:$1,0)),"")))</f>
        <v/>
      </c>
    </row>
    <row r="786" spans="1:11" ht="16.5" customHeight="1" x14ac:dyDescent="0.25">
      <c r="A786" s="12" t="str">
        <f>IF(Input!A782="","",Input!A782)</f>
        <v/>
      </c>
      <c r="B786" s="12" t="str">
        <f>IF(C786="","",IF(C786="Circular",Input!D782&amp;" in.",IF(C786="Box",ROUNDUP(Input!D782/12,1)&amp;" x "&amp;ROUNDUP(Input!E782/12,1)&amp;" ft.",Input!D782&amp;" x "&amp;Input!E782&amp;" in.")))</f>
        <v/>
      </c>
      <c r="C786" s="12" t="str">
        <f>IF(A786="","",Input!B782)</f>
        <v/>
      </c>
      <c r="D786" s="12" t="str">
        <f>IF(Input!I782="","",Input!I782)</f>
        <v/>
      </c>
      <c r="E786" s="12" t="str">
        <f>IF(Input!C782="","",Input!C782)</f>
        <v/>
      </c>
      <c r="F786" s="13" t="str">
        <f>IF(Input!H782="","",Input!H782)</f>
        <v/>
      </c>
      <c r="G786" s="12" t="str">
        <f>IF(Program_Calcs!F782="","",TEXT(Program_Calcs!F782,"0.0"))</f>
        <v/>
      </c>
      <c r="H786" s="12" t="str">
        <f>IF(Input!J782="","",TEXT(Input!J782,"0.0"))</f>
        <v/>
      </c>
      <c r="I786" s="38" t="str">
        <f>IF(A786="","",IFERROR(INDEX(Program_Calcs!$A$1:$AX$1002,MATCH(A786,Program_Calcs!$A:$A,0),MATCH(VLOOKUP(F786,Table_Methods!$B:$F,4,0),Program_Calcs!$1:$1,0)),""))</f>
        <v/>
      </c>
      <c r="J786" s="38" t="str">
        <f>IF(A786="","",Input!O782)</f>
        <v/>
      </c>
      <c r="K786" s="38" t="str">
        <f>IF(A786="","",IF(D786="N","",IFERROR(INDEX(Program_Calcs!$A$1:$AX$1002,MATCH(A786,Program_Calcs!$A:$A,0),MATCH(VLOOKUP(F786,Table_Methods!$B:$F,5,0),Program_Calcs!$1:$1,0)),"")))</f>
        <v/>
      </c>
    </row>
    <row r="787" spans="1:11" ht="16.5" customHeight="1" x14ac:dyDescent="0.25">
      <c r="A787" s="12" t="str">
        <f>IF(Input!A783="","",Input!A783)</f>
        <v/>
      </c>
      <c r="B787" s="12" t="str">
        <f>IF(C787="","",IF(C787="Circular",Input!D783&amp;" in.",IF(C787="Box",ROUNDUP(Input!D783/12,1)&amp;" x "&amp;ROUNDUP(Input!E783/12,1)&amp;" ft.",Input!D783&amp;" x "&amp;Input!E783&amp;" in.")))</f>
        <v/>
      </c>
      <c r="C787" s="12" t="str">
        <f>IF(A787="","",Input!B783)</f>
        <v/>
      </c>
      <c r="D787" s="12" t="str">
        <f>IF(Input!I783="","",Input!I783)</f>
        <v/>
      </c>
      <c r="E787" s="12" t="str">
        <f>IF(Input!C783="","",Input!C783)</f>
        <v/>
      </c>
      <c r="F787" s="13" t="str">
        <f>IF(Input!H783="","",Input!H783)</f>
        <v/>
      </c>
      <c r="G787" s="12" t="str">
        <f>IF(Program_Calcs!F783="","",TEXT(Program_Calcs!F783,"0.0"))</f>
        <v/>
      </c>
      <c r="H787" s="12" t="str">
        <f>IF(Input!J783="","",TEXT(Input!J783,"0.0"))</f>
        <v/>
      </c>
      <c r="I787" s="38" t="str">
        <f>IF(A787="","",IFERROR(INDEX(Program_Calcs!$A$1:$AX$1002,MATCH(A787,Program_Calcs!$A:$A,0),MATCH(VLOOKUP(F787,Table_Methods!$B:$F,4,0),Program_Calcs!$1:$1,0)),""))</f>
        <v/>
      </c>
      <c r="J787" s="38" t="str">
        <f>IF(A787="","",Input!O783)</f>
        <v/>
      </c>
      <c r="K787" s="38" t="str">
        <f>IF(A787="","",IF(D787="N","",IFERROR(INDEX(Program_Calcs!$A$1:$AX$1002,MATCH(A787,Program_Calcs!$A:$A,0),MATCH(VLOOKUP(F787,Table_Methods!$B:$F,5,0),Program_Calcs!$1:$1,0)),"")))</f>
        <v/>
      </c>
    </row>
    <row r="788" spans="1:11" ht="16.5" customHeight="1" x14ac:dyDescent="0.25">
      <c r="A788" s="12" t="str">
        <f>IF(Input!A784="","",Input!A784)</f>
        <v/>
      </c>
      <c r="B788" s="12" t="str">
        <f>IF(C788="","",IF(C788="Circular",Input!D784&amp;" in.",IF(C788="Box",ROUNDUP(Input!D784/12,1)&amp;" x "&amp;ROUNDUP(Input!E784/12,1)&amp;" ft.",Input!D784&amp;" x "&amp;Input!E784&amp;" in.")))</f>
        <v/>
      </c>
      <c r="C788" s="12" t="str">
        <f>IF(A788="","",Input!B784)</f>
        <v/>
      </c>
      <c r="D788" s="12" t="str">
        <f>IF(Input!I784="","",Input!I784)</f>
        <v/>
      </c>
      <c r="E788" s="12" t="str">
        <f>IF(Input!C784="","",Input!C784)</f>
        <v/>
      </c>
      <c r="F788" s="13" t="str">
        <f>IF(Input!H784="","",Input!H784)</f>
        <v/>
      </c>
      <c r="G788" s="12" t="str">
        <f>IF(Program_Calcs!F784="","",TEXT(Program_Calcs!F784,"0.0"))</f>
        <v/>
      </c>
      <c r="H788" s="12" t="str">
        <f>IF(Input!J784="","",TEXT(Input!J784,"0.0"))</f>
        <v/>
      </c>
      <c r="I788" s="38" t="str">
        <f>IF(A788="","",IFERROR(INDEX(Program_Calcs!$A$1:$AX$1002,MATCH(A788,Program_Calcs!$A:$A,0),MATCH(VLOOKUP(F788,Table_Methods!$B:$F,4,0),Program_Calcs!$1:$1,0)),""))</f>
        <v/>
      </c>
      <c r="J788" s="38" t="str">
        <f>IF(A788="","",Input!O784)</f>
        <v/>
      </c>
      <c r="K788" s="38" t="str">
        <f>IF(A788="","",IF(D788="N","",IFERROR(INDEX(Program_Calcs!$A$1:$AX$1002,MATCH(A788,Program_Calcs!$A:$A,0),MATCH(VLOOKUP(F788,Table_Methods!$B:$F,5,0),Program_Calcs!$1:$1,0)),"")))</f>
        <v/>
      </c>
    </row>
    <row r="789" spans="1:11" ht="16.5" customHeight="1" x14ac:dyDescent="0.25">
      <c r="A789" s="12" t="str">
        <f>IF(Input!A785="","",Input!A785)</f>
        <v/>
      </c>
      <c r="B789" s="12" t="str">
        <f>IF(C789="","",IF(C789="Circular",Input!D785&amp;" in.",IF(C789="Box",ROUNDUP(Input!D785/12,1)&amp;" x "&amp;ROUNDUP(Input!E785/12,1)&amp;" ft.",Input!D785&amp;" x "&amp;Input!E785&amp;" in.")))</f>
        <v/>
      </c>
      <c r="C789" s="12" t="str">
        <f>IF(A789="","",Input!B785)</f>
        <v/>
      </c>
      <c r="D789" s="12" t="str">
        <f>IF(Input!I785="","",Input!I785)</f>
        <v/>
      </c>
      <c r="E789" s="12" t="str">
        <f>IF(Input!C785="","",Input!C785)</f>
        <v/>
      </c>
      <c r="F789" s="13" t="str">
        <f>IF(Input!H785="","",Input!H785)</f>
        <v/>
      </c>
      <c r="G789" s="12" t="str">
        <f>IF(Program_Calcs!F785="","",TEXT(Program_Calcs!F785,"0.0"))</f>
        <v/>
      </c>
      <c r="H789" s="12" t="str">
        <f>IF(Input!J785="","",TEXT(Input!J785,"0.0"))</f>
        <v/>
      </c>
      <c r="I789" s="38" t="str">
        <f>IF(A789="","",IFERROR(INDEX(Program_Calcs!$A$1:$AX$1002,MATCH(A789,Program_Calcs!$A:$A,0),MATCH(VLOOKUP(F789,Table_Methods!$B:$F,4,0),Program_Calcs!$1:$1,0)),""))</f>
        <v/>
      </c>
      <c r="J789" s="38" t="str">
        <f>IF(A789="","",Input!O785)</f>
        <v/>
      </c>
      <c r="K789" s="38" t="str">
        <f>IF(A789="","",IF(D789="N","",IFERROR(INDEX(Program_Calcs!$A$1:$AX$1002,MATCH(A789,Program_Calcs!$A:$A,0),MATCH(VLOOKUP(F789,Table_Methods!$B:$F,5,0),Program_Calcs!$1:$1,0)),"")))</f>
        <v/>
      </c>
    </row>
    <row r="790" spans="1:11" ht="16.5" customHeight="1" x14ac:dyDescent="0.25">
      <c r="A790" s="12" t="str">
        <f>IF(Input!A786="","",Input!A786)</f>
        <v/>
      </c>
      <c r="B790" s="12" t="str">
        <f>IF(C790="","",IF(C790="Circular",Input!D786&amp;" in.",IF(C790="Box",ROUNDUP(Input!D786/12,1)&amp;" x "&amp;ROUNDUP(Input!E786/12,1)&amp;" ft.",Input!D786&amp;" x "&amp;Input!E786&amp;" in.")))</f>
        <v/>
      </c>
      <c r="C790" s="12" t="str">
        <f>IF(A790="","",Input!B786)</f>
        <v/>
      </c>
      <c r="D790" s="12" t="str">
        <f>IF(Input!I786="","",Input!I786)</f>
        <v/>
      </c>
      <c r="E790" s="12" t="str">
        <f>IF(Input!C786="","",Input!C786)</f>
        <v/>
      </c>
      <c r="F790" s="13" t="str">
        <f>IF(Input!H786="","",Input!H786)</f>
        <v/>
      </c>
      <c r="G790" s="12" t="str">
        <f>IF(Program_Calcs!F786="","",TEXT(Program_Calcs!F786,"0.0"))</f>
        <v/>
      </c>
      <c r="H790" s="12" t="str">
        <f>IF(Input!J786="","",TEXT(Input!J786,"0.0"))</f>
        <v/>
      </c>
      <c r="I790" s="38" t="str">
        <f>IF(A790="","",IFERROR(INDEX(Program_Calcs!$A$1:$AX$1002,MATCH(A790,Program_Calcs!$A:$A,0),MATCH(VLOOKUP(F790,Table_Methods!$B:$F,4,0),Program_Calcs!$1:$1,0)),""))</f>
        <v/>
      </c>
      <c r="J790" s="38" t="str">
        <f>IF(A790="","",Input!O786)</f>
        <v/>
      </c>
      <c r="K790" s="38" t="str">
        <f>IF(A790="","",IF(D790="N","",IFERROR(INDEX(Program_Calcs!$A$1:$AX$1002,MATCH(A790,Program_Calcs!$A:$A,0),MATCH(VLOOKUP(F790,Table_Methods!$B:$F,5,0),Program_Calcs!$1:$1,0)),"")))</f>
        <v/>
      </c>
    </row>
    <row r="791" spans="1:11" ht="16.5" customHeight="1" x14ac:dyDescent="0.25">
      <c r="A791" s="12" t="str">
        <f>IF(Input!A787="","",Input!A787)</f>
        <v/>
      </c>
      <c r="B791" s="12" t="str">
        <f>IF(C791="","",IF(C791="Circular",Input!D787&amp;" in.",IF(C791="Box",ROUNDUP(Input!D787/12,1)&amp;" x "&amp;ROUNDUP(Input!E787/12,1)&amp;" ft.",Input!D787&amp;" x "&amp;Input!E787&amp;" in.")))</f>
        <v/>
      </c>
      <c r="C791" s="12" t="str">
        <f>IF(A791="","",Input!B787)</f>
        <v/>
      </c>
      <c r="D791" s="12" t="str">
        <f>IF(Input!I787="","",Input!I787)</f>
        <v/>
      </c>
      <c r="E791" s="12" t="str">
        <f>IF(Input!C787="","",Input!C787)</f>
        <v/>
      </c>
      <c r="F791" s="13" t="str">
        <f>IF(Input!H787="","",Input!H787)</f>
        <v/>
      </c>
      <c r="G791" s="12" t="str">
        <f>IF(Program_Calcs!F787="","",TEXT(Program_Calcs!F787,"0.0"))</f>
        <v/>
      </c>
      <c r="H791" s="12" t="str">
        <f>IF(Input!J787="","",TEXT(Input!J787,"0.0"))</f>
        <v/>
      </c>
      <c r="I791" s="38" t="str">
        <f>IF(A791="","",IFERROR(INDEX(Program_Calcs!$A$1:$AX$1002,MATCH(A791,Program_Calcs!$A:$A,0),MATCH(VLOOKUP(F791,Table_Methods!$B:$F,4,0),Program_Calcs!$1:$1,0)),""))</f>
        <v/>
      </c>
      <c r="J791" s="38" t="str">
        <f>IF(A791="","",Input!O787)</f>
        <v/>
      </c>
      <c r="K791" s="38" t="str">
        <f>IF(A791="","",IF(D791="N","",IFERROR(INDEX(Program_Calcs!$A$1:$AX$1002,MATCH(A791,Program_Calcs!$A:$A,0),MATCH(VLOOKUP(F791,Table_Methods!$B:$F,5,0),Program_Calcs!$1:$1,0)),"")))</f>
        <v/>
      </c>
    </row>
    <row r="792" spans="1:11" ht="16.5" customHeight="1" x14ac:dyDescent="0.25">
      <c r="A792" s="12" t="str">
        <f>IF(Input!A788="","",Input!A788)</f>
        <v/>
      </c>
      <c r="B792" s="12" t="str">
        <f>IF(C792="","",IF(C792="Circular",Input!D788&amp;" in.",IF(C792="Box",ROUNDUP(Input!D788/12,1)&amp;" x "&amp;ROUNDUP(Input!E788/12,1)&amp;" ft.",Input!D788&amp;" x "&amp;Input!E788&amp;" in.")))</f>
        <v/>
      </c>
      <c r="C792" s="12" t="str">
        <f>IF(A792="","",Input!B788)</f>
        <v/>
      </c>
      <c r="D792" s="12" t="str">
        <f>IF(Input!I788="","",Input!I788)</f>
        <v/>
      </c>
      <c r="E792" s="12" t="str">
        <f>IF(Input!C788="","",Input!C788)</f>
        <v/>
      </c>
      <c r="F792" s="13" t="str">
        <f>IF(Input!H788="","",Input!H788)</f>
        <v/>
      </c>
      <c r="G792" s="12" t="str">
        <f>IF(Program_Calcs!F788="","",TEXT(Program_Calcs!F788,"0.0"))</f>
        <v/>
      </c>
      <c r="H792" s="12" t="str">
        <f>IF(Input!J788="","",TEXT(Input!J788,"0.0"))</f>
        <v/>
      </c>
      <c r="I792" s="38" t="str">
        <f>IF(A792="","",IFERROR(INDEX(Program_Calcs!$A$1:$AX$1002,MATCH(A792,Program_Calcs!$A:$A,0),MATCH(VLOOKUP(F792,Table_Methods!$B:$F,4,0),Program_Calcs!$1:$1,0)),""))</f>
        <v/>
      </c>
      <c r="J792" s="38" t="str">
        <f>IF(A792="","",Input!O788)</f>
        <v/>
      </c>
      <c r="K792" s="38" t="str">
        <f>IF(A792="","",IF(D792="N","",IFERROR(INDEX(Program_Calcs!$A$1:$AX$1002,MATCH(A792,Program_Calcs!$A:$A,0),MATCH(VLOOKUP(F792,Table_Methods!$B:$F,5,0),Program_Calcs!$1:$1,0)),"")))</f>
        <v/>
      </c>
    </row>
    <row r="793" spans="1:11" ht="16.5" customHeight="1" x14ac:dyDescent="0.25">
      <c r="A793" s="12" t="str">
        <f>IF(Input!A789="","",Input!A789)</f>
        <v/>
      </c>
      <c r="B793" s="12" t="str">
        <f>IF(C793="","",IF(C793="Circular",Input!D789&amp;" in.",IF(C793="Box",ROUNDUP(Input!D789/12,1)&amp;" x "&amp;ROUNDUP(Input!E789/12,1)&amp;" ft.",Input!D789&amp;" x "&amp;Input!E789&amp;" in.")))</f>
        <v/>
      </c>
      <c r="C793" s="12" t="str">
        <f>IF(A793="","",Input!B789)</f>
        <v/>
      </c>
      <c r="D793" s="12" t="str">
        <f>IF(Input!I789="","",Input!I789)</f>
        <v/>
      </c>
      <c r="E793" s="12" t="str">
        <f>IF(Input!C789="","",Input!C789)</f>
        <v/>
      </c>
      <c r="F793" s="13" t="str">
        <f>IF(Input!H789="","",Input!H789)</f>
        <v/>
      </c>
      <c r="G793" s="12" t="str">
        <f>IF(Program_Calcs!F789="","",TEXT(Program_Calcs!F789,"0.0"))</f>
        <v/>
      </c>
      <c r="H793" s="12" t="str">
        <f>IF(Input!J789="","",TEXT(Input!J789,"0.0"))</f>
        <v/>
      </c>
      <c r="I793" s="38" t="str">
        <f>IF(A793="","",IFERROR(INDEX(Program_Calcs!$A$1:$AX$1002,MATCH(A793,Program_Calcs!$A:$A,0),MATCH(VLOOKUP(F793,Table_Methods!$B:$F,4,0),Program_Calcs!$1:$1,0)),""))</f>
        <v/>
      </c>
      <c r="J793" s="38" t="str">
        <f>IF(A793="","",Input!O789)</f>
        <v/>
      </c>
      <c r="K793" s="38" t="str">
        <f>IF(A793="","",IF(D793="N","",IFERROR(INDEX(Program_Calcs!$A$1:$AX$1002,MATCH(A793,Program_Calcs!$A:$A,0),MATCH(VLOOKUP(F793,Table_Methods!$B:$F,5,0),Program_Calcs!$1:$1,0)),"")))</f>
        <v/>
      </c>
    </row>
    <row r="794" spans="1:11" ht="16.5" customHeight="1" x14ac:dyDescent="0.25">
      <c r="A794" s="12" t="str">
        <f>IF(Input!A790="","",Input!A790)</f>
        <v/>
      </c>
      <c r="B794" s="12" t="str">
        <f>IF(C794="","",IF(C794="Circular",Input!D790&amp;" in.",IF(C794="Box",ROUNDUP(Input!D790/12,1)&amp;" x "&amp;ROUNDUP(Input!E790/12,1)&amp;" ft.",Input!D790&amp;" x "&amp;Input!E790&amp;" in.")))</f>
        <v/>
      </c>
      <c r="C794" s="12" t="str">
        <f>IF(A794="","",Input!B790)</f>
        <v/>
      </c>
      <c r="D794" s="12" t="str">
        <f>IF(Input!I790="","",Input!I790)</f>
        <v/>
      </c>
      <c r="E794" s="12" t="str">
        <f>IF(Input!C790="","",Input!C790)</f>
        <v/>
      </c>
      <c r="F794" s="13" t="str">
        <f>IF(Input!H790="","",Input!H790)</f>
        <v/>
      </c>
      <c r="G794" s="12" t="str">
        <f>IF(Program_Calcs!F790="","",TEXT(Program_Calcs!F790,"0.0"))</f>
        <v/>
      </c>
      <c r="H794" s="12" t="str">
        <f>IF(Input!J790="","",TEXT(Input!J790,"0.0"))</f>
        <v/>
      </c>
      <c r="I794" s="38" t="str">
        <f>IF(A794="","",IFERROR(INDEX(Program_Calcs!$A$1:$AX$1002,MATCH(A794,Program_Calcs!$A:$A,0),MATCH(VLOOKUP(F794,Table_Methods!$B:$F,4,0),Program_Calcs!$1:$1,0)),""))</f>
        <v/>
      </c>
      <c r="J794" s="38" t="str">
        <f>IF(A794="","",Input!O790)</f>
        <v/>
      </c>
      <c r="K794" s="38" t="str">
        <f>IF(A794="","",IF(D794="N","",IFERROR(INDEX(Program_Calcs!$A$1:$AX$1002,MATCH(A794,Program_Calcs!$A:$A,0),MATCH(VLOOKUP(F794,Table_Methods!$B:$F,5,0),Program_Calcs!$1:$1,0)),"")))</f>
        <v/>
      </c>
    </row>
    <row r="795" spans="1:11" ht="16.5" customHeight="1" x14ac:dyDescent="0.25">
      <c r="A795" s="12" t="str">
        <f>IF(Input!A791="","",Input!A791)</f>
        <v/>
      </c>
      <c r="B795" s="12" t="str">
        <f>IF(C795="","",IF(C795="Circular",Input!D791&amp;" in.",IF(C795="Box",ROUNDUP(Input!D791/12,1)&amp;" x "&amp;ROUNDUP(Input!E791/12,1)&amp;" ft.",Input!D791&amp;" x "&amp;Input!E791&amp;" in.")))</f>
        <v/>
      </c>
      <c r="C795" s="12" t="str">
        <f>IF(A795="","",Input!B791)</f>
        <v/>
      </c>
      <c r="D795" s="12" t="str">
        <f>IF(Input!I791="","",Input!I791)</f>
        <v/>
      </c>
      <c r="E795" s="12" t="str">
        <f>IF(Input!C791="","",Input!C791)</f>
        <v/>
      </c>
      <c r="F795" s="13" t="str">
        <f>IF(Input!H791="","",Input!H791)</f>
        <v/>
      </c>
      <c r="G795" s="12" t="str">
        <f>IF(Program_Calcs!F791="","",TEXT(Program_Calcs!F791,"0.0"))</f>
        <v/>
      </c>
      <c r="H795" s="12" t="str">
        <f>IF(Input!J791="","",TEXT(Input!J791,"0.0"))</f>
        <v/>
      </c>
      <c r="I795" s="38" t="str">
        <f>IF(A795="","",IFERROR(INDEX(Program_Calcs!$A$1:$AX$1002,MATCH(A795,Program_Calcs!$A:$A,0),MATCH(VLOOKUP(F795,Table_Methods!$B:$F,4,0),Program_Calcs!$1:$1,0)),""))</f>
        <v/>
      </c>
      <c r="J795" s="38" t="str">
        <f>IF(A795="","",Input!O791)</f>
        <v/>
      </c>
      <c r="K795" s="38" t="str">
        <f>IF(A795="","",IF(D795="N","",IFERROR(INDEX(Program_Calcs!$A$1:$AX$1002,MATCH(A795,Program_Calcs!$A:$A,0),MATCH(VLOOKUP(F795,Table_Methods!$B:$F,5,0),Program_Calcs!$1:$1,0)),"")))</f>
        <v/>
      </c>
    </row>
    <row r="796" spans="1:11" ht="16.5" customHeight="1" x14ac:dyDescent="0.25">
      <c r="A796" s="12" t="str">
        <f>IF(Input!A792="","",Input!A792)</f>
        <v/>
      </c>
      <c r="B796" s="12" t="str">
        <f>IF(C796="","",IF(C796="Circular",Input!D792&amp;" in.",IF(C796="Box",ROUNDUP(Input!D792/12,1)&amp;" x "&amp;ROUNDUP(Input!E792/12,1)&amp;" ft.",Input!D792&amp;" x "&amp;Input!E792&amp;" in.")))</f>
        <v/>
      </c>
      <c r="C796" s="12" t="str">
        <f>IF(A796="","",Input!B792)</f>
        <v/>
      </c>
      <c r="D796" s="12" t="str">
        <f>IF(Input!I792="","",Input!I792)</f>
        <v/>
      </c>
      <c r="E796" s="12" t="str">
        <f>IF(Input!C792="","",Input!C792)</f>
        <v/>
      </c>
      <c r="F796" s="13" t="str">
        <f>IF(Input!H792="","",Input!H792)</f>
        <v/>
      </c>
      <c r="G796" s="12" t="str">
        <f>IF(Program_Calcs!F792="","",TEXT(Program_Calcs!F792,"0.0"))</f>
        <v/>
      </c>
      <c r="H796" s="12" t="str">
        <f>IF(Input!J792="","",TEXT(Input!J792,"0.0"))</f>
        <v/>
      </c>
      <c r="I796" s="38" t="str">
        <f>IF(A796="","",IFERROR(INDEX(Program_Calcs!$A$1:$AX$1002,MATCH(A796,Program_Calcs!$A:$A,0),MATCH(VLOOKUP(F796,Table_Methods!$B:$F,4,0),Program_Calcs!$1:$1,0)),""))</f>
        <v/>
      </c>
      <c r="J796" s="38" t="str">
        <f>IF(A796="","",Input!O792)</f>
        <v/>
      </c>
      <c r="K796" s="38" t="str">
        <f>IF(A796="","",IF(D796="N","",IFERROR(INDEX(Program_Calcs!$A$1:$AX$1002,MATCH(A796,Program_Calcs!$A:$A,0),MATCH(VLOOKUP(F796,Table_Methods!$B:$F,5,0),Program_Calcs!$1:$1,0)),"")))</f>
        <v/>
      </c>
    </row>
    <row r="797" spans="1:11" ht="16.5" customHeight="1" x14ac:dyDescent="0.25">
      <c r="A797" s="12" t="str">
        <f>IF(Input!A793="","",Input!A793)</f>
        <v/>
      </c>
      <c r="B797" s="12" t="str">
        <f>IF(C797="","",IF(C797="Circular",Input!D793&amp;" in.",IF(C797="Box",ROUNDUP(Input!D793/12,1)&amp;" x "&amp;ROUNDUP(Input!E793/12,1)&amp;" ft.",Input!D793&amp;" x "&amp;Input!E793&amp;" in.")))</f>
        <v/>
      </c>
      <c r="C797" s="12" t="str">
        <f>IF(A797="","",Input!B793)</f>
        <v/>
      </c>
      <c r="D797" s="12" t="str">
        <f>IF(Input!I793="","",Input!I793)</f>
        <v/>
      </c>
      <c r="E797" s="12" t="str">
        <f>IF(Input!C793="","",Input!C793)</f>
        <v/>
      </c>
      <c r="F797" s="13" t="str">
        <f>IF(Input!H793="","",Input!H793)</f>
        <v/>
      </c>
      <c r="G797" s="12" t="str">
        <f>IF(Program_Calcs!F793="","",TEXT(Program_Calcs!F793,"0.0"))</f>
        <v/>
      </c>
      <c r="H797" s="12" t="str">
        <f>IF(Input!J793="","",TEXT(Input!J793,"0.0"))</f>
        <v/>
      </c>
      <c r="I797" s="38" t="str">
        <f>IF(A797="","",IFERROR(INDEX(Program_Calcs!$A$1:$AX$1002,MATCH(A797,Program_Calcs!$A:$A,0),MATCH(VLOOKUP(F797,Table_Methods!$B:$F,4,0),Program_Calcs!$1:$1,0)),""))</f>
        <v/>
      </c>
      <c r="J797" s="38" t="str">
        <f>IF(A797="","",Input!O793)</f>
        <v/>
      </c>
      <c r="K797" s="38" t="str">
        <f>IF(A797="","",IF(D797="N","",IFERROR(INDEX(Program_Calcs!$A$1:$AX$1002,MATCH(A797,Program_Calcs!$A:$A,0),MATCH(VLOOKUP(F797,Table_Methods!$B:$F,5,0),Program_Calcs!$1:$1,0)),"")))</f>
        <v/>
      </c>
    </row>
    <row r="798" spans="1:11" ht="16.5" customHeight="1" x14ac:dyDescent="0.25">
      <c r="A798" s="12" t="str">
        <f>IF(Input!A794="","",Input!A794)</f>
        <v/>
      </c>
      <c r="B798" s="12" t="str">
        <f>IF(C798="","",IF(C798="Circular",Input!D794&amp;" in.",IF(C798="Box",ROUNDUP(Input!D794/12,1)&amp;" x "&amp;ROUNDUP(Input!E794/12,1)&amp;" ft.",Input!D794&amp;" x "&amp;Input!E794&amp;" in.")))</f>
        <v/>
      </c>
      <c r="C798" s="12" t="str">
        <f>IF(A798="","",Input!B794)</f>
        <v/>
      </c>
      <c r="D798" s="12" t="str">
        <f>IF(Input!I794="","",Input!I794)</f>
        <v/>
      </c>
      <c r="E798" s="12" t="str">
        <f>IF(Input!C794="","",Input!C794)</f>
        <v/>
      </c>
      <c r="F798" s="13" t="str">
        <f>IF(Input!H794="","",Input!H794)</f>
        <v/>
      </c>
      <c r="G798" s="12" t="str">
        <f>IF(Program_Calcs!F794="","",TEXT(Program_Calcs!F794,"0.0"))</f>
        <v/>
      </c>
      <c r="H798" s="12" t="str">
        <f>IF(Input!J794="","",TEXT(Input!J794,"0.0"))</f>
        <v/>
      </c>
      <c r="I798" s="38" t="str">
        <f>IF(A798="","",IFERROR(INDEX(Program_Calcs!$A$1:$AX$1002,MATCH(A798,Program_Calcs!$A:$A,0),MATCH(VLOOKUP(F798,Table_Methods!$B:$F,4,0),Program_Calcs!$1:$1,0)),""))</f>
        <v/>
      </c>
      <c r="J798" s="38" t="str">
        <f>IF(A798="","",Input!O794)</f>
        <v/>
      </c>
      <c r="K798" s="38" t="str">
        <f>IF(A798="","",IF(D798="N","",IFERROR(INDEX(Program_Calcs!$A$1:$AX$1002,MATCH(A798,Program_Calcs!$A:$A,0),MATCH(VLOOKUP(F798,Table_Methods!$B:$F,5,0),Program_Calcs!$1:$1,0)),"")))</f>
        <v/>
      </c>
    </row>
    <row r="799" spans="1:11" ht="16.5" customHeight="1" x14ac:dyDescent="0.25">
      <c r="A799" s="12" t="str">
        <f>IF(Input!A795="","",Input!A795)</f>
        <v/>
      </c>
      <c r="B799" s="12" t="str">
        <f>IF(C799="","",IF(C799="Circular",Input!D795&amp;" in.",IF(C799="Box",ROUNDUP(Input!D795/12,1)&amp;" x "&amp;ROUNDUP(Input!E795/12,1)&amp;" ft.",Input!D795&amp;" x "&amp;Input!E795&amp;" in.")))</f>
        <v/>
      </c>
      <c r="C799" s="12" t="str">
        <f>IF(A799="","",Input!B795)</f>
        <v/>
      </c>
      <c r="D799" s="12" t="str">
        <f>IF(Input!I795="","",Input!I795)</f>
        <v/>
      </c>
      <c r="E799" s="12" t="str">
        <f>IF(Input!C795="","",Input!C795)</f>
        <v/>
      </c>
      <c r="F799" s="13" t="str">
        <f>IF(Input!H795="","",Input!H795)</f>
        <v/>
      </c>
      <c r="G799" s="12" t="str">
        <f>IF(Program_Calcs!F795="","",TEXT(Program_Calcs!F795,"0.0"))</f>
        <v/>
      </c>
      <c r="H799" s="12" t="str">
        <f>IF(Input!J795="","",TEXT(Input!J795,"0.0"))</f>
        <v/>
      </c>
      <c r="I799" s="38" t="str">
        <f>IF(A799="","",IFERROR(INDEX(Program_Calcs!$A$1:$AX$1002,MATCH(A799,Program_Calcs!$A:$A,0),MATCH(VLOOKUP(F799,Table_Methods!$B:$F,4,0),Program_Calcs!$1:$1,0)),""))</f>
        <v/>
      </c>
      <c r="J799" s="38" t="str">
        <f>IF(A799="","",Input!O795)</f>
        <v/>
      </c>
      <c r="K799" s="38" t="str">
        <f>IF(A799="","",IF(D799="N","",IFERROR(INDEX(Program_Calcs!$A$1:$AX$1002,MATCH(A799,Program_Calcs!$A:$A,0),MATCH(VLOOKUP(F799,Table_Methods!$B:$F,5,0),Program_Calcs!$1:$1,0)),"")))</f>
        <v/>
      </c>
    </row>
    <row r="800" spans="1:11" ht="16.5" customHeight="1" x14ac:dyDescent="0.25">
      <c r="A800" s="12" t="str">
        <f>IF(Input!A796="","",Input!A796)</f>
        <v/>
      </c>
      <c r="B800" s="12" t="str">
        <f>IF(C800="","",IF(C800="Circular",Input!D796&amp;" in.",IF(C800="Box",ROUNDUP(Input!D796/12,1)&amp;" x "&amp;ROUNDUP(Input!E796/12,1)&amp;" ft.",Input!D796&amp;" x "&amp;Input!E796&amp;" in.")))</f>
        <v/>
      </c>
      <c r="C800" s="12" t="str">
        <f>IF(A800="","",Input!B796)</f>
        <v/>
      </c>
      <c r="D800" s="12" t="str">
        <f>IF(Input!I796="","",Input!I796)</f>
        <v/>
      </c>
      <c r="E800" s="12" t="str">
        <f>IF(Input!C796="","",Input!C796)</f>
        <v/>
      </c>
      <c r="F800" s="13" t="str">
        <f>IF(Input!H796="","",Input!H796)</f>
        <v/>
      </c>
      <c r="G800" s="12" t="str">
        <f>IF(Program_Calcs!F796="","",TEXT(Program_Calcs!F796,"0.0"))</f>
        <v/>
      </c>
      <c r="H800" s="12" t="str">
        <f>IF(Input!J796="","",TEXT(Input!J796,"0.0"))</f>
        <v/>
      </c>
      <c r="I800" s="38" t="str">
        <f>IF(A800="","",IFERROR(INDEX(Program_Calcs!$A$1:$AX$1002,MATCH(A800,Program_Calcs!$A:$A,0),MATCH(VLOOKUP(F800,Table_Methods!$B:$F,4,0),Program_Calcs!$1:$1,0)),""))</f>
        <v/>
      </c>
      <c r="J800" s="38" t="str">
        <f>IF(A800="","",Input!O796)</f>
        <v/>
      </c>
      <c r="K800" s="38" t="str">
        <f>IF(A800="","",IF(D800="N","",IFERROR(INDEX(Program_Calcs!$A$1:$AX$1002,MATCH(A800,Program_Calcs!$A:$A,0),MATCH(VLOOKUP(F800,Table_Methods!$B:$F,5,0),Program_Calcs!$1:$1,0)),"")))</f>
        <v/>
      </c>
    </row>
    <row r="801" spans="1:11" ht="16.5" customHeight="1" x14ac:dyDescent="0.25">
      <c r="A801" s="12" t="str">
        <f>IF(Input!A797="","",Input!A797)</f>
        <v/>
      </c>
      <c r="B801" s="12" t="str">
        <f>IF(C801="","",IF(C801="Circular",Input!D797&amp;" in.",IF(C801="Box",ROUNDUP(Input!D797/12,1)&amp;" x "&amp;ROUNDUP(Input!E797/12,1)&amp;" ft.",Input!D797&amp;" x "&amp;Input!E797&amp;" in.")))</f>
        <v/>
      </c>
      <c r="C801" s="12" t="str">
        <f>IF(A801="","",Input!B797)</f>
        <v/>
      </c>
      <c r="D801" s="12" t="str">
        <f>IF(Input!I797="","",Input!I797)</f>
        <v/>
      </c>
      <c r="E801" s="12" t="str">
        <f>IF(Input!C797="","",Input!C797)</f>
        <v/>
      </c>
      <c r="F801" s="13" t="str">
        <f>IF(Input!H797="","",Input!H797)</f>
        <v/>
      </c>
      <c r="G801" s="12" t="str">
        <f>IF(Program_Calcs!F797="","",TEXT(Program_Calcs!F797,"0.0"))</f>
        <v/>
      </c>
      <c r="H801" s="12" t="str">
        <f>IF(Input!J797="","",TEXT(Input!J797,"0.0"))</f>
        <v/>
      </c>
      <c r="I801" s="38" t="str">
        <f>IF(A801="","",IFERROR(INDEX(Program_Calcs!$A$1:$AX$1002,MATCH(A801,Program_Calcs!$A:$A,0),MATCH(VLOOKUP(F801,Table_Methods!$B:$F,4,0),Program_Calcs!$1:$1,0)),""))</f>
        <v/>
      </c>
      <c r="J801" s="38" t="str">
        <f>IF(A801="","",Input!O797)</f>
        <v/>
      </c>
      <c r="K801" s="38" t="str">
        <f>IF(A801="","",IF(D801="N","",IFERROR(INDEX(Program_Calcs!$A$1:$AX$1002,MATCH(A801,Program_Calcs!$A:$A,0),MATCH(VLOOKUP(F801,Table_Methods!$B:$F,5,0),Program_Calcs!$1:$1,0)),"")))</f>
        <v/>
      </c>
    </row>
    <row r="802" spans="1:11" ht="16.5" customHeight="1" x14ac:dyDescent="0.25">
      <c r="A802" s="12" t="str">
        <f>IF(Input!A798="","",Input!A798)</f>
        <v/>
      </c>
      <c r="B802" s="12" t="str">
        <f>IF(C802="","",IF(C802="Circular",Input!D798&amp;" in.",IF(C802="Box",ROUNDUP(Input!D798/12,1)&amp;" x "&amp;ROUNDUP(Input!E798/12,1)&amp;" ft.",Input!D798&amp;" x "&amp;Input!E798&amp;" in.")))</f>
        <v/>
      </c>
      <c r="C802" s="12" t="str">
        <f>IF(A802="","",Input!B798)</f>
        <v/>
      </c>
      <c r="D802" s="12" t="str">
        <f>IF(Input!I798="","",Input!I798)</f>
        <v/>
      </c>
      <c r="E802" s="12" t="str">
        <f>IF(Input!C798="","",Input!C798)</f>
        <v/>
      </c>
      <c r="F802" s="13" t="str">
        <f>IF(Input!H798="","",Input!H798)</f>
        <v/>
      </c>
      <c r="G802" s="12" t="str">
        <f>IF(Program_Calcs!F798="","",TEXT(Program_Calcs!F798,"0.0"))</f>
        <v/>
      </c>
      <c r="H802" s="12" t="str">
        <f>IF(Input!J798="","",TEXT(Input!J798,"0.0"))</f>
        <v/>
      </c>
      <c r="I802" s="38" t="str">
        <f>IF(A802="","",IFERROR(INDEX(Program_Calcs!$A$1:$AX$1002,MATCH(A802,Program_Calcs!$A:$A,0),MATCH(VLOOKUP(F802,Table_Methods!$B:$F,4,0),Program_Calcs!$1:$1,0)),""))</f>
        <v/>
      </c>
      <c r="J802" s="38" t="str">
        <f>IF(A802="","",Input!O798)</f>
        <v/>
      </c>
      <c r="K802" s="38" t="str">
        <f>IF(A802="","",IF(D802="N","",IFERROR(INDEX(Program_Calcs!$A$1:$AX$1002,MATCH(A802,Program_Calcs!$A:$A,0),MATCH(VLOOKUP(F802,Table_Methods!$B:$F,5,0),Program_Calcs!$1:$1,0)),"")))</f>
        <v/>
      </c>
    </row>
    <row r="803" spans="1:11" ht="16.5" customHeight="1" x14ac:dyDescent="0.25">
      <c r="A803" s="12" t="str">
        <f>IF(Input!A799="","",Input!A799)</f>
        <v/>
      </c>
      <c r="B803" s="12" t="str">
        <f>IF(C803="","",IF(C803="Circular",Input!D799&amp;" in.",IF(C803="Box",ROUNDUP(Input!D799/12,1)&amp;" x "&amp;ROUNDUP(Input!E799/12,1)&amp;" ft.",Input!D799&amp;" x "&amp;Input!E799&amp;" in.")))</f>
        <v/>
      </c>
      <c r="C803" s="12" t="str">
        <f>IF(A803="","",Input!B799)</f>
        <v/>
      </c>
      <c r="D803" s="12" t="str">
        <f>IF(Input!I799="","",Input!I799)</f>
        <v/>
      </c>
      <c r="E803" s="12" t="str">
        <f>IF(Input!C799="","",Input!C799)</f>
        <v/>
      </c>
      <c r="F803" s="13" t="str">
        <f>IF(Input!H799="","",Input!H799)</f>
        <v/>
      </c>
      <c r="G803" s="12" t="str">
        <f>IF(Program_Calcs!F799="","",TEXT(Program_Calcs!F799,"0.0"))</f>
        <v/>
      </c>
      <c r="H803" s="12" t="str">
        <f>IF(Input!J799="","",TEXT(Input!J799,"0.0"))</f>
        <v/>
      </c>
      <c r="I803" s="38" t="str">
        <f>IF(A803="","",IFERROR(INDEX(Program_Calcs!$A$1:$AX$1002,MATCH(A803,Program_Calcs!$A:$A,0),MATCH(VLOOKUP(F803,Table_Methods!$B:$F,4,0),Program_Calcs!$1:$1,0)),""))</f>
        <v/>
      </c>
      <c r="J803" s="38" t="str">
        <f>IF(A803="","",Input!O799)</f>
        <v/>
      </c>
      <c r="K803" s="38" t="str">
        <f>IF(A803="","",IF(D803="N","",IFERROR(INDEX(Program_Calcs!$A$1:$AX$1002,MATCH(A803,Program_Calcs!$A:$A,0),MATCH(VLOOKUP(F803,Table_Methods!$B:$F,5,0),Program_Calcs!$1:$1,0)),"")))</f>
        <v/>
      </c>
    </row>
    <row r="804" spans="1:11" ht="16.5" customHeight="1" x14ac:dyDescent="0.25">
      <c r="A804" s="12" t="str">
        <f>IF(Input!A800="","",Input!A800)</f>
        <v/>
      </c>
      <c r="B804" s="12" t="str">
        <f>IF(C804="","",IF(C804="Circular",Input!D800&amp;" in.",IF(C804="Box",ROUNDUP(Input!D800/12,1)&amp;" x "&amp;ROUNDUP(Input!E800/12,1)&amp;" ft.",Input!D800&amp;" x "&amp;Input!E800&amp;" in.")))</f>
        <v/>
      </c>
      <c r="C804" s="12" t="str">
        <f>IF(A804="","",Input!B800)</f>
        <v/>
      </c>
      <c r="D804" s="12" t="str">
        <f>IF(Input!I800="","",Input!I800)</f>
        <v/>
      </c>
      <c r="E804" s="12" t="str">
        <f>IF(Input!C800="","",Input!C800)</f>
        <v/>
      </c>
      <c r="F804" s="13" t="str">
        <f>IF(Input!H800="","",Input!H800)</f>
        <v/>
      </c>
      <c r="G804" s="12" t="str">
        <f>IF(Program_Calcs!F800="","",TEXT(Program_Calcs!F800,"0.0"))</f>
        <v/>
      </c>
      <c r="H804" s="12" t="str">
        <f>IF(Input!J800="","",TEXT(Input!J800,"0.0"))</f>
        <v/>
      </c>
      <c r="I804" s="38" t="str">
        <f>IF(A804="","",IFERROR(INDEX(Program_Calcs!$A$1:$AX$1002,MATCH(A804,Program_Calcs!$A:$A,0),MATCH(VLOOKUP(F804,Table_Methods!$B:$F,4,0),Program_Calcs!$1:$1,0)),""))</f>
        <v/>
      </c>
      <c r="J804" s="38" t="str">
        <f>IF(A804="","",Input!O800)</f>
        <v/>
      </c>
      <c r="K804" s="38" t="str">
        <f>IF(A804="","",IF(D804="N","",IFERROR(INDEX(Program_Calcs!$A$1:$AX$1002,MATCH(A804,Program_Calcs!$A:$A,0),MATCH(VLOOKUP(F804,Table_Methods!$B:$F,5,0),Program_Calcs!$1:$1,0)),"")))</f>
        <v/>
      </c>
    </row>
    <row r="805" spans="1:11" ht="16.5" customHeight="1" x14ac:dyDescent="0.25">
      <c r="A805" s="12" t="str">
        <f>IF(Input!A801="","",Input!A801)</f>
        <v/>
      </c>
      <c r="B805" s="12" t="str">
        <f>IF(C805="","",IF(C805="Circular",Input!D801&amp;" in.",IF(C805="Box",ROUNDUP(Input!D801/12,1)&amp;" x "&amp;ROUNDUP(Input!E801/12,1)&amp;" ft.",Input!D801&amp;" x "&amp;Input!E801&amp;" in.")))</f>
        <v/>
      </c>
      <c r="C805" s="12" t="str">
        <f>IF(A805="","",Input!B801)</f>
        <v/>
      </c>
      <c r="D805" s="12" t="str">
        <f>IF(Input!I801="","",Input!I801)</f>
        <v/>
      </c>
      <c r="E805" s="12" t="str">
        <f>IF(Input!C801="","",Input!C801)</f>
        <v/>
      </c>
      <c r="F805" s="13" t="str">
        <f>IF(Input!H801="","",Input!H801)</f>
        <v/>
      </c>
      <c r="G805" s="12" t="str">
        <f>IF(Program_Calcs!F801="","",TEXT(Program_Calcs!F801,"0.0"))</f>
        <v/>
      </c>
      <c r="H805" s="12" t="str">
        <f>IF(Input!J801="","",TEXT(Input!J801,"0.0"))</f>
        <v/>
      </c>
      <c r="I805" s="38" t="str">
        <f>IF(A805="","",IFERROR(INDEX(Program_Calcs!$A$1:$AX$1002,MATCH(A805,Program_Calcs!$A:$A,0),MATCH(VLOOKUP(F805,Table_Methods!$B:$F,4,0),Program_Calcs!$1:$1,0)),""))</f>
        <v/>
      </c>
      <c r="J805" s="38" t="str">
        <f>IF(A805="","",Input!O801)</f>
        <v/>
      </c>
      <c r="K805" s="38" t="str">
        <f>IF(A805="","",IF(D805="N","",IFERROR(INDEX(Program_Calcs!$A$1:$AX$1002,MATCH(A805,Program_Calcs!$A:$A,0),MATCH(VLOOKUP(F805,Table_Methods!$B:$F,5,0),Program_Calcs!$1:$1,0)),"")))</f>
        <v/>
      </c>
    </row>
    <row r="806" spans="1:11" ht="16.5" customHeight="1" x14ac:dyDescent="0.25">
      <c r="A806" s="12" t="str">
        <f>IF(Input!A802="","",Input!A802)</f>
        <v/>
      </c>
      <c r="B806" s="12" t="str">
        <f>IF(C806="","",IF(C806="Circular",Input!D802&amp;" in.",IF(C806="Box",ROUNDUP(Input!D802/12,1)&amp;" x "&amp;ROUNDUP(Input!E802/12,1)&amp;" ft.",Input!D802&amp;" x "&amp;Input!E802&amp;" in.")))</f>
        <v/>
      </c>
      <c r="C806" s="12" t="str">
        <f>IF(A806="","",Input!B802)</f>
        <v/>
      </c>
      <c r="D806" s="12" t="str">
        <f>IF(Input!I802="","",Input!I802)</f>
        <v/>
      </c>
      <c r="E806" s="12" t="str">
        <f>IF(Input!C802="","",Input!C802)</f>
        <v/>
      </c>
      <c r="F806" s="13" t="str">
        <f>IF(Input!H802="","",Input!H802)</f>
        <v/>
      </c>
      <c r="G806" s="12" t="str">
        <f>IF(Program_Calcs!F802="","",TEXT(Program_Calcs!F802,"0.0"))</f>
        <v/>
      </c>
      <c r="H806" s="12" t="str">
        <f>IF(Input!J802="","",TEXT(Input!J802,"0.0"))</f>
        <v/>
      </c>
      <c r="I806" s="38" t="str">
        <f>IF(A806="","",IFERROR(INDEX(Program_Calcs!$A$1:$AX$1002,MATCH(A806,Program_Calcs!$A:$A,0),MATCH(VLOOKUP(F806,Table_Methods!$B:$F,4,0),Program_Calcs!$1:$1,0)),""))</f>
        <v/>
      </c>
      <c r="J806" s="38" t="str">
        <f>IF(A806="","",Input!O802)</f>
        <v/>
      </c>
      <c r="K806" s="38" t="str">
        <f>IF(A806="","",IF(D806="N","",IFERROR(INDEX(Program_Calcs!$A$1:$AX$1002,MATCH(A806,Program_Calcs!$A:$A,0),MATCH(VLOOKUP(F806,Table_Methods!$B:$F,5,0),Program_Calcs!$1:$1,0)),"")))</f>
        <v/>
      </c>
    </row>
    <row r="807" spans="1:11" ht="16.5" customHeight="1" x14ac:dyDescent="0.25">
      <c r="A807" s="12" t="str">
        <f>IF(Input!A803="","",Input!A803)</f>
        <v/>
      </c>
      <c r="B807" s="12" t="str">
        <f>IF(C807="","",IF(C807="Circular",Input!D803&amp;" in.",IF(C807="Box",ROUNDUP(Input!D803/12,1)&amp;" x "&amp;ROUNDUP(Input!E803/12,1)&amp;" ft.",Input!D803&amp;" x "&amp;Input!E803&amp;" in.")))</f>
        <v/>
      </c>
      <c r="C807" s="12" t="str">
        <f>IF(A807="","",Input!B803)</f>
        <v/>
      </c>
      <c r="D807" s="12" t="str">
        <f>IF(Input!I803="","",Input!I803)</f>
        <v/>
      </c>
      <c r="E807" s="12" t="str">
        <f>IF(Input!C803="","",Input!C803)</f>
        <v/>
      </c>
      <c r="F807" s="13" t="str">
        <f>IF(Input!H803="","",Input!H803)</f>
        <v/>
      </c>
      <c r="G807" s="12" t="str">
        <f>IF(Program_Calcs!F803="","",TEXT(Program_Calcs!F803,"0.0"))</f>
        <v/>
      </c>
      <c r="H807" s="12" t="str">
        <f>IF(Input!J803="","",TEXT(Input!J803,"0.0"))</f>
        <v/>
      </c>
      <c r="I807" s="38" t="str">
        <f>IF(A807="","",IFERROR(INDEX(Program_Calcs!$A$1:$AX$1002,MATCH(A807,Program_Calcs!$A:$A,0),MATCH(VLOOKUP(F807,Table_Methods!$B:$F,4,0),Program_Calcs!$1:$1,0)),""))</f>
        <v/>
      </c>
      <c r="J807" s="38" t="str">
        <f>IF(A807="","",Input!O803)</f>
        <v/>
      </c>
      <c r="K807" s="38" t="str">
        <f>IF(A807="","",IF(D807="N","",IFERROR(INDEX(Program_Calcs!$A$1:$AX$1002,MATCH(A807,Program_Calcs!$A:$A,0),MATCH(VLOOKUP(F807,Table_Methods!$B:$F,5,0),Program_Calcs!$1:$1,0)),"")))</f>
        <v/>
      </c>
    </row>
    <row r="808" spans="1:11" ht="16.5" customHeight="1" x14ac:dyDescent="0.25">
      <c r="A808" s="12" t="str">
        <f>IF(Input!A804="","",Input!A804)</f>
        <v/>
      </c>
      <c r="B808" s="12" t="str">
        <f>IF(C808="","",IF(C808="Circular",Input!D804&amp;" in.",IF(C808="Box",ROUNDUP(Input!D804/12,1)&amp;" x "&amp;ROUNDUP(Input!E804/12,1)&amp;" ft.",Input!D804&amp;" x "&amp;Input!E804&amp;" in.")))</f>
        <v/>
      </c>
      <c r="C808" s="12" t="str">
        <f>IF(A808="","",Input!B804)</f>
        <v/>
      </c>
      <c r="D808" s="12" t="str">
        <f>IF(Input!I804="","",Input!I804)</f>
        <v/>
      </c>
      <c r="E808" s="12" t="str">
        <f>IF(Input!C804="","",Input!C804)</f>
        <v/>
      </c>
      <c r="F808" s="13" t="str">
        <f>IF(Input!H804="","",Input!H804)</f>
        <v/>
      </c>
      <c r="G808" s="12" t="str">
        <f>IF(Program_Calcs!F804="","",TEXT(Program_Calcs!F804,"0.0"))</f>
        <v/>
      </c>
      <c r="H808" s="12" t="str">
        <f>IF(Input!J804="","",TEXT(Input!J804,"0.0"))</f>
        <v/>
      </c>
      <c r="I808" s="38" t="str">
        <f>IF(A808="","",IFERROR(INDEX(Program_Calcs!$A$1:$AX$1002,MATCH(A808,Program_Calcs!$A:$A,0),MATCH(VLOOKUP(F808,Table_Methods!$B:$F,4,0),Program_Calcs!$1:$1,0)),""))</f>
        <v/>
      </c>
      <c r="J808" s="38" t="str">
        <f>IF(A808="","",Input!O804)</f>
        <v/>
      </c>
      <c r="K808" s="38" t="str">
        <f>IF(A808="","",IF(D808="N","",IFERROR(INDEX(Program_Calcs!$A$1:$AX$1002,MATCH(A808,Program_Calcs!$A:$A,0),MATCH(VLOOKUP(F808,Table_Methods!$B:$F,5,0),Program_Calcs!$1:$1,0)),"")))</f>
        <v/>
      </c>
    </row>
    <row r="809" spans="1:11" ht="16.5" customHeight="1" x14ac:dyDescent="0.25">
      <c r="A809" s="12" t="str">
        <f>IF(Input!A805="","",Input!A805)</f>
        <v/>
      </c>
      <c r="B809" s="12" t="str">
        <f>IF(C809="","",IF(C809="Circular",Input!D805&amp;" in.",IF(C809="Box",ROUNDUP(Input!D805/12,1)&amp;" x "&amp;ROUNDUP(Input!E805/12,1)&amp;" ft.",Input!D805&amp;" x "&amp;Input!E805&amp;" in.")))</f>
        <v/>
      </c>
      <c r="C809" s="12" t="str">
        <f>IF(A809="","",Input!B805)</f>
        <v/>
      </c>
      <c r="D809" s="12" t="str">
        <f>IF(Input!I805="","",Input!I805)</f>
        <v/>
      </c>
      <c r="E809" s="12" t="str">
        <f>IF(Input!C805="","",Input!C805)</f>
        <v/>
      </c>
      <c r="F809" s="13" t="str">
        <f>IF(Input!H805="","",Input!H805)</f>
        <v/>
      </c>
      <c r="G809" s="12" t="str">
        <f>IF(Program_Calcs!F805="","",TEXT(Program_Calcs!F805,"0.0"))</f>
        <v/>
      </c>
      <c r="H809" s="12" t="str">
        <f>IF(Input!J805="","",TEXT(Input!J805,"0.0"))</f>
        <v/>
      </c>
      <c r="I809" s="38" t="str">
        <f>IF(A809="","",IFERROR(INDEX(Program_Calcs!$A$1:$AX$1002,MATCH(A809,Program_Calcs!$A:$A,0),MATCH(VLOOKUP(F809,Table_Methods!$B:$F,4,0),Program_Calcs!$1:$1,0)),""))</f>
        <v/>
      </c>
      <c r="J809" s="38" t="str">
        <f>IF(A809="","",Input!O805)</f>
        <v/>
      </c>
      <c r="K809" s="38" t="str">
        <f>IF(A809="","",IF(D809="N","",IFERROR(INDEX(Program_Calcs!$A$1:$AX$1002,MATCH(A809,Program_Calcs!$A:$A,0),MATCH(VLOOKUP(F809,Table_Methods!$B:$F,5,0),Program_Calcs!$1:$1,0)),"")))</f>
        <v/>
      </c>
    </row>
    <row r="810" spans="1:11" ht="16.5" customHeight="1" x14ac:dyDescent="0.25">
      <c r="A810" s="12" t="str">
        <f>IF(Input!A806="","",Input!A806)</f>
        <v/>
      </c>
      <c r="B810" s="12" t="str">
        <f>IF(C810="","",IF(C810="Circular",Input!D806&amp;" in.",IF(C810="Box",ROUNDUP(Input!D806/12,1)&amp;" x "&amp;ROUNDUP(Input!E806/12,1)&amp;" ft.",Input!D806&amp;" x "&amp;Input!E806&amp;" in.")))</f>
        <v/>
      </c>
      <c r="C810" s="12" t="str">
        <f>IF(A810="","",Input!B806)</f>
        <v/>
      </c>
      <c r="D810" s="12" t="str">
        <f>IF(Input!I806="","",Input!I806)</f>
        <v/>
      </c>
      <c r="E810" s="12" t="str">
        <f>IF(Input!C806="","",Input!C806)</f>
        <v/>
      </c>
      <c r="F810" s="13" t="str">
        <f>IF(Input!H806="","",Input!H806)</f>
        <v/>
      </c>
      <c r="G810" s="12" t="str">
        <f>IF(Program_Calcs!F806="","",TEXT(Program_Calcs!F806,"0.0"))</f>
        <v/>
      </c>
      <c r="H810" s="12" t="str">
        <f>IF(Input!J806="","",TEXT(Input!J806,"0.0"))</f>
        <v/>
      </c>
      <c r="I810" s="38" t="str">
        <f>IF(A810="","",IFERROR(INDEX(Program_Calcs!$A$1:$AX$1002,MATCH(A810,Program_Calcs!$A:$A,0),MATCH(VLOOKUP(F810,Table_Methods!$B:$F,4,0),Program_Calcs!$1:$1,0)),""))</f>
        <v/>
      </c>
      <c r="J810" s="38" t="str">
        <f>IF(A810="","",Input!O806)</f>
        <v/>
      </c>
      <c r="K810" s="38" t="str">
        <f>IF(A810="","",IF(D810="N","",IFERROR(INDEX(Program_Calcs!$A$1:$AX$1002,MATCH(A810,Program_Calcs!$A:$A,0),MATCH(VLOOKUP(F810,Table_Methods!$B:$F,5,0),Program_Calcs!$1:$1,0)),"")))</f>
        <v/>
      </c>
    </row>
    <row r="811" spans="1:11" ht="16.5" customHeight="1" x14ac:dyDescent="0.25">
      <c r="A811" s="12" t="str">
        <f>IF(Input!A807="","",Input!A807)</f>
        <v/>
      </c>
      <c r="B811" s="12" t="str">
        <f>IF(C811="","",IF(C811="Circular",Input!D807&amp;" in.",IF(C811="Box",ROUNDUP(Input!D807/12,1)&amp;" x "&amp;ROUNDUP(Input!E807/12,1)&amp;" ft.",Input!D807&amp;" x "&amp;Input!E807&amp;" in.")))</f>
        <v/>
      </c>
      <c r="C811" s="12" t="str">
        <f>IF(A811="","",Input!B807)</f>
        <v/>
      </c>
      <c r="D811" s="12" t="str">
        <f>IF(Input!I807="","",Input!I807)</f>
        <v/>
      </c>
      <c r="E811" s="12" t="str">
        <f>IF(Input!C807="","",Input!C807)</f>
        <v/>
      </c>
      <c r="F811" s="13" t="str">
        <f>IF(Input!H807="","",Input!H807)</f>
        <v/>
      </c>
      <c r="G811" s="12" t="str">
        <f>IF(Program_Calcs!F807="","",TEXT(Program_Calcs!F807,"0.0"))</f>
        <v/>
      </c>
      <c r="H811" s="12" t="str">
        <f>IF(Input!J807="","",TEXT(Input!J807,"0.0"))</f>
        <v/>
      </c>
      <c r="I811" s="38" t="str">
        <f>IF(A811="","",IFERROR(INDEX(Program_Calcs!$A$1:$AX$1002,MATCH(A811,Program_Calcs!$A:$A,0),MATCH(VLOOKUP(F811,Table_Methods!$B:$F,4,0),Program_Calcs!$1:$1,0)),""))</f>
        <v/>
      </c>
      <c r="J811" s="38" t="str">
        <f>IF(A811="","",Input!O807)</f>
        <v/>
      </c>
      <c r="K811" s="38" t="str">
        <f>IF(A811="","",IF(D811="N","",IFERROR(INDEX(Program_Calcs!$A$1:$AX$1002,MATCH(A811,Program_Calcs!$A:$A,0),MATCH(VLOOKUP(F811,Table_Methods!$B:$F,5,0),Program_Calcs!$1:$1,0)),"")))</f>
        <v/>
      </c>
    </row>
    <row r="812" spans="1:11" ht="16.5" customHeight="1" x14ac:dyDescent="0.25">
      <c r="A812" s="12" t="str">
        <f>IF(Input!A808="","",Input!A808)</f>
        <v/>
      </c>
      <c r="B812" s="12" t="str">
        <f>IF(C812="","",IF(C812="Circular",Input!D808&amp;" in.",IF(C812="Box",ROUNDUP(Input!D808/12,1)&amp;" x "&amp;ROUNDUP(Input!E808/12,1)&amp;" ft.",Input!D808&amp;" x "&amp;Input!E808&amp;" in.")))</f>
        <v/>
      </c>
      <c r="C812" s="12" t="str">
        <f>IF(A812="","",Input!B808)</f>
        <v/>
      </c>
      <c r="D812" s="12" t="str">
        <f>IF(Input!I808="","",Input!I808)</f>
        <v/>
      </c>
      <c r="E812" s="12" t="str">
        <f>IF(Input!C808="","",Input!C808)</f>
        <v/>
      </c>
      <c r="F812" s="13" t="str">
        <f>IF(Input!H808="","",Input!H808)</f>
        <v/>
      </c>
      <c r="G812" s="12" t="str">
        <f>IF(Program_Calcs!F808="","",TEXT(Program_Calcs!F808,"0.0"))</f>
        <v/>
      </c>
      <c r="H812" s="12" t="str">
        <f>IF(Input!J808="","",TEXT(Input!J808,"0.0"))</f>
        <v/>
      </c>
      <c r="I812" s="38" t="str">
        <f>IF(A812="","",IFERROR(INDEX(Program_Calcs!$A$1:$AX$1002,MATCH(A812,Program_Calcs!$A:$A,0),MATCH(VLOOKUP(F812,Table_Methods!$B:$F,4,0),Program_Calcs!$1:$1,0)),""))</f>
        <v/>
      </c>
      <c r="J812" s="38" t="str">
        <f>IF(A812="","",Input!O808)</f>
        <v/>
      </c>
      <c r="K812" s="38" t="str">
        <f>IF(A812="","",IF(D812="N","",IFERROR(INDEX(Program_Calcs!$A$1:$AX$1002,MATCH(A812,Program_Calcs!$A:$A,0),MATCH(VLOOKUP(F812,Table_Methods!$B:$F,5,0),Program_Calcs!$1:$1,0)),"")))</f>
        <v/>
      </c>
    </row>
    <row r="813" spans="1:11" ht="16.5" customHeight="1" x14ac:dyDescent="0.25">
      <c r="A813" s="12" t="str">
        <f>IF(Input!A809="","",Input!A809)</f>
        <v/>
      </c>
      <c r="B813" s="12" t="str">
        <f>IF(C813="","",IF(C813="Circular",Input!D809&amp;" in.",IF(C813="Box",ROUNDUP(Input!D809/12,1)&amp;" x "&amp;ROUNDUP(Input!E809/12,1)&amp;" ft.",Input!D809&amp;" x "&amp;Input!E809&amp;" in.")))</f>
        <v/>
      </c>
      <c r="C813" s="12" t="str">
        <f>IF(A813="","",Input!B809)</f>
        <v/>
      </c>
      <c r="D813" s="12" t="str">
        <f>IF(Input!I809="","",Input!I809)</f>
        <v/>
      </c>
      <c r="E813" s="12" t="str">
        <f>IF(Input!C809="","",Input!C809)</f>
        <v/>
      </c>
      <c r="F813" s="13" t="str">
        <f>IF(Input!H809="","",Input!H809)</f>
        <v/>
      </c>
      <c r="G813" s="12" t="str">
        <f>IF(Program_Calcs!F809="","",TEXT(Program_Calcs!F809,"0.0"))</f>
        <v/>
      </c>
      <c r="H813" s="12" t="str">
        <f>IF(Input!J809="","",TEXT(Input!J809,"0.0"))</f>
        <v/>
      </c>
      <c r="I813" s="38" t="str">
        <f>IF(A813="","",IFERROR(INDEX(Program_Calcs!$A$1:$AX$1002,MATCH(A813,Program_Calcs!$A:$A,0),MATCH(VLOOKUP(F813,Table_Methods!$B:$F,4,0),Program_Calcs!$1:$1,0)),""))</f>
        <v/>
      </c>
      <c r="J813" s="38" t="str">
        <f>IF(A813="","",Input!O809)</f>
        <v/>
      </c>
      <c r="K813" s="38" t="str">
        <f>IF(A813="","",IF(D813="N","",IFERROR(INDEX(Program_Calcs!$A$1:$AX$1002,MATCH(A813,Program_Calcs!$A:$A,0),MATCH(VLOOKUP(F813,Table_Methods!$B:$F,5,0),Program_Calcs!$1:$1,0)),"")))</f>
        <v/>
      </c>
    </row>
    <row r="814" spans="1:11" ht="16.5" customHeight="1" x14ac:dyDescent="0.25">
      <c r="A814" s="12" t="str">
        <f>IF(Input!A810="","",Input!A810)</f>
        <v/>
      </c>
      <c r="B814" s="12" t="str">
        <f>IF(C814="","",IF(C814="Circular",Input!D810&amp;" in.",IF(C814="Box",ROUNDUP(Input!D810/12,1)&amp;" x "&amp;ROUNDUP(Input!E810/12,1)&amp;" ft.",Input!D810&amp;" x "&amp;Input!E810&amp;" in.")))</f>
        <v/>
      </c>
      <c r="C814" s="12" t="str">
        <f>IF(A814="","",Input!B810)</f>
        <v/>
      </c>
      <c r="D814" s="12" t="str">
        <f>IF(Input!I810="","",Input!I810)</f>
        <v/>
      </c>
      <c r="E814" s="12" t="str">
        <f>IF(Input!C810="","",Input!C810)</f>
        <v/>
      </c>
      <c r="F814" s="13" t="str">
        <f>IF(Input!H810="","",Input!H810)</f>
        <v/>
      </c>
      <c r="G814" s="12" t="str">
        <f>IF(Program_Calcs!F810="","",TEXT(Program_Calcs!F810,"0.0"))</f>
        <v/>
      </c>
      <c r="H814" s="12" t="str">
        <f>IF(Input!J810="","",TEXT(Input!J810,"0.0"))</f>
        <v/>
      </c>
      <c r="I814" s="38" t="str">
        <f>IF(A814="","",IFERROR(INDEX(Program_Calcs!$A$1:$AX$1002,MATCH(A814,Program_Calcs!$A:$A,0),MATCH(VLOOKUP(F814,Table_Methods!$B:$F,4,0),Program_Calcs!$1:$1,0)),""))</f>
        <v/>
      </c>
      <c r="J814" s="38" t="str">
        <f>IF(A814="","",Input!O810)</f>
        <v/>
      </c>
      <c r="K814" s="38" t="str">
        <f>IF(A814="","",IF(D814="N","",IFERROR(INDEX(Program_Calcs!$A$1:$AX$1002,MATCH(A814,Program_Calcs!$A:$A,0),MATCH(VLOOKUP(F814,Table_Methods!$B:$F,5,0),Program_Calcs!$1:$1,0)),"")))</f>
        <v/>
      </c>
    </row>
    <row r="815" spans="1:11" ht="16.5" customHeight="1" x14ac:dyDescent="0.25">
      <c r="A815" s="12" t="str">
        <f>IF(Input!A811="","",Input!A811)</f>
        <v/>
      </c>
      <c r="B815" s="12" t="str">
        <f>IF(C815="","",IF(C815="Circular",Input!D811&amp;" in.",IF(C815="Box",ROUNDUP(Input!D811/12,1)&amp;" x "&amp;ROUNDUP(Input!E811/12,1)&amp;" ft.",Input!D811&amp;" x "&amp;Input!E811&amp;" in.")))</f>
        <v/>
      </c>
      <c r="C815" s="12" t="str">
        <f>IF(A815="","",Input!B811)</f>
        <v/>
      </c>
      <c r="D815" s="12" t="str">
        <f>IF(Input!I811="","",Input!I811)</f>
        <v/>
      </c>
      <c r="E815" s="12" t="str">
        <f>IF(Input!C811="","",Input!C811)</f>
        <v/>
      </c>
      <c r="F815" s="13" t="str">
        <f>IF(Input!H811="","",Input!H811)</f>
        <v/>
      </c>
      <c r="G815" s="12" t="str">
        <f>IF(Program_Calcs!F811="","",TEXT(Program_Calcs!F811,"0.0"))</f>
        <v/>
      </c>
      <c r="H815" s="12" t="str">
        <f>IF(Input!J811="","",TEXT(Input!J811,"0.0"))</f>
        <v/>
      </c>
      <c r="I815" s="38" t="str">
        <f>IF(A815="","",IFERROR(INDEX(Program_Calcs!$A$1:$AX$1002,MATCH(A815,Program_Calcs!$A:$A,0),MATCH(VLOOKUP(F815,Table_Methods!$B:$F,4,0),Program_Calcs!$1:$1,0)),""))</f>
        <v/>
      </c>
      <c r="J815" s="38" t="str">
        <f>IF(A815="","",Input!O811)</f>
        <v/>
      </c>
      <c r="K815" s="38" t="str">
        <f>IF(A815="","",IF(D815="N","",IFERROR(INDEX(Program_Calcs!$A$1:$AX$1002,MATCH(A815,Program_Calcs!$A:$A,0),MATCH(VLOOKUP(F815,Table_Methods!$B:$F,5,0),Program_Calcs!$1:$1,0)),"")))</f>
        <v/>
      </c>
    </row>
    <row r="816" spans="1:11" ht="16.5" customHeight="1" x14ac:dyDescent="0.25">
      <c r="A816" s="12" t="str">
        <f>IF(Input!A812="","",Input!A812)</f>
        <v/>
      </c>
      <c r="B816" s="12" t="str">
        <f>IF(C816="","",IF(C816="Circular",Input!D812&amp;" in.",IF(C816="Box",ROUNDUP(Input!D812/12,1)&amp;" x "&amp;ROUNDUP(Input!E812/12,1)&amp;" ft.",Input!D812&amp;" x "&amp;Input!E812&amp;" in.")))</f>
        <v/>
      </c>
      <c r="C816" s="12" t="str">
        <f>IF(A816="","",Input!B812)</f>
        <v/>
      </c>
      <c r="D816" s="12" t="str">
        <f>IF(Input!I812="","",Input!I812)</f>
        <v/>
      </c>
      <c r="E816" s="12" t="str">
        <f>IF(Input!C812="","",Input!C812)</f>
        <v/>
      </c>
      <c r="F816" s="13" t="str">
        <f>IF(Input!H812="","",Input!H812)</f>
        <v/>
      </c>
      <c r="G816" s="12" t="str">
        <f>IF(Program_Calcs!F812="","",TEXT(Program_Calcs!F812,"0.0"))</f>
        <v/>
      </c>
      <c r="H816" s="12" t="str">
        <f>IF(Input!J812="","",TEXT(Input!J812,"0.0"))</f>
        <v/>
      </c>
      <c r="I816" s="38" t="str">
        <f>IF(A816="","",IFERROR(INDEX(Program_Calcs!$A$1:$AX$1002,MATCH(A816,Program_Calcs!$A:$A,0),MATCH(VLOOKUP(F816,Table_Methods!$B:$F,4,0),Program_Calcs!$1:$1,0)),""))</f>
        <v/>
      </c>
      <c r="J816" s="38" t="str">
        <f>IF(A816="","",Input!O812)</f>
        <v/>
      </c>
      <c r="K816" s="38" t="str">
        <f>IF(A816="","",IF(D816="N","",IFERROR(INDEX(Program_Calcs!$A$1:$AX$1002,MATCH(A816,Program_Calcs!$A:$A,0),MATCH(VLOOKUP(F816,Table_Methods!$B:$F,5,0),Program_Calcs!$1:$1,0)),"")))</f>
        <v/>
      </c>
    </row>
    <row r="817" spans="1:11" ht="16.5" customHeight="1" x14ac:dyDescent="0.25">
      <c r="A817" s="12" t="str">
        <f>IF(Input!A813="","",Input!A813)</f>
        <v/>
      </c>
      <c r="B817" s="12" t="str">
        <f>IF(C817="","",IF(C817="Circular",Input!D813&amp;" in.",IF(C817="Box",ROUNDUP(Input!D813/12,1)&amp;" x "&amp;ROUNDUP(Input!E813/12,1)&amp;" ft.",Input!D813&amp;" x "&amp;Input!E813&amp;" in.")))</f>
        <v/>
      </c>
      <c r="C817" s="12" t="str">
        <f>IF(A817="","",Input!B813)</f>
        <v/>
      </c>
      <c r="D817" s="12" t="str">
        <f>IF(Input!I813="","",Input!I813)</f>
        <v/>
      </c>
      <c r="E817" s="12" t="str">
        <f>IF(Input!C813="","",Input!C813)</f>
        <v/>
      </c>
      <c r="F817" s="13" t="str">
        <f>IF(Input!H813="","",Input!H813)</f>
        <v/>
      </c>
      <c r="G817" s="12" t="str">
        <f>IF(Program_Calcs!F813="","",TEXT(Program_Calcs!F813,"0.0"))</f>
        <v/>
      </c>
      <c r="H817" s="12" t="str">
        <f>IF(Input!J813="","",TEXT(Input!J813,"0.0"))</f>
        <v/>
      </c>
      <c r="I817" s="38" t="str">
        <f>IF(A817="","",IFERROR(INDEX(Program_Calcs!$A$1:$AX$1002,MATCH(A817,Program_Calcs!$A:$A,0),MATCH(VLOOKUP(F817,Table_Methods!$B:$F,4,0),Program_Calcs!$1:$1,0)),""))</f>
        <v/>
      </c>
      <c r="J817" s="38" t="str">
        <f>IF(A817="","",Input!O813)</f>
        <v/>
      </c>
      <c r="K817" s="38" t="str">
        <f>IF(A817="","",IF(D817="N","",IFERROR(INDEX(Program_Calcs!$A$1:$AX$1002,MATCH(A817,Program_Calcs!$A:$A,0),MATCH(VLOOKUP(F817,Table_Methods!$B:$F,5,0),Program_Calcs!$1:$1,0)),"")))</f>
        <v/>
      </c>
    </row>
    <row r="818" spans="1:11" ht="16.5" customHeight="1" x14ac:dyDescent="0.25">
      <c r="A818" s="12" t="str">
        <f>IF(Input!A814="","",Input!A814)</f>
        <v/>
      </c>
      <c r="B818" s="12" t="str">
        <f>IF(C818="","",IF(C818="Circular",Input!D814&amp;" in.",IF(C818="Box",ROUNDUP(Input!D814/12,1)&amp;" x "&amp;ROUNDUP(Input!E814/12,1)&amp;" ft.",Input!D814&amp;" x "&amp;Input!E814&amp;" in.")))</f>
        <v/>
      </c>
      <c r="C818" s="12" t="str">
        <f>IF(A818="","",Input!B814)</f>
        <v/>
      </c>
      <c r="D818" s="12" t="str">
        <f>IF(Input!I814="","",Input!I814)</f>
        <v/>
      </c>
      <c r="E818" s="12" t="str">
        <f>IF(Input!C814="","",Input!C814)</f>
        <v/>
      </c>
      <c r="F818" s="13" t="str">
        <f>IF(Input!H814="","",Input!H814)</f>
        <v/>
      </c>
      <c r="G818" s="12" t="str">
        <f>IF(Program_Calcs!F814="","",TEXT(Program_Calcs!F814,"0.0"))</f>
        <v/>
      </c>
      <c r="H818" s="12" t="str">
        <f>IF(Input!J814="","",TEXT(Input!J814,"0.0"))</f>
        <v/>
      </c>
      <c r="I818" s="38" t="str">
        <f>IF(A818="","",IFERROR(INDEX(Program_Calcs!$A$1:$AX$1002,MATCH(A818,Program_Calcs!$A:$A,0),MATCH(VLOOKUP(F818,Table_Methods!$B:$F,4,0),Program_Calcs!$1:$1,0)),""))</f>
        <v/>
      </c>
      <c r="J818" s="38" t="str">
        <f>IF(A818="","",Input!O814)</f>
        <v/>
      </c>
      <c r="K818" s="38" t="str">
        <f>IF(A818="","",IF(D818="N","",IFERROR(INDEX(Program_Calcs!$A$1:$AX$1002,MATCH(A818,Program_Calcs!$A:$A,0),MATCH(VLOOKUP(F818,Table_Methods!$B:$F,5,0),Program_Calcs!$1:$1,0)),"")))</f>
        <v/>
      </c>
    </row>
    <row r="819" spans="1:11" ht="16.5" customHeight="1" x14ac:dyDescent="0.25">
      <c r="A819" s="12" t="str">
        <f>IF(Input!A815="","",Input!A815)</f>
        <v/>
      </c>
      <c r="B819" s="12" t="str">
        <f>IF(C819="","",IF(C819="Circular",Input!D815&amp;" in.",IF(C819="Box",ROUNDUP(Input!D815/12,1)&amp;" x "&amp;ROUNDUP(Input!E815/12,1)&amp;" ft.",Input!D815&amp;" x "&amp;Input!E815&amp;" in.")))</f>
        <v/>
      </c>
      <c r="C819" s="12" t="str">
        <f>IF(A819="","",Input!B815)</f>
        <v/>
      </c>
      <c r="D819" s="12" t="str">
        <f>IF(Input!I815="","",Input!I815)</f>
        <v/>
      </c>
      <c r="E819" s="12" t="str">
        <f>IF(Input!C815="","",Input!C815)</f>
        <v/>
      </c>
      <c r="F819" s="13" t="str">
        <f>IF(Input!H815="","",Input!H815)</f>
        <v/>
      </c>
      <c r="G819" s="12" t="str">
        <f>IF(Program_Calcs!F815="","",TEXT(Program_Calcs!F815,"0.0"))</f>
        <v/>
      </c>
      <c r="H819" s="12" t="str">
        <f>IF(Input!J815="","",TEXT(Input!J815,"0.0"))</f>
        <v/>
      </c>
      <c r="I819" s="38" t="str">
        <f>IF(A819="","",IFERROR(INDEX(Program_Calcs!$A$1:$AX$1002,MATCH(A819,Program_Calcs!$A:$A,0),MATCH(VLOOKUP(F819,Table_Methods!$B:$F,4,0),Program_Calcs!$1:$1,0)),""))</f>
        <v/>
      </c>
      <c r="J819" s="38" t="str">
        <f>IF(A819="","",Input!O815)</f>
        <v/>
      </c>
      <c r="K819" s="38" t="str">
        <f>IF(A819="","",IF(D819="N","",IFERROR(INDEX(Program_Calcs!$A$1:$AX$1002,MATCH(A819,Program_Calcs!$A:$A,0),MATCH(VLOOKUP(F819,Table_Methods!$B:$F,5,0),Program_Calcs!$1:$1,0)),"")))</f>
        <v/>
      </c>
    </row>
    <row r="820" spans="1:11" ht="16.5" customHeight="1" x14ac:dyDescent="0.25">
      <c r="A820" s="12" t="str">
        <f>IF(Input!A816="","",Input!A816)</f>
        <v/>
      </c>
      <c r="B820" s="12" t="str">
        <f>IF(C820="","",IF(C820="Circular",Input!D816&amp;" in.",IF(C820="Box",ROUNDUP(Input!D816/12,1)&amp;" x "&amp;ROUNDUP(Input!E816/12,1)&amp;" ft.",Input!D816&amp;" x "&amp;Input!E816&amp;" in.")))</f>
        <v/>
      </c>
      <c r="C820" s="12" t="str">
        <f>IF(A820="","",Input!B816)</f>
        <v/>
      </c>
      <c r="D820" s="12" t="str">
        <f>IF(Input!I816="","",Input!I816)</f>
        <v/>
      </c>
      <c r="E820" s="12" t="str">
        <f>IF(Input!C816="","",Input!C816)</f>
        <v/>
      </c>
      <c r="F820" s="13" t="str">
        <f>IF(Input!H816="","",Input!H816)</f>
        <v/>
      </c>
      <c r="G820" s="12" t="str">
        <f>IF(Program_Calcs!F816="","",TEXT(Program_Calcs!F816,"0.0"))</f>
        <v/>
      </c>
      <c r="H820" s="12" t="str">
        <f>IF(Input!J816="","",TEXT(Input!J816,"0.0"))</f>
        <v/>
      </c>
      <c r="I820" s="38" t="str">
        <f>IF(A820="","",IFERROR(INDEX(Program_Calcs!$A$1:$AX$1002,MATCH(A820,Program_Calcs!$A:$A,0),MATCH(VLOOKUP(F820,Table_Methods!$B:$F,4,0),Program_Calcs!$1:$1,0)),""))</f>
        <v/>
      </c>
      <c r="J820" s="38" t="str">
        <f>IF(A820="","",Input!O816)</f>
        <v/>
      </c>
      <c r="K820" s="38" t="str">
        <f>IF(A820="","",IF(D820="N","",IFERROR(INDEX(Program_Calcs!$A$1:$AX$1002,MATCH(A820,Program_Calcs!$A:$A,0),MATCH(VLOOKUP(F820,Table_Methods!$B:$F,5,0),Program_Calcs!$1:$1,0)),"")))</f>
        <v/>
      </c>
    </row>
    <row r="821" spans="1:11" ht="16.5" customHeight="1" x14ac:dyDescent="0.25">
      <c r="A821" s="12" t="str">
        <f>IF(Input!A817="","",Input!A817)</f>
        <v/>
      </c>
      <c r="B821" s="12" t="str">
        <f>IF(C821="","",IF(C821="Circular",Input!D817&amp;" in.",IF(C821="Box",ROUNDUP(Input!D817/12,1)&amp;" x "&amp;ROUNDUP(Input!E817/12,1)&amp;" ft.",Input!D817&amp;" x "&amp;Input!E817&amp;" in.")))</f>
        <v/>
      </c>
      <c r="C821" s="12" t="str">
        <f>IF(A821="","",Input!B817)</f>
        <v/>
      </c>
      <c r="D821" s="12" t="str">
        <f>IF(Input!I817="","",Input!I817)</f>
        <v/>
      </c>
      <c r="E821" s="12" t="str">
        <f>IF(Input!C817="","",Input!C817)</f>
        <v/>
      </c>
      <c r="F821" s="13" t="str">
        <f>IF(Input!H817="","",Input!H817)</f>
        <v/>
      </c>
      <c r="G821" s="12" t="str">
        <f>IF(Program_Calcs!F817="","",TEXT(Program_Calcs!F817,"0.0"))</f>
        <v/>
      </c>
      <c r="H821" s="12" t="str">
        <f>IF(Input!J817="","",TEXT(Input!J817,"0.0"))</f>
        <v/>
      </c>
      <c r="I821" s="38" t="str">
        <f>IF(A821="","",IFERROR(INDEX(Program_Calcs!$A$1:$AX$1002,MATCH(A821,Program_Calcs!$A:$A,0),MATCH(VLOOKUP(F821,Table_Methods!$B:$F,4,0),Program_Calcs!$1:$1,0)),""))</f>
        <v/>
      </c>
      <c r="J821" s="38" t="str">
        <f>IF(A821="","",Input!O817)</f>
        <v/>
      </c>
      <c r="K821" s="38" t="str">
        <f>IF(A821="","",IF(D821="N","",IFERROR(INDEX(Program_Calcs!$A$1:$AX$1002,MATCH(A821,Program_Calcs!$A:$A,0),MATCH(VLOOKUP(F821,Table_Methods!$B:$F,5,0),Program_Calcs!$1:$1,0)),"")))</f>
        <v/>
      </c>
    </row>
    <row r="822" spans="1:11" ht="16.5" customHeight="1" x14ac:dyDescent="0.25">
      <c r="A822" s="12" t="str">
        <f>IF(Input!A818="","",Input!A818)</f>
        <v/>
      </c>
      <c r="B822" s="12" t="str">
        <f>IF(C822="","",IF(C822="Circular",Input!D818&amp;" in.",IF(C822="Box",ROUNDUP(Input!D818/12,1)&amp;" x "&amp;ROUNDUP(Input!E818/12,1)&amp;" ft.",Input!D818&amp;" x "&amp;Input!E818&amp;" in.")))</f>
        <v/>
      </c>
      <c r="C822" s="12" t="str">
        <f>IF(A822="","",Input!B818)</f>
        <v/>
      </c>
      <c r="D822" s="12" t="str">
        <f>IF(Input!I818="","",Input!I818)</f>
        <v/>
      </c>
      <c r="E822" s="12" t="str">
        <f>IF(Input!C818="","",Input!C818)</f>
        <v/>
      </c>
      <c r="F822" s="13" t="str">
        <f>IF(Input!H818="","",Input!H818)</f>
        <v/>
      </c>
      <c r="G822" s="12" t="str">
        <f>IF(Program_Calcs!F818="","",TEXT(Program_Calcs!F818,"0.0"))</f>
        <v/>
      </c>
      <c r="H822" s="12" t="str">
        <f>IF(Input!J818="","",TEXT(Input!J818,"0.0"))</f>
        <v/>
      </c>
      <c r="I822" s="38" t="str">
        <f>IF(A822="","",IFERROR(INDEX(Program_Calcs!$A$1:$AX$1002,MATCH(A822,Program_Calcs!$A:$A,0),MATCH(VLOOKUP(F822,Table_Methods!$B:$F,4,0),Program_Calcs!$1:$1,0)),""))</f>
        <v/>
      </c>
      <c r="J822" s="38" t="str">
        <f>IF(A822="","",Input!O818)</f>
        <v/>
      </c>
      <c r="K822" s="38" t="str">
        <f>IF(A822="","",IF(D822="N","",IFERROR(INDEX(Program_Calcs!$A$1:$AX$1002,MATCH(A822,Program_Calcs!$A:$A,0),MATCH(VLOOKUP(F822,Table_Methods!$B:$F,5,0),Program_Calcs!$1:$1,0)),"")))</f>
        <v/>
      </c>
    </row>
    <row r="823" spans="1:11" ht="16.5" customHeight="1" x14ac:dyDescent="0.25">
      <c r="A823" s="12" t="str">
        <f>IF(Input!A819="","",Input!A819)</f>
        <v/>
      </c>
      <c r="B823" s="12" t="str">
        <f>IF(C823="","",IF(C823="Circular",Input!D819&amp;" in.",IF(C823="Box",ROUNDUP(Input!D819/12,1)&amp;" x "&amp;ROUNDUP(Input!E819/12,1)&amp;" ft.",Input!D819&amp;" x "&amp;Input!E819&amp;" in.")))</f>
        <v/>
      </c>
      <c r="C823" s="12" t="str">
        <f>IF(A823="","",Input!B819)</f>
        <v/>
      </c>
      <c r="D823" s="12" t="str">
        <f>IF(Input!I819="","",Input!I819)</f>
        <v/>
      </c>
      <c r="E823" s="12" t="str">
        <f>IF(Input!C819="","",Input!C819)</f>
        <v/>
      </c>
      <c r="F823" s="13" t="str">
        <f>IF(Input!H819="","",Input!H819)</f>
        <v/>
      </c>
      <c r="G823" s="12" t="str">
        <f>IF(Program_Calcs!F819="","",TEXT(Program_Calcs!F819,"0.0"))</f>
        <v/>
      </c>
      <c r="H823" s="12" t="str">
        <f>IF(Input!J819="","",TEXT(Input!J819,"0.0"))</f>
        <v/>
      </c>
      <c r="I823" s="38" t="str">
        <f>IF(A823="","",IFERROR(INDEX(Program_Calcs!$A$1:$AX$1002,MATCH(A823,Program_Calcs!$A:$A,0),MATCH(VLOOKUP(F823,Table_Methods!$B:$F,4,0),Program_Calcs!$1:$1,0)),""))</f>
        <v/>
      </c>
      <c r="J823" s="38" t="str">
        <f>IF(A823="","",Input!O819)</f>
        <v/>
      </c>
      <c r="K823" s="38" t="str">
        <f>IF(A823="","",IF(D823="N","",IFERROR(INDEX(Program_Calcs!$A$1:$AX$1002,MATCH(A823,Program_Calcs!$A:$A,0),MATCH(VLOOKUP(F823,Table_Methods!$B:$F,5,0),Program_Calcs!$1:$1,0)),"")))</f>
        <v/>
      </c>
    </row>
    <row r="824" spans="1:11" ht="16.5" customHeight="1" x14ac:dyDescent="0.25">
      <c r="A824" s="12" t="str">
        <f>IF(Input!A820="","",Input!A820)</f>
        <v/>
      </c>
      <c r="B824" s="12" t="str">
        <f>IF(C824="","",IF(C824="Circular",Input!D820&amp;" in.",IF(C824="Box",ROUNDUP(Input!D820/12,1)&amp;" x "&amp;ROUNDUP(Input!E820/12,1)&amp;" ft.",Input!D820&amp;" x "&amp;Input!E820&amp;" in.")))</f>
        <v/>
      </c>
      <c r="C824" s="12" t="str">
        <f>IF(A824="","",Input!B820)</f>
        <v/>
      </c>
      <c r="D824" s="12" t="str">
        <f>IF(Input!I820="","",Input!I820)</f>
        <v/>
      </c>
      <c r="E824" s="12" t="str">
        <f>IF(Input!C820="","",Input!C820)</f>
        <v/>
      </c>
      <c r="F824" s="13" t="str">
        <f>IF(Input!H820="","",Input!H820)</f>
        <v/>
      </c>
      <c r="G824" s="12" t="str">
        <f>IF(Program_Calcs!F820="","",TEXT(Program_Calcs!F820,"0.0"))</f>
        <v/>
      </c>
      <c r="H824" s="12" t="str">
        <f>IF(Input!J820="","",TEXT(Input!J820,"0.0"))</f>
        <v/>
      </c>
      <c r="I824" s="38" t="str">
        <f>IF(A824="","",IFERROR(INDEX(Program_Calcs!$A$1:$AX$1002,MATCH(A824,Program_Calcs!$A:$A,0),MATCH(VLOOKUP(F824,Table_Methods!$B:$F,4,0),Program_Calcs!$1:$1,0)),""))</f>
        <v/>
      </c>
      <c r="J824" s="38" t="str">
        <f>IF(A824="","",Input!O820)</f>
        <v/>
      </c>
      <c r="K824" s="38" t="str">
        <f>IF(A824="","",IF(D824="N","",IFERROR(INDEX(Program_Calcs!$A$1:$AX$1002,MATCH(A824,Program_Calcs!$A:$A,0),MATCH(VLOOKUP(F824,Table_Methods!$B:$F,5,0),Program_Calcs!$1:$1,0)),"")))</f>
        <v/>
      </c>
    </row>
    <row r="825" spans="1:11" ht="16.5" customHeight="1" x14ac:dyDescent="0.25">
      <c r="A825" s="12" t="str">
        <f>IF(Input!A821="","",Input!A821)</f>
        <v/>
      </c>
      <c r="B825" s="12" t="str">
        <f>IF(C825="","",IF(C825="Circular",Input!D821&amp;" in.",IF(C825="Box",ROUNDUP(Input!D821/12,1)&amp;" x "&amp;ROUNDUP(Input!E821/12,1)&amp;" ft.",Input!D821&amp;" x "&amp;Input!E821&amp;" in.")))</f>
        <v/>
      </c>
      <c r="C825" s="12" t="str">
        <f>IF(A825="","",Input!B821)</f>
        <v/>
      </c>
      <c r="D825" s="12" t="str">
        <f>IF(Input!I821="","",Input!I821)</f>
        <v/>
      </c>
      <c r="E825" s="12" t="str">
        <f>IF(Input!C821="","",Input!C821)</f>
        <v/>
      </c>
      <c r="F825" s="13" t="str">
        <f>IF(Input!H821="","",Input!H821)</f>
        <v/>
      </c>
      <c r="G825" s="12" t="str">
        <f>IF(Program_Calcs!F821="","",TEXT(Program_Calcs!F821,"0.0"))</f>
        <v/>
      </c>
      <c r="H825" s="12" t="str">
        <f>IF(Input!J821="","",TEXT(Input!J821,"0.0"))</f>
        <v/>
      </c>
      <c r="I825" s="38" t="str">
        <f>IF(A825="","",IFERROR(INDEX(Program_Calcs!$A$1:$AX$1002,MATCH(A825,Program_Calcs!$A:$A,0),MATCH(VLOOKUP(F825,Table_Methods!$B:$F,4,0),Program_Calcs!$1:$1,0)),""))</f>
        <v/>
      </c>
      <c r="J825" s="38" t="str">
        <f>IF(A825="","",Input!O821)</f>
        <v/>
      </c>
      <c r="K825" s="38" t="str">
        <f>IF(A825="","",IF(D825="N","",IFERROR(INDEX(Program_Calcs!$A$1:$AX$1002,MATCH(A825,Program_Calcs!$A:$A,0),MATCH(VLOOKUP(F825,Table_Methods!$B:$F,5,0),Program_Calcs!$1:$1,0)),"")))</f>
        <v/>
      </c>
    </row>
    <row r="826" spans="1:11" ht="16.5" customHeight="1" x14ac:dyDescent="0.25">
      <c r="A826" s="12" t="str">
        <f>IF(Input!A822="","",Input!A822)</f>
        <v/>
      </c>
      <c r="B826" s="12" t="str">
        <f>IF(C826="","",IF(C826="Circular",Input!D822&amp;" in.",IF(C826="Box",ROUNDUP(Input!D822/12,1)&amp;" x "&amp;ROUNDUP(Input!E822/12,1)&amp;" ft.",Input!D822&amp;" x "&amp;Input!E822&amp;" in.")))</f>
        <v/>
      </c>
      <c r="C826" s="12" t="str">
        <f>IF(A826="","",Input!B822)</f>
        <v/>
      </c>
      <c r="D826" s="12" t="str">
        <f>IF(Input!I822="","",Input!I822)</f>
        <v/>
      </c>
      <c r="E826" s="12" t="str">
        <f>IF(Input!C822="","",Input!C822)</f>
        <v/>
      </c>
      <c r="F826" s="13" t="str">
        <f>IF(Input!H822="","",Input!H822)</f>
        <v/>
      </c>
      <c r="G826" s="12" t="str">
        <f>IF(Program_Calcs!F822="","",TEXT(Program_Calcs!F822,"0.0"))</f>
        <v/>
      </c>
      <c r="H826" s="12" t="str">
        <f>IF(Input!J822="","",TEXT(Input!J822,"0.0"))</f>
        <v/>
      </c>
      <c r="I826" s="38" t="str">
        <f>IF(A826="","",IFERROR(INDEX(Program_Calcs!$A$1:$AX$1002,MATCH(A826,Program_Calcs!$A:$A,0),MATCH(VLOOKUP(F826,Table_Methods!$B:$F,4,0),Program_Calcs!$1:$1,0)),""))</f>
        <v/>
      </c>
      <c r="J826" s="38" t="str">
        <f>IF(A826="","",Input!O822)</f>
        <v/>
      </c>
      <c r="K826" s="38" t="str">
        <f>IF(A826="","",IF(D826="N","",IFERROR(INDEX(Program_Calcs!$A$1:$AX$1002,MATCH(A826,Program_Calcs!$A:$A,0),MATCH(VLOOKUP(F826,Table_Methods!$B:$F,5,0),Program_Calcs!$1:$1,0)),"")))</f>
        <v/>
      </c>
    </row>
    <row r="827" spans="1:11" ht="16.5" customHeight="1" x14ac:dyDescent="0.25">
      <c r="A827" s="12" t="str">
        <f>IF(Input!A823="","",Input!A823)</f>
        <v/>
      </c>
      <c r="B827" s="12" t="str">
        <f>IF(C827="","",IF(C827="Circular",Input!D823&amp;" in.",IF(C827="Box",ROUNDUP(Input!D823/12,1)&amp;" x "&amp;ROUNDUP(Input!E823/12,1)&amp;" ft.",Input!D823&amp;" x "&amp;Input!E823&amp;" in.")))</f>
        <v/>
      </c>
      <c r="C827" s="12" t="str">
        <f>IF(A827="","",Input!B823)</f>
        <v/>
      </c>
      <c r="D827" s="12" t="str">
        <f>IF(Input!I823="","",Input!I823)</f>
        <v/>
      </c>
      <c r="E827" s="12" t="str">
        <f>IF(Input!C823="","",Input!C823)</f>
        <v/>
      </c>
      <c r="F827" s="13" t="str">
        <f>IF(Input!H823="","",Input!H823)</f>
        <v/>
      </c>
      <c r="G827" s="12" t="str">
        <f>IF(Program_Calcs!F823="","",TEXT(Program_Calcs!F823,"0.0"))</f>
        <v/>
      </c>
      <c r="H827" s="12" t="str">
        <f>IF(Input!J823="","",TEXT(Input!J823,"0.0"))</f>
        <v/>
      </c>
      <c r="I827" s="38" t="str">
        <f>IF(A827="","",IFERROR(INDEX(Program_Calcs!$A$1:$AX$1002,MATCH(A827,Program_Calcs!$A:$A,0),MATCH(VLOOKUP(F827,Table_Methods!$B:$F,4,0),Program_Calcs!$1:$1,0)),""))</f>
        <v/>
      </c>
      <c r="J827" s="38" t="str">
        <f>IF(A827="","",Input!O823)</f>
        <v/>
      </c>
      <c r="K827" s="38" t="str">
        <f>IF(A827="","",IF(D827="N","",IFERROR(INDEX(Program_Calcs!$A$1:$AX$1002,MATCH(A827,Program_Calcs!$A:$A,0),MATCH(VLOOKUP(F827,Table_Methods!$B:$F,5,0),Program_Calcs!$1:$1,0)),"")))</f>
        <v/>
      </c>
    </row>
    <row r="828" spans="1:11" ht="16.5" customHeight="1" x14ac:dyDescent="0.25">
      <c r="A828" s="12" t="str">
        <f>IF(Input!A824="","",Input!A824)</f>
        <v/>
      </c>
      <c r="B828" s="12" t="str">
        <f>IF(C828="","",IF(C828="Circular",Input!D824&amp;" in.",IF(C828="Box",ROUNDUP(Input!D824/12,1)&amp;" x "&amp;ROUNDUP(Input!E824/12,1)&amp;" ft.",Input!D824&amp;" x "&amp;Input!E824&amp;" in.")))</f>
        <v/>
      </c>
      <c r="C828" s="12" t="str">
        <f>IF(A828="","",Input!B824)</f>
        <v/>
      </c>
      <c r="D828" s="12" t="str">
        <f>IF(Input!I824="","",Input!I824)</f>
        <v/>
      </c>
      <c r="E828" s="12" t="str">
        <f>IF(Input!C824="","",Input!C824)</f>
        <v/>
      </c>
      <c r="F828" s="13" t="str">
        <f>IF(Input!H824="","",Input!H824)</f>
        <v/>
      </c>
      <c r="G828" s="12" t="str">
        <f>IF(Program_Calcs!F824="","",TEXT(Program_Calcs!F824,"0.0"))</f>
        <v/>
      </c>
      <c r="H828" s="12" t="str">
        <f>IF(Input!J824="","",TEXT(Input!J824,"0.0"))</f>
        <v/>
      </c>
      <c r="I828" s="38" t="str">
        <f>IF(A828="","",IFERROR(INDEX(Program_Calcs!$A$1:$AX$1002,MATCH(A828,Program_Calcs!$A:$A,0),MATCH(VLOOKUP(F828,Table_Methods!$B:$F,4,0),Program_Calcs!$1:$1,0)),""))</f>
        <v/>
      </c>
      <c r="J828" s="38" t="str">
        <f>IF(A828="","",Input!O824)</f>
        <v/>
      </c>
      <c r="K828" s="38" t="str">
        <f>IF(A828="","",IF(D828="N","",IFERROR(INDEX(Program_Calcs!$A$1:$AX$1002,MATCH(A828,Program_Calcs!$A:$A,0),MATCH(VLOOKUP(F828,Table_Methods!$B:$F,5,0),Program_Calcs!$1:$1,0)),"")))</f>
        <v/>
      </c>
    </row>
    <row r="829" spans="1:11" ht="16.5" customHeight="1" x14ac:dyDescent="0.25">
      <c r="A829" s="12" t="str">
        <f>IF(Input!A825="","",Input!A825)</f>
        <v/>
      </c>
      <c r="B829" s="12" t="str">
        <f>IF(C829="","",IF(C829="Circular",Input!D825&amp;" in.",IF(C829="Box",ROUNDUP(Input!D825/12,1)&amp;" x "&amp;ROUNDUP(Input!E825/12,1)&amp;" ft.",Input!D825&amp;" x "&amp;Input!E825&amp;" in.")))</f>
        <v/>
      </c>
      <c r="C829" s="12" t="str">
        <f>IF(A829="","",Input!B825)</f>
        <v/>
      </c>
      <c r="D829" s="12" t="str">
        <f>IF(Input!I825="","",Input!I825)</f>
        <v/>
      </c>
      <c r="E829" s="12" t="str">
        <f>IF(Input!C825="","",Input!C825)</f>
        <v/>
      </c>
      <c r="F829" s="13" t="str">
        <f>IF(Input!H825="","",Input!H825)</f>
        <v/>
      </c>
      <c r="G829" s="12" t="str">
        <f>IF(Program_Calcs!F825="","",TEXT(Program_Calcs!F825,"0.0"))</f>
        <v/>
      </c>
      <c r="H829" s="12" t="str">
        <f>IF(Input!J825="","",TEXT(Input!J825,"0.0"))</f>
        <v/>
      </c>
      <c r="I829" s="38" t="str">
        <f>IF(A829="","",IFERROR(INDEX(Program_Calcs!$A$1:$AX$1002,MATCH(A829,Program_Calcs!$A:$A,0),MATCH(VLOOKUP(F829,Table_Methods!$B:$F,4,0),Program_Calcs!$1:$1,0)),""))</f>
        <v/>
      </c>
      <c r="J829" s="38" t="str">
        <f>IF(A829="","",Input!O825)</f>
        <v/>
      </c>
      <c r="K829" s="38" t="str">
        <f>IF(A829="","",IF(D829="N","",IFERROR(INDEX(Program_Calcs!$A$1:$AX$1002,MATCH(A829,Program_Calcs!$A:$A,0),MATCH(VLOOKUP(F829,Table_Methods!$B:$F,5,0),Program_Calcs!$1:$1,0)),"")))</f>
        <v/>
      </c>
    </row>
    <row r="830" spans="1:11" ht="16.5" customHeight="1" x14ac:dyDescent="0.25">
      <c r="A830" s="12" t="str">
        <f>IF(Input!A826="","",Input!A826)</f>
        <v/>
      </c>
      <c r="B830" s="12" t="str">
        <f>IF(C830="","",IF(C830="Circular",Input!D826&amp;" in.",IF(C830="Box",ROUNDUP(Input!D826/12,1)&amp;" x "&amp;ROUNDUP(Input!E826/12,1)&amp;" ft.",Input!D826&amp;" x "&amp;Input!E826&amp;" in.")))</f>
        <v/>
      </c>
      <c r="C830" s="12" t="str">
        <f>IF(A830="","",Input!B826)</f>
        <v/>
      </c>
      <c r="D830" s="12" t="str">
        <f>IF(Input!I826="","",Input!I826)</f>
        <v/>
      </c>
      <c r="E830" s="12" t="str">
        <f>IF(Input!C826="","",Input!C826)</f>
        <v/>
      </c>
      <c r="F830" s="13" t="str">
        <f>IF(Input!H826="","",Input!H826)</f>
        <v/>
      </c>
      <c r="G830" s="12" t="str">
        <f>IF(Program_Calcs!F826="","",TEXT(Program_Calcs!F826,"0.0"))</f>
        <v/>
      </c>
      <c r="H830" s="12" t="str">
        <f>IF(Input!J826="","",TEXT(Input!J826,"0.0"))</f>
        <v/>
      </c>
      <c r="I830" s="38" t="str">
        <f>IF(A830="","",IFERROR(INDEX(Program_Calcs!$A$1:$AX$1002,MATCH(A830,Program_Calcs!$A:$A,0),MATCH(VLOOKUP(F830,Table_Methods!$B:$F,4,0),Program_Calcs!$1:$1,0)),""))</f>
        <v/>
      </c>
      <c r="J830" s="38" t="str">
        <f>IF(A830="","",Input!O826)</f>
        <v/>
      </c>
      <c r="K830" s="38" t="str">
        <f>IF(A830="","",IF(D830="N","",IFERROR(INDEX(Program_Calcs!$A$1:$AX$1002,MATCH(A830,Program_Calcs!$A:$A,0),MATCH(VLOOKUP(F830,Table_Methods!$B:$F,5,0),Program_Calcs!$1:$1,0)),"")))</f>
        <v/>
      </c>
    </row>
    <row r="831" spans="1:11" ht="16.5" customHeight="1" x14ac:dyDescent="0.25">
      <c r="A831" s="12" t="str">
        <f>IF(Input!A827="","",Input!A827)</f>
        <v/>
      </c>
      <c r="B831" s="12" t="str">
        <f>IF(C831="","",IF(C831="Circular",Input!D827&amp;" in.",IF(C831="Box",ROUNDUP(Input!D827/12,1)&amp;" x "&amp;ROUNDUP(Input!E827/12,1)&amp;" ft.",Input!D827&amp;" x "&amp;Input!E827&amp;" in.")))</f>
        <v/>
      </c>
      <c r="C831" s="12" t="str">
        <f>IF(A831="","",Input!B827)</f>
        <v/>
      </c>
      <c r="D831" s="12" t="str">
        <f>IF(Input!I827="","",Input!I827)</f>
        <v/>
      </c>
      <c r="E831" s="12" t="str">
        <f>IF(Input!C827="","",Input!C827)</f>
        <v/>
      </c>
      <c r="F831" s="13" t="str">
        <f>IF(Input!H827="","",Input!H827)</f>
        <v/>
      </c>
      <c r="G831" s="12" t="str">
        <f>IF(Program_Calcs!F827="","",TEXT(Program_Calcs!F827,"0.0"))</f>
        <v/>
      </c>
      <c r="H831" s="12" t="str">
        <f>IF(Input!J827="","",TEXT(Input!J827,"0.0"))</f>
        <v/>
      </c>
      <c r="I831" s="38" t="str">
        <f>IF(A831="","",IFERROR(INDEX(Program_Calcs!$A$1:$AX$1002,MATCH(A831,Program_Calcs!$A:$A,0),MATCH(VLOOKUP(F831,Table_Methods!$B:$F,4,0),Program_Calcs!$1:$1,0)),""))</f>
        <v/>
      </c>
      <c r="J831" s="38" t="str">
        <f>IF(A831="","",Input!O827)</f>
        <v/>
      </c>
      <c r="K831" s="38" t="str">
        <f>IF(A831="","",IF(D831="N","",IFERROR(INDEX(Program_Calcs!$A$1:$AX$1002,MATCH(A831,Program_Calcs!$A:$A,0),MATCH(VLOOKUP(F831,Table_Methods!$B:$F,5,0),Program_Calcs!$1:$1,0)),"")))</f>
        <v/>
      </c>
    </row>
    <row r="832" spans="1:11" ht="16.5" customHeight="1" x14ac:dyDescent="0.25">
      <c r="A832" s="12" t="str">
        <f>IF(Input!A828="","",Input!A828)</f>
        <v/>
      </c>
      <c r="B832" s="12" t="str">
        <f>IF(C832="","",IF(C832="Circular",Input!D828&amp;" in.",IF(C832="Box",ROUNDUP(Input!D828/12,1)&amp;" x "&amp;ROUNDUP(Input!E828/12,1)&amp;" ft.",Input!D828&amp;" x "&amp;Input!E828&amp;" in.")))</f>
        <v/>
      </c>
      <c r="C832" s="12" t="str">
        <f>IF(A832="","",Input!B828)</f>
        <v/>
      </c>
      <c r="D832" s="12" t="str">
        <f>IF(Input!I828="","",Input!I828)</f>
        <v/>
      </c>
      <c r="E832" s="12" t="str">
        <f>IF(Input!C828="","",Input!C828)</f>
        <v/>
      </c>
      <c r="F832" s="13" t="str">
        <f>IF(Input!H828="","",Input!H828)</f>
        <v/>
      </c>
      <c r="G832" s="12" t="str">
        <f>IF(Program_Calcs!F828="","",TEXT(Program_Calcs!F828,"0.0"))</f>
        <v/>
      </c>
      <c r="H832" s="12" t="str">
        <f>IF(Input!J828="","",TEXT(Input!J828,"0.0"))</f>
        <v/>
      </c>
      <c r="I832" s="38" t="str">
        <f>IF(A832="","",IFERROR(INDEX(Program_Calcs!$A$1:$AX$1002,MATCH(A832,Program_Calcs!$A:$A,0),MATCH(VLOOKUP(F832,Table_Methods!$B:$F,4,0),Program_Calcs!$1:$1,0)),""))</f>
        <v/>
      </c>
      <c r="J832" s="38" t="str">
        <f>IF(A832="","",Input!O828)</f>
        <v/>
      </c>
      <c r="K832" s="38" t="str">
        <f>IF(A832="","",IF(D832="N","",IFERROR(INDEX(Program_Calcs!$A$1:$AX$1002,MATCH(A832,Program_Calcs!$A:$A,0),MATCH(VLOOKUP(F832,Table_Methods!$B:$F,5,0),Program_Calcs!$1:$1,0)),"")))</f>
        <v/>
      </c>
    </row>
    <row r="833" spans="1:11" ht="16.5" customHeight="1" x14ac:dyDescent="0.25">
      <c r="A833" s="12" t="str">
        <f>IF(Input!A829="","",Input!A829)</f>
        <v/>
      </c>
      <c r="B833" s="12" t="str">
        <f>IF(C833="","",IF(C833="Circular",Input!D829&amp;" in.",IF(C833="Box",ROUNDUP(Input!D829/12,1)&amp;" x "&amp;ROUNDUP(Input!E829/12,1)&amp;" ft.",Input!D829&amp;" x "&amp;Input!E829&amp;" in.")))</f>
        <v/>
      </c>
      <c r="C833" s="12" t="str">
        <f>IF(A833="","",Input!B829)</f>
        <v/>
      </c>
      <c r="D833" s="12" t="str">
        <f>IF(Input!I829="","",Input!I829)</f>
        <v/>
      </c>
      <c r="E833" s="12" t="str">
        <f>IF(Input!C829="","",Input!C829)</f>
        <v/>
      </c>
      <c r="F833" s="13" t="str">
        <f>IF(Input!H829="","",Input!H829)</f>
        <v/>
      </c>
      <c r="G833" s="12" t="str">
        <f>IF(Program_Calcs!F829="","",TEXT(Program_Calcs!F829,"0.0"))</f>
        <v/>
      </c>
      <c r="H833" s="12" t="str">
        <f>IF(Input!J829="","",TEXT(Input!J829,"0.0"))</f>
        <v/>
      </c>
      <c r="I833" s="38" t="str">
        <f>IF(A833="","",IFERROR(INDEX(Program_Calcs!$A$1:$AX$1002,MATCH(A833,Program_Calcs!$A:$A,0),MATCH(VLOOKUP(F833,Table_Methods!$B:$F,4,0),Program_Calcs!$1:$1,0)),""))</f>
        <v/>
      </c>
      <c r="J833" s="38" t="str">
        <f>IF(A833="","",Input!O829)</f>
        <v/>
      </c>
      <c r="K833" s="38" t="str">
        <f>IF(A833="","",IF(D833="N","",IFERROR(INDEX(Program_Calcs!$A$1:$AX$1002,MATCH(A833,Program_Calcs!$A:$A,0),MATCH(VLOOKUP(F833,Table_Methods!$B:$F,5,0),Program_Calcs!$1:$1,0)),"")))</f>
        <v/>
      </c>
    </row>
    <row r="834" spans="1:11" ht="16.5" customHeight="1" x14ac:dyDescent="0.25">
      <c r="A834" s="12" t="str">
        <f>IF(Input!A830="","",Input!A830)</f>
        <v/>
      </c>
      <c r="B834" s="12" t="str">
        <f>IF(C834="","",IF(C834="Circular",Input!D830&amp;" in.",IF(C834="Box",ROUNDUP(Input!D830/12,1)&amp;" x "&amp;ROUNDUP(Input!E830/12,1)&amp;" ft.",Input!D830&amp;" x "&amp;Input!E830&amp;" in.")))</f>
        <v/>
      </c>
      <c r="C834" s="12" t="str">
        <f>IF(A834="","",Input!B830)</f>
        <v/>
      </c>
      <c r="D834" s="12" t="str">
        <f>IF(Input!I830="","",Input!I830)</f>
        <v/>
      </c>
      <c r="E834" s="12" t="str">
        <f>IF(Input!C830="","",Input!C830)</f>
        <v/>
      </c>
      <c r="F834" s="13" t="str">
        <f>IF(Input!H830="","",Input!H830)</f>
        <v/>
      </c>
      <c r="G834" s="12" t="str">
        <f>IF(Program_Calcs!F830="","",TEXT(Program_Calcs!F830,"0.0"))</f>
        <v/>
      </c>
      <c r="H834" s="12" t="str">
        <f>IF(Input!J830="","",TEXT(Input!J830,"0.0"))</f>
        <v/>
      </c>
      <c r="I834" s="38" t="str">
        <f>IF(A834="","",IFERROR(INDEX(Program_Calcs!$A$1:$AX$1002,MATCH(A834,Program_Calcs!$A:$A,0),MATCH(VLOOKUP(F834,Table_Methods!$B:$F,4,0),Program_Calcs!$1:$1,0)),""))</f>
        <v/>
      </c>
      <c r="J834" s="38" t="str">
        <f>IF(A834="","",Input!O830)</f>
        <v/>
      </c>
      <c r="K834" s="38" t="str">
        <f>IF(A834="","",IF(D834="N","",IFERROR(INDEX(Program_Calcs!$A$1:$AX$1002,MATCH(A834,Program_Calcs!$A:$A,0),MATCH(VLOOKUP(F834,Table_Methods!$B:$F,5,0),Program_Calcs!$1:$1,0)),"")))</f>
        <v/>
      </c>
    </row>
    <row r="835" spans="1:11" ht="16.5" customHeight="1" x14ac:dyDescent="0.25">
      <c r="A835" s="12" t="str">
        <f>IF(Input!A831="","",Input!A831)</f>
        <v/>
      </c>
      <c r="B835" s="12" t="str">
        <f>IF(C835="","",IF(C835="Circular",Input!D831&amp;" in.",IF(C835="Box",ROUNDUP(Input!D831/12,1)&amp;" x "&amp;ROUNDUP(Input!E831/12,1)&amp;" ft.",Input!D831&amp;" x "&amp;Input!E831&amp;" in.")))</f>
        <v/>
      </c>
      <c r="C835" s="12" t="str">
        <f>IF(A835="","",Input!B831)</f>
        <v/>
      </c>
      <c r="D835" s="12" t="str">
        <f>IF(Input!I831="","",Input!I831)</f>
        <v/>
      </c>
      <c r="E835" s="12" t="str">
        <f>IF(Input!C831="","",Input!C831)</f>
        <v/>
      </c>
      <c r="F835" s="13" t="str">
        <f>IF(Input!H831="","",Input!H831)</f>
        <v/>
      </c>
      <c r="G835" s="12" t="str">
        <f>IF(Program_Calcs!F831="","",TEXT(Program_Calcs!F831,"0.0"))</f>
        <v/>
      </c>
      <c r="H835" s="12" t="str">
        <f>IF(Input!J831="","",TEXT(Input!J831,"0.0"))</f>
        <v/>
      </c>
      <c r="I835" s="38" t="str">
        <f>IF(A835="","",IFERROR(INDEX(Program_Calcs!$A$1:$AX$1002,MATCH(A835,Program_Calcs!$A:$A,0),MATCH(VLOOKUP(F835,Table_Methods!$B:$F,4,0),Program_Calcs!$1:$1,0)),""))</f>
        <v/>
      </c>
      <c r="J835" s="38" t="str">
        <f>IF(A835="","",Input!O831)</f>
        <v/>
      </c>
      <c r="K835" s="38" t="str">
        <f>IF(A835="","",IF(D835="N","",IFERROR(INDEX(Program_Calcs!$A$1:$AX$1002,MATCH(A835,Program_Calcs!$A:$A,0),MATCH(VLOOKUP(F835,Table_Methods!$B:$F,5,0),Program_Calcs!$1:$1,0)),"")))</f>
        <v/>
      </c>
    </row>
    <row r="836" spans="1:11" ht="16.5" customHeight="1" x14ac:dyDescent="0.25">
      <c r="A836" s="12" t="str">
        <f>IF(Input!A832="","",Input!A832)</f>
        <v/>
      </c>
      <c r="B836" s="12" t="str">
        <f>IF(C836="","",IF(C836="Circular",Input!D832&amp;" in.",IF(C836="Box",ROUNDUP(Input!D832/12,1)&amp;" x "&amp;ROUNDUP(Input!E832/12,1)&amp;" ft.",Input!D832&amp;" x "&amp;Input!E832&amp;" in.")))</f>
        <v/>
      </c>
      <c r="C836" s="12" t="str">
        <f>IF(A836="","",Input!B832)</f>
        <v/>
      </c>
      <c r="D836" s="12" t="str">
        <f>IF(Input!I832="","",Input!I832)</f>
        <v/>
      </c>
      <c r="E836" s="12" t="str">
        <f>IF(Input!C832="","",Input!C832)</f>
        <v/>
      </c>
      <c r="F836" s="13" t="str">
        <f>IF(Input!H832="","",Input!H832)</f>
        <v/>
      </c>
      <c r="G836" s="12" t="str">
        <f>IF(Program_Calcs!F832="","",TEXT(Program_Calcs!F832,"0.0"))</f>
        <v/>
      </c>
      <c r="H836" s="12" t="str">
        <f>IF(Input!J832="","",TEXT(Input!J832,"0.0"))</f>
        <v/>
      </c>
      <c r="I836" s="38" t="str">
        <f>IF(A836="","",IFERROR(INDEX(Program_Calcs!$A$1:$AX$1002,MATCH(A836,Program_Calcs!$A:$A,0),MATCH(VLOOKUP(F836,Table_Methods!$B:$F,4,0),Program_Calcs!$1:$1,0)),""))</f>
        <v/>
      </c>
      <c r="J836" s="38" t="str">
        <f>IF(A836="","",Input!O832)</f>
        <v/>
      </c>
      <c r="K836" s="38" t="str">
        <f>IF(A836="","",IF(D836="N","",IFERROR(INDEX(Program_Calcs!$A$1:$AX$1002,MATCH(A836,Program_Calcs!$A:$A,0),MATCH(VLOOKUP(F836,Table_Methods!$B:$F,5,0),Program_Calcs!$1:$1,0)),"")))</f>
        <v/>
      </c>
    </row>
    <row r="837" spans="1:11" ht="16.5" customHeight="1" x14ac:dyDescent="0.25">
      <c r="A837" s="12" t="str">
        <f>IF(Input!A833="","",Input!A833)</f>
        <v/>
      </c>
      <c r="B837" s="12" t="str">
        <f>IF(C837="","",IF(C837="Circular",Input!D833&amp;" in.",IF(C837="Box",ROUNDUP(Input!D833/12,1)&amp;" x "&amp;ROUNDUP(Input!E833/12,1)&amp;" ft.",Input!D833&amp;" x "&amp;Input!E833&amp;" in.")))</f>
        <v/>
      </c>
      <c r="C837" s="12" t="str">
        <f>IF(A837="","",Input!B833)</f>
        <v/>
      </c>
      <c r="D837" s="12" t="str">
        <f>IF(Input!I833="","",Input!I833)</f>
        <v/>
      </c>
      <c r="E837" s="12" t="str">
        <f>IF(Input!C833="","",Input!C833)</f>
        <v/>
      </c>
      <c r="F837" s="13" t="str">
        <f>IF(Input!H833="","",Input!H833)</f>
        <v/>
      </c>
      <c r="G837" s="12" t="str">
        <f>IF(Program_Calcs!F833="","",TEXT(Program_Calcs!F833,"0.0"))</f>
        <v/>
      </c>
      <c r="H837" s="12" t="str">
        <f>IF(Input!J833="","",TEXT(Input!J833,"0.0"))</f>
        <v/>
      </c>
      <c r="I837" s="38" t="str">
        <f>IF(A837="","",IFERROR(INDEX(Program_Calcs!$A$1:$AX$1002,MATCH(A837,Program_Calcs!$A:$A,0),MATCH(VLOOKUP(F837,Table_Methods!$B:$F,4,0),Program_Calcs!$1:$1,0)),""))</f>
        <v/>
      </c>
      <c r="J837" s="38" t="str">
        <f>IF(A837="","",Input!O833)</f>
        <v/>
      </c>
      <c r="K837" s="38" t="str">
        <f>IF(A837="","",IF(D837="N","",IFERROR(INDEX(Program_Calcs!$A$1:$AX$1002,MATCH(A837,Program_Calcs!$A:$A,0),MATCH(VLOOKUP(F837,Table_Methods!$B:$F,5,0),Program_Calcs!$1:$1,0)),"")))</f>
        <v/>
      </c>
    </row>
    <row r="838" spans="1:11" ht="16.5" customHeight="1" x14ac:dyDescent="0.25">
      <c r="A838" s="12" t="str">
        <f>IF(Input!A834="","",Input!A834)</f>
        <v/>
      </c>
      <c r="B838" s="12" t="str">
        <f>IF(C838="","",IF(C838="Circular",Input!D834&amp;" in.",IF(C838="Box",ROUNDUP(Input!D834/12,1)&amp;" x "&amp;ROUNDUP(Input!E834/12,1)&amp;" ft.",Input!D834&amp;" x "&amp;Input!E834&amp;" in.")))</f>
        <v/>
      </c>
      <c r="C838" s="12" t="str">
        <f>IF(A838="","",Input!B834)</f>
        <v/>
      </c>
      <c r="D838" s="12" t="str">
        <f>IF(Input!I834="","",Input!I834)</f>
        <v/>
      </c>
      <c r="E838" s="12" t="str">
        <f>IF(Input!C834="","",Input!C834)</f>
        <v/>
      </c>
      <c r="F838" s="13" t="str">
        <f>IF(Input!H834="","",Input!H834)</f>
        <v/>
      </c>
      <c r="G838" s="12" t="str">
        <f>IF(Program_Calcs!F834="","",TEXT(Program_Calcs!F834,"0.0"))</f>
        <v/>
      </c>
      <c r="H838" s="12" t="str">
        <f>IF(Input!J834="","",TEXT(Input!J834,"0.0"))</f>
        <v/>
      </c>
      <c r="I838" s="38" t="str">
        <f>IF(A838="","",IFERROR(INDEX(Program_Calcs!$A$1:$AX$1002,MATCH(A838,Program_Calcs!$A:$A,0),MATCH(VLOOKUP(F838,Table_Methods!$B:$F,4,0),Program_Calcs!$1:$1,0)),""))</f>
        <v/>
      </c>
      <c r="J838" s="38" t="str">
        <f>IF(A838="","",Input!O834)</f>
        <v/>
      </c>
      <c r="K838" s="38" t="str">
        <f>IF(A838="","",IF(D838="N","",IFERROR(INDEX(Program_Calcs!$A$1:$AX$1002,MATCH(A838,Program_Calcs!$A:$A,0),MATCH(VLOOKUP(F838,Table_Methods!$B:$F,5,0),Program_Calcs!$1:$1,0)),"")))</f>
        <v/>
      </c>
    </row>
    <row r="839" spans="1:11" ht="16.5" customHeight="1" x14ac:dyDescent="0.25">
      <c r="A839" s="12" t="str">
        <f>IF(Input!A835="","",Input!A835)</f>
        <v/>
      </c>
      <c r="B839" s="12" t="str">
        <f>IF(C839="","",IF(C839="Circular",Input!D835&amp;" in.",IF(C839="Box",ROUNDUP(Input!D835/12,1)&amp;" x "&amp;ROUNDUP(Input!E835/12,1)&amp;" ft.",Input!D835&amp;" x "&amp;Input!E835&amp;" in.")))</f>
        <v/>
      </c>
      <c r="C839" s="12" t="str">
        <f>IF(A839="","",Input!B835)</f>
        <v/>
      </c>
      <c r="D839" s="12" t="str">
        <f>IF(Input!I835="","",Input!I835)</f>
        <v/>
      </c>
      <c r="E839" s="12" t="str">
        <f>IF(Input!C835="","",Input!C835)</f>
        <v/>
      </c>
      <c r="F839" s="13" t="str">
        <f>IF(Input!H835="","",Input!H835)</f>
        <v/>
      </c>
      <c r="G839" s="12" t="str">
        <f>IF(Program_Calcs!F835="","",TEXT(Program_Calcs!F835,"0.0"))</f>
        <v/>
      </c>
      <c r="H839" s="12" t="str">
        <f>IF(Input!J835="","",TEXT(Input!J835,"0.0"))</f>
        <v/>
      </c>
      <c r="I839" s="38" t="str">
        <f>IF(A839="","",IFERROR(INDEX(Program_Calcs!$A$1:$AX$1002,MATCH(A839,Program_Calcs!$A:$A,0),MATCH(VLOOKUP(F839,Table_Methods!$B:$F,4,0),Program_Calcs!$1:$1,0)),""))</f>
        <v/>
      </c>
      <c r="J839" s="38" t="str">
        <f>IF(A839="","",Input!O835)</f>
        <v/>
      </c>
      <c r="K839" s="38" t="str">
        <f>IF(A839="","",IF(D839="N","",IFERROR(INDEX(Program_Calcs!$A$1:$AX$1002,MATCH(A839,Program_Calcs!$A:$A,0),MATCH(VLOOKUP(F839,Table_Methods!$B:$F,5,0),Program_Calcs!$1:$1,0)),"")))</f>
        <v/>
      </c>
    </row>
    <row r="840" spans="1:11" ht="16.5" customHeight="1" x14ac:dyDescent="0.25">
      <c r="A840" s="12" t="str">
        <f>IF(Input!A836="","",Input!A836)</f>
        <v/>
      </c>
      <c r="B840" s="12" t="str">
        <f>IF(C840="","",IF(C840="Circular",Input!D836&amp;" in.",IF(C840="Box",ROUNDUP(Input!D836/12,1)&amp;" x "&amp;ROUNDUP(Input!E836/12,1)&amp;" ft.",Input!D836&amp;" x "&amp;Input!E836&amp;" in.")))</f>
        <v/>
      </c>
      <c r="C840" s="12" t="str">
        <f>IF(A840="","",Input!B836)</f>
        <v/>
      </c>
      <c r="D840" s="12" t="str">
        <f>IF(Input!I836="","",Input!I836)</f>
        <v/>
      </c>
      <c r="E840" s="12" t="str">
        <f>IF(Input!C836="","",Input!C836)</f>
        <v/>
      </c>
      <c r="F840" s="13" t="str">
        <f>IF(Input!H836="","",Input!H836)</f>
        <v/>
      </c>
      <c r="G840" s="12" t="str">
        <f>IF(Program_Calcs!F836="","",TEXT(Program_Calcs!F836,"0.0"))</f>
        <v/>
      </c>
      <c r="H840" s="12" t="str">
        <f>IF(Input!J836="","",TEXT(Input!J836,"0.0"))</f>
        <v/>
      </c>
      <c r="I840" s="38" t="str">
        <f>IF(A840="","",IFERROR(INDEX(Program_Calcs!$A$1:$AX$1002,MATCH(A840,Program_Calcs!$A:$A,0),MATCH(VLOOKUP(F840,Table_Methods!$B:$F,4,0),Program_Calcs!$1:$1,0)),""))</f>
        <v/>
      </c>
      <c r="J840" s="38" t="str">
        <f>IF(A840="","",Input!O836)</f>
        <v/>
      </c>
      <c r="K840" s="38" t="str">
        <f>IF(A840="","",IF(D840="N","",IFERROR(INDEX(Program_Calcs!$A$1:$AX$1002,MATCH(A840,Program_Calcs!$A:$A,0),MATCH(VLOOKUP(F840,Table_Methods!$B:$F,5,0),Program_Calcs!$1:$1,0)),"")))</f>
        <v/>
      </c>
    </row>
    <row r="841" spans="1:11" ht="16.5" customHeight="1" x14ac:dyDescent="0.25">
      <c r="A841" s="12" t="str">
        <f>IF(Input!A837="","",Input!A837)</f>
        <v/>
      </c>
      <c r="B841" s="12" t="str">
        <f>IF(C841="","",IF(C841="Circular",Input!D837&amp;" in.",IF(C841="Box",ROUNDUP(Input!D837/12,1)&amp;" x "&amp;ROUNDUP(Input!E837/12,1)&amp;" ft.",Input!D837&amp;" x "&amp;Input!E837&amp;" in.")))</f>
        <v/>
      </c>
      <c r="C841" s="12" t="str">
        <f>IF(A841="","",Input!B837)</f>
        <v/>
      </c>
      <c r="D841" s="12" t="str">
        <f>IF(Input!I837="","",Input!I837)</f>
        <v/>
      </c>
      <c r="E841" s="12" t="str">
        <f>IF(Input!C837="","",Input!C837)</f>
        <v/>
      </c>
      <c r="F841" s="13" t="str">
        <f>IF(Input!H837="","",Input!H837)</f>
        <v/>
      </c>
      <c r="G841" s="12" t="str">
        <f>IF(Program_Calcs!F837="","",TEXT(Program_Calcs!F837,"0.0"))</f>
        <v/>
      </c>
      <c r="H841" s="12" t="str">
        <f>IF(Input!J837="","",TEXT(Input!J837,"0.0"))</f>
        <v/>
      </c>
      <c r="I841" s="38" t="str">
        <f>IF(A841="","",IFERROR(INDEX(Program_Calcs!$A$1:$AX$1002,MATCH(A841,Program_Calcs!$A:$A,0),MATCH(VLOOKUP(F841,Table_Methods!$B:$F,4,0),Program_Calcs!$1:$1,0)),""))</f>
        <v/>
      </c>
      <c r="J841" s="38" t="str">
        <f>IF(A841="","",Input!O837)</f>
        <v/>
      </c>
      <c r="K841" s="38" t="str">
        <f>IF(A841="","",IF(D841="N","",IFERROR(INDEX(Program_Calcs!$A$1:$AX$1002,MATCH(A841,Program_Calcs!$A:$A,0),MATCH(VLOOKUP(F841,Table_Methods!$B:$F,5,0),Program_Calcs!$1:$1,0)),"")))</f>
        <v/>
      </c>
    </row>
    <row r="842" spans="1:11" ht="16.5" customHeight="1" x14ac:dyDescent="0.25">
      <c r="A842" s="12" t="str">
        <f>IF(Input!A838="","",Input!A838)</f>
        <v/>
      </c>
      <c r="B842" s="12" t="str">
        <f>IF(C842="","",IF(C842="Circular",Input!D838&amp;" in.",IF(C842="Box",ROUNDUP(Input!D838/12,1)&amp;" x "&amp;ROUNDUP(Input!E838/12,1)&amp;" ft.",Input!D838&amp;" x "&amp;Input!E838&amp;" in.")))</f>
        <v/>
      </c>
      <c r="C842" s="12" t="str">
        <f>IF(A842="","",Input!B838)</f>
        <v/>
      </c>
      <c r="D842" s="12" t="str">
        <f>IF(Input!I838="","",Input!I838)</f>
        <v/>
      </c>
      <c r="E842" s="12" t="str">
        <f>IF(Input!C838="","",Input!C838)</f>
        <v/>
      </c>
      <c r="F842" s="13" t="str">
        <f>IF(Input!H838="","",Input!H838)</f>
        <v/>
      </c>
      <c r="G842" s="12" t="str">
        <f>IF(Program_Calcs!F838="","",TEXT(Program_Calcs!F838,"0.0"))</f>
        <v/>
      </c>
      <c r="H842" s="12" t="str">
        <f>IF(Input!J838="","",TEXT(Input!J838,"0.0"))</f>
        <v/>
      </c>
      <c r="I842" s="38" t="str">
        <f>IF(A842="","",IFERROR(INDEX(Program_Calcs!$A$1:$AX$1002,MATCH(A842,Program_Calcs!$A:$A,0),MATCH(VLOOKUP(F842,Table_Methods!$B:$F,4,0),Program_Calcs!$1:$1,0)),""))</f>
        <v/>
      </c>
      <c r="J842" s="38" t="str">
        <f>IF(A842="","",Input!O838)</f>
        <v/>
      </c>
      <c r="K842" s="38" t="str">
        <f>IF(A842="","",IF(D842="N","",IFERROR(INDEX(Program_Calcs!$A$1:$AX$1002,MATCH(A842,Program_Calcs!$A:$A,0),MATCH(VLOOKUP(F842,Table_Methods!$B:$F,5,0),Program_Calcs!$1:$1,0)),"")))</f>
        <v/>
      </c>
    </row>
    <row r="843" spans="1:11" ht="16.5" customHeight="1" x14ac:dyDescent="0.25">
      <c r="A843" s="12" t="str">
        <f>IF(Input!A839="","",Input!A839)</f>
        <v/>
      </c>
      <c r="B843" s="12" t="str">
        <f>IF(C843="","",IF(C843="Circular",Input!D839&amp;" in.",IF(C843="Box",ROUNDUP(Input!D839/12,1)&amp;" x "&amp;ROUNDUP(Input!E839/12,1)&amp;" ft.",Input!D839&amp;" x "&amp;Input!E839&amp;" in.")))</f>
        <v/>
      </c>
      <c r="C843" s="12" t="str">
        <f>IF(A843="","",Input!B839)</f>
        <v/>
      </c>
      <c r="D843" s="12" t="str">
        <f>IF(Input!I839="","",Input!I839)</f>
        <v/>
      </c>
      <c r="E843" s="12" t="str">
        <f>IF(Input!C839="","",Input!C839)</f>
        <v/>
      </c>
      <c r="F843" s="13" t="str">
        <f>IF(Input!H839="","",Input!H839)</f>
        <v/>
      </c>
      <c r="G843" s="12" t="str">
        <f>IF(Program_Calcs!F839="","",TEXT(Program_Calcs!F839,"0.0"))</f>
        <v/>
      </c>
      <c r="H843" s="12" t="str">
        <f>IF(Input!J839="","",TEXT(Input!J839,"0.0"))</f>
        <v/>
      </c>
      <c r="I843" s="38" t="str">
        <f>IF(A843="","",IFERROR(INDEX(Program_Calcs!$A$1:$AX$1002,MATCH(A843,Program_Calcs!$A:$A,0),MATCH(VLOOKUP(F843,Table_Methods!$B:$F,4,0),Program_Calcs!$1:$1,0)),""))</f>
        <v/>
      </c>
      <c r="J843" s="38" t="str">
        <f>IF(A843="","",Input!O839)</f>
        <v/>
      </c>
      <c r="K843" s="38" t="str">
        <f>IF(A843="","",IF(D843="N","",IFERROR(INDEX(Program_Calcs!$A$1:$AX$1002,MATCH(A843,Program_Calcs!$A:$A,0),MATCH(VLOOKUP(F843,Table_Methods!$B:$F,5,0),Program_Calcs!$1:$1,0)),"")))</f>
        <v/>
      </c>
    </row>
    <row r="844" spans="1:11" ht="16.5" customHeight="1" x14ac:dyDescent="0.25">
      <c r="A844" s="12" t="str">
        <f>IF(Input!A840="","",Input!A840)</f>
        <v/>
      </c>
      <c r="B844" s="12" t="str">
        <f>IF(C844="","",IF(C844="Circular",Input!D840&amp;" in.",IF(C844="Box",ROUNDUP(Input!D840/12,1)&amp;" x "&amp;ROUNDUP(Input!E840/12,1)&amp;" ft.",Input!D840&amp;" x "&amp;Input!E840&amp;" in.")))</f>
        <v/>
      </c>
      <c r="C844" s="12" t="str">
        <f>IF(A844="","",Input!B840)</f>
        <v/>
      </c>
      <c r="D844" s="12" t="str">
        <f>IF(Input!I840="","",Input!I840)</f>
        <v/>
      </c>
      <c r="E844" s="12" t="str">
        <f>IF(Input!C840="","",Input!C840)</f>
        <v/>
      </c>
      <c r="F844" s="13" t="str">
        <f>IF(Input!H840="","",Input!H840)</f>
        <v/>
      </c>
      <c r="G844" s="12" t="str">
        <f>IF(Program_Calcs!F840="","",TEXT(Program_Calcs!F840,"0.0"))</f>
        <v/>
      </c>
      <c r="H844" s="12" t="str">
        <f>IF(Input!J840="","",TEXT(Input!J840,"0.0"))</f>
        <v/>
      </c>
      <c r="I844" s="38" t="str">
        <f>IF(A844="","",IFERROR(INDEX(Program_Calcs!$A$1:$AX$1002,MATCH(A844,Program_Calcs!$A:$A,0),MATCH(VLOOKUP(F844,Table_Methods!$B:$F,4,0),Program_Calcs!$1:$1,0)),""))</f>
        <v/>
      </c>
      <c r="J844" s="38" t="str">
        <f>IF(A844="","",Input!O840)</f>
        <v/>
      </c>
      <c r="K844" s="38" t="str">
        <f>IF(A844="","",IF(D844="N","",IFERROR(INDEX(Program_Calcs!$A$1:$AX$1002,MATCH(A844,Program_Calcs!$A:$A,0),MATCH(VLOOKUP(F844,Table_Methods!$B:$F,5,0),Program_Calcs!$1:$1,0)),"")))</f>
        <v/>
      </c>
    </row>
    <row r="845" spans="1:11" ht="16.5" customHeight="1" x14ac:dyDescent="0.25">
      <c r="A845" s="12" t="str">
        <f>IF(Input!A841="","",Input!A841)</f>
        <v/>
      </c>
      <c r="B845" s="12" t="str">
        <f>IF(C845="","",IF(C845="Circular",Input!D841&amp;" in.",IF(C845="Box",ROUNDUP(Input!D841/12,1)&amp;" x "&amp;ROUNDUP(Input!E841/12,1)&amp;" ft.",Input!D841&amp;" x "&amp;Input!E841&amp;" in.")))</f>
        <v/>
      </c>
      <c r="C845" s="12" t="str">
        <f>IF(A845="","",Input!B841)</f>
        <v/>
      </c>
      <c r="D845" s="12" t="str">
        <f>IF(Input!I841="","",Input!I841)</f>
        <v/>
      </c>
      <c r="E845" s="12" t="str">
        <f>IF(Input!C841="","",Input!C841)</f>
        <v/>
      </c>
      <c r="F845" s="13" t="str">
        <f>IF(Input!H841="","",Input!H841)</f>
        <v/>
      </c>
      <c r="G845" s="12" t="str">
        <f>IF(Program_Calcs!F841="","",TEXT(Program_Calcs!F841,"0.0"))</f>
        <v/>
      </c>
      <c r="H845" s="12" t="str">
        <f>IF(Input!J841="","",TEXT(Input!J841,"0.0"))</f>
        <v/>
      </c>
      <c r="I845" s="38" t="str">
        <f>IF(A845="","",IFERROR(INDEX(Program_Calcs!$A$1:$AX$1002,MATCH(A845,Program_Calcs!$A:$A,0),MATCH(VLOOKUP(F845,Table_Methods!$B:$F,4,0),Program_Calcs!$1:$1,0)),""))</f>
        <v/>
      </c>
      <c r="J845" s="38" t="str">
        <f>IF(A845="","",Input!O841)</f>
        <v/>
      </c>
      <c r="K845" s="38" t="str">
        <f>IF(A845="","",IF(D845="N","",IFERROR(INDEX(Program_Calcs!$A$1:$AX$1002,MATCH(A845,Program_Calcs!$A:$A,0),MATCH(VLOOKUP(F845,Table_Methods!$B:$F,5,0),Program_Calcs!$1:$1,0)),"")))</f>
        <v/>
      </c>
    </row>
    <row r="846" spans="1:11" ht="16.5" customHeight="1" x14ac:dyDescent="0.25">
      <c r="A846" s="12" t="str">
        <f>IF(Input!A842="","",Input!A842)</f>
        <v/>
      </c>
      <c r="B846" s="12" t="str">
        <f>IF(C846="","",IF(C846="Circular",Input!D842&amp;" in.",IF(C846="Box",ROUNDUP(Input!D842/12,1)&amp;" x "&amp;ROUNDUP(Input!E842/12,1)&amp;" ft.",Input!D842&amp;" x "&amp;Input!E842&amp;" in.")))</f>
        <v/>
      </c>
      <c r="C846" s="12" t="str">
        <f>IF(A846="","",Input!B842)</f>
        <v/>
      </c>
      <c r="D846" s="12" t="str">
        <f>IF(Input!I842="","",Input!I842)</f>
        <v/>
      </c>
      <c r="E846" s="12" t="str">
        <f>IF(Input!C842="","",Input!C842)</f>
        <v/>
      </c>
      <c r="F846" s="13" t="str">
        <f>IF(Input!H842="","",Input!H842)</f>
        <v/>
      </c>
      <c r="G846" s="12" t="str">
        <f>IF(Program_Calcs!F842="","",TEXT(Program_Calcs!F842,"0.0"))</f>
        <v/>
      </c>
      <c r="H846" s="12" t="str">
        <f>IF(Input!J842="","",TEXT(Input!J842,"0.0"))</f>
        <v/>
      </c>
      <c r="I846" s="38" t="str">
        <f>IF(A846="","",IFERROR(INDEX(Program_Calcs!$A$1:$AX$1002,MATCH(A846,Program_Calcs!$A:$A,0),MATCH(VLOOKUP(F846,Table_Methods!$B:$F,4,0),Program_Calcs!$1:$1,0)),""))</f>
        <v/>
      </c>
      <c r="J846" s="38" t="str">
        <f>IF(A846="","",Input!O842)</f>
        <v/>
      </c>
      <c r="K846" s="38" t="str">
        <f>IF(A846="","",IF(D846="N","",IFERROR(INDEX(Program_Calcs!$A$1:$AX$1002,MATCH(A846,Program_Calcs!$A:$A,0),MATCH(VLOOKUP(F846,Table_Methods!$B:$F,5,0),Program_Calcs!$1:$1,0)),"")))</f>
        <v/>
      </c>
    </row>
    <row r="847" spans="1:11" ht="16.5" customHeight="1" x14ac:dyDescent="0.25">
      <c r="A847" s="12" t="str">
        <f>IF(Input!A843="","",Input!A843)</f>
        <v/>
      </c>
      <c r="B847" s="12" t="str">
        <f>IF(C847="","",IF(C847="Circular",Input!D843&amp;" in.",IF(C847="Box",ROUNDUP(Input!D843/12,1)&amp;" x "&amp;ROUNDUP(Input!E843/12,1)&amp;" ft.",Input!D843&amp;" x "&amp;Input!E843&amp;" in.")))</f>
        <v/>
      </c>
      <c r="C847" s="12" t="str">
        <f>IF(A847="","",Input!B843)</f>
        <v/>
      </c>
      <c r="D847" s="12" t="str">
        <f>IF(Input!I843="","",Input!I843)</f>
        <v/>
      </c>
      <c r="E847" s="12" t="str">
        <f>IF(Input!C843="","",Input!C843)</f>
        <v/>
      </c>
      <c r="F847" s="13" t="str">
        <f>IF(Input!H843="","",Input!H843)</f>
        <v/>
      </c>
      <c r="G847" s="12" t="str">
        <f>IF(Program_Calcs!F843="","",TEXT(Program_Calcs!F843,"0.0"))</f>
        <v/>
      </c>
      <c r="H847" s="12" t="str">
        <f>IF(Input!J843="","",TEXT(Input!J843,"0.0"))</f>
        <v/>
      </c>
      <c r="I847" s="38" t="str">
        <f>IF(A847="","",IFERROR(INDEX(Program_Calcs!$A$1:$AX$1002,MATCH(A847,Program_Calcs!$A:$A,0),MATCH(VLOOKUP(F847,Table_Methods!$B:$F,4,0),Program_Calcs!$1:$1,0)),""))</f>
        <v/>
      </c>
      <c r="J847" s="38" t="str">
        <f>IF(A847="","",Input!O843)</f>
        <v/>
      </c>
      <c r="K847" s="38" t="str">
        <f>IF(A847="","",IF(D847="N","",IFERROR(INDEX(Program_Calcs!$A$1:$AX$1002,MATCH(A847,Program_Calcs!$A:$A,0),MATCH(VLOOKUP(F847,Table_Methods!$B:$F,5,0),Program_Calcs!$1:$1,0)),"")))</f>
        <v/>
      </c>
    </row>
    <row r="848" spans="1:11" ht="16.5" customHeight="1" x14ac:dyDescent="0.25">
      <c r="A848" s="12" t="str">
        <f>IF(Input!A844="","",Input!A844)</f>
        <v/>
      </c>
      <c r="B848" s="12" t="str">
        <f>IF(C848="","",IF(C848="Circular",Input!D844&amp;" in.",IF(C848="Box",ROUNDUP(Input!D844/12,1)&amp;" x "&amp;ROUNDUP(Input!E844/12,1)&amp;" ft.",Input!D844&amp;" x "&amp;Input!E844&amp;" in.")))</f>
        <v/>
      </c>
      <c r="C848" s="12" t="str">
        <f>IF(A848="","",Input!B844)</f>
        <v/>
      </c>
      <c r="D848" s="12" t="str">
        <f>IF(Input!I844="","",Input!I844)</f>
        <v/>
      </c>
      <c r="E848" s="12" t="str">
        <f>IF(Input!C844="","",Input!C844)</f>
        <v/>
      </c>
      <c r="F848" s="13" t="str">
        <f>IF(Input!H844="","",Input!H844)</f>
        <v/>
      </c>
      <c r="G848" s="12" t="str">
        <f>IF(Program_Calcs!F844="","",TEXT(Program_Calcs!F844,"0.0"))</f>
        <v/>
      </c>
      <c r="H848" s="12" t="str">
        <f>IF(Input!J844="","",TEXT(Input!J844,"0.0"))</f>
        <v/>
      </c>
      <c r="I848" s="38" t="str">
        <f>IF(A848="","",IFERROR(INDEX(Program_Calcs!$A$1:$AX$1002,MATCH(A848,Program_Calcs!$A:$A,0),MATCH(VLOOKUP(F848,Table_Methods!$B:$F,4,0),Program_Calcs!$1:$1,0)),""))</f>
        <v/>
      </c>
      <c r="J848" s="38" t="str">
        <f>IF(A848="","",Input!O844)</f>
        <v/>
      </c>
      <c r="K848" s="38" t="str">
        <f>IF(A848="","",IF(D848="N","",IFERROR(INDEX(Program_Calcs!$A$1:$AX$1002,MATCH(A848,Program_Calcs!$A:$A,0),MATCH(VLOOKUP(F848,Table_Methods!$B:$F,5,0),Program_Calcs!$1:$1,0)),"")))</f>
        <v/>
      </c>
    </row>
    <row r="849" spans="1:11" ht="16.5" customHeight="1" x14ac:dyDescent="0.25">
      <c r="A849" s="12" t="str">
        <f>IF(Input!A845="","",Input!A845)</f>
        <v/>
      </c>
      <c r="B849" s="12" t="str">
        <f>IF(C849="","",IF(C849="Circular",Input!D845&amp;" in.",IF(C849="Box",ROUNDUP(Input!D845/12,1)&amp;" x "&amp;ROUNDUP(Input!E845/12,1)&amp;" ft.",Input!D845&amp;" x "&amp;Input!E845&amp;" in.")))</f>
        <v/>
      </c>
      <c r="C849" s="12" t="str">
        <f>IF(A849="","",Input!B845)</f>
        <v/>
      </c>
      <c r="D849" s="12" t="str">
        <f>IF(Input!I845="","",Input!I845)</f>
        <v/>
      </c>
      <c r="E849" s="12" t="str">
        <f>IF(Input!C845="","",Input!C845)</f>
        <v/>
      </c>
      <c r="F849" s="13" t="str">
        <f>IF(Input!H845="","",Input!H845)</f>
        <v/>
      </c>
      <c r="G849" s="12" t="str">
        <f>IF(Program_Calcs!F845="","",TEXT(Program_Calcs!F845,"0.0"))</f>
        <v/>
      </c>
      <c r="H849" s="12" t="str">
        <f>IF(Input!J845="","",TEXT(Input!J845,"0.0"))</f>
        <v/>
      </c>
      <c r="I849" s="38" t="str">
        <f>IF(A849="","",IFERROR(INDEX(Program_Calcs!$A$1:$AX$1002,MATCH(A849,Program_Calcs!$A:$A,0),MATCH(VLOOKUP(F849,Table_Methods!$B:$F,4,0),Program_Calcs!$1:$1,0)),""))</f>
        <v/>
      </c>
      <c r="J849" s="38" t="str">
        <f>IF(A849="","",Input!O845)</f>
        <v/>
      </c>
      <c r="K849" s="38" t="str">
        <f>IF(A849="","",IF(D849="N","",IFERROR(INDEX(Program_Calcs!$A$1:$AX$1002,MATCH(A849,Program_Calcs!$A:$A,0),MATCH(VLOOKUP(F849,Table_Methods!$B:$F,5,0),Program_Calcs!$1:$1,0)),"")))</f>
        <v/>
      </c>
    </row>
    <row r="850" spans="1:11" ht="16.5" customHeight="1" x14ac:dyDescent="0.25">
      <c r="A850" s="12" t="str">
        <f>IF(Input!A846="","",Input!A846)</f>
        <v/>
      </c>
      <c r="B850" s="12" t="str">
        <f>IF(C850="","",IF(C850="Circular",Input!D846&amp;" in.",IF(C850="Box",ROUNDUP(Input!D846/12,1)&amp;" x "&amp;ROUNDUP(Input!E846/12,1)&amp;" ft.",Input!D846&amp;" x "&amp;Input!E846&amp;" in.")))</f>
        <v/>
      </c>
      <c r="C850" s="12" t="str">
        <f>IF(A850="","",Input!B846)</f>
        <v/>
      </c>
      <c r="D850" s="12" t="str">
        <f>IF(Input!I846="","",Input!I846)</f>
        <v/>
      </c>
      <c r="E850" s="12" t="str">
        <f>IF(Input!C846="","",Input!C846)</f>
        <v/>
      </c>
      <c r="F850" s="13" t="str">
        <f>IF(Input!H846="","",Input!H846)</f>
        <v/>
      </c>
      <c r="G850" s="12" t="str">
        <f>IF(Program_Calcs!F846="","",TEXT(Program_Calcs!F846,"0.0"))</f>
        <v/>
      </c>
      <c r="H850" s="12" t="str">
        <f>IF(Input!J846="","",TEXT(Input!J846,"0.0"))</f>
        <v/>
      </c>
      <c r="I850" s="38" t="str">
        <f>IF(A850="","",IFERROR(INDEX(Program_Calcs!$A$1:$AX$1002,MATCH(A850,Program_Calcs!$A:$A,0),MATCH(VLOOKUP(F850,Table_Methods!$B:$F,4,0),Program_Calcs!$1:$1,0)),""))</f>
        <v/>
      </c>
      <c r="J850" s="38" t="str">
        <f>IF(A850="","",Input!O846)</f>
        <v/>
      </c>
      <c r="K850" s="38" t="str">
        <f>IF(A850="","",IF(D850="N","",IFERROR(INDEX(Program_Calcs!$A$1:$AX$1002,MATCH(A850,Program_Calcs!$A:$A,0),MATCH(VLOOKUP(F850,Table_Methods!$B:$F,5,0),Program_Calcs!$1:$1,0)),"")))</f>
        <v/>
      </c>
    </row>
    <row r="851" spans="1:11" ht="16.5" customHeight="1" x14ac:dyDescent="0.25">
      <c r="A851" s="12" t="str">
        <f>IF(Input!A847="","",Input!A847)</f>
        <v/>
      </c>
      <c r="B851" s="12" t="str">
        <f>IF(C851="","",IF(C851="Circular",Input!D847&amp;" in.",IF(C851="Box",ROUNDUP(Input!D847/12,1)&amp;" x "&amp;ROUNDUP(Input!E847/12,1)&amp;" ft.",Input!D847&amp;" x "&amp;Input!E847&amp;" in.")))</f>
        <v/>
      </c>
      <c r="C851" s="12" t="str">
        <f>IF(A851="","",Input!B847)</f>
        <v/>
      </c>
      <c r="D851" s="12" t="str">
        <f>IF(Input!I847="","",Input!I847)</f>
        <v/>
      </c>
      <c r="E851" s="12" t="str">
        <f>IF(Input!C847="","",Input!C847)</f>
        <v/>
      </c>
      <c r="F851" s="13" t="str">
        <f>IF(Input!H847="","",Input!H847)</f>
        <v/>
      </c>
      <c r="G851" s="12" t="str">
        <f>IF(Program_Calcs!F847="","",TEXT(Program_Calcs!F847,"0.0"))</f>
        <v/>
      </c>
      <c r="H851" s="12" t="str">
        <f>IF(Input!J847="","",TEXT(Input!J847,"0.0"))</f>
        <v/>
      </c>
      <c r="I851" s="38" t="str">
        <f>IF(A851="","",IFERROR(INDEX(Program_Calcs!$A$1:$AX$1002,MATCH(A851,Program_Calcs!$A:$A,0),MATCH(VLOOKUP(F851,Table_Methods!$B:$F,4,0),Program_Calcs!$1:$1,0)),""))</f>
        <v/>
      </c>
      <c r="J851" s="38" t="str">
        <f>IF(A851="","",Input!O847)</f>
        <v/>
      </c>
      <c r="K851" s="38" t="str">
        <f>IF(A851="","",IF(D851="N","",IFERROR(INDEX(Program_Calcs!$A$1:$AX$1002,MATCH(A851,Program_Calcs!$A:$A,0),MATCH(VLOOKUP(F851,Table_Methods!$B:$F,5,0),Program_Calcs!$1:$1,0)),"")))</f>
        <v/>
      </c>
    </row>
    <row r="852" spans="1:11" ht="16.5" customHeight="1" x14ac:dyDescent="0.25">
      <c r="A852" s="12" t="str">
        <f>IF(Input!A848="","",Input!A848)</f>
        <v/>
      </c>
      <c r="B852" s="12" t="str">
        <f>IF(C852="","",IF(C852="Circular",Input!D848&amp;" in.",IF(C852="Box",ROUNDUP(Input!D848/12,1)&amp;" x "&amp;ROUNDUP(Input!E848/12,1)&amp;" ft.",Input!D848&amp;" x "&amp;Input!E848&amp;" in.")))</f>
        <v/>
      </c>
      <c r="C852" s="12" t="str">
        <f>IF(A852="","",Input!B848)</f>
        <v/>
      </c>
      <c r="D852" s="12" t="str">
        <f>IF(Input!I848="","",Input!I848)</f>
        <v/>
      </c>
      <c r="E852" s="12" t="str">
        <f>IF(Input!C848="","",Input!C848)</f>
        <v/>
      </c>
      <c r="F852" s="13" t="str">
        <f>IF(Input!H848="","",Input!H848)</f>
        <v/>
      </c>
      <c r="G852" s="12" t="str">
        <f>IF(Program_Calcs!F848="","",TEXT(Program_Calcs!F848,"0.0"))</f>
        <v/>
      </c>
      <c r="H852" s="12" t="str">
        <f>IF(Input!J848="","",TEXT(Input!J848,"0.0"))</f>
        <v/>
      </c>
      <c r="I852" s="38" t="str">
        <f>IF(A852="","",IFERROR(INDEX(Program_Calcs!$A$1:$AX$1002,MATCH(A852,Program_Calcs!$A:$A,0),MATCH(VLOOKUP(F852,Table_Methods!$B:$F,4,0),Program_Calcs!$1:$1,0)),""))</f>
        <v/>
      </c>
      <c r="J852" s="38" t="str">
        <f>IF(A852="","",Input!O848)</f>
        <v/>
      </c>
      <c r="K852" s="38" t="str">
        <f>IF(A852="","",IF(D852="N","",IFERROR(INDEX(Program_Calcs!$A$1:$AX$1002,MATCH(A852,Program_Calcs!$A:$A,0),MATCH(VLOOKUP(F852,Table_Methods!$B:$F,5,0),Program_Calcs!$1:$1,0)),"")))</f>
        <v/>
      </c>
    </row>
    <row r="853" spans="1:11" ht="16.5" customHeight="1" x14ac:dyDescent="0.25">
      <c r="A853" s="12" t="str">
        <f>IF(Input!A849="","",Input!A849)</f>
        <v/>
      </c>
      <c r="B853" s="12" t="str">
        <f>IF(C853="","",IF(C853="Circular",Input!D849&amp;" in.",IF(C853="Box",ROUNDUP(Input!D849/12,1)&amp;" x "&amp;ROUNDUP(Input!E849/12,1)&amp;" ft.",Input!D849&amp;" x "&amp;Input!E849&amp;" in.")))</f>
        <v/>
      </c>
      <c r="C853" s="12" t="str">
        <f>IF(A853="","",Input!B849)</f>
        <v/>
      </c>
      <c r="D853" s="12" t="str">
        <f>IF(Input!I849="","",Input!I849)</f>
        <v/>
      </c>
      <c r="E853" s="12" t="str">
        <f>IF(Input!C849="","",Input!C849)</f>
        <v/>
      </c>
      <c r="F853" s="13" t="str">
        <f>IF(Input!H849="","",Input!H849)</f>
        <v/>
      </c>
      <c r="G853" s="12" t="str">
        <f>IF(Program_Calcs!F849="","",TEXT(Program_Calcs!F849,"0.0"))</f>
        <v/>
      </c>
      <c r="H853" s="12" t="str">
        <f>IF(Input!J849="","",TEXT(Input!J849,"0.0"))</f>
        <v/>
      </c>
      <c r="I853" s="38" t="str">
        <f>IF(A853="","",IFERROR(INDEX(Program_Calcs!$A$1:$AX$1002,MATCH(A853,Program_Calcs!$A:$A,0),MATCH(VLOOKUP(F853,Table_Methods!$B:$F,4,0),Program_Calcs!$1:$1,0)),""))</f>
        <v/>
      </c>
      <c r="J853" s="38" t="str">
        <f>IF(A853="","",Input!O849)</f>
        <v/>
      </c>
      <c r="K853" s="38" t="str">
        <f>IF(A853="","",IF(D853="N","",IFERROR(INDEX(Program_Calcs!$A$1:$AX$1002,MATCH(A853,Program_Calcs!$A:$A,0),MATCH(VLOOKUP(F853,Table_Methods!$B:$F,5,0),Program_Calcs!$1:$1,0)),"")))</f>
        <v/>
      </c>
    </row>
    <row r="854" spans="1:11" ht="16.5" customHeight="1" x14ac:dyDescent="0.25">
      <c r="A854" s="12" t="str">
        <f>IF(Input!A850="","",Input!A850)</f>
        <v/>
      </c>
      <c r="B854" s="12" t="str">
        <f>IF(C854="","",IF(C854="Circular",Input!D850&amp;" in.",IF(C854="Box",ROUNDUP(Input!D850/12,1)&amp;" x "&amp;ROUNDUP(Input!E850/12,1)&amp;" ft.",Input!D850&amp;" x "&amp;Input!E850&amp;" in.")))</f>
        <v/>
      </c>
      <c r="C854" s="12" t="str">
        <f>IF(A854="","",Input!B850)</f>
        <v/>
      </c>
      <c r="D854" s="12" t="str">
        <f>IF(Input!I850="","",Input!I850)</f>
        <v/>
      </c>
      <c r="E854" s="12" t="str">
        <f>IF(Input!C850="","",Input!C850)</f>
        <v/>
      </c>
      <c r="F854" s="13" t="str">
        <f>IF(Input!H850="","",Input!H850)</f>
        <v/>
      </c>
      <c r="G854" s="12" t="str">
        <f>IF(Program_Calcs!F850="","",TEXT(Program_Calcs!F850,"0.0"))</f>
        <v/>
      </c>
      <c r="H854" s="12" t="str">
        <f>IF(Input!J850="","",TEXT(Input!J850,"0.0"))</f>
        <v/>
      </c>
      <c r="I854" s="38" t="str">
        <f>IF(A854="","",IFERROR(INDEX(Program_Calcs!$A$1:$AX$1002,MATCH(A854,Program_Calcs!$A:$A,0),MATCH(VLOOKUP(F854,Table_Methods!$B:$F,4,0),Program_Calcs!$1:$1,0)),""))</f>
        <v/>
      </c>
      <c r="J854" s="38" t="str">
        <f>IF(A854="","",Input!O850)</f>
        <v/>
      </c>
      <c r="K854" s="38" t="str">
        <f>IF(A854="","",IF(D854="N","",IFERROR(INDEX(Program_Calcs!$A$1:$AX$1002,MATCH(A854,Program_Calcs!$A:$A,0),MATCH(VLOOKUP(F854,Table_Methods!$B:$F,5,0),Program_Calcs!$1:$1,0)),"")))</f>
        <v/>
      </c>
    </row>
    <row r="855" spans="1:11" ht="16.5" customHeight="1" x14ac:dyDescent="0.25">
      <c r="A855" s="12" t="str">
        <f>IF(Input!A851="","",Input!A851)</f>
        <v/>
      </c>
      <c r="B855" s="12" t="str">
        <f>IF(C855="","",IF(C855="Circular",Input!D851&amp;" in.",IF(C855="Box",ROUNDUP(Input!D851/12,1)&amp;" x "&amp;ROUNDUP(Input!E851/12,1)&amp;" ft.",Input!D851&amp;" x "&amp;Input!E851&amp;" in.")))</f>
        <v/>
      </c>
      <c r="C855" s="12" t="str">
        <f>IF(A855="","",Input!B851)</f>
        <v/>
      </c>
      <c r="D855" s="12" t="str">
        <f>IF(Input!I851="","",Input!I851)</f>
        <v/>
      </c>
      <c r="E855" s="12" t="str">
        <f>IF(Input!C851="","",Input!C851)</f>
        <v/>
      </c>
      <c r="F855" s="13" t="str">
        <f>IF(Input!H851="","",Input!H851)</f>
        <v/>
      </c>
      <c r="G855" s="12" t="str">
        <f>IF(Program_Calcs!F851="","",TEXT(Program_Calcs!F851,"0.0"))</f>
        <v/>
      </c>
      <c r="H855" s="12" t="str">
        <f>IF(Input!J851="","",TEXT(Input!J851,"0.0"))</f>
        <v/>
      </c>
      <c r="I855" s="38" t="str">
        <f>IF(A855="","",IFERROR(INDEX(Program_Calcs!$A$1:$AX$1002,MATCH(A855,Program_Calcs!$A:$A,0),MATCH(VLOOKUP(F855,Table_Methods!$B:$F,4,0),Program_Calcs!$1:$1,0)),""))</f>
        <v/>
      </c>
      <c r="J855" s="38" t="str">
        <f>IF(A855="","",Input!O851)</f>
        <v/>
      </c>
      <c r="K855" s="38" t="str">
        <f>IF(A855="","",IF(D855="N","",IFERROR(INDEX(Program_Calcs!$A$1:$AX$1002,MATCH(A855,Program_Calcs!$A:$A,0),MATCH(VLOOKUP(F855,Table_Methods!$B:$F,5,0),Program_Calcs!$1:$1,0)),"")))</f>
        <v/>
      </c>
    </row>
    <row r="856" spans="1:11" ht="16.5" customHeight="1" x14ac:dyDescent="0.25">
      <c r="A856" s="12" t="str">
        <f>IF(Input!A852="","",Input!A852)</f>
        <v/>
      </c>
      <c r="B856" s="12" t="str">
        <f>IF(C856="","",IF(C856="Circular",Input!D852&amp;" in.",IF(C856="Box",ROUNDUP(Input!D852/12,1)&amp;" x "&amp;ROUNDUP(Input!E852/12,1)&amp;" ft.",Input!D852&amp;" x "&amp;Input!E852&amp;" in.")))</f>
        <v/>
      </c>
      <c r="C856" s="12" t="str">
        <f>IF(A856="","",Input!B852)</f>
        <v/>
      </c>
      <c r="D856" s="12" t="str">
        <f>IF(Input!I852="","",Input!I852)</f>
        <v/>
      </c>
      <c r="E856" s="12" t="str">
        <f>IF(Input!C852="","",Input!C852)</f>
        <v/>
      </c>
      <c r="F856" s="13" t="str">
        <f>IF(Input!H852="","",Input!H852)</f>
        <v/>
      </c>
      <c r="G856" s="12" t="str">
        <f>IF(Program_Calcs!F852="","",TEXT(Program_Calcs!F852,"0.0"))</f>
        <v/>
      </c>
      <c r="H856" s="12" t="str">
        <f>IF(Input!J852="","",TEXT(Input!J852,"0.0"))</f>
        <v/>
      </c>
      <c r="I856" s="38" t="str">
        <f>IF(A856="","",IFERROR(INDEX(Program_Calcs!$A$1:$AX$1002,MATCH(A856,Program_Calcs!$A:$A,0),MATCH(VLOOKUP(F856,Table_Methods!$B:$F,4,0),Program_Calcs!$1:$1,0)),""))</f>
        <v/>
      </c>
      <c r="J856" s="38" t="str">
        <f>IF(A856="","",Input!O852)</f>
        <v/>
      </c>
      <c r="K856" s="38" t="str">
        <f>IF(A856="","",IF(D856="N","",IFERROR(INDEX(Program_Calcs!$A$1:$AX$1002,MATCH(A856,Program_Calcs!$A:$A,0),MATCH(VLOOKUP(F856,Table_Methods!$B:$F,5,0),Program_Calcs!$1:$1,0)),"")))</f>
        <v/>
      </c>
    </row>
    <row r="857" spans="1:11" ht="16.5" customHeight="1" x14ac:dyDescent="0.25">
      <c r="A857" s="12" t="str">
        <f>IF(Input!A853="","",Input!A853)</f>
        <v/>
      </c>
      <c r="B857" s="12" t="str">
        <f>IF(C857="","",IF(C857="Circular",Input!D853&amp;" in.",IF(C857="Box",ROUNDUP(Input!D853/12,1)&amp;" x "&amp;ROUNDUP(Input!E853/12,1)&amp;" ft.",Input!D853&amp;" x "&amp;Input!E853&amp;" in.")))</f>
        <v/>
      </c>
      <c r="C857" s="12" t="str">
        <f>IF(A857="","",Input!B853)</f>
        <v/>
      </c>
      <c r="D857" s="12" t="str">
        <f>IF(Input!I853="","",Input!I853)</f>
        <v/>
      </c>
      <c r="E857" s="12" t="str">
        <f>IF(Input!C853="","",Input!C853)</f>
        <v/>
      </c>
      <c r="F857" s="13" t="str">
        <f>IF(Input!H853="","",Input!H853)</f>
        <v/>
      </c>
      <c r="G857" s="12" t="str">
        <f>IF(Program_Calcs!F853="","",TEXT(Program_Calcs!F853,"0.0"))</f>
        <v/>
      </c>
      <c r="H857" s="12" t="str">
        <f>IF(Input!J853="","",TEXT(Input!J853,"0.0"))</f>
        <v/>
      </c>
      <c r="I857" s="38" t="str">
        <f>IF(A857="","",IFERROR(INDEX(Program_Calcs!$A$1:$AX$1002,MATCH(A857,Program_Calcs!$A:$A,0),MATCH(VLOOKUP(F857,Table_Methods!$B:$F,4,0),Program_Calcs!$1:$1,0)),""))</f>
        <v/>
      </c>
      <c r="J857" s="38" t="str">
        <f>IF(A857="","",Input!O853)</f>
        <v/>
      </c>
      <c r="K857" s="38" t="str">
        <f>IF(A857="","",IF(D857="N","",IFERROR(INDEX(Program_Calcs!$A$1:$AX$1002,MATCH(A857,Program_Calcs!$A:$A,0),MATCH(VLOOKUP(F857,Table_Methods!$B:$F,5,0),Program_Calcs!$1:$1,0)),"")))</f>
        <v/>
      </c>
    </row>
    <row r="858" spans="1:11" ht="16.5" customHeight="1" x14ac:dyDescent="0.25">
      <c r="A858" s="12" t="str">
        <f>IF(Input!A854="","",Input!A854)</f>
        <v/>
      </c>
      <c r="B858" s="12" t="str">
        <f>IF(C858="","",IF(C858="Circular",Input!D854&amp;" in.",IF(C858="Box",ROUNDUP(Input!D854/12,1)&amp;" x "&amp;ROUNDUP(Input!E854/12,1)&amp;" ft.",Input!D854&amp;" x "&amp;Input!E854&amp;" in.")))</f>
        <v/>
      </c>
      <c r="C858" s="12" t="str">
        <f>IF(A858="","",Input!B854)</f>
        <v/>
      </c>
      <c r="D858" s="12" t="str">
        <f>IF(Input!I854="","",Input!I854)</f>
        <v/>
      </c>
      <c r="E858" s="12" t="str">
        <f>IF(Input!C854="","",Input!C854)</f>
        <v/>
      </c>
      <c r="F858" s="13" t="str">
        <f>IF(Input!H854="","",Input!H854)</f>
        <v/>
      </c>
      <c r="G858" s="12" t="str">
        <f>IF(Program_Calcs!F854="","",TEXT(Program_Calcs!F854,"0.0"))</f>
        <v/>
      </c>
      <c r="H858" s="12" t="str">
        <f>IF(Input!J854="","",TEXT(Input!J854,"0.0"))</f>
        <v/>
      </c>
      <c r="I858" s="38" t="str">
        <f>IF(A858="","",IFERROR(INDEX(Program_Calcs!$A$1:$AX$1002,MATCH(A858,Program_Calcs!$A:$A,0),MATCH(VLOOKUP(F858,Table_Methods!$B:$F,4,0),Program_Calcs!$1:$1,0)),""))</f>
        <v/>
      </c>
      <c r="J858" s="38" t="str">
        <f>IF(A858="","",Input!O854)</f>
        <v/>
      </c>
      <c r="K858" s="38" t="str">
        <f>IF(A858="","",IF(D858="N","",IFERROR(INDEX(Program_Calcs!$A$1:$AX$1002,MATCH(A858,Program_Calcs!$A:$A,0),MATCH(VLOOKUP(F858,Table_Methods!$B:$F,5,0),Program_Calcs!$1:$1,0)),"")))</f>
        <v/>
      </c>
    </row>
    <row r="859" spans="1:11" ht="16.5" customHeight="1" x14ac:dyDescent="0.25">
      <c r="A859" s="12" t="str">
        <f>IF(Input!A855="","",Input!A855)</f>
        <v/>
      </c>
      <c r="B859" s="12" t="str">
        <f>IF(C859="","",IF(C859="Circular",Input!D855&amp;" in.",IF(C859="Box",ROUNDUP(Input!D855/12,1)&amp;" x "&amp;ROUNDUP(Input!E855/12,1)&amp;" ft.",Input!D855&amp;" x "&amp;Input!E855&amp;" in.")))</f>
        <v/>
      </c>
      <c r="C859" s="12" t="str">
        <f>IF(A859="","",Input!B855)</f>
        <v/>
      </c>
      <c r="D859" s="12" t="str">
        <f>IF(Input!I855="","",Input!I855)</f>
        <v/>
      </c>
      <c r="E859" s="12" t="str">
        <f>IF(Input!C855="","",Input!C855)</f>
        <v/>
      </c>
      <c r="F859" s="13" t="str">
        <f>IF(Input!H855="","",Input!H855)</f>
        <v/>
      </c>
      <c r="G859" s="12" t="str">
        <f>IF(Program_Calcs!F855="","",TEXT(Program_Calcs!F855,"0.0"))</f>
        <v/>
      </c>
      <c r="H859" s="12" t="str">
        <f>IF(Input!J855="","",TEXT(Input!J855,"0.0"))</f>
        <v/>
      </c>
      <c r="I859" s="38" t="str">
        <f>IF(A859="","",IFERROR(INDEX(Program_Calcs!$A$1:$AX$1002,MATCH(A859,Program_Calcs!$A:$A,0),MATCH(VLOOKUP(F859,Table_Methods!$B:$F,4,0),Program_Calcs!$1:$1,0)),""))</f>
        <v/>
      </c>
      <c r="J859" s="38" t="str">
        <f>IF(A859="","",Input!O855)</f>
        <v/>
      </c>
      <c r="K859" s="38" t="str">
        <f>IF(A859="","",IF(D859="N","",IFERROR(INDEX(Program_Calcs!$A$1:$AX$1002,MATCH(A859,Program_Calcs!$A:$A,0),MATCH(VLOOKUP(F859,Table_Methods!$B:$F,5,0),Program_Calcs!$1:$1,0)),"")))</f>
        <v/>
      </c>
    </row>
    <row r="860" spans="1:11" ht="16.5" customHeight="1" x14ac:dyDescent="0.25">
      <c r="A860" s="12" t="str">
        <f>IF(Input!A856="","",Input!A856)</f>
        <v/>
      </c>
      <c r="B860" s="12" t="str">
        <f>IF(C860="","",IF(C860="Circular",Input!D856&amp;" in.",IF(C860="Box",ROUNDUP(Input!D856/12,1)&amp;" x "&amp;ROUNDUP(Input!E856/12,1)&amp;" ft.",Input!D856&amp;" x "&amp;Input!E856&amp;" in.")))</f>
        <v/>
      </c>
      <c r="C860" s="12" t="str">
        <f>IF(A860="","",Input!B856)</f>
        <v/>
      </c>
      <c r="D860" s="12" t="str">
        <f>IF(Input!I856="","",Input!I856)</f>
        <v/>
      </c>
      <c r="E860" s="12" t="str">
        <f>IF(Input!C856="","",Input!C856)</f>
        <v/>
      </c>
      <c r="F860" s="13" t="str">
        <f>IF(Input!H856="","",Input!H856)</f>
        <v/>
      </c>
      <c r="G860" s="12" t="str">
        <f>IF(Program_Calcs!F856="","",TEXT(Program_Calcs!F856,"0.0"))</f>
        <v/>
      </c>
      <c r="H860" s="12" t="str">
        <f>IF(Input!J856="","",TEXT(Input!J856,"0.0"))</f>
        <v/>
      </c>
      <c r="I860" s="38" t="str">
        <f>IF(A860="","",IFERROR(INDEX(Program_Calcs!$A$1:$AX$1002,MATCH(A860,Program_Calcs!$A:$A,0),MATCH(VLOOKUP(F860,Table_Methods!$B:$F,4,0),Program_Calcs!$1:$1,0)),""))</f>
        <v/>
      </c>
      <c r="J860" s="38" t="str">
        <f>IF(A860="","",Input!O856)</f>
        <v/>
      </c>
      <c r="K860" s="38" t="str">
        <f>IF(A860="","",IF(D860="N","",IFERROR(INDEX(Program_Calcs!$A$1:$AX$1002,MATCH(A860,Program_Calcs!$A:$A,0),MATCH(VLOOKUP(F860,Table_Methods!$B:$F,5,0),Program_Calcs!$1:$1,0)),"")))</f>
        <v/>
      </c>
    </row>
    <row r="861" spans="1:11" ht="16.5" customHeight="1" x14ac:dyDescent="0.25">
      <c r="A861" s="12" t="str">
        <f>IF(Input!A857="","",Input!A857)</f>
        <v/>
      </c>
      <c r="B861" s="12" t="str">
        <f>IF(C861="","",IF(C861="Circular",Input!D857&amp;" in.",IF(C861="Box",ROUNDUP(Input!D857/12,1)&amp;" x "&amp;ROUNDUP(Input!E857/12,1)&amp;" ft.",Input!D857&amp;" x "&amp;Input!E857&amp;" in.")))</f>
        <v/>
      </c>
      <c r="C861" s="12" t="str">
        <f>IF(A861="","",Input!B857)</f>
        <v/>
      </c>
      <c r="D861" s="12" t="str">
        <f>IF(Input!I857="","",Input!I857)</f>
        <v/>
      </c>
      <c r="E861" s="12" t="str">
        <f>IF(Input!C857="","",Input!C857)</f>
        <v/>
      </c>
      <c r="F861" s="13" t="str">
        <f>IF(Input!H857="","",Input!H857)</f>
        <v/>
      </c>
      <c r="G861" s="12" t="str">
        <f>IF(Program_Calcs!F857="","",TEXT(Program_Calcs!F857,"0.0"))</f>
        <v/>
      </c>
      <c r="H861" s="12" t="str">
        <f>IF(Input!J857="","",TEXT(Input!J857,"0.0"))</f>
        <v/>
      </c>
      <c r="I861" s="38" t="str">
        <f>IF(A861="","",IFERROR(INDEX(Program_Calcs!$A$1:$AX$1002,MATCH(A861,Program_Calcs!$A:$A,0),MATCH(VLOOKUP(F861,Table_Methods!$B:$F,4,0),Program_Calcs!$1:$1,0)),""))</f>
        <v/>
      </c>
      <c r="J861" s="38" t="str">
        <f>IF(A861="","",Input!O857)</f>
        <v/>
      </c>
      <c r="K861" s="38" t="str">
        <f>IF(A861="","",IF(D861="N","",IFERROR(INDEX(Program_Calcs!$A$1:$AX$1002,MATCH(A861,Program_Calcs!$A:$A,0),MATCH(VLOOKUP(F861,Table_Methods!$B:$F,5,0),Program_Calcs!$1:$1,0)),"")))</f>
        <v/>
      </c>
    </row>
    <row r="862" spans="1:11" ht="16.5" customHeight="1" x14ac:dyDescent="0.25">
      <c r="A862" s="12" t="str">
        <f>IF(Input!A858="","",Input!A858)</f>
        <v/>
      </c>
      <c r="B862" s="12" t="str">
        <f>IF(C862="","",IF(C862="Circular",Input!D858&amp;" in.",IF(C862="Box",ROUNDUP(Input!D858/12,1)&amp;" x "&amp;ROUNDUP(Input!E858/12,1)&amp;" ft.",Input!D858&amp;" x "&amp;Input!E858&amp;" in.")))</f>
        <v/>
      </c>
      <c r="C862" s="12" t="str">
        <f>IF(A862="","",Input!B858)</f>
        <v/>
      </c>
      <c r="D862" s="12" t="str">
        <f>IF(Input!I858="","",Input!I858)</f>
        <v/>
      </c>
      <c r="E862" s="12" t="str">
        <f>IF(Input!C858="","",Input!C858)</f>
        <v/>
      </c>
      <c r="F862" s="13" t="str">
        <f>IF(Input!H858="","",Input!H858)</f>
        <v/>
      </c>
      <c r="G862" s="12" t="str">
        <f>IF(Program_Calcs!F858="","",TEXT(Program_Calcs!F858,"0.0"))</f>
        <v/>
      </c>
      <c r="H862" s="12" t="str">
        <f>IF(Input!J858="","",TEXT(Input!J858,"0.0"))</f>
        <v/>
      </c>
      <c r="I862" s="38" t="str">
        <f>IF(A862="","",IFERROR(INDEX(Program_Calcs!$A$1:$AX$1002,MATCH(A862,Program_Calcs!$A:$A,0),MATCH(VLOOKUP(F862,Table_Methods!$B:$F,4,0),Program_Calcs!$1:$1,0)),""))</f>
        <v/>
      </c>
      <c r="J862" s="38" t="str">
        <f>IF(A862="","",Input!O858)</f>
        <v/>
      </c>
      <c r="K862" s="38" t="str">
        <f>IF(A862="","",IF(D862="N","",IFERROR(INDEX(Program_Calcs!$A$1:$AX$1002,MATCH(A862,Program_Calcs!$A:$A,0),MATCH(VLOOKUP(F862,Table_Methods!$B:$F,5,0),Program_Calcs!$1:$1,0)),"")))</f>
        <v/>
      </c>
    </row>
    <row r="863" spans="1:11" ht="16.5" customHeight="1" x14ac:dyDescent="0.25">
      <c r="A863" s="12" t="str">
        <f>IF(Input!A859="","",Input!A859)</f>
        <v/>
      </c>
      <c r="B863" s="12" t="str">
        <f>IF(C863="","",IF(C863="Circular",Input!D859&amp;" in.",IF(C863="Box",ROUNDUP(Input!D859/12,1)&amp;" x "&amp;ROUNDUP(Input!E859/12,1)&amp;" ft.",Input!D859&amp;" x "&amp;Input!E859&amp;" in.")))</f>
        <v/>
      </c>
      <c r="C863" s="12" t="str">
        <f>IF(A863="","",Input!B859)</f>
        <v/>
      </c>
      <c r="D863" s="12" t="str">
        <f>IF(Input!I859="","",Input!I859)</f>
        <v/>
      </c>
      <c r="E863" s="12" t="str">
        <f>IF(Input!C859="","",Input!C859)</f>
        <v/>
      </c>
      <c r="F863" s="13" t="str">
        <f>IF(Input!H859="","",Input!H859)</f>
        <v/>
      </c>
      <c r="G863" s="12" t="str">
        <f>IF(Program_Calcs!F859="","",TEXT(Program_Calcs!F859,"0.0"))</f>
        <v/>
      </c>
      <c r="H863" s="12" t="str">
        <f>IF(Input!J859="","",TEXT(Input!J859,"0.0"))</f>
        <v/>
      </c>
      <c r="I863" s="38" t="str">
        <f>IF(A863="","",IFERROR(INDEX(Program_Calcs!$A$1:$AX$1002,MATCH(A863,Program_Calcs!$A:$A,0),MATCH(VLOOKUP(F863,Table_Methods!$B:$F,4,0),Program_Calcs!$1:$1,0)),""))</f>
        <v/>
      </c>
      <c r="J863" s="38" t="str">
        <f>IF(A863="","",Input!O859)</f>
        <v/>
      </c>
      <c r="K863" s="38" t="str">
        <f>IF(A863="","",IF(D863="N","",IFERROR(INDEX(Program_Calcs!$A$1:$AX$1002,MATCH(A863,Program_Calcs!$A:$A,0),MATCH(VLOOKUP(F863,Table_Methods!$B:$F,5,0),Program_Calcs!$1:$1,0)),"")))</f>
        <v/>
      </c>
    </row>
    <row r="864" spans="1:11" ht="16.5" customHeight="1" x14ac:dyDescent="0.25">
      <c r="A864" s="12" t="str">
        <f>IF(Input!A860="","",Input!A860)</f>
        <v/>
      </c>
      <c r="B864" s="12" t="str">
        <f>IF(C864="","",IF(C864="Circular",Input!D860&amp;" in.",IF(C864="Box",ROUNDUP(Input!D860/12,1)&amp;" x "&amp;ROUNDUP(Input!E860/12,1)&amp;" ft.",Input!D860&amp;" x "&amp;Input!E860&amp;" in.")))</f>
        <v/>
      </c>
      <c r="C864" s="12" t="str">
        <f>IF(A864="","",Input!B860)</f>
        <v/>
      </c>
      <c r="D864" s="12" t="str">
        <f>IF(Input!I860="","",Input!I860)</f>
        <v/>
      </c>
      <c r="E864" s="12" t="str">
        <f>IF(Input!C860="","",Input!C860)</f>
        <v/>
      </c>
      <c r="F864" s="13" t="str">
        <f>IF(Input!H860="","",Input!H860)</f>
        <v/>
      </c>
      <c r="G864" s="12" t="str">
        <f>IF(Program_Calcs!F860="","",TEXT(Program_Calcs!F860,"0.0"))</f>
        <v/>
      </c>
      <c r="H864" s="12" t="str">
        <f>IF(Input!J860="","",TEXT(Input!J860,"0.0"))</f>
        <v/>
      </c>
      <c r="I864" s="38" t="str">
        <f>IF(A864="","",IFERROR(INDEX(Program_Calcs!$A$1:$AX$1002,MATCH(A864,Program_Calcs!$A:$A,0),MATCH(VLOOKUP(F864,Table_Methods!$B:$F,4,0),Program_Calcs!$1:$1,0)),""))</f>
        <v/>
      </c>
      <c r="J864" s="38" t="str">
        <f>IF(A864="","",Input!O860)</f>
        <v/>
      </c>
      <c r="K864" s="38" t="str">
        <f>IF(A864="","",IF(D864="N","",IFERROR(INDEX(Program_Calcs!$A$1:$AX$1002,MATCH(A864,Program_Calcs!$A:$A,0),MATCH(VLOOKUP(F864,Table_Methods!$B:$F,5,0),Program_Calcs!$1:$1,0)),"")))</f>
        <v/>
      </c>
    </row>
    <row r="865" spans="1:11" ht="16.5" customHeight="1" x14ac:dyDescent="0.25">
      <c r="A865" s="12" t="str">
        <f>IF(Input!A861="","",Input!A861)</f>
        <v/>
      </c>
      <c r="B865" s="12" t="str">
        <f>IF(C865="","",IF(C865="Circular",Input!D861&amp;" in.",IF(C865="Box",ROUNDUP(Input!D861/12,1)&amp;" x "&amp;ROUNDUP(Input!E861/12,1)&amp;" ft.",Input!D861&amp;" x "&amp;Input!E861&amp;" in.")))</f>
        <v/>
      </c>
      <c r="C865" s="12" t="str">
        <f>IF(A865="","",Input!B861)</f>
        <v/>
      </c>
      <c r="D865" s="12" t="str">
        <f>IF(Input!I861="","",Input!I861)</f>
        <v/>
      </c>
      <c r="E865" s="12" t="str">
        <f>IF(Input!C861="","",Input!C861)</f>
        <v/>
      </c>
      <c r="F865" s="13" t="str">
        <f>IF(Input!H861="","",Input!H861)</f>
        <v/>
      </c>
      <c r="G865" s="12" t="str">
        <f>IF(Program_Calcs!F861="","",TEXT(Program_Calcs!F861,"0.0"))</f>
        <v/>
      </c>
      <c r="H865" s="12" t="str">
        <f>IF(Input!J861="","",TEXT(Input!J861,"0.0"))</f>
        <v/>
      </c>
      <c r="I865" s="38" t="str">
        <f>IF(A865="","",IFERROR(INDEX(Program_Calcs!$A$1:$AX$1002,MATCH(A865,Program_Calcs!$A:$A,0),MATCH(VLOOKUP(F865,Table_Methods!$B:$F,4,0),Program_Calcs!$1:$1,0)),""))</f>
        <v/>
      </c>
      <c r="J865" s="38" t="str">
        <f>IF(A865="","",Input!O861)</f>
        <v/>
      </c>
      <c r="K865" s="38" t="str">
        <f>IF(A865="","",IF(D865="N","",IFERROR(INDEX(Program_Calcs!$A$1:$AX$1002,MATCH(A865,Program_Calcs!$A:$A,0),MATCH(VLOOKUP(F865,Table_Methods!$B:$F,5,0),Program_Calcs!$1:$1,0)),"")))</f>
        <v/>
      </c>
    </row>
    <row r="866" spans="1:11" ht="16.5" customHeight="1" x14ac:dyDescent="0.25">
      <c r="A866" s="12" t="str">
        <f>IF(Input!A862="","",Input!A862)</f>
        <v/>
      </c>
      <c r="B866" s="12" t="str">
        <f>IF(C866="","",IF(C866="Circular",Input!D862&amp;" in.",IF(C866="Box",ROUNDUP(Input!D862/12,1)&amp;" x "&amp;ROUNDUP(Input!E862/12,1)&amp;" ft.",Input!D862&amp;" x "&amp;Input!E862&amp;" in.")))</f>
        <v/>
      </c>
      <c r="C866" s="12" t="str">
        <f>IF(A866="","",Input!B862)</f>
        <v/>
      </c>
      <c r="D866" s="12" t="str">
        <f>IF(Input!I862="","",Input!I862)</f>
        <v/>
      </c>
      <c r="E866" s="12" t="str">
        <f>IF(Input!C862="","",Input!C862)</f>
        <v/>
      </c>
      <c r="F866" s="13" t="str">
        <f>IF(Input!H862="","",Input!H862)</f>
        <v/>
      </c>
      <c r="G866" s="12" t="str">
        <f>IF(Program_Calcs!F862="","",TEXT(Program_Calcs!F862,"0.0"))</f>
        <v/>
      </c>
      <c r="H866" s="12" t="str">
        <f>IF(Input!J862="","",TEXT(Input!J862,"0.0"))</f>
        <v/>
      </c>
      <c r="I866" s="38" t="str">
        <f>IF(A866="","",IFERROR(INDEX(Program_Calcs!$A$1:$AX$1002,MATCH(A866,Program_Calcs!$A:$A,0),MATCH(VLOOKUP(F866,Table_Methods!$B:$F,4,0),Program_Calcs!$1:$1,0)),""))</f>
        <v/>
      </c>
      <c r="J866" s="38" t="str">
        <f>IF(A866="","",Input!O862)</f>
        <v/>
      </c>
      <c r="K866" s="38" t="str">
        <f>IF(A866="","",IF(D866="N","",IFERROR(INDEX(Program_Calcs!$A$1:$AX$1002,MATCH(A866,Program_Calcs!$A:$A,0),MATCH(VLOOKUP(F866,Table_Methods!$B:$F,5,0),Program_Calcs!$1:$1,0)),"")))</f>
        <v/>
      </c>
    </row>
    <row r="867" spans="1:11" ht="16.5" customHeight="1" x14ac:dyDescent="0.25">
      <c r="A867" s="12" t="str">
        <f>IF(Input!A863="","",Input!A863)</f>
        <v/>
      </c>
      <c r="B867" s="12" t="str">
        <f>IF(C867="","",IF(C867="Circular",Input!D863&amp;" in.",IF(C867="Box",ROUNDUP(Input!D863/12,1)&amp;" x "&amp;ROUNDUP(Input!E863/12,1)&amp;" ft.",Input!D863&amp;" x "&amp;Input!E863&amp;" in.")))</f>
        <v/>
      </c>
      <c r="C867" s="12" t="str">
        <f>IF(A867="","",Input!B863)</f>
        <v/>
      </c>
      <c r="D867" s="12" t="str">
        <f>IF(Input!I863="","",Input!I863)</f>
        <v/>
      </c>
      <c r="E867" s="12" t="str">
        <f>IF(Input!C863="","",Input!C863)</f>
        <v/>
      </c>
      <c r="F867" s="13" t="str">
        <f>IF(Input!H863="","",Input!H863)</f>
        <v/>
      </c>
      <c r="G867" s="12" t="str">
        <f>IF(Program_Calcs!F863="","",TEXT(Program_Calcs!F863,"0.0"))</f>
        <v/>
      </c>
      <c r="H867" s="12" t="str">
        <f>IF(Input!J863="","",TEXT(Input!J863,"0.0"))</f>
        <v/>
      </c>
      <c r="I867" s="38" t="str">
        <f>IF(A867="","",IFERROR(INDEX(Program_Calcs!$A$1:$AX$1002,MATCH(A867,Program_Calcs!$A:$A,0),MATCH(VLOOKUP(F867,Table_Methods!$B:$F,4,0),Program_Calcs!$1:$1,0)),""))</f>
        <v/>
      </c>
      <c r="J867" s="38" t="str">
        <f>IF(A867="","",Input!O863)</f>
        <v/>
      </c>
      <c r="K867" s="38" t="str">
        <f>IF(A867="","",IF(D867="N","",IFERROR(INDEX(Program_Calcs!$A$1:$AX$1002,MATCH(A867,Program_Calcs!$A:$A,0),MATCH(VLOOKUP(F867,Table_Methods!$B:$F,5,0),Program_Calcs!$1:$1,0)),"")))</f>
        <v/>
      </c>
    </row>
    <row r="868" spans="1:11" ht="16.5" customHeight="1" x14ac:dyDescent="0.25">
      <c r="A868" s="12" t="str">
        <f>IF(Input!A864="","",Input!A864)</f>
        <v/>
      </c>
      <c r="B868" s="12" t="str">
        <f>IF(C868="","",IF(C868="Circular",Input!D864&amp;" in.",IF(C868="Box",ROUNDUP(Input!D864/12,1)&amp;" x "&amp;ROUNDUP(Input!E864/12,1)&amp;" ft.",Input!D864&amp;" x "&amp;Input!E864&amp;" in.")))</f>
        <v/>
      </c>
      <c r="C868" s="12" t="str">
        <f>IF(A868="","",Input!B864)</f>
        <v/>
      </c>
      <c r="D868" s="12" t="str">
        <f>IF(Input!I864="","",Input!I864)</f>
        <v/>
      </c>
      <c r="E868" s="12" t="str">
        <f>IF(Input!C864="","",Input!C864)</f>
        <v/>
      </c>
      <c r="F868" s="13" t="str">
        <f>IF(Input!H864="","",Input!H864)</f>
        <v/>
      </c>
      <c r="G868" s="12" t="str">
        <f>IF(Program_Calcs!F864="","",TEXT(Program_Calcs!F864,"0.0"))</f>
        <v/>
      </c>
      <c r="H868" s="12" t="str">
        <f>IF(Input!J864="","",TEXT(Input!J864,"0.0"))</f>
        <v/>
      </c>
      <c r="I868" s="38" t="str">
        <f>IF(A868="","",IFERROR(INDEX(Program_Calcs!$A$1:$AX$1002,MATCH(A868,Program_Calcs!$A:$A,0),MATCH(VLOOKUP(F868,Table_Methods!$B:$F,4,0),Program_Calcs!$1:$1,0)),""))</f>
        <v/>
      </c>
      <c r="J868" s="38" t="str">
        <f>IF(A868="","",Input!O864)</f>
        <v/>
      </c>
      <c r="K868" s="38" t="str">
        <f>IF(A868="","",IF(D868="N","",IFERROR(INDEX(Program_Calcs!$A$1:$AX$1002,MATCH(A868,Program_Calcs!$A:$A,0),MATCH(VLOOKUP(F868,Table_Methods!$B:$F,5,0),Program_Calcs!$1:$1,0)),"")))</f>
        <v/>
      </c>
    </row>
    <row r="869" spans="1:11" ht="16.5" customHeight="1" x14ac:dyDescent="0.25">
      <c r="A869" s="12" t="str">
        <f>IF(Input!A865="","",Input!A865)</f>
        <v/>
      </c>
      <c r="B869" s="12" t="str">
        <f>IF(C869="","",IF(C869="Circular",Input!D865&amp;" in.",IF(C869="Box",ROUNDUP(Input!D865/12,1)&amp;" x "&amp;ROUNDUP(Input!E865/12,1)&amp;" ft.",Input!D865&amp;" x "&amp;Input!E865&amp;" in.")))</f>
        <v/>
      </c>
      <c r="C869" s="12" t="str">
        <f>IF(A869="","",Input!B865)</f>
        <v/>
      </c>
      <c r="D869" s="12" t="str">
        <f>IF(Input!I865="","",Input!I865)</f>
        <v/>
      </c>
      <c r="E869" s="12" t="str">
        <f>IF(Input!C865="","",Input!C865)</f>
        <v/>
      </c>
      <c r="F869" s="13" t="str">
        <f>IF(Input!H865="","",Input!H865)</f>
        <v/>
      </c>
      <c r="G869" s="12" t="str">
        <f>IF(Program_Calcs!F865="","",TEXT(Program_Calcs!F865,"0.0"))</f>
        <v/>
      </c>
      <c r="H869" s="12" t="str">
        <f>IF(Input!J865="","",TEXT(Input!J865,"0.0"))</f>
        <v/>
      </c>
      <c r="I869" s="38" t="str">
        <f>IF(A869="","",IFERROR(INDEX(Program_Calcs!$A$1:$AX$1002,MATCH(A869,Program_Calcs!$A:$A,0),MATCH(VLOOKUP(F869,Table_Methods!$B:$F,4,0),Program_Calcs!$1:$1,0)),""))</f>
        <v/>
      </c>
      <c r="J869" s="38" t="str">
        <f>IF(A869="","",Input!O865)</f>
        <v/>
      </c>
      <c r="K869" s="38" t="str">
        <f>IF(A869="","",IF(D869="N","",IFERROR(INDEX(Program_Calcs!$A$1:$AX$1002,MATCH(A869,Program_Calcs!$A:$A,0),MATCH(VLOOKUP(F869,Table_Methods!$B:$F,5,0),Program_Calcs!$1:$1,0)),"")))</f>
        <v/>
      </c>
    </row>
    <row r="870" spans="1:11" ht="16.5" customHeight="1" x14ac:dyDescent="0.25">
      <c r="A870" s="12" t="str">
        <f>IF(Input!A866="","",Input!A866)</f>
        <v/>
      </c>
      <c r="B870" s="12" t="str">
        <f>IF(C870="","",IF(C870="Circular",Input!D866&amp;" in.",IF(C870="Box",ROUNDUP(Input!D866/12,1)&amp;" x "&amp;ROUNDUP(Input!E866/12,1)&amp;" ft.",Input!D866&amp;" x "&amp;Input!E866&amp;" in.")))</f>
        <v/>
      </c>
      <c r="C870" s="12" t="str">
        <f>IF(A870="","",Input!B866)</f>
        <v/>
      </c>
      <c r="D870" s="12" t="str">
        <f>IF(Input!I866="","",Input!I866)</f>
        <v/>
      </c>
      <c r="E870" s="12" t="str">
        <f>IF(Input!C866="","",Input!C866)</f>
        <v/>
      </c>
      <c r="F870" s="13" t="str">
        <f>IF(Input!H866="","",Input!H866)</f>
        <v/>
      </c>
      <c r="G870" s="12" t="str">
        <f>IF(Program_Calcs!F866="","",TEXT(Program_Calcs!F866,"0.0"))</f>
        <v/>
      </c>
      <c r="H870" s="12" t="str">
        <f>IF(Input!J866="","",TEXT(Input!J866,"0.0"))</f>
        <v/>
      </c>
      <c r="I870" s="38" t="str">
        <f>IF(A870="","",IFERROR(INDEX(Program_Calcs!$A$1:$AX$1002,MATCH(A870,Program_Calcs!$A:$A,0),MATCH(VLOOKUP(F870,Table_Methods!$B:$F,4,0),Program_Calcs!$1:$1,0)),""))</f>
        <v/>
      </c>
      <c r="J870" s="38" t="str">
        <f>IF(A870="","",Input!O866)</f>
        <v/>
      </c>
      <c r="K870" s="38" t="str">
        <f>IF(A870="","",IF(D870="N","",IFERROR(INDEX(Program_Calcs!$A$1:$AX$1002,MATCH(A870,Program_Calcs!$A:$A,0),MATCH(VLOOKUP(F870,Table_Methods!$B:$F,5,0),Program_Calcs!$1:$1,0)),"")))</f>
        <v/>
      </c>
    </row>
    <row r="871" spans="1:11" ht="16.5" customHeight="1" x14ac:dyDescent="0.25">
      <c r="A871" s="12" t="str">
        <f>IF(Input!A867="","",Input!A867)</f>
        <v/>
      </c>
      <c r="B871" s="12" t="str">
        <f>IF(C871="","",IF(C871="Circular",Input!D867&amp;" in.",IF(C871="Box",ROUNDUP(Input!D867/12,1)&amp;" x "&amp;ROUNDUP(Input!E867/12,1)&amp;" ft.",Input!D867&amp;" x "&amp;Input!E867&amp;" in.")))</f>
        <v/>
      </c>
      <c r="C871" s="12" t="str">
        <f>IF(A871="","",Input!B867)</f>
        <v/>
      </c>
      <c r="D871" s="12" t="str">
        <f>IF(Input!I867="","",Input!I867)</f>
        <v/>
      </c>
      <c r="E871" s="12" t="str">
        <f>IF(Input!C867="","",Input!C867)</f>
        <v/>
      </c>
      <c r="F871" s="13" t="str">
        <f>IF(Input!H867="","",Input!H867)</f>
        <v/>
      </c>
      <c r="G871" s="12" t="str">
        <f>IF(Program_Calcs!F867="","",TEXT(Program_Calcs!F867,"0.0"))</f>
        <v/>
      </c>
      <c r="H871" s="12" t="str">
        <f>IF(Input!J867="","",TEXT(Input!J867,"0.0"))</f>
        <v/>
      </c>
      <c r="I871" s="38" t="str">
        <f>IF(A871="","",IFERROR(INDEX(Program_Calcs!$A$1:$AX$1002,MATCH(A871,Program_Calcs!$A:$A,0),MATCH(VLOOKUP(F871,Table_Methods!$B:$F,4,0),Program_Calcs!$1:$1,0)),""))</f>
        <v/>
      </c>
      <c r="J871" s="38" t="str">
        <f>IF(A871="","",Input!O867)</f>
        <v/>
      </c>
      <c r="K871" s="38" t="str">
        <f>IF(A871="","",IF(D871="N","",IFERROR(INDEX(Program_Calcs!$A$1:$AX$1002,MATCH(A871,Program_Calcs!$A:$A,0),MATCH(VLOOKUP(F871,Table_Methods!$B:$F,5,0),Program_Calcs!$1:$1,0)),"")))</f>
        <v/>
      </c>
    </row>
    <row r="872" spans="1:11" ht="16.5" customHeight="1" x14ac:dyDescent="0.25">
      <c r="A872" s="12" t="str">
        <f>IF(Input!A868="","",Input!A868)</f>
        <v/>
      </c>
      <c r="B872" s="12" t="str">
        <f>IF(C872="","",IF(C872="Circular",Input!D868&amp;" in.",IF(C872="Box",ROUNDUP(Input!D868/12,1)&amp;" x "&amp;ROUNDUP(Input!E868/12,1)&amp;" ft.",Input!D868&amp;" x "&amp;Input!E868&amp;" in.")))</f>
        <v/>
      </c>
      <c r="C872" s="12" t="str">
        <f>IF(A872="","",Input!B868)</f>
        <v/>
      </c>
      <c r="D872" s="12" t="str">
        <f>IF(Input!I868="","",Input!I868)</f>
        <v/>
      </c>
      <c r="E872" s="12" t="str">
        <f>IF(Input!C868="","",Input!C868)</f>
        <v/>
      </c>
      <c r="F872" s="13" t="str">
        <f>IF(Input!H868="","",Input!H868)</f>
        <v/>
      </c>
      <c r="G872" s="12" t="str">
        <f>IF(Program_Calcs!F868="","",TEXT(Program_Calcs!F868,"0.0"))</f>
        <v/>
      </c>
      <c r="H872" s="12" t="str">
        <f>IF(Input!J868="","",TEXT(Input!J868,"0.0"))</f>
        <v/>
      </c>
      <c r="I872" s="38" t="str">
        <f>IF(A872="","",IFERROR(INDEX(Program_Calcs!$A$1:$AX$1002,MATCH(A872,Program_Calcs!$A:$A,0),MATCH(VLOOKUP(F872,Table_Methods!$B:$F,4,0),Program_Calcs!$1:$1,0)),""))</f>
        <v/>
      </c>
      <c r="J872" s="38" t="str">
        <f>IF(A872="","",Input!O868)</f>
        <v/>
      </c>
      <c r="K872" s="38" t="str">
        <f>IF(A872="","",IF(D872="N","",IFERROR(INDEX(Program_Calcs!$A$1:$AX$1002,MATCH(A872,Program_Calcs!$A:$A,0),MATCH(VLOOKUP(F872,Table_Methods!$B:$F,5,0),Program_Calcs!$1:$1,0)),"")))</f>
        <v/>
      </c>
    </row>
    <row r="873" spans="1:11" ht="16.5" customHeight="1" x14ac:dyDescent="0.25">
      <c r="A873" s="12" t="str">
        <f>IF(Input!A869="","",Input!A869)</f>
        <v/>
      </c>
      <c r="B873" s="12" t="str">
        <f>IF(C873="","",IF(C873="Circular",Input!D869&amp;" in.",IF(C873="Box",ROUNDUP(Input!D869/12,1)&amp;" x "&amp;ROUNDUP(Input!E869/12,1)&amp;" ft.",Input!D869&amp;" x "&amp;Input!E869&amp;" in.")))</f>
        <v/>
      </c>
      <c r="C873" s="12" t="str">
        <f>IF(A873="","",Input!B869)</f>
        <v/>
      </c>
      <c r="D873" s="12" t="str">
        <f>IF(Input!I869="","",Input!I869)</f>
        <v/>
      </c>
      <c r="E873" s="12" t="str">
        <f>IF(Input!C869="","",Input!C869)</f>
        <v/>
      </c>
      <c r="F873" s="13" t="str">
        <f>IF(Input!H869="","",Input!H869)</f>
        <v/>
      </c>
      <c r="G873" s="12" t="str">
        <f>IF(Program_Calcs!F869="","",TEXT(Program_Calcs!F869,"0.0"))</f>
        <v/>
      </c>
      <c r="H873" s="12" t="str">
        <f>IF(Input!J869="","",TEXT(Input!J869,"0.0"))</f>
        <v/>
      </c>
      <c r="I873" s="38" t="str">
        <f>IF(A873="","",IFERROR(INDEX(Program_Calcs!$A$1:$AX$1002,MATCH(A873,Program_Calcs!$A:$A,0),MATCH(VLOOKUP(F873,Table_Methods!$B:$F,4,0),Program_Calcs!$1:$1,0)),""))</f>
        <v/>
      </c>
      <c r="J873" s="38" t="str">
        <f>IF(A873="","",Input!O869)</f>
        <v/>
      </c>
      <c r="K873" s="38" t="str">
        <f>IF(A873="","",IF(D873="N","",IFERROR(INDEX(Program_Calcs!$A$1:$AX$1002,MATCH(A873,Program_Calcs!$A:$A,0),MATCH(VLOOKUP(F873,Table_Methods!$B:$F,5,0),Program_Calcs!$1:$1,0)),"")))</f>
        <v/>
      </c>
    </row>
    <row r="874" spans="1:11" ht="16.5" customHeight="1" x14ac:dyDescent="0.25">
      <c r="A874" s="12" t="str">
        <f>IF(Input!A870="","",Input!A870)</f>
        <v/>
      </c>
      <c r="B874" s="12" t="str">
        <f>IF(C874="","",IF(C874="Circular",Input!D870&amp;" in.",IF(C874="Box",ROUNDUP(Input!D870/12,1)&amp;" x "&amp;ROUNDUP(Input!E870/12,1)&amp;" ft.",Input!D870&amp;" x "&amp;Input!E870&amp;" in.")))</f>
        <v/>
      </c>
      <c r="C874" s="12" t="str">
        <f>IF(A874="","",Input!B870)</f>
        <v/>
      </c>
      <c r="D874" s="12" t="str">
        <f>IF(Input!I870="","",Input!I870)</f>
        <v/>
      </c>
      <c r="E874" s="12" t="str">
        <f>IF(Input!C870="","",Input!C870)</f>
        <v/>
      </c>
      <c r="F874" s="13" t="str">
        <f>IF(Input!H870="","",Input!H870)</f>
        <v/>
      </c>
      <c r="G874" s="12" t="str">
        <f>IF(Program_Calcs!F870="","",TEXT(Program_Calcs!F870,"0.0"))</f>
        <v/>
      </c>
      <c r="H874" s="12" t="str">
        <f>IF(Input!J870="","",TEXT(Input!J870,"0.0"))</f>
        <v/>
      </c>
      <c r="I874" s="38" t="str">
        <f>IF(A874="","",IFERROR(INDEX(Program_Calcs!$A$1:$AX$1002,MATCH(A874,Program_Calcs!$A:$A,0),MATCH(VLOOKUP(F874,Table_Methods!$B:$F,4,0),Program_Calcs!$1:$1,0)),""))</f>
        <v/>
      </c>
      <c r="J874" s="38" t="str">
        <f>IF(A874="","",Input!O870)</f>
        <v/>
      </c>
      <c r="K874" s="38" t="str">
        <f>IF(A874="","",IF(D874="N","",IFERROR(INDEX(Program_Calcs!$A$1:$AX$1002,MATCH(A874,Program_Calcs!$A:$A,0),MATCH(VLOOKUP(F874,Table_Methods!$B:$F,5,0),Program_Calcs!$1:$1,0)),"")))</f>
        <v/>
      </c>
    </row>
    <row r="875" spans="1:11" ht="16.5" customHeight="1" x14ac:dyDescent="0.25">
      <c r="A875" s="12" t="str">
        <f>IF(Input!A871="","",Input!A871)</f>
        <v/>
      </c>
      <c r="B875" s="12" t="str">
        <f>IF(C875="","",IF(C875="Circular",Input!D871&amp;" in.",IF(C875="Box",ROUNDUP(Input!D871/12,1)&amp;" x "&amp;ROUNDUP(Input!E871/12,1)&amp;" ft.",Input!D871&amp;" x "&amp;Input!E871&amp;" in.")))</f>
        <v/>
      </c>
      <c r="C875" s="12" t="str">
        <f>IF(A875="","",Input!B871)</f>
        <v/>
      </c>
      <c r="D875" s="12" t="str">
        <f>IF(Input!I871="","",Input!I871)</f>
        <v/>
      </c>
      <c r="E875" s="12" t="str">
        <f>IF(Input!C871="","",Input!C871)</f>
        <v/>
      </c>
      <c r="F875" s="13" t="str">
        <f>IF(Input!H871="","",Input!H871)</f>
        <v/>
      </c>
      <c r="G875" s="12" t="str">
        <f>IF(Program_Calcs!F871="","",TEXT(Program_Calcs!F871,"0.0"))</f>
        <v/>
      </c>
      <c r="H875" s="12" t="str">
        <f>IF(Input!J871="","",TEXT(Input!J871,"0.0"))</f>
        <v/>
      </c>
      <c r="I875" s="38" t="str">
        <f>IF(A875="","",IFERROR(INDEX(Program_Calcs!$A$1:$AX$1002,MATCH(A875,Program_Calcs!$A:$A,0),MATCH(VLOOKUP(F875,Table_Methods!$B:$F,4,0),Program_Calcs!$1:$1,0)),""))</f>
        <v/>
      </c>
      <c r="J875" s="38" t="str">
        <f>IF(A875="","",Input!O871)</f>
        <v/>
      </c>
      <c r="K875" s="38" t="str">
        <f>IF(A875="","",IF(D875="N","",IFERROR(INDEX(Program_Calcs!$A$1:$AX$1002,MATCH(A875,Program_Calcs!$A:$A,0),MATCH(VLOOKUP(F875,Table_Methods!$B:$F,5,0),Program_Calcs!$1:$1,0)),"")))</f>
        <v/>
      </c>
    </row>
    <row r="876" spans="1:11" ht="16.5" customHeight="1" x14ac:dyDescent="0.25">
      <c r="A876" s="12" t="str">
        <f>IF(Input!A872="","",Input!A872)</f>
        <v/>
      </c>
      <c r="B876" s="12" t="str">
        <f>IF(C876="","",IF(C876="Circular",Input!D872&amp;" in.",IF(C876="Box",ROUNDUP(Input!D872/12,1)&amp;" x "&amp;ROUNDUP(Input!E872/12,1)&amp;" ft.",Input!D872&amp;" x "&amp;Input!E872&amp;" in.")))</f>
        <v/>
      </c>
      <c r="C876" s="12" t="str">
        <f>IF(A876="","",Input!B872)</f>
        <v/>
      </c>
      <c r="D876" s="12" t="str">
        <f>IF(Input!I872="","",Input!I872)</f>
        <v/>
      </c>
      <c r="E876" s="12" t="str">
        <f>IF(Input!C872="","",Input!C872)</f>
        <v/>
      </c>
      <c r="F876" s="13" t="str">
        <f>IF(Input!H872="","",Input!H872)</f>
        <v/>
      </c>
      <c r="G876" s="12" t="str">
        <f>IF(Program_Calcs!F872="","",TEXT(Program_Calcs!F872,"0.0"))</f>
        <v/>
      </c>
      <c r="H876" s="12" t="str">
        <f>IF(Input!J872="","",TEXT(Input!J872,"0.0"))</f>
        <v/>
      </c>
      <c r="I876" s="38" t="str">
        <f>IF(A876="","",IFERROR(INDEX(Program_Calcs!$A$1:$AX$1002,MATCH(A876,Program_Calcs!$A:$A,0),MATCH(VLOOKUP(F876,Table_Methods!$B:$F,4,0),Program_Calcs!$1:$1,0)),""))</f>
        <v/>
      </c>
      <c r="J876" s="38" t="str">
        <f>IF(A876="","",Input!O872)</f>
        <v/>
      </c>
      <c r="K876" s="38" t="str">
        <f>IF(A876="","",IF(D876="N","",IFERROR(INDEX(Program_Calcs!$A$1:$AX$1002,MATCH(A876,Program_Calcs!$A:$A,0),MATCH(VLOOKUP(F876,Table_Methods!$B:$F,5,0),Program_Calcs!$1:$1,0)),"")))</f>
        <v/>
      </c>
    </row>
    <row r="877" spans="1:11" ht="16.5" customHeight="1" x14ac:dyDescent="0.25">
      <c r="A877" s="12" t="str">
        <f>IF(Input!A873="","",Input!A873)</f>
        <v/>
      </c>
      <c r="B877" s="12" t="str">
        <f>IF(C877="","",IF(C877="Circular",Input!D873&amp;" in.",IF(C877="Box",ROUNDUP(Input!D873/12,1)&amp;" x "&amp;ROUNDUP(Input!E873/12,1)&amp;" ft.",Input!D873&amp;" x "&amp;Input!E873&amp;" in.")))</f>
        <v/>
      </c>
      <c r="C877" s="12" t="str">
        <f>IF(A877="","",Input!B873)</f>
        <v/>
      </c>
      <c r="D877" s="12" t="str">
        <f>IF(Input!I873="","",Input!I873)</f>
        <v/>
      </c>
      <c r="E877" s="12" t="str">
        <f>IF(Input!C873="","",Input!C873)</f>
        <v/>
      </c>
      <c r="F877" s="13" t="str">
        <f>IF(Input!H873="","",Input!H873)</f>
        <v/>
      </c>
      <c r="G877" s="12" t="str">
        <f>IF(Program_Calcs!F873="","",TEXT(Program_Calcs!F873,"0.0"))</f>
        <v/>
      </c>
      <c r="H877" s="12" t="str">
        <f>IF(Input!J873="","",TEXT(Input!J873,"0.0"))</f>
        <v/>
      </c>
      <c r="I877" s="38" t="str">
        <f>IF(A877="","",IFERROR(INDEX(Program_Calcs!$A$1:$AX$1002,MATCH(A877,Program_Calcs!$A:$A,0),MATCH(VLOOKUP(F877,Table_Methods!$B:$F,4,0),Program_Calcs!$1:$1,0)),""))</f>
        <v/>
      </c>
      <c r="J877" s="38" t="str">
        <f>IF(A877="","",Input!O873)</f>
        <v/>
      </c>
      <c r="K877" s="38" t="str">
        <f>IF(A877="","",IF(D877="N","",IFERROR(INDEX(Program_Calcs!$A$1:$AX$1002,MATCH(A877,Program_Calcs!$A:$A,0),MATCH(VLOOKUP(F877,Table_Methods!$B:$F,5,0),Program_Calcs!$1:$1,0)),"")))</f>
        <v/>
      </c>
    </row>
    <row r="878" spans="1:11" ht="16.5" customHeight="1" x14ac:dyDescent="0.25">
      <c r="A878" s="12" t="str">
        <f>IF(Input!A874="","",Input!A874)</f>
        <v/>
      </c>
      <c r="B878" s="12" t="str">
        <f>IF(C878="","",IF(C878="Circular",Input!D874&amp;" in.",IF(C878="Box",ROUNDUP(Input!D874/12,1)&amp;" x "&amp;ROUNDUP(Input!E874/12,1)&amp;" ft.",Input!D874&amp;" x "&amp;Input!E874&amp;" in.")))</f>
        <v/>
      </c>
      <c r="C878" s="12" t="str">
        <f>IF(A878="","",Input!B874)</f>
        <v/>
      </c>
      <c r="D878" s="12" t="str">
        <f>IF(Input!I874="","",Input!I874)</f>
        <v/>
      </c>
      <c r="E878" s="12" t="str">
        <f>IF(Input!C874="","",Input!C874)</f>
        <v/>
      </c>
      <c r="F878" s="13" t="str">
        <f>IF(Input!H874="","",Input!H874)</f>
        <v/>
      </c>
      <c r="G878" s="12" t="str">
        <f>IF(Program_Calcs!F874="","",TEXT(Program_Calcs!F874,"0.0"))</f>
        <v/>
      </c>
      <c r="H878" s="12" t="str">
        <f>IF(Input!J874="","",TEXT(Input!J874,"0.0"))</f>
        <v/>
      </c>
      <c r="I878" s="38" t="str">
        <f>IF(A878="","",IFERROR(INDEX(Program_Calcs!$A$1:$AX$1002,MATCH(A878,Program_Calcs!$A:$A,0),MATCH(VLOOKUP(F878,Table_Methods!$B:$F,4,0),Program_Calcs!$1:$1,0)),""))</f>
        <v/>
      </c>
      <c r="J878" s="38" t="str">
        <f>IF(A878="","",Input!O874)</f>
        <v/>
      </c>
      <c r="K878" s="38" t="str">
        <f>IF(A878="","",IF(D878="N","",IFERROR(INDEX(Program_Calcs!$A$1:$AX$1002,MATCH(A878,Program_Calcs!$A:$A,0),MATCH(VLOOKUP(F878,Table_Methods!$B:$F,5,0),Program_Calcs!$1:$1,0)),"")))</f>
        <v/>
      </c>
    </row>
    <row r="879" spans="1:11" ht="16.5" customHeight="1" x14ac:dyDescent="0.25">
      <c r="A879" s="12" t="str">
        <f>IF(Input!A875="","",Input!A875)</f>
        <v/>
      </c>
      <c r="B879" s="12" t="str">
        <f>IF(C879="","",IF(C879="Circular",Input!D875&amp;" in.",IF(C879="Box",ROUNDUP(Input!D875/12,1)&amp;" x "&amp;ROUNDUP(Input!E875/12,1)&amp;" ft.",Input!D875&amp;" x "&amp;Input!E875&amp;" in.")))</f>
        <v/>
      </c>
      <c r="C879" s="12" t="str">
        <f>IF(A879="","",Input!B875)</f>
        <v/>
      </c>
      <c r="D879" s="12" t="str">
        <f>IF(Input!I875="","",Input!I875)</f>
        <v/>
      </c>
      <c r="E879" s="12" t="str">
        <f>IF(Input!C875="","",Input!C875)</f>
        <v/>
      </c>
      <c r="F879" s="13" t="str">
        <f>IF(Input!H875="","",Input!H875)</f>
        <v/>
      </c>
      <c r="G879" s="12" t="str">
        <f>IF(Program_Calcs!F875="","",TEXT(Program_Calcs!F875,"0.0"))</f>
        <v/>
      </c>
      <c r="H879" s="12" t="str">
        <f>IF(Input!J875="","",TEXT(Input!J875,"0.0"))</f>
        <v/>
      </c>
      <c r="I879" s="38" t="str">
        <f>IF(A879="","",IFERROR(INDEX(Program_Calcs!$A$1:$AX$1002,MATCH(A879,Program_Calcs!$A:$A,0),MATCH(VLOOKUP(F879,Table_Methods!$B:$F,4,0),Program_Calcs!$1:$1,0)),""))</f>
        <v/>
      </c>
      <c r="J879" s="38" t="str">
        <f>IF(A879="","",Input!O875)</f>
        <v/>
      </c>
      <c r="K879" s="38" t="str">
        <f>IF(A879="","",IF(D879="N","",IFERROR(INDEX(Program_Calcs!$A$1:$AX$1002,MATCH(A879,Program_Calcs!$A:$A,0),MATCH(VLOOKUP(F879,Table_Methods!$B:$F,5,0),Program_Calcs!$1:$1,0)),"")))</f>
        <v/>
      </c>
    </row>
    <row r="880" spans="1:11" ht="16.5" customHeight="1" x14ac:dyDescent="0.25">
      <c r="A880" s="12" t="str">
        <f>IF(Input!A876="","",Input!A876)</f>
        <v/>
      </c>
      <c r="B880" s="12" t="str">
        <f>IF(C880="","",IF(C880="Circular",Input!D876&amp;" in.",IF(C880="Box",ROUNDUP(Input!D876/12,1)&amp;" x "&amp;ROUNDUP(Input!E876/12,1)&amp;" ft.",Input!D876&amp;" x "&amp;Input!E876&amp;" in.")))</f>
        <v/>
      </c>
      <c r="C880" s="12" t="str">
        <f>IF(A880="","",Input!B876)</f>
        <v/>
      </c>
      <c r="D880" s="12" t="str">
        <f>IF(Input!I876="","",Input!I876)</f>
        <v/>
      </c>
      <c r="E880" s="12" t="str">
        <f>IF(Input!C876="","",Input!C876)</f>
        <v/>
      </c>
      <c r="F880" s="13" t="str">
        <f>IF(Input!H876="","",Input!H876)</f>
        <v/>
      </c>
      <c r="G880" s="12" t="str">
        <f>IF(Program_Calcs!F876="","",TEXT(Program_Calcs!F876,"0.0"))</f>
        <v/>
      </c>
      <c r="H880" s="12" t="str">
        <f>IF(Input!J876="","",TEXT(Input!J876,"0.0"))</f>
        <v/>
      </c>
      <c r="I880" s="38" t="str">
        <f>IF(A880="","",IFERROR(INDEX(Program_Calcs!$A$1:$AX$1002,MATCH(A880,Program_Calcs!$A:$A,0),MATCH(VLOOKUP(F880,Table_Methods!$B:$F,4,0),Program_Calcs!$1:$1,0)),""))</f>
        <v/>
      </c>
      <c r="J880" s="38" t="str">
        <f>IF(A880="","",Input!O876)</f>
        <v/>
      </c>
      <c r="K880" s="38" t="str">
        <f>IF(A880="","",IF(D880="N","",IFERROR(INDEX(Program_Calcs!$A$1:$AX$1002,MATCH(A880,Program_Calcs!$A:$A,0),MATCH(VLOOKUP(F880,Table_Methods!$B:$F,5,0),Program_Calcs!$1:$1,0)),"")))</f>
        <v/>
      </c>
    </row>
    <row r="881" spans="1:11" ht="16.5" customHeight="1" x14ac:dyDescent="0.25">
      <c r="A881" s="12" t="str">
        <f>IF(Input!A877="","",Input!A877)</f>
        <v/>
      </c>
      <c r="B881" s="12" t="str">
        <f>IF(C881="","",IF(C881="Circular",Input!D877&amp;" in.",IF(C881="Box",ROUNDUP(Input!D877/12,1)&amp;" x "&amp;ROUNDUP(Input!E877/12,1)&amp;" ft.",Input!D877&amp;" x "&amp;Input!E877&amp;" in.")))</f>
        <v/>
      </c>
      <c r="C881" s="12" t="str">
        <f>IF(A881="","",Input!B877)</f>
        <v/>
      </c>
      <c r="D881" s="12" t="str">
        <f>IF(Input!I877="","",Input!I877)</f>
        <v/>
      </c>
      <c r="E881" s="12" t="str">
        <f>IF(Input!C877="","",Input!C877)</f>
        <v/>
      </c>
      <c r="F881" s="13" t="str">
        <f>IF(Input!H877="","",Input!H877)</f>
        <v/>
      </c>
      <c r="G881" s="12" t="str">
        <f>IF(Program_Calcs!F877="","",TEXT(Program_Calcs!F877,"0.0"))</f>
        <v/>
      </c>
      <c r="H881" s="12" t="str">
        <f>IF(Input!J877="","",TEXT(Input!J877,"0.0"))</f>
        <v/>
      </c>
      <c r="I881" s="38" t="str">
        <f>IF(A881="","",IFERROR(INDEX(Program_Calcs!$A$1:$AX$1002,MATCH(A881,Program_Calcs!$A:$A,0),MATCH(VLOOKUP(F881,Table_Methods!$B:$F,4,0),Program_Calcs!$1:$1,0)),""))</f>
        <v/>
      </c>
      <c r="J881" s="38" t="str">
        <f>IF(A881="","",Input!O877)</f>
        <v/>
      </c>
      <c r="K881" s="38" t="str">
        <f>IF(A881="","",IF(D881="N","",IFERROR(INDEX(Program_Calcs!$A$1:$AX$1002,MATCH(A881,Program_Calcs!$A:$A,0),MATCH(VLOOKUP(F881,Table_Methods!$B:$F,5,0),Program_Calcs!$1:$1,0)),"")))</f>
        <v/>
      </c>
    </row>
    <row r="882" spans="1:11" ht="16.5" customHeight="1" x14ac:dyDescent="0.25">
      <c r="A882" s="12" t="str">
        <f>IF(Input!A878="","",Input!A878)</f>
        <v/>
      </c>
      <c r="B882" s="12" t="str">
        <f>IF(C882="","",IF(C882="Circular",Input!D878&amp;" in.",IF(C882="Box",ROUNDUP(Input!D878/12,1)&amp;" x "&amp;ROUNDUP(Input!E878/12,1)&amp;" ft.",Input!D878&amp;" x "&amp;Input!E878&amp;" in.")))</f>
        <v/>
      </c>
      <c r="C882" s="12" t="str">
        <f>IF(A882="","",Input!B878)</f>
        <v/>
      </c>
      <c r="D882" s="12" t="str">
        <f>IF(Input!I878="","",Input!I878)</f>
        <v/>
      </c>
      <c r="E882" s="12" t="str">
        <f>IF(Input!C878="","",Input!C878)</f>
        <v/>
      </c>
      <c r="F882" s="13" t="str">
        <f>IF(Input!H878="","",Input!H878)</f>
        <v/>
      </c>
      <c r="G882" s="12" t="str">
        <f>IF(Program_Calcs!F878="","",TEXT(Program_Calcs!F878,"0.0"))</f>
        <v/>
      </c>
      <c r="H882" s="12" t="str">
        <f>IF(Input!J878="","",TEXT(Input!J878,"0.0"))</f>
        <v/>
      </c>
      <c r="I882" s="38" t="str">
        <f>IF(A882="","",IFERROR(INDEX(Program_Calcs!$A$1:$AX$1002,MATCH(A882,Program_Calcs!$A:$A,0),MATCH(VLOOKUP(F882,Table_Methods!$B:$F,4,0),Program_Calcs!$1:$1,0)),""))</f>
        <v/>
      </c>
      <c r="J882" s="38" t="str">
        <f>IF(A882="","",Input!O878)</f>
        <v/>
      </c>
      <c r="K882" s="38" t="str">
        <f>IF(A882="","",IF(D882="N","",IFERROR(INDEX(Program_Calcs!$A$1:$AX$1002,MATCH(A882,Program_Calcs!$A:$A,0),MATCH(VLOOKUP(F882,Table_Methods!$B:$F,5,0),Program_Calcs!$1:$1,0)),"")))</f>
        <v/>
      </c>
    </row>
    <row r="883" spans="1:11" ht="16.5" customHeight="1" x14ac:dyDescent="0.25">
      <c r="A883" s="12" t="str">
        <f>IF(Input!A879="","",Input!A879)</f>
        <v/>
      </c>
      <c r="B883" s="12" t="str">
        <f>IF(C883="","",IF(C883="Circular",Input!D879&amp;" in.",IF(C883="Box",ROUNDUP(Input!D879/12,1)&amp;" x "&amp;ROUNDUP(Input!E879/12,1)&amp;" ft.",Input!D879&amp;" x "&amp;Input!E879&amp;" in.")))</f>
        <v/>
      </c>
      <c r="C883" s="12" t="str">
        <f>IF(A883="","",Input!B879)</f>
        <v/>
      </c>
      <c r="D883" s="12" t="str">
        <f>IF(Input!I879="","",Input!I879)</f>
        <v/>
      </c>
      <c r="E883" s="12" t="str">
        <f>IF(Input!C879="","",Input!C879)</f>
        <v/>
      </c>
      <c r="F883" s="13" t="str">
        <f>IF(Input!H879="","",Input!H879)</f>
        <v/>
      </c>
      <c r="G883" s="12" t="str">
        <f>IF(Program_Calcs!F879="","",TEXT(Program_Calcs!F879,"0.0"))</f>
        <v/>
      </c>
      <c r="H883" s="12" t="str">
        <f>IF(Input!J879="","",TEXT(Input!J879,"0.0"))</f>
        <v/>
      </c>
      <c r="I883" s="38" t="str">
        <f>IF(A883="","",IFERROR(INDEX(Program_Calcs!$A$1:$AX$1002,MATCH(A883,Program_Calcs!$A:$A,0),MATCH(VLOOKUP(F883,Table_Methods!$B:$F,4,0),Program_Calcs!$1:$1,0)),""))</f>
        <v/>
      </c>
      <c r="J883" s="38" t="str">
        <f>IF(A883="","",Input!O879)</f>
        <v/>
      </c>
      <c r="K883" s="38" t="str">
        <f>IF(A883="","",IF(D883="N","",IFERROR(INDEX(Program_Calcs!$A$1:$AX$1002,MATCH(A883,Program_Calcs!$A:$A,0),MATCH(VLOOKUP(F883,Table_Methods!$B:$F,5,0),Program_Calcs!$1:$1,0)),"")))</f>
        <v/>
      </c>
    </row>
    <row r="884" spans="1:11" ht="16.5" customHeight="1" x14ac:dyDescent="0.25">
      <c r="A884" s="12" t="str">
        <f>IF(Input!A880="","",Input!A880)</f>
        <v/>
      </c>
      <c r="B884" s="12" t="str">
        <f>IF(C884="","",IF(C884="Circular",Input!D880&amp;" in.",IF(C884="Box",ROUNDUP(Input!D880/12,1)&amp;" x "&amp;ROUNDUP(Input!E880/12,1)&amp;" ft.",Input!D880&amp;" x "&amp;Input!E880&amp;" in.")))</f>
        <v/>
      </c>
      <c r="C884" s="12" t="str">
        <f>IF(A884="","",Input!B880)</f>
        <v/>
      </c>
      <c r="D884" s="12" t="str">
        <f>IF(Input!I880="","",Input!I880)</f>
        <v/>
      </c>
      <c r="E884" s="12" t="str">
        <f>IF(Input!C880="","",Input!C880)</f>
        <v/>
      </c>
      <c r="F884" s="13" t="str">
        <f>IF(Input!H880="","",Input!H880)</f>
        <v/>
      </c>
      <c r="G884" s="12" t="str">
        <f>IF(Program_Calcs!F880="","",TEXT(Program_Calcs!F880,"0.0"))</f>
        <v/>
      </c>
      <c r="H884" s="12" t="str">
        <f>IF(Input!J880="","",TEXT(Input!J880,"0.0"))</f>
        <v/>
      </c>
      <c r="I884" s="38" t="str">
        <f>IF(A884="","",IFERROR(INDEX(Program_Calcs!$A$1:$AX$1002,MATCH(A884,Program_Calcs!$A:$A,0),MATCH(VLOOKUP(F884,Table_Methods!$B:$F,4,0),Program_Calcs!$1:$1,0)),""))</f>
        <v/>
      </c>
      <c r="J884" s="38" t="str">
        <f>IF(A884="","",Input!O880)</f>
        <v/>
      </c>
      <c r="K884" s="38" t="str">
        <f>IF(A884="","",IF(D884="N","",IFERROR(INDEX(Program_Calcs!$A$1:$AX$1002,MATCH(A884,Program_Calcs!$A:$A,0),MATCH(VLOOKUP(F884,Table_Methods!$B:$F,5,0),Program_Calcs!$1:$1,0)),"")))</f>
        <v/>
      </c>
    </row>
    <row r="885" spans="1:11" ht="16.5" customHeight="1" x14ac:dyDescent="0.25">
      <c r="A885" s="12" t="str">
        <f>IF(Input!A881="","",Input!A881)</f>
        <v/>
      </c>
      <c r="B885" s="12" t="str">
        <f>IF(C885="","",IF(C885="Circular",Input!D881&amp;" in.",IF(C885="Box",ROUNDUP(Input!D881/12,1)&amp;" x "&amp;ROUNDUP(Input!E881/12,1)&amp;" ft.",Input!D881&amp;" x "&amp;Input!E881&amp;" in.")))</f>
        <v/>
      </c>
      <c r="C885" s="12" t="str">
        <f>IF(A885="","",Input!B881)</f>
        <v/>
      </c>
      <c r="D885" s="12" t="str">
        <f>IF(Input!I881="","",Input!I881)</f>
        <v/>
      </c>
      <c r="E885" s="12" t="str">
        <f>IF(Input!C881="","",Input!C881)</f>
        <v/>
      </c>
      <c r="F885" s="13" t="str">
        <f>IF(Input!H881="","",Input!H881)</f>
        <v/>
      </c>
      <c r="G885" s="12" t="str">
        <f>IF(Program_Calcs!F881="","",TEXT(Program_Calcs!F881,"0.0"))</f>
        <v/>
      </c>
      <c r="H885" s="12" t="str">
        <f>IF(Input!J881="","",TEXT(Input!J881,"0.0"))</f>
        <v/>
      </c>
      <c r="I885" s="38" t="str">
        <f>IF(A885="","",IFERROR(INDEX(Program_Calcs!$A$1:$AX$1002,MATCH(A885,Program_Calcs!$A:$A,0),MATCH(VLOOKUP(F885,Table_Methods!$B:$F,4,0),Program_Calcs!$1:$1,0)),""))</f>
        <v/>
      </c>
      <c r="J885" s="38" t="str">
        <f>IF(A885="","",Input!O881)</f>
        <v/>
      </c>
      <c r="K885" s="38" t="str">
        <f>IF(A885="","",IF(D885="N","",IFERROR(INDEX(Program_Calcs!$A$1:$AX$1002,MATCH(A885,Program_Calcs!$A:$A,0),MATCH(VLOOKUP(F885,Table_Methods!$B:$F,5,0),Program_Calcs!$1:$1,0)),"")))</f>
        <v/>
      </c>
    </row>
    <row r="886" spans="1:11" ht="16.5" customHeight="1" x14ac:dyDescent="0.25">
      <c r="A886" s="12" t="str">
        <f>IF(Input!A882="","",Input!A882)</f>
        <v/>
      </c>
      <c r="B886" s="12" t="str">
        <f>IF(C886="","",IF(C886="Circular",Input!D882&amp;" in.",IF(C886="Box",ROUNDUP(Input!D882/12,1)&amp;" x "&amp;ROUNDUP(Input!E882/12,1)&amp;" ft.",Input!D882&amp;" x "&amp;Input!E882&amp;" in.")))</f>
        <v/>
      </c>
      <c r="C886" s="12" t="str">
        <f>IF(A886="","",Input!B882)</f>
        <v/>
      </c>
      <c r="D886" s="12" t="str">
        <f>IF(Input!I882="","",Input!I882)</f>
        <v/>
      </c>
      <c r="E886" s="12" t="str">
        <f>IF(Input!C882="","",Input!C882)</f>
        <v/>
      </c>
      <c r="F886" s="13" t="str">
        <f>IF(Input!H882="","",Input!H882)</f>
        <v/>
      </c>
      <c r="G886" s="12" t="str">
        <f>IF(Program_Calcs!F882="","",TEXT(Program_Calcs!F882,"0.0"))</f>
        <v/>
      </c>
      <c r="H886" s="12" t="str">
        <f>IF(Input!J882="","",TEXT(Input!J882,"0.0"))</f>
        <v/>
      </c>
      <c r="I886" s="38" t="str">
        <f>IF(A886="","",IFERROR(INDEX(Program_Calcs!$A$1:$AX$1002,MATCH(A886,Program_Calcs!$A:$A,0),MATCH(VLOOKUP(F886,Table_Methods!$B:$F,4,0),Program_Calcs!$1:$1,0)),""))</f>
        <v/>
      </c>
      <c r="J886" s="38" t="str">
        <f>IF(A886="","",Input!O882)</f>
        <v/>
      </c>
      <c r="K886" s="38" t="str">
        <f>IF(A886="","",IF(D886="N","",IFERROR(INDEX(Program_Calcs!$A$1:$AX$1002,MATCH(A886,Program_Calcs!$A:$A,0),MATCH(VLOOKUP(F886,Table_Methods!$B:$F,5,0),Program_Calcs!$1:$1,0)),"")))</f>
        <v/>
      </c>
    </row>
    <row r="887" spans="1:11" ht="16.5" customHeight="1" x14ac:dyDescent="0.25">
      <c r="A887" s="12" t="str">
        <f>IF(Input!A883="","",Input!A883)</f>
        <v/>
      </c>
      <c r="B887" s="12" t="str">
        <f>IF(C887="","",IF(C887="Circular",Input!D883&amp;" in.",IF(C887="Box",ROUNDUP(Input!D883/12,1)&amp;" x "&amp;ROUNDUP(Input!E883/12,1)&amp;" ft.",Input!D883&amp;" x "&amp;Input!E883&amp;" in.")))</f>
        <v/>
      </c>
      <c r="C887" s="12" t="str">
        <f>IF(A887="","",Input!B883)</f>
        <v/>
      </c>
      <c r="D887" s="12" t="str">
        <f>IF(Input!I883="","",Input!I883)</f>
        <v/>
      </c>
      <c r="E887" s="12" t="str">
        <f>IF(Input!C883="","",Input!C883)</f>
        <v/>
      </c>
      <c r="F887" s="13" t="str">
        <f>IF(Input!H883="","",Input!H883)</f>
        <v/>
      </c>
      <c r="G887" s="12" t="str">
        <f>IF(Program_Calcs!F883="","",TEXT(Program_Calcs!F883,"0.0"))</f>
        <v/>
      </c>
      <c r="H887" s="12" t="str">
        <f>IF(Input!J883="","",TEXT(Input!J883,"0.0"))</f>
        <v/>
      </c>
      <c r="I887" s="38" t="str">
        <f>IF(A887="","",IFERROR(INDEX(Program_Calcs!$A$1:$AX$1002,MATCH(A887,Program_Calcs!$A:$A,0),MATCH(VLOOKUP(F887,Table_Methods!$B:$F,4,0),Program_Calcs!$1:$1,0)),""))</f>
        <v/>
      </c>
      <c r="J887" s="38" t="str">
        <f>IF(A887="","",Input!O883)</f>
        <v/>
      </c>
      <c r="K887" s="38" t="str">
        <f>IF(A887="","",IF(D887="N","",IFERROR(INDEX(Program_Calcs!$A$1:$AX$1002,MATCH(A887,Program_Calcs!$A:$A,0),MATCH(VLOOKUP(F887,Table_Methods!$B:$F,5,0),Program_Calcs!$1:$1,0)),"")))</f>
        <v/>
      </c>
    </row>
    <row r="888" spans="1:11" ht="16.5" customHeight="1" x14ac:dyDescent="0.25">
      <c r="A888" s="12" t="str">
        <f>IF(Input!A884="","",Input!A884)</f>
        <v/>
      </c>
      <c r="B888" s="12" t="str">
        <f>IF(C888="","",IF(C888="Circular",Input!D884&amp;" in.",IF(C888="Box",ROUNDUP(Input!D884/12,1)&amp;" x "&amp;ROUNDUP(Input!E884/12,1)&amp;" ft.",Input!D884&amp;" x "&amp;Input!E884&amp;" in.")))</f>
        <v/>
      </c>
      <c r="C888" s="12" t="str">
        <f>IF(A888="","",Input!B884)</f>
        <v/>
      </c>
      <c r="D888" s="12" t="str">
        <f>IF(Input!I884="","",Input!I884)</f>
        <v/>
      </c>
      <c r="E888" s="12" t="str">
        <f>IF(Input!C884="","",Input!C884)</f>
        <v/>
      </c>
      <c r="F888" s="13" t="str">
        <f>IF(Input!H884="","",Input!H884)</f>
        <v/>
      </c>
      <c r="G888" s="12" t="str">
        <f>IF(Program_Calcs!F884="","",TEXT(Program_Calcs!F884,"0.0"))</f>
        <v/>
      </c>
      <c r="H888" s="12" t="str">
        <f>IF(Input!J884="","",TEXT(Input!J884,"0.0"))</f>
        <v/>
      </c>
      <c r="I888" s="38" t="str">
        <f>IF(A888="","",IFERROR(INDEX(Program_Calcs!$A$1:$AX$1002,MATCH(A888,Program_Calcs!$A:$A,0),MATCH(VLOOKUP(F888,Table_Methods!$B:$F,4,0),Program_Calcs!$1:$1,0)),""))</f>
        <v/>
      </c>
      <c r="J888" s="38" t="str">
        <f>IF(A888="","",Input!O884)</f>
        <v/>
      </c>
      <c r="K888" s="38" t="str">
        <f>IF(A888="","",IF(D888="N","",IFERROR(INDEX(Program_Calcs!$A$1:$AX$1002,MATCH(A888,Program_Calcs!$A:$A,0),MATCH(VLOOKUP(F888,Table_Methods!$B:$F,5,0),Program_Calcs!$1:$1,0)),"")))</f>
        <v/>
      </c>
    </row>
    <row r="889" spans="1:11" ht="16.5" customHeight="1" x14ac:dyDescent="0.25">
      <c r="A889" s="12" t="str">
        <f>IF(Input!A885="","",Input!A885)</f>
        <v/>
      </c>
      <c r="B889" s="12" t="str">
        <f>IF(C889="","",IF(C889="Circular",Input!D885&amp;" in.",IF(C889="Box",ROUNDUP(Input!D885/12,1)&amp;" x "&amp;ROUNDUP(Input!E885/12,1)&amp;" ft.",Input!D885&amp;" x "&amp;Input!E885&amp;" in.")))</f>
        <v/>
      </c>
      <c r="C889" s="12" t="str">
        <f>IF(A889="","",Input!B885)</f>
        <v/>
      </c>
      <c r="D889" s="12" t="str">
        <f>IF(Input!I885="","",Input!I885)</f>
        <v/>
      </c>
      <c r="E889" s="12" t="str">
        <f>IF(Input!C885="","",Input!C885)</f>
        <v/>
      </c>
      <c r="F889" s="13" t="str">
        <f>IF(Input!H885="","",Input!H885)</f>
        <v/>
      </c>
      <c r="G889" s="12" t="str">
        <f>IF(Program_Calcs!F885="","",TEXT(Program_Calcs!F885,"0.0"))</f>
        <v/>
      </c>
      <c r="H889" s="12" t="str">
        <f>IF(Input!J885="","",TEXT(Input!J885,"0.0"))</f>
        <v/>
      </c>
      <c r="I889" s="38" t="str">
        <f>IF(A889="","",IFERROR(INDEX(Program_Calcs!$A$1:$AX$1002,MATCH(A889,Program_Calcs!$A:$A,0),MATCH(VLOOKUP(F889,Table_Methods!$B:$F,4,0),Program_Calcs!$1:$1,0)),""))</f>
        <v/>
      </c>
      <c r="J889" s="38" t="str">
        <f>IF(A889="","",Input!O885)</f>
        <v/>
      </c>
      <c r="K889" s="38" t="str">
        <f>IF(A889="","",IF(D889="N","",IFERROR(INDEX(Program_Calcs!$A$1:$AX$1002,MATCH(A889,Program_Calcs!$A:$A,0),MATCH(VLOOKUP(F889,Table_Methods!$B:$F,5,0),Program_Calcs!$1:$1,0)),"")))</f>
        <v/>
      </c>
    </row>
    <row r="890" spans="1:11" ht="16.5" customHeight="1" x14ac:dyDescent="0.25">
      <c r="A890" s="12" t="str">
        <f>IF(Input!A886="","",Input!A886)</f>
        <v/>
      </c>
      <c r="B890" s="12" t="str">
        <f>IF(C890="","",IF(C890="Circular",Input!D886&amp;" in.",IF(C890="Box",ROUNDUP(Input!D886/12,1)&amp;" x "&amp;ROUNDUP(Input!E886/12,1)&amp;" ft.",Input!D886&amp;" x "&amp;Input!E886&amp;" in.")))</f>
        <v/>
      </c>
      <c r="C890" s="12" t="str">
        <f>IF(A890="","",Input!B886)</f>
        <v/>
      </c>
      <c r="D890" s="12" t="str">
        <f>IF(Input!I886="","",Input!I886)</f>
        <v/>
      </c>
      <c r="E890" s="12" t="str">
        <f>IF(Input!C886="","",Input!C886)</f>
        <v/>
      </c>
      <c r="F890" s="13" t="str">
        <f>IF(Input!H886="","",Input!H886)</f>
        <v/>
      </c>
      <c r="G890" s="12" t="str">
        <f>IF(Program_Calcs!F886="","",TEXT(Program_Calcs!F886,"0.0"))</f>
        <v/>
      </c>
      <c r="H890" s="12" t="str">
        <f>IF(Input!J886="","",TEXT(Input!J886,"0.0"))</f>
        <v/>
      </c>
      <c r="I890" s="38" t="str">
        <f>IF(A890="","",IFERROR(INDEX(Program_Calcs!$A$1:$AX$1002,MATCH(A890,Program_Calcs!$A:$A,0),MATCH(VLOOKUP(F890,Table_Methods!$B:$F,4,0),Program_Calcs!$1:$1,0)),""))</f>
        <v/>
      </c>
      <c r="J890" s="38" t="str">
        <f>IF(A890="","",Input!O886)</f>
        <v/>
      </c>
      <c r="K890" s="38" t="str">
        <f>IF(A890="","",IF(D890="N","",IFERROR(INDEX(Program_Calcs!$A$1:$AX$1002,MATCH(A890,Program_Calcs!$A:$A,0),MATCH(VLOOKUP(F890,Table_Methods!$B:$F,5,0),Program_Calcs!$1:$1,0)),"")))</f>
        <v/>
      </c>
    </row>
    <row r="891" spans="1:11" ht="16.5" customHeight="1" x14ac:dyDescent="0.25">
      <c r="A891" s="12" t="str">
        <f>IF(Input!A887="","",Input!A887)</f>
        <v/>
      </c>
      <c r="B891" s="12" t="str">
        <f>IF(C891="","",IF(C891="Circular",Input!D887&amp;" in.",IF(C891="Box",ROUNDUP(Input!D887/12,1)&amp;" x "&amp;ROUNDUP(Input!E887/12,1)&amp;" ft.",Input!D887&amp;" x "&amp;Input!E887&amp;" in.")))</f>
        <v/>
      </c>
      <c r="C891" s="12" t="str">
        <f>IF(A891="","",Input!B887)</f>
        <v/>
      </c>
      <c r="D891" s="12" t="str">
        <f>IF(Input!I887="","",Input!I887)</f>
        <v/>
      </c>
      <c r="E891" s="12" t="str">
        <f>IF(Input!C887="","",Input!C887)</f>
        <v/>
      </c>
      <c r="F891" s="13" t="str">
        <f>IF(Input!H887="","",Input!H887)</f>
        <v/>
      </c>
      <c r="G891" s="12" t="str">
        <f>IF(Program_Calcs!F887="","",TEXT(Program_Calcs!F887,"0.0"))</f>
        <v/>
      </c>
      <c r="H891" s="12" t="str">
        <f>IF(Input!J887="","",TEXT(Input!J887,"0.0"))</f>
        <v/>
      </c>
      <c r="I891" s="38" t="str">
        <f>IF(A891="","",IFERROR(INDEX(Program_Calcs!$A$1:$AX$1002,MATCH(A891,Program_Calcs!$A:$A,0),MATCH(VLOOKUP(F891,Table_Methods!$B:$F,4,0),Program_Calcs!$1:$1,0)),""))</f>
        <v/>
      </c>
      <c r="J891" s="38" t="str">
        <f>IF(A891="","",Input!O887)</f>
        <v/>
      </c>
      <c r="K891" s="38" t="str">
        <f>IF(A891="","",IF(D891="N","",IFERROR(INDEX(Program_Calcs!$A$1:$AX$1002,MATCH(A891,Program_Calcs!$A:$A,0),MATCH(VLOOKUP(F891,Table_Methods!$B:$F,5,0),Program_Calcs!$1:$1,0)),"")))</f>
        <v/>
      </c>
    </row>
    <row r="892" spans="1:11" ht="16.5" customHeight="1" x14ac:dyDescent="0.25">
      <c r="A892" s="12" t="str">
        <f>IF(Input!A888="","",Input!A888)</f>
        <v/>
      </c>
      <c r="B892" s="12" t="str">
        <f>IF(C892="","",IF(C892="Circular",Input!D888&amp;" in.",IF(C892="Box",ROUNDUP(Input!D888/12,1)&amp;" x "&amp;ROUNDUP(Input!E888/12,1)&amp;" ft.",Input!D888&amp;" x "&amp;Input!E888&amp;" in.")))</f>
        <v/>
      </c>
      <c r="C892" s="12" t="str">
        <f>IF(A892="","",Input!B888)</f>
        <v/>
      </c>
      <c r="D892" s="12" t="str">
        <f>IF(Input!I888="","",Input!I888)</f>
        <v/>
      </c>
      <c r="E892" s="12" t="str">
        <f>IF(Input!C888="","",Input!C888)</f>
        <v/>
      </c>
      <c r="F892" s="13" t="str">
        <f>IF(Input!H888="","",Input!H888)</f>
        <v/>
      </c>
      <c r="G892" s="12" t="str">
        <f>IF(Program_Calcs!F888="","",TEXT(Program_Calcs!F888,"0.0"))</f>
        <v/>
      </c>
      <c r="H892" s="12" t="str">
        <f>IF(Input!J888="","",TEXT(Input!J888,"0.0"))</f>
        <v/>
      </c>
      <c r="I892" s="38" t="str">
        <f>IF(A892="","",IFERROR(INDEX(Program_Calcs!$A$1:$AX$1002,MATCH(A892,Program_Calcs!$A:$A,0),MATCH(VLOOKUP(F892,Table_Methods!$B:$F,4,0),Program_Calcs!$1:$1,0)),""))</f>
        <v/>
      </c>
      <c r="J892" s="38" t="str">
        <f>IF(A892="","",Input!O888)</f>
        <v/>
      </c>
      <c r="K892" s="38" t="str">
        <f>IF(A892="","",IF(D892="N","",IFERROR(INDEX(Program_Calcs!$A$1:$AX$1002,MATCH(A892,Program_Calcs!$A:$A,0),MATCH(VLOOKUP(F892,Table_Methods!$B:$F,5,0),Program_Calcs!$1:$1,0)),"")))</f>
        <v/>
      </c>
    </row>
    <row r="893" spans="1:11" ht="16.5" customHeight="1" x14ac:dyDescent="0.25">
      <c r="A893" s="12" t="str">
        <f>IF(Input!A889="","",Input!A889)</f>
        <v/>
      </c>
      <c r="B893" s="12" t="str">
        <f>IF(C893="","",IF(C893="Circular",Input!D889&amp;" in.",IF(C893="Box",ROUNDUP(Input!D889/12,1)&amp;" x "&amp;ROUNDUP(Input!E889/12,1)&amp;" ft.",Input!D889&amp;" x "&amp;Input!E889&amp;" in.")))</f>
        <v/>
      </c>
      <c r="C893" s="12" t="str">
        <f>IF(A893="","",Input!B889)</f>
        <v/>
      </c>
      <c r="D893" s="12" t="str">
        <f>IF(Input!I889="","",Input!I889)</f>
        <v/>
      </c>
      <c r="E893" s="12" t="str">
        <f>IF(Input!C889="","",Input!C889)</f>
        <v/>
      </c>
      <c r="F893" s="13" t="str">
        <f>IF(Input!H889="","",Input!H889)</f>
        <v/>
      </c>
      <c r="G893" s="12" t="str">
        <f>IF(Program_Calcs!F889="","",TEXT(Program_Calcs!F889,"0.0"))</f>
        <v/>
      </c>
      <c r="H893" s="12" t="str">
        <f>IF(Input!J889="","",TEXT(Input!J889,"0.0"))</f>
        <v/>
      </c>
      <c r="I893" s="38" t="str">
        <f>IF(A893="","",IFERROR(INDEX(Program_Calcs!$A$1:$AX$1002,MATCH(A893,Program_Calcs!$A:$A,0),MATCH(VLOOKUP(F893,Table_Methods!$B:$F,4,0),Program_Calcs!$1:$1,0)),""))</f>
        <v/>
      </c>
      <c r="J893" s="38" t="str">
        <f>IF(A893="","",Input!O889)</f>
        <v/>
      </c>
      <c r="K893" s="38" t="str">
        <f>IF(A893="","",IF(D893="N","",IFERROR(INDEX(Program_Calcs!$A$1:$AX$1002,MATCH(A893,Program_Calcs!$A:$A,0),MATCH(VLOOKUP(F893,Table_Methods!$B:$F,5,0),Program_Calcs!$1:$1,0)),"")))</f>
        <v/>
      </c>
    </row>
    <row r="894" spans="1:11" ht="16.5" customHeight="1" x14ac:dyDescent="0.25">
      <c r="A894" s="12" t="str">
        <f>IF(Input!A890="","",Input!A890)</f>
        <v/>
      </c>
      <c r="B894" s="12" t="str">
        <f>IF(C894="","",IF(C894="Circular",Input!D890&amp;" in.",IF(C894="Box",ROUNDUP(Input!D890/12,1)&amp;" x "&amp;ROUNDUP(Input!E890/12,1)&amp;" ft.",Input!D890&amp;" x "&amp;Input!E890&amp;" in.")))</f>
        <v/>
      </c>
      <c r="C894" s="12" t="str">
        <f>IF(A894="","",Input!B890)</f>
        <v/>
      </c>
      <c r="D894" s="12" t="str">
        <f>IF(Input!I890="","",Input!I890)</f>
        <v/>
      </c>
      <c r="E894" s="12" t="str">
        <f>IF(Input!C890="","",Input!C890)</f>
        <v/>
      </c>
      <c r="F894" s="13" t="str">
        <f>IF(Input!H890="","",Input!H890)</f>
        <v/>
      </c>
      <c r="G894" s="12" t="str">
        <f>IF(Program_Calcs!F890="","",TEXT(Program_Calcs!F890,"0.0"))</f>
        <v/>
      </c>
      <c r="H894" s="12" t="str">
        <f>IF(Input!J890="","",TEXT(Input!J890,"0.0"))</f>
        <v/>
      </c>
      <c r="I894" s="38" t="str">
        <f>IF(A894="","",IFERROR(INDEX(Program_Calcs!$A$1:$AX$1002,MATCH(A894,Program_Calcs!$A:$A,0),MATCH(VLOOKUP(F894,Table_Methods!$B:$F,4,0),Program_Calcs!$1:$1,0)),""))</f>
        <v/>
      </c>
      <c r="J894" s="38" t="str">
        <f>IF(A894="","",Input!O890)</f>
        <v/>
      </c>
      <c r="K894" s="38" t="str">
        <f>IF(A894="","",IF(D894="N","",IFERROR(INDEX(Program_Calcs!$A$1:$AX$1002,MATCH(A894,Program_Calcs!$A:$A,0),MATCH(VLOOKUP(F894,Table_Methods!$B:$F,5,0),Program_Calcs!$1:$1,0)),"")))</f>
        <v/>
      </c>
    </row>
    <row r="895" spans="1:11" ht="16.5" customHeight="1" x14ac:dyDescent="0.25">
      <c r="A895" s="12" t="str">
        <f>IF(Input!A891="","",Input!A891)</f>
        <v/>
      </c>
      <c r="B895" s="12" t="str">
        <f>IF(C895="","",IF(C895="Circular",Input!D891&amp;" in.",IF(C895="Box",ROUNDUP(Input!D891/12,1)&amp;" x "&amp;ROUNDUP(Input!E891/12,1)&amp;" ft.",Input!D891&amp;" x "&amp;Input!E891&amp;" in.")))</f>
        <v/>
      </c>
      <c r="C895" s="12" t="str">
        <f>IF(A895="","",Input!B891)</f>
        <v/>
      </c>
      <c r="D895" s="12" t="str">
        <f>IF(Input!I891="","",Input!I891)</f>
        <v/>
      </c>
      <c r="E895" s="12" t="str">
        <f>IF(Input!C891="","",Input!C891)</f>
        <v/>
      </c>
      <c r="F895" s="13" t="str">
        <f>IF(Input!H891="","",Input!H891)</f>
        <v/>
      </c>
      <c r="G895" s="12" t="str">
        <f>IF(Program_Calcs!F891="","",TEXT(Program_Calcs!F891,"0.0"))</f>
        <v/>
      </c>
      <c r="H895" s="12" t="str">
        <f>IF(Input!J891="","",TEXT(Input!J891,"0.0"))</f>
        <v/>
      </c>
      <c r="I895" s="38" t="str">
        <f>IF(A895="","",IFERROR(INDEX(Program_Calcs!$A$1:$AX$1002,MATCH(A895,Program_Calcs!$A:$A,0),MATCH(VLOOKUP(F895,Table_Methods!$B:$F,4,0),Program_Calcs!$1:$1,0)),""))</f>
        <v/>
      </c>
      <c r="J895" s="38" t="str">
        <f>IF(A895="","",Input!O891)</f>
        <v/>
      </c>
      <c r="K895" s="38" t="str">
        <f>IF(A895="","",IF(D895="N","",IFERROR(INDEX(Program_Calcs!$A$1:$AX$1002,MATCH(A895,Program_Calcs!$A:$A,0),MATCH(VLOOKUP(F895,Table_Methods!$B:$F,5,0),Program_Calcs!$1:$1,0)),"")))</f>
        <v/>
      </c>
    </row>
    <row r="896" spans="1:11" ht="16.5" customHeight="1" x14ac:dyDescent="0.25">
      <c r="A896" s="12" t="str">
        <f>IF(Input!A892="","",Input!A892)</f>
        <v/>
      </c>
      <c r="B896" s="12" t="str">
        <f>IF(C896="","",IF(C896="Circular",Input!D892&amp;" in.",IF(C896="Box",ROUNDUP(Input!D892/12,1)&amp;" x "&amp;ROUNDUP(Input!E892/12,1)&amp;" ft.",Input!D892&amp;" x "&amp;Input!E892&amp;" in.")))</f>
        <v/>
      </c>
      <c r="C896" s="12" t="str">
        <f>IF(A896="","",Input!B892)</f>
        <v/>
      </c>
      <c r="D896" s="12" t="str">
        <f>IF(Input!I892="","",Input!I892)</f>
        <v/>
      </c>
      <c r="E896" s="12" t="str">
        <f>IF(Input!C892="","",Input!C892)</f>
        <v/>
      </c>
      <c r="F896" s="13" t="str">
        <f>IF(Input!H892="","",Input!H892)</f>
        <v/>
      </c>
      <c r="G896" s="12" t="str">
        <f>IF(Program_Calcs!F892="","",TEXT(Program_Calcs!F892,"0.0"))</f>
        <v/>
      </c>
      <c r="H896" s="12" t="str">
        <f>IF(Input!J892="","",TEXT(Input!J892,"0.0"))</f>
        <v/>
      </c>
      <c r="I896" s="38" t="str">
        <f>IF(A896="","",IFERROR(INDEX(Program_Calcs!$A$1:$AX$1002,MATCH(A896,Program_Calcs!$A:$A,0),MATCH(VLOOKUP(F896,Table_Methods!$B:$F,4,0),Program_Calcs!$1:$1,0)),""))</f>
        <v/>
      </c>
      <c r="J896" s="38" t="str">
        <f>IF(A896="","",Input!O892)</f>
        <v/>
      </c>
      <c r="K896" s="38" t="str">
        <f>IF(A896="","",IF(D896="N","",IFERROR(INDEX(Program_Calcs!$A$1:$AX$1002,MATCH(A896,Program_Calcs!$A:$A,0),MATCH(VLOOKUP(F896,Table_Methods!$B:$F,5,0),Program_Calcs!$1:$1,0)),"")))</f>
        <v/>
      </c>
    </row>
    <row r="897" spans="1:11" ht="16.5" customHeight="1" x14ac:dyDescent="0.25">
      <c r="A897" s="12" t="str">
        <f>IF(Input!A893="","",Input!A893)</f>
        <v/>
      </c>
      <c r="B897" s="12" t="str">
        <f>IF(C897="","",IF(C897="Circular",Input!D893&amp;" in.",IF(C897="Box",ROUNDUP(Input!D893/12,1)&amp;" x "&amp;ROUNDUP(Input!E893/12,1)&amp;" ft.",Input!D893&amp;" x "&amp;Input!E893&amp;" in.")))</f>
        <v/>
      </c>
      <c r="C897" s="12" t="str">
        <f>IF(A897="","",Input!B893)</f>
        <v/>
      </c>
      <c r="D897" s="12" t="str">
        <f>IF(Input!I893="","",Input!I893)</f>
        <v/>
      </c>
      <c r="E897" s="12" t="str">
        <f>IF(Input!C893="","",Input!C893)</f>
        <v/>
      </c>
      <c r="F897" s="13" t="str">
        <f>IF(Input!H893="","",Input!H893)</f>
        <v/>
      </c>
      <c r="G897" s="12" t="str">
        <f>IF(Program_Calcs!F893="","",TEXT(Program_Calcs!F893,"0.0"))</f>
        <v/>
      </c>
      <c r="H897" s="12" t="str">
        <f>IF(Input!J893="","",TEXT(Input!J893,"0.0"))</f>
        <v/>
      </c>
      <c r="I897" s="38" t="str">
        <f>IF(A897="","",IFERROR(INDEX(Program_Calcs!$A$1:$AX$1002,MATCH(A897,Program_Calcs!$A:$A,0),MATCH(VLOOKUP(F897,Table_Methods!$B:$F,4,0),Program_Calcs!$1:$1,0)),""))</f>
        <v/>
      </c>
      <c r="J897" s="38" t="str">
        <f>IF(A897="","",Input!O893)</f>
        <v/>
      </c>
      <c r="K897" s="38" t="str">
        <f>IF(A897="","",IF(D897="N","",IFERROR(INDEX(Program_Calcs!$A$1:$AX$1002,MATCH(A897,Program_Calcs!$A:$A,0),MATCH(VLOOKUP(F897,Table_Methods!$B:$F,5,0),Program_Calcs!$1:$1,0)),"")))</f>
        <v/>
      </c>
    </row>
    <row r="898" spans="1:11" ht="16.5" customHeight="1" x14ac:dyDescent="0.25">
      <c r="A898" s="12" t="str">
        <f>IF(Input!A894="","",Input!A894)</f>
        <v/>
      </c>
      <c r="B898" s="12" t="str">
        <f>IF(C898="","",IF(C898="Circular",Input!D894&amp;" in.",IF(C898="Box",ROUNDUP(Input!D894/12,1)&amp;" x "&amp;ROUNDUP(Input!E894/12,1)&amp;" ft.",Input!D894&amp;" x "&amp;Input!E894&amp;" in.")))</f>
        <v/>
      </c>
      <c r="C898" s="12" t="str">
        <f>IF(A898="","",Input!B894)</f>
        <v/>
      </c>
      <c r="D898" s="12" t="str">
        <f>IF(Input!I894="","",Input!I894)</f>
        <v/>
      </c>
      <c r="E898" s="12" t="str">
        <f>IF(Input!C894="","",Input!C894)</f>
        <v/>
      </c>
      <c r="F898" s="13" t="str">
        <f>IF(Input!H894="","",Input!H894)</f>
        <v/>
      </c>
      <c r="G898" s="12" t="str">
        <f>IF(Program_Calcs!F894="","",TEXT(Program_Calcs!F894,"0.0"))</f>
        <v/>
      </c>
      <c r="H898" s="12" t="str">
        <f>IF(Input!J894="","",TEXT(Input!J894,"0.0"))</f>
        <v/>
      </c>
      <c r="I898" s="38" t="str">
        <f>IF(A898="","",IFERROR(INDEX(Program_Calcs!$A$1:$AX$1002,MATCH(A898,Program_Calcs!$A:$A,0),MATCH(VLOOKUP(F898,Table_Methods!$B:$F,4,0),Program_Calcs!$1:$1,0)),""))</f>
        <v/>
      </c>
      <c r="J898" s="38" t="str">
        <f>IF(A898="","",Input!O894)</f>
        <v/>
      </c>
      <c r="K898" s="38" t="str">
        <f>IF(A898="","",IF(D898="N","",IFERROR(INDEX(Program_Calcs!$A$1:$AX$1002,MATCH(A898,Program_Calcs!$A:$A,0),MATCH(VLOOKUP(F898,Table_Methods!$B:$F,5,0),Program_Calcs!$1:$1,0)),"")))</f>
        <v/>
      </c>
    </row>
    <row r="899" spans="1:11" ht="16.5" customHeight="1" x14ac:dyDescent="0.25">
      <c r="A899" s="12" t="str">
        <f>IF(Input!A895="","",Input!A895)</f>
        <v/>
      </c>
      <c r="B899" s="12" t="str">
        <f>IF(C899="","",IF(C899="Circular",Input!D895&amp;" in.",IF(C899="Box",ROUNDUP(Input!D895/12,1)&amp;" x "&amp;ROUNDUP(Input!E895/12,1)&amp;" ft.",Input!D895&amp;" x "&amp;Input!E895&amp;" in.")))</f>
        <v/>
      </c>
      <c r="C899" s="12" t="str">
        <f>IF(A899="","",Input!B895)</f>
        <v/>
      </c>
      <c r="D899" s="12" t="str">
        <f>IF(Input!I895="","",Input!I895)</f>
        <v/>
      </c>
      <c r="E899" s="12" t="str">
        <f>IF(Input!C895="","",Input!C895)</f>
        <v/>
      </c>
      <c r="F899" s="13" t="str">
        <f>IF(Input!H895="","",Input!H895)</f>
        <v/>
      </c>
      <c r="G899" s="12" t="str">
        <f>IF(Program_Calcs!F895="","",TEXT(Program_Calcs!F895,"0.0"))</f>
        <v/>
      </c>
      <c r="H899" s="12" t="str">
        <f>IF(Input!J895="","",TEXT(Input!J895,"0.0"))</f>
        <v/>
      </c>
      <c r="I899" s="38" t="str">
        <f>IF(A899="","",IFERROR(INDEX(Program_Calcs!$A$1:$AX$1002,MATCH(A899,Program_Calcs!$A:$A,0),MATCH(VLOOKUP(F899,Table_Methods!$B:$F,4,0),Program_Calcs!$1:$1,0)),""))</f>
        <v/>
      </c>
      <c r="J899" s="38" t="str">
        <f>IF(A899="","",Input!O895)</f>
        <v/>
      </c>
      <c r="K899" s="38" t="str">
        <f>IF(A899="","",IF(D899="N","",IFERROR(INDEX(Program_Calcs!$A$1:$AX$1002,MATCH(A899,Program_Calcs!$A:$A,0),MATCH(VLOOKUP(F899,Table_Methods!$B:$F,5,0),Program_Calcs!$1:$1,0)),"")))</f>
        <v/>
      </c>
    </row>
    <row r="900" spans="1:11" ht="16.5" customHeight="1" x14ac:dyDescent="0.25">
      <c r="A900" s="12" t="str">
        <f>IF(Input!A896="","",Input!A896)</f>
        <v/>
      </c>
      <c r="B900" s="12" t="str">
        <f>IF(C900="","",IF(C900="Circular",Input!D896&amp;" in.",IF(C900="Box",ROUNDUP(Input!D896/12,1)&amp;" x "&amp;ROUNDUP(Input!E896/12,1)&amp;" ft.",Input!D896&amp;" x "&amp;Input!E896&amp;" in.")))</f>
        <v/>
      </c>
      <c r="C900" s="12" t="str">
        <f>IF(A900="","",Input!B896)</f>
        <v/>
      </c>
      <c r="D900" s="12" t="str">
        <f>IF(Input!I896="","",Input!I896)</f>
        <v/>
      </c>
      <c r="E900" s="12" t="str">
        <f>IF(Input!C896="","",Input!C896)</f>
        <v/>
      </c>
      <c r="F900" s="13" t="str">
        <f>IF(Input!H896="","",Input!H896)</f>
        <v/>
      </c>
      <c r="G900" s="12" t="str">
        <f>IF(Program_Calcs!F896="","",TEXT(Program_Calcs!F896,"0.0"))</f>
        <v/>
      </c>
      <c r="H900" s="12" t="str">
        <f>IF(Input!J896="","",TEXT(Input!J896,"0.0"))</f>
        <v/>
      </c>
      <c r="I900" s="38" t="str">
        <f>IF(A900="","",IFERROR(INDEX(Program_Calcs!$A$1:$AX$1002,MATCH(A900,Program_Calcs!$A:$A,0),MATCH(VLOOKUP(F900,Table_Methods!$B:$F,4,0),Program_Calcs!$1:$1,0)),""))</f>
        <v/>
      </c>
      <c r="J900" s="38" t="str">
        <f>IF(A900="","",Input!O896)</f>
        <v/>
      </c>
      <c r="K900" s="38" t="str">
        <f>IF(A900="","",IF(D900="N","",IFERROR(INDEX(Program_Calcs!$A$1:$AX$1002,MATCH(A900,Program_Calcs!$A:$A,0),MATCH(VLOOKUP(F900,Table_Methods!$B:$F,5,0),Program_Calcs!$1:$1,0)),"")))</f>
        <v/>
      </c>
    </row>
    <row r="901" spans="1:11" ht="16.5" customHeight="1" x14ac:dyDescent="0.25">
      <c r="A901" s="12" t="str">
        <f>IF(Input!A897="","",Input!A897)</f>
        <v/>
      </c>
      <c r="B901" s="12" t="str">
        <f>IF(C901="","",IF(C901="Circular",Input!D897&amp;" in.",IF(C901="Box",ROUNDUP(Input!D897/12,1)&amp;" x "&amp;ROUNDUP(Input!E897/12,1)&amp;" ft.",Input!D897&amp;" x "&amp;Input!E897&amp;" in.")))</f>
        <v/>
      </c>
      <c r="C901" s="12" t="str">
        <f>IF(A901="","",Input!B897)</f>
        <v/>
      </c>
      <c r="D901" s="12" t="str">
        <f>IF(Input!I897="","",Input!I897)</f>
        <v/>
      </c>
      <c r="E901" s="12" t="str">
        <f>IF(Input!C897="","",Input!C897)</f>
        <v/>
      </c>
      <c r="F901" s="13" t="str">
        <f>IF(Input!H897="","",Input!H897)</f>
        <v/>
      </c>
      <c r="G901" s="12" t="str">
        <f>IF(Program_Calcs!F897="","",TEXT(Program_Calcs!F897,"0.0"))</f>
        <v/>
      </c>
      <c r="H901" s="12" t="str">
        <f>IF(Input!J897="","",TEXT(Input!J897,"0.0"))</f>
        <v/>
      </c>
      <c r="I901" s="38" t="str">
        <f>IF(A901="","",IFERROR(INDEX(Program_Calcs!$A$1:$AX$1002,MATCH(A901,Program_Calcs!$A:$A,0),MATCH(VLOOKUP(F901,Table_Methods!$B:$F,4,0),Program_Calcs!$1:$1,0)),""))</f>
        <v/>
      </c>
      <c r="J901" s="38" t="str">
        <f>IF(A901="","",Input!O897)</f>
        <v/>
      </c>
      <c r="K901" s="38" t="str">
        <f>IF(A901="","",IF(D901="N","",IFERROR(INDEX(Program_Calcs!$A$1:$AX$1002,MATCH(A901,Program_Calcs!$A:$A,0),MATCH(VLOOKUP(F901,Table_Methods!$B:$F,5,0),Program_Calcs!$1:$1,0)),"")))</f>
        <v/>
      </c>
    </row>
    <row r="902" spans="1:11" ht="16.5" customHeight="1" x14ac:dyDescent="0.25">
      <c r="A902" s="12" t="str">
        <f>IF(Input!A898="","",Input!A898)</f>
        <v/>
      </c>
      <c r="B902" s="12" t="str">
        <f>IF(C902="","",IF(C902="Circular",Input!D898&amp;" in.",IF(C902="Box",ROUNDUP(Input!D898/12,1)&amp;" x "&amp;ROUNDUP(Input!E898/12,1)&amp;" ft.",Input!D898&amp;" x "&amp;Input!E898&amp;" in.")))</f>
        <v/>
      </c>
      <c r="C902" s="12" t="str">
        <f>IF(A902="","",Input!B898)</f>
        <v/>
      </c>
      <c r="D902" s="12" t="str">
        <f>IF(Input!I898="","",Input!I898)</f>
        <v/>
      </c>
      <c r="E902" s="12" t="str">
        <f>IF(Input!C898="","",Input!C898)</f>
        <v/>
      </c>
      <c r="F902" s="13" t="str">
        <f>IF(Input!H898="","",Input!H898)</f>
        <v/>
      </c>
      <c r="G902" s="12" t="str">
        <f>IF(Program_Calcs!F898="","",TEXT(Program_Calcs!F898,"0.0"))</f>
        <v/>
      </c>
      <c r="H902" s="12" t="str">
        <f>IF(Input!J898="","",TEXT(Input!J898,"0.0"))</f>
        <v/>
      </c>
      <c r="I902" s="38" t="str">
        <f>IF(A902="","",IFERROR(INDEX(Program_Calcs!$A$1:$AX$1002,MATCH(A902,Program_Calcs!$A:$A,0),MATCH(VLOOKUP(F902,Table_Methods!$B:$F,4,0),Program_Calcs!$1:$1,0)),""))</f>
        <v/>
      </c>
      <c r="J902" s="38" t="str">
        <f>IF(A902="","",Input!O898)</f>
        <v/>
      </c>
      <c r="K902" s="38" t="str">
        <f>IF(A902="","",IF(D902="N","",IFERROR(INDEX(Program_Calcs!$A$1:$AX$1002,MATCH(A902,Program_Calcs!$A:$A,0),MATCH(VLOOKUP(F902,Table_Methods!$B:$F,5,0),Program_Calcs!$1:$1,0)),"")))</f>
        <v/>
      </c>
    </row>
    <row r="903" spans="1:11" ht="16.5" customHeight="1" x14ac:dyDescent="0.25">
      <c r="A903" s="12" t="str">
        <f>IF(Input!A899="","",Input!A899)</f>
        <v/>
      </c>
      <c r="B903" s="12" t="str">
        <f>IF(C903="","",IF(C903="Circular",Input!D899&amp;" in.",IF(C903="Box",ROUNDUP(Input!D899/12,1)&amp;" x "&amp;ROUNDUP(Input!E899/12,1)&amp;" ft.",Input!D899&amp;" x "&amp;Input!E899&amp;" in.")))</f>
        <v/>
      </c>
      <c r="C903" s="12" t="str">
        <f>IF(A903="","",Input!B899)</f>
        <v/>
      </c>
      <c r="D903" s="12" t="str">
        <f>IF(Input!I899="","",Input!I899)</f>
        <v/>
      </c>
      <c r="E903" s="12" t="str">
        <f>IF(Input!C899="","",Input!C899)</f>
        <v/>
      </c>
      <c r="F903" s="13" t="str">
        <f>IF(Input!H899="","",Input!H899)</f>
        <v/>
      </c>
      <c r="G903" s="12" t="str">
        <f>IF(Program_Calcs!F899="","",TEXT(Program_Calcs!F899,"0.0"))</f>
        <v/>
      </c>
      <c r="H903" s="12" t="str">
        <f>IF(Input!J899="","",TEXT(Input!J899,"0.0"))</f>
        <v/>
      </c>
      <c r="I903" s="38" t="str">
        <f>IF(A903="","",IFERROR(INDEX(Program_Calcs!$A$1:$AX$1002,MATCH(A903,Program_Calcs!$A:$A,0),MATCH(VLOOKUP(F903,Table_Methods!$B:$F,4,0),Program_Calcs!$1:$1,0)),""))</f>
        <v/>
      </c>
      <c r="J903" s="38" t="str">
        <f>IF(A903="","",Input!O899)</f>
        <v/>
      </c>
      <c r="K903" s="38" t="str">
        <f>IF(A903="","",IF(D903="N","",IFERROR(INDEX(Program_Calcs!$A$1:$AX$1002,MATCH(A903,Program_Calcs!$A:$A,0),MATCH(VLOOKUP(F903,Table_Methods!$B:$F,5,0),Program_Calcs!$1:$1,0)),"")))</f>
        <v/>
      </c>
    </row>
    <row r="904" spans="1:11" ht="16.5" customHeight="1" x14ac:dyDescent="0.25">
      <c r="A904" s="12" t="str">
        <f>IF(Input!A900="","",Input!A900)</f>
        <v/>
      </c>
      <c r="B904" s="12" t="str">
        <f>IF(C904="","",IF(C904="Circular",Input!D900&amp;" in.",IF(C904="Box",ROUNDUP(Input!D900/12,1)&amp;" x "&amp;ROUNDUP(Input!E900/12,1)&amp;" ft.",Input!D900&amp;" x "&amp;Input!E900&amp;" in.")))</f>
        <v/>
      </c>
      <c r="C904" s="12" t="str">
        <f>IF(A904="","",Input!B900)</f>
        <v/>
      </c>
      <c r="D904" s="12" t="str">
        <f>IF(Input!I900="","",Input!I900)</f>
        <v/>
      </c>
      <c r="E904" s="12" t="str">
        <f>IF(Input!C900="","",Input!C900)</f>
        <v/>
      </c>
      <c r="F904" s="13" t="str">
        <f>IF(Input!H900="","",Input!H900)</f>
        <v/>
      </c>
      <c r="G904" s="12" t="str">
        <f>IF(Program_Calcs!F900="","",TEXT(Program_Calcs!F900,"0.0"))</f>
        <v/>
      </c>
      <c r="H904" s="12" t="str">
        <f>IF(Input!J900="","",TEXT(Input!J900,"0.0"))</f>
        <v/>
      </c>
      <c r="I904" s="38" t="str">
        <f>IF(A904="","",IFERROR(INDEX(Program_Calcs!$A$1:$AX$1002,MATCH(A904,Program_Calcs!$A:$A,0),MATCH(VLOOKUP(F904,Table_Methods!$B:$F,4,0),Program_Calcs!$1:$1,0)),""))</f>
        <v/>
      </c>
      <c r="J904" s="38" t="str">
        <f>IF(A904="","",Input!O900)</f>
        <v/>
      </c>
      <c r="K904" s="38" t="str">
        <f>IF(A904="","",IF(D904="N","",IFERROR(INDEX(Program_Calcs!$A$1:$AX$1002,MATCH(A904,Program_Calcs!$A:$A,0),MATCH(VLOOKUP(F904,Table_Methods!$B:$F,5,0),Program_Calcs!$1:$1,0)),"")))</f>
        <v/>
      </c>
    </row>
    <row r="905" spans="1:11" ht="16.5" customHeight="1" x14ac:dyDescent="0.25">
      <c r="A905" s="12" t="str">
        <f>IF(Input!A901="","",Input!A901)</f>
        <v/>
      </c>
      <c r="B905" s="12" t="str">
        <f>IF(C905="","",IF(C905="Circular",Input!D901&amp;" in.",IF(C905="Box",ROUNDUP(Input!D901/12,1)&amp;" x "&amp;ROUNDUP(Input!E901/12,1)&amp;" ft.",Input!D901&amp;" x "&amp;Input!E901&amp;" in.")))</f>
        <v/>
      </c>
      <c r="C905" s="12" t="str">
        <f>IF(A905="","",Input!B901)</f>
        <v/>
      </c>
      <c r="D905" s="12" t="str">
        <f>IF(Input!I901="","",Input!I901)</f>
        <v/>
      </c>
      <c r="E905" s="12" t="str">
        <f>IF(Input!C901="","",Input!C901)</f>
        <v/>
      </c>
      <c r="F905" s="13" t="str">
        <f>IF(Input!H901="","",Input!H901)</f>
        <v/>
      </c>
      <c r="G905" s="12" t="str">
        <f>IF(Program_Calcs!F901="","",TEXT(Program_Calcs!F901,"0.0"))</f>
        <v/>
      </c>
      <c r="H905" s="12" t="str">
        <f>IF(Input!J901="","",TEXT(Input!J901,"0.0"))</f>
        <v/>
      </c>
      <c r="I905" s="38" t="str">
        <f>IF(A905="","",IFERROR(INDEX(Program_Calcs!$A$1:$AX$1002,MATCH(A905,Program_Calcs!$A:$A,0),MATCH(VLOOKUP(F905,Table_Methods!$B:$F,4,0),Program_Calcs!$1:$1,0)),""))</f>
        <v/>
      </c>
      <c r="J905" s="38" t="str">
        <f>IF(A905="","",Input!O901)</f>
        <v/>
      </c>
      <c r="K905" s="38" t="str">
        <f>IF(A905="","",IF(D905="N","",IFERROR(INDEX(Program_Calcs!$A$1:$AX$1002,MATCH(A905,Program_Calcs!$A:$A,0),MATCH(VLOOKUP(F905,Table_Methods!$B:$F,5,0),Program_Calcs!$1:$1,0)),"")))</f>
        <v/>
      </c>
    </row>
    <row r="906" spans="1:11" ht="16.5" customHeight="1" x14ac:dyDescent="0.25">
      <c r="A906" s="12" t="str">
        <f>IF(Input!A902="","",Input!A902)</f>
        <v/>
      </c>
      <c r="B906" s="12" t="str">
        <f>IF(C906="","",IF(C906="Circular",Input!D902&amp;" in.",IF(C906="Box",ROUNDUP(Input!D902/12,1)&amp;" x "&amp;ROUNDUP(Input!E902/12,1)&amp;" ft.",Input!D902&amp;" x "&amp;Input!E902&amp;" in.")))</f>
        <v/>
      </c>
      <c r="C906" s="12" t="str">
        <f>IF(A906="","",Input!B902)</f>
        <v/>
      </c>
      <c r="D906" s="12" t="str">
        <f>IF(Input!I902="","",Input!I902)</f>
        <v/>
      </c>
      <c r="E906" s="12" t="str">
        <f>IF(Input!C902="","",Input!C902)</f>
        <v/>
      </c>
      <c r="F906" s="13" t="str">
        <f>IF(Input!H902="","",Input!H902)</f>
        <v/>
      </c>
      <c r="G906" s="12" t="str">
        <f>IF(Program_Calcs!F902="","",TEXT(Program_Calcs!F902,"0.0"))</f>
        <v/>
      </c>
      <c r="H906" s="12" t="str">
        <f>IF(Input!J902="","",TEXT(Input!J902,"0.0"))</f>
        <v/>
      </c>
      <c r="I906" s="38" t="str">
        <f>IF(A906="","",IFERROR(INDEX(Program_Calcs!$A$1:$AX$1002,MATCH(A906,Program_Calcs!$A:$A,0),MATCH(VLOOKUP(F906,Table_Methods!$B:$F,4,0),Program_Calcs!$1:$1,0)),""))</f>
        <v/>
      </c>
      <c r="J906" s="38" t="str">
        <f>IF(A906="","",Input!O902)</f>
        <v/>
      </c>
      <c r="K906" s="38" t="str">
        <f>IF(A906="","",IF(D906="N","",IFERROR(INDEX(Program_Calcs!$A$1:$AX$1002,MATCH(A906,Program_Calcs!$A:$A,0),MATCH(VLOOKUP(F906,Table_Methods!$B:$F,5,0),Program_Calcs!$1:$1,0)),"")))</f>
        <v/>
      </c>
    </row>
    <row r="907" spans="1:11" ht="16.5" customHeight="1" x14ac:dyDescent="0.25">
      <c r="A907" s="12" t="str">
        <f>IF(Input!A903="","",Input!A903)</f>
        <v/>
      </c>
      <c r="B907" s="12" t="str">
        <f>IF(C907="","",IF(C907="Circular",Input!D903&amp;" in.",IF(C907="Box",ROUNDUP(Input!D903/12,1)&amp;" x "&amp;ROUNDUP(Input!E903/12,1)&amp;" ft.",Input!D903&amp;" x "&amp;Input!E903&amp;" in.")))</f>
        <v/>
      </c>
      <c r="C907" s="12" t="str">
        <f>IF(A907="","",Input!B903)</f>
        <v/>
      </c>
      <c r="D907" s="12" t="str">
        <f>IF(Input!I903="","",Input!I903)</f>
        <v/>
      </c>
      <c r="E907" s="12" t="str">
        <f>IF(Input!C903="","",Input!C903)</f>
        <v/>
      </c>
      <c r="F907" s="13" t="str">
        <f>IF(Input!H903="","",Input!H903)</f>
        <v/>
      </c>
      <c r="G907" s="12" t="str">
        <f>IF(Program_Calcs!F903="","",TEXT(Program_Calcs!F903,"0.0"))</f>
        <v/>
      </c>
      <c r="H907" s="12" t="str">
        <f>IF(Input!J903="","",TEXT(Input!J903,"0.0"))</f>
        <v/>
      </c>
      <c r="I907" s="38" t="str">
        <f>IF(A907="","",IFERROR(INDEX(Program_Calcs!$A$1:$AX$1002,MATCH(A907,Program_Calcs!$A:$A,0),MATCH(VLOOKUP(F907,Table_Methods!$B:$F,4,0),Program_Calcs!$1:$1,0)),""))</f>
        <v/>
      </c>
      <c r="J907" s="38" t="str">
        <f>IF(A907="","",Input!O903)</f>
        <v/>
      </c>
      <c r="K907" s="38" t="str">
        <f>IF(A907="","",IF(D907="N","",IFERROR(INDEX(Program_Calcs!$A$1:$AX$1002,MATCH(A907,Program_Calcs!$A:$A,0),MATCH(VLOOKUP(F907,Table_Methods!$B:$F,5,0),Program_Calcs!$1:$1,0)),"")))</f>
        <v/>
      </c>
    </row>
    <row r="908" spans="1:11" ht="16.5" customHeight="1" x14ac:dyDescent="0.25">
      <c r="A908" s="12" t="str">
        <f>IF(Input!A904="","",Input!A904)</f>
        <v/>
      </c>
      <c r="B908" s="12" t="str">
        <f>IF(C908="","",IF(C908="Circular",Input!D904&amp;" in.",IF(C908="Box",ROUNDUP(Input!D904/12,1)&amp;" x "&amp;ROUNDUP(Input!E904/12,1)&amp;" ft.",Input!D904&amp;" x "&amp;Input!E904&amp;" in.")))</f>
        <v/>
      </c>
      <c r="C908" s="12" t="str">
        <f>IF(A908="","",Input!B904)</f>
        <v/>
      </c>
      <c r="D908" s="12" t="str">
        <f>IF(Input!I904="","",Input!I904)</f>
        <v/>
      </c>
      <c r="E908" s="12" t="str">
        <f>IF(Input!C904="","",Input!C904)</f>
        <v/>
      </c>
      <c r="F908" s="13" t="str">
        <f>IF(Input!H904="","",Input!H904)</f>
        <v/>
      </c>
      <c r="G908" s="12" t="str">
        <f>IF(Program_Calcs!F904="","",TEXT(Program_Calcs!F904,"0.0"))</f>
        <v/>
      </c>
      <c r="H908" s="12" t="str">
        <f>IF(Input!J904="","",TEXT(Input!J904,"0.0"))</f>
        <v/>
      </c>
      <c r="I908" s="38" t="str">
        <f>IF(A908="","",IFERROR(INDEX(Program_Calcs!$A$1:$AX$1002,MATCH(A908,Program_Calcs!$A:$A,0),MATCH(VLOOKUP(F908,Table_Methods!$B:$F,4,0),Program_Calcs!$1:$1,0)),""))</f>
        <v/>
      </c>
      <c r="J908" s="38" t="str">
        <f>IF(A908="","",Input!O904)</f>
        <v/>
      </c>
      <c r="K908" s="38" t="str">
        <f>IF(A908="","",IF(D908="N","",IFERROR(INDEX(Program_Calcs!$A$1:$AX$1002,MATCH(A908,Program_Calcs!$A:$A,0),MATCH(VLOOKUP(F908,Table_Methods!$B:$F,5,0),Program_Calcs!$1:$1,0)),"")))</f>
        <v/>
      </c>
    </row>
    <row r="909" spans="1:11" ht="16.5" customHeight="1" x14ac:dyDescent="0.25">
      <c r="A909" s="12" t="str">
        <f>IF(Input!A905="","",Input!A905)</f>
        <v/>
      </c>
      <c r="B909" s="12" t="str">
        <f>IF(C909="","",IF(C909="Circular",Input!D905&amp;" in.",IF(C909="Box",ROUNDUP(Input!D905/12,1)&amp;" x "&amp;ROUNDUP(Input!E905/12,1)&amp;" ft.",Input!D905&amp;" x "&amp;Input!E905&amp;" in.")))</f>
        <v/>
      </c>
      <c r="C909" s="12" t="str">
        <f>IF(A909="","",Input!B905)</f>
        <v/>
      </c>
      <c r="D909" s="12" t="str">
        <f>IF(Input!I905="","",Input!I905)</f>
        <v/>
      </c>
      <c r="E909" s="12" t="str">
        <f>IF(Input!C905="","",Input!C905)</f>
        <v/>
      </c>
      <c r="F909" s="13" t="str">
        <f>IF(Input!H905="","",Input!H905)</f>
        <v/>
      </c>
      <c r="G909" s="12" t="str">
        <f>IF(Program_Calcs!F905="","",TEXT(Program_Calcs!F905,"0.0"))</f>
        <v/>
      </c>
      <c r="H909" s="12" t="str">
        <f>IF(Input!J905="","",TEXT(Input!J905,"0.0"))</f>
        <v/>
      </c>
      <c r="I909" s="38" t="str">
        <f>IF(A909="","",IFERROR(INDEX(Program_Calcs!$A$1:$AX$1002,MATCH(A909,Program_Calcs!$A:$A,0),MATCH(VLOOKUP(F909,Table_Methods!$B:$F,4,0),Program_Calcs!$1:$1,0)),""))</f>
        <v/>
      </c>
      <c r="J909" s="38" t="str">
        <f>IF(A909="","",Input!O905)</f>
        <v/>
      </c>
      <c r="K909" s="38" t="str">
        <f>IF(A909="","",IF(D909="N","",IFERROR(INDEX(Program_Calcs!$A$1:$AX$1002,MATCH(A909,Program_Calcs!$A:$A,0),MATCH(VLOOKUP(F909,Table_Methods!$B:$F,5,0),Program_Calcs!$1:$1,0)),"")))</f>
        <v/>
      </c>
    </row>
    <row r="910" spans="1:11" ht="16.5" customHeight="1" x14ac:dyDescent="0.25">
      <c r="A910" s="12" t="str">
        <f>IF(Input!A906="","",Input!A906)</f>
        <v/>
      </c>
      <c r="B910" s="12" t="str">
        <f>IF(C910="","",IF(C910="Circular",Input!D906&amp;" in.",IF(C910="Box",ROUNDUP(Input!D906/12,1)&amp;" x "&amp;ROUNDUP(Input!E906/12,1)&amp;" ft.",Input!D906&amp;" x "&amp;Input!E906&amp;" in.")))</f>
        <v/>
      </c>
      <c r="C910" s="12" t="str">
        <f>IF(A910="","",Input!B906)</f>
        <v/>
      </c>
      <c r="D910" s="12" t="str">
        <f>IF(Input!I906="","",Input!I906)</f>
        <v/>
      </c>
      <c r="E910" s="12" t="str">
        <f>IF(Input!C906="","",Input!C906)</f>
        <v/>
      </c>
      <c r="F910" s="13" t="str">
        <f>IF(Input!H906="","",Input!H906)</f>
        <v/>
      </c>
      <c r="G910" s="12" t="str">
        <f>IF(Program_Calcs!F906="","",TEXT(Program_Calcs!F906,"0.0"))</f>
        <v/>
      </c>
      <c r="H910" s="12" t="str">
        <f>IF(Input!J906="","",TEXT(Input!J906,"0.0"))</f>
        <v/>
      </c>
      <c r="I910" s="38" t="str">
        <f>IF(A910="","",IFERROR(INDEX(Program_Calcs!$A$1:$AX$1002,MATCH(A910,Program_Calcs!$A:$A,0),MATCH(VLOOKUP(F910,Table_Methods!$B:$F,4,0),Program_Calcs!$1:$1,0)),""))</f>
        <v/>
      </c>
      <c r="J910" s="38" t="str">
        <f>IF(A910="","",Input!O906)</f>
        <v/>
      </c>
      <c r="K910" s="38" t="str">
        <f>IF(A910="","",IF(D910="N","",IFERROR(INDEX(Program_Calcs!$A$1:$AX$1002,MATCH(A910,Program_Calcs!$A:$A,0),MATCH(VLOOKUP(F910,Table_Methods!$B:$F,5,0),Program_Calcs!$1:$1,0)),"")))</f>
        <v/>
      </c>
    </row>
    <row r="911" spans="1:11" ht="16.5" customHeight="1" x14ac:dyDescent="0.25">
      <c r="A911" s="12" t="str">
        <f>IF(Input!A907="","",Input!A907)</f>
        <v/>
      </c>
      <c r="B911" s="12" t="str">
        <f>IF(C911="","",IF(C911="Circular",Input!D907&amp;" in.",IF(C911="Box",ROUNDUP(Input!D907/12,1)&amp;" x "&amp;ROUNDUP(Input!E907/12,1)&amp;" ft.",Input!D907&amp;" x "&amp;Input!E907&amp;" in.")))</f>
        <v/>
      </c>
      <c r="C911" s="12" t="str">
        <f>IF(A911="","",Input!B907)</f>
        <v/>
      </c>
      <c r="D911" s="12" t="str">
        <f>IF(Input!I907="","",Input!I907)</f>
        <v/>
      </c>
      <c r="E911" s="12" t="str">
        <f>IF(Input!C907="","",Input!C907)</f>
        <v/>
      </c>
      <c r="F911" s="13" t="str">
        <f>IF(Input!H907="","",Input!H907)</f>
        <v/>
      </c>
      <c r="G911" s="12" t="str">
        <f>IF(Program_Calcs!F907="","",TEXT(Program_Calcs!F907,"0.0"))</f>
        <v/>
      </c>
      <c r="H911" s="12" t="str">
        <f>IF(Input!J907="","",TEXT(Input!J907,"0.0"))</f>
        <v/>
      </c>
      <c r="I911" s="38" t="str">
        <f>IF(A911="","",IFERROR(INDEX(Program_Calcs!$A$1:$AX$1002,MATCH(A911,Program_Calcs!$A:$A,0),MATCH(VLOOKUP(F911,Table_Methods!$B:$F,4,0),Program_Calcs!$1:$1,0)),""))</f>
        <v/>
      </c>
      <c r="J911" s="38" t="str">
        <f>IF(A911="","",Input!O907)</f>
        <v/>
      </c>
      <c r="K911" s="38" t="str">
        <f>IF(A911="","",IF(D911="N","",IFERROR(INDEX(Program_Calcs!$A$1:$AX$1002,MATCH(A911,Program_Calcs!$A:$A,0),MATCH(VLOOKUP(F911,Table_Methods!$B:$F,5,0),Program_Calcs!$1:$1,0)),"")))</f>
        <v/>
      </c>
    </row>
    <row r="912" spans="1:11" ht="16.5" customHeight="1" x14ac:dyDescent="0.25">
      <c r="A912" s="12" t="str">
        <f>IF(Input!A908="","",Input!A908)</f>
        <v/>
      </c>
      <c r="B912" s="12" t="str">
        <f>IF(C912="","",IF(C912="Circular",Input!D908&amp;" in.",IF(C912="Box",ROUNDUP(Input!D908/12,1)&amp;" x "&amp;ROUNDUP(Input!E908/12,1)&amp;" ft.",Input!D908&amp;" x "&amp;Input!E908&amp;" in.")))</f>
        <v/>
      </c>
      <c r="C912" s="12" t="str">
        <f>IF(A912="","",Input!B908)</f>
        <v/>
      </c>
      <c r="D912" s="12" t="str">
        <f>IF(Input!I908="","",Input!I908)</f>
        <v/>
      </c>
      <c r="E912" s="12" t="str">
        <f>IF(Input!C908="","",Input!C908)</f>
        <v/>
      </c>
      <c r="F912" s="13" t="str">
        <f>IF(Input!H908="","",Input!H908)</f>
        <v/>
      </c>
      <c r="G912" s="12" t="str">
        <f>IF(Program_Calcs!F908="","",TEXT(Program_Calcs!F908,"0.0"))</f>
        <v/>
      </c>
      <c r="H912" s="12" t="str">
        <f>IF(Input!J908="","",TEXT(Input!J908,"0.0"))</f>
        <v/>
      </c>
      <c r="I912" s="38" t="str">
        <f>IF(A912="","",IFERROR(INDEX(Program_Calcs!$A$1:$AX$1002,MATCH(A912,Program_Calcs!$A:$A,0),MATCH(VLOOKUP(F912,Table_Methods!$B:$F,4,0),Program_Calcs!$1:$1,0)),""))</f>
        <v/>
      </c>
      <c r="J912" s="38" t="str">
        <f>IF(A912="","",Input!O908)</f>
        <v/>
      </c>
      <c r="K912" s="38" t="str">
        <f>IF(A912="","",IF(D912="N","",IFERROR(INDEX(Program_Calcs!$A$1:$AX$1002,MATCH(A912,Program_Calcs!$A:$A,0),MATCH(VLOOKUP(F912,Table_Methods!$B:$F,5,0),Program_Calcs!$1:$1,0)),"")))</f>
        <v/>
      </c>
    </row>
    <row r="913" spans="1:11" ht="16.5" customHeight="1" x14ac:dyDescent="0.25">
      <c r="A913" s="12" t="str">
        <f>IF(Input!A909="","",Input!A909)</f>
        <v/>
      </c>
      <c r="B913" s="12" t="str">
        <f>IF(C913="","",IF(C913="Circular",Input!D909&amp;" in.",IF(C913="Box",ROUNDUP(Input!D909/12,1)&amp;" x "&amp;ROUNDUP(Input!E909/12,1)&amp;" ft.",Input!D909&amp;" x "&amp;Input!E909&amp;" in.")))</f>
        <v/>
      </c>
      <c r="C913" s="12" t="str">
        <f>IF(A913="","",Input!B909)</f>
        <v/>
      </c>
      <c r="D913" s="12" t="str">
        <f>IF(Input!I909="","",Input!I909)</f>
        <v/>
      </c>
      <c r="E913" s="12" t="str">
        <f>IF(Input!C909="","",Input!C909)</f>
        <v/>
      </c>
      <c r="F913" s="13" t="str">
        <f>IF(Input!H909="","",Input!H909)</f>
        <v/>
      </c>
      <c r="G913" s="12" t="str">
        <f>IF(Program_Calcs!F909="","",TEXT(Program_Calcs!F909,"0.0"))</f>
        <v/>
      </c>
      <c r="H913" s="12" t="str">
        <f>IF(Input!J909="","",TEXT(Input!J909,"0.0"))</f>
        <v/>
      </c>
      <c r="I913" s="38" t="str">
        <f>IF(A913="","",IFERROR(INDEX(Program_Calcs!$A$1:$AX$1002,MATCH(A913,Program_Calcs!$A:$A,0),MATCH(VLOOKUP(F913,Table_Methods!$B:$F,4,0),Program_Calcs!$1:$1,0)),""))</f>
        <v/>
      </c>
      <c r="J913" s="38" t="str">
        <f>IF(A913="","",Input!O909)</f>
        <v/>
      </c>
      <c r="K913" s="38" t="str">
        <f>IF(A913="","",IF(D913="N","",IFERROR(INDEX(Program_Calcs!$A$1:$AX$1002,MATCH(A913,Program_Calcs!$A:$A,0),MATCH(VLOOKUP(F913,Table_Methods!$B:$F,5,0),Program_Calcs!$1:$1,0)),"")))</f>
        <v/>
      </c>
    </row>
    <row r="914" spans="1:11" ht="16.5" customHeight="1" x14ac:dyDescent="0.25">
      <c r="A914" s="12" t="str">
        <f>IF(Input!A910="","",Input!A910)</f>
        <v/>
      </c>
      <c r="B914" s="12" t="str">
        <f>IF(C914="","",IF(C914="Circular",Input!D910&amp;" in.",IF(C914="Box",ROUNDUP(Input!D910/12,1)&amp;" x "&amp;ROUNDUP(Input!E910/12,1)&amp;" ft.",Input!D910&amp;" x "&amp;Input!E910&amp;" in.")))</f>
        <v/>
      </c>
      <c r="C914" s="12" t="str">
        <f>IF(A914="","",Input!B910)</f>
        <v/>
      </c>
      <c r="D914" s="12" t="str">
        <f>IF(Input!I910="","",Input!I910)</f>
        <v/>
      </c>
      <c r="E914" s="12" t="str">
        <f>IF(Input!C910="","",Input!C910)</f>
        <v/>
      </c>
      <c r="F914" s="13" t="str">
        <f>IF(Input!H910="","",Input!H910)</f>
        <v/>
      </c>
      <c r="G914" s="12" t="str">
        <f>IF(Program_Calcs!F910="","",TEXT(Program_Calcs!F910,"0.0"))</f>
        <v/>
      </c>
      <c r="H914" s="12" t="str">
        <f>IF(Input!J910="","",TEXT(Input!J910,"0.0"))</f>
        <v/>
      </c>
      <c r="I914" s="38" t="str">
        <f>IF(A914="","",IFERROR(INDEX(Program_Calcs!$A$1:$AX$1002,MATCH(A914,Program_Calcs!$A:$A,0),MATCH(VLOOKUP(F914,Table_Methods!$B:$F,4,0),Program_Calcs!$1:$1,0)),""))</f>
        <v/>
      </c>
      <c r="J914" s="38" t="str">
        <f>IF(A914="","",Input!O910)</f>
        <v/>
      </c>
      <c r="K914" s="38" t="str">
        <f>IF(A914="","",IF(D914="N","",IFERROR(INDEX(Program_Calcs!$A$1:$AX$1002,MATCH(A914,Program_Calcs!$A:$A,0),MATCH(VLOOKUP(F914,Table_Methods!$B:$F,5,0),Program_Calcs!$1:$1,0)),"")))</f>
        <v/>
      </c>
    </row>
    <row r="915" spans="1:11" ht="16.5" customHeight="1" x14ac:dyDescent="0.25">
      <c r="A915" s="12" t="str">
        <f>IF(Input!A911="","",Input!A911)</f>
        <v/>
      </c>
      <c r="B915" s="12" t="str">
        <f>IF(C915="","",IF(C915="Circular",Input!D911&amp;" in.",IF(C915="Box",ROUNDUP(Input!D911/12,1)&amp;" x "&amp;ROUNDUP(Input!E911/12,1)&amp;" ft.",Input!D911&amp;" x "&amp;Input!E911&amp;" in.")))</f>
        <v/>
      </c>
      <c r="C915" s="12" t="str">
        <f>IF(A915="","",Input!B911)</f>
        <v/>
      </c>
      <c r="D915" s="12" t="str">
        <f>IF(Input!I911="","",Input!I911)</f>
        <v/>
      </c>
      <c r="E915" s="12" t="str">
        <f>IF(Input!C911="","",Input!C911)</f>
        <v/>
      </c>
      <c r="F915" s="13" t="str">
        <f>IF(Input!H911="","",Input!H911)</f>
        <v/>
      </c>
      <c r="G915" s="12" t="str">
        <f>IF(Program_Calcs!F911="","",TEXT(Program_Calcs!F911,"0.0"))</f>
        <v/>
      </c>
      <c r="H915" s="12" t="str">
        <f>IF(Input!J911="","",TEXT(Input!J911,"0.0"))</f>
        <v/>
      </c>
      <c r="I915" s="38" t="str">
        <f>IF(A915="","",IFERROR(INDEX(Program_Calcs!$A$1:$AX$1002,MATCH(A915,Program_Calcs!$A:$A,0),MATCH(VLOOKUP(F915,Table_Methods!$B:$F,4,0),Program_Calcs!$1:$1,0)),""))</f>
        <v/>
      </c>
      <c r="J915" s="38" t="str">
        <f>IF(A915="","",Input!O911)</f>
        <v/>
      </c>
      <c r="K915" s="38" t="str">
        <f>IF(A915="","",IF(D915="N","",IFERROR(INDEX(Program_Calcs!$A$1:$AX$1002,MATCH(A915,Program_Calcs!$A:$A,0),MATCH(VLOOKUP(F915,Table_Methods!$B:$F,5,0),Program_Calcs!$1:$1,0)),"")))</f>
        <v/>
      </c>
    </row>
    <row r="916" spans="1:11" ht="16.5" customHeight="1" x14ac:dyDescent="0.25">
      <c r="A916" s="12" t="str">
        <f>IF(Input!A912="","",Input!A912)</f>
        <v/>
      </c>
      <c r="B916" s="12" t="str">
        <f>IF(C916="","",IF(C916="Circular",Input!D912&amp;" in.",IF(C916="Box",ROUNDUP(Input!D912/12,1)&amp;" x "&amp;ROUNDUP(Input!E912/12,1)&amp;" ft.",Input!D912&amp;" x "&amp;Input!E912&amp;" in.")))</f>
        <v/>
      </c>
      <c r="C916" s="12" t="str">
        <f>IF(A916="","",Input!B912)</f>
        <v/>
      </c>
      <c r="D916" s="12" t="str">
        <f>IF(Input!I912="","",Input!I912)</f>
        <v/>
      </c>
      <c r="E916" s="12" t="str">
        <f>IF(Input!C912="","",Input!C912)</f>
        <v/>
      </c>
      <c r="F916" s="13" t="str">
        <f>IF(Input!H912="","",Input!H912)</f>
        <v/>
      </c>
      <c r="G916" s="12" t="str">
        <f>IF(Program_Calcs!F912="","",TEXT(Program_Calcs!F912,"0.0"))</f>
        <v/>
      </c>
      <c r="H916" s="12" t="str">
        <f>IF(Input!J912="","",TEXT(Input!J912,"0.0"))</f>
        <v/>
      </c>
      <c r="I916" s="38" t="str">
        <f>IF(A916="","",IFERROR(INDEX(Program_Calcs!$A$1:$AX$1002,MATCH(A916,Program_Calcs!$A:$A,0),MATCH(VLOOKUP(F916,Table_Methods!$B:$F,4,0),Program_Calcs!$1:$1,0)),""))</f>
        <v/>
      </c>
      <c r="J916" s="38" t="str">
        <f>IF(A916="","",Input!O912)</f>
        <v/>
      </c>
      <c r="K916" s="38" t="str">
        <f>IF(A916="","",IF(D916="N","",IFERROR(INDEX(Program_Calcs!$A$1:$AX$1002,MATCH(A916,Program_Calcs!$A:$A,0),MATCH(VLOOKUP(F916,Table_Methods!$B:$F,5,0),Program_Calcs!$1:$1,0)),"")))</f>
        <v/>
      </c>
    </row>
    <row r="917" spans="1:11" ht="16.5" customHeight="1" x14ac:dyDescent="0.25">
      <c r="A917" s="12" t="str">
        <f>IF(Input!A913="","",Input!A913)</f>
        <v/>
      </c>
      <c r="B917" s="12" t="str">
        <f>IF(C917="","",IF(C917="Circular",Input!D913&amp;" in.",IF(C917="Box",ROUNDUP(Input!D913/12,1)&amp;" x "&amp;ROUNDUP(Input!E913/12,1)&amp;" ft.",Input!D913&amp;" x "&amp;Input!E913&amp;" in.")))</f>
        <v/>
      </c>
      <c r="C917" s="12" t="str">
        <f>IF(A917="","",Input!B913)</f>
        <v/>
      </c>
      <c r="D917" s="12" t="str">
        <f>IF(Input!I913="","",Input!I913)</f>
        <v/>
      </c>
      <c r="E917" s="12" t="str">
        <f>IF(Input!C913="","",Input!C913)</f>
        <v/>
      </c>
      <c r="F917" s="13" t="str">
        <f>IF(Input!H913="","",Input!H913)</f>
        <v/>
      </c>
      <c r="G917" s="12" t="str">
        <f>IF(Program_Calcs!F913="","",TEXT(Program_Calcs!F913,"0.0"))</f>
        <v/>
      </c>
      <c r="H917" s="12" t="str">
        <f>IF(Input!J913="","",TEXT(Input!J913,"0.0"))</f>
        <v/>
      </c>
      <c r="I917" s="38" t="str">
        <f>IF(A917="","",IFERROR(INDEX(Program_Calcs!$A$1:$AX$1002,MATCH(A917,Program_Calcs!$A:$A,0),MATCH(VLOOKUP(F917,Table_Methods!$B:$F,4,0),Program_Calcs!$1:$1,0)),""))</f>
        <v/>
      </c>
      <c r="J917" s="38" t="str">
        <f>IF(A917="","",Input!O913)</f>
        <v/>
      </c>
      <c r="K917" s="38" t="str">
        <f>IF(A917="","",IF(D917="N","",IFERROR(INDEX(Program_Calcs!$A$1:$AX$1002,MATCH(A917,Program_Calcs!$A:$A,0),MATCH(VLOOKUP(F917,Table_Methods!$B:$F,5,0),Program_Calcs!$1:$1,0)),"")))</f>
        <v/>
      </c>
    </row>
    <row r="918" spans="1:11" ht="16.5" customHeight="1" x14ac:dyDescent="0.25">
      <c r="A918" s="12" t="str">
        <f>IF(Input!A914="","",Input!A914)</f>
        <v/>
      </c>
      <c r="B918" s="12" t="str">
        <f>IF(C918="","",IF(C918="Circular",Input!D914&amp;" in.",IF(C918="Box",ROUNDUP(Input!D914/12,1)&amp;" x "&amp;ROUNDUP(Input!E914/12,1)&amp;" ft.",Input!D914&amp;" x "&amp;Input!E914&amp;" in.")))</f>
        <v/>
      </c>
      <c r="C918" s="12" t="str">
        <f>IF(A918="","",Input!B914)</f>
        <v/>
      </c>
      <c r="D918" s="12" t="str">
        <f>IF(Input!I914="","",Input!I914)</f>
        <v/>
      </c>
      <c r="E918" s="12" t="str">
        <f>IF(Input!C914="","",Input!C914)</f>
        <v/>
      </c>
      <c r="F918" s="13" t="str">
        <f>IF(Input!H914="","",Input!H914)</f>
        <v/>
      </c>
      <c r="G918" s="12" t="str">
        <f>IF(Program_Calcs!F914="","",TEXT(Program_Calcs!F914,"0.0"))</f>
        <v/>
      </c>
      <c r="H918" s="12" t="str">
        <f>IF(Input!J914="","",TEXT(Input!J914,"0.0"))</f>
        <v/>
      </c>
      <c r="I918" s="38" t="str">
        <f>IF(A918="","",IFERROR(INDEX(Program_Calcs!$A$1:$AX$1002,MATCH(A918,Program_Calcs!$A:$A,0),MATCH(VLOOKUP(F918,Table_Methods!$B:$F,4,0),Program_Calcs!$1:$1,0)),""))</f>
        <v/>
      </c>
      <c r="J918" s="38" t="str">
        <f>IF(A918="","",Input!O914)</f>
        <v/>
      </c>
      <c r="K918" s="38" t="str">
        <f>IF(A918="","",IF(D918="N","",IFERROR(INDEX(Program_Calcs!$A$1:$AX$1002,MATCH(A918,Program_Calcs!$A:$A,0),MATCH(VLOOKUP(F918,Table_Methods!$B:$F,5,0),Program_Calcs!$1:$1,0)),"")))</f>
        <v/>
      </c>
    </row>
    <row r="919" spans="1:11" ht="16.5" customHeight="1" x14ac:dyDescent="0.25">
      <c r="A919" s="12" t="str">
        <f>IF(Input!A915="","",Input!A915)</f>
        <v/>
      </c>
      <c r="B919" s="12" t="str">
        <f>IF(C919="","",IF(C919="Circular",Input!D915&amp;" in.",IF(C919="Box",ROUNDUP(Input!D915/12,1)&amp;" x "&amp;ROUNDUP(Input!E915/12,1)&amp;" ft.",Input!D915&amp;" x "&amp;Input!E915&amp;" in.")))</f>
        <v/>
      </c>
      <c r="C919" s="12" t="str">
        <f>IF(A919="","",Input!B915)</f>
        <v/>
      </c>
      <c r="D919" s="12" t="str">
        <f>IF(Input!I915="","",Input!I915)</f>
        <v/>
      </c>
      <c r="E919" s="12" t="str">
        <f>IF(Input!C915="","",Input!C915)</f>
        <v/>
      </c>
      <c r="F919" s="13" t="str">
        <f>IF(Input!H915="","",Input!H915)</f>
        <v/>
      </c>
      <c r="G919" s="12" t="str">
        <f>IF(Program_Calcs!F915="","",TEXT(Program_Calcs!F915,"0.0"))</f>
        <v/>
      </c>
      <c r="H919" s="12" t="str">
        <f>IF(Input!J915="","",TEXT(Input!J915,"0.0"))</f>
        <v/>
      </c>
      <c r="I919" s="38" t="str">
        <f>IF(A919="","",IFERROR(INDEX(Program_Calcs!$A$1:$AX$1002,MATCH(A919,Program_Calcs!$A:$A,0),MATCH(VLOOKUP(F919,Table_Methods!$B:$F,4,0),Program_Calcs!$1:$1,0)),""))</f>
        <v/>
      </c>
      <c r="J919" s="38" t="str">
        <f>IF(A919="","",Input!O915)</f>
        <v/>
      </c>
      <c r="K919" s="38" t="str">
        <f>IF(A919="","",IF(D919="N","",IFERROR(INDEX(Program_Calcs!$A$1:$AX$1002,MATCH(A919,Program_Calcs!$A:$A,0),MATCH(VLOOKUP(F919,Table_Methods!$B:$F,5,0),Program_Calcs!$1:$1,0)),"")))</f>
        <v/>
      </c>
    </row>
    <row r="920" spans="1:11" ht="16.5" customHeight="1" x14ac:dyDescent="0.25">
      <c r="A920" s="12" t="str">
        <f>IF(Input!A916="","",Input!A916)</f>
        <v/>
      </c>
      <c r="B920" s="12" t="str">
        <f>IF(C920="","",IF(C920="Circular",Input!D916&amp;" in.",IF(C920="Box",ROUNDUP(Input!D916/12,1)&amp;" x "&amp;ROUNDUP(Input!E916/12,1)&amp;" ft.",Input!D916&amp;" x "&amp;Input!E916&amp;" in.")))</f>
        <v/>
      </c>
      <c r="C920" s="12" t="str">
        <f>IF(A920="","",Input!B916)</f>
        <v/>
      </c>
      <c r="D920" s="12" t="str">
        <f>IF(Input!I916="","",Input!I916)</f>
        <v/>
      </c>
      <c r="E920" s="12" t="str">
        <f>IF(Input!C916="","",Input!C916)</f>
        <v/>
      </c>
      <c r="F920" s="13" t="str">
        <f>IF(Input!H916="","",Input!H916)</f>
        <v/>
      </c>
      <c r="G920" s="12" t="str">
        <f>IF(Program_Calcs!F916="","",TEXT(Program_Calcs!F916,"0.0"))</f>
        <v/>
      </c>
      <c r="H920" s="12" t="str">
        <f>IF(Input!J916="","",TEXT(Input!J916,"0.0"))</f>
        <v/>
      </c>
      <c r="I920" s="38" t="str">
        <f>IF(A920="","",IFERROR(INDEX(Program_Calcs!$A$1:$AX$1002,MATCH(A920,Program_Calcs!$A:$A,0),MATCH(VLOOKUP(F920,Table_Methods!$B:$F,4,0),Program_Calcs!$1:$1,0)),""))</f>
        <v/>
      </c>
      <c r="J920" s="38" t="str">
        <f>IF(A920="","",Input!O916)</f>
        <v/>
      </c>
      <c r="K920" s="38" t="str">
        <f>IF(A920="","",IF(D920="N","",IFERROR(INDEX(Program_Calcs!$A$1:$AX$1002,MATCH(A920,Program_Calcs!$A:$A,0),MATCH(VLOOKUP(F920,Table_Methods!$B:$F,5,0),Program_Calcs!$1:$1,0)),"")))</f>
        <v/>
      </c>
    </row>
    <row r="921" spans="1:11" ht="16.5" customHeight="1" x14ac:dyDescent="0.25">
      <c r="A921" s="12" t="str">
        <f>IF(Input!A917="","",Input!A917)</f>
        <v/>
      </c>
      <c r="B921" s="12" t="str">
        <f>IF(C921="","",IF(C921="Circular",Input!D917&amp;" in.",IF(C921="Box",ROUNDUP(Input!D917/12,1)&amp;" x "&amp;ROUNDUP(Input!E917/12,1)&amp;" ft.",Input!D917&amp;" x "&amp;Input!E917&amp;" in.")))</f>
        <v/>
      </c>
      <c r="C921" s="12" t="str">
        <f>IF(A921="","",Input!B917)</f>
        <v/>
      </c>
      <c r="D921" s="12" t="str">
        <f>IF(Input!I917="","",Input!I917)</f>
        <v/>
      </c>
      <c r="E921" s="12" t="str">
        <f>IF(Input!C917="","",Input!C917)</f>
        <v/>
      </c>
      <c r="F921" s="13" t="str">
        <f>IF(Input!H917="","",Input!H917)</f>
        <v/>
      </c>
      <c r="G921" s="12" t="str">
        <f>IF(Program_Calcs!F917="","",TEXT(Program_Calcs!F917,"0.0"))</f>
        <v/>
      </c>
      <c r="H921" s="12" t="str">
        <f>IF(Input!J917="","",TEXT(Input!J917,"0.0"))</f>
        <v/>
      </c>
      <c r="I921" s="38" t="str">
        <f>IF(A921="","",IFERROR(INDEX(Program_Calcs!$A$1:$AX$1002,MATCH(A921,Program_Calcs!$A:$A,0),MATCH(VLOOKUP(F921,Table_Methods!$B:$F,4,0),Program_Calcs!$1:$1,0)),""))</f>
        <v/>
      </c>
      <c r="J921" s="38" t="str">
        <f>IF(A921="","",Input!O917)</f>
        <v/>
      </c>
      <c r="K921" s="38" t="str">
        <f>IF(A921="","",IF(D921="N","",IFERROR(INDEX(Program_Calcs!$A$1:$AX$1002,MATCH(A921,Program_Calcs!$A:$A,0),MATCH(VLOOKUP(F921,Table_Methods!$B:$F,5,0),Program_Calcs!$1:$1,0)),"")))</f>
        <v/>
      </c>
    </row>
    <row r="922" spans="1:11" ht="16.5" customHeight="1" x14ac:dyDescent="0.25">
      <c r="A922" s="12" t="str">
        <f>IF(Input!A918="","",Input!A918)</f>
        <v/>
      </c>
      <c r="B922" s="12" t="str">
        <f>IF(C922="","",IF(C922="Circular",Input!D918&amp;" in.",IF(C922="Box",ROUNDUP(Input!D918/12,1)&amp;" x "&amp;ROUNDUP(Input!E918/12,1)&amp;" ft.",Input!D918&amp;" x "&amp;Input!E918&amp;" in.")))</f>
        <v/>
      </c>
      <c r="C922" s="12" t="str">
        <f>IF(A922="","",Input!B918)</f>
        <v/>
      </c>
      <c r="D922" s="12" t="str">
        <f>IF(Input!I918="","",Input!I918)</f>
        <v/>
      </c>
      <c r="E922" s="12" t="str">
        <f>IF(Input!C918="","",Input!C918)</f>
        <v/>
      </c>
      <c r="F922" s="13" t="str">
        <f>IF(Input!H918="","",Input!H918)</f>
        <v/>
      </c>
      <c r="G922" s="12" t="str">
        <f>IF(Program_Calcs!F918="","",TEXT(Program_Calcs!F918,"0.0"))</f>
        <v/>
      </c>
      <c r="H922" s="12" t="str">
        <f>IF(Input!J918="","",TEXT(Input!J918,"0.0"))</f>
        <v/>
      </c>
      <c r="I922" s="38" t="str">
        <f>IF(A922="","",IFERROR(INDEX(Program_Calcs!$A$1:$AX$1002,MATCH(A922,Program_Calcs!$A:$A,0),MATCH(VLOOKUP(F922,Table_Methods!$B:$F,4,0),Program_Calcs!$1:$1,0)),""))</f>
        <v/>
      </c>
      <c r="J922" s="38" t="str">
        <f>IF(A922="","",Input!O918)</f>
        <v/>
      </c>
      <c r="K922" s="38" t="str">
        <f>IF(A922="","",IF(D922="N","",IFERROR(INDEX(Program_Calcs!$A$1:$AX$1002,MATCH(A922,Program_Calcs!$A:$A,0),MATCH(VLOOKUP(F922,Table_Methods!$B:$F,5,0),Program_Calcs!$1:$1,0)),"")))</f>
        <v/>
      </c>
    </row>
    <row r="923" spans="1:11" ht="16.5" customHeight="1" x14ac:dyDescent="0.25">
      <c r="A923" s="12" t="str">
        <f>IF(Input!A919="","",Input!A919)</f>
        <v/>
      </c>
      <c r="B923" s="12" t="str">
        <f>IF(C923="","",IF(C923="Circular",Input!D919&amp;" in.",IF(C923="Box",ROUNDUP(Input!D919/12,1)&amp;" x "&amp;ROUNDUP(Input!E919/12,1)&amp;" ft.",Input!D919&amp;" x "&amp;Input!E919&amp;" in.")))</f>
        <v/>
      </c>
      <c r="C923" s="12" t="str">
        <f>IF(A923="","",Input!B919)</f>
        <v/>
      </c>
      <c r="D923" s="12" t="str">
        <f>IF(Input!I919="","",Input!I919)</f>
        <v/>
      </c>
      <c r="E923" s="12" t="str">
        <f>IF(Input!C919="","",Input!C919)</f>
        <v/>
      </c>
      <c r="F923" s="13" t="str">
        <f>IF(Input!H919="","",Input!H919)</f>
        <v/>
      </c>
      <c r="G923" s="12" t="str">
        <f>IF(Program_Calcs!F919="","",TEXT(Program_Calcs!F919,"0.0"))</f>
        <v/>
      </c>
      <c r="H923" s="12" t="str">
        <f>IF(Input!J919="","",TEXT(Input!J919,"0.0"))</f>
        <v/>
      </c>
      <c r="I923" s="38" t="str">
        <f>IF(A923="","",IFERROR(INDEX(Program_Calcs!$A$1:$AX$1002,MATCH(A923,Program_Calcs!$A:$A,0),MATCH(VLOOKUP(F923,Table_Methods!$B:$F,4,0),Program_Calcs!$1:$1,0)),""))</f>
        <v/>
      </c>
      <c r="J923" s="38" t="str">
        <f>IF(A923="","",Input!O919)</f>
        <v/>
      </c>
      <c r="K923" s="38" t="str">
        <f>IF(A923="","",IF(D923="N","",IFERROR(INDEX(Program_Calcs!$A$1:$AX$1002,MATCH(A923,Program_Calcs!$A:$A,0),MATCH(VLOOKUP(F923,Table_Methods!$B:$F,5,0),Program_Calcs!$1:$1,0)),"")))</f>
        <v/>
      </c>
    </row>
    <row r="924" spans="1:11" ht="16.5" customHeight="1" x14ac:dyDescent="0.25">
      <c r="A924" s="12" t="str">
        <f>IF(Input!A920="","",Input!A920)</f>
        <v/>
      </c>
      <c r="B924" s="12" t="str">
        <f>IF(C924="","",IF(C924="Circular",Input!D920&amp;" in.",IF(C924="Box",ROUNDUP(Input!D920/12,1)&amp;" x "&amp;ROUNDUP(Input!E920/12,1)&amp;" ft.",Input!D920&amp;" x "&amp;Input!E920&amp;" in.")))</f>
        <v/>
      </c>
      <c r="C924" s="12" t="str">
        <f>IF(A924="","",Input!B920)</f>
        <v/>
      </c>
      <c r="D924" s="12" t="str">
        <f>IF(Input!I920="","",Input!I920)</f>
        <v/>
      </c>
      <c r="E924" s="12" t="str">
        <f>IF(Input!C920="","",Input!C920)</f>
        <v/>
      </c>
      <c r="F924" s="13" t="str">
        <f>IF(Input!H920="","",Input!H920)</f>
        <v/>
      </c>
      <c r="G924" s="12" t="str">
        <f>IF(Program_Calcs!F920="","",TEXT(Program_Calcs!F920,"0.0"))</f>
        <v/>
      </c>
      <c r="H924" s="12" t="str">
        <f>IF(Input!J920="","",TEXT(Input!J920,"0.0"))</f>
        <v/>
      </c>
      <c r="I924" s="38" t="str">
        <f>IF(A924="","",IFERROR(INDEX(Program_Calcs!$A$1:$AX$1002,MATCH(A924,Program_Calcs!$A:$A,0),MATCH(VLOOKUP(F924,Table_Methods!$B:$F,4,0),Program_Calcs!$1:$1,0)),""))</f>
        <v/>
      </c>
      <c r="J924" s="38" t="str">
        <f>IF(A924="","",Input!O920)</f>
        <v/>
      </c>
      <c r="K924" s="38" t="str">
        <f>IF(A924="","",IF(D924="N","",IFERROR(INDEX(Program_Calcs!$A$1:$AX$1002,MATCH(A924,Program_Calcs!$A:$A,0),MATCH(VLOOKUP(F924,Table_Methods!$B:$F,5,0),Program_Calcs!$1:$1,0)),"")))</f>
        <v/>
      </c>
    </row>
    <row r="925" spans="1:11" ht="16.5" customHeight="1" x14ac:dyDescent="0.25">
      <c r="A925" s="12" t="str">
        <f>IF(Input!A921="","",Input!A921)</f>
        <v/>
      </c>
      <c r="B925" s="12" t="str">
        <f>IF(C925="","",IF(C925="Circular",Input!D921&amp;" in.",IF(C925="Box",ROUNDUP(Input!D921/12,1)&amp;" x "&amp;ROUNDUP(Input!E921/12,1)&amp;" ft.",Input!D921&amp;" x "&amp;Input!E921&amp;" in.")))</f>
        <v/>
      </c>
      <c r="C925" s="12" t="str">
        <f>IF(A925="","",Input!B921)</f>
        <v/>
      </c>
      <c r="D925" s="12" t="str">
        <f>IF(Input!I921="","",Input!I921)</f>
        <v/>
      </c>
      <c r="E925" s="12" t="str">
        <f>IF(Input!C921="","",Input!C921)</f>
        <v/>
      </c>
      <c r="F925" s="13" t="str">
        <f>IF(Input!H921="","",Input!H921)</f>
        <v/>
      </c>
      <c r="G925" s="12" t="str">
        <f>IF(Program_Calcs!F921="","",TEXT(Program_Calcs!F921,"0.0"))</f>
        <v/>
      </c>
      <c r="H925" s="12" t="str">
        <f>IF(Input!J921="","",TEXT(Input!J921,"0.0"))</f>
        <v/>
      </c>
      <c r="I925" s="38" t="str">
        <f>IF(A925="","",IFERROR(INDEX(Program_Calcs!$A$1:$AX$1002,MATCH(A925,Program_Calcs!$A:$A,0),MATCH(VLOOKUP(F925,Table_Methods!$B:$F,4,0),Program_Calcs!$1:$1,0)),""))</f>
        <v/>
      </c>
      <c r="J925" s="38" t="str">
        <f>IF(A925="","",Input!O921)</f>
        <v/>
      </c>
      <c r="K925" s="38" t="str">
        <f>IF(A925="","",IF(D925="N","",IFERROR(INDEX(Program_Calcs!$A$1:$AX$1002,MATCH(A925,Program_Calcs!$A:$A,0),MATCH(VLOOKUP(F925,Table_Methods!$B:$F,5,0),Program_Calcs!$1:$1,0)),"")))</f>
        <v/>
      </c>
    </row>
    <row r="926" spans="1:11" ht="16.5" customHeight="1" x14ac:dyDescent="0.25">
      <c r="A926" s="12" t="str">
        <f>IF(Input!A922="","",Input!A922)</f>
        <v/>
      </c>
      <c r="B926" s="12" t="str">
        <f>IF(C926="","",IF(C926="Circular",Input!D922&amp;" in.",IF(C926="Box",ROUNDUP(Input!D922/12,1)&amp;" x "&amp;ROUNDUP(Input!E922/12,1)&amp;" ft.",Input!D922&amp;" x "&amp;Input!E922&amp;" in.")))</f>
        <v/>
      </c>
      <c r="C926" s="12" t="str">
        <f>IF(A926="","",Input!B922)</f>
        <v/>
      </c>
      <c r="D926" s="12" t="str">
        <f>IF(Input!I922="","",Input!I922)</f>
        <v/>
      </c>
      <c r="E926" s="12" t="str">
        <f>IF(Input!C922="","",Input!C922)</f>
        <v/>
      </c>
      <c r="F926" s="13" t="str">
        <f>IF(Input!H922="","",Input!H922)</f>
        <v/>
      </c>
      <c r="G926" s="12" t="str">
        <f>IF(Program_Calcs!F922="","",TEXT(Program_Calcs!F922,"0.0"))</f>
        <v/>
      </c>
      <c r="H926" s="12" t="str">
        <f>IF(Input!J922="","",TEXT(Input!J922,"0.0"))</f>
        <v/>
      </c>
      <c r="I926" s="38" t="str">
        <f>IF(A926="","",IFERROR(INDEX(Program_Calcs!$A$1:$AX$1002,MATCH(A926,Program_Calcs!$A:$A,0),MATCH(VLOOKUP(F926,Table_Methods!$B:$F,4,0),Program_Calcs!$1:$1,0)),""))</f>
        <v/>
      </c>
      <c r="J926" s="38" t="str">
        <f>IF(A926="","",Input!O922)</f>
        <v/>
      </c>
      <c r="K926" s="38" t="str">
        <f>IF(A926="","",IF(D926="N","",IFERROR(INDEX(Program_Calcs!$A$1:$AX$1002,MATCH(A926,Program_Calcs!$A:$A,0),MATCH(VLOOKUP(F926,Table_Methods!$B:$F,5,0),Program_Calcs!$1:$1,0)),"")))</f>
        <v/>
      </c>
    </row>
    <row r="927" spans="1:11" ht="16.5" customHeight="1" x14ac:dyDescent="0.25">
      <c r="A927" s="12" t="str">
        <f>IF(Input!A923="","",Input!A923)</f>
        <v/>
      </c>
      <c r="B927" s="12" t="str">
        <f>IF(C927="","",IF(C927="Circular",Input!D923&amp;" in.",IF(C927="Box",ROUNDUP(Input!D923/12,1)&amp;" x "&amp;ROUNDUP(Input!E923/12,1)&amp;" ft.",Input!D923&amp;" x "&amp;Input!E923&amp;" in.")))</f>
        <v/>
      </c>
      <c r="C927" s="12" t="str">
        <f>IF(A927="","",Input!B923)</f>
        <v/>
      </c>
      <c r="D927" s="12" t="str">
        <f>IF(Input!I923="","",Input!I923)</f>
        <v/>
      </c>
      <c r="E927" s="12" t="str">
        <f>IF(Input!C923="","",Input!C923)</f>
        <v/>
      </c>
      <c r="F927" s="13" t="str">
        <f>IF(Input!H923="","",Input!H923)</f>
        <v/>
      </c>
      <c r="G927" s="12" t="str">
        <f>IF(Program_Calcs!F923="","",TEXT(Program_Calcs!F923,"0.0"))</f>
        <v/>
      </c>
      <c r="H927" s="12" t="str">
        <f>IF(Input!J923="","",TEXT(Input!J923,"0.0"))</f>
        <v/>
      </c>
      <c r="I927" s="38" t="str">
        <f>IF(A927="","",IFERROR(INDEX(Program_Calcs!$A$1:$AX$1002,MATCH(A927,Program_Calcs!$A:$A,0),MATCH(VLOOKUP(F927,Table_Methods!$B:$F,4,0),Program_Calcs!$1:$1,0)),""))</f>
        <v/>
      </c>
      <c r="J927" s="38" t="str">
        <f>IF(A927="","",Input!O923)</f>
        <v/>
      </c>
      <c r="K927" s="38" t="str">
        <f>IF(A927="","",IF(D927="N","",IFERROR(INDEX(Program_Calcs!$A$1:$AX$1002,MATCH(A927,Program_Calcs!$A:$A,0),MATCH(VLOOKUP(F927,Table_Methods!$B:$F,5,0),Program_Calcs!$1:$1,0)),"")))</f>
        <v/>
      </c>
    </row>
    <row r="928" spans="1:11" ht="16.5" customHeight="1" x14ac:dyDescent="0.25">
      <c r="A928" s="12" t="str">
        <f>IF(Input!A924="","",Input!A924)</f>
        <v/>
      </c>
      <c r="B928" s="12" t="str">
        <f>IF(C928="","",IF(C928="Circular",Input!D924&amp;" in.",IF(C928="Box",ROUNDUP(Input!D924/12,1)&amp;" x "&amp;ROUNDUP(Input!E924/12,1)&amp;" ft.",Input!D924&amp;" x "&amp;Input!E924&amp;" in.")))</f>
        <v/>
      </c>
      <c r="C928" s="12" t="str">
        <f>IF(A928="","",Input!B924)</f>
        <v/>
      </c>
      <c r="D928" s="12" t="str">
        <f>IF(Input!I924="","",Input!I924)</f>
        <v/>
      </c>
      <c r="E928" s="12" t="str">
        <f>IF(Input!C924="","",Input!C924)</f>
        <v/>
      </c>
      <c r="F928" s="13" t="str">
        <f>IF(Input!H924="","",Input!H924)</f>
        <v/>
      </c>
      <c r="G928" s="12" t="str">
        <f>IF(Program_Calcs!F924="","",TEXT(Program_Calcs!F924,"0.0"))</f>
        <v/>
      </c>
      <c r="H928" s="12" t="str">
        <f>IF(Input!J924="","",TEXT(Input!J924,"0.0"))</f>
        <v/>
      </c>
      <c r="I928" s="38" t="str">
        <f>IF(A928="","",IFERROR(INDEX(Program_Calcs!$A$1:$AX$1002,MATCH(A928,Program_Calcs!$A:$A,0),MATCH(VLOOKUP(F928,Table_Methods!$B:$F,4,0),Program_Calcs!$1:$1,0)),""))</f>
        <v/>
      </c>
      <c r="J928" s="38" t="str">
        <f>IF(A928="","",Input!O924)</f>
        <v/>
      </c>
      <c r="K928" s="38" t="str">
        <f>IF(A928="","",IF(D928="N","",IFERROR(INDEX(Program_Calcs!$A$1:$AX$1002,MATCH(A928,Program_Calcs!$A:$A,0),MATCH(VLOOKUP(F928,Table_Methods!$B:$F,5,0),Program_Calcs!$1:$1,0)),"")))</f>
        <v/>
      </c>
    </row>
    <row r="929" spans="1:11" ht="16.5" customHeight="1" x14ac:dyDescent="0.25">
      <c r="A929" s="12" t="str">
        <f>IF(Input!A925="","",Input!A925)</f>
        <v/>
      </c>
      <c r="B929" s="12" t="str">
        <f>IF(C929="","",IF(C929="Circular",Input!D925&amp;" in.",IF(C929="Box",ROUNDUP(Input!D925/12,1)&amp;" x "&amp;ROUNDUP(Input!E925/12,1)&amp;" ft.",Input!D925&amp;" x "&amp;Input!E925&amp;" in.")))</f>
        <v/>
      </c>
      <c r="C929" s="12" t="str">
        <f>IF(A929="","",Input!B925)</f>
        <v/>
      </c>
      <c r="D929" s="12" t="str">
        <f>IF(Input!I925="","",Input!I925)</f>
        <v/>
      </c>
      <c r="E929" s="12" t="str">
        <f>IF(Input!C925="","",Input!C925)</f>
        <v/>
      </c>
      <c r="F929" s="13" t="str">
        <f>IF(Input!H925="","",Input!H925)</f>
        <v/>
      </c>
      <c r="G929" s="12" t="str">
        <f>IF(Program_Calcs!F925="","",TEXT(Program_Calcs!F925,"0.0"))</f>
        <v/>
      </c>
      <c r="H929" s="12" t="str">
        <f>IF(Input!J925="","",TEXT(Input!J925,"0.0"))</f>
        <v/>
      </c>
      <c r="I929" s="38" t="str">
        <f>IF(A929="","",IFERROR(INDEX(Program_Calcs!$A$1:$AX$1002,MATCH(A929,Program_Calcs!$A:$A,0),MATCH(VLOOKUP(F929,Table_Methods!$B:$F,4,0),Program_Calcs!$1:$1,0)),""))</f>
        <v/>
      </c>
      <c r="J929" s="38" t="str">
        <f>IF(A929="","",Input!O925)</f>
        <v/>
      </c>
      <c r="K929" s="38" t="str">
        <f>IF(A929="","",IF(D929="N","",IFERROR(INDEX(Program_Calcs!$A$1:$AX$1002,MATCH(A929,Program_Calcs!$A:$A,0),MATCH(VLOOKUP(F929,Table_Methods!$B:$F,5,0),Program_Calcs!$1:$1,0)),"")))</f>
        <v/>
      </c>
    </row>
    <row r="930" spans="1:11" ht="16.5" customHeight="1" x14ac:dyDescent="0.25">
      <c r="A930" s="12" t="str">
        <f>IF(Input!A926="","",Input!A926)</f>
        <v/>
      </c>
      <c r="B930" s="12" t="str">
        <f>IF(C930="","",IF(C930="Circular",Input!D926&amp;" in.",IF(C930="Box",ROUNDUP(Input!D926/12,1)&amp;" x "&amp;ROUNDUP(Input!E926/12,1)&amp;" ft.",Input!D926&amp;" x "&amp;Input!E926&amp;" in.")))</f>
        <v/>
      </c>
      <c r="C930" s="12" t="str">
        <f>IF(A930="","",Input!B926)</f>
        <v/>
      </c>
      <c r="D930" s="12" t="str">
        <f>IF(Input!I926="","",Input!I926)</f>
        <v/>
      </c>
      <c r="E930" s="12" t="str">
        <f>IF(Input!C926="","",Input!C926)</f>
        <v/>
      </c>
      <c r="F930" s="13" t="str">
        <f>IF(Input!H926="","",Input!H926)</f>
        <v/>
      </c>
      <c r="G930" s="12" t="str">
        <f>IF(Program_Calcs!F926="","",TEXT(Program_Calcs!F926,"0.0"))</f>
        <v/>
      </c>
      <c r="H930" s="12" t="str">
        <f>IF(Input!J926="","",TEXT(Input!J926,"0.0"))</f>
        <v/>
      </c>
      <c r="I930" s="38" t="str">
        <f>IF(A930="","",IFERROR(INDEX(Program_Calcs!$A$1:$AX$1002,MATCH(A930,Program_Calcs!$A:$A,0),MATCH(VLOOKUP(F930,Table_Methods!$B:$F,4,0),Program_Calcs!$1:$1,0)),""))</f>
        <v/>
      </c>
      <c r="J930" s="38" t="str">
        <f>IF(A930="","",Input!O926)</f>
        <v/>
      </c>
      <c r="K930" s="38" t="str">
        <f>IF(A930="","",IF(D930="N","",IFERROR(INDEX(Program_Calcs!$A$1:$AX$1002,MATCH(A930,Program_Calcs!$A:$A,0),MATCH(VLOOKUP(F930,Table_Methods!$B:$F,5,0),Program_Calcs!$1:$1,0)),"")))</f>
        <v/>
      </c>
    </row>
    <row r="931" spans="1:11" ht="16.5" customHeight="1" x14ac:dyDescent="0.25">
      <c r="A931" s="12" t="str">
        <f>IF(Input!A927="","",Input!A927)</f>
        <v/>
      </c>
      <c r="B931" s="12" t="str">
        <f>IF(C931="","",IF(C931="Circular",Input!D927&amp;" in.",IF(C931="Box",ROUNDUP(Input!D927/12,1)&amp;" x "&amp;ROUNDUP(Input!E927/12,1)&amp;" ft.",Input!D927&amp;" x "&amp;Input!E927&amp;" in.")))</f>
        <v/>
      </c>
      <c r="C931" s="12" t="str">
        <f>IF(A931="","",Input!B927)</f>
        <v/>
      </c>
      <c r="D931" s="12" t="str">
        <f>IF(Input!I927="","",Input!I927)</f>
        <v/>
      </c>
      <c r="E931" s="12" t="str">
        <f>IF(Input!C927="","",Input!C927)</f>
        <v/>
      </c>
      <c r="F931" s="13" t="str">
        <f>IF(Input!H927="","",Input!H927)</f>
        <v/>
      </c>
      <c r="G931" s="12" t="str">
        <f>IF(Program_Calcs!F927="","",TEXT(Program_Calcs!F927,"0.0"))</f>
        <v/>
      </c>
      <c r="H931" s="12" t="str">
        <f>IF(Input!J927="","",TEXT(Input!J927,"0.0"))</f>
        <v/>
      </c>
      <c r="I931" s="38" t="str">
        <f>IF(A931="","",IFERROR(INDEX(Program_Calcs!$A$1:$AX$1002,MATCH(A931,Program_Calcs!$A:$A,0),MATCH(VLOOKUP(F931,Table_Methods!$B:$F,4,0),Program_Calcs!$1:$1,0)),""))</f>
        <v/>
      </c>
      <c r="J931" s="38" t="str">
        <f>IF(A931="","",Input!O927)</f>
        <v/>
      </c>
      <c r="K931" s="38" t="str">
        <f>IF(A931="","",IF(D931="N","",IFERROR(INDEX(Program_Calcs!$A$1:$AX$1002,MATCH(A931,Program_Calcs!$A:$A,0),MATCH(VLOOKUP(F931,Table_Methods!$B:$F,5,0),Program_Calcs!$1:$1,0)),"")))</f>
        <v/>
      </c>
    </row>
    <row r="932" spans="1:11" ht="16.5" customHeight="1" x14ac:dyDescent="0.25">
      <c r="A932" s="12" t="str">
        <f>IF(Input!A928="","",Input!A928)</f>
        <v/>
      </c>
      <c r="B932" s="12" t="str">
        <f>IF(C932="","",IF(C932="Circular",Input!D928&amp;" in.",IF(C932="Box",ROUNDUP(Input!D928/12,1)&amp;" x "&amp;ROUNDUP(Input!E928/12,1)&amp;" ft.",Input!D928&amp;" x "&amp;Input!E928&amp;" in.")))</f>
        <v/>
      </c>
      <c r="C932" s="12" t="str">
        <f>IF(A932="","",Input!B928)</f>
        <v/>
      </c>
      <c r="D932" s="12" t="str">
        <f>IF(Input!I928="","",Input!I928)</f>
        <v/>
      </c>
      <c r="E932" s="12" t="str">
        <f>IF(Input!C928="","",Input!C928)</f>
        <v/>
      </c>
      <c r="F932" s="13" t="str">
        <f>IF(Input!H928="","",Input!H928)</f>
        <v/>
      </c>
      <c r="G932" s="12" t="str">
        <f>IF(Program_Calcs!F928="","",TEXT(Program_Calcs!F928,"0.0"))</f>
        <v/>
      </c>
      <c r="H932" s="12" t="str">
        <f>IF(Input!J928="","",TEXT(Input!J928,"0.0"))</f>
        <v/>
      </c>
      <c r="I932" s="38" t="str">
        <f>IF(A932="","",IFERROR(INDEX(Program_Calcs!$A$1:$AX$1002,MATCH(A932,Program_Calcs!$A:$A,0),MATCH(VLOOKUP(F932,Table_Methods!$B:$F,4,0),Program_Calcs!$1:$1,0)),""))</f>
        <v/>
      </c>
      <c r="J932" s="38" t="str">
        <f>IF(A932="","",Input!O928)</f>
        <v/>
      </c>
      <c r="K932" s="38" t="str">
        <f>IF(A932="","",IF(D932="N","",IFERROR(INDEX(Program_Calcs!$A$1:$AX$1002,MATCH(A932,Program_Calcs!$A:$A,0),MATCH(VLOOKUP(F932,Table_Methods!$B:$F,5,0),Program_Calcs!$1:$1,0)),"")))</f>
        <v/>
      </c>
    </row>
    <row r="933" spans="1:11" ht="16.5" customHeight="1" x14ac:dyDescent="0.25">
      <c r="A933" s="12" t="str">
        <f>IF(Input!A929="","",Input!A929)</f>
        <v/>
      </c>
      <c r="B933" s="12" t="str">
        <f>IF(C933="","",IF(C933="Circular",Input!D929&amp;" in.",IF(C933="Box",ROUNDUP(Input!D929/12,1)&amp;" x "&amp;ROUNDUP(Input!E929/12,1)&amp;" ft.",Input!D929&amp;" x "&amp;Input!E929&amp;" in.")))</f>
        <v/>
      </c>
      <c r="C933" s="12" t="str">
        <f>IF(A933="","",Input!B929)</f>
        <v/>
      </c>
      <c r="D933" s="12" t="str">
        <f>IF(Input!I929="","",Input!I929)</f>
        <v/>
      </c>
      <c r="E933" s="12" t="str">
        <f>IF(Input!C929="","",Input!C929)</f>
        <v/>
      </c>
      <c r="F933" s="13" t="str">
        <f>IF(Input!H929="","",Input!H929)</f>
        <v/>
      </c>
      <c r="G933" s="12" t="str">
        <f>IF(Program_Calcs!F929="","",TEXT(Program_Calcs!F929,"0.0"))</f>
        <v/>
      </c>
      <c r="H933" s="12" t="str">
        <f>IF(Input!J929="","",TEXT(Input!J929,"0.0"))</f>
        <v/>
      </c>
      <c r="I933" s="38" t="str">
        <f>IF(A933="","",IFERROR(INDEX(Program_Calcs!$A$1:$AX$1002,MATCH(A933,Program_Calcs!$A:$A,0),MATCH(VLOOKUP(F933,Table_Methods!$B:$F,4,0),Program_Calcs!$1:$1,0)),""))</f>
        <v/>
      </c>
      <c r="J933" s="38" t="str">
        <f>IF(A933="","",Input!O929)</f>
        <v/>
      </c>
      <c r="K933" s="38" t="str">
        <f>IF(A933="","",IF(D933="N","",IFERROR(INDEX(Program_Calcs!$A$1:$AX$1002,MATCH(A933,Program_Calcs!$A:$A,0),MATCH(VLOOKUP(F933,Table_Methods!$B:$F,5,0),Program_Calcs!$1:$1,0)),"")))</f>
        <v/>
      </c>
    </row>
    <row r="934" spans="1:11" ht="16.5" customHeight="1" x14ac:dyDescent="0.25">
      <c r="A934" s="12" t="str">
        <f>IF(Input!A930="","",Input!A930)</f>
        <v/>
      </c>
      <c r="B934" s="12" t="str">
        <f>IF(C934="","",IF(C934="Circular",Input!D930&amp;" in.",IF(C934="Box",ROUNDUP(Input!D930/12,1)&amp;" x "&amp;ROUNDUP(Input!E930/12,1)&amp;" ft.",Input!D930&amp;" x "&amp;Input!E930&amp;" in.")))</f>
        <v/>
      </c>
      <c r="C934" s="12" t="str">
        <f>IF(A934="","",Input!B930)</f>
        <v/>
      </c>
      <c r="D934" s="12" t="str">
        <f>IF(Input!I930="","",Input!I930)</f>
        <v/>
      </c>
      <c r="E934" s="12" t="str">
        <f>IF(Input!C930="","",Input!C930)</f>
        <v/>
      </c>
      <c r="F934" s="13" t="str">
        <f>IF(Input!H930="","",Input!H930)</f>
        <v/>
      </c>
      <c r="G934" s="12" t="str">
        <f>IF(Program_Calcs!F930="","",TEXT(Program_Calcs!F930,"0.0"))</f>
        <v/>
      </c>
      <c r="H934" s="12" t="str">
        <f>IF(Input!J930="","",TEXT(Input!J930,"0.0"))</f>
        <v/>
      </c>
      <c r="I934" s="38" t="str">
        <f>IF(A934="","",IFERROR(INDEX(Program_Calcs!$A$1:$AX$1002,MATCH(A934,Program_Calcs!$A:$A,0),MATCH(VLOOKUP(F934,Table_Methods!$B:$F,4,0),Program_Calcs!$1:$1,0)),""))</f>
        <v/>
      </c>
      <c r="J934" s="38" t="str">
        <f>IF(A934="","",Input!O930)</f>
        <v/>
      </c>
      <c r="K934" s="38" t="str">
        <f>IF(A934="","",IF(D934="N","",IFERROR(INDEX(Program_Calcs!$A$1:$AX$1002,MATCH(A934,Program_Calcs!$A:$A,0),MATCH(VLOOKUP(F934,Table_Methods!$B:$F,5,0),Program_Calcs!$1:$1,0)),"")))</f>
        <v/>
      </c>
    </row>
    <row r="935" spans="1:11" ht="16.5" customHeight="1" x14ac:dyDescent="0.25">
      <c r="A935" s="12" t="str">
        <f>IF(Input!A931="","",Input!A931)</f>
        <v/>
      </c>
      <c r="B935" s="12" t="str">
        <f>IF(C935="","",IF(C935="Circular",Input!D931&amp;" in.",IF(C935="Box",ROUNDUP(Input!D931/12,1)&amp;" x "&amp;ROUNDUP(Input!E931/12,1)&amp;" ft.",Input!D931&amp;" x "&amp;Input!E931&amp;" in.")))</f>
        <v/>
      </c>
      <c r="C935" s="12" t="str">
        <f>IF(A935="","",Input!B931)</f>
        <v/>
      </c>
      <c r="D935" s="12" t="str">
        <f>IF(Input!I931="","",Input!I931)</f>
        <v/>
      </c>
      <c r="E935" s="12" t="str">
        <f>IF(Input!C931="","",Input!C931)</f>
        <v/>
      </c>
      <c r="F935" s="13" t="str">
        <f>IF(Input!H931="","",Input!H931)</f>
        <v/>
      </c>
      <c r="G935" s="12" t="str">
        <f>IF(Program_Calcs!F931="","",TEXT(Program_Calcs!F931,"0.0"))</f>
        <v/>
      </c>
      <c r="H935" s="12" t="str">
        <f>IF(Input!J931="","",TEXT(Input!J931,"0.0"))</f>
        <v/>
      </c>
      <c r="I935" s="38" t="str">
        <f>IF(A935="","",IFERROR(INDEX(Program_Calcs!$A$1:$AX$1002,MATCH(A935,Program_Calcs!$A:$A,0),MATCH(VLOOKUP(F935,Table_Methods!$B:$F,4,0),Program_Calcs!$1:$1,0)),""))</f>
        <v/>
      </c>
      <c r="J935" s="38" t="str">
        <f>IF(A935="","",Input!O931)</f>
        <v/>
      </c>
      <c r="K935" s="38" t="str">
        <f>IF(A935="","",IF(D935="N","",IFERROR(INDEX(Program_Calcs!$A$1:$AX$1002,MATCH(A935,Program_Calcs!$A:$A,0),MATCH(VLOOKUP(F935,Table_Methods!$B:$F,5,0),Program_Calcs!$1:$1,0)),"")))</f>
        <v/>
      </c>
    </row>
    <row r="936" spans="1:11" ht="16.5" customHeight="1" x14ac:dyDescent="0.25">
      <c r="A936" s="12" t="str">
        <f>IF(Input!A932="","",Input!A932)</f>
        <v/>
      </c>
      <c r="B936" s="12" t="str">
        <f>IF(C936="","",IF(C936="Circular",Input!D932&amp;" in.",IF(C936="Box",ROUNDUP(Input!D932/12,1)&amp;" x "&amp;ROUNDUP(Input!E932/12,1)&amp;" ft.",Input!D932&amp;" x "&amp;Input!E932&amp;" in.")))</f>
        <v/>
      </c>
      <c r="C936" s="12" t="str">
        <f>IF(A936="","",Input!B932)</f>
        <v/>
      </c>
      <c r="D936" s="12" t="str">
        <f>IF(Input!I932="","",Input!I932)</f>
        <v/>
      </c>
      <c r="E936" s="12" t="str">
        <f>IF(Input!C932="","",Input!C932)</f>
        <v/>
      </c>
      <c r="F936" s="13" t="str">
        <f>IF(Input!H932="","",Input!H932)</f>
        <v/>
      </c>
      <c r="G936" s="12" t="str">
        <f>IF(Program_Calcs!F932="","",TEXT(Program_Calcs!F932,"0.0"))</f>
        <v/>
      </c>
      <c r="H936" s="12" t="str">
        <f>IF(Input!J932="","",TEXT(Input!J932,"0.0"))</f>
        <v/>
      </c>
      <c r="I936" s="38" t="str">
        <f>IF(A936="","",IFERROR(INDEX(Program_Calcs!$A$1:$AX$1002,MATCH(A936,Program_Calcs!$A:$A,0),MATCH(VLOOKUP(F936,Table_Methods!$B:$F,4,0),Program_Calcs!$1:$1,0)),""))</f>
        <v/>
      </c>
      <c r="J936" s="38" t="str">
        <f>IF(A936="","",Input!O932)</f>
        <v/>
      </c>
      <c r="K936" s="38" t="str">
        <f>IF(A936="","",IF(D936="N","",IFERROR(INDEX(Program_Calcs!$A$1:$AX$1002,MATCH(A936,Program_Calcs!$A:$A,0),MATCH(VLOOKUP(F936,Table_Methods!$B:$F,5,0),Program_Calcs!$1:$1,0)),"")))</f>
        <v/>
      </c>
    </row>
    <row r="937" spans="1:11" ht="16.5" customHeight="1" x14ac:dyDescent="0.25">
      <c r="A937" s="12" t="str">
        <f>IF(Input!A933="","",Input!A933)</f>
        <v/>
      </c>
      <c r="B937" s="12" t="str">
        <f>IF(C937="","",IF(C937="Circular",Input!D933&amp;" in.",IF(C937="Box",ROUNDUP(Input!D933/12,1)&amp;" x "&amp;ROUNDUP(Input!E933/12,1)&amp;" ft.",Input!D933&amp;" x "&amp;Input!E933&amp;" in.")))</f>
        <v/>
      </c>
      <c r="C937" s="12" t="str">
        <f>IF(A937="","",Input!B933)</f>
        <v/>
      </c>
      <c r="D937" s="12" t="str">
        <f>IF(Input!I933="","",Input!I933)</f>
        <v/>
      </c>
      <c r="E937" s="12" t="str">
        <f>IF(Input!C933="","",Input!C933)</f>
        <v/>
      </c>
      <c r="F937" s="13" t="str">
        <f>IF(Input!H933="","",Input!H933)</f>
        <v/>
      </c>
      <c r="G937" s="12" t="str">
        <f>IF(Program_Calcs!F933="","",TEXT(Program_Calcs!F933,"0.0"))</f>
        <v/>
      </c>
      <c r="H937" s="12" t="str">
        <f>IF(Input!J933="","",TEXT(Input!J933,"0.0"))</f>
        <v/>
      </c>
      <c r="I937" s="38" t="str">
        <f>IF(A937="","",IFERROR(INDEX(Program_Calcs!$A$1:$AX$1002,MATCH(A937,Program_Calcs!$A:$A,0),MATCH(VLOOKUP(F937,Table_Methods!$B:$F,4,0),Program_Calcs!$1:$1,0)),""))</f>
        <v/>
      </c>
      <c r="J937" s="38" t="str">
        <f>IF(A937="","",Input!O933)</f>
        <v/>
      </c>
      <c r="K937" s="38" t="str">
        <f>IF(A937="","",IF(D937="N","",IFERROR(INDEX(Program_Calcs!$A$1:$AX$1002,MATCH(A937,Program_Calcs!$A:$A,0),MATCH(VLOOKUP(F937,Table_Methods!$B:$F,5,0),Program_Calcs!$1:$1,0)),"")))</f>
        <v/>
      </c>
    </row>
    <row r="938" spans="1:11" ht="16.5" customHeight="1" x14ac:dyDescent="0.25">
      <c r="A938" s="12" t="str">
        <f>IF(Input!A934="","",Input!A934)</f>
        <v/>
      </c>
      <c r="B938" s="12" t="str">
        <f>IF(C938="","",IF(C938="Circular",Input!D934&amp;" in.",IF(C938="Box",ROUNDUP(Input!D934/12,1)&amp;" x "&amp;ROUNDUP(Input!E934/12,1)&amp;" ft.",Input!D934&amp;" x "&amp;Input!E934&amp;" in.")))</f>
        <v/>
      </c>
      <c r="C938" s="12" t="str">
        <f>IF(A938="","",Input!B934)</f>
        <v/>
      </c>
      <c r="D938" s="12" t="str">
        <f>IF(Input!I934="","",Input!I934)</f>
        <v/>
      </c>
      <c r="E938" s="12" t="str">
        <f>IF(Input!C934="","",Input!C934)</f>
        <v/>
      </c>
      <c r="F938" s="13" t="str">
        <f>IF(Input!H934="","",Input!H934)</f>
        <v/>
      </c>
      <c r="G938" s="12" t="str">
        <f>IF(Program_Calcs!F934="","",TEXT(Program_Calcs!F934,"0.0"))</f>
        <v/>
      </c>
      <c r="H938" s="12" t="str">
        <f>IF(Input!J934="","",TEXT(Input!J934,"0.0"))</f>
        <v/>
      </c>
      <c r="I938" s="38" t="str">
        <f>IF(A938="","",IFERROR(INDEX(Program_Calcs!$A$1:$AX$1002,MATCH(A938,Program_Calcs!$A:$A,0),MATCH(VLOOKUP(F938,Table_Methods!$B:$F,4,0),Program_Calcs!$1:$1,0)),""))</f>
        <v/>
      </c>
      <c r="J938" s="38" t="str">
        <f>IF(A938="","",Input!O934)</f>
        <v/>
      </c>
      <c r="K938" s="38" t="str">
        <f>IF(A938="","",IF(D938="N","",IFERROR(INDEX(Program_Calcs!$A$1:$AX$1002,MATCH(A938,Program_Calcs!$A:$A,0),MATCH(VLOOKUP(F938,Table_Methods!$B:$F,5,0),Program_Calcs!$1:$1,0)),"")))</f>
        <v/>
      </c>
    </row>
    <row r="939" spans="1:11" ht="16.5" customHeight="1" x14ac:dyDescent="0.25">
      <c r="A939" s="12" t="str">
        <f>IF(Input!A935="","",Input!A935)</f>
        <v/>
      </c>
      <c r="B939" s="12" t="str">
        <f>IF(C939="","",IF(C939="Circular",Input!D935&amp;" in.",IF(C939="Box",ROUNDUP(Input!D935/12,1)&amp;" x "&amp;ROUNDUP(Input!E935/12,1)&amp;" ft.",Input!D935&amp;" x "&amp;Input!E935&amp;" in.")))</f>
        <v/>
      </c>
      <c r="C939" s="12" t="str">
        <f>IF(A939="","",Input!B935)</f>
        <v/>
      </c>
      <c r="D939" s="12" t="str">
        <f>IF(Input!I935="","",Input!I935)</f>
        <v/>
      </c>
      <c r="E939" s="12" t="str">
        <f>IF(Input!C935="","",Input!C935)</f>
        <v/>
      </c>
      <c r="F939" s="13" t="str">
        <f>IF(Input!H935="","",Input!H935)</f>
        <v/>
      </c>
      <c r="G939" s="12" t="str">
        <f>IF(Program_Calcs!F935="","",TEXT(Program_Calcs!F935,"0.0"))</f>
        <v/>
      </c>
      <c r="H939" s="12" t="str">
        <f>IF(Input!J935="","",TEXT(Input!J935,"0.0"))</f>
        <v/>
      </c>
      <c r="I939" s="38" t="str">
        <f>IF(A939="","",IFERROR(INDEX(Program_Calcs!$A$1:$AX$1002,MATCH(A939,Program_Calcs!$A:$A,0),MATCH(VLOOKUP(F939,Table_Methods!$B:$F,4,0),Program_Calcs!$1:$1,0)),""))</f>
        <v/>
      </c>
      <c r="J939" s="38" t="str">
        <f>IF(A939="","",Input!O935)</f>
        <v/>
      </c>
      <c r="K939" s="38" t="str">
        <f>IF(A939="","",IF(D939="N","",IFERROR(INDEX(Program_Calcs!$A$1:$AX$1002,MATCH(A939,Program_Calcs!$A:$A,0),MATCH(VLOOKUP(F939,Table_Methods!$B:$F,5,0),Program_Calcs!$1:$1,0)),"")))</f>
        <v/>
      </c>
    </row>
    <row r="940" spans="1:11" ht="16.5" customHeight="1" x14ac:dyDescent="0.25">
      <c r="A940" s="12" t="str">
        <f>IF(Input!A936="","",Input!A936)</f>
        <v/>
      </c>
      <c r="B940" s="12" t="str">
        <f>IF(C940="","",IF(C940="Circular",Input!D936&amp;" in.",IF(C940="Box",ROUNDUP(Input!D936/12,1)&amp;" x "&amp;ROUNDUP(Input!E936/12,1)&amp;" ft.",Input!D936&amp;" x "&amp;Input!E936&amp;" in.")))</f>
        <v/>
      </c>
      <c r="C940" s="12" t="str">
        <f>IF(A940="","",Input!B936)</f>
        <v/>
      </c>
      <c r="D940" s="12" t="str">
        <f>IF(Input!I936="","",Input!I936)</f>
        <v/>
      </c>
      <c r="E940" s="12" t="str">
        <f>IF(Input!C936="","",Input!C936)</f>
        <v/>
      </c>
      <c r="F940" s="13" t="str">
        <f>IF(Input!H936="","",Input!H936)</f>
        <v/>
      </c>
      <c r="G940" s="12" t="str">
        <f>IF(Program_Calcs!F936="","",TEXT(Program_Calcs!F936,"0.0"))</f>
        <v/>
      </c>
      <c r="H940" s="12" t="str">
        <f>IF(Input!J936="","",TEXT(Input!J936,"0.0"))</f>
        <v/>
      </c>
      <c r="I940" s="38" t="str">
        <f>IF(A940="","",IFERROR(INDEX(Program_Calcs!$A$1:$AX$1002,MATCH(A940,Program_Calcs!$A:$A,0),MATCH(VLOOKUP(F940,Table_Methods!$B:$F,4,0),Program_Calcs!$1:$1,0)),""))</f>
        <v/>
      </c>
      <c r="J940" s="38" t="str">
        <f>IF(A940="","",Input!O936)</f>
        <v/>
      </c>
      <c r="K940" s="38" t="str">
        <f>IF(A940="","",IF(D940="N","",IFERROR(INDEX(Program_Calcs!$A$1:$AX$1002,MATCH(A940,Program_Calcs!$A:$A,0),MATCH(VLOOKUP(F940,Table_Methods!$B:$F,5,0),Program_Calcs!$1:$1,0)),"")))</f>
        <v/>
      </c>
    </row>
    <row r="941" spans="1:11" ht="16.5" customHeight="1" x14ac:dyDescent="0.25">
      <c r="A941" s="12" t="str">
        <f>IF(Input!A937="","",Input!A937)</f>
        <v/>
      </c>
      <c r="B941" s="12" t="str">
        <f>IF(C941="","",IF(C941="Circular",Input!D937&amp;" in.",IF(C941="Box",ROUNDUP(Input!D937/12,1)&amp;" x "&amp;ROUNDUP(Input!E937/12,1)&amp;" ft.",Input!D937&amp;" x "&amp;Input!E937&amp;" in.")))</f>
        <v/>
      </c>
      <c r="C941" s="12" t="str">
        <f>IF(A941="","",Input!B937)</f>
        <v/>
      </c>
      <c r="D941" s="12" t="str">
        <f>IF(Input!I937="","",Input!I937)</f>
        <v/>
      </c>
      <c r="E941" s="12" t="str">
        <f>IF(Input!C937="","",Input!C937)</f>
        <v/>
      </c>
      <c r="F941" s="13" t="str">
        <f>IF(Input!H937="","",Input!H937)</f>
        <v/>
      </c>
      <c r="G941" s="12" t="str">
        <f>IF(Program_Calcs!F937="","",TEXT(Program_Calcs!F937,"0.0"))</f>
        <v/>
      </c>
      <c r="H941" s="12" t="str">
        <f>IF(Input!J937="","",TEXT(Input!J937,"0.0"))</f>
        <v/>
      </c>
      <c r="I941" s="38" t="str">
        <f>IF(A941="","",IFERROR(INDEX(Program_Calcs!$A$1:$AX$1002,MATCH(A941,Program_Calcs!$A:$A,0),MATCH(VLOOKUP(F941,Table_Methods!$B:$F,4,0),Program_Calcs!$1:$1,0)),""))</f>
        <v/>
      </c>
      <c r="J941" s="38" t="str">
        <f>IF(A941="","",Input!O937)</f>
        <v/>
      </c>
      <c r="K941" s="38" t="str">
        <f>IF(A941="","",IF(D941="N","",IFERROR(INDEX(Program_Calcs!$A$1:$AX$1002,MATCH(A941,Program_Calcs!$A:$A,0),MATCH(VLOOKUP(F941,Table_Methods!$B:$F,5,0),Program_Calcs!$1:$1,0)),"")))</f>
        <v/>
      </c>
    </row>
    <row r="942" spans="1:11" ht="16.5" customHeight="1" x14ac:dyDescent="0.25">
      <c r="A942" s="12" t="str">
        <f>IF(Input!A938="","",Input!A938)</f>
        <v/>
      </c>
      <c r="B942" s="12" t="str">
        <f>IF(C942="","",IF(C942="Circular",Input!D938&amp;" in.",IF(C942="Box",ROUNDUP(Input!D938/12,1)&amp;" x "&amp;ROUNDUP(Input!E938/12,1)&amp;" ft.",Input!D938&amp;" x "&amp;Input!E938&amp;" in.")))</f>
        <v/>
      </c>
      <c r="C942" s="12" t="str">
        <f>IF(A942="","",Input!B938)</f>
        <v/>
      </c>
      <c r="D942" s="12" t="str">
        <f>IF(Input!I938="","",Input!I938)</f>
        <v/>
      </c>
      <c r="E942" s="12" t="str">
        <f>IF(Input!C938="","",Input!C938)</f>
        <v/>
      </c>
      <c r="F942" s="13" t="str">
        <f>IF(Input!H938="","",Input!H938)</f>
        <v/>
      </c>
      <c r="G942" s="12" t="str">
        <f>IF(Program_Calcs!F938="","",TEXT(Program_Calcs!F938,"0.0"))</f>
        <v/>
      </c>
      <c r="H942" s="12" t="str">
        <f>IF(Input!J938="","",TEXT(Input!J938,"0.0"))</f>
        <v/>
      </c>
      <c r="I942" s="38" t="str">
        <f>IF(A942="","",IFERROR(INDEX(Program_Calcs!$A$1:$AX$1002,MATCH(A942,Program_Calcs!$A:$A,0),MATCH(VLOOKUP(F942,Table_Methods!$B:$F,4,0),Program_Calcs!$1:$1,0)),""))</f>
        <v/>
      </c>
      <c r="J942" s="38" t="str">
        <f>IF(A942="","",Input!O938)</f>
        <v/>
      </c>
      <c r="K942" s="38" t="str">
        <f>IF(A942="","",IF(D942="N","",IFERROR(INDEX(Program_Calcs!$A$1:$AX$1002,MATCH(A942,Program_Calcs!$A:$A,0),MATCH(VLOOKUP(F942,Table_Methods!$B:$F,5,0),Program_Calcs!$1:$1,0)),"")))</f>
        <v/>
      </c>
    </row>
    <row r="943" spans="1:11" ht="16.5" customHeight="1" x14ac:dyDescent="0.25">
      <c r="A943" s="12" t="str">
        <f>IF(Input!A939="","",Input!A939)</f>
        <v/>
      </c>
      <c r="B943" s="12" t="str">
        <f>IF(C943="","",IF(C943="Circular",Input!D939&amp;" in.",IF(C943="Box",ROUNDUP(Input!D939/12,1)&amp;" x "&amp;ROUNDUP(Input!E939/12,1)&amp;" ft.",Input!D939&amp;" x "&amp;Input!E939&amp;" in.")))</f>
        <v/>
      </c>
      <c r="C943" s="12" t="str">
        <f>IF(A943="","",Input!B939)</f>
        <v/>
      </c>
      <c r="D943" s="12" t="str">
        <f>IF(Input!I939="","",Input!I939)</f>
        <v/>
      </c>
      <c r="E943" s="12" t="str">
        <f>IF(Input!C939="","",Input!C939)</f>
        <v/>
      </c>
      <c r="F943" s="13" t="str">
        <f>IF(Input!H939="","",Input!H939)</f>
        <v/>
      </c>
      <c r="G943" s="12" t="str">
        <f>IF(Program_Calcs!F939="","",TEXT(Program_Calcs!F939,"0.0"))</f>
        <v/>
      </c>
      <c r="H943" s="12" t="str">
        <f>IF(Input!J939="","",TEXT(Input!J939,"0.0"))</f>
        <v/>
      </c>
      <c r="I943" s="38" t="str">
        <f>IF(A943="","",IFERROR(INDEX(Program_Calcs!$A$1:$AX$1002,MATCH(A943,Program_Calcs!$A:$A,0),MATCH(VLOOKUP(F943,Table_Methods!$B:$F,4,0),Program_Calcs!$1:$1,0)),""))</f>
        <v/>
      </c>
      <c r="J943" s="38" t="str">
        <f>IF(A943="","",Input!O939)</f>
        <v/>
      </c>
      <c r="K943" s="38" t="str">
        <f>IF(A943="","",IF(D943="N","",IFERROR(INDEX(Program_Calcs!$A$1:$AX$1002,MATCH(A943,Program_Calcs!$A:$A,0),MATCH(VLOOKUP(F943,Table_Methods!$B:$F,5,0),Program_Calcs!$1:$1,0)),"")))</f>
        <v/>
      </c>
    </row>
    <row r="944" spans="1:11" ht="16.5" customHeight="1" x14ac:dyDescent="0.25">
      <c r="A944" s="12" t="str">
        <f>IF(Input!A940="","",Input!A940)</f>
        <v/>
      </c>
      <c r="B944" s="12" t="str">
        <f>IF(C944="","",IF(C944="Circular",Input!D940&amp;" in.",IF(C944="Box",ROUNDUP(Input!D940/12,1)&amp;" x "&amp;ROUNDUP(Input!E940/12,1)&amp;" ft.",Input!D940&amp;" x "&amp;Input!E940&amp;" in.")))</f>
        <v/>
      </c>
      <c r="C944" s="12" t="str">
        <f>IF(A944="","",Input!B940)</f>
        <v/>
      </c>
      <c r="D944" s="12" t="str">
        <f>IF(Input!I940="","",Input!I940)</f>
        <v/>
      </c>
      <c r="E944" s="12" t="str">
        <f>IF(Input!C940="","",Input!C940)</f>
        <v/>
      </c>
      <c r="F944" s="13" t="str">
        <f>IF(Input!H940="","",Input!H940)</f>
        <v/>
      </c>
      <c r="G944" s="12" t="str">
        <f>IF(Program_Calcs!F940="","",TEXT(Program_Calcs!F940,"0.0"))</f>
        <v/>
      </c>
      <c r="H944" s="12" t="str">
        <f>IF(Input!J940="","",TEXT(Input!J940,"0.0"))</f>
        <v/>
      </c>
      <c r="I944" s="38" t="str">
        <f>IF(A944="","",IFERROR(INDEX(Program_Calcs!$A$1:$AX$1002,MATCH(A944,Program_Calcs!$A:$A,0),MATCH(VLOOKUP(F944,Table_Methods!$B:$F,4,0),Program_Calcs!$1:$1,0)),""))</f>
        <v/>
      </c>
      <c r="J944" s="38" t="str">
        <f>IF(A944="","",Input!O940)</f>
        <v/>
      </c>
      <c r="K944" s="38" t="str">
        <f>IF(A944="","",IF(D944="N","",IFERROR(INDEX(Program_Calcs!$A$1:$AX$1002,MATCH(A944,Program_Calcs!$A:$A,0),MATCH(VLOOKUP(F944,Table_Methods!$B:$F,5,0),Program_Calcs!$1:$1,0)),"")))</f>
        <v/>
      </c>
    </row>
    <row r="945" spans="1:11" ht="16.5" customHeight="1" x14ac:dyDescent="0.25">
      <c r="A945" s="12" t="str">
        <f>IF(Input!A941="","",Input!A941)</f>
        <v/>
      </c>
      <c r="B945" s="12" t="str">
        <f>IF(C945="","",IF(C945="Circular",Input!D941&amp;" in.",IF(C945="Box",ROUNDUP(Input!D941/12,1)&amp;" x "&amp;ROUNDUP(Input!E941/12,1)&amp;" ft.",Input!D941&amp;" x "&amp;Input!E941&amp;" in.")))</f>
        <v/>
      </c>
      <c r="C945" s="12" t="str">
        <f>IF(A945="","",Input!B941)</f>
        <v/>
      </c>
      <c r="D945" s="12" t="str">
        <f>IF(Input!I941="","",Input!I941)</f>
        <v/>
      </c>
      <c r="E945" s="12" t="str">
        <f>IF(Input!C941="","",Input!C941)</f>
        <v/>
      </c>
      <c r="F945" s="13" t="str">
        <f>IF(Input!H941="","",Input!H941)</f>
        <v/>
      </c>
      <c r="G945" s="12" t="str">
        <f>IF(Program_Calcs!F941="","",TEXT(Program_Calcs!F941,"0.0"))</f>
        <v/>
      </c>
      <c r="H945" s="12" t="str">
        <f>IF(Input!J941="","",TEXT(Input!J941,"0.0"))</f>
        <v/>
      </c>
      <c r="I945" s="38" t="str">
        <f>IF(A945="","",IFERROR(INDEX(Program_Calcs!$A$1:$AX$1002,MATCH(A945,Program_Calcs!$A:$A,0),MATCH(VLOOKUP(F945,Table_Methods!$B:$F,4,0),Program_Calcs!$1:$1,0)),""))</f>
        <v/>
      </c>
      <c r="J945" s="38" t="str">
        <f>IF(A945="","",Input!O941)</f>
        <v/>
      </c>
      <c r="K945" s="38" t="str">
        <f>IF(A945="","",IF(D945="N","",IFERROR(INDEX(Program_Calcs!$A$1:$AX$1002,MATCH(A945,Program_Calcs!$A:$A,0),MATCH(VLOOKUP(F945,Table_Methods!$B:$F,5,0),Program_Calcs!$1:$1,0)),"")))</f>
        <v/>
      </c>
    </row>
    <row r="946" spans="1:11" ht="16.5" customHeight="1" x14ac:dyDescent="0.25">
      <c r="A946" s="12" t="str">
        <f>IF(Input!A942="","",Input!A942)</f>
        <v/>
      </c>
      <c r="B946" s="12" t="str">
        <f>IF(C946="","",IF(C946="Circular",Input!D942&amp;" in.",IF(C946="Box",ROUNDUP(Input!D942/12,1)&amp;" x "&amp;ROUNDUP(Input!E942/12,1)&amp;" ft.",Input!D942&amp;" x "&amp;Input!E942&amp;" in.")))</f>
        <v/>
      </c>
      <c r="C946" s="12" t="str">
        <f>IF(A946="","",Input!B942)</f>
        <v/>
      </c>
      <c r="D946" s="12" t="str">
        <f>IF(Input!I942="","",Input!I942)</f>
        <v/>
      </c>
      <c r="E946" s="12" t="str">
        <f>IF(Input!C942="","",Input!C942)</f>
        <v/>
      </c>
      <c r="F946" s="13" t="str">
        <f>IF(Input!H942="","",Input!H942)</f>
        <v/>
      </c>
      <c r="G946" s="12" t="str">
        <f>IF(Program_Calcs!F942="","",TEXT(Program_Calcs!F942,"0.0"))</f>
        <v/>
      </c>
      <c r="H946" s="12" t="str">
        <f>IF(Input!J942="","",TEXT(Input!J942,"0.0"))</f>
        <v/>
      </c>
      <c r="I946" s="38" t="str">
        <f>IF(A946="","",IFERROR(INDEX(Program_Calcs!$A$1:$AX$1002,MATCH(A946,Program_Calcs!$A:$A,0),MATCH(VLOOKUP(F946,Table_Methods!$B:$F,4,0),Program_Calcs!$1:$1,0)),""))</f>
        <v/>
      </c>
      <c r="J946" s="38" t="str">
        <f>IF(A946="","",Input!O942)</f>
        <v/>
      </c>
      <c r="K946" s="38" t="str">
        <f>IF(A946="","",IF(D946="N","",IFERROR(INDEX(Program_Calcs!$A$1:$AX$1002,MATCH(A946,Program_Calcs!$A:$A,0),MATCH(VLOOKUP(F946,Table_Methods!$B:$F,5,0),Program_Calcs!$1:$1,0)),"")))</f>
        <v/>
      </c>
    </row>
    <row r="947" spans="1:11" ht="16.5" customHeight="1" x14ac:dyDescent="0.25">
      <c r="A947" s="12" t="str">
        <f>IF(Input!A943="","",Input!A943)</f>
        <v/>
      </c>
      <c r="B947" s="12" t="str">
        <f>IF(C947="","",IF(C947="Circular",Input!D943&amp;" in.",IF(C947="Box",ROUNDUP(Input!D943/12,1)&amp;" x "&amp;ROUNDUP(Input!E943/12,1)&amp;" ft.",Input!D943&amp;" x "&amp;Input!E943&amp;" in.")))</f>
        <v/>
      </c>
      <c r="C947" s="12" t="str">
        <f>IF(A947="","",Input!B943)</f>
        <v/>
      </c>
      <c r="D947" s="12" t="str">
        <f>IF(Input!I943="","",Input!I943)</f>
        <v/>
      </c>
      <c r="E947" s="12" t="str">
        <f>IF(Input!C943="","",Input!C943)</f>
        <v/>
      </c>
      <c r="F947" s="13" t="str">
        <f>IF(Input!H943="","",Input!H943)</f>
        <v/>
      </c>
      <c r="G947" s="12" t="str">
        <f>IF(Program_Calcs!F943="","",TEXT(Program_Calcs!F943,"0.0"))</f>
        <v/>
      </c>
      <c r="H947" s="12" t="str">
        <f>IF(Input!J943="","",TEXT(Input!J943,"0.0"))</f>
        <v/>
      </c>
      <c r="I947" s="38" t="str">
        <f>IF(A947="","",IFERROR(INDEX(Program_Calcs!$A$1:$AX$1002,MATCH(A947,Program_Calcs!$A:$A,0),MATCH(VLOOKUP(F947,Table_Methods!$B:$F,4,0),Program_Calcs!$1:$1,0)),""))</f>
        <v/>
      </c>
      <c r="J947" s="38" t="str">
        <f>IF(A947="","",Input!O943)</f>
        <v/>
      </c>
      <c r="K947" s="38" t="str">
        <f>IF(A947="","",IF(D947="N","",IFERROR(INDEX(Program_Calcs!$A$1:$AX$1002,MATCH(A947,Program_Calcs!$A:$A,0),MATCH(VLOOKUP(F947,Table_Methods!$B:$F,5,0),Program_Calcs!$1:$1,0)),"")))</f>
        <v/>
      </c>
    </row>
    <row r="948" spans="1:11" ht="16.5" customHeight="1" x14ac:dyDescent="0.25">
      <c r="A948" s="12" t="str">
        <f>IF(Input!A944="","",Input!A944)</f>
        <v/>
      </c>
      <c r="B948" s="12" t="str">
        <f>IF(C948="","",IF(C948="Circular",Input!D944&amp;" in.",IF(C948="Box",ROUNDUP(Input!D944/12,1)&amp;" x "&amp;ROUNDUP(Input!E944/12,1)&amp;" ft.",Input!D944&amp;" x "&amp;Input!E944&amp;" in.")))</f>
        <v/>
      </c>
      <c r="C948" s="12" t="str">
        <f>IF(A948="","",Input!B944)</f>
        <v/>
      </c>
      <c r="D948" s="12" t="str">
        <f>IF(Input!I944="","",Input!I944)</f>
        <v/>
      </c>
      <c r="E948" s="12" t="str">
        <f>IF(Input!C944="","",Input!C944)</f>
        <v/>
      </c>
      <c r="F948" s="13" t="str">
        <f>IF(Input!H944="","",Input!H944)</f>
        <v/>
      </c>
      <c r="G948" s="12" t="str">
        <f>IF(Program_Calcs!F944="","",TEXT(Program_Calcs!F944,"0.0"))</f>
        <v/>
      </c>
      <c r="H948" s="12" t="str">
        <f>IF(Input!J944="","",TEXT(Input!J944,"0.0"))</f>
        <v/>
      </c>
      <c r="I948" s="38" t="str">
        <f>IF(A948="","",IFERROR(INDEX(Program_Calcs!$A$1:$AX$1002,MATCH(A948,Program_Calcs!$A:$A,0),MATCH(VLOOKUP(F948,Table_Methods!$B:$F,4,0),Program_Calcs!$1:$1,0)),""))</f>
        <v/>
      </c>
      <c r="J948" s="38" t="str">
        <f>IF(A948="","",Input!O944)</f>
        <v/>
      </c>
      <c r="K948" s="38" t="str">
        <f>IF(A948="","",IF(D948="N","",IFERROR(INDEX(Program_Calcs!$A$1:$AX$1002,MATCH(A948,Program_Calcs!$A:$A,0),MATCH(VLOOKUP(F948,Table_Methods!$B:$F,5,0),Program_Calcs!$1:$1,0)),"")))</f>
        <v/>
      </c>
    </row>
    <row r="949" spans="1:11" ht="16.5" customHeight="1" x14ac:dyDescent="0.25">
      <c r="A949" s="12" t="str">
        <f>IF(Input!A945="","",Input!A945)</f>
        <v/>
      </c>
      <c r="B949" s="12" t="str">
        <f>IF(C949="","",IF(C949="Circular",Input!D945&amp;" in.",IF(C949="Box",ROUNDUP(Input!D945/12,1)&amp;" x "&amp;ROUNDUP(Input!E945/12,1)&amp;" ft.",Input!D945&amp;" x "&amp;Input!E945&amp;" in.")))</f>
        <v/>
      </c>
      <c r="C949" s="12" t="str">
        <f>IF(A949="","",Input!B945)</f>
        <v/>
      </c>
      <c r="D949" s="12" t="str">
        <f>IF(Input!I945="","",Input!I945)</f>
        <v/>
      </c>
      <c r="E949" s="12" t="str">
        <f>IF(Input!C945="","",Input!C945)</f>
        <v/>
      </c>
      <c r="F949" s="13" t="str">
        <f>IF(Input!H945="","",Input!H945)</f>
        <v/>
      </c>
      <c r="G949" s="12" t="str">
        <f>IF(Program_Calcs!F945="","",TEXT(Program_Calcs!F945,"0.0"))</f>
        <v/>
      </c>
      <c r="H949" s="12" t="str">
        <f>IF(Input!J945="","",TEXT(Input!J945,"0.0"))</f>
        <v/>
      </c>
      <c r="I949" s="38" t="str">
        <f>IF(A949="","",IFERROR(INDEX(Program_Calcs!$A$1:$AX$1002,MATCH(A949,Program_Calcs!$A:$A,0),MATCH(VLOOKUP(F949,Table_Methods!$B:$F,4,0),Program_Calcs!$1:$1,0)),""))</f>
        <v/>
      </c>
      <c r="J949" s="38" t="str">
        <f>IF(A949="","",Input!O945)</f>
        <v/>
      </c>
      <c r="K949" s="38" t="str">
        <f>IF(A949="","",IF(D949="N","",IFERROR(INDEX(Program_Calcs!$A$1:$AX$1002,MATCH(A949,Program_Calcs!$A:$A,0),MATCH(VLOOKUP(F949,Table_Methods!$B:$F,5,0),Program_Calcs!$1:$1,0)),"")))</f>
        <v/>
      </c>
    </row>
    <row r="950" spans="1:11" ht="16.5" customHeight="1" x14ac:dyDescent="0.25">
      <c r="A950" s="12" t="str">
        <f>IF(Input!A946="","",Input!A946)</f>
        <v/>
      </c>
      <c r="B950" s="12" t="str">
        <f>IF(C950="","",IF(C950="Circular",Input!D946&amp;" in.",IF(C950="Box",ROUNDUP(Input!D946/12,1)&amp;" x "&amp;ROUNDUP(Input!E946/12,1)&amp;" ft.",Input!D946&amp;" x "&amp;Input!E946&amp;" in.")))</f>
        <v/>
      </c>
      <c r="C950" s="12" t="str">
        <f>IF(A950="","",Input!B946)</f>
        <v/>
      </c>
      <c r="D950" s="12" t="str">
        <f>IF(Input!I946="","",Input!I946)</f>
        <v/>
      </c>
      <c r="E950" s="12" t="str">
        <f>IF(Input!C946="","",Input!C946)</f>
        <v/>
      </c>
      <c r="F950" s="13" t="str">
        <f>IF(Input!H946="","",Input!H946)</f>
        <v/>
      </c>
      <c r="G950" s="12" t="str">
        <f>IF(Program_Calcs!F946="","",TEXT(Program_Calcs!F946,"0.0"))</f>
        <v/>
      </c>
      <c r="H950" s="12" t="str">
        <f>IF(Input!J946="","",TEXT(Input!J946,"0.0"))</f>
        <v/>
      </c>
      <c r="I950" s="38" t="str">
        <f>IF(A950="","",IFERROR(INDEX(Program_Calcs!$A$1:$AX$1002,MATCH(A950,Program_Calcs!$A:$A,0),MATCH(VLOOKUP(F950,Table_Methods!$B:$F,4,0),Program_Calcs!$1:$1,0)),""))</f>
        <v/>
      </c>
      <c r="J950" s="38" t="str">
        <f>IF(A950="","",Input!O946)</f>
        <v/>
      </c>
      <c r="K950" s="38" t="str">
        <f>IF(A950="","",IF(D950="N","",IFERROR(INDEX(Program_Calcs!$A$1:$AX$1002,MATCH(A950,Program_Calcs!$A:$A,0),MATCH(VLOOKUP(F950,Table_Methods!$B:$F,5,0),Program_Calcs!$1:$1,0)),"")))</f>
        <v/>
      </c>
    </row>
    <row r="951" spans="1:11" ht="16.5" customHeight="1" x14ac:dyDescent="0.25">
      <c r="A951" s="12" t="str">
        <f>IF(Input!A947="","",Input!A947)</f>
        <v/>
      </c>
      <c r="B951" s="12" t="str">
        <f>IF(C951="","",IF(C951="Circular",Input!D947&amp;" in.",IF(C951="Box",ROUNDUP(Input!D947/12,1)&amp;" x "&amp;ROUNDUP(Input!E947/12,1)&amp;" ft.",Input!D947&amp;" x "&amp;Input!E947&amp;" in.")))</f>
        <v/>
      </c>
      <c r="C951" s="12" t="str">
        <f>IF(A951="","",Input!B947)</f>
        <v/>
      </c>
      <c r="D951" s="12" t="str">
        <f>IF(Input!I947="","",Input!I947)</f>
        <v/>
      </c>
      <c r="E951" s="12" t="str">
        <f>IF(Input!C947="","",Input!C947)</f>
        <v/>
      </c>
      <c r="F951" s="13" t="str">
        <f>IF(Input!H947="","",Input!H947)</f>
        <v/>
      </c>
      <c r="G951" s="12" t="str">
        <f>IF(Program_Calcs!F947="","",TEXT(Program_Calcs!F947,"0.0"))</f>
        <v/>
      </c>
      <c r="H951" s="12" t="str">
        <f>IF(Input!J947="","",TEXT(Input!J947,"0.0"))</f>
        <v/>
      </c>
      <c r="I951" s="38" t="str">
        <f>IF(A951="","",IFERROR(INDEX(Program_Calcs!$A$1:$AX$1002,MATCH(A951,Program_Calcs!$A:$A,0),MATCH(VLOOKUP(F951,Table_Methods!$B:$F,4,0),Program_Calcs!$1:$1,0)),""))</f>
        <v/>
      </c>
      <c r="J951" s="38" t="str">
        <f>IF(A951="","",Input!O947)</f>
        <v/>
      </c>
      <c r="K951" s="38" t="str">
        <f>IF(A951="","",IF(D951="N","",IFERROR(INDEX(Program_Calcs!$A$1:$AX$1002,MATCH(A951,Program_Calcs!$A:$A,0),MATCH(VLOOKUP(F951,Table_Methods!$B:$F,5,0),Program_Calcs!$1:$1,0)),"")))</f>
        <v/>
      </c>
    </row>
    <row r="952" spans="1:11" ht="16.5" customHeight="1" x14ac:dyDescent="0.25">
      <c r="A952" s="12" t="str">
        <f>IF(Input!A948="","",Input!A948)</f>
        <v/>
      </c>
      <c r="B952" s="12" t="str">
        <f>IF(C952="","",IF(C952="Circular",Input!D948&amp;" in.",IF(C952="Box",ROUNDUP(Input!D948/12,1)&amp;" x "&amp;ROUNDUP(Input!E948/12,1)&amp;" ft.",Input!D948&amp;" x "&amp;Input!E948&amp;" in.")))</f>
        <v/>
      </c>
      <c r="C952" s="12" t="str">
        <f>IF(A952="","",Input!B948)</f>
        <v/>
      </c>
      <c r="D952" s="12" t="str">
        <f>IF(Input!I948="","",Input!I948)</f>
        <v/>
      </c>
      <c r="E952" s="12" t="str">
        <f>IF(Input!C948="","",Input!C948)</f>
        <v/>
      </c>
      <c r="F952" s="13" t="str">
        <f>IF(Input!H948="","",Input!H948)</f>
        <v/>
      </c>
      <c r="G952" s="12" t="str">
        <f>IF(Program_Calcs!F948="","",TEXT(Program_Calcs!F948,"0.0"))</f>
        <v/>
      </c>
      <c r="H952" s="12" t="str">
        <f>IF(Input!J948="","",TEXT(Input!J948,"0.0"))</f>
        <v/>
      </c>
      <c r="I952" s="38" t="str">
        <f>IF(A952="","",IFERROR(INDEX(Program_Calcs!$A$1:$AX$1002,MATCH(A952,Program_Calcs!$A:$A,0),MATCH(VLOOKUP(F952,Table_Methods!$B:$F,4,0),Program_Calcs!$1:$1,0)),""))</f>
        <v/>
      </c>
      <c r="J952" s="38" t="str">
        <f>IF(A952="","",Input!O948)</f>
        <v/>
      </c>
      <c r="K952" s="38" t="str">
        <f>IF(A952="","",IF(D952="N","",IFERROR(INDEX(Program_Calcs!$A$1:$AX$1002,MATCH(A952,Program_Calcs!$A:$A,0),MATCH(VLOOKUP(F952,Table_Methods!$B:$F,5,0),Program_Calcs!$1:$1,0)),"")))</f>
        <v/>
      </c>
    </row>
    <row r="953" spans="1:11" ht="16.5" customHeight="1" x14ac:dyDescent="0.25">
      <c r="A953" s="12" t="str">
        <f>IF(Input!A949="","",Input!A949)</f>
        <v/>
      </c>
      <c r="B953" s="12" t="str">
        <f>IF(C953="","",IF(C953="Circular",Input!D949&amp;" in.",IF(C953="Box",ROUNDUP(Input!D949/12,1)&amp;" x "&amp;ROUNDUP(Input!E949/12,1)&amp;" ft.",Input!D949&amp;" x "&amp;Input!E949&amp;" in.")))</f>
        <v/>
      </c>
      <c r="C953" s="12" t="str">
        <f>IF(A953="","",Input!B949)</f>
        <v/>
      </c>
      <c r="D953" s="12" t="str">
        <f>IF(Input!I949="","",Input!I949)</f>
        <v/>
      </c>
      <c r="E953" s="12" t="str">
        <f>IF(Input!C949="","",Input!C949)</f>
        <v/>
      </c>
      <c r="F953" s="13" t="str">
        <f>IF(Input!H949="","",Input!H949)</f>
        <v/>
      </c>
      <c r="G953" s="12" t="str">
        <f>IF(Program_Calcs!F949="","",TEXT(Program_Calcs!F949,"0.0"))</f>
        <v/>
      </c>
      <c r="H953" s="12" t="str">
        <f>IF(Input!J949="","",TEXT(Input!J949,"0.0"))</f>
        <v/>
      </c>
      <c r="I953" s="38" t="str">
        <f>IF(A953="","",IFERROR(INDEX(Program_Calcs!$A$1:$AX$1002,MATCH(A953,Program_Calcs!$A:$A,0),MATCH(VLOOKUP(F953,Table_Methods!$B:$F,4,0),Program_Calcs!$1:$1,0)),""))</f>
        <v/>
      </c>
      <c r="J953" s="38" t="str">
        <f>IF(A953="","",Input!O949)</f>
        <v/>
      </c>
      <c r="K953" s="38" t="str">
        <f>IF(A953="","",IF(D953="N","",IFERROR(INDEX(Program_Calcs!$A$1:$AX$1002,MATCH(A953,Program_Calcs!$A:$A,0),MATCH(VLOOKUP(F953,Table_Methods!$B:$F,5,0),Program_Calcs!$1:$1,0)),"")))</f>
        <v/>
      </c>
    </row>
    <row r="954" spans="1:11" ht="16.5" customHeight="1" x14ac:dyDescent="0.25">
      <c r="A954" s="12" t="str">
        <f>IF(Input!A950="","",Input!A950)</f>
        <v/>
      </c>
      <c r="B954" s="12" t="str">
        <f>IF(C954="","",IF(C954="Circular",Input!D950&amp;" in.",IF(C954="Box",ROUNDUP(Input!D950/12,1)&amp;" x "&amp;ROUNDUP(Input!E950/12,1)&amp;" ft.",Input!D950&amp;" x "&amp;Input!E950&amp;" in.")))</f>
        <v/>
      </c>
      <c r="C954" s="12" t="str">
        <f>IF(A954="","",Input!B950)</f>
        <v/>
      </c>
      <c r="D954" s="12" t="str">
        <f>IF(Input!I950="","",Input!I950)</f>
        <v/>
      </c>
      <c r="E954" s="12" t="str">
        <f>IF(Input!C950="","",Input!C950)</f>
        <v/>
      </c>
      <c r="F954" s="13" t="str">
        <f>IF(Input!H950="","",Input!H950)</f>
        <v/>
      </c>
      <c r="G954" s="12" t="str">
        <f>IF(Program_Calcs!F950="","",TEXT(Program_Calcs!F950,"0.0"))</f>
        <v/>
      </c>
      <c r="H954" s="12" t="str">
        <f>IF(Input!J950="","",TEXT(Input!J950,"0.0"))</f>
        <v/>
      </c>
      <c r="I954" s="38" t="str">
        <f>IF(A954="","",IFERROR(INDEX(Program_Calcs!$A$1:$AX$1002,MATCH(A954,Program_Calcs!$A:$A,0),MATCH(VLOOKUP(F954,Table_Methods!$B:$F,4,0),Program_Calcs!$1:$1,0)),""))</f>
        <v/>
      </c>
      <c r="J954" s="38" t="str">
        <f>IF(A954="","",Input!O950)</f>
        <v/>
      </c>
      <c r="K954" s="38" t="str">
        <f>IF(A954="","",IF(D954="N","",IFERROR(INDEX(Program_Calcs!$A$1:$AX$1002,MATCH(A954,Program_Calcs!$A:$A,0),MATCH(VLOOKUP(F954,Table_Methods!$B:$F,5,0),Program_Calcs!$1:$1,0)),"")))</f>
        <v/>
      </c>
    </row>
    <row r="955" spans="1:11" ht="16.5" customHeight="1" x14ac:dyDescent="0.25">
      <c r="A955" s="12" t="str">
        <f>IF(Input!A951="","",Input!A951)</f>
        <v/>
      </c>
      <c r="B955" s="12" t="str">
        <f>IF(C955="","",IF(C955="Circular",Input!D951&amp;" in.",IF(C955="Box",ROUNDUP(Input!D951/12,1)&amp;" x "&amp;ROUNDUP(Input!E951/12,1)&amp;" ft.",Input!D951&amp;" x "&amp;Input!E951&amp;" in.")))</f>
        <v/>
      </c>
      <c r="C955" s="12" t="str">
        <f>IF(A955="","",Input!B951)</f>
        <v/>
      </c>
      <c r="D955" s="12" t="str">
        <f>IF(Input!I951="","",Input!I951)</f>
        <v/>
      </c>
      <c r="E955" s="12" t="str">
        <f>IF(Input!C951="","",Input!C951)</f>
        <v/>
      </c>
      <c r="F955" s="13" t="str">
        <f>IF(Input!H951="","",Input!H951)</f>
        <v/>
      </c>
      <c r="G955" s="12" t="str">
        <f>IF(Program_Calcs!F951="","",TEXT(Program_Calcs!F951,"0.0"))</f>
        <v/>
      </c>
      <c r="H955" s="12" t="str">
        <f>IF(Input!J951="","",TEXT(Input!J951,"0.0"))</f>
        <v/>
      </c>
      <c r="I955" s="38" t="str">
        <f>IF(A955="","",IFERROR(INDEX(Program_Calcs!$A$1:$AX$1002,MATCH(A955,Program_Calcs!$A:$A,0),MATCH(VLOOKUP(F955,Table_Methods!$B:$F,4,0),Program_Calcs!$1:$1,0)),""))</f>
        <v/>
      </c>
      <c r="J955" s="38" t="str">
        <f>IF(A955="","",Input!O951)</f>
        <v/>
      </c>
      <c r="K955" s="38" t="str">
        <f>IF(A955="","",IF(D955="N","",IFERROR(INDEX(Program_Calcs!$A$1:$AX$1002,MATCH(A955,Program_Calcs!$A:$A,0),MATCH(VLOOKUP(F955,Table_Methods!$B:$F,5,0),Program_Calcs!$1:$1,0)),"")))</f>
        <v/>
      </c>
    </row>
    <row r="956" spans="1:11" ht="16.5" customHeight="1" x14ac:dyDescent="0.25">
      <c r="A956" s="12" t="str">
        <f>IF(Input!A952="","",Input!A952)</f>
        <v/>
      </c>
      <c r="B956" s="12" t="str">
        <f>IF(C956="","",IF(C956="Circular",Input!D952&amp;" in.",IF(C956="Box",ROUNDUP(Input!D952/12,1)&amp;" x "&amp;ROUNDUP(Input!E952/12,1)&amp;" ft.",Input!D952&amp;" x "&amp;Input!E952&amp;" in.")))</f>
        <v/>
      </c>
      <c r="C956" s="12" t="str">
        <f>IF(A956="","",Input!B952)</f>
        <v/>
      </c>
      <c r="D956" s="12" t="str">
        <f>IF(Input!I952="","",Input!I952)</f>
        <v/>
      </c>
      <c r="E956" s="12" t="str">
        <f>IF(Input!C952="","",Input!C952)</f>
        <v/>
      </c>
      <c r="F956" s="13" t="str">
        <f>IF(Input!H952="","",Input!H952)</f>
        <v/>
      </c>
      <c r="G956" s="12" t="str">
        <f>IF(Program_Calcs!F952="","",TEXT(Program_Calcs!F952,"0.0"))</f>
        <v/>
      </c>
      <c r="H956" s="12" t="str">
        <f>IF(Input!J952="","",TEXT(Input!J952,"0.0"))</f>
        <v/>
      </c>
      <c r="I956" s="38" t="str">
        <f>IF(A956="","",IFERROR(INDEX(Program_Calcs!$A$1:$AX$1002,MATCH(A956,Program_Calcs!$A:$A,0),MATCH(VLOOKUP(F956,Table_Methods!$B:$F,4,0),Program_Calcs!$1:$1,0)),""))</f>
        <v/>
      </c>
      <c r="J956" s="38" t="str">
        <f>IF(A956="","",Input!O952)</f>
        <v/>
      </c>
      <c r="K956" s="38" t="str">
        <f>IF(A956="","",IF(D956="N","",IFERROR(INDEX(Program_Calcs!$A$1:$AX$1002,MATCH(A956,Program_Calcs!$A:$A,0),MATCH(VLOOKUP(F956,Table_Methods!$B:$F,5,0),Program_Calcs!$1:$1,0)),"")))</f>
        <v/>
      </c>
    </row>
    <row r="957" spans="1:11" ht="16.5" customHeight="1" x14ac:dyDescent="0.25">
      <c r="A957" s="12" t="str">
        <f>IF(Input!A953="","",Input!A953)</f>
        <v/>
      </c>
      <c r="B957" s="12" t="str">
        <f>IF(C957="","",IF(C957="Circular",Input!D953&amp;" in.",IF(C957="Box",ROUNDUP(Input!D953/12,1)&amp;" x "&amp;ROUNDUP(Input!E953/12,1)&amp;" ft.",Input!D953&amp;" x "&amp;Input!E953&amp;" in.")))</f>
        <v/>
      </c>
      <c r="C957" s="12" t="str">
        <f>IF(A957="","",Input!B953)</f>
        <v/>
      </c>
      <c r="D957" s="12" t="str">
        <f>IF(Input!I953="","",Input!I953)</f>
        <v/>
      </c>
      <c r="E957" s="12" t="str">
        <f>IF(Input!C953="","",Input!C953)</f>
        <v/>
      </c>
      <c r="F957" s="13" t="str">
        <f>IF(Input!H953="","",Input!H953)</f>
        <v/>
      </c>
      <c r="G957" s="12" t="str">
        <f>IF(Program_Calcs!F953="","",TEXT(Program_Calcs!F953,"0.0"))</f>
        <v/>
      </c>
      <c r="H957" s="12" t="str">
        <f>IF(Input!J953="","",TEXT(Input!J953,"0.0"))</f>
        <v/>
      </c>
      <c r="I957" s="38" t="str">
        <f>IF(A957="","",IFERROR(INDEX(Program_Calcs!$A$1:$AX$1002,MATCH(A957,Program_Calcs!$A:$A,0),MATCH(VLOOKUP(F957,Table_Methods!$B:$F,4,0),Program_Calcs!$1:$1,0)),""))</f>
        <v/>
      </c>
      <c r="J957" s="38" t="str">
        <f>IF(A957="","",Input!O953)</f>
        <v/>
      </c>
      <c r="K957" s="38" t="str">
        <f>IF(A957="","",IF(D957="N","",IFERROR(INDEX(Program_Calcs!$A$1:$AX$1002,MATCH(A957,Program_Calcs!$A:$A,0),MATCH(VLOOKUP(F957,Table_Methods!$B:$F,5,0),Program_Calcs!$1:$1,0)),"")))</f>
        <v/>
      </c>
    </row>
    <row r="958" spans="1:11" ht="16.5" customHeight="1" x14ac:dyDescent="0.25">
      <c r="A958" s="12" t="str">
        <f>IF(Input!A954="","",Input!A954)</f>
        <v/>
      </c>
      <c r="B958" s="12" t="str">
        <f>IF(C958="","",IF(C958="Circular",Input!D954&amp;" in.",IF(C958="Box",ROUNDUP(Input!D954/12,1)&amp;" x "&amp;ROUNDUP(Input!E954/12,1)&amp;" ft.",Input!D954&amp;" x "&amp;Input!E954&amp;" in.")))</f>
        <v/>
      </c>
      <c r="C958" s="12" t="str">
        <f>IF(A958="","",Input!B954)</f>
        <v/>
      </c>
      <c r="D958" s="12" t="str">
        <f>IF(Input!I954="","",Input!I954)</f>
        <v/>
      </c>
      <c r="E958" s="12" t="str">
        <f>IF(Input!C954="","",Input!C954)</f>
        <v/>
      </c>
      <c r="F958" s="13" t="str">
        <f>IF(Input!H954="","",Input!H954)</f>
        <v/>
      </c>
      <c r="G958" s="12" t="str">
        <f>IF(Program_Calcs!F954="","",TEXT(Program_Calcs!F954,"0.0"))</f>
        <v/>
      </c>
      <c r="H958" s="12" t="str">
        <f>IF(Input!J954="","",TEXT(Input!J954,"0.0"))</f>
        <v/>
      </c>
      <c r="I958" s="38" t="str">
        <f>IF(A958="","",IFERROR(INDEX(Program_Calcs!$A$1:$AX$1002,MATCH(A958,Program_Calcs!$A:$A,0),MATCH(VLOOKUP(F958,Table_Methods!$B:$F,4,0),Program_Calcs!$1:$1,0)),""))</f>
        <v/>
      </c>
      <c r="J958" s="38" t="str">
        <f>IF(A958="","",Input!O954)</f>
        <v/>
      </c>
      <c r="K958" s="38" t="str">
        <f>IF(A958="","",IF(D958="N","",IFERROR(INDEX(Program_Calcs!$A$1:$AX$1002,MATCH(A958,Program_Calcs!$A:$A,0),MATCH(VLOOKUP(F958,Table_Methods!$B:$F,5,0),Program_Calcs!$1:$1,0)),"")))</f>
        <v/>
      </c>
    </row>
    <row r="959" spans="1:11" ht="16.5" customHeight="1" x14ac:dyDescent="0.25">
      <c r="A959" s="12" t="str">
        <f>IF(Input!A955="","",Input!A955)</f>
        <v/>
      </c>
      <c r="B959" s="12" t="str">
        <f>IF(C959="","",IF(C959="Circular",Input!D955&amp;" in.",IF(C959="Box",ROUNDUP(Input!D955/12,1)&amp;" x "&amp;ROUNDUP(Input!E955/12,1)&amp;" ft.",Input!D955&amp;" x "&amp;Input!E955&amp;" in.")))</f>
        <v/>
      </c>
      <c r="C959" s="12" t="str">
        <f>IF(A959="","",Input!B955)</f>
        <v/>
      </c>
      <c r="D959" s="12" t="str">
        <f>IF(Input!I955="","",Input!I955)</f>
        <v/>
      </c>
      <c r="E959" s="12" t="str">
        <f>IF(Input!C955="","",Input!C955)</f>
        <v/>
      </c>
      <c r="F959" s="13" t="str">
        <f>IF(Input!H955="","",Input!H955)</f>
        <v/>
      </c>
      <c r="G959" s="12" t="str">
        <f>IF(Program_Calcs!F955="","",TEXT(Program_Calcs!F955,"0.0"))</f>
        <v/>
      </c>
      <c r="H959" s="12" t="str">
        <f>IF(Input!J955="","",TEXT(Input!J955,"0.0"))</f>
        <v/>
      </c>
      <c r="I959" s="38" t="str">
        <f>IF(A959="","",IFERROR(INDEX(Program_Calcs!$A$1:$AX$1002,MATCH(A959,Program_Calcs!$A:$A,0),MATCH(VLOOKUP(F959,Table_Methods!$B:$F,4,0),Program_Calcs!$1:$1,0)),""))</f>
        <v/>
      </c>
      <c r="J959" s="38" t="str">
        <f>IF(A959="","",Input!O955)</f>
        <v/>
      </c>
      <c r="K959" s="38" t="str">
        <f>IF(A959="","",IF(D959="N","",IFERROR(INDEX(Program_Calcs!$A$1:$AX$1002,MATCH(A959,Program_Calcs!$A:$A,0),MATCH(VLOOKUP(F959,Table_Methods!$B:$F,5,0),Program_Calcs!$1:$1,0)),"")))</f>
        <v/>
      </c>
    </row>
    <row r="960" spans="1:11" ht="16.5" customHeight="1" x14ac:dyDescent="0.25">
      <c r="A960" s="12" t="str">
        <f>IF(Input!A956="","",Input!A956)</f>
        <v/>
      </c>
      <c r="B960" s="12" t="str">
        <f>IF(C960="","",IF(C960="Circular",Input!D956&amp;" in.",IF(C960="Box",ROUNDUP(Input!D956/12,1)&amp;" x "&amp;ROUNDUP(Input!E956/12,1)&amp;" ft.",Input!D956&amp;" x "&amp;Input!E956&amp;" in.")))</f>
        <v/>
      </c>
      <c r="C960" s="12" t="str">
        <f>IF(A960="","",Input!B956)</f>
        <v/>
      </c>
      <c r="D960" s="12" t="str">
        <f>IF(Input!I956="","",Input!I956)</f>
        <v/>
      </c>
      <c r="E960" s="12" t="str">
        <f>IF(Input!C956="","",Input!C956)</f>
        <v/>
      </c>
      <c r="F960" s="13" t="str">
        <f>IF(Input!H956="","",Input!H956)</f>
        <v/>
      </c>
      <c r="G960" s="12" t="str">
        <f>IF(Program_Calcs!F956="","",TEXT(Program_Calcs!F956,"0.0"))</f>
        <v/>
      </c>
      <c r="H960" s="12" t="str">
        <f>IF(Input!J956="","",TEXT(Input!J956,"0.0"))</f>
        <v/>
      </c>
      <c r="I960" s="38" t="str">
        <f>IF(A960="","",IFERROR(INDEX(Program_Calcs!$A$1:$AX$1002,MATCH(A960,Program_Calcs!$A:$A,0),MATCH(VLOOKUP(F960,Table_Methods!$B:$F,4,0),Program_Calcs!$1:$1,0)),""))</f>
        <v/>
      </c>
      <c r="J960" s="38" t="str">
        <f>IF(A960="","",Input!O956)</f>
        <v/>
      </c>
      <c r="K960" s="38" t="str">
        <f>IF(A960="","",IF(D960="N","",IFERROR(INDEX(Program_Calcs!$A$1:$AX$1002,MATCH(A960,Program_Calcs!$A:$A,0),MATCH(VLOOKUP(F960,Table_Methods!$B:$F,5,0),Program_Calcs!$1:$1,0)),"")))</f>
        <v/>
      </c>
    </row>
    <row r="961" spans="1:11" ht="16.5" customHeight="1" x14ac:dyDescent="0.25">
      <c r="A961" s="12" t="str">
        <f>IF(Input!A957="","",Input!A957)</f>
        <v/>
      </c>
      <c r="B961" s="12" t="str">
        <f>IF(C961="","",IF(C961="Circular",Input!D957&amp;" in.",IF(C961="Box",ROUNDUP(Input!D957/12,1)&amp;" x "&amp;ROUNDUP(Input!E957/12,1)&amp;" ft.",Input!D957&amp;" x "&amp;Input!E957&amp;" in.")))</f>
        <v/>
      </c>
      <c r="C961" s="12" t="str">
        <f>IF(A961="","",Input!B957)</f>
        <v/>
      </c>
      <c r="D961" s="12" t="str">
        <f>IF(Input!I957="","",Input!I957)</f>
        <v/>
      </c>
      <c r="E961" s="12" t="str">
        <f>IF(Input!C957="","",Input!C957)</f>
        <v/>
      </c>
      <c r="F961" s="13" t="str">
        <f>IF(Input!H957="","",Input!H957)</f>
        <v/>
      </c>
      <c r="G961" s="12" t="str">
        <f>IF(Program_Calcs!F957="","",TEXT(Program_Calcs!F957,"0.0"))</f>
        <v/>
      </c>
      <c r="H961" s="12" t="str">
        <f>IF(Input!J957="","",TEXT(Input!J957,"0.0"))</f>
        <v/>
      </c>
      <c r="I961" s="38" t="str">
        <f>IF(A961="","",IFERROR(INDEX(Program_Calcs!$A$1:$AX$1002,MATCH(A961,Program_Calcs!$A:$A,0),MATCH(VLOOKUP(F961,Table_Methods!$B:$F,4,0),Program_Calcs!$1:$1,0)),""))</f>
        <v/>
      </c>
      <c r="J961" s="38" t="str">
        <f>IF(A961="","",Input!O957)</f>
        <v/>
      </c>
      <c r="K961" s="38" t="str">
        <f>IF(A961="","",IF(D961="N","",IFERROR(INDEX(Program_Calcs!$A$1:$AX$1002,MATCH(A961,Program_Calcs!$A:$A,0),MATCH(VLOOKUP(F961,Table_Methods!$B:$F,5,0),Program_Calcs!$1:$1,0)),"")))</f>
        <v/>
      </c>
    </row>
    <row r="962" spans="1:11" ht="16.5" customHeight="1" x14ac:dyDescent="0.25">
      <c r="A962" s="12" t="str">
        <f>IF(Input!A958="","",Input!A958)</f>
        <v/>
      </c>
      <c r="B962" s="12" t="str">
        <f>IF(C962="","",IF(C962="Circular",Input!D958&amp;" in.",IF(C962="Box",ROUNDUP(Input!D958/12,1)&amp;" x "&amp;ROUNDUP(Input!E958/12,1)&amp;" ft.",Input!D958&amp;" x "&amp;Input!E958&amp;" in.")))</f>
        <v/>
      </c>
      <c r="C962" s="12" t="str">
        <f>IF(A962="","",Input!B958)</f>
        <v/>
      </c>
      <c r="D962" s="12" t="str">
        <f>IF(Input!I958="","",Input!I958)</f>
        <v/>
      </c>
      <c r="E962" s="12" t="str">
        <f>IF(Input!C958="","",Input!C958)</f>
        <v/>
      </c>
      <c r="F962" s="13" t="str">
        <f>IF(Input!H958="","",Input!H958)</f>
        <v/>
      </c>
      <c r="G962" s="12" t="str">
        <f>IF(Program_Calcs!F958="","",TEXT(Program_Calcs!F958,"0.0"))</f>
        <v/>
      </c>
      <c r="H962" s="12" t="str">
        <f>IF(Input!J958="","",TEXT(Input!J958,"0.0"))</f>
        <v/>
      </c>
      <c r="I962" s="38" t="str">
        <f>IF(A962="","",IFERROR(INDEX(Program_Calcs!$A$1:$AX$1002,MATCH(A962,Program_Calcs!$A:$A,0),MATCH(VLOOKUP(F962,Table_Methods!$B:$F,4,0),Program_Calcs!$1:$1,0)),""))</f>
        <v/>
      </c>
      <c r="J962" s="38" t="str">
        <f>IF(A962="","",Input!O958)</f>
        <v/>
      </c>
      <c r="K962" s="38" t="str">
        <f>IF(A962="","",IF(D962="N","",IFERROR(INDEX(Program_Calcs!$A$1:$AX$1002,MATCH(A962,Program_Calcs!$A:$A,0),MATCH(VLOOKUP(F962,Table_Methods!$B:$F,5,0),Program_Calcs!$1:$1,0)),"")))</f>
        <v/>
      </c>
    </row>
    <row r="963" spans="1:11" ht="16.5" customHeight="1" x14ac:dyDescent="0.25">
      <c r="A963" s="12" t="str">
        <f>IF(Input!A959="","",Input!A959)</f>
        <v/>
      </c>
      <c r="B963" s="12" t="str">
        <f>IF(C963="","",IF(C963="Circular",Input!D959&amp;" in.",IF(C963="Box",ROUNDUP(Input!D959/12,1)&amp;" x "&amp;ROUNDUP(Input!E959/12,1)&amp;" ft.",Input!D959&amp;" x "&amp;Input!E959&amp;" in.")))</f>
        <v/>
      </c>
      <c r="C963" s="12" t="str">
        <f>IF(A963="","",Input!B959)</f>
        <v/>
      </c>
      <c r="D963" s="12" t="str">
        <f>IF(Input!I959="","",Input!I959)</f>
        <v/>
      </c>
      <c r="E963" s="12" t="str">
        <f>IF(Input!C959="","",Input!C959)</f>
        <v/>
      </c>
      <c r="F963" s="13" t="str">
        <f>IF(Input!H959="","",Input!H959)</f>
        <v/>
      </c>
      <c r="G963" s="12" t="str">
        <f>IF(Program_Calcs!F959="","",TEXT(Program_Calcs!F959,"0.0"))</f>
        <v/>
      </c>
      <c r="H963" s="12" t="str">
        <f>IF(Input!J959="","",TEXT(Input!J959,"0.0"))</f>
        <v/>
      </c>
      <c r="I963" s="38" t="str">
        <f>IF(A963="","",IFERROR(INDEX(Program_Calcs!$A$1:$AX$1002,MATCH(A963,Program_Calcs!$A:$A,0),MATCH(VLOOKUP(F963,Table_Methods!$B:$F,4,0),Program_Calcs!$1:$1,0)),""))</f>
        <v/>
      </c>
      <c r="J963" s="38" t="str">
        <f>IF(A963="","",Input!O959)</f>
        <v/>
      </c>
      <c r="K963" s="38" t="str">
        <f>IF(A963="","",IF(D963="N","",IFERROR(INDEX(Program_Calcs!$A$1:$AX$1002,MATCH(A963,Program_Calcs!$A:$A,0),MATCH(VLOOKUP(F963,Table_Methods!$B:$F,5,0),Program_Calcs!$1:$1,0)),"")))</f>
        <v/>
      </c>
    </row>
    <row r="964" spans="1:11" ht="16.5" customHeight="1" x14ac:dyDescent="0.25">
      <c r="A964" s="12" t="str">
        <f>IF(Input!A960="","",Input!A960)</f>
        <v/>
      </c>
      <c r="B964" s="12" t="str">
        <f>IF(C964="","",IF(C964="Circular",Input!D960&amp;" in.",IF(C964="Box",ROUNDUP(Input!D960/12,1)&amp;" x "&amp;ROUNDUP(Input!E960/12,1)&amp;" ft.",Input!D960&amp;" x "&amp;Input!E960&amp;" in.")))</f>
        <v/>
      </c>
      <c r="C964" s="12" t="str">
        <f>IF(A964="","",Input!B960)</f>
        <v/>
      </c>
      <c r="D964" s="12" t="str">
        <f>IF(Input!I960="","",Input!I960)</f>
        <v/>
      </c>
      <c r="E964" s="12" t="str">
        <f>IF(Input!C960="","",Input!C960)</f>
        <v/>
      </c>
      <c r="F964" s="13" t="str">
        <f>IF(Input!H960="","",Input!H960)</f>
        <v/>
      </c>
      <c r="G964" s="12" t="str">
        <f>IF(Program_Calcs!F960="","",TEXT(Program_Calcs!F960,"0.0"))</f>
        <v/>
      </c>
      <c r="H964" s="12" t="str">
        <f>IF(Input!J960="","",TEXT(Input!J960,"0.0"))</f>
        <v/>
      </c>
      <c r="I964" s="38" t="str">
        <f>IF(A964="","",IFERROR(INDEX(Program_Calcs!$A$1:$AX$1002,MATCH(A964,Program_Calcs!$A:$A,0),MATCH(VLOOKUP(F964,Table_Methods!$B:$F,4,0),Program_Calcs!$1:$1,0)),""))</f>
        <v/>
      </c>
      <c r="J964" s="38" t="str">
        <f>IF(A964="","",Input!O960)</f>
        <v/>
      </c>
      <c r="K964" s="38" t="str">
        <f>IF(A964="","",IF(D964="N","",IFERROR(INDEX(Program_Calcs!$A$1:$AX$1002,MATCH(A964,Program_Calcs!$A:$A,0),MATCH(VLOOKUP(F964,Table_Methods!$B:$F,5,0),Program_Calcs!$1:$1,0)),"")))</f>
        <v/>
      </c>
    </row>
    <row r="965" spans="1:11" ht="16.5" customHeight="1" x14ac:dyDescent="0.25">
      <c r="A965" s="12" t="str">
        <f>IF(Input!A961="","",Input!A961)</f>
        <v/>
      </c>
      <c r="B965" s="12" t="str">
        <f>IF(C965="","",IF(C965="Circular",Input!D961&amp;" in.",IF(C965="Box",ROUNDUP(Input!D961/12,1)&amp;" x "&amp;ROUNDUP(Input!E961/12,1)&amp;" ft.",Input!D961&amp;" x "&amp;Input!E961&amp;" in.")))</f>
        <v/>
      </c>
      <c r="C965" s="12" t="str">
        <f>IF(A965="","",Input!B961)</f>
        <v/>
      </c>
      <c r="D965" s="12" t="str">
        <f>IF(Input!I961="","",Input!I961)</f>
        <v/>
      </c>
      <c r="E965" s="12" t="str">
        <f>IF(Input!C961="","",Input!C961)</f>
        <v/>
      </c>
      <c r="F965" s="13" t="str">
        <f>IF(Input!H961="","",Input!H961)</f>
        <v/>
      </c>
      <c r="G965" s="12" t="str">
        <f>IF(Program_Calcs!F961="","",TEXT(Program_Calcs!F961,"0.0"))</f>
        <v/>
      </c>
      <c r="H965" s="12" t="str">
        <f>IF(Input!J961="","",TEXT(Input!J961,"0.0"))</f>
        <v/>
      </c>
      <c r="I965" s="38" t="str">
        <f>IF(A965="","",IFERROR(INDEX(Program_Calcs!$A$1:$AX$1002,MATCH(A965,Program_Calcs!$A:$A,0),MATCH(VLOOKUP(F965,Table_Methods!$B:$F,4,0),Program_Calcs!$1:$1,0)),""))</f>
        <v/>
      </c>
      <c r="J965" s="38" t="str">
        <f>IF(A965="","",Input!O961)</f>
        <v/>
      </c>
      <c r="K965" s="38" t="str">
        <f>IF(A965="","",IF(D965="N","",IFERROR(INDEX(Program_Calcs!$A$1:$AX$1002,MATCH(A965,Program_Calcs!$A:$A,0),MATCH(VLOOKUP(F965,Table_Methods!$B:$F,5,0),Program_Calcs!$1:$1,0)),"")))</f>
        <v/>
      </c>
    </row>
    <row r="966" spans="1:11" ht="16.5" customHeight="1" x14ac:dyDescent="0.25">
      <c r="A966" s="12" t="str">
        <f>IF(Input!A962="","",Input!A962)</f>
        <v/>
      </c>
      <c r="B966" s="12" t="str">
        <f>IF(C966="","",IF(C966="Circular",Input!D962&amp;" in.",IF(C966="Box",ROUNDUP(Input!D962/12,1)&amp;" x "&amp;ROUNDUP(Input!E962/12,1)&amp;" ft.",Input!D962&amp;" x "&amp;Input!E962&amp;" in.")))</f>
        <v/>
      </c>
      <c r="C966" s="12" t="str">
        <f>IF(A966="","",Input!B962)</f>
        <v/>
      </c>
      <c r="D966" s="12" t="str">
        <f>IF(Input!I962="","",Input!I962)</f>
        <v/>
      </c>
      <c r="E966" s="12" t="str">
        <f>IF(Input!C962="","",Input!C962)</f>
        <v/>
      </c>
      <c r="F966" s="13" t="str">
        <f>IF(Input!H962="","",Input!H962)</f>
        <v/>
      </c>
      <c r="G966" s="12" t="str">
        <f>IF(Program_Calcs!F962="","",TEXT(Program_Calcs!F962,"0.0"))</f>
        <v/>
      </c>
      <c r="H966" s="12" t="str">
        <f>IF(Input!J962="","",TEXT(Input!J962,"0.0"))</f>
        <v/>
      </c>
      <c r="I966" s="38" t="str">
        <f>IF(A966="","",IFERROR(INDEX(Program_Calcs!$A$1:$AX$1002,MATCH(A966,Program_Calcs!$A:$A,0),MATCH(VLOOKUP(F966,Table_Methods!$B:$F,4,0),Program_Calcs!$1:$1,0)),""))</f>
        <v/>
      </c>
      <c r="J966" s="38" t="str">
        <f>IF(A966="","",Input!O962)</f>
        <v/>
      </c>
      <c r="K966" s="38" t="str">
        <f>IF(A966="","",IF(D966="N","",IFERROR(INDEX(Program_Calcs!$A$1:$AX$1002,MATCH(A966,Program_Calcs!$A:$A,0),MATCH(VLOOKUP(F966,Table_Methods!$B:$F,5,0),Program_Calcs!$1:$1,0)),"")))</f>
        <v/>
      </c>
    </row>
    <row r="967" spans="1:11" ht="16.5" customHeight="1" x14ac:dyDescent="0.25">
      <c r="A967" s="12" t="str">
        <f>IF(Input!A963="","",Input!A963)</f>
        <v/>
      </c>
      <c r="B967" s="12" t="str">
        <f>IF(C967="","",IF(C967="Circular",Input!D963&amp;" in.",IF(C967="Box",ROUNDUP(Input!D963/12,1)&amp;" x "&amp;ROUNDUP(Input!E963/12,1)&amp;" ft.",Input!D963&amp;" x "&amp;Input!E963&amp;" in.")))</f>
        <v/>
      </c>
      <c r="C967" s="12" t="str">
        <f>IF(A967="","",Input!B963)</f>
        <v/>
      </c>
      <c r="D967" s="12" t="str">
        <f>IF(Input!I963="","",Input!I963)</f>
        <v/>
      </c>
      <c r="E967" s="12" t="str">
        <f>IF(Input!C963="","",Input!C963)</f>
        <v/>
      </c>
      <c r="F967" s="13" t="str">
        <f>IF(Input!H963="","",Input!H963)</f>
        <v/>
      </c>
      <c r="G967" s="12" t="str">
        <f>IF(Program_Calcs!F963="","",TEXT(Program_Calcs!F963,"0.0"))</f>
        <v/>
      </c>
      <c r="H967" s="12" t="str">
        <f>IF(Input!J963="","",TEXT(Input!J963,"0.0"))</f>
        <v/>
      </c>
      <c r="I967" s="38" t="str">
        <f>IF(A967="","",IFERROR(INDEX(Program_Calcs!$A$1:$AX$1002,MATCH(A967,Program_Calcs!$A:$A,0),MATCH(VLOOKUP(F967,Table_Methods!$B:$F,4,0),Program_Calcs!$1:$1,0)),""))</f>
        <v/>
      </c>
      <c r="J967" s="38" t="str">
        <f>IF(A967="","",Input!O963)</f>
        <v/>
      </c>
      <c r="K967" s="38" t="str">
        <f>IF(A967="","",IF(D967="N","",IFERROR(INDEX(Program_Calcs!$A$1:$AX$1002,MATCH(A967,Program_Calcs!$A:$A,0),MATCH(VLOOKUP(F967,Table_Methods!$B:$F,5,0),Program_Calcs!$1:$1,0)),"")))</f>
        <v/>
      </c>
    </row>
    <row r="968" spans="1:11" ht="16.5" customHeight="1" x14ac:dyDescent="0.25">
      <c r="A968" s="12" t="str">
        <f>IF(Input!A964="","",Input!A964)</f>
        <v/>
      </c>
      <c r="B968" s="12" t="str">
        <f>IF(C968="","",IF(C968="Circular",Input!D964&amp;" in.",IF(C968="Box",ROUNDUP(Input!D964/12,1)&amp;" x "&amp;ROUNDUP(Input!E964/12,1)&amp;" ft.",Input!D964&amp;" x "&amp;Input!E964&amp;" in.")))</f>
        <v/>
      </c>
      <c r="C968" s="12" t="str">
        <f>IF(A968="","",Input!B964)</f>
        <v/>
      </c>
      <c r="D968" s="12" t="str">
        <f>IF(Input!I964="","",Input!I964)</f>
        <v/>
      </c>
      <c r="E968" s="12" t="str">
        <f>IF(Input!C964="","",Input!C964)</f>
        <v/>
      </c>
      <c r="F968" s="13" t="str">
        <f>IF(Input!H964="","",Input!H964)</f>
        <v/>
      </c>
      <c r="G968" s="12" t="str">
        <f>IF(Program_Calcs!F964="","",TEXT(Program_Calcs!F964,"0.0"))</f>
        <v/>
      </c>
      <c r="H968" s="12" t="str">
        <f>IF(Input!J964="","",TEXT(Input!J964,"0.0"))</f>
        <v/>
      </c>
      <c r="I968" s="38" t="str">
        <f>IF(A968="","",IFERROR(INDEX(Program_Calcs!$A$1:$AX$1002,MATCH(A968,Program_Calcs!$A:$A,0),MATCH(VLOOKUP(F968,Table_Methods!$B:$F,4,0),Program_Calcs!$1:$1,0)),""))</f>
        <v/>
      </c>
      <c r="J968" s="38" t="str">
        <f>IF(A968="","",Input!O964)</f>
        <v/>
      </c>
      <c r="K968" s="38" t="str">
        <f>IF(A968="","",IF(D968="N","",IFERROR(INDEX(Program_Calcs!$A$1:$AX$1002,MATCH(A968,Program_Calcs!$A:$A,0),MATCH(VLOOKUP(F968,Table_Methods!$B:$F,5,0),Program_Calcs!$1:$1,0)),"")))</f>
        <v/>
      </c>
    </row>
    <row r="969" spans="1:11" ht="16.5" customHeight="1" x14ac:dyDescent="0.25">
      <c r="A969" s="12" t="str">
        <f>IF(Input!A965="","",Input!A965)</f>
        <v/>
      </c>
      <c r="B969" s="12" t="str">
        <f>IF(C969="","",IF(C969="Circular",Input!D965&amp;" in.",IF(C969="Box",ROUNDUP(Input!D965/12,1)&amp;" x "&amp;ROUNDUP(Input!E965/12,1)&amp;" ft.",Input!D965&amp;" x "&amp;Input!E965&amp;" in.")))</f>
        <v/>
      </c>
      <c r="C969" s="12" t="str">
        <f>IF(A969="","",Input!B965)</f>
        <v/>
      </c>
      <c r="D969" s="12" t="str">
        <f>IF(Input!I965="","",Input!I965)</f>
        <v/>
      </c>
      <c r="E969" s="12" t="str">
        <f>IF(Input!C965="","",Input!C965)</f>
        <v/>
      </c>
      <c r="F969" s="13" t="str">
        <f>IF(Input!H965="","",Input!H965)</f>
        <v/>
      </c>
      <c r="G969" s="12" t="str">
        <f>IF(Program_Calcs!F965="","",TEXT(Program_Calcs!F965,"0.0"))</f>
        <v/>
      </c>
      <c r="H969" s="12" t="str">
        <f>IF(Input!J965="","",TEXT(Input!J965,"0.0"))</f>
        <v/>
      </c>
      <c r="I969" s="38" t="str">
        <f>IF(A969="","",IFERROR(INDEX(Program_Calcs!$A$1:$AX$1002,MATCH(A969,Program_Calcs!$A:$A,0),MATCH(VLOOKUP(F969,Table_Methods!$B:$F,4,0),Program_Calcs!$1:$1,0)),""))</f>
        <v/>
      </c>
      <c r="J969" s="38" t="str">
        <f>IF(A969="","",Input!O965)</f>
        <v/>
      </c>
      <c r="K969" s="38" t="str">
        <f>IF(A969="","",IF(D969="N","",IFERROR(INDEX(Program_Calcs!$A$1:$AX$1002,MATCH(A969,Program_Calcs!$A:$A,0),MATCH(VLOOKUP(F969,Table_Methods!$B:$F,5,0),Program_Calcs!$1:$1,0)),"")))</f>
        <v/>
      </c>
    </row>
    <row r="970" spans="1:11" ht="16.5" customHeight="1" x14ac:dyDescent="0.25">
      <c r="A970" s="12" t="str">
        <f>IF(Input!A966="","",Input!A966)</f>
        <v/>
      </c>
      <c r="B970" s="12" t="str">
        <f>IF(C970="","",IF(C970="Circular",Input!D966&amp;" in.",IF(C970="Box",ROUNDUP(Input!D966/12,1)&amp;" x "&amp;ROUNDUP(Input!E966/12,1)&amp;" ft.",Input!D966&amp;" x "&amp;Input!E966&amp;" in.")))</f>
        <v/>
      </c>
      <c r="C970" s="12" t="str">
        <f>IF(A970="","",Input!B966)</f>
        <v/>
      </c>
      <c r="D970" s="12" t="str">
        <f>IF(Input!I966="","",Input!I966)</f>
        <v/>
      </c>
      <c r="E970" s="12" t="str">
        <f>IF(Input!C966="","",Input!C966)</f>
        <v/>
      </c>
      <c r="F970" s="13" t="str">
        <f>IF(Input!H966="","",Input!H966)</f>
        <v/>
      </c>
      <c r="G970" s="12" t="str">
        <f>IF(Program_Calcs!F966="","",TEXT(Program_Calcs!F966,"0.0"))</f>
        <v/>
      </c>
      <c r="H970" s="12" t="str">
        <f>IF(Input!J966="","",TEXT(Input!J966,"0.0"))</f>
        <v/>
      </c>
      <c r="I970" s="38" t="str">
        <f>IF(A970="","",IFERROR(INDEX(Program_Calcs!$A$1:$AX$1002,MATCH(A970,Program_Calcs!$A:$A,0),MATCH(VLOOKUP(F970,Table_Methods!$B:$F,4,0),Program_Calcs!$1:$1,0)),""))</f>
        <v/>
      </c>
      <c r="J970" s="38" t="str">
        <f>IF(A970="","",Input!O966)</f>
        <v/>
      </c>
      <c r="K970" s="38" t="str">
        <f>IF(A970="","",IF(D970="N","",IFERROR(INDEX(Program_Calcs!$A$1:$AX$1002,MATCH(A970,Program_Calcs!$A:$A,0),MATCH(VLOOKUP(F970,Table_Methods!$B:$F,5,0),Program_Calcs!$1:$1,0)),"")))</f>
        <v/>
      </c>
    </row>
    <row r="971" spans="1:11" ht="16.5" customHeight="1" x14ac:dyDescent="0.25">
      <c r="A971" s="12" t="str">
        <f>IF(Input!A967="","",Input!A967)</f>
        <v/>
      </c>
      <c r="B971" s="12" t="str">
        <f>IF(C971="","",IF(C971="Circular",Input!D967&amp;" in.",IF(C971="Box",ROUNDUP(Input!D967/12,1)&amp;" x "&amp;ROUNDUP(Input!E967/12,1)&amp;" ft.",Input!D967&amp;" x "&amp;Input!E967&amp;" in.")))</f>
        <v/>
      </c>
      <c r="C971" s="12" t="str">
        <f>IF(A971="","",Input!B967)</f>
        <v/>
      </c>
      <c r="D971" s="12" t="str">
        <f>IF(Input!I967="","",Input!I967)</f>
        <v/>
      </c>
      <c r="E971" s="12" t="str">
        <f>IF(Input!C967="","",Input!C967)</f>
        <v/>
      </c>
      <c r="F971" s="13" t="str">
        <f>IF(Input!H967="","",Input!H967)</f>
        <v/>
      </c>
      <c r="G971" s="12" t="str">
        <f>IF(Program_Calcs!F967="","",TEXT(Program_Calcs!F967,"0.0"))</f>
        <v/>
      </c>
      <c r="H971" s="12" t="str">
        <f>IF(Input!J967="","",TEXT(Input!J967,"0.0"))</f>
        <v/>
      </c>
      <c r="I971" s="38" t="str">
        <f>IF(A971="","",IFERROR(INDEX(Program_Calcs!$A$1:$AX$1002,MATCH(A971,Program_Calcs!$A:$A,0),MATCH(VLOOKUP(F971,Table_Methods!$B:$F,4,0),Program_Calcs!$1:$1,0)),""))</f>
        <v/>
      </c>
      <c r="J971" s="38" t="str">
        <f>IF(A971="","",Input!O967)</f>
        <v/>
      </c>
      <c r="K971" s="38" t="str">
        <f>IF(A971="","",IF(D971="N","",IFERROR(INDEX(Program_Calcs!$A$1:$AX$1002,MATCH(A971,Program_Calcs!$A:$A,0),MATCH(VLOOKUP(F971,Table_Methods!$B:$F,5,0),Program_Calcs!$1:$1,0)),"")))</f>
        <v/>
      </c>
    </row>
    <row r="972" spans="1:11" ht="16.5" customHeight="1" x14ac:dyDescent="0.25">
      <c r="A972" s="12" t="str">
        <f>IF(Input!A968="","",Input!A968)</f>
        <v/>
      </c>
      <c r="B972" s="12" t="str">
        <f>IF(C972="","",IF(C972="Circular",Input!D968&amp;" in.",IF(C972="Box",ROUNDUP(Input!D968/12,1)&amp;" x "&amp;ROUNDUP(Input!E968/12,1)&amp;" ft.",Input!D968&amp;" x "&amp;Input!E968&amp;" in.")))</f>
        <v/>
      </c>
      <c r="C972" s="12" t="str">
        <f>IF(A972="","",Input!B968)</f>
        <v/>
      </c>
      <c r="D972" s="12" t="str">
        <f>IF(Input!I968="","",Input!I968)</f>
        <v/>
      </c>
      <c r="E972" s="12" t="str">
        <f>IF(Input!C968="","",Input!C968)</f>
        <v/>
      </c>
      <c r="F972" s="13" t="str">
        <f>IF(Input!H968="","",Input!H968)</f>
        <v/>
      </c>
      <c r="G972" s="12" t="str">
        <f>IF(Program_Calcs!F968="","",TEXT(Program_Calcs!F968,"0.0"))</f>
        <v/>
      </c>
      <c r="H972" s="12" t="str">
        <f>IF(Input!J968="","",TEXT(Input!J968,"0.0"))</f>
        <v/>
      </c>
      <c r="I972" s="38" t="str">
        <f>IF(A972="","",IFERROR(INDEX(Program_Calcs!$A$1:$AX$1002,MATCH(A972,Program_Calcs!$A:$A,0),MATCH(VLOOKUP(F972,Table_Methods!$B:$F,4,0),Program_Calcs!$1:$1,0)),""))</f>
        <v/>
      </c>
      <c r="J972" s="38" t="str">
        <f>IF(A972="","",Input!O968)</f>
        <v/>
      </c>
      <c r="K972" s="38" t="str">
        <f>IF(A972="","",IF(D972="N","",IFERROR(INDEX(Program_Calcs!$A$1:$AX$1002,MATCH(A972,Program_Calcs!$A:$A,0),MATCH(VLOOKUP(F972,Table_Methods!$B:$F,5,0),Program_Calcs!$1:$1,0)),"")))</f>
        <v/>
      </c>
    </row>
    <row r="973" spans="1:11" ht="16.5" customHeight="1" x14ac:dyDescent="0.25">
      <c r="A973" s="12" t="str">
        <f>IF(Input!A969="","",Input!A969)</f>
        <v/>
      </c>
      <c r="B973" s="12" t="str">
        <f>IF(C973="","",IF(C973="Circular",Input!D969&amp;" in.",IF(C973="Box",ROUNDUP(Input!D969/12,1)&amp;" x "&amp;ROUNDUP(Input!E969/12,1)&amp;" ft.",Input!D969&amp;" x "&amp;Input!E969&amp;" in.")))</f>
        <v/>
      </c>
      <c r="C973" s="12" t="str">
        <f>IF(A973="","",Input!B969)</f>
        <v/>
      </c>
      <c r="D973" s="12" t="str">
        <f>IF(Input!I969="","",Input!I969)</f>
        <v/>
      </c>
      <c r="E973" s="12" t="str">
        <f>IF(Input!C969="","",Input!C969)</f>
        <v/>
      </c>
      <c r="F973" s="13" t="str">
        <f>IF(Input!H969="","",Input!H969)</f>
        <v/>
      </c>
      <c r="G973" s="12" t="str">
        <f>IF(Program_Calcs!F969="","",TEXT(Program_Calcs!F969,"0.0"))</f>
        <v/>
      </c>
      <c r="H973" s="12" t="str">
        <f>IF(Input!J969="","",TEXT(Input!J969,"0.0"))</f>
        <v/>
      </c>
      <c r="I973" s="38" t="str">
        <f>IF(A973="","",IFERROR(INDEX(Program_Calcs!$A$1:$AX$1002,MATCH(A973,Program_Calcs!$A:$A,0),MATCH(VLOOKUP(F973,Table_Methods!$B:$F,4,0),Program_Calcs!$1:$1,0)),""))</f>
        <v/>
      </c>
      <c r="J973" s="38" t="str">
        <f>IF(A973="","",Input!O969)</f>
        <v/>
      </c>
      <c r="K973" s="38" t="str">
        <f>IF(A973="","",IF(D973="N","",IFERROR(INDEX(Program_Calcs!$A$1:$AX$1002,MATCH(A973,Program_Calcs!$A:$A,0),MATCH(VLOOKUP(F973,Table_Methods!$B:$F,5,0),Program_Calcs!$1:$1,0)),"")))</f>
        <v/>
      </c>
    </row>
    <row r="974" spans="1:11" ht="16.5" customHeight="1" x14ac:dyDescent="0.25">
      <c r="A974" s="12" t="str">
        <f>IF(Input!A970="","",Input!A970)</f>
        <v/>
      </c>
      <c r="B974" s="12" t="str">
        <f>IF(C974="","",IF(C974="Circular",Input!D970&amp;" in.",IF(C974="Box",ROUNDUP(Input!D970/12,1)&amp;" x "&amp;ROUNDUP(Input!E970/12,1)&amp;" ft.",Input!D970&amp;" x "&amp;Input!E970&amp;" in.")))</f>
        <v/>
      </c>
      <c r="C974" s="12" t="str">
        <f>IF(A974="","",Input!B970)</f>
        <v/>
      </c>
      <c r="D974" s="12" t="str">
        <f>IF(Input!I970="","",Input!I970)</f>
        <v/>
      </c>
      <c r="E974" s="12" t="str">
        <f>IF(Input!C970="","",Input!C970)</f>
        <v/>
      </c>
      <c r="F974" s="13" t="str">
        <f>IF(Input!H970="","",Input!H970)</f>
        <v/>
      </c>
      <c r="G974" s="12" t="str">
        <f>IF(Program_Calcs!F970="","",TEXT(Program_Calcs!F970,"0.0"))</f>
        <v/>
      </c>
      <c r="H974" s="12" t="str">
        <f>IF(Input!J970="","",TEXT(Input!J970,"0.0"))</f>
        <v/>
      </c>
      <c r="I974" s="38" t="str">
        <f>IF(A974="","",IFERROR(INDEX(Program_Calcs!$A$1:$AX$1002,MATCH(A974,Program_Calcs!$A:$A,0),MATCH(VLOOKUP(F974,Table_Methods!$B:$F,4,0),Program_Calcs!$1:$1,0)),""))</f>
        <v/>
      </c>
      <c r="J974" s="38" t="str">
        <f>IF(A974="","",Input!O970)</f>
        <v/>
      </c>
      <c r="K974" s="38" t="str">
        <f>IF(A974="","",IF(D974="N","",IFERROR(INDEX(Program_Calcs!$A$1:$AX$1002,MATCH(A974,Program_Calcs!$A:$A,0),MATCH(VLOOKUP(F974,Table_Methods!$B:$F,5,0),Program_Calcs!$1:$1,0)),"")))</f>
        <v/>
      </c>
    </row>
    <row r="975" spans="1:11" ht="16.5" customHeight="1" x14ac:dyDescent="0.25">
      <c r="A975" s="12" t="str">
        <f>IF(Input!A971="","",Input!A971)</f>
        <v/>
      </c>
      <c r="B975" s="12" t="str">
        <f>IF(C975="","",IF(C975="Circular",Input!D971&amp;" in.",IF(C975="Box",ROUNDUP(Input!D971/12,1)&amp;" x "&amp;ROUNDUP(Input!E971/12,1)&amp;" ft.",Input!D971&amp;" x "&amp;Input!E971&amp;" in.")))</f>
        <v/>
      </c>
      <c r="C975" s="12" t="str">
        <f>IF(A975="","",Input!B971)</f>
        <v/>
      </c>
      <c r="D975" s="12" t="str">
        <f>IF(Input!I971="","",Input!I971)</f>
        <v/>
      </c>
      <c r="E975" s="12" t="str">
        <f>IF(Input!C971="","",Input!C971)</f>
        <v/>
      </c>
      <c r="F975" s="13" t="str">
        <f>IF(Input!H971="","",Input!H971)</f>
        <v/>
      </c>
      <c r="G975" s="12" t="str">
        <f>IF(Program_Calcs!F971="","",TEXT(Program_Calcs!F971,"0.0"))</f>
        <v/>
      </c>
      <c r="H975" s="12" t="str">
        <f>IF(Input!J971="","",TEXT(Input!J971,"0.0"))</f>
        <v/>
      </c>
      <c r="I975" s="38" t="str">
        <f>IF(A975="","",IFERROR(INDEX(Program_Calcs!$A$1:$AX$1002,MATCH(A975,Program_Calcs!$A:$A,0),MATCH(VLOOKUP(F975,Table_Methods!$B:$F,4,0),Program_Calcs!$1:$1,0)),""))</f>
        <v/>
      </c>
      <c r="J975" s="38" t="str">
        <f>IF(A975="","",Input!O971)</f>
        <v/>
      </c>
      <c r="K975" s="38" t="str">
        <f>IF(A975="","",IF(D975="N","",IFERROR(INDEX(Program_Calcs!$A$1:$AX$1002,MATCH(A975,Program_Calcs!$A:$A,0),MATCH(VLOOKUP(F975,Table_Methods!$B:$F,5,0),Program_Calcs!$1:$1,0)),"")))</f>
        <v/>
      </c>
    </row>
    <row r="976" spans="1:11" ht="16.5" customHeight="1" x14ac:dyDescent="0.25">
      <c r="A976" s="12" t="str">
        <f>IF(Input!A972="","",Input!A972)</f>
        <v/>
      </c>
      <c r="B976" s="12" t="str">
        <f>IF(C976="","",IF(C976="Circular",Input!D972&amp;" in.",IF(C976="Box",ROUNDUP(Input!D972/12,1)&amp;" x "&amp;ROUNDUP(Input!E972/12,1)&amp;" ft.",Input!D972&amp;" x "&amp;Input!E972&amp;" in.")))</f>
        <v/>
      </c>
      <c r="C976" s="12" t="str">
        <f>IF(A976="","",Input!B972)</f>
        <v/>
      </c>
      <c r="D976" s="12" t="str">
        <f>IF(Input!I972="","",Input!I972)</f>
        <v/>
      </c>
      <c r="E976" s="12" t="str">
        <f>IF(Input!C972="","",Input!C972)</f>
        <v/>
      </c>
      <c r="F976" s="13" t="str">
        <f>IF(Input!H972="","",Input!H972)</f>
        <v/>
      </c>
      <c r="G976" s="12" t="str">
        <f>IF(Program_Calcs!F972="","",TEXT(Program_Calcs!F972,"0.0"))</f>
        <v/>
      </c>
      <c r="H976" s="12" t="str">
        <f>IF(Input!J972="","",TEXT(Input!J972,"0.0"))</f>
        <v/>
      </c>
      <c r="I976" s="38" t="str">
        <f>IF(A976="","",IFERROR(INDEX(Program_Calcs!$A$1:$AX$1002,MATCH(A976,Program_Calcs!$A:$A,0),MATCH(VLOOKUP(F976,Table_Methods!$B:$F,4,0),Program_Calcs!$1:$1,0)),""))</f>
        <v/>
      </c>
      <c r="J976" s="38" t="str">
        <f>IF(A976="","",Input!O972)</f>
        <v/>
      </c>
      <c r="K976" s="38" t="str">
        <f>IF(A976="","",IF(D976="N","",IFERROR(INDEX(Program_Calcs!$A$1:$AX$1002,MATCH(A976,Program_Calcs!$A:$A,0),MATCH(VLOOKUP(F976,Table_Methods!$B:$F,5,0),Program_Calcs!$1:$1,0)),"")))</f>
        <v/>
      </c>
    </row>
    <row r="977" spans="1:11" ht="16.5" customHeight="1" x14ac:dyDescent="0.25">
      <c r="A977" s="12" t="str">
        <f>IF(Input!A973="","",Input!A973)</f>
        <v/>
      </c>
      <c r="B977" s="12" t="str">
        <f>IF(C977="","",IF(C977="Circular",Input!D973&amp;" in.",IF(C977="Box",ROUNDUP(Input!D973/12,1)&amp;" x "&amp;ROUNDUP(Input!E973/12,1)&amp;" ft.",Input!D973&amp;" x "&amp;Input!E973&amp;" in.")))</f>
        <v/>
      </c>
      <c r="C977" s="12" t="str">
        <f>IF(A977="","",Input!B973)</f>
        <v/>
      </c>
      <c r="D977" s="12" t="str">
        <f>IF(Input!I973="","",Input!I973)</f>
        <v/>
      </c>
      <c r="E977" s="12" t="str">
        <f>IF(Input!C973="","",Input!C973)</f>
        <v/>
      </c>
      <c r="F977" s="13" t="str">
        <f>IF(Input!H973="","",Input!H973)</f>
        <v/>
      </c>
      <c r="G977" s="12" t="str">
        <f>IF(Program_Calcs!F973="","",TEXT(Program_Calcs!F973,"0.0"))</f>
        <v/>
      </c>
      <c r="H977" s="12" t="str">
        <f>IF(Input!J973="","",TEXT(Input!J973,"0.0"))</f>
        <v/>
      </c>
      <c r="I977" s="38" t="str">
        <f>IF(A977="","",IFERROR(INDEX(Program_Calcs!$A$1:$AX$1002,MATCH(A977,Program_Calcs!$A:$A,0),MATCH(VLOOKUP(F977,Table_Methods!$B:$F,4,0),Program_Calcs!$1:$1,0)),""))</f>
        <v/>
      </c>
      <c r="J977" s="38" t="str">
        <f>IF(A977="","",Input!O973)</f>
        <v/>
      </c>
      <c r="K977" s="38" t="str">
        <f>IF(A977="","",IF(D977="N","",IFERROR(INDEX(Program_Calcs!$A$1:$AX$1002,MATCH(A977,Program_Calcs!$A:$A,0),MATCH(VLOOKUP(F977,Table_Methods!$B:$F,5,0),Program_Calcs!$1:$1,0)),"")))</f>
        <v/>
      </c>
    </row>
    <row r="978" spans="1:11" ht="16.5" customHeight="1" x14ac:dyDescent="0.25">
      <c r="A978" s="12" t="str">
        <f>IF(Input!A974="","",Input!A974)</f>
        <v/>
      </c>
      <c r="B978" s="12" t="str">
        <f>IF(C978="","",IF(C978="Circular",Input!D974&amp;" in.",IF(C978="Box",ROUNDUP(Input!D974/12,1)&amp;" x "&amp;ROUNDUP(Input!E974/12,1)&amp;" ft.",Input!D974&amp;" x "&amp;Input!E974&amp;" in.")))</f>
        <v/>
      </c>
      <c r="C978" s="12" t="str">
        <f>IF(A978="","",Input!B974)</f>
        <v/>
      </c>
      <c r="D978" s="12" t="str">
        <f>IF(Input!I974="","",Input!I974)</f>
        <v/>
      </c>
      <c r="E978" s="12" t="str">
        <f>IF(Input!C974="","",Input!C974)</f>
        <v/>
      </c>
      <c r="F978" s="13" t="str">
        <f>IF(Input!H974="","",Input!H974)</f>
        <v/>
      </c>
      <c r="G978" s="12" t="str">
        <f>IF(Program_Calcs!F974="","",TEXT(Program_Calcs!F974,"0.0"))</f>
        <v/>
      </c>
      <c r="H978" s="12" t="str">
        <f>IF(Input!J974="","",TEXT(Input!J974,"0.0"))</f>
        <v/>
      </c>
      <c r="I978" s="38" t="str">
        <f>IF(A978="","",IFERROR(INDEX(Program_Calcs!$A$1:$AX$1002,MATCH(A978,Program_Calcs!$A:$A,0),MATCH(VLOOKUP(F978,Table_Methods!$B:$F,4,0),Program_Calcs!$1:$1,0)),""))</f>
        <v/>
      </c>
      <c r="J978" s="38" t="str">
        <f>IF(A978="","",Input!O974)</f>
        <v/>
      </c>
      <c r="K978" s="38" t="str">
        <f>IF(A978="","",IF(D978="N","",IFERROR(INDEX(Program_Calcs!$A$1:$AX$1002,MATCH(A978,Program_Calcs!$A:$A,0),MATCH(VLOOKUP(F978,Table_Methods!$B:$F,5,0),Program_Calcs!$1:$1,0)),"")))</f>
        <v/>
      </c>
    </row>
    <row r="979" spans="1:11" ht="16.5" customHeight="1" x14ac:dyDescent="0.25">
      <c r="A979" s="12" t="str">
        <f>IF(Input!A975="","",Input!A975)</f>
        <v/>
      </c>
      <c r="B979" s="12" t="str">
        <f>IF(C979="","",IF(C979="Circular",Input!D975&amp;" in.",IF(C979="Box",ROUNDUP(Input!D975/12,1)&amp;" x "&amp;ROUNDUP(Input!E975/12,1)&amp;" ft.",Input!D975&amp;" x "&amp;Input!E975&amp;" in.")))</f>
        <v/>
      </c>
      <c r="C979" s="12" t="str">
        <f>IF(A979="","",Input!B975)</f>
        <v/>
      </c>
      <c r="D979" s="12" t="str">
        <f>IF(Input!I975="","",Input!I975)</f>
        <v/>
      </c>
      <c r="E979" s="12" t="str">
        <f>IF(Input!C975="","",Input!C975)</f>
        <v/>
      </c>
      <c r="F979" s="13" t="str">
        <f>IF(Input!H975="","",Input!H975)</f>
        <v/>
      </c>
      <c r="G979" s="12" t="str">
        <f>IF(Program_Calcs!F975="","",TEXT(Program_Calcs!F975,"0.0"))</f>
        <v/>
      </c>
      <c r="H979" s="12" t="str">
        <f>IF(Input!J975="","",TEXT(Input!J975,"0.0"))</f>
        <v/>
      </c>
      <c r="I979" s="38" t="str">
        <f>IF(A979="","",IFERROR(INDEX(Program_Calcs!$A$1:$AX$1002,MATCH(A979,Program_Calcs!$A:$A,0),MATCH(VLOOKUP(F979,Table_Methods!$B:$F,4,0),Program_Calcs!$1:$1,0)),""))</f>
        <v/>
      </c>
      <c r="J979" s="38" t="str">
        <f>IF(A979="","",Input!O975)</f>
        <v/>
      </c>
      <c r="K979" s="38" t="str">
        <f>IF(A979="","",IF(D979="N","",IFERROR(INDEX(Program_Calcs!$A$1:$AX$1002,MATCH(A979,Program_Calcs!$A:$A,0),MATCH(VLOOKUP(F979,Table_Methods!$B:$F,5,0),Program_Calcs!$1:$1,0)),"")))</f>
        <v/>
      </c>
    </row>
    <row r="980" spans="1:11" ht="16.5" customHeight="1" x14ac:dyDescent="0.25">
      <c r="A980" s="12" t="str">
        <f>IF(Input!A976="","",Input!A976)</f>
        <v/>
      </c>
      <c r="B980" s="12" t="str">
        <f>IF(C980="","",IF(C980="Circular",Input!D976&amp;" in.",IF(C980="Box",ROUNDUP(Input!D976/12,1)&amp;" x "&amp;ROUNDUP(Input!E976/12,1)&amp;" ft.",Input!D976&amp;" x "&amp;Input!E976&amp;" in.")))</f>
        <v/>
      </c>
      <c r="C980" s="12" t="str">
        <f>IF(A980="","",Input!B976)</f>
        <v/>
      </c>
      <c r="D980" s="12" t="str">
        <f>IF(Input!I976="","",Input!I976)</f>
        <v/>
      </c>
      <c r="E980" s="12" t="str">
        <f>IF(Input!C976="","",Input!C976)</f>
        <v/>
      </c>
      <c r="F980" s="13" t="str">
        <f>IF(Input!H976="","",Input!H976)</f>
        <v/>
      </c>
      <c r="G980" s="12" t="str">
        <f>IF(Program_Calcs!F976="","",TEXT(Program_Calcs!F976,"0.0"))</f>
        <v/>
      </c>
      <c r="H980" s="12" t="str">
        <f>IF(Input!J976="","",TEXT(Input!J976,"0.0"))</f>
        <v/>
      </c>
      <c r="I980" s="38" t="str">
        <f>IF(A980="","",IFERROR(INDEX(Program_Calcs!$A$1:$AX$1002,MATCH(A980,Program_Calcs!$A:$A,0),MATCH(VLOOKUP(F980,Table_Methods!$B:$F,4,0),Program_Calcs!$1:$1,0)),""))</f>
        <v/>
      </c>
      <c r="J980" s="38" t="str">
        <f>IF(A980="","",Input!O976)</f>
        <v/>
      </c>
      <c r="K980" s="38" t="str">
        <f>IF(A980="","",IF(D980="N","",IFERROR(INDEX(Program_Calcs!$A$1:$AX$1002,MATCH(A980,Program_Calcs!$A:$A,0),MATCH(VLOOKUP(F980,Table_Methods!$B:$F,5,0),Program_Calcs!$1:$1,0)),"")))</f>
        <v/>
      </c>
    </row>
    <row r="981" spans="1:11" ht="16.5" customHeight="1" x14ac:dyDescent="0.25">
      <c r="A981" s="12" t="str">
        <f>IF(Input!A977="","",Input!A977)</f>
        <v/>
      </c>
      <c r="B981" s="12" t="str">
        <f>IF(C981="","",IF(C981="Circular",Input!D977&amp;" in.",IF(C981="Box",ROUNDUP(Input!D977/12,1)&amp;" x "&amp;ROUNDUP(Input!E977/12,1)&amp;" ft.",Input!D977&amp;" x "&amp;Input!E977&amp;" in.")))</f>
        <v/>
      </c>
      <c r="C981" s="12" t="str">
        <f>IF(A981="","",Input!B977)</f>
        <v/>
      </c>
      <c r="D981" s="12" t="str">
        <f>IF(Input!I977="","",Input!I977)</f>
        <v/>
      </c>
      <c r="E981" s="12" t="str">
        <f>IF(Input!C977="","",Input!C977)</f>
        <v/>
      </c>
      <c r="F981" s="13" t="str">
        <f>IF(Input!H977="","",Input!H977)</f>
        <v/>
      </c>
      <c r="G981" s="12" t="str">
        <f>IF(Program_Calcs!F977="","",TEXT(Program_Calcs!F977,"0.0"))</f>
        <v/>
      </c>
      <c r="H981" s="12" t="str">
        <f>IF(Input!J977="","",TEXT(Input!J977,"0.0"))</f>
        <v/>
      </c>
      <c r="I981" s="38" t="str">
        <f>IF(A981="","",IFERROR(INDEX(Program_Calcs!$A$1:$AX$1002,MATCH(A981,Program_Calcs!$A:$A,0),MATCH(VLOOKUP(F981,Table_Methods!$B:$F,4,0),Program_Calcs!$1:$1,0)),""))</f>
        <v/>
      </c>
      <c r="J981" s="38" t="str">
        <f>IF(A981="","",Input!O977)</f>
        <v/>
      </c>
      <c r="K981" s="38" t="str">
        <f>IF(A981="","",IF(D981="N","",IFERROR(INDEX(Program_Calcs!$A$1:$AX$1002,MATCH(A981,Program_Calcs!$A:$A,0),MATCH(VLOOKUP(F981,Table_Methods!$B:$F,5,0),Program_Calcs!$1:$1,0)),"")))</f>
        <v/>
      </c>
    </row>
    <row r="982" spans="1:11" ht="16.5" customHeight="1" x14ac:dyDescent="0.25">
      <c r="A982" s="12" t="str">
        <f>IF(Input!A978="","",Input!A978)</f>
        <v/>
      </c>
      <c r="B982" s="12" t="str">
        <f>IF(C982="","",IF(C982="Circular",Input!D978&amp;" in.",IF(C982="Box",ROUNDUP(Input!D978/12,1)&amp;" x "&amp;ROUNDUP(Input!E978/12,1)&amp;" ft.",Input!D978&amp;" x "&amp;Input!E978&amp;" in.")))</f>
        <v/>
      </c>
      <c r="C982" s="12" t="str">
        <f>IF(A982="","",Input!B978)</f>
        <v/>
      </c>
      <c r="D982" s="12" t="str">
        <f>IF(Input!I978="","",Input!I978)</f>
        <v/>
      </c>
      <c r="E982" s="12" t="str">
        <f>IF(Input!C978="","",Input!C978)</f>
        <v/>
      </c>
      <c r="F982" s="13" t="str">
        <f>IF(Input!H978="","",Input!H978)</f>
        <v/>
      </c>
      <c r="G982" s="12" t="str">
        <f>IF(Program_Calcs!F978="","",TEXT(Program_Calcs!F978,"0.0"))</f>
        <v/>
      </c>
      <c r="H982" s="12" t="str">
        <f>IF(Input!J978="","",TEXT(Input!J978,"0.0"))</f>
        <v/>
      </c>
      <c r="I982" s="38" t="str">
        <f>IF(A982="","",IFERROR(INDEX(Program_Calcs!$A$1:$AX$1002,MATCH(A982,Program_Calcs!$A:$A,0),MATCH(VLOOKUP(F982,Table_Methods!$B:$F,4,0),Program_Calcs!$1:$1,0)),""))</f>
        <v/>
      </c>
      <c r="J982" s="38" t="str">
        <f>IF(A982="","",Input!O978)</f>
        <v/>
      </c>
      <c r="K982" s="38" t="str">
        <f>IF(A982="","",IF(D982="N","",IFERROR(INDEX(Program_Calcs!$A$1:$AX$1002,MATCH(A982,Program_Calcs!$A:$A,0),MATCH(VLOOKUP(F982,Table_Methods!$B:$F,5,0),Program_Calcs!$1:$1,0)),"")))</f>
        <v/>
      </c>
    </row>
    <row r="983" spans="1:11" ht="16.5" customHeight="1" x14ac:dyDescent="0.25">
      <c r="A983" s="12" t="str">
        <f>IF(Input!A979="","",Input!A979)</f>
        <v/>
      </c>
      <c r="B983" s="12" t="str">
        <f>IF(C983="","",IF(C983="Circular",Input!D979&amp;" in.",IF(C983="Box",ROUNDUP(Input!D979/12,1)&amp;" x "&amp;ROUNDUP(Input!E979/12,1)&amp;" ft.",Input!D979&amp;" x "&amp;Input!E979&amp;" in.")))</f>
        <v/>
      </c>
      <c r="C983" s="12" t="str">
        <f>IF(A983="","",Input!B979)</f>
        <v/>
      </c>
      <c r="D983" s="12" t="str">
        <f>IF(Input!I979="","",Input!I979)</f>
        <v/>
      </c>
      <c r="E983" s="12" t="str">
        <f>IF(Input!C979="","",Input!C979)</f>
        <v/>
      </c>
      <c r="F983" s="13" t="str">
        <f>IF(Input!H979="","",Input!H979)</f>
        <v/>
      </c>
      <c r="G983" s="12" t="str">
        <f>IF(Program_Calcs!F979="","",TEXT(Program_Calcs!F979,"0.0"))</f>
        <v/>
      </c>
      <c r="H983" s="12" t="str">
        <f>IF(Input!J979="","",TEXT(Input!J979,"0.0"))</f>
        <v/>
      </c>
      <c r="I983" s="38" t="str">
        <f>IF(A983="","",IFERROR(INDEX(Program_Calcs!$A$1:$AX$1002,MATCH(A983,Program_Calcs!$A:$A,0),MATCH(VLOOKUP(F983,Table_Methods!$B:$F,4,0),Program_Calcs!$1:$1,0)),""))</f>
        <v/>
      </c>
      <c r="J983" s="38" t="str">
        <f>IF(A983="","",Input!O979)</f>
        <v/>
      </c>
      <c r="K983" s="38" t="str">
        <f>IF(A983="","",IF(D983="N","",IFERROR(INDEX(Program_Calcs!$A$1:$AX$1002,MATCH(A983,Program_Calcs!$A:$A,0),MATCH(VLOOKUP(F983,Table_Methods!$B:$F,5,0),Program_Calcs!$1:$1,0)),"")))</f>
        <v/>
      </c>
    </row>
    <row r="984" spans="1:11" ht="16.5" customHeight="1" x14ac:dyDescent="0.25">
      <c r="A984" s="12" t="str">
        <f>IF(Input!A980="","",Input!A980)</f>
        <v/>
      </c>
      <c r="B984" s="12" t="str">
        <f>IF(C984="","",IF(C984="Circular",Input!D980&amp;" in.",IF(C984="Box",ROUNDUP(Input!D980/12,1)&amp;" x "&amp;ROUNDUP(Input!E980/12,1)&amp;" ft.",Input!D980&amp;" x "&amp;Input!E980&amp;" in.")))</f>
        <v/>
      </c>
      <c r="C984" s="12" t="str">
        <f>IF(A984="","",Input!B980)</f>
        <v/>
      </c>
      <c r="D984" s="12" t="str">
        <f>IF(Input!I980="","",Input!I980)</f>
        <v/>
      </c>
      <c r="E984" s="12" t="str">
        <f>IF(Input!C980="","",Input!C980)</f>
        <v/>
      </c>
      <c r="F984" s="13" t="str">
        <f>IF(Input!H980="","",Input!H980)</f>
        <v/>
      </c>
      <c r="G984" s="12" t="str">
        <f>IF(Program_Calcs!F980="","",TEXT(Program_Calcs!F980,"0.0"))</f>
        <v/>
      </c>
      <c r="H984" s="12" t="str">
        <f>IF(Input!J980="","",TEXT(Input!J980,"0.0"))</f>
        <v/>
      </c>
      <c r="I984" s="38" t="str">
        <f>IF(A984="","",IFERROR(INDEX(Program_Calcs!$A$1:$AX$1002,MATCH(A984,Program_Calcs!$A:$A,0),MATCH(VLOOKUP(F984,Table_Methods!$B:$F,4,0),Program_Calcs!$1:$1,0)),""))</f>
        <v/>
      </c>
      <c r="J984" s="38" t="str">
        <f>IF(A984="","",Input!O980)</f>
        <v/>
      </c>
      <c r="K984" s="38" t="str">
        <f>IF(A984="","",IF(D984="N","",IFERROR(INDEX(Program_Calcs!$A$1:$AX$1002,MATCH(A984,Program_Calcs!$A:$A,0),MATCH(VLOOKUP(F984,Table_Methods!$B:$F,5,0),Program_Calcs!$1:$1,0)),"")))</f>
        <v/>
      </c>
    </row>
    <row r="985" spans="1:11" ht="16.5" customHeight="1" x14ac:dyDescent="0.25">
      <c r="A985" s="12" t="str">
        <f>IF(Input!A981="","",Input!A981)</f>
        <v/>
      </c>
      <c r="B985" s="12" t="str">
        <f>IF(C985="","",IF(C985="Circular",Input!D981&amp;" in.",IF(C985="Box",ROUNDUP(Input!D981/12,1)&amp;" x "&amp;ROUNDUP(Input!E981/12,1)&amp;" ft.",Input!D981&amp;" x "&amp;Input!E981&amp;" in.")))</f>
        <v/>
      </c>
      <c r="C985" s="12" t="str">
        <f>IF(A985="","",Input!B981)</f>
        <v/>
      </c>
      <c r="D985" s="12" t="str">
        <f>IF(Input!I981="","",Input!I981)</f>
        <v/>
      </c>
      <c r="E985" s="12" t="str">
        <f>IF(Input!C981="","",Input!C981)</f>
        <v/>
      </c>
      <c r="F985" s="13" t="str">
        <f>IF(Input!H981="","",Input!H981)</f>
        <v/>
      </c>
      <c r="G985" s="12" t="str">
        <f>IF(Program_Calcs!F981="","",TEXT(Program_Calcs!F981,"0.0"))</f>
        <v/>
      </c>
      <c r="H985" s="12" t="str">
        <f>IF(Input!J981="","",TEXT(Input!J981,"0.0"))</f>
        <v/>
      </c>
      <c r="I985" s="38" t="str">
        <f>IF(A985="","",IFERROR(INDEX(Program_Calcs!$A$1:$AX$1002,MATCH(A985,Program_Calcs!$A:$A,0),MATCH(VLOOKUP(F985,Table_Methods!$B:$F,4,0),Program_Calcs!$1:$1,0)),""))</f>
        <v/>
      </c>
      <c r="J985" s="38" t="str">
        <f>IF(A985="","",Input!O981)</f>
        <v/>
      </c>
      <c r="K985" s="38" t="str">
        <f>IF(A985="","",IF(D985="N","",IFERROR(INDEX(Program_Calcs!$A$1:$AX$1002,MATCH(A985,Program_Calcs!$A:$A,0),MATCH(VLOOKUP(F985,Table_Methods!$B:$F,5,0),Program_Calcs!$1:$1,0)),"")))</f>
        <v/>
      </c>
    </row>
    <row r="986" spans="1:11" ht="16.5" customHeight="1" x14ac:dyDescent="0.25">
      <c r="A986" s="12" t="str">
        <f>IF(Input!A982="","",Input!A982)</f>
        <v/>
      </c>
      <c r="B986" s="12" t="str">
        <f>IF(C986="","",IF(C986="Circular",Input!D982&amp;" in.",IF(C986="Box",ROUNDUP(Input!D982/12,1)&amp;" x "&amp;ROUNDUP(Input!E982/12,1)&amp;" ft.",Input!D982&amp;" x "&amp;Input!E982&amp;" in.")))</f>
        <v/>
      </c>
      <c r="C986" s="12" t="str">
        <f>IF(A986="","",Input!B982)</f>
        <v/>
      </c>
      <c r="D986" s="12" t="str">
        <f>IF(Input!I982="","",Input!I982)</f>
        <v/>
      </c>
      <c r="E986" s="12" t="str">
        <f>IF(Input!C982="","",Input!C982)</f>
        <v/>
      </c>
      <c r="F986" s="13" t="str">
        <f>IF(Input!H982="","",Input!H982)</f>
        <v/>
      </c>
      <c r="G986" s="12" t="str">
        <f>IF(Program_Calcs!F982="","",TEXT(Program_Calcs!F982,"0.0"))</f>
        <v/>
      </c>
      <c r="H986" s="12" t="str">
        <f>IF(Input!J982="","",TEXT(Input!J982,"0.0"))</f>
        <v/>
      </c>
      <c r="I986" s="38" t="str">
        <f>IF(A986="","",IFERROR(INDEX(Program_Calcs!$A$1:$AX$1002,MATCH(A986,Program_Calcs!$A:$A,0),MATCH(VLOOKUP(F986,Table_Methods!$B:$F,4,0),Program_Calcs!$1:$1,0)),""))</f>
        <v/>
      </c>
      <c r="J986" s="38" t="str">
        <f>IF(A986="","",Input!O982)</f>
        <v/>
      </c>
      <c r="K986" s="38" t="str">
        <f>IF(A986="","",IF(D986="N","",IFERROR(INDEX(Program_Calcs!$A$1:$AX$1002,MATCH(A986,Program_Calcs!$A:$A,0),MATCH(VLOOKUP(F986,Table_Methods!$B:$F,5,0),Program_Calcs!$1:$1,0)),"")))</f>
        <v/>
      </c>
    </row>
    <row r="987" spans="1:11" ht="16.5" customHeight="1" x14ac:dyDescent="0.25">
      <c r="A987" s="12" t="str">
        <f>IF(Input!A983="","",Input!A983)</f>
        <v/>
      </c>
      <c r="B987" s="12" t="str">
        <f>IF(C987="","",IF(C987="Circular",Input!D983&amp;" in.",IF(C987="Box",ROUNDUP(Input!D983/12,1)&amp;" x "&amp;ROUNDUP(Input!E983/12,1)&amp;" ft.",Input!D983&amp;" x "&amp;Input!E983&amp;" in.")))</f>
        <v/>
      </c>
      <c r="C987" s="12" t="str">
        <f>IF(A987="","",Input!B983)</f>
        <v/>
      </c>
      <c r="D987" s="12" t="str">
        <f>IF(Input!I983="","",Input!I983)</f>
        <v/>
      </c>
      <c r="E987" s="12" t="str">
        <f>IF(Input!C983="","",Input!C983)</f>
        <v/>
      </c>
      <c r="F987" s="13" t="str">
        <f>IF(Input!H983="","",Input!H983)</f>
        <v/>
      </c>
      <c r="G987" s="12" t="str">
        <f>IF(Program_Calcs!F983="","",TEXT(Program_Calcs!F983,"0.0"))</f>
        <v/>
      </c>
      <c r="H987" s="12" t="str">
        <f>IF(Input!J983="","",TEXT(Input!J983,"0.0"))</f>
        <v/>
      </c>
      <c r="I987" s="38" t="str">
        <f>IF(A987="","",IFERROR(INDEX(Program_Calcs!$A$1:$AX$1002,MATCH(A987,Program_Calcs!$A:$A,0),MATCH(VLOOKUP(F987,Table_Methods!$B:$F,4,0),Program_Calcs!$1:$1,0)),""))</f>
        <v/>
      </c>
      <c r="J987" s="38" t="str">
        <f>IF(A987="","",Input!O983)</f>
        <v/>
      </c>
      <c r="K987" s="38" t="str">
        <f>IF(A987="","",IF(D987="N","",IFERROR(INDEX(Program_Calcs!$A$1:$AX$1002,MATCH(A987,Program_Calcs!$A:$A,0),MATCH(VLOOKUP(F987,Table_Methods!$B:$F,5,0),Program_Calcs!$1:$1,0)),"")))</f>
        <v/>
      </c>
    </row>
    <row r="988" spans="1:11" ht="16.5" customHeight="1" x14ac:dyDescent="0.25">
      <c r="A988" s="12" t="str">
        <f>IF(Input!A984="","",Input!A984)</f>
        <v/>
      </c>
      <c r="B988" s="12" t="str">
        <f>IF(C988="","",IF(C988="Circular",Input!D984&amp;" in.",IF(C988="Box",ROUNDUP(Input!D984/12,1)&amp;" x "&amp;ROUNDUP(Input!E984/12,1)&amp;" ft.",Input!D984&amp;" x "&amp;Input!E984&amp;" in.")))</f>
        <v/>
      </c>
      <c r="C988" s="12" t="str">
        <f>IF(A988="","",Input!B984)</f>
        <v/>
      </c>
      <c r="D988" s="12" t="str">
        <f>IF(Input!I984="","",Input!I984)</f>
        <v/>
      </c>
      <c r="E988" s="12" t="str">
        <f>IF(Input!C984="","",Input!C984)</f>
        <v/>
      </c>
      <c r="F988" s="13" t="str">
        <f>IF(Input!H984="","",Input!H984)</f>
        <v/>
      </c>
      <c r="G988" s="12" t="str">
        <f>IF(Program_Calcs!F984="","",TEXT(Program_Calcs!F984,"0.0"))</f>
        <v/>
      </c>
      <c r="H988" s="12" t="str">
        <f>IF(Input!J984="","",TEXT(Input!J984,"0.0"))</f>
        <v/>
      </c>
      <c r="I988" s="38" t="str">
        <f>IF(A988="","",IFERROR(INDEX(Program_Calcs!$A$1:$AX$1002,MATCH(A988,Program_Calcs!$A:$A,0),MATCH(VLOOKUP(F988,Table_Methods!$B:$F,4,0),Program_Calcs!$1:$1,0)),""))</f>
        <v/>
      </c>
      <c r="J988" s="38" t="str">
        <f>IF(A988="","",Input!O984)</f>
        <v/>
      </c>
      <c r="K988" s="38" t="str">
        <f>IF(A988="","",IF(D988="N","",IFERROR(INDEX(Program_Calcs!$A$1:$AX$1002,MATCH(A988,Program_Calcs!$A:$A,0),MATCH(VLOOKUP(F988,Table_Methods!$B:$F,5,0),Program_Calcs!$1:$1,0)),"")))</f>
        <v/>
      </c>
    </row>
    <row r="989" spans="1:11" ht="16.5" customHeight="1" x14ac:dyDescent="0.25">
      <c r="A989" s="12" t="str">
        <f>IF(Input!A985="","",Input!A985)</f>
        <v/>
      </c>
      <c r="B989" s="12" t="str">
        <f>IF(C989="","",IF(C989="Circular",Input!D985&amp;" in.",IF(C989="Box",ROUNDUP(Input!D985/12,1)&amp;" x "&amp;ROUNDUP(Input!E985/12,1)&amp;" ft.",Input!D985&amp;" x "&amp;Input!E985&amp;" in.")))</f>
        <v/>
      </c>
      <c r="C989" s="12" t="str">
        <f>IF(A989="","",Input!B985)</f>
        <v/>
      </c>
      <c r="D989" s="12" t="str">
        <f>IF(Input!I985="","",Input!I985)</f>
        <v/>
      </c>
      <c r="E989" s="12" t="str">
        <f>IF(Input!C985="","",Input!C985)</f>
        <v/>
      </c>
      <c r="F989" s="13" t="str">
        <f>IF(Input!H985="","",Input!H985)</f>
        <v/>
      </c>
      <c r="G989" s="12" t="str">
        <f>IF(Program_Calcs!F985="","",TEXT(Program_Calcs!F985,"0.0"))</f>
        <v/>
      </c>
      <c r="H989" s="12" t="str">
        <f>IF(Input!J985="","",TEXT(Input!J985,"0.0"))</f>
        <v/>
      </c>
      <c r="I989" s="38" t="str">
        <f>IF(A989="","",IFERROR(INDEX(Program_Calcs!$A$1:$AX$1002,MATCH(A989,Program_Calcs!$A:$A,0),MATCH(VLOOKUP(F989,Table_Methods!$B:$F,4,0),Program_Calcs!$1:$1,0)),""))</f>
        <v/>
      </c>
      <c r="J989" s="38" t="str">
        <f>IF(A989="","",Input!O985)</f>
        <v/>
      </c>
      <c r="K989" s="38" t="str">
        <f>IF(A989="","",IF(D989="N","",IFERROR(INDEX(Program_Calcs!$A$1:$AX$1002,MATCH(A989,Program_Calcs!$A:$A,0),MATCH(VLOOKUP(F989,Table_Methods!$B:$F,5,0),Program_Calcs!$1:$1,0)),"")))</f>
        <v/>
      </c>
    </row>
    <row r="990" spans="1:11" ht="16.5" customHeight="1" x14ac:dyDescent="0.25">
      <c r="A990" s="12" t="str">
        <f>IF(Input!A986="","",Input!A986)</f>
        <v/>
      </c>
      <c r="B990" s="12" t="str">
        <f>IF(C990="","",IF(C990="Circular",Input!D986&amp;" in.",IF(C990="Box",ROUNDUP(Input!D986/12,1)&amp;" x "&amp;ROUNDUP(Input!E986/12,1)&amp;" ft.",Input!D986&amp;" x "&amp;Input!E986&amp;" in.")))</f>
        <v/>
      </c>
      <c r="C990" s="12" t="str">
        <f>IF(A990="","",Input!B986)</f>
        <v/>
      </c>
      <c r="D990" s="12" t="str">
        <f>IF(Input!I986="","",Input!I986)</f>
        <v/>
      </c>
      <c r="E990" s="12" t="str">
        <f>IF(Input!C986="","",Input!C986)</f>
        <v/>
      </c>
      <c r="F990" s="13" t="str">
        <f>IF(Input!H986="","",Input!H986)</f>
        <v/>
      </c>
      <c r="G990" s="12" t="str">
        <f>IF(Program_Calcs!F986="","",TEXT(Program_Calcs!F986,"0.0"))</f>
        <v/>
      </c>
      <c r="H990" s="12" t="str">
        <f>IF(Input!J986="","",TEXT(Input!J986,"0.0"))</f>
        <v/>
      </c>
      <c r="I990" s="38" t="str">
        <f>IF(A990="","",IFERROR(INDEX(Program_Calcs!$A$1:$AX$1002,MATCH(A990,Program_Calcs!$A:$A,0),MATCH(VLOOKUP(F990,Table_Methods!$B:$F,4,0),Program_Calcs!$1:$1,0)),""))</f>
        <v/>
      </c>
      <c r="J990" s="38" t="str">
        <f>IF(A990="","",Input!O986)</f>
        <v/>
      </c>
      <c r="K990" s="38" t="str">
        <f>IF(A990="","",IF(D990="N","",IFERROR(INDEX(Program_Calcs!$A$1:$AX$1002,MATCH(A990,Program_Calcs!$A:$A,0),MATCH(VLOOKUP(F990,Table_Methods!$B:$F,5,0),Program_Calcs!$1:$1,0)),"")))</f>
        <v/>
      </c>
    </row>
    <row r="991" spans="1:11" ht="16.5" customHeight="1" x14ac:dyDescent="0.25">
      <c r="A991" s="12" t="str">
        <f>IF(Input!A987="","",Input!A987)</f>
        <v/>
      </c>
      <c r="B991" s="12" t="str">
        <f>IF(C991="","",IF(C991="Circular",Input!D987&amp;" in.",IF(C991="Box",ROUNDUP(Input!D987/12,1)&amp;" x "&amp;ROUNDUP(Input!E987/12,1)&amp;" ft.",Input!D987&amp;" x "&amp;Input!E987&amp;" in.")))</f>
        <v/>
      </c>
      <c r="C991" s="12" t="str">
        <f>IF(A991="","",Input!B987)</f>
        <v/>
      </c>
      <c r="D991" s="12" t="str">
        <f>IF(Input!I987="","",Input!I987)</f>
        <v/>
      </c>
      <c r="E991" s="12" t="str">
        <f>IF(Input!C987="","",Input!C987)</f>
        <v/>
      </c>
      <c r="F991" s="13" t="str">
        <f>IF(Input!H987="","",Input!H987)</f>
        <v/>
      </c>
      <c r="G991" s="12" t="str">
        <f>IF(Program_Calcs!F987="","",TEXT(Program_Calcs!F987,"0.0"))</f>
        <v/>
      </c>
      <c r="H991" s="12" t="str">
        <f>IF(Input!J987="","",TEXT(Input!J987,"0.0"))</f>
        <v/>
      </c>
      <c r="I991" s="38" t="str">
        <f>IF(A991="","",IFERROR(INDEX(Program_Calcs!$A$1:$AX$1002,MATCH(A991,Program_Calcs!$A:$A,0),MATCH(VLOOKUP(F991,Table_Methods!$B:$F,4,0),Program_Calcs!$1:$1,0)),""))</f>
        <v/>
      </c>
      <c r="J991" s="38" t="str">
        <f>IF(A991="","",Input!O987)</f>
        <v/>
      </c>
      <c r="K991" s="38" t="str">
        <f>IF(A991="","",IF(D991="N","",IFERROR(INDEX(Program_Calcs!$A$1:$AX$1002,MATCH(A991,Program_Calcs!$A:$A,0),MATCH(VLOOKUP(F991,Table_Methods!$B:$F,5,0),Program_Calcs!$1:$1,0)),"")))</f>
        <v/>
      </c>
    </row>
    <row r="992" spans="1:11" ht="16.5" customHeight="1" x14ac:dyDescent="0.25">
      <c r="A992" s="12" t="str">
        <f>IF(Input!A988="","",Input!A988)</f>
        <v/>
      </c>
      <c r="B992" s="12" t="str">
        <f>IF(C992="","",IF(C992="Circular",Input!D988&amp;" in.",IF(C992="Box",ROUNDUP(Input!D988/12,1)&amp;" x "&amp;ROUNDUP(Input!E988/12,1)&amp;" ft.",Input!D988&amp;" x "&amp;Input!E988&amp;" in.")))</f>
        <v/>
      </c>
      <c r="C992" s="12" t="str">
        <f>IF(A992="","",Input!B988)</f>
        <v/>
      </c>
      <c r="D992" s="12" t="str">
        <f>IF(Input!I988="","",Input!I988)</f>
        <v/>
      </c>
      <c r="E992" s="12" t="str">
        <f>IF(Input!C988="","",Input!C988)</f>
        <v/>
      </c>
      <c r="F992" s="13" t="str">
        <f>IF(Input!H988="","",Input!H988)</f>
        <v/>
      </c>
      <c r="G992" s="12" t="str">
        <f>IF(Program_Calcs!F988="","",TEXT(Program_Calcs!F988,"0.0"))</f>
        <v/>
      </c>
      <c r="H992" s="12" t="str">
        <f>IF(Input!J988="","",TEXT(Input!J988,"0.0"))</f>
        <v/>
      </c>
      <c r="I992" s="38" t="str">
        <f>IF(A992="","",IFERROR(INDEX(Program_Calcs!$A$1:$AX$1002,MATCH(A992,Program_Calcs!$A:$A,0),MATCH(VLOOKUP(F992,Table_Methods!$B:$F,4,0),Program_Calcs!$1:$1,0)),""))</f>
        <v/>
      </c>
      <c r="J992" s="38" t="str">
        <f>IF(A992="","",Input!O988)</f>
        <v/>
      </c>
      <c r="K992" s="38" t="str">
        <f>IF(A992="","",IF(D992="N","",IFERROR(INDEX(Program_Calcs!$A$1:$AX$1002,MATCH(A992,Program_Calcs!$A:$A,0),MATCH(VLOOKUP(F992,Table_Methods!$B:$F,5,0),Program_Calcs!$1:$1,0)),"")))</f>
        <v/>
      </c>
    </row>
    <row r="993" spans="1:11" ht="16.5" customHeight="1" x14ac:dyDescent="0.25">
      <c r="A993" s="12" t="str">
        <f>IF(Input!A989="","",Input!A989)</f>
        <v/>
      </c>
      <c r="B993" s="12" t="str">
        <f>IF(C993="","",IF(C993="Circular",Input!D989&amp;" in.",IF(C993="Box",ROUNDUP(Input!D989/12,1)&amp;" x "&amp;ROUNDUP(Input!E989/12,1)&amp;" ft.",Input!D989&amp;" x "&amp;Input!E989&amp;" in.")))</f>
        <v/>
      </c>
      <c r="C993" s="12" t="str">
        <f>IF(A993="","",Input!B989)</f>
        <v/>
      </c>
      <c r="D993" s="12" t="str">
        <f>IF(Input!I989="","",Input!I989)</f>
        <v/>
      </c>
      <c r="E993" s="12" t="str">
        <f>IF(Input!C989="","",Input!C989)</f>
        <v/>
      </c>
      <c r="F993" s="13" t="str">
        <f>IF(Input!H989="","",Input!H989)</f>
        <v/>
      </c>
      <c r="G993" s="12" t="str">
        <f>IF(Program_Calcs!F989="","",TEXT(Program_Calcs!F989,"0.0"))</f>
        <v/>
      </c>
      <c r="H993" s="12" t="str">
        <f>IF(Input!J989="","",TEXT(Input!J989,"0.0"))</f>
        <v/>
      </c>
      <c r="I993" s="38" t="str">
        <f>IF(A993="","",IFERROR(INDEX(Program_Calcs!$A$1:$AX$1002,MATCH(A993,Program_Calcs!$A:$A,0),MATCH(VLOOKUP(F993,Table_Methods!$B:$F,4,0),Program_Calcs!$1:$1,0)),""))</f>
        <v/>
      </c>
      <c r="J993" s="38" t="str">
        <f>IF(A993="","",Input!O989)</f>
        <v/>
      </c>
      <c r="K993" s="38" t="str">
        <f>IF(A993="","",IF(D993="N","",IFERROR(INDEX(Program_Calcs!$A$1:$AX$1002,MATCH(A993,Program_Calcs!$A:$A,0),MATCH(VLOOKUP(F993,Table_Methods!$B:$F,5,0),Program_Calcs!$1:$1,0)),"")))</f>
        <v/>
      </c>
    </row>
    <row r="994" spans="1:11" ht="16.5" customHeight="1" x14ac:dyDescent="0.25">
      <c r="A994" s="12" t="str">
        <f>IF(Input!A990="","",Input!A990)</f>
        <v/>
      </c>
      <c r="B994" s="12" t="str">
        <f>IF(C994="","",IF(C994="Circular",Input!D990&amp;" in.",IF(C994="Box",ROUNDUP(Input!D990/12,1)&amp;" x "&amp;ROUNDUP(Input!E990/12,1)&amp;" ft.",Input!D990&amp;" x "&amp;Input!E990&amp;" in.")))</f>
        <v/>
      </c>
      <c r="C994" s="12" t="str">
        <f>IF(A994="","",Input!B990)</f>
        <v/>
      </c>
      <c r="D994" s="12" t="str">
        <f>IF(Input!I990="","",Input!I990)</f>
        <v/>
      </c>
      <c r="E994" s="12" t="str">
        <f>IF(Input!C990="","",Input!C990)</f>
        <v/>
      </c>
      <c r="F994" s="13" t="str">
        <f>IF(Input!H990="","",Input!H990)</f>
        <v/>
      </c>
      <c r="G994" s="12" t="str">
        <f>IF(Program_Calcs!F990="","",TEXT(Program_Calcs!F990,"0.0"))</f>
        <v/>
      </c>
      <c r="H994" s="12" t="str">
        <f>IF(Input!J990="","",TEXT(Input!J990,"0.0"))</f>
        <v/>
      </c>
      <c r="I994" s="38" t="str">
        <f>IF(A994="","",IFERROR(INDEX(Program_Calcs!$A$1:$AX$1002,MATCH(A994,Program_Calcs!$A:$A,0),MATCH(VLOOKUP(F994,Table_Methods!$B:$F,4,0),Program_Calcs!$1:$1,0)),""))</f>
        <v/>
      </c>
      <c r="J994" s="38" t="str">
        <f>IF(A994="","",Input!O990)</f>
        <v/>
      </c>
      <c r="K994" s="38" t="str">
        <f>IF(A994="","",IF(D994="N","",IFERROR(INDEX(Program_Calcs!$A$1:$AX$1002,MATCH(A994,Program_Calcs!$A:$A,0),MATCH(VLOOKUP(F994,Table_Methods!$B:$F,5,0),Program_Calcs!$1:$1,0)),"")))</f>
        <v/>
      </c>
    </row>
    <row r="995" spans="1:11" ht="16.5" customHeight="1" x14ac:dyDescent="0.25">
      <c r="A995" s="12" t="str">
        <f>IF(Input!A991="","",Input!A991)</f>
        <v/>
      </c>
      <c r="B995" s="12" t="str">
        <f>IF(C995="","",IF(C995="Circular",Input!D991&amp;" in.",IF(C995="Box",ROUNDUP(Input!D991/12,1)&amp;" x "&amp;ROUNDUP(Input!E991/12,1)&amp;" ft.",Input!D991&amp;" x "&amp;Input!E991&amp;" in.")))</f>
        <v/>
      </c>
      <c r="C995" s="12" t="str">
        <f>IF(A995="","",Input!B991)</f>
        <v/>
      </c>
      <c r="D995" s="12" t="str">
        <f>IF(Input!I991="","",Input!I991)</f>
        <v/>
      </c>
      <c r="E995" s="12" t="str">
        <f>IF(Input!C991="","",Input!C991)</f>
        <v/>
      </c>
      <c r="F995" s="13" t="str">
        <f>IF(Input!H991="","",Input!H991)</f>
        <v/>
      </c>
      <c r="G995" s="12" t="str">
        <f>IF(Program_Calcs!F991="","",TEXT(Program_Calcs!F991,"0.0"))</f>
        <v/>
      </c>
      <c r="H995" s="12" t="str">
        <f>IF(Input!J991="","",TEXT(Input!J991,"0.0"))</f>
        <v/>
      </c>
      <c r="I995" s="38" t="str">
        <f>IF(A995="","",IFERROR(INDEX(Program_Calcs!$A$1:$AX$1002,MATCH(A995,Program_Calcs!$A:$A,0),MATCH(VLOOKUP(F995,Table_Methods!$B:$F,4,0),Program_Calcs!$1:$1,0)),""))</f>
        <v/>
      </c>
      <c r="J995" s="38" t="str">
        <f>IF(A995="","",Input!O991)</f>
        <v/>
      </c>
      <c r="K995" s="38" t="str">
        <f>IF(A995="","",IF(D995="N","",IFERROR(INDEX(Program_Calcs!$A$1:$AX$1002,MATCH(A995,Program_Calcs!$A:$A,0),MATCH(VLOOKUP(F995,Table_Methods!$B:$F,5,0),Program_Calcs!$1:$1,0)),"")))</f>
        <v/>
      </c>
    </row>
    <row r="996" spans="1:11" ht="16.5" customHeight="1" x14ac:dyDescent="0.25">
      <c r="A996" s="12" t="str">
        <f>IF(Input!A992="","",Input!A992)</f>
        <v/>
      </c>
      <c r="B996" s="12" t="str">
        <f>IF(C996="","",IF(C996="Circular",Input!D992&amp;" in.",IF(C996="Box",ROUNDUP(Input!D992/12,1)&amp;" x "&amp;ROUNDUP(Input!E992/12,1)&amp;" ft.",Input!D992&amp;" x "&amp;Input!E992&amp;" in.")))</f>
        <v/>
      </c>
      <c r="C996" s="12" t="str">
        <f>IF(A996="","",Input!B992)</f>
        <v/>
      </c>
      <c r="D996" s="12" t="str">
        <f>IF(Input!I992="","",Input!I992)</f>
        <v/>
      </c>
      <c r="E996" s="12" t="str">
        <f>IF(Input!C992="","",Input!C992)</f>
        <v/>
      </c>
      <c r="F996" s="13" t="str">
        <f>IF(Input!H992="","",Input!H992)</f>
        <v/>
      </c>
      <c r="G996" s="12" t="str">
        <f>IF(Program_Calcs!F992="","",TEXT(Program_Calcs!F992,"0.0"))</f>
        <v/>
      </c>
      <c r="H996" s="12" t="str">
        <f>IF(Input!J992="","",TEXT(Input!J992,"0.0"))</f>
        <v/>
      </c>
      <c r="I996" s="38" t="str">
        <f>IF(A996="","",IFERROR(INDEX(Program_Calcs!$A$1:$AX$1002,MATCH(A996,Program_Calcs!$A:$A,0),MATCH(VLOOKUP(F996,Table_Methods!$B:$F,4,0),Program_Calcs!$1:$1,0)),""))</f>
        <v/>
      </c>
      <c r="J996" s="38" t="str">
        <f>IF(A996="","",Input!O992)</f>
        <v/>
      </c>
      <c r="K996" s="38" t="str">
        <f>IF(A996="","",IF(D996="N","",IFERROR(INDEX(Program_Calcs!$A$1:$AX$1002,MATCH(A996,Program_Calcs!$A:$A,0),MATCH(VLOOKUP(F996,Table_Methods!$B:$F,5,0),Program_Calcs!$1:$1,0)),"")))</f>
        <v/>
      </c>
    </row>
    <row r="997" spans="1:11" ht="16.5" customHeight="1" x14ac:dyDescent="0.25">
      <c r="A997" s="12" t="str">
        <f>IF(Input!A993="","",Input!A993)</f>
        <v/>
      </c>
      <c r="B997" s="12" t="str">
        <f>IF(C997="","",IF(C997="Circular",Input!D993&amp;" in.",IF(C997="Box",ROUNDUP(Input!D993/12,1)&amp;" x "&amp;ROUNDUP(Input!E993/12,1)&amp;" ft.",Input!D993&amp;" x "&amp;Input!E993&amp;" in.")))</f>
        <v/>
      </c>
      <c r="C997" s="12" t="str">
        <f>IF(A997="","",Input!B993)</f>
        <v/>
      </c>
      <c r="D997" s="12" t="str">
        <f>IF(Input!I993="","",Input!I993)</f>
        <v/>
      </c>
      <c r="E997" s="12" t="str">
        <f>IF(Input!C993="","",Input!C993)</f>
        <v/>
      </c>
      <c r="F997" s="13" t="str">
        <f>IF(Input!H993="","",Input!H993)</f>
        <v/>
      </c>
      <c r="G997" s="12" t="str">
        <f>IF(Program_Calcs!F993="","",TEXT(Program_Calcs!F993,"0.0"))</f>
        <v/>
      </c>
      <c r="H997" s="12" t="str">
        <f>IF(Input!J993="","",TEXT(Input!J993,"0.0"))</f>
        <v/>
      </c>
      <c r="I997" s="38" t="str">
        <f>IF(A997="","",IFERROR(INDEX(Program_Calcs!$A$1:$AX$1002,MATCH(A997,Program_Calcs!$A:$A,0),MATCH(VLOOKUP(F997,Table_Methods!$B:$F,4,0),Program_Calcs!$1:$1,0)),""))</f>
        <v/>
      </c>
      <c r="J997" s="38" t="str">
        <f>IF(A997="","",Input!O993)</f>
        <v/>
      </c>
      <c r="K997" s="38" t="str">
        <f>IF(A997="","",IF(D997="N","",IFERROR(INDEX(Program_Calcs!$A$1:$AX$1002,MATCH(A997,Program_Calcs!$A:$A,0),MATCH(VLOOKUP(F997,Table_Methods!$B:$F,5,0),Program_Calcs!$1:$1,0)),"")))</f>
        <v/>
      </c>
    </row>
    <row r="998" spans="1:11" ht="16.5" customHeight="1" x14ac:dyDescent="0.25">
      <c r="A998" s="12" t="str">
        <f>IF(Input!A994="","",Input!A994)</f>
        <v/>
      </c>
      <c r="B998" s="12" t="str">
        <f>IF(C998="","",IF(C998="Circular",Input!D994&amp;" in.",IF(C998="Box",ROUNDUP(Input!D994/12,1)&amp;" x "&amp;ROUNDUP(Input!E994/12,1)&amp;" ft.",Input!D994&amp;" x "&amp;Input!E994&amp;" in.")))</f>
        <v/>
      </c>
      <c r="C998" s="12" t="str">
        <f>IF(A998="","",Input!B994)</f>
        <v/>
      </c>
      <c r="D998" s="12" t="str">
        <f>IF(Input!I994="","",Input!I994)</f>
        <v/>
      </c>
      <c r="E998" s="12" t="str">
        <f>IF(Input!C994="","",Input!C994)</f>
        <v/>
      </c>
      <c r="F998" s="13" t="str">
        <f>IF(Input!H994="","",Input!H994)</f>
        <v/>
      </c>
      <c r="G998" s="12" t="str">
        <f>IF(Program_Calcs!F994="","",TEXT(Program_Calcs!F994,"0.0"))</f>
        <v/>
      </c>
      <c r="H998" s="12" t="str">
        <f>IF(Input!J994="","",TEXT(Input!J994,"0.0"))</f>
        <v/>
      </c>
      <c r="I998" s="38" t="str">
        <f>IF(A998="","",IFERROR(INDEX(Program_Calcs!$A$1:$AX$1002,MATCH(A998,Program_Calcs!$A:$A,0),MATCH(VLOOKUP(F998,Table_Methods!$B:$F,4,0),Program_Calcs!$1:$1,0)),""))</f>
        <v/>
      </c>
      <c r="J998" s="38" t="str">
        <f>IF(A998="","",Input!O994)</f>
        <v/>
      </c>
      <c r="K998" s="38" t="str">
        <f>IF(A998="","",IF(D998="N","",IFERROR(INDEX(Program_Calcs!$A$1:$AX$1002,MATCH(A998,Program_Calcs!$A:$A,0),MATCH(VLOOKUP(F998,Table_Methods!$B:$F,5,0),Program_Calcs!$1:$1,0)),"")))</f>
        <v/>
      </c>
    </row>
    <row r="999" spans="1:11" ht="16.5" customHeight="1" x14ac:dyDescent="0.25">
      <c r="A999" s="12" t="str">
        <f>IF(Input!A995="","",Input!A995)</f>
        <v/>
      </c>
      <c r="B999" s="12" t="str">
        <f>IF(C999="","",IF(C999="Circular",Input!D995&amp;" in.",IF(C999="Box",ROUNDUP(Input!D995/12,1)&amp;" x "&amp;ROUNDUP(Input!E995/12,1)&amp;" ft.",Input!D995&amp;" x "&amp;Input!E995&amp;" in.")))</f>
        <v/>
      </c>
      <c r="C999" s="12" t="str">
        <f>IF(A999="","",Input!B995)</f>
        <v/>
      </c>
      <c r="D999" s="12" t="str">
        <f>IF(Input!I995="","",Input!I995)</f>
        <v/>
      </c>
      <c r="E999" s="12" t="str">
        <f>IF(Input!C995="","",Input!C995)</f>
        <v/>
      </c>
      <c r="F999" s="13" t="str">
        <f>IF(Input!H995="","",Input!H995)</f>
        <v/>
      </c>
      <c r="G999" s="12" t="str">
        <f>IF(Program_Calcs!F995="","",TEXT(Program_Calcs!F995,"0.0"))</f>
        <v/>
      </c>
      <c r="H999" s="12" t="str">
        <f>IF(Input!J995="","",TEXT(Input!J995,"0.0"))</f>
        <v/>
      </c>
      <c r="I999" s="38" t="str">
        <f>IF(A999="","",IFERROR(INDEX(Program_Calcs!$A$1:$AX$1002,MATCH(A999,Program_Calcs!$A:$A,0),MATCH(VLOOKUP(F999,Table_Methods!$B:$F,4,0),Program_Calcs!$1:$1,0)),""))</f>
        <v/>
      </c>
      <c r="J999" s="38" t="str">
        <f>IF(A999="","",Input!O995)</f>
        <v/>
      </c>
      <c r="K999" s="38" t="str">
        <f>IF(A999="","",IF(D999="N","",IFERROR(INDEX(Program_Calcs!$A$1:$AX$1002,MATCH(A999,Program_Calcs!$A:$A,0),MATCH(VLOOKUP(F999,Table_Methods!$B:$F,5,0),Program_Calcs!$1:$1,0)),"")))</f>
        <v/>
      </c>
    </row>
    <row r="1000" spans="1:11" ht="16.5" customHeight="1" x14ac:dyDescent="0.25">
      <c r="A1000" s="12" t="str">
        <f>IF(Input!A996="","",Input!A996)</f>
        <v/>
      </c>
      <c r="B1000" s="12" t="str">
        <f>IF(C1000="","",IF(C1000="Circular",Input!D996&amp;" in.",IF(C1000="Box",ROUNDUP(Input!D996/12,1)&amp;" x "&amp;ROUNDUP(Input!E996/12,1)&amp;" ft.",Input!D996&amp;" x "&amp;Input!E996&amp;" in.")))</f>
        <v/>
      </c>
      <c r="C1000" s="12" t="str">
        <f>IF(A1000="","",Input!B996)</f>
        <v/>
      </c>
      <c r="D1000" s="12" t="str">
        <f>IF(Input!I996="","",Input!I996)</f>
        <v/>
      </c>
      <c r="E1000" s="12" t="str">
        <f>IF(Input!C996="","",Input!C996)</f>
        <v/>
      </c>
      <c r="F1000" s="13" t="str">
        <f>IF(Input!H996="","",Input!H996)</f>
        <v/>
      </c>
      <c r="G1000" s="12" t="str">
        <f>IF(Program_Calcs!F996="","",TEXT(Program_Calcs!F996,"0.0"))</f>
        <v/>
      </c>
      <c r="H1000" s="12" t="str">
        <f>IF(Input!J996="","",TEXT(Input!J996,"0.0"))</f>
        <v/>
      </c>
      <c r="I1000" s="38" t="str">
        <f>IF(A1000="","",IFERROR(INDEX(Program_Calcs!$A$1:$AX$1002,MATCH(A1000,Program_Calcs!$A:$A,0),MATCH(VLOOKUP(F1000,Table_Methods!$B:$F,4,0),Program_Calcs!$1:$1,0)),""))</f>
        <v/>
      </c>
      <c r="J1000" s="38" t="str">
        <f>IF(A1000="","",Input!O996)</f>
        <v/>
      </c>
      <c r="K1000" s="38" t="str">
        <f>IF(A1000="","",IF(D1000="N","",IFERROR(INDEX(Program_Calcs!$A$1:$AX$1002,MATCH(A1000,Program_Calcs!$A:$A,0),MATCH(VLOOKUP(F1000,Table_Methods!$B:$F,5,0),Program_Calcs!$1:$1,0)),"")))</f>
        <v/>
      </c>
    </row>
    <row r="1001" spans="1:11" ht="16.5" customHeight="1" x14ac:dyDescent="0.25">
      <c r="A1001" s="12" t="str">
        <f>IF(Input!A997="","",Input!A997)</f>
        <v/>
      </c>
      <c r="B1001" s="12" t="str">
        <f>IF(C1001="","",IF(C1001="Circular",Input!D997&amp;" in.",IF(C1001="Box",ROUNDUP(Input!D997/12,1)&amp;" x "&amp;ROUNDUP(Input!E997/12,1)&amp;" ft.",Input!D997&amp;" x "&amp;Input!E997&amp;" in.")))</f>
        <v/>
      </c>
      <c r="C1001" s="12" t="str">
        <f>IF(A1001="","",Input!B997)</f>
        <v/>
      </c>
      <c r="D1001" s="12" t="str">
        <f>IF(Input!I997="","",Input!I997)</f>
        <v/>
      </c>
      <c r="E1001" s="12" t="str">
        <f>IF(Input!C997="","",Input!C997)</f>
        <v/>
      </c>
      <c r="F1001" s="13" t="str">
        <f>IF(Input!H997="","",Input!H997)</f>
        <v/>
      </c>
      <c r="G1001" s="12" t="str">
        <f>IF(Program_Calcs!F997="","",TEXT(Program_Calcs!F997,"0.0"))</f>
        <v/>
      </c>
      <c r="H1001" s="12" t="str">
        <f>IF(Input!J997="","",TEXT(Input!J997,"0.0"))</f>
        <v/>
      </c>
      <c r="I1001" s="38" t="str">
        <f>IF(A1001="","",IFERROR(INDEX(Program_Calcs!$A$1:$AX$1002,MATCH(A1001,Program_Calcs!$A:$A,0),MATCH(VLOOKUP(F1001,Table_Methods!$B:$F,4,0),Program_Calcs!$1:$1,0)),""))</f>
        <v/>
      </c>
      <c r="J1001" s="38" t="str">
        <f>IF(A1001="","",Input!O997)</f>
        <v/>
      </c>
      <c r="K1001" s="38" t="str">
        <f>IF(A1001="","",IF(D1001="N","",IFERROR(INDEX(Program_Calcs!$A$1:$AX$1002,MATCH(A1001,Program_Calcs!$A:$A,0),MATCH(VLOOKUP(F1001,Table_Methods!$B:$F,5,0),Program_Calcs!$1:$1,0)),"")))</f>
        <v/>
      </c>
    </row>
    <row r="1002" spans="1:11" ht="16.5" customHeight="1" x14ac:dyDescent="0.25">
      <c r="A1002" s="12" t="str">
        <f>IF(Input!A998="","",Input!A998)</f>
        <v/>
      </c>
      <c r="B1002" s="12" t="str">
        <f>IF(C1002="","",IF(C1002="Circular",Input!D998&amp;" in.",IF(C1002="Box",ROUNDUP(Input!D998/12,1)&amp;" x "&amp;ROUNDUP(Input!E998/12,1)&amp;" ft.",Input!D998&amp;" x "&amp;Input!E998&amp;" in.")))</f>
        <v/>
      </c>
      <c r="C1002" s="12" t="str">
        <f>IF(A1002="","",Input!B998)</f>
        <v/>
      </c>
      <c r="D1002" s="12" t="str">
        <f>IF(Input!I998="","",Input!I998)</f>
        <v/>
      </c>
      <c r="E1002" s="12" t="str">
        <f>IF(Input!C998="","",Input!C998)</f>
        <v/>
      </c>
      <c r="F1002" s="13" t="str">
        <f>IF(Input!H998="","",Input!H998)</f>
        <v/>
      </c>
      <c r="G1002" s="12" t="str">
        <f>IF(Program_Calcs!F998="","",TEXT(Program_Calcs!F998,"0.0"))</f>
        <v/>
      </c>
      <c r="H1002" s="12" t="str">
        <f>IF(Input!J998="","",TEXT(Input!J998,"0.0"))</f>
        <v/>
      </c>
      <c r="I1002" s="38" t="str">
        <f>IF(A1002="","",IFERROR(INDEX(Program_Calcs!$A$1:$AX$1002,MATCH(A1002,Program_Calcs!$A:$A,0),MATCH(VLOOKUP(F1002,Table_Methods!$B:$F,4,0),Program_Calcs!$1:$1,0)),""))</f>
        <v/>
      </c>
      <c r="J1002" s="38" t="str">
        <f>IF(A1002="","",Input!O998)</f>
        <v/>
      </c>
      <c r="K1002" s="38" t="str">
        <f>IF(A1002="","",IF(D1002="N","",IFERROR(INDEX(Program_Calcs!$A$1:$AX$1002,MATCH(A1002,Program_Calcs!$A:$A,0),MATCH(VLOOKUP(F1002,Table_Methods!$B:$F,5,0),Program_Calcs!$1:$1,0)),"")))</f>
        <v/>
      </c>
    </row>
    <row r="1003" spans="1:11" ht="16.5" customHeight="1" x14ac:dyDescent="0.25">
      <c r="A1003" s="12" t="str">
        <f>IF(Input!A999="","",Input!A999)</f>
        <v/>
      </c>
      <c r="B1003" s="12" t="str">
        <f>IF(C1003="","",IF(C1003="Circular",Input!D999&amp;" in.",IF(C1003="Box",ROUNDUP(Input!D999/12,1)&amp;" x "&amp;ROUNDUP(Input!E999/12,1)&amp;" ft.",Input!D999&amp;" x "&amp;Input!E999&amp;" in.")))</f>
        <v/>
      </c>
      <c r="C1003" s="12" t="str">
        <f>IF(A1003="","",Input!B999)</f>
        <v/>
      </c>
      <c r="D1003" s="12" t="str">
        <f>IF(Input!I999="","",Input!I999)</f>
        <v/>
      </c>
      <c r="E1003" s="12" t="str">
        <f>IF(Input!C999="","",Input!C999)</f>
        <v/>
      </c>
      <c r="F1003" s="13" t="str">
        <f>IF(Input!H999="","",Input!H999)</f>
        <v/>
      </c>
      <c r="G1003" s="12" t="str">
        <f>IF(Program_Calcs!F999="","",TEXT(Program_Calcs!F999,"0.0"))</f>
        <v/>
      </c>
      <c r="H1003" s="12" t="str">
        <f>IF(Input!J999="","",TEXT(Input!J999,"0.0"))</f>
        <v/>
      </c>
      <c r="I1003" s="38" t="str">
        <f>IF(A1003="","",IFERROR(INDEX(Program_Calcs!$A$1:$AX$1002,MATCH(A1003,Program_Calcs!$A:$A,0),MATCH(VLOOKUP(F1003,Table_Methods!$B:$F,4,0),Program_Calcs!$1:$1,0)),""))</f>
        <v/>
      </c>
      <c r="J1003" s="38" t="str">
        <f>IF(A1003="","",Input!O999)</f>
        <v/>
      </c>
      <c r="K1003" s="38" t="str">
        <f>IF(A1003="","",IF(D1003="N","",IFERROR(INDEX(Program_Calcs!$A$1:$AX$1002,MATCH(A1003,Program_Calcs!$A:$A,0),MATCH(VLOOKUP(F1003,Table_Methods!$B:$F,5,0),Program_Calcs!$1:$1,0)),"")))</f>
        <v/>
      </c>
    </row>
    <row r="1004" spans="1:11" ht="16.5" customHeight="1" x14ac:dyDescent="0.25">
      <c r="A1004" s="12" t="str">
        <f>IF(Input!A1000="","",Input!A1000)</f>
        <v/>
      </c>
      <c r="B1004" s="12" t="str">
        <f>IF(C1004="","",IF(C1004="Circular",Input!D1000&amp;" in.",IF(C1004="Box",ROUNDUP(Input!D1000/12,1)&amp;" x "&amp;ROUNDUP(Input!E1000/12,1)&amp;" ft.",Input!D1000&amp;" x "&amp;Input!E1000&amp;" in.")))</f>
        <v/>
      </c>
      <c r="C1004" s="12" t="str">
        <f>IF(A1004="","",Input!B1000)</f>
        <v/>
      </c>
      <c r="D1004" s="12" t="str">
        <f>IF(Input!I1000="","",Input!I1000)</f>
        <v/>
      </c>
      <c r="E1004" s="12" t="str">
        <f>IF(Input!C1000="","",Input!C1000)</f>
        <v/>
      </c>
      <c r="F1004" s="13" t="str">
        <f>IF(Input!H1000="","",Input!H1000)</f>
        <v/>
      </c>
      <c r="G1004" s="12" t="str">
        <f>IF(Program_Calcs!F1000="","",TEXT(Program_Calcs!F1000,"0.0"))</f>
        <v/>
      </c>
      <c r="H1004" s="12" t="str">
        <f>IF(Input!J1000="","",TEXT(Input!J1000,"0.0"))</f>
        <v/>
      </c>
      <c r="I1004" s="38" t="str">
        <f>IF(A1004="","",IFERROR(INDEX(Program_Calcs!$A$1:$AX$1002,MATCH(A1004,Program_Calcs!$A:$A,0),MATCH(VLOOKUP(F1004,Table_Methods!$B:$F,4,0),Program_Calcs!$1:$1,0)),""))</f>
        <v/>
      </c>
      <c r="J1004" s="38" t="str">
        <f>IF(A1004="","",Input!O1000)</f>
        <v/>
      </c>
      <c r="K1004" s="38" t="str">
        <f>IF(A1004="","",IF(D1004="N","",IFERROR(INDEX(Program_Calcs!$A$1:$AX$1002,MATCH(A1004,Program_Calcs!$A:$A,0),MATCH(VLOOKUP(F1004,Table_Methods!$B:$F,5,0),Program_Calcs!$1:$1,0)),"")))</f>
        <v/>
      </c>
    </row>
    <row r="1005" spans="1:11" ht="16.5" customHeight="1" x14ac:dyDescent="0.25">
      <c r="A1005" s="12" t="str">
        <f>IF(Input!A1001="","",Input!A1001)</f>
        <v/>
      </c>
      <c r="B1005" s="12" t="str">
        <f>IF(C1005="","",IF(C1005="Circular",Input!D1001&amp;" in.",IF(C1005="Box",ROUNDUP(Input!D1001/12,1)&amp;" x "&amp;ROUNDUP(Input!E1001/12,1)&amp;" ft.",Input!D1001&amp;" x "&amp;Input!E1001&amp;" in.")))</f>
        <v/>
      </c>
      <c r="C1005" s="12" t="str">
        <f>IF(A1005="","",Input!B1001)</f>
        <v/>
      </c>
      <c r="D1005" s="12" t="str">
        <f>IF(Input!I1001="","",Input!I1001)</f>
        <v/>
      </c>
      <c r="E1005" s="12" t="str">
        <f>IF(Input!C1001="","",Input!C1001)</f>
        <v/>
      </c>
      <c r="F1005" s="13" t="str">
        <f>IF(Input!H1001="","",Input!H1001)</f>
        <v/>
      </c>
      <c r="G1005" s="12" t="str">
        <f>IF(Program_Calcs!F1001="","",TEXT(Program_Calcs!F1001,"0.0"))</f>
        <v/>
      </c>
      <c r="H1005" s="12" t="str">
        <f>IF(Input!J1001="","",TEXT(Input!J1001,"0.0"))</f>
        <v/>
      </c>
      <c r="I1005" s="38" t="str">
        <f>IF(A1005="","",IFERROR(INDEX(Program_Calcs!$A$1:$AX$1002,MATCH(A1005,Program_Calcs!$A:$A,0),MATCH(VLOOKUP(F1005,Table_Methods!$B:$F,4,0),Program_Calcs!$1:$1,0)),""))</f>
        <v/>
      </c>
      <c r="J1005" s="38" t="str">
        <f>IF(A1005="","",Input!O1001)</f>
        <v/>
      </c>
      <c r="K1005" s="38" t="str">
        <f>IF(A1005="","",IF(D1005="N","",IFERROR(INDEX(Program_Calcs!$A$1:$AX$1002,MATCH(A1005,Program_Calcs!$A:$A,0),MATCH(VLOOKUP(F1005,Table_Methods!$B:$F,5,0),Program_Calcs!$1:$1,0)),"")))</f>
        <v/>
      </c>
    </row>
    <row r="1006" spans="1:11" ht="16.5" customHeight="1" x14ac:dyDescent="0.25">
      <c r="A1006" s="12" t="str">
        <f>IF(Input!A1002="","",Input!A1002)</f>
        <v/>
      </c>
      <c r="B1006" s="12" t="str">
        <f>IF(C1006="","",IF(C1006="Circular",Input!D1002&amp;" in.",IF(C1006="Box",ROUNDUP(Input!D1002/12,1)&amp;" x "&amp;ROUNDUP(Input!E1002/12,1)&amp;" ft.",Input!D1002&amp;" x "&amp;Input!E1002&amp;" in.")))</f>
        <v/>
      </c>
      <c r="C1006" s="12" t="str">
        <f>IF(A1006="","",Input!B1002)</f>
        <v/>
      </c>
      <c r="D1006" s="12" t="str">
        <f>IF(Input!I1002="","",Input!I1002)</f>
        <v/>
      </c>
      <c r="E1006" s="12" t="str">
        <f>IF(Input!C1002="","",Input!C1002)</f>
        <v/>
      </c>
      <c r="F1006" s="13" t="str">
        <f>IF(Input!H1002="","",Input!H1002)</f>
        <v/>
      </c>
      <c r="G1006" s="12" t="str">
        <f>IF(Program_Calcs!F1002="","",TEXT(Program_Calcs!F1002,"0.0"))</f>
        <v/>
      </c>
      <c r="H1006" s="12" t="str">
        <f>IF(Input!J1002="","",TEXT(Input!J1002,"0.0"))</f>
        <v/>
      </c>
      <c r="I1006" s="38" t="str">
        <f>IF(A1006="","",IFERROR(INDEX(Program_Calcs!$A$1:$AX$1002,MATCH(A1006,Program_Calcs!$A:$A,0),MATCH(VLOOKUP(F1006,Table_Methods!$B:$F,4,0),Program_Calcs!$1:$1,0)),""))</f>
        <v/>
      </c>
      <c r="J1006" s="38" t="str">
        <f>IF(A1006="","",Input!O1002)</f>
        <v/>
      </c>
      <c r="K1006" s="38" t="str">
        <f>IF(A1006="","",IF(D1006="N","",IFERROR(INDEX(Program_Calcs!$A$1:$AX$1002,MATCH(A1006,Program_Calcs!$A:$A,0),MATCH(VLOOKUP(F1006,Table_Methods!$B:$F,5,0),Program_Calcs!$1:$1,0)),"")))</f>
        <v/>
      </c>
    </row>
  </sheetData>
  <printOptions horizontalCentered="1"/>
  <pageMargins left="0.7" right="0.7" top="1" bottom="0.75" header="0.45" footer="0.3"/>
  <pageSetup scale="78" fitToHeight="99" orientation="landscape" r:id="rId1"/>
  <headerFooter scaleWithDoc="0">
    <oddHeader>&amp;C&amp;"-,Bold"&amp;12Structure Backfill Quantities
&amp;"-,Regular"&amp;11&amp;G</oddHeader>
    <oddFooter xml:space="preserve">&amp;R&amp;"-,Bold"&amp;9&amp;K000000Page &amp;P of &amp;N   </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312C8-5048-4EA5-8AB9-A2F12CFF43A8}">
  <sheetPr>
    <tabColor rgb="FFFFFF00"/>
  </sheetPr>
  <dimension ref="A1:A13"/>
  <sheetViews>
    <sheetView showGridLines="0" zoomScaleNormal="100" workbookViewId="0"/>
  </sheetViews>
  <sheetFormatPr defaultRowHeight="15" x14ac:dyDescent="0.25"/>
  <cols>
    <col min="1" max="1" width="80.7109375" customWidth="1"/>
  </cols>
  <sheetData>
    <row r="1" spans="1:1" ht="15.75" x14ac:dyDescent="0.25">
      <c r="A1" s="9" t="s">
        <v>103</v>
      </c>
    </row>
    <row r="2" spans="1:1" x14ac:dyDescent="0.25">
      <c r="A2" s="15" t="s">
        <v>399</v>
      </c>
    </row>
    <row r="3" spans="1:1" x14ac:dyDescent="0.25">
      <c r="A3" s="15" t="s">
        <v>400</v>
      </c>
    </row>
    <row r="4" spans="1:1" x14ac:dyDescent="0.25">
      <c r="A4" s="15" t="s">
        <v>401</v>
      </c>
    </row>
    <row r="5" spans="1:1" x14ac:dyDescent="0.25">
      <c r="A5" s="15" t="s">
        <v>508</v>
      </c>
    </row>
    <row r="6" spans="1:1" ht="30" x14ac:dyDescent="0.25">
      <c r="A6" s="15" t="s">
        <v>402</v>
      </c>
    </row>
    <row r="7" spans="1:1" ht="45" x14ac:dyDescent="0.25">
      <c r="A7" s="15" t="s">
        <v>403</v>
      </c>
    </row>
    <row r="8" spans="1:1" ht="30" x14ac:dyDescent="0.25">
      <c r="A8" s="15" t="s">
        <v>411</v>
      </c>
    </row>
    <row r="9" spans="1:1" ht="30" x14ac:dyDescent="0.25">
      <c r="A9" s="15" t="s">
        <v>412</v>
      </c>
    </row>
    <row r="10" spans="1:1" ht="45" x14ac:dyDescent="0.25">
      <c r="A10" s="15" t="s">
        <v>413</v>
      </c>
    </row>
    <row r="12" spans="1:1" ht="15.75" x14ac:dyDescent="0.25">
      <c r="A12" s="9" t="s">
        <v>115</v>
      </c>
    </row>
    <row r="13" spans="1:1" x14ac:dyDescent="0.25">
      <c r="A13" s="20" t="s">
        <v>517</v>
      </c>
    </row>
  </sheetData>
  <hyperlinks>
    <hyperlink ref="A13" r:id="rId1" display="Issues can be reported to DesignManualInquiries@indot.IN.gov" xr:uid="{A306C5D3-A328-4373-A93C-096CFD05C46F}"/>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061E4-1C9A-4BE3-8006-C791801A75E5}">
  <sheetPr>
    <tabColor rgb="FFFFFF00"/>
  </sheetPr>
  <dimension ref="A1:R164"/>
  <sheetViews>
    <sheetView workbookViewId="0">
      <pane xSplit="1" ySplit="1" topLeftCell="B2" activePane="bottomRight" state="frozen"/>
      <selection activeCell="A10" sqref="A10"/>
      <selection pane="topRight" activeCell="A10" sqref="A10"/>
      <selection pane="bottomLeft" activeCell="A10" sqref="A10"/>
      <selection pane="bottomRight" activeCell="B2" sqref="B2"/>
    </sheetView>
  </sheetViews>
  <sheetFormatPr defaultRowHeight="15" x14ac:dyDescent="0.25"/>
  <cols>
    <col min="1" max="9" width="10.7109375" style="1" customWidth="1"/>
    <col min="10" max="10" width="10.7109375" customWidth="1"/>
    <col min="11" max="15" width="10.7109375" style="1" customWidth="1"/>
    <col min="16" max="16" width="9.140625" style="1"/>
  </cols>
  <sheetData>
    <row r="1" spans="1:16" ht="60" x14ac:dyDescent="0.25">
      <c r="A1" s="2" t="s">
        <v>145</v>
      </c>
      <c r="B1" s="2" t="s">
        <v>56</v>
      </c>
      <c r="C1" s="2" t="s">
        <v>146</v>
      </c>
      <c r="D1" s="2" t="s">
        <v>147</v>
      </c>
      <c r="E1" s="2" t="s">
        <v>53</v>
      </c>
      <c r="F1" s="2" t="s">
        <v>148</v>
      </c>
      <c r="G1" s="2" t="s">
        <v>149</v>
      </c>
      <c r="H1" s="2" t="s">
        <v>54</v>
      </c>
      <c r="I1" s="2" t="s">
        <v>150</v>
      </c>
      <c r="J1" s="2" t="s">
        <v>151</v>
      </c>
      <c r="K1" s="2" t="s">
        <v>152</v>
      </c>
      <c r="L1" s="2" t="s">
        <v>153</v>
      </c>
      <c r="M1" s="2" t="s">
        <v>154</v>
      </c>
      <c r="N1" s="2" t="s">
        <v>155</v>
      </c>
      <c r="O1" s="2" t="s">
        <v>156</v>
      </c>
      <c r="P1" s="2" t="s">
        <v>157</v>
      </c>
    </row>
    <row r="2" spans="1:16" x14ac:dyDescent="0.25">
      <c r="A2" s="1">
        <v>12</v>
      </c>
      <c r="B2" s="1" t="s">
        <v>19</v>
      </c>
      <c r="C2" s="1" t="s">
        <v>158</v>
      </c>
      <c r="D2" s="1" t="s">
        <v>159</v>
      </c>
      <c r="E2" s="1">
        <v>2</v>
      </c>
      <c r="F2" s="1">
        <v>4.625</v>
      </c>
      <c r="G2" s="1">
        <v>23</v>
      </c>
      <c r="H2" s="1">
        <v>6</v>
      </c>
      <c r="I2" s="1">
        <v>120</v>
      </c>
      <c r="J2" s="1">
        <v>12</v>
      </c>
      <c r="K2" s="1">
        <v>12</v>
      </c>
      <c r="L2" s="1">
        <v>12</v>
      </c>
      <c r="M2" s="18">
        <v>0.8</v>
      </c>
      <c r="N2" s="4">
        <v>3.14</v>
      </c>
      <c r="O2" s="4">
        <v>1.32</v>
      </c>
      <c r="P2" s="1">
        <v>0</v>
      </c>
    </row>
    <row r="3" spans="1:16" x14ac:dyDescent="0.25">
      <c r="A3" s="1">
        <v>15</v>
      </c>
      <c r="B3" s="1" t="s">
        <v>19</v>
      </c>
      <c r="C3" s="1" t="s">
        <v>158</v>
      </c>
      <c r="D3" s="1" t="s">
        <v>159</v>
      </c>
      <c r="E3" s="1">
        <v>2.25</v>
      </c>
      <c r="F3" s="1">
        <v>4.625</v>
      </c>
      <c r="G3" s="1">
        <v>26</v>
      </c>
      <c r="H3" s="1" t="s">
        <v>160</v>
      </c>
      <c r="I3" s="1">
        <v>155</v>
      </c>
      <c r="J3" s="1">
        <v>15</v>
      </c>
      <c r="K3" s="1">
        <v>15</v>
      </c>
      <c r="L3" s="1">
        <v>15</v>
      </c>
      <c r="M3" s="18">
        <v>1.2</v>
      </c>
      <c r="N3" s="4">
        <v>3.93</v>
      </c>
      <c r="O3" s="4">
        <v>1.94</v>
      </c>
      <c r="P3" s="1">
        <v>0</v>
      </c>
    </row>
    <row r="4" spans="1:16" x14ac:dyDescent="0.25">
      <c r="A4" s="1">
        <v>18</v>
      </c>
      <c r="B4" s="1" t="s">
        <v>19</v>
      </c>
      <c r="C4" s="1" t="s">
        <v>158</v>
      </c>
      <c r="D4" s="1" t="s">
        <v>159</v>
      </c>
      <c r="E4" s="1">
        <v>2.5</v>
      </c>
      <c r="F4" s="1">
        <v>4.625</v>
      </c>
      <c r="G4" s="1">
        <v>29</v>
      </c>
      <c r="H4" s="1" t="s">
        <v>160</v>
      </c>
      <c r="I4" s="1">
        <v>175</v>
      </c>
      <c r="J4" s="1">
        <v>18</v>
      </c>
      <c r="K4" s="1">
        <v>18</v>
      </c>
      <c r="L4" s="1">
        <v>18</v>
      </c>
      <c r="M4" s="18">
        <v>1.8</v>
      </c>
      <c r="N4" s="4">
        <v>4.71</v>
      </c>
      <c r="O4" s="4">
        <v>2.78</v>
      </c>
      <c r="P4" s="1">
        <v>0</v>
      </c>
    </row>
    <row r="5" spans="1:16" x14ac:dyDescent="0.25">
      <c r="A5" s="1">
        <v>21</v>
      </c>
      <c r="B5" s="1" t="s">
        <v>19</v>
      </c>
      <c r="C5" s="1" t="s">
        <v>158</v>
      </c>
      <c r="D5" s="1" t="s">
        <v>159</v>
      </c>
      <c r="E5" s="1">
        <v>2.75</v>
      </c>
      <c r="F5" s="1">
        <v>4.625</v>
      </c>
      <c r="G5" s="1">
        <v>32</v>
      </c>
      <c r="H5" s="1" t="s">
        <v>160</v>
      </c>
      <c r="I5" s="1">
        <v>225</v>
      </c>
      <c r="J5" s="1">
        <v>21</v>
      </c>
      <c r="K5" s="1">
        <v>21</v>
      </c>
      <c r="L5" s="1">
        <v>21</v>
      </c>
      <c r="M5" s="18">
        <v>2.4</v>
      </c>
      <c r="N5" s="4">
        <v>5.5</v>
      </c>
      <c r="O5" s="4">
        <v>3.66</v>
      </c>
      <c r="P5" s="1">
        <v>0</v>
      </c>
    </row>
    <row r="6" spans="1:16" x14ac:dyDescent="0.25">
      <c r="A6" s="1">
        <v>24</v>
      </c>
      <c r="B6" s="1" t="s">
        <v>19</v>
      </c>
      <c r="C6" s="1" t="s">
        <v>158</v>
      </c>
      <c r="D6" s="1" t="s">
        <v>159</v>
      </c>
      <c r="E6" s="1">
        <v>3</v>
      </c>
      <c r="F6" s="1">
        <v>4.625</v>
      </c>
      <c r="G6" s="1">
        <v>35</v>
      </c>
      <c r="H6" s="1" t="s">
        <v>160</v>
      </c>
      <c r="I6" s="1">
        <v>290</v>
      </c>
      <c r="J6" s="1">
        <v>24</v>
      </c>
      <c r="K6" s="1">
        <v>24</v>
      </c>
      <c r="L6" s="1">
        <v>24</v>
      </c>
      <c r="M6" s="18">
        <v>3.1</v>
      </c>
      <c r="N6" s="4">
        <v>6.28</v>
      </c>
      <c r="O6" s="4">
        <v>4.67</v>
      </c>
      <c r="P6" s="1">
        <v>0</v>
      </c>
    </row>
    <row r="7" spans="1:16" x14ac:dyDescent="0.25">
      <c r="A7" s="1">
        <v>27</v>
      </c>
      <c r="B7" s="1" t="s">
        <v>19</v>
      </c>
      <c r="C7" s="1" t="s">
        <v>158</v>
      </c>
      <c r="D7" s="1" t="s">
        <v>159</v>
      </c>
      <c r="E7" s="1">
        <v>3.25</v>
      </c>
      <c r="F7" s="1">
        <v>4.625</v>
      </c>
      <c r="G7" s="1">
        <v>38.75</v>
      </c>
      <c r="H7" s="1" t="s">
        <v>160</v>
      </c>
      <c r="I7" s="1">
        <v>350</v>
      </c>
      <c r="J7" s="1">
        <v>27</v>
      </c>
      <c r="K7" s="1">
        <v>27</v>
      </c>
      <c r="L7" s="1">
        <v>27</v>
      </c>
      <c r="M7" s="18">
        <v>4</v>
      </c>
      <c r="N7" s="4">
        <v>7.07</v>
      </c>
      <c r="O7" s="4">
        <v>5.91</v>
      </c>
      <c r="P7" s="1">
        <v>0</v>
      </c>
    </row>
    <row r="8" spans="1:16" x14ac:dyDescent="0.25">
      <c r="A8" s="1">
        <v>30</v>
      </c>
      <c r="B8" s="1" t="s">
        <v>19</v>
      </c>
      <c r="C8" s="1" t="s">
        <v>158</v>
      </c>
      <c r="D8" s="1" t="s">
        <v>159</v>
      </c>
      <c r="E8" s="1">
        <v>3.5</v>
      </c>
      <c r="F8" s="1">
        <v>4.625</v>
      </c>
      <c r="G8" s="1">
        <v>42.25</v>
      </c>
      <c r="H8" s="1" t="s">
        <v>161</v>
      </c>
      <c r="I8" s="1">
        <v>410</v>
      </c>
      <c r="J8" s="1">
        <v>30</v>
      </c>
      <c r="K8" s="1">
        <v>30</v>
      </c>
      <c r="L8" s="1">
        <v>30</v>
      </c>
      <c r="M8" s="18">
        <v>4.9000000000000004</v>
      </c>
      <c r="N8" s="4">
        <v>7.85</v>
      </c>
      <c r="O8" s="4">
        <v>7.19</v>
      </c>
      <c r="P8" s="1">
        <v>0</v>
      </c>
    </row>
    <row r="9" spans="1:16" x14ac:dyDescent="0.25">
      <c r="A9" s="1">
        <v>33</v>
      </c>
      <c r="B9" s="1" t="s">
        <v>19</v>
      </c>
      <c r="C9" s="1" t="s">
        <v>158</v>
      </c>
      <c r="D9" s="1" t="s">
        <v>159</v>
      </c>
      <c r="E9" s="1">
        <v>3.75</v>
      </c>
      <c r="F9" s="1">
        <v>4.75</v>
      </c>
      <c r="G9" s="1">
        <v>46.75</v>
      </c>
      <c r="H9" s="1" t="s">
        <v>161</v>
      </c>
      <c r="I9" s="1">
        <v>480</v>
      </c>
      <c r="J9" s="1">
        <v>33</v>
      </c>
      <c r="K9" s="1">
        <v>33</v>
      </c>
      <c r="L9" s="1">
        <v>33</v>
      </c>
      <c r="M9" s="18">
        <v>5.9</v>
      </c>
      <c r="N9" s="4">
        <v>8.64</v>
      </c>
      <c r="O9" s="4">
        <v>8.6</v>
      </c>
      <c r="P9" s="1">
        <v>0</v>
      </c>
    </row>
    <row r="10" spans="1:16" x14ac:dyDescent="0.25">
      <c r="A10" s="1">
        <v>36</v>
      </c>
      <c r="B10" s="1" t="s">
        <v>19</v>
      </c>
      <c r="C10" s="1" t="s">
        <v>158</v>
      </c>
      <c r="D10" s="1" t="s">
        <v>159</v>
      </c>
      <c r="E10" s="1">
        <v>4</v>
      </c>
      <c r="F10" s="1">
        <v>4.875</v>
      </c>
      <c r="G10" s="1">
        <v>50.25</v>
      </c>
      <c r="H10" s="1" t="s">
        <v>161</v>
      </c>
      <c r="I10" s="1">
        <v>563</v>
      </c>
      <c r="J10" s="1">
        <v>36</v>
      </c>
      <c r="K10" s="1">
        <v>36</v>
      </c>
      <c r="L10" s="1">
        <v>36</v>
      </c>
      <c r="M10" s="18">
        <v>7.1</v>
      </c>
      <c r="N10" s="4">
        <v>9.42</v>
      </c>
      <c r="O10" s="4">
        <v>10.24</v>
      </c>
      <c r="P10" s="1">
        <v>0</v>
      </c>
    </row>
    <row r="11" spans="1:16" x14ac:dyDescent="0.25">
      <c r="A11" s="1">
        <v>39</v>
      </c>
      <c r="B11" s="1" t="s">
        <v>19</v>
      </c>
      <c r="C11" s="1" t="s">
        <v>158</v>
      </c>
      <c r="D11" s="1" t="s">
        <v>159</v>
      </c>
      <c r="E11" s="1">
        <v>4.25</v>
      </c>
      <c r="F11" s="1">
        <v>5</v>
      </c>
      <c r="G11" s="1">
        <v>54</v>
      </c>
      <c r="H11" s="1" t="s">
        <v>161</v>
      </c>
      <c r="I11" s="1">
        <v>645</v>
      </c>
      <c r="J11" s="1">
        <v>39</v>
      </c>
      <c r="K11" s="1">
        <v>39</v>
      </c>
      <c r="L11" s="1">
        <v>39</v>
      </c>
      <c r="M11" s="18">
        <v>8.3000000000000007</v>
      </c>
      <c r="N11" s="4">
        <v>10.210000000000001</v>
      </c>
      <c r="O11" s="4">
        <v>11.92</v>
      </c>
      <c r="P11" s="1">
        <v>0</v>
      </c>
    </row>
    <row r="12" spans="1:16" x14ac:dyDescent="0.25">
      <c r="A12" s="1">
        <v>42</v>
      </c>
      <c r="B12" s="1" t="s">
        <v>19</v>
      </c>
      <c r="C12" s="1" t="s">
        <v>158</v>
      </c>
      <c r="D12" s="1" t="s">
        <v>159</v>
      </c>
      <c r="E12" s="1">
        <v>4.5</v>
      </c>
      <c r="F12" s="1">
        <v>5.25</v>
      </c>
      <c r="G12" s="1">
        <v>58</v>
      </c>
      <c r="H12" s="1" t="s">
        <v>161</v>
      </c>
      <c r="I12" s="1">
        <v>745</v>
      </c>
      <c r="J12" s="1">
        <v>42</v>
      </c>
      <c r="K12" s="1">
        <v>42</v>
      </c>
      <c r="L12" s="1">
        <v>42</v>
      </c>
      <c r="M12" s="18">
        <v>9.6</v>
      </c>
      <c r="N12" s="4">
        <v>11</v>
      </c>
      <c r="O12" s="4">
        <v>13.73</v>
      </c>
      <c r="P12" s="1">
        <v>0</v>
      </c>
    </row>
    <row r="13" spans="1:16" x14ac:dyDescent="0.25">
      <c r="A13" s="1">
        <v>48</v>
      </c>
      <c r="B13" s="1" t="s">
        <v>19</v>
      </c>
      <c r="C13" s="1" t="s">
        <v>158</v>
      </c>
      <c r="D13" s="1" t="s">
        <v>159</v>
      </c>
      <c r="E13" s="1">
        <v>5</v>
      </c>
      <c r="F13" s="1">
        <v>5.5</v>
      </c>
      <c r="G13" s="1">
        <v>64</v>
      </c>
      <c r="H13" s="1" t="s">
        <v>161</v>
      </c>
      <c r="I13" s="1">
        <v>920</v>
      </c>
      <c r="J13" s="1">
        <v>48</v>
      </c>
      <c r="K13" s="1">
        <v>48</v>
      </c>
      <c r="L13" s="1">
        <v>48</v>
      </c>
      <c r="M13" s="18">
        <v>12.6</v>
      </c>
      <c r="N13" s="4">
        <v>12.57</v>
      </c>
      <c r="O13" s="4">
        <v>17.84</v>
      </c>
      <c r="P13" s="1">
        <v>0</v>
      </c>
    </row>
    <row r="14" spans="1:16" x14ac:dyDescent="0.25">
      <c r="A14" s="1">
        <v>54</v>
      </c>
      <c r="B14" s="1" t="s">
        <v>19</v>
      </c>
      <c r="C14" s="1" t="s">
        <v>158</v>
      </c>
      <c r="D14" s="1" t="s">
        <v>159</v>
      </c>
      <c r="E14" s="1">
        <v>5.5</v>
      </c>
      <c r="F14" s="1">
        <v>5.5</v>
      </c>
      <c r="G14" s="1">
        <v>70</v>
      </c>
      <c r="H14" s="1" t="s">
        <v>161</v>
      </c>
      <c r="I14" s="1">
        <v>1125</v>
      </c>
      <c r="J14" s="1">
        <v>54</v>
      </c>
      <c r="K14" s="1">
        <v>54</v>
      </c>
      <c r="L14" s="1">
        <v>54</v>
      </c>
      <c r="M14" s="18">
        <v>15.9</v>
      </c>
      <c r="N14" s="4">
        <v>14.14</v>
      </c>
      <c r="O14" s="4">
        <v>22.38</v>
      </c>
      <c r="P14" s="1">
        <v>0</v>
      </c>
    </row>
    <row r="15" spans="1:16" x14ac:dyDescent="0.25">
      <c r="A15" s="1">
        <v>60</v>
      </c>
      <c r="B15" s="1" t="s">
        <v>19</v>
      </c>
      <c r="C15" s="1" t="s">
        <v>158</v>
      </c>
      <c r="D15" s="1" t="s">
        <v>159</v>
      </c>
      <c r="E15" s="1">
        <v>6</v>
      </c>
      <c r="F15" s="1">
        <v>5.5</v>
      </c>
      <c r="G15" s="1">
        <v>76</v>
      </c>
      <c r="H15" s="1" t="s">
        <v>161</v>
      </c>
      <c r="I15" s="1">
        <v>1340</v>
      </c>
      <c r="J15" s="1">
        <v>60</v>
      </c>
      <c r="K15" s="1">
        <v>60</v>
      </c>
      <c r="L15" s="1">
        <v>60</v>
      </c>
      <c r="M15" s="18">
        <v>19.600000000000001</v>
      </c>
      <c r="N15" s="4">
        <v>15.71</v>
      </c>
      <c r="O15" s="4">
        <v>27.46</v>
      </c>
      <c r="P15" s="1">
        <v>0</v>
      </c>
    </row>
    <row r="16" spans="1:16" x14ac:dyDescent="0.25">
      <c r="A16" s="1">
        <v>66</v>
      </c>
      <c r="B16" s="1" t="s">
        <v>19</v>
      </c>
      <c r="C16" s="1" t="s">
        <v>158</v>
      </c>
      <c r="D16" s="1" t="s">
        <v>159</v>
      </c>
      <c r="E16" s="1">
        <v>6.5</v>
      </c>
      <c r="F16" s="1">
        <v>5.5</v>
      </c>
      <c r="G16" s="1">
        <v>82</v>
      </c>
      <c r="H16" s="1" t="s">
        <v>161</v>
      </c>
      <c r="I16" s="1">
        <v>1580</v>
      </c>
      <c r="J16" s="1">
        <v>66</v>
      </c>
      <c r="K16" s="1">
        <v>66</v>
      </c>
      <c r="L16" s="1">
        <v>66</v>
      </c>
      <c r="M16" s="18">
        <v>23.8</v>
      </c>
      <c r="N16" s="4">
        <v>17.28</v>
      </c>
      <c r="O16" s="4">
        <v>33.159999999999997</v>
      </c>
      <c r="P16" s="1">
        <v>0</v>
      </c>
    </row>
    <row r="17" spans="1:18" x14ac:dyDescent="0.25">
      <c r="A17" s="1">
        <v>72</v>
      </c>
      <c r="B17" s="1" t="s">
        <v>19</v>
      </c>
      <c r="C17" s="1" t="s">
        <v>158</v>
      </c>
      <c r="D17" s="1" t="s">
        <v>159</v>
      </c>
      <c r="E17" s="1">
        <v>7</v>
      </c>
      <c r="F17" s="1">
        <v>5.5</v>
      </c>
      <c r="G17" s="1">
        <v>88</v>
      </c>
      <c r="H17" s="1" t="s">
        <v>161</v>
      </c>
      <c r="I17" s="1">
        <v>1840</v>
      </c>
      <c r="J17" s="1">
        <v>72</v>
      </c>
      <c r="K17" s="1">
        <v>72</v>
      </c>
      <c r="L17" s="1">
        <v>72</v>
      </c>
      <c r="M17" s="18">
        <v>28.3</v>
      </c>
      <c r="N17" s="4">
        <v>18.850000000000001</v>
      </c>
      <c r="O17" s="4">
        <v>39.299999999999997</v>
      </c>
      <c r="P17" s="1">
        <v>0</v>
      </c>
    </row>
    <row r="18" spans="1:18" x14ac:dyDescent="0.25">
      <c r="A18" s="1">
        <v>78</v>
      </c>
      <c r="B18" s="1" t="s">
        <v>19</v>
      </c>
      <c r="C18" s="1" t="s">
        <v>158</v>
      </c>
      <c r="D18" s="1" t="s">
        <v>159</v>
      </c>
      <c r="E18" s="1">
        <v>7.5</v>
      </c>
      <c r="F18" s="1">
        <v>5.5</v>
      </c>
      <c r="G18" s="1">
        <v>94</v>
      </c>
      <c r="H18" s="1" t="s">
        <v>161</v>
      </c>
      <c r="I18" s="1">
        <v>2110</v>
      </c>
      <c r="J18" s="1">
        <v>78</v>
      </c>
      <c r="K18" s="1">
        <v>78</v>
      </c>
      <c r="L18" s="1">
        <v>78</v>
      </c>
      <c r="M18" s="18">
        <v>33.200000000000003</v>
      </c>
      <c r="N18" s="4">
        <v>20.420000000000002</v>
      </c>
      <c r="O18" s="4">
        <v>45.96</v>
      </c>
      <c r="P18" s="1">
        <v>0</v>
      </c>
    </row>
    <row r="19" spans="1:18" x14ac:dyDescent="0.25">
      <c r="A19" s="1">
        <v>84</v>
      </c>
      <c r="B19" s="1" t="s">
        <v>19</v>
      </c>
      <c r="C19" s="1" t="s">
        <v>158</v>
      </c>
      <c r="D19" s="1" t="s">
        <v>159</v>
      </c>
      <c r="E19" s="1">
        <v>8</v>
      </c>
      <c r="F19" s="1">
        <v>5.75</v>
      </c>
      <c r="G19" s="1">
        <v>100</v>
      </c>
      <c r="H19" s="1" t="s">
        <v>161</v>
      </c>
      <c r="I19" s="1">
        <v>2410</v>
      </c>
      <c r="J19" s="1">
        <v>84</v>
      </c>
      <c r="K19" s="1">
        <v>84</v>
      </c>
      <c r="L19" s="1">
        <v>84</v>
      </c>
      <c r="M19" s="18">
        <v>38.5</v>
      </c>
      <c r="N19" s="4">
        <v>21.99</v>
      </c>
      <c r="O19" s="4">
        <v>53.16</v>
      </c>
      <c r="P19" s="1">
        <v>0</v>
      </c>
    </row>
    <row r="20" spans="1:18" x14ac:dyDescent="0.25">
      <c r="A20" s="1">
        <v>90</v>
      </c>
      <c r="B20" s="1" t="s">
        <v>19</v>
      </c>
      <c r="C20" s="1" t="s">
        <v>158</v>
      </c>
      <c r="D20" s="1" t="s">
        <v>159</v>
      </c>
      <c r="E20" s="1">
        <v>8.5</v>
      </c>
      <c r="F20" s="1">
        <v>6.125</v>
      </c>
      <c r="G20" s="1">
        <v>107</v>
      </c>
      <c r="H20" s="1" t="s">
        <v>161</v>
      </c>
      <c r="I20" s="1">
        <v>2740</v>
      </c>
      <c r="J20" s="1">
        <v>90</v>
      </c>
      <c r="K20" s="1">
        <v>90</v>
      </c>
      <c r="L20" s="1">
        <v>90</v>
      </c>
      <c r="M20" s="18">
        <v>44.2</v>
      </c>
      <c r="N20" s="4">
        <v>23.56</v>
      </c>
      <c r="O20" s="4">
        <v>60.89</v>
      </c>
      <c r="P20" s="1">
        <v>0</v>
      </c>
    </row>
    <row r="21" spans="1:18" x14ac:dyDescent="0.25">
      <c r="A21" s="1">
        <v>96</v>
      </c>
      <c r="B21" s="1" t="s">
        <v>19</v>
      </c>
      <c r="C21" s="1" t="s">
        <v>158</v>
      </c>
      <c r="D21" s="1" t="s">
        <v>159</v>
      </c>
      <c r="E21" s="1">
        <v>9</v>
      </c>
      <c r="F21" s="1">
        <v>6.625</v>
      </c>
      <c r="G21" s="1">
        <v>114</v>
      </c>
      <c r="H21" s="1" t="s">
        <v>161</v>
      </c>
      <c r="I21" s="1">
        <v>3095</v>
      </c>
      <c r="J21" s="1">
        <v>96</v>
      </c>
      <c r="K21" s="1">
        <v>96</v>
      </c>
      <c r="L21" s="1">
        <v>96</v>
      </c>
      <c r="M21" s="18">
        <v>50.3</v>
      </c>
      <c r="N21" s="4">
        <v>25.13</v>
      </c>
      <c r="O21" s="4">
        <v>69.150000000000006</v>
      </c>
      <c r="P21" s="1">
        <v>0</v>
      </c>
    </row>
    <row r="22" spans="1:18" x14ac:dyDescent="0.25">
      <c r="A22" s="1" t="s">
        <v>164</v>
      </c>
      <c r="B22" s="1" t="s">
        <v>55</v>
      </c>
      <c r="C22" s="1" t="s">
        <v>158</v>
      </c>
      <c r="D22" s="1" t="s">
        <v>162</v>
      </c>
      <c r="E22" s="1">
        <v>2.75</v>
      </c>
      <c r="F22" s="1">
        <v>1.375</v>
      </c>
      <c r="G22" s="1" t="s">
        <v>165</v>
      </c>
      <c r="H22" s="1" t="s">
        <v>160</v>
      </c>
      <c r="I22" s="1">
        <v>200</v>
      </c>
      <c r="J22" s="1">
        <v>18</v>
      </c>
      <c r="K22" s="1">
        <v>14</v>
      </c>
      <c r="L22" s="1">
        <v>23</v>
      </c>
      <c r="M22" s="18">
        <v>1.8</v>
      </c>
      <c r="N22" s="4">
        <v>4.9151999999999996</v>
      </c>
      <c r="O22" s="4">
        <v>2.93</v>
      </c>
      <c r="P22" s="1">
        <v>0</v>
      </c>
      <c r="R22" s="19"/>
    </row>
    <row r="23" spans="1:18" x14ac:dyDescent="0.25">
      <c r="A23" s="1" t="s">
        <v>166</v>
      </c>
      <c r="B23" s="1" t="s">
        <v>55</v>
      </c>
      <c r="C23" s="1" t="s">
        <v>158</v>
      </c>
      <c r="D23" s="1" t="s">
        <v>162</v>
      </c>
      <c r="E23" s="1">
        <v>3.25</v>
      </c>
      <c r="F23" s="1">
        <v>1.625</v>
      </c>
      <c r="G23" s="1" t="s">
        <v>167</v>
      </c>
      <c r="H23" s="1" t="s">
        <v>160</v>
      </c>
      <c r="I23" s="1">
        <v>310</v>
      </c>
      <c r="J23" s="1">
        <v>24</v>
      </c>
      <c r="K23" s="1">
        <v>19</v>
      </c>
      <c r="L23" s="1">
        <v>30</v>
      </c>
      <c r="M23" s="18">
        <v>3.3</v>
      </c>
      <c r="N23" s="4">
        <v>6.4951999999999996</v>
      </c>
      <c r="O23" s="4">
        <v>5.0599999999999996</v>
      </c>
      <c r="P23" s="1">
        <v>0</v>
      </c>
      <c r="R23" s="19"/>
    </row>
    <row r="24" spans="1:18" x14ac:dyDescent="0.25">
      <c r="A24" s="1" t="s">
        <v>168</v>
      </c>
      <c r="B24" s="1" t="s">
        <v>55</v>
      </c>
      <c r="C24" s="1" t="s">
        <v>158</v>
      </c>
      <c r="D24" s="1" t="s">
        <v>162</v>
      </c>
      <c r="E24" s="1">
        <v>3.5</v>
      </c>
      <c r="F24" s="1">
        <v>1.75</v>
      </c>
      <c r="G24" s="1" t="s">
        <v>169</v>
      </c>
      <c r="H24" s="1" t="s">
        <v>160</v>
      </c>
      <c r="I24" s="1">
        <v>380</v>
      </c>
      <c r="J24" s="1">
        <v>27</v>
      </c>
      <c r="K24" s="1">
        <v>22</v>
      </c>
      <c r="L24" s="1">
        <v>34</v>
      </c>
      <c r="M24" s="18">
        <v>4.0999999999999996</v>
      </c>
      <c r="N24" s="4">
        <v>7.4147999999999996</v>
      </c>
      <c r="O24" s="4">
        <v>6.26</v>
      </c>
      <c r="P24" s="1">
        <v>0</v>
      </c>
      <c r="R24" s="19"/>
    </row>
    <row r="25" spans="1:18" x14ac:dyDescent="0.25">
      <c r="A25" s="1" t="s">
        <v>170</v>
      </c>
      <c r="B25" s="1" t="s">
        <v>55</v>
      </c>
      <c r="C25" s="1" t="s">
        <v>158</v>
      </c>
      <c r="D25" s="1" t="s">
        <v>162</v>
      </c>
      <c r="E25" s="1">
        <v>3.75</v>
      </c>
      <c r="F25" s="1">
        <v>1.875</v>
      </c>
      <c r="G25" s="1" t="s">
        <v>171</v>
      </c>
      <c r="H25" s="1" t="s">
        <v>161</v>
      </c>
      <c r="I25" s="1">
        <v>450</v>
      </c>
      <c r="J25" s="1">
        <v>30</v>
      </c>
      <c r="K25" s="1">
        <v>24</v>
      </c>
      <c r="L25" s="1">
        <v>38</v>
      </c>
      <c r="M25" s="18">
        <v>5.0999999999999996</v>
      </c>
      <c r="N25" s="4">
        <v>8.2195999999999998</v>
      </c>
      <c r="O25" s="4">
        <v>7.67</v>
      </c>
      <c r="P25" s="1">
        <v>0</v>
      </c>
      <c r="R25" s="19"/>
    </row>
    <row r="26" spans="1:18" x14ac:dyDescent="0.25">
      <c r="A26" s="1" t="s">
        <v>172</v>
      </c>
      <c r="B26" s="1" t="s">
        <v>55</v>
      </c>
      <c r="C26" s="1" t="s">
        <v>158</v>
      </c>
      <c r="D26" s="1" t="s">
        <v>162</v>
      </c>
      <c r="E26" s="1">
        <v>3.75</v>
      </c>
      <c r="F26" s="1">
        <v>1.875</v>
      </c>
      <c r="G26" s="1" t="s">
        <v>173</v>
      </c>
      <c r="H26" s="1" t="s">
        <v>161</v>
      </c>
      <c r="I26" s="1">
        <v>495</v>
      </c>
      <c r="J26" s="1">
        <v>33</v>
      </c>
      <c r="K26" s="1">
        <v>27</v>
      </c>
      <c r="L26" s="1">
        <v>42</v>
      </c>
      <c r="M26" s="18">
        <v>6.3</v>
      </c>
      <c r="N26" s="4">
        <v>9.1390999999999991</v>
      </c>
      <c r="O26" s="4">
        <v>9.16</v>
      </c>
      <c r="P26" s="1">
        <v>0</v>
      </c>
      <c r="R26" s="19"/>
    </row>
    <row r="27" spans="1:18" x14ac:dyDescent="0.25">
      <c r="A27" s="1" t="s">
        <v>174</v>
      </c>
      <c r="B27" s="1" t="s">
        <v>55</v>
      </c>
      <c r="C27" s="1" t="s">
        <v>158</v>
      </c>
      <c r="D27" s="1" t="s">
        <v>162</v>
      </c>
      <c r="E27" s="1">
        <v>4.5</v>
      </c>
      <c r="F27" s="1">
        <v>2.25</v>
      </c>
      <c r="G27" s="1" t="s">
        <v>175</v>
      </c>
      <c r="H27" s="1" t="s">
        <v>161</v>
      </c>
      <c r="I27" s="1">
        <v>650</v>
      </c>
      <c r="J27" s="1">
        <v>36</v>
      </c>
      <c r="K27" s="1">
        <v>29</v>
      </c>
      <c r="L27" s="1">
        <v>45</v>
      </c>
      <c r="M27" s="18">
        <v>7.4</v>
      </c>
      <c r="N27" s="4">
        <v>9.8001000000000005</v>
      </c>
      <c r="O27" s="4">
        <v>11.08</v>
      </c>
      <c r="P27" s="1">
        <v>0</v>
      </c>
      <c r="R27" s="19"/>
    </row>
    <row r="28" spans="1:18" x14ac:dyDescent="0.25">
      <c r="A28" s="1" t="s">
        <v>176</v>
      </c>
      <c r="B28" s="1" t="s">
        <v>55</v>
      </c>
      <c r="C28" s="1" t="s">
        <v>158</v>
      </c>
      <c r="D28" s="1" t="s">
        <v>162</v>
      </c>
      <c r="E28" s="1">
        <v>4.75</v>
      </c>
      <c r="F28" s="1">
        <v>2.375</v>
      </c>
      <c r="G28" s="1" t="s">
        <v>177</v>
      </c>
      <c r="H28" s="1" t="s">
        <v>161</v>
      </c>
      <c r="I28" s="1">
        <v>750</v>
      </c>
      <c r="J28" s="1">
        <v>39</v>
      </c>
      <c r="K28" s="1">
        <v>32</v>
      </c>
      <c r="L28" s="1">
        <v>49</v>
      </c>
      <c r="M28" s="18">
        <v>8.8000000000000007</v>
      </c>
      <c r="N28" s="4">
        <v>10.72</v>
      </c>
      <c r="O28" s="4">
        <v>13.04</v>
      </c>
      <c r="P28" s="1">
        <v>0</v>
      </c>
      <c r="R28" s="19"/>
    </row>
    <row r="29" spans="1:18" x14ac:dyDescent="0.25">
      <c r="A29" s="1" t="s">
        <v>178</v>
      </c>
      <c r="B29" s="1" t="s">
        <v>55</v>
      </c>
      <c r="C29" s="1" t="s">
        <v>158</v>
      </c>
      <c r="D29" s="1" t="s">
        <v>162</v>
      </c>
      <c r="E29" s="1">
        <v>5</v>
      </c>
      <c r="F29" s="1">
        <v>2.5</v>
      </c>
      <c r="G29" s="1" t="s">
        <v>179</v>
      </c>
      <c r="H29" s="1" t="s">
        <v>161</v>
      </c>
      <c r="I29" s="1">
        <v>850</v>
      </c>
      <c r="J29" s="1">
        <v>42</v>
      </c>
      <c r="K29" s="1">
        <v>34</v>
      </c>
      <c r="L29" s="1">
        <v>53</v>
      </c>
      <c r="M29" s="18">
        <v>10.199999999999999</v>
      </c>
      <c r="N29" s="4">
        <v>11.5245</v>
      </c>
      <c r="O29" s="4">
        <v>15</v>
      </c>
      <c r="P29" s="1">
        <v>0</v>
      </c>
      <c r="R29" s="19"/>
    </row>
    <row r="30" spans="1:18" x14ac:dyDescent="0.25">
      <c r="A30" s="1" t="s">
        <v>180</v>
      </c>
      <c r="B30" s="1" t="s">
        <v>55</v>
      </c>
      <c r="C30" s="1" t="s">
        <v>158</v>
      </c>
      <c r="D30" s="1" t="s">
        <v>162</v>
      </c>
      <c r="E30" s="1">
        <v>5.5</v>
      </c>
      <c r="F30" s="1">
        <v>2.75</v>
      </c>
      <c r="G30" s="1" t="s">
        <v>181</v>
      </c>
      <c r="H30" s="1" t="s">
        <v>161</v>
      </c>
      <c r="I30" s="1">
        <v>1040</v>
      </c>
      <c r="J30" s="1">
        <v>48</v>
      </c>
      <c r="K30" s="1">
        <v>38</v>
      </c>
      <c r="L30" s="1">
        <v>60</v>
      </c>
      <c r="M30" s="18">
        <v>12.9</v>
      </c>
      <c r="N30" s="4">
        <v>12.9903</v>
      </c>
      <c r="O30" s="4">
        <v>18.850000000000001</v>
      </c>
      <c r="P30" s="1">
        <v>0</v>
      </c>
      <c r="R30" s="19"/>
    </row>
    <row r="31" spans="1:18" x14ac:dyDescent="0.25">
      <c r="A31" s="1" t="s">
        <v>182</v>
      </c>
      <c r="B31" s="1" t="s">
        <v>55</v>
      </c>
      <c r="C31" s="1" t="s">
        <v>158</v>
      </c>
      <c r="D31" s="1" t="s">
        <v>162</v>
      </c>
      <c r="E31" s="1">
        <v>6</v>
      </c>
      <c r="F31" s="1">
        <v>3</v>
      </c>
      <c r="G31" s="1" t="s">
        <v>183</v>
      </c>
      <c r="H31" s="1" t="s">
        <v>161</v>
      </c>
      <c r="I31" s="1">
        <v>1235</v>
      </c>
      <c r="J31" s="1">
        <v>54</v>
      </c>
      <c r="K31" s="1">
        <v>43</v>
      </c>
      <c r="L31" s="1">
        <v>68</v>
      </c>
      <c r="M31" s="1">
        <v>16.600000000000001</v>
      </c>
      <c r="N31" s="1">
        <v>14.89</v>
      </c>
      <c r="O31" s="4">
        <v>24.05</v>
      </c>
      <c r="P31" s="1">
        <v>0</v>
      </c>
      <c r="R31" s="19"/>
    </row>
    <row r="32" spans="1:18" x14ac:dyDescent="0.25">
      <c r="A32" s="1" t="s">
        <v>184</v>
      </c>
      <c r="B32" s="1" t="s">
        <v>55</v>
      </c>
      <c r="C32" s="1" t="s">
        <v>158</v>
      </c>
      <c r="D32" s="1" t="s">
        <v>162</v>
      </c>
      <c r="E32" s="1">
        <v>6.5</v>
      </c>
      <c r="F32" s="1">
        <v>3.25</v>
      </c>
      <c r="G32" s="1" t="s">
        <v>185</v>
      </c>
      <c r="H32" s="1" t="s">
        <v>161</v>
      </c>
      <c r="I32" s="1">
        <v>1475</v>
      </c>
      <c r="J32" s="1">
        <v>60</v>
      </c>
      <c r="K32" s="1">
        <v>48</v>
      </c>
      <c r="L32" s="1">
        <v>76</v>
      </c>
      <c r="M32" s="1">
        <v>20.5</v>
      </c>
      <c r="N32" s="1">
        <v>16.64</v>
      </c>
      <c r="O32" s="4">
        <v>29.51</v>
      </c>
      <c r="P32" s="1">
        <v>0</v>
      </c>
      <c r="R32" s="19"/>
    </row>
    <row r="33" spans="1:18" x14ac:dyDescent="0.25">
      <c r="A33" s="1" t="s">
        <v>186</v>
      </c>
      <c r="B33" s="1" t="s">
        <v>55</v>
      </c>
      <c r="C33" s="1" t="s">
        <v>158</v>
      </c>
      <c r="D33" s="1" t="s">
        <v>162</v>
      </c>
      <c r="E33" s="1">
        <v>7</v>
      </c>
      <c r="F33" s="1">
        <v>3.5</v>
      </c>
      <c r="G33" s="1" t="s">
        <v>187</v>
      </c>
      <c r="H33" s="1" t="s">
        <v>161</v>
      </c>
      <c r="I33" s="1">
        <v>1745</v>
      </c>
      <c r="J33" s="1">
        <v>66</v>
      </c>
      <c r="K33" s="1">
        <v>53</v>
      </c>
      <c r="L33" s="1">
        <v>83</v>
      </c>
      <c r="M33" s="1">
        <v>24.8</v>
      </c>
      <c r="N33" s="1">
        <v>18.23</v>
      </c>
      <c r="O33" s="4">
        <v>35.43</v>
      </c>
      <c r="P33" s="1">
        <v>0</v>
      </c>
      <c r="R33" s="19"/>
    </row>
    <row r="34" spans="1:18" x14ac:dyDescent="0.25">
      <c r="A34" s="1" t="s">
        <v>188</v>
      </c>
      <c r="B34" s="1" t="s">
        <v>55</v>
      </c>
      <c r="C34" s="1" t="s">
        <v>158</v>
      </c>
      <c r="D34" s="1" t="s">
        <v>162</v>
      </c>
      <c r="E34" s="1">
        <v>7.5</v>
      </c>
      <c r="F34" s="1">
        <v>3.75</v>
      </c>
      <c r="G34" s="1" t="s">
        <v>189</v>
      </c>
      <c r="H34" s="1" t="s">
        <v>161</v>
      </c>
      <c r="I34" s="1">
        <v>2040</v>
      </c>
      <c r="J34" s="1">
        <v>72</v>
      </c>
      <c r="K34" s="1">
        <v>58</v>
      </c>
      <c r="L34" s="1">
        <v>91</v>
      </c>
      <c r="M34" s="1">
        <v>29.5</v>
      </c>
      <c r="N34" s="1">
        <v>19.98</v>
      </c>
      <c r="O34" s="4">
        <v>41.99</v>
      </c>
      <c r="P34" s="1">
        <v>0</v>
      </c>
      <c r="R34" s="19"/>
    </row>
    <row r="35" spans="1:18" x14ac:dyDescent="0.25">
      <c r="A35" s="1" t="s">
        <v>190</v>
      </c>
      <c r="B35" s="1" t="s">
        <v>55</v>
      </c>
      <c r="C35" s="1" t="s">
        <v>158</v>
      </c>
      <c r="D35" s="1" t="s">
        <v>162</v>
      </c>
      <c r="E35" s="1">
        <v>8</v>
      </c>
      <c r="F35" s="1">
        <v>4</v>
      </c>
      <c r="G35" s="1" t="s">
        <v>191</v>
      </c>
      <c r="H35" s="1" t="s">
        <v>161</v>
      </c>
      <c r="I35" s="1">
        <v>2350</v>
      </c>
      <c r="J35" s="1">
        <v>78</v>
      </c>
      <c r="K35" s="1">
        <v>63</v>
      </c>
      <c r="L35" s="1">
        <v>98</v>
      </c>
      <c r="M35" s="1">
        <v>34.6</v>
      </c>
      <c r="N35" s="1">
        <v>21.57</v>
      </c>
      <c r="O35" s="4">
        <v>48.98</v>
      </c>
      <c r="P35" s="1">
        <v>0</v>
      </c>
      <c r="R35" s="19"/>
    </row>
    <row r="36" spans="1:18" x14ac:dyDescent="0.25">
      <c r="A36" s="1" t="s">
        <v>192</v>
      </c>
      <c r="B36" s="1" t="s">
        <v>55</v>
      </c>
      <c r="C36" s="1" t="s">
        <v>158</v>
      </c>
      <c r="D36" s="1" t="s">
        <v>162</v>
      </c>
      <c r="E36" s="1">
        <v>8.5</v>
      </c>
      <c r="F36" s="1">
        <v>4.25</v>
      </c>
      <c r="G36" s="1" t="s">
        <v>193</v>
      </c>
      <c r="H36" s="1" t="s">
        <v>161</v>
      </c>
      <c r="I36" s="1">
        <v>2680</v>
      </c>
      <c r="J36" s="1">
        <v>84</v>
      </c>
      <c r="K36" s="1">
        <v>68</v>
      </c>
      <c r="L36" s="1">
        <v>106</v>
      </c>
      <c r="M36" s="1">
        <v>40.1</v>
      </c>
      <c r="N36" s="1">
        <v>23.31</v>
      </c>
      <c r="O36" s="4">
        <v>56.61</v>
      </c>
      <c r="P36" s="1">
        <v>0</v>
      </c>
      <c r="R36" s="19"/>
    </row>
    <row r="37" spans="1:18" x14ac:dyDescent="0.25">
      <c r="A37" s="1" t="s">
        <v>194</v>
      </c>
      <c r="B37" s="1" t="s">
        <v>55</v>
      </c>
      <c r="C37" s="1" t="s">
        <v>158</v>
      </c>
      <c r="D37" s="1" t="s">
        <v>162</v>
      </c>
      <c r="E37" s="1">
        <v>9</v>
      </c>
      <c r="F37" s="1">
        <v>4.5</v>
      </c>
      <c r="G37" s="1" t="s">
        <v>195</v>
      </c>
      <c r="H37" s="1" t="s">
        <v>161</v>
      </c>
      <c r="I37" s="1">
        <v>3050</v>
      </c>
      <c r="J37" s="1">
        <v>90</v>
      </c>
      <c r="K37" s="1">
        <v>72</v>
      </c>
      <c r="L37" s="1">
        <v>113</v>
      </c>
      <c r="M37" s="1">
        <v>46.1</v>
      </c>
      <c r="N37" s="1">
        <v>24.8</v>
      </c>
      <c r="O37" s="4">
        <v>64.7</v>
      </c>
      <c r="P37" s="1">
        <v>0</v>
      </c>
      <c r="R37" s="19"/>
    </row>
    <row r="38" spans="1:18" x14ac:dyDescent="0.25">
      <c r="A38" s="1" t="s">
        <v>196</v>
      </c>
      <c r="B38" s="1" t="s">
        <v>55</v>
      </c>
      <c r="C38" s="1" t="s">
        <v>158</v>
      </c>
      <c r="D38" s="1" t="s">
        <v>162</v>
      </c>
      <c r="E38" s="1">
        <v>9.5</v>
      </c>
      <c r="F38" s="1">
        <v>4.75</v>
      </c>
      <c r="G38" s="1" t="s">
        <v>197</v>
      </c>
      <c r="H38" s="1" t="s">
        <v>161</v>
      </c>
      <c r="I38" s="1">
        <v>3420</v>
      </c>
      <c r="J38" s="1">
        <v>96</v>
      </c>
      <c r="K38" s="1">
        <v>77</v>
      </c>
      <c r="L38" s="1">
        <v>121</v>
      </c>
      <c r="M38" s="1">
        <v>52.4</v>
      </c>
      <c r="N38" s="1">
        <v>26.55</v>
      </c>
      <c r="O38" s="4">
        <v>73.42</v>
      </c>
      <c r="P38" s="1">
        <v>0</v>
      </c>
      <c r="R38" s="19"/>
    </row>
    <row r="39" spans="1:18" x14ac:dyDescent="0.25">
      <c r="A39" s="1" t="s">
        <v>198</v>
      </c>
      <c r="B39" s="1" t="s">
        <v>55</v>
      </c>
      <c r="C39" s="1" t="s">
        <v>158</v>
      </c>
      <c r="D39" s="1" t="s">
        <v>162</v>
      </c>
      <c r="E39" s="1">
        <v>9.75</v>
      </c>
      <c r="F39" s="1">
        <v>4.875</v>
      </c>
      <c r="G39" s="1" t="s">
        <v>199</v>
      </c>
      <c r="H39" s="1" t="s">
        <v>161</v>
      </c>
      <c r="I39" s="1">
        <v>3725</v>
      </c>
      <c r="J39" s="1">
        <v>102</v>
      </c>
      <c r="K39" s="1">
        <v>82</v>
      </c>
      <c r="L39" s="1">
        <v>128</v>
      </c>
      <c r="M39" s="1">
        <v>59.2</v>
      </c>
      <c r="N39" s="1">
        <v>28.14</v>
      </c>
      <c r="O39" s="4">
        <v>82.06</v>
      </c>
      <c r="P39" s="1">
        <v>0</v>
      </c>
      <c r="R39" s="19"/>
    </row>
    <row r="40" spans="1:18" x14ac:dyDescent="0.25">
      <c r="A40" s="1" t="s">
        <v>200</v>
      </c>
      <c r="B40" s="1" t="s">
        <v>55</v>
      </c>
      <c r="C40" s="1" t="s">
        <v>158</v>
      </c>
      <c r="D40" s="1" t="s">
        <v>162</v>
      </c>
      <c r="E40" s="1">
        <v>10</v>
      </c>
      <c r="F40" s="1">
        <v>5</v>
      </c>
      <c r="G40" s="1" t="s">
        <v>201</v>
      </c>
      <c r="H40" s="1" t="s">
        <v>161</v>
      </c>
      <c r="I40" s="1">
        <v>4050</v>
      </c>
      <c r="J40" s="1">
        <v>108</v>
      </c>
      <c r="K40" s="1">
        <v>87</v>
      </c>
      <c r="L40" s="1">
        <v>136</v>
      </c>
      <c r="M40" s="1">
        <v>66.400000000000006</v>
      </c>
      <c r="N40" s="1">
        <v>29.89</v>
      </c>
      <c r="O40" s="4">
        <v>91.31</v>
      </c>
      <c r="P40" s="1">
        <v>0</v>
      </c>
      <c r="R40" s="19"/>
    </row>
    <row r="41" spans="1:18" x14ac:dyDescent="0.25">
      <c r="A41" s="1" t="s">
        <v>202</v>
      </c>
      <c r="B41" s="1" t="s">
        <v>55</v>
      </c>
      <c r="C41" s="1" t="s">
        <v>158</v>
      </c>
      <c r="D41" s="1" t="s">
        <v>162</v>
      </c>
      <c r="E41" s="1">
        <v>10.5</v>
      </c>
      <c r="F41" s="1">
        <v>5.25</v>
      </c>
      <c r="G41" s="1" t="s">
        <v>203</v>
      </c>
      <c r="H41" s="1" t="s">
        <v>161</v>
      </c>
      <c r="I41" s="1">
        <v>4470</v>
      </c>
      <c r="J41" s="1">
        <v>114</v>
      </c>
      <c r="K41" s="1">
        <v>92</v>
      </c>
      <c r="L41" s="1">
        <v>143</v>
      </c>
      <c r="M41" s="1">
        <v>74</v>
      </c>
      <c r="N41" s="1">
        <v>31.48</v>
      </c>
      <c r="O41" s="4">
        <v>101.55</v>
      </c>
      <c r="P41" s="1">
        <v>0</v>
      </c>
      <c r="R41" s="19"/>
    </row>
    <row r="42" spans="1:18" x14ac:dyDescent="0.25">
      <c r="A42" s="1" t="s">
        <v>204</v>
      </c>
      <c r="B42" s="1" t="s">
        <v>55</v>
      </c>
      <c r="C42" s="1" t="s">
        <v>158</v>
      </c>
      <c r="D42" s="1" t="s">
        <v>162</v>
      </c>
      <c r="E42" s="1">
        <v>11</v>
      </c>
      <c r="F42" s="1">
        <v>5.5</v>
      </c>
      <c r="G42" s="1" t="s">
        <v>205</v>
      </c>
      <c r="H42" s="1" t="s">
        <v>161</v>
      </c>
      <c r="I42" s="1">
        <v>4930</v>
      </c>
      <c r="J42" s="1">
        <v>120</v>
      </c>
      <c r="K42" s="1">
        <v>97</v>
      </c>
      <c r="L42" s="1">
        <v>151</v>
      </c>
      <c r="M42" s="1">
        <v>82</v>
      </c>
      <c r="N42" s="1">
        <v>33.22</v>
      </c>
      <c r="O42" s="4">
        <v>112.45</v>
      </c>
      <c r="P42" s="1">
        <v>0</v>
      </c>
      <c r="R42" s="19"/>
    </row>
    <row r="43" spans="1:18" x14ac:dyDescent="0.25">
      <c r="A43" s="1" t="s">
        <v>206</v>
      </c>
      <c r="B43" s="1" t="s">
        <v>55</v>
      </c>
      <c r="C43" s="1" t="s">
        <v>158</v>
      </c>
      <c r="D43" s="1" t="s">
        <v>162</v>
      </c>
      <c r="E43" s="1">
        <v>12</v>
      </c>
      <c r="F43" s="1">
        <v>6</v>
      </c>
      <c r="G43" s="1" t="s">
        <v>207</v>
      </c>
      <c r="H43" s="1" t="s">
        <v>161</v>
      </c>
      <c r="I43" s="1">
        <v>5900</v>
      </c>
      <c r="J43" s="1">
        <v>132</v>
      </c>
      <c r="K43" s="1">
        <v>106</v>
      </c>
      <c r="L43" s="1">
        <v>166</v>
      </c>
      <c r="M43" s="1">
        <v>99.2</v>
      </c>
      <c r="N43" s="1">
        <v>36.46</v>
      </c>
      <c r="O43" s="4">
        <v>135.66</v>
      </c>
      <c r="P43" s="1">
        <v>0</v>
      </c>
      <c r="R43" s="19"/>
    </row>
    <row r="44" spans="1:18" x14ac:dyDescent="0.25">
      <c r="A44" s="1" t="s">
        <v>208</v>
      </c>
      <c r="B44" s="1" t="s">
        <v>55</v>
      </c>
      <c r="C44" s="1" t="s">
        <v>158</v>
      </c>
      <c r="D44" s="1" t="s">
        <v>162</v>
      </c>
      <c r="E44" s="1">
        <v>13</v>
      </c>
      <c r="F44" s="1">
        <v>6.5</v>
      </c>
      <c r="G44" s="1" t="s">
        <v>209</v>
      </c>
      <c r="H44" s="1" t="s">
        <v>161</v>
      </c>
      <c r="I44" s="1">
        <v>7000</v>
      </c>
      <c r="J44" s="1">
        <v>144</v>
      </c>
      <c r="K44" s="1">
        <v>116</v>
      </c>
      <c r="L44" s="1">
        <v>180</v>
      </c>
      <c r="M44" s="1">
        <v>118.6</v>
      </c>
      <c r="N44" s="1">
        <v>39.64</v>
      </c>
      <c r="O44" s="4">
        <v>161.54</v>
      </c>
      <c r="P44" s="1">
        <v>0</v>
      </c>
      <c r="R44" s="19"/>
    </row>
    <row r="45" spans="1:18" x14ac:dyDescent="0.25">
      <c r="A45" s="1" t="s">
        <v>210</v>
      </c>
      <c r="B45" s="1" t="s">
        <v>57</v>
      </c>
      <c r="C45" s="1" t="s">
        <v>158</v>
      </c>
      <c r="D45" s="1" t="s">
        <v>162</v>
      </c>
      <c r="E45" s="1">
        <v>3</v>
      </c>
      <c r="F45" s="1">
        <v>1.5</v>
      </c>
      <c r="G45" s="1" t="s">
        <v>211</v>
      </c>
      <c r="H45" s="1" t="s">
        <v>160</v>
      </c>
      <c r="I45" s="1">
        <v>188</v>
      </c>
      <c r="J45" s="1">
        <v>15</v>
      </c>
      <c r="K45" s="1">
        <v>11</v>
      </c>
      <c r="L45" s="1">
        <v>18</v>
      </c>
      <c r="M45" s="1">
        <v>1.1000000000000001</v>
      </c>
      <c r="N45" s="1">
        <v>3.91</v>
      </c>
      <c r="O45" s="1">
        <v>2.08</v>
      </c>
      <c r="P45" s="1">
        <v>0</v>
      </c>
      <c r="R45" s="19"/>
    </row>
    <row r="46" spans="1:18" x14ac:dyDescent="0.25">
      <c r="A46" s="1" t="s">
        <v>212</v>
      </c>
      <c r="B46" s="1" t="s">
        <v>57</v>
      </c>
      <c r="C46" s="1" t="s">
        <v>158</v>
      </c>
      <c r="D46" s="1" t="s">
        <v>162</v>
      </c>
      <c r="E46" s="1">
        <v>3.125</v>
      </c>
      <c r="F46" s="1">
        <v>1.5625</v>
      </c>
      <c r="G46" s="1" t="s">
        <v>165</v>
      </c>
      <c r="H46" s="1" t="s">
        <v>160</v>
      </c>
      <c r="I46" s="1">
        <v>233</v>
      </c>
      <c r="J46" s="1">
        <v>18</v>
      </c>
      <c r="K46" s="1">
        <v>13</v>
      </c>
      <c r="L46" s="1">
        <v>22</v>
      </c>
      <c r="M46" s="1">
        <v>1.6</v>
      </c>
      <c r="N46" s="1">
        <v>4.7300000000000004</v>
      </c>
      <c r="O46" s="1">
        <v>2.83</v>
      </c>
      <c r="P46" s="1">
        <v>0</v>
      </c>
    </row>
    <row r="47" spans="1:18" x14ac:dyDescent="0.25">
      <c r="A47" s="1" t="s">
        <v>213</v>
      </c>
      <c r="B47" s="1" t="s">
        <v>57</v>
      </c>
      <c r="C47" s="1" t="s">
        <v>158</v>
      </c>
      <c r="D47" s="1" t="s">
        <v>162</v>
      </c>
      <c r="E47" s="1">
        <v>3.5</v>
      </c>
      <c r="F47" s="1">
        <v>1.75</v>
      </c>
      <c r="G47" s="1" t="s">
        <v>214</v>
      </c>
      <c r="H47" s="1" t="s">
        <v>160</v>
      </c>
      <c r="I47" s="1">
        <v>325</v>
      </c>
      <c r="J47" s="1">
        <v>24</v>
      </c>
      <c r="K47" s="1">
        <v>18</v>
      </c>
      <c r="L47" s="1">
        <v>29</v>
      </c>
      <c r="M47" s="1">
        <v>2.9</v>
      </c>
      <c r="N47" s="1">
        <v>6.32</v>
      </c>
      <c r="O47" s="1">
        <v>4.74</v>
      </c>
      <c r="P47" s="1">
        <v>0</v>
      </c>
    </row>
    <row r="48" spans="1:18" x14ac:dyDescent="0.25">
      <c r="A48" s="1" t="s">
        <v>215</v>
      </c>
      <c r="B48" s="1" t="s">
        <v>57</v>
      </c>
      <c r="C48" s="1" t="s">
        <v>158</v>
      </c>
      <c r="D48" s="1" t="s">
        <v>162</v>
      </c>
      <c r="E48" s="1">
        <v>3.5</v>
      </c>
      <c r="F48" s="1">
        <v>1.75</v>
      </c>
      <c r="G48" s="1" t="s">
        <v>216</v>
      </c>
      <c r="H48" s="1" t="s">
        <v>161</v>
      </c>
      <c r="I48" s="1">
        <v>392</v>
      </c>
      <c r="J48" s="1">
        <v>30</v>
      </c>
      <c r="K48" s="1">
        <v>23</v>
      </c>
      <c r="L48" s="1">
        <v>36</v>
      </c>
      <c r="M48" s="1">
        <v>4.4000000000000004</v>
      </c>
      <c r="N48" s="1">
        <v>7.91</v>
      </c>
      <c r="O48" s="1">
        <v>6.71</v>
      </c>
      <c r="P48" s="1">
        <v>0</v>
      </c>
    </row>
    <row r="49" spans="1:16" x14ac:dyDescent="0.25">
      <c r="A49" s="1" t="s">
        <v>217</v>
      </c>
      <c r="B49" s="1" t="s">
        <v>57</v>
      </c>
      <c r="C49" s="1" t="s">
        <v>158</v>
      </c>
      <c r="D49" s="1" t="s">
        <v>162</v>
      </c>
      <c r="E49" s="1">
        <v>4</v>
      </c>
      <c r="F49" s="1">
        <v>2</v>
      </c>
      <c r="G49" s="1" t="s">
        <v>218</v>
      </c>
      <c r="H49" s="1" t="s">
        <v>161</v>
      </c>
      <c r="I49" s="1">
        <v>537</v>
      </c>
      <c r="J49" s="1">
        <v>36</v>
      </c>
      <c r="K49" s="1">
        <v>27</v>
      </c>
      <c r="L49" s="1">
        <v>44</v>
      </c>
      <c r="M49" s="1">
        <v>6.5</v>
      </c>
      <c r="N49" s="1">
        <v>9.56</v>
      </c>
      <c r="O49" s="1">
        <v>9.69</v>
      </c>
      <c r="P49" s="1">
        <v>0</v>
      </c>
    </row>
    <row r="50" spans="1:16" x14ac:dyDescent="0.25">
      <c r="A50" s="1" t="s">
        <v>219</v>
      </c>
      <c r="B50" s="1" t="s">
        <v>57</v>
      </c>
      <c r="C50" s="1" t="s">
        <v>158</v>
      </c>
      <c r="D50" s="1" t="s">
        <v>162</v>
      </c>
      <c r="E50" s="1">
        <v>4.5</v>
      </c>
      <c r="F50" s="1">
        <v>2.25</v>
      </c>
      <c r="G50" s="1" t="s">
        <v>220</v>
      </c>
      <c r="H50" s="1" t="s">
        <v>161</v>
      </c>
      <c r="I50" s="1">
        <v>696</v>
      </c>
      <c r="J50" s="1">
        <v>42</v>
      </c>
      <c r="K50" s="1">
        <v>31</v>
      </c>
      <c r="L50" s="1">
        <v>51</v>
      </c>
      <c r="M50" s="1">
        <v>8.6999999999999993</v>
      </c>
      <c r="N50" s="1">
        <v>11.05</v>
      </c>
      <c r="O50" s="1">
        <v>12.84</v>
      </c>
      <c r="P50" s="1">
        <v>0</v>
      </c>
    </row>
    <row r="51" spans="1:16" x14ac:dyDescent="0.25">
      <c r="A51" s="1" t="s">
        <v>221</v>
      </c>
      <c r="B51" s="1" t="s">
        <v>57</v>
      </c>
      <c r="C51" s="1" t="s">
        <v>158</v>
      </c>
      <c r="D51" s="1" t="s">
        <v>162</v>
      </c>
      <c r="E51" s="1">
        <v>5</v>
      </c>
      <c r="F51" s="1">
        <v>2.5</v>
      </c>
      <c r="G51" s="1" t="s">
        <v>222</v>
      </c>
      <c r="H51" s="1" t="s">
        <v>161</v>
      </c>
      <c r="I51" s="1">
        <v>885</v>
      </c>
      <c r="J51" s="1">
        <v>48</v>
      </c>
      <c r="K51" s="1">
        <v>36</v>
      </c>
      <c r="L51" s="1">
        <v>58</v>
      </c>
      <c r="M51" s="1">
        <v>11.4</v>
      </c>
      <c r="N51" s="1">
        <v>12.64</v>
      </c>
      <c r="O51" s="1">
        <v>16.670000000000002</v>
      </c>
      <c r="P51" s="1">
        <v>0</v>
      </c>
    </row>
    <row r="52" spans="1:16" x14ac:dyDescent="0.25">
      <c r="A52" s="1" t="s">
        <v>223</v>
      </c>
      <c r="B52" s="1" t="s">
        <v>57</v>
      </c>
      <c r="C52" s="1" t="s">
        <v>158</v>
      </c>
      <c r="D52" s="1" t="s">
        <v>162</v>
      </c>
      <c r="E52" s="1">
        <v>5.5</v>
      </c>
      <c r="F52" s="1">
        <v>2.75</v>
      </c>
      <c r="G52" s="1" t="s">
        <v>224</v>
      </c>
      <c r="H52" s="1" t="s">
        <v>161</v>
      </c>
      <c r="I52" s="1">
        <v>1079</v>
      </c>
      <c r="J52" s="1">
        <v>54</v>
      </c>
      <c r="K52" s="1">
        <v>40</v>
      </c>
      <c r="L52" s="1">
        <v>65</v>
      </c>
      <c r="M52" s="1">
        <v>14.3</v>
      </c>
      <c r="N52" s="1">
        <v>14.13</v>
      </c>
      <c r="O52" s="1">
        <v>20.78</v>
      </c>
      <c r="P52" s="1">
        <v>0</v>
      </c>
    </row>
    <row r="53" spans="1:16" x14ac:dyDescent="0.25">
      <c r="A53" s="1" t="s">
        <v>225</v>
      </c>
      <c r="B53" s="1" t="s">
        <v>57</v>
      </c>
      <c r="C53" s="1" t="s">
        <v>158</v>
      </c>
      <c r="D53" s="1" t="s">
        <v>162</v>
      </c>
      <c r="E53" s="1">
        <v>6</v>
      </c>
      <c r="F53" s="1">
        <v>3</v>
      </c>
      <c r="G53" s="1" t="s">
        <v>226</v>
      </c>
      <c r="H53" s="1" t="s">
        <v>161</v>
      </c>
      <c r="I53" s="1">
        <v>1333</v>
      </c>
      <c r="J53" s="1">
        <v>60</v>
      </c>
      <c r="K53" s="1">
        <v>45</v>
      </c>
      <c r="L53" s="1">
        <v>73</v>
      </c>
      <c r="M53" s="1">
        <v>17.7</v>
      </c>
      <c r="N53" s="1">
        <v>15.88</v>
      </c>
      <c r="O53" s="1">
        <v>25.64</v>
      </c>
      <c r="P53" s="1">
        <v>0</v>
      </c>
    </row>
    <row r="54" spans="1:16" x14ac:dyDescent="0.25">
      <c r="A54" s="1" t="s">
        <v>227</v>
      </c>
      <c r="B54" s="1" t="s">
        <v>57</v>
      </c>
      <c r="C54" s="1" t="s">
        <v>158</v>
      </c>
      <c r="D54" s="1" t="s">
        <v>162</v>
      </c>
      <c r="E54" s="1">
        <v>7</v>
      </c>
      <c r="F54" s="1">
        <v>3.5</v>
      </c>
      <c r="G54" s="1" t="s">
        <v>228</v>
      </c>
      <c r="H54" s="1" t="s">
        <v>161</v>
      </c>
      <c r="I54" s="1">
        <v>1856</v>
      </c>
      <c r="J54" s="1">
        <v>72</v>
      </c>
      <c r="K54" s="1">
        <v>54</v>
      </c>
      <c r="L54" s="1">
        <v>88</v>
      </c>
      <c r="M54" s="1">
        <v>25.6</v>
      </c>
      <c r="N54" s="1">
        <v>19.11</v>
      </c>
      <c r="O54" s="1">
        <v>36.75</v>
      </c>
      <c r="P54" s="1">
        <v>0</v>
      </c>
    </row>
    <row r="55" spans="1:16" x14ac:dyDescent="0.25">
      <c r="A55" s="1" t="s">
        <v>229</v>
      </c>
      <c r="B55" s="1" t="s">
        <v>57</v>
      </c>
      <c r="C55" s="1" t="s">
        <v>163</v>
      </c>
      <c r="D55" s="1" t="s">
        <v>162</v>
      </c>
      <c r="E55" s="1">
        <v>0.1</v>
      </c>
      <c r="F55" s="1">
        <v>0</v>
      </c>
      <c r="G55" s="1" t="s">
        <v>230</v>
      </c>
      <c r="H55" s="1" t="s">
        <v>161</v>
      </c>
      <c r="I55" s="1">
        <v>22</v>
      </c>
      <c r="J55" s="1">
        <v>18</v>
      </c>
      <c r="K55" s="1">
        <v>15</v>
      </c>
      <c r="L55" s="1">
        <v>21</v>
      </c>
      <c r="M55" s="1">
        <v>1.7</v>
      </c>
      <c r="N55" s="1">
        <v>4.78</v>
      </c>
      <c r="O55" s="1">
        <v>1.74</v>
      </c>
      <c r="P55" s="1">
        <v>0</v>
      </c>
    </row>
    <row r="56" spans="1:16" x14ac:dyDescent="0.25">
      <c r="A56" s="1" t="s">
        <v>231</v>
      </c>
      <c r="B56" s="1" t="s">
        <v>57</v>
      </c>
      <c r="C56" s="1" t="s">
        <v>163</v>
      </c>
      <c r="D56" s="1" t="s">
        <v>162</v>
      </c>
      <c r="E56" s="1">
        <v>0.1</v>
      </c>
      <c r="F56" s="1">
        <v>0</v>
      </c>
      <c r="G56" s="1" t="s">
        <v>232</v>
      </c>
      <c r="H56" s="1" t="s">
        <v>161</v>
      </c>
      <c r="I56" s="1">
        <v>26</v>
      </c>
      <c r="J56" s="1">
        <v>21</v>
      </c>
      <c r="K56" s="1">
        <v>18</v>
      </c>
      <c r="L56" s="1">
        <v>24</v>
      </c>
      <c r="M56" s="1">
        <v>2.4</v>
      </c>
      <c r="N56" s="1">
        <v>5.55</v>
      </c>
      <c r="O56" s="1">
        <v>2.4500000000000002</v>
      </c>
      <c r="P56" s="1">
        <v>0</v>
      </c>
    </row>
    <row r="57" spans="1:16" x14ac:dyDescent="0.25">
      <c r="A57" s="1" t="s">
        <v>233</v>
      </c>
      <c r="B57" s="1" t="s">
        <v>57</v>
      </c>
      <c r="C57" s="1" t="s">
        <v>163</v>
      </c>
      <c r="D57" s="1" t="s">
        <v>162</v>
      </c>
      <c r="E57" s="1">
        <v>0.1</v>
      </c>
      <c r="F57" s="1">
        <v>0</v>
      </c>
      <c r="G57" s="1" t="s">
        <v>234</v>
      </c>
      <c r="H57" s="1" t="s">
        <v>161</v>
      </c>
      <c r="I57" s="1">
        <v>29</v>
      </c>
      <c r="J57" s="1">
        <v>24</v>
      </c>
      <c r="K57" s="1">
        <v>20</v>
      </c>
      <c r="L57" s="1">
        <v>28</v>
      </c>
      <c r="M57" s="1">
        <v>3.1</v>
      </c>
      <c r="N57" s="1">
        <v>6.37</v>
      </c>
      <c r="O57" s="1">
        <v>3.15</v>
      </c>
      <c r="P57" s="1">
        <v>0</v>
      </c>
    </row>
    <row r="58" spans="1:16" x14ac:dyDescent="0.25">
      <c r="A58" s="1" t="s">
        <v>235</v>
      </c>
      <c r="B58" s="1" t="s">
        <v>57</v>
      </c>
      <c r="C58" s="1" t="s">
        <v>163</v>
      </c>
      <c r="D58" s="1" t="s">
        <v>162</v>
      </c>
      <c r="E58" s="1">
        <v>0.1</v>
      </c>
      <c r="F58" s="1">
        <v>0</v>
      </c>
      <c r="G58" s="1" t="s">
        <v>214</v>
      </c>
      <c r="H58" s="1" t="s">
        <v>161</v>
      </c>
      <c r="I58" s="1">
        <v>36</v>
      </c>
      <c r="J58" s="1">
        <v>30</v>
      </c>
      <c r="K58" s="1">
        <v>24</v>
      </c>
      <c r="L58" s="1">
        <v>35</v>
      </c>
      <c r="M58" s="1">
        <v>4.5999999999999996</v>
      </c>
      <c r="N58" s="1">
        <v>7.86</v>
      </c>
      <c r="O58" s="1">
        <v>4.67</v>
      </c>
      <c r="P58" s="1">
        <v>0</v>
      </c>
    </row>
    <row r="59" spans="1:16" x14ac:dyDescent="0.25">
      <c r="A59" s="1" t="s">
        <v>236</v>
      </c>
      <c r="B59" s="1" t="s">
        <v>57</v>
      </c>
      <c r="C59" s="1" t="s">
        <v>163</v>
      </c>
      <c r="D59" s="1" t="s">
        <v>162</v>
      </c>
      <c r="E59" s="1">
        <v>0.1</v>
      </c>
      <c r="F59" s="1">
        <v>0</v>
      </c>
      <c r="G59" s="1" t="s">
        <v>216</v>
      </c>
      <c r="H59" s="1" t="s">
        <v>161</v>
      </c>
      <c r="I59" s="1">
        <v>43</v>
      </c>
      <c r="J59" s="1">
        <v>36</v>
      </c>
      <c r="K59" s="1">
        <v>29</v>
      </c>
      <c r="L59" s="1">
        <v>42</v>
      </c>
      <c r="M59" s="1">
        <v>6.6</v>
      </c>
      <c r="N59" s="1">
        <v>9.4499999999999993</v>
      </c>
      <c r="O59" s="1">
        <v>6.68</v>
      </c>
      <c r="P59" s="1">
        <v>0</v>
      </c>
    </row>
    <row r="60" spans="1:16" x14ac:dyDescent="0.25">
      <c r="A60" s="1" t="s">
        <v>237</v>
      </c>
      <c r="B60" s="1" t="s">
        <v>57</v>
      </c>
      <c r="C60" s="1" t="s">
        <v>163</v>
      </c>
      <c r="D60" s="1" t="s">
        <v>162</v>
      </c>
      <c r="E60" s="1">
        <v>0.1</v>
      </c>
      <c r="F60" s="1">
        <v>0</v>
      </c>
      <c r="G60" s="1" t="s">
        <v>238</v>
      </c>
      <c r="H60" s="1" t="s">
        <v>161</v>
      </c>
      <c r="I60" s="1">
        <v>50</v>
      </c>
      <c r="J60" s="1">
        <v>42</v>
      </c>
      <c r="K60" s="1">
        <v>33</v>
      </c>
      <c r="L60" s="1">
        <v>49</v>
      </c>
      <c r="M60" s="1">
        <v>8.8000000000000007</v>
      </c>
      <c r="N60" s="1">
        <v>10.94</v>
      </c>
      <c r="O60" s="1">
        <v>8.89</v>
      </c>
      <c r="P60" s="1">
        <v>0</v>
      </c>
    </row>
    <row r="61" spans="1:16" x14ac:dyDescent="0.25">
      <c r="A61" s="1" t="s">
        <v>239</v>
      </c>
      <c r="B61" s="1" t="s">
        <v>57</v>
      </c>
      <c r="C61" s="1" t="s">
        <v>163</v>
      </c>
      <c r="D61" s="1" t="s">
        <v>162</v>
      </c>
      <c r="E61" s="1">
        <v>0.1</v>
      </c>
      <c r="F61" s="1">
        <v>0</v>
      </c>
      <c r="G61" s="1" t="s">
        <v>240</v>
      </c>
      <c r="H61" s="1" t="s">
        <v>161</v>
      </c>
      <c r="I61" s="1">
        <v>58</v>
      </c>
      <c r="J61" s="1">
        <v>48</v>
      </c>
      <c r="K61" s="1">
        <v>38</v>
      </c>
      <c r="L61" s="1">
        <v>57</v>
      </c>
      <c r="M61" s="1">
        <v>11.8</v>
      </c>
      <c r="N61" s="1">
        <v>12.68</v>
      </c>
      <c r="O61" s="1">
        <v>11.91</v>
      </c>
      <c r="P61" s="1">
        <v>0</v>
      </c>
    </row>
    <row r="62" spans="1:16" x14ac:dyDescent="0.25">
      <c r="A62" s="1" t="s">
        <v>241</v>
      </c>
      <c r="B62" s="1" t="s">
        <v>57</v>
      </c>
      <c r="C62" s="1" t="s">
        <v>163</v>
      </c>
      <c r="D62" s="1" t="s">
        <v>162</v>
      </c>
      <c r="E62" s="1">
        <v>0.1</v>
      </c>
      <c r="F62" s="1">
        <v>0</v>
      </c>
      <c r="G62" s="1" t="s">
        <v>242</v>
      </c>
      <c r="H62" s="1" t="s">
        <v>161</v>
      </c>
      <c r="I62" s="1">
        <v>65</v>
      </c>
      <c r="J62" s="1">
        <v>54</v>
      </c>
      <c r="K62" s="1">
        <v>43</v>
      </c>
      <c r="L62" s="1">
        <v>64</v>
      </c>
      <c r="M62" s="1">
        <v>15</v>
      </c>
      <c r="N62" s="1">
        <v>14.27</v>
      </c>
      <c r="O62" s="1">
        <v>15.12</v>
      </c>
      <c r="P62" s="1">
        <v>0</v>
      </c>
    </row>
    <row r="63" spans="1:16" x14ac:dyDescent="0.25">
      <c r="A63" s="1" t="s">
        <v>243</v>
      </c>
      <c r="B63" s="1" t="s">
        <v>57</v>
      </c>
      <c r="C63" s="1" t="s">
        <v>163</v>
      </c>
      <c r="D63" s="1" t="s">
        <v>162</v>
      </c>
      <c r="E63" s="1">
        <v>0.1</v>
      </c>
      <c r="F63" s="1">
        <v>0</v>
      </c>
      <c r="G63" s="1" t="s">
        <v>244</v>
      </c>
      <c r="H63" s="1" t="s">
        <v>161</v>
      </c>
      <c r="I63" s="1">
        <v>72</v>
      </c>
      <c r="J63" s="1">
        <v>60</v>
      </c>
      <c r="K63" s="1">
        <v>47</v>
      </c>
      <c r="L63" s="1">
        <v>71</v>
      </c>
      <c r="M63" s="1">
        <v>18.2</v>
      </c>
      <c r="N63" s="1">
        <v>15.76</v>
      </c>
      <c r="O63" s="1">
        <v>18.329999999999998</v>
      </c>
      <c r="P63" s="1">
        <v>0</v>
      </c>
    </row>
    <row r="64" spans="1:16" x14ac:dyDescent="0.25">
      <c r="A64" s="1" t="s">
        <v>245</v>
      </c>
      <c r="B64" s="1" t="s">
        <v>57</v>
      </c>
      <c r="C64" s="1" t="s">
        <v>163</v>
      </c>
      <c r="D64" s="1" t="s">
        <v>162</v>
      </c>
      <c r="E64" s="1">
        <v>0.1</v>
      </c>
      <c r="F64" s="1">
        <v>0</v>
      </c>
      <c r="G64" s="1" t="s">
        <v>246</v>
      </c>
      <c r="H64" s="1" t="s">
        <v>161</v>
      </c>
      <c r="I64" s="1">
        <v>85</v>
      </c>
      <c r="J64" s="1">
        <v>72</v>
      </c>
      <c r="K64" s="1">
        <v>57</v>
      </c>
      <c r="L64" s="1">
        <v>83</v>
      </c>
      <c r="M64" s="1">
        <v>25.8</v>
      </c>
      <c r="N64" s="1">
        <v>18.64</v>
      </c>
      <c r="O64" s="1">
        <v>25.96</v>
      </c>
      <c r="P64" s="1">
        <v>0</v>
      </c>
    </row>
    <row r="65" spans="1:16" x14ac:dyDescent="0.25">
      <c r="A65" s="1" t="s">
        <v>247</v>
      </c>
      <c r="B65" s="1" t="s">
        <v>57</v>
      </c>
      <c r="C65" s="1" t="s">
        <v>163</v>
      </c>
      <c r="D65" s="1" t="s">
        <v>162</v>
      </c>
      <c r="E65" s="1">
        <v>0.109</v>
      </c>
      <c r="F65" s="1">
        <v>0</v>
      </c>
      <c r="G65" s="1" t="s">
        <v>248</v>
      </c>
      <c r="H65" s="1" t="s">
        <v>161</v>
      </c>
      <c r="I65" s="1">
        <v>64</v>
      </c>
      <c r="J65" s="1">
        <v>54</v>
      </c>
      <c r="K65" s="1">
        <v>46</v>
      </c>
      <c r="L65" s="1">
        <v>60</v>
      </c>
      <c r="M65" s="1">
        <v>15.6</v>
      </c>
      <c r="N65" s="1">
        <v>14</v>
      </c>
      <c r="O65" s="1">
        <v>15.73</v>
      </c>
      <c r="P65" s="1">
        <v>0</v>
      </c>
    </row>
    <row r="66" spans="1:16" x14ac:dyDescent="0.25">
      <c r="A66" s="1" t="s">
        <v>249</v>
      </c>
      <c r="B66" s="1" t="s">
        <v>57</v>
      </c>
      <c r="C66" s="1" t="s">
        <v>163</v>
      </c>
      <c r="D66" s="1" t="s">
        <v>162</v>
      </c>
      <c r="E66" s="1">
        <v>0.109</v>
      </c>
      <c r="F66" s="1">
        <v>0</v>
      </c>
      <c r="G66" s="1" t="s">
        <v>250</v>
      </c>
      <c r="H66" s="1" t="s">
        <v>161</v>
      </c>
      <c r="I66" s="1">
        <v>71</v>
      </c>
      <c r="J66" s="1">
        <v>60</v>
      </c>
      <c r="K66" s="1">
        <v>51</v>
      </c>
      <c r="L66" s="1">
        <v>66</v>
      </c>
      <c r="M66" s="1">
        <v>19.3</v>
      </c>
      <c r="N66" s="1">
        <v>15.44</v>
      </c>
      <c r="O66" s="1">
        <v>19.440000000000001</v>
      </c>
      <c r="P66" s="1">
        <v>0</v>
      </c>
    </row>
    <row r="67" spans="1:16" x14ac:dyDescent="0.25">
      <c r="A67" s="1" t="s">
        <v>251</v>
      </c>
      <c r="B67" s="1" t="s">
        <v>57</v>
      </c>
      <c r="C67" s="1" t="s">
        <v>163</v>
      </c>
      <c r="D67" s="1" t="s">
        <v>162</v>
      </c>
      <c r="E67" s="1">
        <v>0.109</v>
      </c>
      <c r="F67" s="1">
        <v>0</v>
      </c>
      <c r="G67" s="1" t="s">
        <v>252</v>
      </c>
      <c r="H67" s="1" t="s">
        <v>161</v>
      </c>
      <c r="I67" s="1">
        <v>77</v>
      </c>
      <c r="J67" s="1">
        <v>66</v>
      </c>
      <c r="K67" s="1">
        <v>55</v>
      </c>
      <c r="L67" s="1">
        <v>73</v>
      </c>
      <c r="M67" s="1">
        <v>23.2</v>
      </c>
      <c r="N67" s="1">
        <v>16.920000000000002</v>
      </c>
      <c r="O67" s="1">
        <v>23.35</v>
      </c>
      <c r="P67" s="1">
        <v>0</v>
      </c>
    </row>
    <row r="68" spans="1:16" x14ac:dyDescent="0.25">
      <c r="A68" s="1" t="s">
        <v>253</v>
      </c>
      <c r="B68" s="1" t="s">
        <v>57</v>
      </c>
      <c r="C68" s="1" t="s">
        <v>163</v>
      </c>
      <c r="D68" s="1" t="s">
        <v>162</v>
      </c>
      <c r="E68" s="1">
        <v>0.109</v>
      </c>
      <c r="F68" s="1">
        <v>0</v>
      </c>
      <c r="G68" s="1" t="s">
        <v>254</v>
      </c>
      <c r="H68" s="1" t="s">
        <v>161</v>
      </c>
      <c r="I68" s="1">
        <v>85</v>
      </c>
      <c r="J68" s="1">
        <v>72</v>
      </c>
      <c r="K68" s="1">
        <v>59</v>
      </c>
      <c r="L68" s="1">
        <v>81</v>
      </c>
      <c r="M68" s="1">
        <v>27.4</v>
      </c>
      <c r="N68" s="1">
        <v>18.55</v>
      </c>
      <c r="O68" s="1">
        <v>27.57</v>
      </c>
      <c r="P68" s="1">
        <v>0</v>
      </c>
    </row>
    <row r="69" spans="1:16" x14ac:dyDescent="0.25">
      <c r="A69" s="1" t="s">
        <v>255</v>
      </c>
      <c r="B69" s="1" t="s">
        <v>57</v>
      </c>
      <c r="C69" s="1" t="s">
        <v>163</v>
      </c>
      <c r="D69" s="1" t="s">
        <v>162</v>
      </c>
      <c r="E69" s="1">
        <v>0.109</v>
      </c>
      <c r="F69" s="1">
        <v>0</v>
      </c>
      <c r="G69" s="1" t="s">
        <v>256</v>
      </c>
      <c r="H69" s="1" t="s">
        <v>161</v>
      </c>
      <c r="I69" s="1">
        <v>91</v>
      </c>
      <c r="J69" s="1">
        <v>78</v>
      </c>
      <c r="K69" s="1">
        <v>63</v>
      </c>
      <c r="L69" s="1">
        <v>87</v>
      </c>
      <c r="M69" s="1">
        <v>32.1</v>
      </c>
      <c r="N69" s="1">
        <v>19.88</v>
      </c>
      <c r="O69" s="1">
        <v>32.28</v>
      </c>
      <c r="P69" s="1">
        <v>0</v>
      </c>
    </row>
    <row r="70" spans="1:16" x14ac:dyDescent="0.25">
      <c r="A70" s="1" t="s">
        <v>257</v>
      </c>
      <c r="B70" s="1" t="s">
        <v>57</v>
      </c>
      <c r="C70" s="1" t="s">
        <v>163</v>
      </c>
      <c r="D70" s="1" t="s">
        <v>162</v>
      </c>
      <c r="E70" s="1">
        <v>0.109</v>
      </c>
      <c r="F70" s="1">
        <v>0</v>
      </c>
      <c r="G70" s="1" t="s">
        <v>258</v>
      </c>
      <c r="H70" s="1" t="s">
        <v>161</v>
      </c>
      <c r="I70" s="1">
        <v>98</v>
      </c>
      <c r="J70" s="1">
        <v>84</v>
      </c>
      <c r="K70" s="1">
        <v>67</v>
      </c>
      <c r="L70" s="1">
        <v>95</v>
      </c>
      <c r="M70" s="1">
        <v>37</v>
      </c>
      <c r="N70" s="1">
        <v>21.52</v>
      </c>
      <c r="O70" s="1">
        <v>37.200000000000003</v>
      </c>
      <c r="P70" s="1">
        <v>0</v>
      </c>
    </row>
    <row r="71" spans="1:16" x14ac:dyDescent="0.25">
      <c r="A71" s="1" t="s">
        <v>259</v>
      </c>
      <c r="B71" s="1" t="s">
        <v>57</v>
      </c>
      <c r="C71" s="1" t="s">
        <v>163</v>
      </c>
      <c r="D71" s="1" t="s">
        <v>162</v>
      </c>
      <c r="E71" s="1">
        <v>0.109</v>
      </c>
      <c r="F71" s="1">
        <v>0</v>
      </c>
      <c r="G71" s="1" t="s">
        <v>260</v>
      </c>
      <c r="H71" s="1" t="s">
        <v>161</v>
      </c>
      <c r="I71" s="1">
        <v>106</v>
      </c>
      <c r="J71" s="1">
        <v>90</v>
      </c>
      <c r="K71" s="1">
        <v>71</v>
      </c>
      <c r="L71" s="1">
        <v>103</v>
      </c>
      <c r="M71" s="1">
        <v>42.4</v>
      </c>
      <c r="N71" s="1">
        <v>23.16</v>
      </c>
      <c r="O71" s="1">
        <v>42.61</v>
      </c>
      <c r="P71" s="1">
        <v>0</v>
      </c>
    </row>
    <row r="72" spans="1:16" x14ac:dyDescent="0.25">
      <c r="A72" s="1" t="s">
        <v>261</v>
      </c>
      <c r="B72" s="1" t="s">
        <v>57</v>
      </c>
      <c r="C72" s="1" t="s">
        <v>163</v>
      </c>
      <c r="D72" s="1" t="s">
        <v>162</v>
      </c>
      <c r="E72" s="1">
        <v>0.109</v>
      </c>
      <c r="F72" s="1">
        <v>0</v>
      </c>
      <c r="G72" s="1" t="s">
        <v>262</v>
      </c>
      <c r="H72" s="1" t="s">
        <v>161</v>
      </c>
      <c r="I72" s="1">
        <v>114</v>
      </c>
      <c r="J72" s="1">
        <v>96</v>
      </c>
      <c r="K72" s="1">
        <v>75</v>
      </c>
      <c r="L72" s="1">
        <v>112</v>
      </c>
      <c r="M72" s="1">
        <v>48</v>
      </c>
      <c r="N72" s="1">
        <v>24.95</v>
      </c>
      <c r="O72" s="1">
        <v>48.23</v>
      </c>
      <c r="P72" s="1">
        <v>0</v>
      </c>
    </row>
    <row r="73" spans="1:16" x14ac:dyDescent="0.25">
      <c r="A73" s="1" t="s">
        <v>263</v>
      </c>
      <c r="B73" s="1" t="s">
        <v>57</v>
      </c>
      <c r="C73" s="1" t="s">
        <v>163</v>
      </c>
      <c r="D73" s="1" t="s">
        <v>162</v>
      </c>
      <c r="E73" s="1">
        <v>0.109</v>
      </c>
      <c r="F73" s="1">
        <v>0</v>
      </c>
      <c r="G73" s="1" t="s">
        <v>264</v>
      </c>
      <c r="H73" s="1" t="s">
        <v>161</v>
      </c>
      <c r="I73" s="1">
        <v>119</v>
      </c>
      <c r="J73" s="1">
        <v>102</v>
      </c>
      <c r="K73" s="1">
        <v>79</v>
      </c>
      <c r="L73" s="1">
        <v>117</v>
      </c>
      <c r="M73" s="1">
        <v>54.2</v>
      </c>
      <c r="N73" s="1">
        <v>26.13</v>
      </c>
      <c r="O73" s="1">
        <v>54.44</v>
      </c>
      <c r="P73" s="1">
        <v>0</v>
      </c>
    </row>
    <row r="74" spans="1:16" x14ac:dyDescent="0.25">
      <c r="A74" s="1" t="s">
        <v>265</v>
      </c>
      <c r="B74" s="1" t="s">
        <v>57</v>
      </c>
      <c r="C74" s="1" t="s">
        <v>163</v>
      </c>
      <c r="D74" s="1" t="s">
        <v>162</v>
      </c>
      <c r="E74" s="1">
        <v>0.109</v>
      </c>
      <c r="F74" s="1">
        <v>0</v>
      </c>
      <c r="G74" s="1" t="s">
        <v>266</v>
      </c>
      <c r="H74" s="1" t="s">
        <v>161</v>
      </c>
      <c r="I74" s="1">
        <v>129</v>
      </c>
      <c r="J74" s="1">
        <v>108</v>
      </c>
      <c r="K74" s="1">
        <v>83</v>
      </c>
      <c r="L74" s="1">
        <v>128</v>
      </c>
      <c r="M74" s="1">
        <v>60.5</v>
      </c>
      <c r="N74" s="1">
        <v>28.24</v>
      </c>
      <c r="O74" s="1">
        <v>60.76</v>
      </c>
      <c r="P74" s="1">
        <v>0</v>
      </c>
    </row>
    <row r="75" spans="1:16" x14ac:dyDescent="0.25">
      <c r="A75" s="1" t="s">
        <v>267</v>
      </c>
      <c r="B75" s="1" t="s">
        <v>57</v>
      </c>
      <c r="C75" s="1" t="s">
        <v>163</v>
      </c>
      <c r="D75" s="1" t="s">
        <v>162</v>
      </c>
      <c r="E75" s="1">
        <v>0.109</v>
      </c>
      <c r="F75" s="1">
        <v>0</v>
      </c>
      <c r="G75" s="1" t="s">
        <v>268</v>
      </c>
      <c r="H75" s="1" t="s">
        <v>161</v>
      </c>
      <c r="I75" s="1">
        <v>137</v>
      </c>
      <c r="J75" s="1">
        <v>114</v>
      </c>
      <c r="K75" s="1">
        <v>87</v>
      </c>
      <c r="L75" s="1">
        <v>137</v>
      </c>
      <c r="M75" s="1">
        <v>67.400000000000006</v>
      </c>
      <c r="N75" s="1">
        <v>30.04</v>
      </c>
      <c r="O75" s="1">
        <v>67.67</v>
      </c>
      <c r="P75" s="1">
        <v>0</v>
      </c>
    </row>
    <row r="76" spans="1:16" x14ac:dyDescent="0.25">
      <c r="A76" s="1" t="s">
        <v>269</v>
      </c>
      <c r="B76" s="1" t="s">
        <v>57</v>
      </c>
      <c r="C76" s="1" t="s">
        <v>163</v>
      </c>
      <c r="D76" s="1" t="s">
        <v>162</v>
      </c>
      <c r="E76" s="1">
        <v>0.13800000000000001</v>
      </c>
      <c r="F76" s="1">
        <v>0</v>
      </c>
      <c r="G76" s="1" t="s">
        <v>270</v>
      </c>
      <c r="H76" s="1" t="s">
        <v>161</v>
      </c>
      <c r="I76" s="1">
        <v>142</v>
      </c>
      <c r="J76" s="1">
        <v>120</v>
      </c>
      <c r="K76" s="1">
        <v>91</v>
      </c>
      <c r="L76" s="1">
        <v>142</v>
      </c>
      <c r="M76" s="1">
        <v>74.5</v>
      </c>
      <c r="N76" s="1">
        <v>31.22</v>
      </c>
      <c r="O76" s="1">
        <v>74.86</v>
      </c>
      <c r="P76" s="1">
        <v>0</v>
      </c>
    </row>
    <row r="77" spans="1:16" x14ac:dyDescent="0.25">
      <c r="A77" s="1" t="s">
        <v>271</v>
      </c>
      <c r="B77" s="1" t="s">
        <v>57</v>
      </c>
      <c r="C77" s="1" t="s">
        <v>163</v>
      </c>
      <c r="D77" s="1" t="s">
        <v>162</v>
      </c>
      <c r="E77" s="1">
        <v>0.1</v>
      </c>
      <c r="F77" s="1">
        <v>0</v>
      </c>
      <c r="G77" s="1" t="s">
        <v>272</v>
      </c>
      <c r="H77" s="1" t="s">
        <v>161</v>
      </c>
      <c r="I77" s="1">
        <v>22</v>
      </c>
      <c r="J77" s="1">
        <v>18</v>
      </c>
      <c r="K77" s="1">
        <v>16</v>
      </c>
      <c r="L77" s="1">
        <v>20</v>
      </c>
      <c r="M77" s="1">
        <v>1.7</v>
      </c>
      <c r="N77" s="1">
        <v>4.74</v>
      </c>
      <c r="O77" s="1">
        <v>1.74</v>
      </c>
      <c r="P77" s="1">
        <v>0</v>
      </c>
    </row>
    <row r="78" spans="1:16" x14ac:dyDescent="0.25">
      <c r="A78" s="1" t="s">
        <v>273</v>
      </c>
      <c r="B78" s="1" t="s">
        <v>57</v>
      </c>
      <c r="C78" s="1" t="s">
        <v>163</v>
      </c>
      <c r="D78" s="1" t="s">
        <v>162</v>
      </c>
      <c r="E78" s="1">
        <v>0.1</v>
      </c>
      <c r="F78" s="1">
        <v>0</v>
      </c>
      <c r="G78" s="1" t="s">
        <v>274</v>
      </c>
      <c r="H78" s="1" t="s">
        <v>161</v>
      </c>
      <c r="I78" s="1">
        <v>26</v>
      </c>
      <c r="J78" s="1">
        <v>21</v>
      </c>
      <c r="K78" s="1">
        <v>19</v>
      </c>
      <c r="L78" s="1">
        <v>23</v>
      </c>
      <c r="M78" s="1">
        <v>2.2999999999999998</v>
      </c>
      <c r="N78" s="1">
        <v>5.52</v>
      </c>
      <c r="O78" s="1">
        <v>2.35</v>
      </c>
      <c r="P78" s="1">
        <v>0</v>
      </c>
    </row>
    <row r="79" spans="1:16" x14ac:dyDescent="0.25">
      <c r="A79" s="1" t="s">
        <v>275</v>
      </c>
      <c r="B79" s="1" t="s">
        <v>57</v>
      </c>
      <c r="C79" s="1" t="s">
        <v>163</v>
      </c>
      <c r="D79" s="1" t="s">
        <v>162</v>
      </c>
      <c r="E79" s="1">
        <v>0.1</v>
      </c>
      <c r="F79" s="1">
        <v>0</v>
      </c>
      <c r="G79" s="1" t="s">
        <v>276</v>
      </c>
      <c r="H79" s="1" t="s">
        <v>161</v>
      </c>
      <c r="I79" s="1">
        <v>29</v>
      </c>
      <c r="J79" s="1">
        <v>24</v>
      </c>
      <c r="K79" s="1">
        <v>21</v>
      </c>
      <c r="L79" s="1">
        <v>27</v>
      </c>
      <c r="M79" s="1">
        <v>3</v>
      </c>
      <c r="N79" s="1">
        <v>6.33</v>
      </c>
      <c r="O79" s="1">
        <v>3.05</v>
      </c>
      <c r="P79" s="1">
        <v>0</v>
      </c>
    </row>
    <row r="80" spans="1:16" x14ac:dyDescent="0.25">
      <c r="A80" s="1" t="s">
        <v>277</v>
      </c>
      <c r="B80" s="1" t="s">
        <v>57</v>
      </c>
      <c r="C80" s="1" t="s">
        <v>163</v>
      </c>
      <c r="D80" s="1" t="s">
        <v>162</v>
      </c>
      <c r="E80" s="1">
        <v>0.1</v>
      </c>
      <c r="F80" s="1">
        <v>0</v>
      </c>
      <c r="G80" s="1" t="s">
        <v>278</v>
      </c>
      <c r="H80" s="1" t="s">
        <v>161</v>
      </c>
      <c r="I80" s="1">
        <v>36</v>
      </c>
      <c r="J80" s="1">
        <v>30</v>
      </c>
      <c r="K80" s="1">
        <v>26</v>
      </c>
      <c r="L80" s="1">
        <v>33</v>
      </c>
      <c r="M80" s="1">
        <v>4.7</v>
      </c>
      <c r="N80" s="1">
        <v>7.78</v>
      </c>
      <c r="O80" s="1">
        <v>4.76</v>
      </c>
      <c r="P80" s="1">
        <v>0</v>
      </c>
    </row>
    <row r="81" spans="1:16" x14ac:dyDescent="0.25">
      <c r="A81" s="1" t="s">
        <v>279</v>
      </c>
      <c r="B81" s="1" t="s">
        <v>57</v>
      </c>
      <c r="C81" s="1" t="s">
        <v>163</v>
      </c>
      <c r="D81" s="1" t="s">
        <v>162</v>
      </c>
      <c r="E81" s="1">
        <v>0.1</v>
      </c>
      <c r="F81" s="1">
        <v>0</v>
      </c>
      <c r="G81" s="1" t="s">
        <v>280</v>
      </c>
      <c r="H81" s="1" t="s">
        <v>161</v>
      </c>
      <c r="I81" s="1">
        <v>43</v>
      </c>
      <c r="J81" s="1">
        <v>36</v>
      </c>
      <c r="K81" s="1">
        <v>31</v>
      </c>
      <c r="L81" s="1">
        <v>40</v>
      </c>
      <c r="M81" s="1">
        <v>6.7</v>
      </c>
      <c r="N81" s="1">
        <v>9.3699999999999992</v>
      </c>
      <c r="O81" s="1">
        <v>6.78</v>
      </c>
      <c r="P81" s="1">
        <v>0</v>
      </c>
    </row>
    <row r="82" spans="1:16" x14ac:dyDescent="0.25">
      <c r="A82" s="1" t="s">
        <v>281</v>
      </c>
      <c r="B82" s="1" t="s">
        <v>57</v>
      </c>
      <c r="C82" s="1" t="s">
        <v>163</v>
      </c>
      <c r="D82" s="1" t="s">
        <v>162</v>
      </c>
      <c r="E82" s="1">
        <v>0.1</v>
      </c>
      <c r="F82" s="1">
        <v>0</v>
      </c>
      <c r="G82" s="1" t="s">
        <v>282</v>
      </c>
      <c r="H82" s="1" t="s">
        <v>161</v>
      </c>
      <c r="I82" s="1">
        <v>50</v>
      </c>
      <c r="J82" s="1">
        <v>42</v>
      </c>
      <c r="K82" s="1">
        <v>36</v>
      </c>
      <c r="L82" s="1">
        <v>46</v>
      </c>
      <c r="M82" s="1">
        <v>9.1999999999999993</v>
      </c>
      <c r="N82" s="1">
        <v>10.81</v>
      </c>
      <c r="O82" s="1">
        <v>9.2899999999999991</v>
      </c>
      <c r="P82" s="1">
        <v>0</v>
      </c>
    </row>
    <row r="83" spans="1:16" x14ac:dyDescent="0.25">
      <c r="A83" s="1" t="s">
        <v>283</v>
      </c>
      <c r="B83" s="1" t="s">
        <v>57</v>
      </c>
      <c r="C83" s="1" t="s">
        <v>163</v>
      </c>
      <c r="D83" s="1" t="s">
        <v>162</v>
      </c>
      <c r="E83" s="1">
        <v>0.1</v>
      </c>
      <c r="F83" s="1">
        <v>0</v>
      </c>
      <c r="G83" s="1" t="s">
        <v>284</v>
      </c>
      <c r="H83" s="1" t="s">
        <v>161</v>
      </c>
      <c r="I83" s="1">
        <v>57</v>
      </c>
      <c r="J83" s="1">
        <v>48</v>
      </c>
      <c r="K83" s="1">
        <v>41</v>
      </c>
      <c r="L83" s="1">
        <v>53</v>
      </c>
      <c r="M83" s="1">
        <v>12.1</v>
      </c>
      <c r="N83" s="1">
        <v>12.4</v>
      </c>
      <c r="O83" s="1">
        <v>12.2</v>
      </c>
      <c r="P83" s="1">
        <v>0</v>
      </c>
    </row>
    <row r="84" spans="1:16" x14ac:dyDescent="0.25">
      <c r="A84" s="1" t="s">
        <v>247</v>
      </c>
      <c r="B84" s="1" t="s">
        <v>57</v>
      </c>
      <c r="C84" s="1" t="s">
        <v>163</v>
      </c>
      <c r="D84" s="1" t="s">
        <v>162</v>
      </c>
      <c r="E84" s="1">
        <v>0.1</v>
      </c>
      <c r="F84" s="1">
        <v>0</v>
      </c>
      <c r="G84" s="1" t="s">
        <v>248</v>
      </c>
      <c r="H84" s="1" t="s">
        <v>161</v>
      </c>
      <c r="I84" s="1">
        <v>64</v>
      </c>
      <c r="J84" s="1">
        <v>54</v>
      </c>
      <c r="K84" s="1">
        <v>46</v>
      </c>
      <c r="L84" s="1">
        <v>60</v>
      </c>
      <c r="M84" s="1">
        <v>15.6</v>
      </c>
      <c r="N84" s="1">
        <v>14</v>
      </c>
      <c r="O84" s="1">
        <v>15.72</v>
      </c>
      <c r="P84" s="1">
        <v>0</v>
      </c>
    </row>
    <row r="85" spans="1:16" x14ac:dyDescent="0.25">
      <c r="A85" s="1" t="s">
        <v>249</v>
      </c>
      <c r="B85" s="1" t="s">
        <v>57</v>
      </c>
      <c r="C85" s="1" t="s">
        <v>163</v>
      </c>
      <c r="D85" s="1" t="s">
        <v>162</v>
      </c>
      <c r="E85" s="1">
        <v>0.1</v>
      </c>
      <c r="F85" s="1">
        <v>0</v>
      </c>
      <c r="G85" s="1" t="s">
        <v>250</v>
      </c>
      <c r="H85" s="1" t="s">
        <v>161</v>
      </c>
      <c r="I85" s="1">
        <v>71</v>
      </c>
      <c r="J85" s="1">
        <v>60</v>
      </c>
      <c r="K85" s="1">
        <v>51</v>
      </c>
      <c r="L85" s="1">
        <v>66</v>
      </c>
      <c r="M85" s="1">
        <v>19.3</v>
      </c>
      <c r="N85" s="1">
        <v>15.44</v>
      </c>
      <c r="O85" s="1">
        <v>19.43</v>
      </c>
      <c r="P85" s="1">
        <v>0</v>
      </c>
    </row>
    <row r="86" spans="1:16" x14ac:dyDescent="0.25">
      <c r="A86" s="1" t="s">
        <v>285</v>
      </c>
      <c r="B86" s="1" t="s">
        <v>57</v>
      </c>
      <c r="C86" s="1" t="s">
        <v>163</v>
      </c>
      <c r="D86" s="1" t="s">
        <v>162</v>
      </c>
      <c r="E86" s="1">
        <v>6.4000000000000001E-2</v>
      </c>
      <c r="F86" s="1">
        <v>0</v>
      </c>
      <c r="G86" s="1" t="s">
        <v>286</v>
      </c>
      <c r="H86" s="1" t="s">
        <v>161</v>
      </c>
      <c r="I86" s="1">
        <v>18</v>
      </c>
      <c r="J86" s="1">
        <v>15</v>
      </c>
      <c r="K86" s="1">
        <v>13</v>
      </c>
      <c r="L86" s="1">
        <v>17</v>
      </c>
      <c r="M86" s="1">
        <v>1.1000000000000001</v>
      </c>
      <c r="N86" s="1">
        <v>3.96</v>
      </c>
      <c r="O86" s="1">
        <v>1.1200000000000001</v>
      </c>
      <c r="P86" s="1">
        <v>0</v>
      </c>
    </row>
    <row r="87" spans="1:16" x14ac:dyDescent="0.25">
      <c r="A87" s="1" t="s">
        <v>229</v>
      </c>
      <c r="B87" s="1" t="s">
        <v>57</v>
      </c>
      <c r="C87" s="1" t="s">
        <v>163</v>
      </c>
      <c r="D87" s="1" t="s">
        <v>162</v>
      </c>
      <c r="E87" s="1">
        <v>6.4000000000000001E-2</v>
      </c>
      <c r="F87" s="1">
        <v>0</v>
      </c>
      <c r="G87" s="1" t="s">
        <v>230</v>
      </c>
      <c r="H87" s="1" t="s">
        <v>161</v>
      </c>
      <c r="I87" s="1">
        <v>22</v>
      </c>
      <c r="J87" s="1">
        <v>18</v>
      </c>
      <c r="K87" s="1">
        <v>15</v>
      </c>
      <c r="L87" s="1">
        <v>21</v>
      </c>
      <c r="M87" s="1">
        <v>1.6</v>
      </c>
      <c r="N87" s="1">
        <v>4.78</v>
      </c>
      <c r="O87" s="1">
        <v>1.63</v>
      </c>
      <c r="P87" s="1">
        <v>0</v>
      </c>
    </row>
    <row r="88" spans="1:16" x14ac:dyDescent="0.25">
      <c r="A88" s="1" t="s">
        <v>231</v>
      </c>
      <c r="B88" s="1" t="s">
        <v>57</v>
      </c>
      <c r="C88" s="1" t="s">
        <v>163</v>
      </c>
      <c r="D88" s="1" t="s">
        <v>162</v>
      </c>
      <c r="E88" s="1">
        <v>6.4000000000000001E-2</v>
      </c>
      <c r="F88" s="1">
        <v>0</v>
      </c>
      <c r="G88" s="1" t="s">
        <v>232</v>
      </c>
      <c r="H88" s="1" t="s">
        <v>161</v>
      </c>
      <c r="I88" s="1">
        <v>26</v>
      </c>
      <c r="J88" s="1">
        <v>21</v>
      </c>
      <c r="K88" s="1">
        <v>18</v>
      </c>
      <c r="L88" s="1">
        <v>24</v>
      </c>
      <c r="M88" s="1">
        <v>2.2000000000000002</v>
      </c>
      <c r="N88" s="1">
        <v>5.55</v>
      </c>
      <c r="O88" s="1">
        <v>2.23</v>
      </c>
      <c r="P88" s="1">
        <v>0</v>
      </c>
    </row>
    <row r="89" spans="1:16" x14ac:dyDescent="0.25">
      <c r="A89" s="1" t="s">
        <v>233</v>
      </c>
      <c r="B89" s="1" t="s">
        <v>57</v>
      </c>
      <c r="C89" s="1" t="s">
        <v>163</v>
      </c>
      <c r="D89" s="1" t="s">
        <v>162</v>
      </c>
      <c r="E89" s="1">
        <v>6.4000000000000001E-2</v>
      </c>
      <c r="F89" s="1">
        <v>0</v>
      </c>
      <c r="G89" s="1" t="s">
        <v>234</v>
      </c>
      <c r="H89" s="1" t="s">
        <v>161</v>
      </c>
      <c r="I89" s="1">
        <v>29</v>
      </c>
      <c r="J89" s="1">
        <v>24</v>
      </c>
      <c r="K89" s="1">
        <v>20</v>
      </c>
      <c r="L89" s="1">
        <v>28</v>
      </c>
      <c r="M89" s="1">
        <v>2.4</v>
      </c>
      <c r="N89" s="1">
        <v>6.37</v>
      </c>
      <c r="O89" s="1">
        <v>2.4300000000000002</v>
      </c>
      <c r="P89" s="1">
        <v>0</v>
      </c>
    </row>
    <row r="90" spans="1:16" x14ac:dyDescent="0.25">
      <c r="A90" s="1" t="s">
        <v>235</v>
      </c>
      <c r="B90" s="1" t="s">
        <v>57</v>
      </c>
      <c r="C90" s="1" t="s">
        <v>163</v>
      </c>
      <c r="D90" s="1" t="s">
        <v>162</v>
      </c>
      <c r="E90" s="1">
        <v>6.4000000000000001E-2</v>
      </c>
      <c r="F90" s="1">
        <v>0</v>
      </c>
      <c r="G90" s="1" t="s">
        <v>214</v>
      </c>
      <c r="H90" s="1" t="s">
        <v>161</v>
      </c>
      <c r="I90" s="1">
        <v>36</v>
      </c>
      <c r="J90" s="1">
        <v>30</v>
      </c>
      <c r="K90" s="1">
        <v>24</v>
      </c>
      <c r="L90" s="1">
        <v>35</v>
      </c>
      <c r="M90" s="1">
        <v>4.5</v>
      </c>
      <c r="N90" s="1">
        <v>7.86</v>
      </c>
      <c r="O90" s="1">
        <v>4.54</v>
      </c>
      <c r="P90" s="1">
        <v>0</v>
      </c>
    </row>
    <row r="91" spans="1:16" x14ac:dyDescent="0.25">
      <c r="A91" s="1" t="s">
        <v>236</v>
      </c>
      <c r="B91" s="1" t="s">
        <v>57</v>
      </c>
      <c r="C91" s="1" t="s">
        <v>163</v>
      </c>
      <c r="D91" s="1" t="s">
        <v>162</v>
      </c>
      <c r="E91" s="1">
        <v>6.4000000000000001E-2</v>
      </c>
      <c r="F91" s="1">
        <v>0</v>
      </c>
      <c r="G91" s="1" t="s">
        <v>216</v>
      </c>
      <c r="H91" s="1" t="s">
        <v>161</v>
      </c>
      <c r="I91" s="1">
        <v>43</v>
      </c>
      <c r="J91" s="1">
        <v>36</v>
      </c>
      <c r="K91" s="1">
        <v>29</v>
      </c>
      <c r="L91" s="1">
        <v>42</v>
      </c>
      <c r="M91" s="1">
        <v>6.5</v>
      </c>
      <c r="N91" s="1">
        <v>9.4499999999999993</v>
      </c>
      <c r="O91" s="1">
        <v>6.55</v>
      </c>
      <c r="P91" s="1">
        <v>0</v>
      </c>
    </row>
    <row r="92" spans="1:16" x14ac:dyDescent="0.25">
      <c r="A92" s="1" t="s">
        <v>237</v>
      </c>
      <c r="B92" s="1" t="s">
        <v>57</v>
      </c>
      <c r="C92" s="1" t="s">
        <v>163</v>
      </c>
      <c r="D92" s="1" t="s">
        <v>162</v>
      </c>
      <c r="E92" s="1">
        <v>6.4000000000000001E-2</v>
      </c>
      <c r="F92" s="1">
        <v>0</v>
      </c>
      <c r="G92" s="1" t="s">
        <v>238</v>
      </c>
      <c r="H92" s="1" t="s">
        <v>161</v>
      </c>
      <c r="I92" s="1">
        <v>50</v>
      </c>
      <c r="J92" s="1">
        <v>42</v>
      </c>
      <c r="K92" s="1">
        <v>33</v>
      </c>
      <c r="L92" s="1">
        <v>49</v>
      </c>
      <c r="M92" s="1">
        <v>8.9</v>
      </c>
      <c r="N92" s="1">
        <v>10.94</v>
      </c>
      <c r="O92" s="1">
        <v>8.9600000000000009</v>
      </c>
      <c r="P92" s="1">
        <v>0</v>
      </c>
    </row>
    <row r="93" spans="1:16" x14ac:dyDescent="0.25">
      <c r="A93" s="1" t="s">
        <v>239</v>
      </c>
      <c r="B93" s="1" t="s">
        <v>57</v>
      </c>
      <c r="C93" s="1" t="s">
        <v>163</v>
      </c>
      <c r="D93" s="1" t="s">
        <v>162</v>
      </c>
      <c r="E93" s="1">
        <v>6.4000000000000001E-2</v>
      </c>
      <c r="F93" s="1">
        <v>0</v>
      </c>
      <c r="G93" s="1" t="s">
        <v>240</v>
      </c>
      <c r="H93" s="1" t="s">
        <v>161</v>
      </c>
      <c r="I93" s="1">
        <v>58</v>
      </c>
      <c r="J93" s="1">
        <v>48</v>
      </c>
      <c r="K93" s="1">
        <v>38</v>
      </c>
      <c r="L93" s="1">
        <v>57</v>
      </c>
      <c r="M93" s="1">
        <v>11.6</v>
      </c>
      <c r="N93" s="1">
        <v>12.68</v>
      </c>
      <c r="O93" s="1">
        <v>11.67</v>
      </c>
      <c r="P93" s="1">
        <v>0</v>
      </c>
    </row>
    <row r="94" spans="1:16" x14ac:dyDescent="0.25">
      <c r="A94" s="1" t="s">
        <v>241</v>
      </c>
      <c r="B94" s="1" t="s">
        <v>57</v>
      </c>
      <c r="C94" s="1" t="s">
        <v>163</v>
      </c>
      <c r="D94" s="1" t="s">
        <v>162</v>
      </c>
      <c r="E94" s="1">
        <v>7.9000000000000001E-2</v>
      </c>
      <c r="F94" s="1">
        <v>0</v>
      </c>
      <c r="G94" s="1" t="s">
        <v>242</v>
      </c>
      <c r="H94" s="1" t="s">
        <v>161</v>
      </c>
      <c r="I94" s="1">
        <v>65</v>
      </c>
      <c r="J94" s="1">
        <v>54</v>
      </c>
      <c r="K94" s="1">
        <v>43</v>
      </c>
      <c r="L94" s="1">
        <v>64</v>
      </c>
      <c r="M94" s="1">
        <v>14.7</v>
      </c>
      <c r="N94" s="1">
        <v>14.27</v>
      </c>
      <c r="O94" s="1">
        <v>14.79</v>
      </c>
      <c r="P94" s="1">
        <v>0</v>
      </c>
    </row>
    <row r="95" spans="1:16" x14ac:dyDescent="0.25">
      <c r="A95" s="1" t="s">
        <v>243</v>
      </c>
      <c r="B95" s="1" t="s">
        <v>57</v>
      </c>
      <c r="C95" s="1" t="s">
        <v>163</v>
      </c>
      <c r="D95" s="1" t="s">
        <v>162</v>
      </c>
      <c r="E95" s="1">
        <v>0.109</v>
      </c>
      <c r="F95" s="1">
        <v>0</v>
      </c>
      <c r="G95" s="1" t="s">
        <v>244</v>
      </c>
      <c r="H95" s="1" t="s">
        <v>161</v>
      </c>
      <c r="I95" s="1">
        <v>72</v>
      </c>
      <c r="J95" s="1">
        <v>60</v>
      </c>
      <c r="K95" s="1">
        <v>47</v>
      </c>
      <c r="L95" s="1">
        <v>71</v>
      </c>
      <c r="M95" s="1">
        <v>18.100000000000001</v>
      </c>
      <c r="N95" s="1">
        <v>15.76</v>
      </c>
      <c r="O95" s="1">
        <v>18.239999999999998</v>
      </c>
      <c r="P95" s="1">
        <v>0</v>
      </c>
    </row>
    <row r="96" spans="1:16" x14ac:dyDescent="0.25">
      <c r="A96" s="1" t="s">
        <v>287</v>
      </c>
      <c r="B96" s="1" t="s">
        <v>57</v>
      </c>
      <c r="C96" s="1" t="s">
        <v>163</v>
      </c>
      <c r="D96" s="1" t="s">
        <v>162</v>
      </c>
      <c r="E96" s="1">
        <v>0.109</v>
      </c>
      <c r="F96" s="1">
        <v>0</v>
      </c>
      <c r="G96" s="1" t="s">
        <v>288</v>
      </c>
      <c r="H96" s="1" t="s">
        <v>161</v>
      </c>
      <c r="I96" s="1">
        <v>79</v>
      </c>
      <c r="J96" s="1">
        <v>66</v>
      </c>
      <c r="K96" s="1">
        <v>52</v>
      </c>
      <c r="L96" s="1">
        <v>77</v>
      </c>
      <c r="M96" s="1">
        <v>21.9</v>
      </c>
      <c r="N96" s="1">
        <v>17.2</v>
      </c>
      <c r="O96" s="1">
        <v>22.06</v>
      </c>
      <c r="P96" s="1">
        <v>0</v>
      </c>
    </row>
    <row r="97" spans="1:16" x14ac:dyDescent="0.25">
      <c r="A97" s="1" t="s">
        <v>245</v>
      </c>
      <c r="B97" s="1" t="s">
        <v>57</v>
      </c>
      <c r="C97" s="1" t="s">
        <v>163</v>
      </c>
      <c r="D97" s="1" t="s">
        <v>162</v>
      </c>
      <c r="E97" s="1">
        <v>0.13800000000000001</v>
      </c>
      <c r="F97" s="1">
        <v>0</v>
      </c>
      <c r="G97" s="1" t="s">
        <v>246</v>
      </c>
      <c r="H97" s="1" t="s">
        <v>161</v>
      </c>
      <c r="I97" s="1">
        <v>85</v>
      </c>
      <c r="J97" s="1">
        <v>72</v>
      </c>
      <c r="K97" s="1">
        <v>57</v>
      </c>
      <c r="L97" s="1">
        <v>83</v>
      </c>
      <c r="M97" s="1">
        <v>26</v>
      </c>
      <c r="N97" s="1">
        <v>18.64</v>
      </c>
      <c r="O97" s="1">
        <v>26.21</v>
      </c>
      <c r="P97" s="1">
        <v>0</v>
      </c>
    </row>
    <row r="98" spans="1:16" x14ac:dyDescent="0.25">
      <c r="A98" s="1" t="s">
        <v>289</v>
      </c>
      <c r="B98" s="1" t="s">
        <v>58</v>
      </c>
      <c r="C98" s="1" t="s">
        <v>158</v>
      </c>
      <c r="D98" s="1" t="s">
        <v>162</v>
      </c>
      <c r="E98" s="1">
        <v>8</v>
      </c>
      <c r="F98" s="1">
        <v>0</v>
      </c>
      <c r="G98" s="1" t="s">
        <v>290</v>
      </c>
      <c r="H98" s="1">
        <v>6</v>
      </c>
      <c r="I98" s="1">
        <v>82</v>
      </c>
      <c r="J98" s="1">
        <v>54</v>
      </c>
      <c r="K98" s="1">
        <v>3</v>
      </c>
      <c r="L98" s="1">
        <v>6</v>
      </c>
      <c r="M98" s="1">
        <v>16</v>
      </c>
      <c r="N98" s="1">
        <v>18</v>
      </c>
      <c r="O98" s="1">
        <v>28</v>
      </c>
      <c r="P98" s="1">
        <v>12</v>
      </c>
    </row>
    <row r="99" spans="1:16" x14ac:dyDescent="0.25">
      <c r="A99" s="1" t="s">
        <v>291</v>
      </c>
      <c r="B99" s="1" t="s">
        <v>58</v>
      </c>
      <c r="C99" s="1" t="s">
        <v>158</v>
      </c>
      <c r="D99" s="1" t="s">
        <v>162</v>
      </c>
      <c r="E99" s="1">
        <v>8</v>
      </c>
      <c r="F99" s="1">
        <v>0</v>
      </c>
      <c r="G99" s="1" t="s">
        <v>292</v>
      </c>
      <c r="H99" s="1">
        <v>6</v>
      </c>
      <c r="I99" s="1">
        <v>91</v>
      </c>
      <c r="J99" s="1">
        <v>60</v>
      </c>
      <c r="K99" s="1">
        <v>4</v>
      </c>
      <c r="L99" s="1">
        <v>6</v>
      </c>
      <c r="M99" s="1">
        <v>22</v>
      </c>
      <c r="N99" s="1">
        <v>20</v>
      </c>
      <c r="O99" s="1">
        <v>35.33</v>
      </c>
      <c r="P99" s="1">
        <v>12</v>
      </c>
    </row>
    <row r="100" spans="1:16" x14ac:dyDescent="0.25">
      <c r="A100" s="1" t="s">
        <v>293</v>
      </c>
      <c r="B100" s="1" t="s">
        <v>58</v>
      </c>
      <c r="C100" s="1" t="s">
        <v>158</v>
      </c>
      <c r="D100" s="1" t="s">
        <v>162</v>
      </c>
      <c r="E100" s="1">
        <v>8</v>
      </c>
      <c r="F100" s="1">
        <v>0</v>
      </c>
      <c r="G100" s="1" t="s">
        <v>294</v>
      </c>
      <c r="H100" s="1">
        <v>6</v>
      </c>
      <c r="I100" s="1">
        <v>100</v>
      </c>
      <c r="J100" s="1">
        <v>66</v>
      </c>
      <c r="K100" s="1">
        <v>5</v>
      </c>
      <c r="L100" s="1">
        <v>6</v>
      </c>
      <c r="M100" s="1">
        <v>28</v>
      </c>
      <c r="N100" s="1">
        <v>22</v>
      </c>
      <c r="O100" s="1">
        <v>42.67</v>
      </c>
      <c r="P100" s="1">
        <v>12</v>
      </c>
    </row>
    <row r="101" spans="1:16" x14ac:dyDescent="0.25">
      <c r="A101" s="1" t="s">
        <v>295</v>
      </c>
      <c r="B101" s="1" t="s">
        <v>58</v>
      </c>
      <c r="C101" s="1" t="s">
        <v>158</v>
      </c>
      <c r="D101" s="1" t="s">
        <v>162</v>
      </c>
      <c r="E101" s="1">
        <v>8</v>
      </c>
      <c r="F101" s="1">
        <v>0</v>
      </c>
      <c r="G101" s="1" t="s">
        <v>296</v>
      </c>
      <c r="H101" s="1">
        <v>6</v>
      </c>
      <c r="I101" s="1">
        <v>109</v>
      </c>
      <c r="J101" s="1">
        <v>78</v>
      </c>
      <c r="K101" s="1">
        <v>6</v>
      </c>
      <c r="L101" s="1">
        <v>6</v>
      </c>
      <c r="M101" s="1">
        <v>34</v>
      </c>
      <c r="N101" s="1">
        <v>24</v>
      </c>
      <c r="O101" s="1">
        <v>50</v>
      </c>
      <c r="P101" s="1">
        <v>12</v>
      </c>
    </row>
    <row r="102" spans="1:16" x14ac:dyDescent="0.25">
      <c r="A102" s="1" t="s">
        <v>297</v>
      </c>
      <c r="B102" s="1" t="s">
        <v>58</v>
      </c>
      <c r="C102" s="1" t="s">
        <v>158</v>
      </c>
      <c r="D102" s="1" t="s">
        <v>162</v>
      </c>
      <c r="E102" s="1">
        <v>8</v>
      </c>
      <c r="F102" s="1">
        <v>0</v>
      </c>
      <c r="G102" s="1" t="s">
        <v>298</v>
      </c>
      <c r="H102" s="1">
        <v>6</v>
      </c>
      <c r="I102" s="1">
        <v>128</v>
      </c>
      <c r="J102" s="1">
        <v>90</v>
      </c>
      <c r="K102" s="1">
        <v>7</v>
      </c>
      <c r="L102" s="1">
        <v>7</v>
      </c>
      <c r="M102" s="1">
        <v>47</v>
      </c>
      <c r="N102" s="1">
        <v>28</v>
      </c>
      <c r="O102" s="1">
        <v>65.67</v>
      </c>
      <c r="P102" s="1">
        <v>12</v>
      </c>
    </row>
    <row r="103" spans="1:16" x14ac:dyDescent="0.25">
      <c r="A103" s="1" t="s">
        <v>299</v>
      </c>
      <c r="B103" s="1" t="s">
        <v>58</v>
      </c>
      <c r="C103" s="1" t="s">
        <v>158</v>
      </c>
      <c r="D103" s="1" t="s">
        <v>162</v>
      </c>
      <c r="E103" s="1">
        <v>8</v>
      </c>
      <c r="F103" s="1">
        <v>0</v>
      </c>
      <c r="G103" s="1" t="s">
        <v>300</v>
      </c>
      <c r="H103" s="1">
        <v>6</v>
      </c>
      <c r="I103" s="1">
        <v>100</v>
      </c>
      <c r="J103" s="1">
        <v>60</v>
      </c>
      <c r="K103" s="1">
        <v>3</v>
      </c>
      <c r="L103" s="1">
        <v>8</v>
      </c>
      <c r="M103" s="1">
        <v>22</v>
      </c>
      <c r="N103" s="1">
        <v>22</v>
      </c>
      <c r="O103" s="1">
        <v>36.67</v>
      </c>
      <c r="P103" s="1">
        <v>12</v>
      </c>
    </row>
    <row r="104" spans="1:16" x14ac:dyDescent="0.25">
      <c r="A104" s="1" t="s">
        <v>299</v>
      </c>
      <c r="B104" s="1" t="s">
        <v>58</v>
      </c>
      <c r="C104" s="1" t="s">
        <v>158</v>
      </c>
      <c r="D104" s="1" t="s">
        <v>162</v>
      </c>
      <c r="E104" s="1">
        <v>10</v>
      </c>
      <c r="F104" s="1">
        <v>0</v>
      </c>
      <c r="G104" s="1" t="s">
        <v>301</v>
      </c>
      <c r="H104" s="1">
        <v>6</v>
      </c>
      <c r="I104" s="1">
        <v>100</v>
      </c>
      <c r="J104" s="1">
        <v>60</v>
      </c>
      <c r="K104" s="1">
        <v>3</v>
      </c>
      <c r="L104" s="1">
        <v>8</v>
      </c>
      <c r="M104" s="1">
        <v>22</v>
      </c>
      <c r="N104" s="1">
        <v>22</v>
      </c>
      <c r="O104" s="1">
        <v>40.33</v>
      </c>
      <c r="P104" s="1">
        <v>12</v>
      </c>
    </row>
    <row r="105" spans="1:16" x14ac:dyDescent="0.25">
      <c r="A105" s="1" t="s">
        <v>302</v>
      </c>
      <c r="B105" s="1" t="s">
        <v>58</v>
      </c>
      <c r="C105" s="1" t="s">
        <v>158</v>
      </c>
      <c r="D105" s="1" t="s">
        <v>162</v>
      </c>
      <c r="E105" s="1">
        <v>8</v>
      </c>
      <c r="F105" s="1">
        <v>0</v>
      </c>
      <c r="G105" s="1" t="s">
        <v>274</v>
      </c>
      <c r="H105" s="1">
        <v>6</v>
      </c>
      <c r="I105" s="1">
        <v>109</v>
      </c>
      <c r="J105" s="1">
        <v>72</v>
      </c>
      <c r="K105" s="1">
        <v>4</v>
      </c>
      <c r="L105" s="1">
        <v>8</v>
      </c>
      <c r="M105" s="1">
        <v>30</v>
      </c>
      <c r="N105" s="1">
        <v>24</v>
      </c>
      <c r="O105" s="1">
        <v>46</v>
      </c>
      <c r="P105" s="1">
        <v>12</v>
      </c>
    </row>
    <row r="106" spans="1:16" x14ac:dyDescent="0.25">
      <c r="A106" s="1" t="s">
        <v>303</v>
      </c>
      <c r="B106" s="1" t="s">
        <v>58</v>
      </c>
      <c r="C106" s="1" t="s">
        <v>158</v>
      </c>
      <c r="D106" s="1" t="s">
        <v>162</v>
      </c>
      <c r="E106" s="1">
        <v>8</v>
      </c>
      <c r="F106" s="1">
        <v>0</v>
      </c>
      <c r="G106" s="1" t="s">
        <v>304</v>
      </c>
      <c r="H106" s="1">
        <v>6</v>
      </c>
      <c r="I106" s="1">
        <v>119</v>
      </c>
      <c r="J106" s="1">
        <v>78</v>
      </c>
      <c r="K106" s="1">
        <v>5</v>
      </c>
      <c r="L106" s="1">
        <v>8</v>
      </c>
      <c r="M106" s="1">
        <v>38</v>
      </c>
      <c r="N106" s="1">
        <v>26</v>
      </c>
      <c r="O106" s="1">
        <v>55.33</v>
      </c>
      <c r="P106" s="1">
        <v>12</v>
      </c>
    </row>
    <row r="107" spans="1:16" x14ac:dyDescent="0.25">
      <c r="A107" s="1" t="s">
        <v>305</v>
      </c>
      <c r="B107" s="1" t="s">
        <v>58</v>
      </c>
      <c r="C107" s="1" t="s">
        <v>158</v>
      </c>
      <c r="D107" s="1" t="s">
        <v>162</v>
      </c>
      <c r="E107" s="1">
        <v>8</v>
      </c>
      <c r="F107" s="1">
        <v>0</v>
      </c>
      <c r="G107" s="1" t="s">
        <v>306</v>
      </c>
      <c r="H107" s="1">
        <v>6</v>
      </c>
      <c r="I107" s="1">
        <v>128</v>
      </c>
      <c r="J107" s="1">
        <v>90</v>
      </c>
      <c r="K107" s="1">
        <v>6</v>
      </c>
      <c r="L107" s="1">
        <v>8</v>
      </c>
      <c r="M107" s="1">
        <v>46</v>
      </c>
      <c r="N107" s="1">
        <v>28</v>
      </c>
      <c r="O107" s="1">
        <v>64.67</v>
      </c>
      <c r="P107" s="1">
        <v>12</v>
      </c>
    </row>
    <row r="108" spans="1:16" x14ac:dyDescent="0.25">
      <c r="A108" s="1" t="s">
        <v>307</v>
      </c>
      <c r="B108" s="1" t="s">
        <v>58</v>
      </c>
      <c r="C108" s="1" t="s">
        <v>158</v>
      </c>
      <c r="D108" s="1" t="s">
        <v>162</v>
      </c>
      <c r="E108" s="1">
        <v>7</v>
      </c>
      <c r="F108" s="1">
        <v>0</v>
      </c>
      <c r="G108" s="1" t="s">
        <v>294</v>
      </c>
      <c r="H108" s="1">
        <v>6</v>
      </c>
      <c r="I108" s="1">
        <v>137</v>
      </c>
      <c r="J108" s="1">
        <v>96</v>
      </c>
      <c r="K108" s="1">
        <v>7</v>
      </c>
      <c r="L108" s="1">
        <v>8</v>
      </c>
      <c r="M108" s="1">
        <v>54</v>
      </c>
      <c r="N108" s="1">
        <v>30</v>
      </c>
      <c r="O108" s="1">
        <v>71.5</v>
      </c>
      <c r="P108" s="1">
        <v>12</v>
      </c>
    </row>
    <row r="109" spans="1:16" x14ac:dyDescent="0.25">
      <c r="A109" s="1" t="s">
        <v>307</v>
      </c>
      <c r="B109" s="1" t="s">
        <v>58</v>
      </c>
      <c r="C109" s="1" t="s">
        <v>158</v>
      </c>
      <c r="D109" s="1" t="s">
        <v>162</v>
      </c>
      <c r="E109" s="1">
        <v>8</v>
      </c>
      <c r="F109" s="1">
        <v>0</v>
      </c>
      <c r="G109" s="1" t="s">
        <v>308</v>
      </c>
      <c r="H109" s="1">
        <v>6</v>
      </c>
      <c r="I109" s="1">
        <v>137</v>
      </c>
      <c r="J109" s="1">
        <v>96</v>
      </c>
      <c r="K109" s="1">
        <v>7</v>
      </c>
      <c r="L109" s="1">
        <v>8</v>
      </c>
      <c r="M109" s="1">
        <v>54</v>
      </c>
      <c r="N109" s="1">
        <v>30</v>
      </c>
      <c r="O109" s="1">
        <v>74</v>
      </c>
      <c r="P109" s="1">
        <v>12</v>
      </c>
    </row>
    <row r="110" spans="1:16" x14ac:dyDescent="0.25">
      <c r="A110" s="1" t="s">
        <v>309</v>
      </c>
      <c r="B110" s="1" t="s">
        <v>58</v>
      </c>
      <c r="C110" s="1" t="s">
        <v>158</v>
      </c>
      <c r="D110" s="1" t="s">
        <v>162</v>
      </c>
      <c r="E110" s="1">
        <v>8</v>
      </c>
      <c r="F110" s="1">
        <v>0</v>
      </c>
      <c r="G110" s="1" t="s">
        <v>310</v>
      </c>
      <c r="H110" s="1">
        <v>6</v>
      </c>
      <c r="I110" s="1">
        <v>146</v>
      </c>
      <c r="J110" s="1">
        <v>102</v>
      </c>
      <c r="K110" s="1">
        <v>8</v>
      </c>
      <c r="L110" s="1">
        <v>8</v>
      </c>
      <c r="M110" s="1">
        <v>62</v>
      </c>
      <c r="N110" s="1">
        <v>32</v>
      </c>
      <c r="O110" s="1">
        <v>83.33</v>
      </c>
      <c r="P110" s="1">
        <v>12</v>
      </c>
    </row>
    <row r="111" spans="1:16" x14ac:dyDescent="0.25">
      <c r="A111" s="1" t="s">
        <v>311</v>
      </c>
      <c r="B111" s="1" t="s">
        <v>58</v>
      </c>
      <c r="C111" s="1" t="s">
        <v>158</v>
      </c>
      <c r="D111" s="1" t="s">
        <v>162</v>
      </c>
      <c r="E111" s="1">
        <v>10</v>
      </c>
      <c r="F111" s="1">
        <v>0</v>
      </c>
      <c r="G111" s="1" t="s">
        <v>312</v>
      </c>
      <c r="H111" s="1">
        <v>6</v>
      </c>
      <c r="I111" s="1">
        <v>119</v>
      </c>
      <c r="J111" s="1">
        <v>66</v>
      </c>
      <c r="K111" s="1">
        <v>3</v>
      </c>
      <c r="L111" s="1">
        <v>10</v>
      </c>
      <c r="M111" s="1">
        <v>28</v>
      </c>
      <c r="N111" s="1">
        <v>26</v>
      </c>
      <c r="O111" s="1">
        <v>49.67</v>
      </c>
      <c r="P111" s="1">
        <v>12</v>
      </c>
    </row>
    <row r="112" spans="1:16" x14ac:dyDescent="0.25">
      <c r="A112" s="1" t="s">
        <v>313</v>
      </c>
      <c r="B112" s="1" t="s">
        <v>58</v>
      </c>
      <c r="C112" s="1" t="s">
        <v>158</v>
      </c>
      <c r="D112" s="1" t="s">
        <v>162</v>
      </c>
      <c r="E112" s="1">
        <v>10</v>
      </c>
      <c r="F112" s="1">
        <v>0</v>
      </c>
      <c r="G112" s="1" t="s">
        <v>314</v>
      </c>
      <c r="H112" s="1">
        <v>6</v>
      </c>
      <c r="I112" s="1">
        <v>128</v>
      </c>
      <c r="J112" s="1">
        <v>78</v>
      </c>
      <c r="K112" s="1">
        <v>4</v>
      </c>
      <c r="L112" s="1">
        <v>10</v>
      </c>
      <c r="M112" s="1">
        <v>38</v>
      </c>
      <c r="N112" s="1">
        <v>28</v>
      </c>
      <c r="O112" s="1">
        <v>61.33</v>
      </c>
      <c r="P112" s="1">
        <v>12</v>
      </c>
    </row>
    <row r="113" spans="1:16" x14ac:dyDescent="0.25">
      <c r="A113" s="1" t="s">
        <v>315</v>
      </c>
      <c r="B113" s="1" t="s">
        <v>58</v>
      </c>
      <c r="C113" s="1" t="s">
        <v>158</v>
      </c>
      <c r="D113" s="1" t="s">
        <v>162</v>
      </c>
      <c r="E113" s="1">
        <v>10</v>
      </c>
      <c r="F113" s="1">
        <v>0</v>
      </c>
      <c r="G113" s="1" t="s">
        <v>316</v>
      </c>
      <c r="H113" s="1">
        <v>6</v>
      </c>
      <c r="I113" s="1">
        <v>137</v>
      </c>
      <c r="J113" s="1">
        <v>90</v>
      </c>
      <c r="K113" s="1">
        <v>5</v>
      </c>
      <c r="L113" s="1">
        <v>10</v>
      </c>
      <c r="M113" s="1">
        <v>48</v>
      </c>
      <c r="N113" s="1">
        <v>30</v>
      </c>
      <c r="O113" s="1">
        <v>73</v>
      </c>
      <c r="P113" s="1">
        <v>12</v>
      </c>
    </row>
    <row r="114" spans="1:16" x14ac:dyDescent="0.25">
      <c r="A114" s="1" t="s">
        <v>317</v>
      </c>
      <c r="B114" s="1" t="s">
        <v>58</v>
      </c>
      <c r="C114" s="1" t="s">
        <v>158</v>
      </c>
      <c r="D114" s="1" t="s">
        <v>162</v>
      </c>
      <c r="E114" s="1">
        <v>10</v>
      </c>
      <c r="F114" s="1">
        <v>0</v>
      </c>
      <c r="G114" s="1" t="s">
        <v>318</v>
      </c>
      <c r="H114" s="1">
        <v>6</v>
      </c>
      <c r="I114" s="1">
        <v>146</v>
      </c>
      <c r="J114" s="1">
        <v>102</v>
      </c>
      <c r="K114" s="1">
        <v>6</v>
      </c>
      <c r="L114" s="1">
        <v>10</v>
      </c>
      <c r="M114" s="1">
        <v>58</v>
      </c>
      <c r="N114" s="1">
        <v>32</v>
      </c>
      <c r="O114" s="1">
        <v>84.67</v>
      </c>
      <c r="P114" s="1">
        <v>12</v>
      </c>
    </row>
    <row r="115" spans="1:16" x14ac:dyDescent="0.25">
      <c r="A115" s="1" t="s">
        <v>319</v>
      </c>
      <c r="B115" s="1" t="s">
        <v>58</v>
      </c>
      <c r="C115" s="1" t="s">
        <v>158</v>
      </c>
      <c r="D115" s="1" t="s">
        <v>162</v>
      </c>
      <c r="E115" s="1">
        <v>10</v>
      </c>
      <c r="F115" s="1">
        <v>0</v>
      </c>
      <c r="G115" s="1" t="s">
        <v>320</v>
      </c>
      <c r="H115" s="1">
        <v>6</v>
      </c>
      <c r="I115" s="1">
        <v>155</v>
      </c>
      <c r="J115" s="1">
        <v>108</v>
      </c>
      <c r="K115" s="1">
        <v>7</v>
      </c>
      <c r="L115" s="1">
        <v>10</v>
      </c>
      <c r="M115" s="1">
        <v>68</v>
      </c>
      <c r="N115" s="1">
        <v>34</v>
      </c>
      <c r="O115" s="1">
        <v>96.33</v>
      </c>
      <c r="P115" s="1">
        <v>12</v>
      </c>
    </row>
    <row r="116" spans="1:16" x14ac:dyDescent="0.25">
      <c r="A116" s="1" t="s">
        <v>321</v>
      </c>
      <c r="B116" s="1" t="s">
        <v>58</v>
      </c>
      <c r="C116" s="1" t="s">
        <v>158</v>
      </c>
      <c r="D116" s="1" t="s">
        <v>162</v>
      </c>
      <c r="E116" s="1">
        <v>10</v>
      </c>
      <c r="F116" s="1">
        <v>0</v>
      </c>
      <c r="G116" s="1" t="s">
        <v>322</v>
      </c>
      <c r="H116" s="1">
        <v>6</v>
      </c>
      <c r="I116" s="1">
        <v>164</v>
      </c>
      <c r="J116" s="1">
        <v>114</v>
      </c>
      <c r="K116" s="1">
        <v>8</v>
      </c>
      <c r="L116" s="1">
        <v>10</v>
      </c>
      <c r="M116" s="1">
        <v>78</v>
      </c>
      <c r="N116" s="1">
        <v>36</v>
      </c>
      <c r="O116" s="1">
        <v>108</v>
      </c>
      <c r="P116" s="1">
        <v>12</v>
      </c>
    </row>
    <row r="117" spans="1:16" x14ac:dyDescent="0.25">
      <c r="A117" s="1" t="s">
        <v>323</v>
      </c>
      <c r="B117" s="1" t="s">
        <v>58</v>
      </c>
      <c r="C117" s="1" t="s">
        <v>158</v>
      </c>
      <c r="D117" s="1" t="s">
        <v>162</v>
      </c>
      <c r="E117" s="1">
        <v>10</v>
      </c>
      <c r="F117" s="1">
        <v>0</v>
      </c>
      <c r="G117" s="1" t="s">
        <v>324</v>
      </c>
      <c r="H117" s="1">
        <v>6</v>
      </c>
      <c r="I117" s="1">
        <v>173</v>
      </c>
      <c r="J117" s="1">
        <v>126</v>
      </c>
      <c r="K117" s="1">
        <v>9</v>
      </c>
      <c r="L117" s="1">
        <v>10</v>
      </c>
      <c r="M117" s="1">
        <v>88</v>
      </c>
      <c r="N117" s="1">
        <v>38</v>
      </c>
      <c r="O117" s="1">
        <v>119.67</v>
      </c>
      <c r="P117" s="1">
        <v>12</v>
      </c>
    </row>
    <row r="118" spans="1:16" x14ac:dyDescent="0.25">
      <c r="A118" s="1" t="s">
        <v>325</v>
      </c>
      <c r="B118" s="1" t="s">
        <v>58</v>
      </c>
      <c r="C118" s="1" t="s">
        <v>158</v>
      </c>
      <c r="D118" s="1" t="s">
        <v>162</v>
      </c>
      <c r="E118" s="1">
        <v>10</v>
      </c>
      <c r="F118" s="1">
        <v>0</v>
      </c>
      <c r="G118" s="1" t="s">
        <v>326</v>
      </c>
      <c r="H118" s="1">
        <v>6</v>
      </c>
      <c r="I118" s="1">
        <v>182</v>
      </c>
      <c r="J118" s="1">
        <v>132</v>
      </c>
      <c r="K118" s="1">
        <v>10</v>
      </c>
      <c r="L118" s="1">
        <v>10</v>
      </c>
      <c r="M118" s="1">
        <v>98</v>
      </c>
      <c r="N118" s="1">
        <v>40</v>
      </c>
      <c r="O118" s="1">
        <v>131.33000000000001</v>
      </c>
      <c r="P118" s="1">
        <v>12</v>
      </c>
    </row>
    <row r="119" spans="1:16" x14ac:dyDescent="0.25">
      <c r="A119" s="1" t="s">
        <v>327</v>
      </c>
      <c r="B119" s="1" t="s">
        <v>58</v>
      </c>
      <c r="C119" s="1" t="s">
        <v>158</v>
      </c>
      <c r="D119" s="1" t="s">
        <v>162</v>
      </c>
      <c r="E119" s="1">
        <v>12</v>
      </c>
      <c r="F119" s="1">
        <v>0</v>
      </c>
      <c r="G119" s="1" t="s">
        <v>328</v>
      </c>
      <c r="H119" s="1">
        <v>6</v>
      </c>
      <c r="I119" s="1">
        <v>137</v>
      </c>
      <c r="J119" s="1">
        <v>78</v>
      </c>
      <c r="K119" s="1">
        <v>3</v>
      </c>
      <c r="L119" s="1">
        <v>12</v>
      </c>
      <c r="M119" s="1">
        <v>34</v>
      </c>
      <c r="N119" s="1">
        <v>30</v>
      </c>
      <c r="O119" s="1">
        <v>64</v>
      </c>
      <c r="P119" s="1">
        <v>12</v>
      </c>
    </row>
    <row r="120" spans="1:16" x14ac:dyDescent="0.25">
      <c r="A120" s="1" t="s">
        <v>329</v>
      </c>
      <c r="B120" s="1" t="s">
        <v>58</v>
      </c>
      <c r="C120" s="1" t="s">
        <v>158</v>
      </c>
      <c r="D120" s="1" t="s">
        <v>162</v>
      </c>
      <c r="E120" s="1">
        <v>10</v>
      </c>
      <c r="F120" s="1">
        <v>0</v>
      </c>
      <c r="G120" s="1" t="s">
        <v>330</v>
      </c>
      <c r="H120" s="1">
        <v>6</v>
      </c>
      <c r="I120" s="1">
        <v>146</v>
      </c>
      <c r="J120" s="1">
        <v>90</v>
      </c>
      <c r="K120" s="1">
        <v>4</v>
      </c>
      <c r="L120" s="1">
        <v>12</v>
      </c>
      <c r="M120" s="1">
        <v>46</v>
      </c>
      <c r="N120" s="1">
        <v>32</v>
      </c>
      <c r="O120" s="1">
        <v>72.67</v>
      </c>
      <c r="P120" s="1">
        <v>12</v>
      </c>
    </row>
    <row r="121" spans="1:16" x14ac:dyDescent="0.25">
      <c r="A121" s="1" t="s">
        <v>329</v>
      </c>
      <c r="B121" s="1" t="s">
        <v>58</v>
      </c>
      <c r="C121" s="1" t="s">
        <v>158</v>
      </c>
      <c r="D121" s="1" t="s">
        <v>162</v>
      </c>
      <c r="E121" s="1">
        <v>12</v>
      </c>
      <c r="F121" s="1">
        <v>0</v>
      </c>
      <c r="G121" s="1" t="s">
        <v>331</v>
      </c>
      <c r="H121" s="1">
        <v>6</v>
      </c>
      <c r="I121" s="1">
        <v>146</v>
      </c>
      <c r="J121" s="1">
        <v>90</v>
      </c>
      <c r="K121" s="1">
        <v>4</v>
      </c>
      <c r="L121" s="1">
        <v>12</v>
      </c>
      <c r="M121" s="1">
        <v>46</v>
      </c>
      <c r="N121" s="1">
        <v>32</v>
      </c>
      <c r="O121" s="1">
        <v>78</v>
      </c>
      <c r="P121" s="1">
        <v>12</v>
      </c>
    </row>
    <row r="122" spans="1:16" x14ac:dyDescent="0.25">
      <c r="A122" s="1" t="s">
        <v>332</v>
      </c>
      <c r="B122" s="1" t="s">
        <v>58</v>
      </c>
      <c r="C122" s="1" t="s">
        <v>158</v>
      </c>
      <c r="D122" s="1" t="s">
        <v>162</v>
      </c>
      <c r="E122" s="1">
        <v>12</v>
      </c>
      <c r="F122" s="1">
        <v>0</v>
      </c>
      <c r="G122" s="1" t="s">
        <v>333</v>
      </c>
      <c r="H122" s="1">
        <v>6</v>
      </c>
      <c r="I122" s="1">
        <v>155</v>
      </c>
      <c r="J122" s="1">
        <v>102</v>
      </c>
      <c r="K122" s="1">
        <v>5</v>
      </c>
      <c r="L122" s="1">
        <v>12</v>
      </c>
      <c r="M122" s="1">
        <v>58</v>
      </c>
      <c r="N122" s="1">
        <v>34</v>
      </c>
      <c r="O122" s="1">
        <v>92</v>
      </c>
      <c r="P122" s="1">
        <v>12</v>
      </c>
    </row>
    <row r="123" spans="1:16" x14ac:dyDescent="0.25">
      <c r="A123" s="1" t="s">
        <v>334</v>
      </c>
      <c r="B123" s="1" t="s">
        <v>58</v>
      </c>
      <c r="C123" s="1" t="s">
        <v>158</v>
      </c>
      <c r="D123" s="1" t="s">
        <v>162</v>
      </c>
      <c r="E123" s="1">
        <v>12</v>
      </c>
      <c r="F123" s="1">
        <v>0</v>
      </c>
      <c r="G123" s="1" t="s">
        <v>335</v>
      </c>
      <c r="H123" s="1">
        <v>6</v>
      </c>
      <c r="I123" s="1">
        <v>164</v>
      </c>
      <c r="J123" s="1">
        <v>108</v>
      </c>
      <c r="K123" s="1">
        <v>6</v>
      </c>
      <c r="L123" s="1">
        <v>12</v>
      </c>
      <c r="M123" s="1">
        <v>70</v>
      </c>
      <c r="N123" s="1">
        <v>36</v>
      </c>
      <c r="O123" s="1">
        <v>106</v>
      </c>
      <c r="P123" s="1">
        <v>12</v>
      </c>
    </row>
    <row r="124" spans="1:16" x14ac:dyDescent="0.25">
      <c r="A124" s="1" t="s">
        <v>336</v>
      </c>
      <c r="B124" s="1" t="s">
        <v>58</v>
      </c>
      <c r="C124" s="1" t="s">
        <v>158</v>
      </c>
      <c r="D124" s="1" t="s">
        <v>162</v>
      </c>
      <c r="E124" s="1">
        <v>12</v>
      </c>
      <c r="F124" s="1">
        <v>0</v>
      </c>
      <c r="G124" s="1" t="s">
        <v>337</v>
      </c>
      <c r="H124" s="1">
        <v>6</v>
      </c>
      <c r="I124" s="1">
        <v>173</v>
      </c>
      <c r="J124" s="1">
        <v>120</v>
      </c>
      <c r="K124" s="1">
        <v>7</v>
      </c>
      <c r="L124" s="1">
        <v>12</v>
      </c>
      <c r="M124" s="1">
        <v>82</v>
      </c>
      <c r="N124" s="1">
        <v>38</v>
      </c>
      <c r="O124" s="1">
        <v>120</v>
      </c>
      <c r="P124" s="1">
        <v>12</v>
      </c>
    </row>
    <row r="125" spans="1:16" x14ac:dyDescent="0.25">
      <c r="A125" s="1" t="s">
        <v>338</v>
      </c>
      <c r="B125" s="1" t="s">
        <v>58</v>
      </c>
      <c r="C125" s="1" t="s">
        <v>158</v>
      </c>
      <c r="D125" s="1" t="s">
        <v>162</v>
      </c>
      <c r="E125" s="1">
        <v>12</v>
      </c>
      <c r="F125" s="1">
        <v>0</v>
      </c>
      <c r="G125" s="1" t="s">
        <v>339</v>
      </c>
      <c r="H125" s="1">
        <v>6</v>
      </c>
      <c r="I125" s="1">
        <v>182</v>
      </c>
      <c r="J125" s="1">
        <v>126</v>
      </c>
      <c r="K125" s="1">
        <v>8</v>
      </c>
      <c r="L125" s="1">
        <v>12</v>
      </c>
      <c r="M125" s="1">
        <v>94</v>
      </c>
      <c r="N125" s="1">
        <v>40</v>
      </c>
      <c r="O125" s="1">
        <v>134</v>
      </c>
      <c r="P125" s="1">
        <v>12</v>
      </c>
    </row>
    <row r="126" spans="1:16" x14ac:dyDescent="0.25">
      <c r="A126" s="1" t="s">
        <v>340</v>
      </c>
      <c r="B126" s="1" t="s">
        <v>58</v>
      </c>
      <c r="C126" s="1" t="s">
        <v>158</v>
      </c>
      <c r="D126" s="1" t="s">
        <v>162</v>
      </c>
      <c r="E126" s="1">
        <v>12</v>
      </c>
      <c r="F126" s="1">
        <v>0</v>
      </c>
      <c r="G126" s="1" t="s">
        <v>341</v>
      </c>
      <c r="H126" s="1">
        <v>6</v>
      </c>
      <c r="I126" s="1">
        <v>191</v>
      </c>
      <c r="J126" s="1">
        <v>138</v>
      </c>
      <c r="K126" s="1">
        <v>9</v>
      </c>
      <c r="L126" s="1">
        <v>12</v>
      </c>
      <c r="M126" s="1">
        <v>106</v>
      </c>
      <c r="N126" s="1">
        <v>42</v>
      </c>
      <c r="O126" s="1">
        <v>148</v>
      </c>
      <c r="P126" s="1">
        <v>12</v>
      </c>
    </row>
    <row r="127" spans="1:16" x14ac:dyDescent="0.25">
      <c r="A127" s="1" t="s">
        <v>342</v>
      </c>
      <c r="B127" s="1" t="s">
        <v>58</v>
      </c>
      <c r="C127" s="1" t="s">
        <v>158</v>
      </c>
      <c r="D127" s="1" t="s">
        <v>162</v>
      </c>
      <c r="E127" s="1">
        <v>12</v>
      </c>
      <c r="F127" s="1">
        <v>0</v>
      </c>
      <c r="G127" s="1" t="s">
        <v>343</v>
      </c>
      <c r="H127" s="1">
        <v>6</v>
      </c>
      <c r="I127" s="1">
        <v>200</v>
      </c>
      <c r="J127" s="1">
        <v>144</v>
      </c>
      <c r="K127" s="1">
        <v>10</v>
      </c>
      <c r="L127" s="1">
        <v>12</v>
      </c>
      <c r="M127" s="1">
        <v>118</v>
      </c>
      <c r="N127" s="1">
        <v>44</v>
      </c>
      <c r="O127" s="1">
        <v>162</v>
      </c>
      <c r="P127" s="1">
        <v>12</v>
      </c>
    </row>
    <row r="128" spans="1:16" x14ac:dyDescent="0.25">
      <c r="A128" s="1" t="s">
        <v>344</v>
      </c>
      <c r="B128" s="1" t="s">
        <v>58</v>
      </c>
      <c r="C128" s="1" t="s">
        <v>158</v>
      </c>
      <c r="D128" s="1" t="s">
        <v>162</v>
      </c>
      <c r="E128" s="1">
        <v>12</v>
      </c>
      <c r="F128" s="1">
        <v>0</v>
      </c>
      <c r="G128" s="1" t="s">
        <v>345</v>
      </c>
      <c r="H128" s="1">
        <v>6</v>
      </c>
      <c r="I128" s="1">
        <v>218</v>
      </c>
      <c r="J128" s="1">
        <v>156</v>
      </c>
      <c r="K128" s="1">
        <v>12</v>
      </c>
      <c r="L128" s="1">
        <v>12</v>
      </c>
      <c r="M128" s="1">
        <v>142</v>
      </c>
      <c r="N128" s="1">
        <v>48</v>
      </c>
      <c r="O128" s="1">
        <v>190</v>
      </c>
      <c r="P128" s="1">
        <v>12</v>
      </c>
    </row>
    <row r="129" spans="1:16" x14ac:dyDescent="0.25">
      <c r="A129" s="1" t="s">
        <v>346</v>
      </c>
      <c r="B129" s="1" t="s">
        <v>58</v>
      </c>
      <c r="C129" s="1" t="s">
        <v>158</v>
      </c>
      <c r="D129" s="1" t="s">
        <v>162</v>
      </c>
      <c r="E129" s="1">
        <v>12</v>
      </c>
      <c r="F129" s="1">
        <v>0</v>
      </c>
      <c r="G129" s="1" t="s">
        <v>347</v>
      </c>
      <c r="H129" s="1">
        <v>6</v>
      </c>
      <c r="I129" s="1">
        <v>173</v>
      </c>
      <c r="J129" s="1">
        <v>114</v>
      </c>
      <c r="K129" s="1">
        <v>6</v>
      </c>
      <c r="L129" s="1">
        <v>13</v>
      </c>
      <c r="M129" s="1">
        <v>76</v>
      </c>
      <c r="N129" s="1">
        <v>38</v>
      </c>
      <c r="O129" s="1">
        <v>114</v>
      </c>
      <c r="P129" s="1">
        <v>12</v>
      </c>
    </row>
    <row r="130" spans="1:16" x14ac:dyDescent="0.25">
      <c r="A130" s="1" t="s">
        <v>348</v>
      </c>
      <c r="B130" s="1" t="s">
        <v>58</v>
      </c>
      <c r="C130" s="1" t="s">
        <v>158</v>
      </c>
      <c r="D130" s="1" t="s">
        <v>162</v>
      </c>
      <c r="E130" s="1">
        <v>10</v>
      </c>
      <c r="F130" s="1">
        <v>0</v>
      </c>
      <c r="G130" s="1" t="s">
        <v>349</v>
      </c>
      <c r="H130" s="1">
        <v>6</v>
      </c>
      <c r="I130" s="1">
        <v>182</v>
      </c>
      <c r="J130" s="1">
        <v>120</v>
      </c>
      <c r="K130" s="1">
        <v>6</v>
      </c>
      <c r="L130" s="1">
        <v>14</v>
      </c>
      <c r="M130" s="1">
        <v>82</v>
      </c>
      <c r="N130" s="1">
        <v>40</v>
      </c>
      <c r="O130" s="1">
        <v>115.33</v>
      </c>
      <c r="P130" s="1">
        <v>12</v>
      </c>
    </row>
    <row r="131" spans="1:16" x14ac:dyDescent="0.25">
      <c r="A131" s="1" t="s">
        <v>350</v>
      </c>
      <c r="B131" s="1" t="s">
        <v>58</v>
      </c>
      <c r="C131" s="1" t="s">
        <v>158</v>
      </c>
      <c r="D131" s="1" t="s">
        <v>162</v>
      </c>
      <c r="E131" s="1">
        <v>21</v>
      </c>
      <c r="F131" s="1">
        <v>0</v>
      </c>
      <c r="G131" s="1" t="s">
        <v>351</v>
      </c>
      <c r="H131" s="1">
        <v>6</v>
      </c>
      <c r="I131" s="1">
        <v>191</v>
      </c>
      <c r="J131" s="1">
        <v>132</v>
      </c>
      <c r="K131" s="1">
        <v>7</v>
      </c>
      <c r="L131" s="1">
        <v>14</v>
      </c>
      <c r="M131" s="1">
        <v>96</v>
      </c>
      <c r="N131" s="1">
        <v>42</v>
      </c>
      <c r="O131" s="1">
        <v>169.5</v>
      </c>
      <c r="P131" s="1">
        <v>12</v>
      </c>
    </row>
    <row r="132" spans="1:16" x14ac:dyDescent="0.25">
      <c r="A132" s="1" t="s">
        <v>352</v>
      </c>
      <c r="B132" s="1" t="s">
        <v>58</v>
      </c>
      <c r="C132" s="1" t="s">
        <v>158</v>
      </c>
      <c r="D132" s="1" t="s">
        <v>162</v>
      </c>
      <c r="E132" s="1">
        <v>12</v>
      </c>
      <c r="F132" s="1">
        <v>0</v>
      </c>
      <c r="G132" s="1" t="s">
        <v>353</v>
      </c>
      <c r="H132" s="1">
        <v>6</v>
      </c>
      <c r="I132" s="1">
        <v>228</v>
      </c>
      <c r="J132" s="1">
        <v>162</v>
      </c>
      <c r="K132" s="1">
        <v>11</v>
      </c>
      <c r="L132" s="1">
        <v>14</v>
      </c>
      <c r="M132" s="1">
        <v>152</v>
      </c>
      <c r="N132" s="1">
        <v>50</v>
      </c>
      <c r="O132" s="1">
        <v>202</v>
      </c>
      <c r="P132" s="1">
        <v>12</v>
      </c>
    </row>
    <row r="133" spans="1:16" x14ac:dyDescent="0.25">
      <c r="A133" s="1" t="s">
        <v>354</v>
      </c>
      <c r="B133" s="1" t="s">
        <v>58</v>
      </c>
      <c r="C133" s="1" t="s">
        <v>158</v>
      </c>
      <c r="D133" s="1" t="s">
        <v>162</v>
      </c>
      <c r="E133" s="1">
        <v>12</v>
      </c>
      <c r="F133" s="1">
        <v>0</v>
      </c>
      <c r="G133" s="1" t="s">
        <v>355</v>
      </c>
      <c r="H133" s="1">
        <v>6</v>
      </c>
      <c r="I133" s="1">
        <v>164</v>
      </c>
      <c r="J133" s="1">
        <v>84</v>
      </c>
      <c r="K133" s="1">
        <v>3</v>
      </c>
      <c r="L133" s="1">
        <v>15</v>
      </c>
      <c r="M133" s="1">
        <v>43</v>
      </c>
      <c r="N133" s="1">
        <v>36</v>
      </c>
      <c r="O133" s="1">
        <v>79</v>
      </c>
      <c r="P133" s="1">
        <v>12</v>
      </c>
    </row>
    <row r="134" spans="1:16" x14ac:dyDescent="0.25">
      <c r="A134" s="1" t="s">
        <v>356</v>
      </c>
      <c r="B134" s="1" t="s">
        <v>58</v>
      </c>
      <c r="C134" s="1" t="s">
        <v>158</v>
      </c>
      <c r="D134" s="1" t="s">
        <v>162</v>
      </c>
      <c r="E134" s="1">
        <v>12</v>
      </c>
      <c r="F134" s="1">
        <v>0</v>
      </c>
      <c r="G134" s="1" t="s">
        <v>357</v>
      </c>
      <c r="H134" s="1">
        <v>6</v>
      </c>
      <c r="I134" s="1">
        <v>182</v>
      </c>
      <c r="J134" s="1">
        <v>114</v>
      </c>
      <c r="K134" s="1">
        <v>5</v>
      </c>
      <c r="L134" s="1">
        <v>15</v>
      </c>
      <c r="M134" s="1">
        <v>73</v>
      </c>
      <c r="N134" s="1">
        <v>40</v>
      </c>
      <c r="O134" s="1">
        <v>113</v>
      </c>
      <c r="P134" s="1">
        <v>12</v>
      </c>
    </row>
    <row r="135" spans="1:16" x14ac:dyDescent="0.25">
      <c r="A135" s="1" t="s">
        <v>358</v>
      </c>
      <c r="B135" s="1" t="s">
        <v>58</v>
      </c>
      <c r="C135" s="1" t="s">
        <v>158</v>
      </c>
      <c r="D135" s="1" t="s">
        <v>162</v>
      </c>
      <c r="E135" s="1">
        <v>12</v>
      </c>
      <c r="F135" s="1">
        <v>0</v>
      </c>
      <c r="G135" s="1" t="s">
        <v>359</v>
      </c>
      <c r="H135" s="1">
        <v>6</v>
      </c>
      <c r="I135" s="1">
        <v>218</v>
      </c>
      <c r="J135" s="1">
        <v>150</v>
      </c>
      <c r="K135" s="1">
        <v>8</v>
      </c>
      <c r="L135" s="1">
        <v>16</v>
      </c>
      <c r="M135" s="1">
        <v>126</v>
      </c>
      <c r="N135" s="1">
        <v>48</v>
      </c>
      <c r="O135" s="1">
        <v>174</v>
      </c>
      <c r="P135" s="1">
        <v>12</v>
      </c>
    </row>
    <row r="136" spans="1:16" x14ac:dyDescent="0.25">
      <c r="A136" s="1" t="s">
        <v>360</v>
      </c>
      <c r="B136" s="1" t="s">
        <v>58</v>
      </c>
      <c r="C136" s="1" t="s">
        <v>158</v>
      </c>
      <c r="D136" s="1" t="s">
        <v>162</v>
      </c>
      <c r="E136" s="1">
        <v>12</v>
      </c>
      <c r="F136" s="1">
        <v>0</v>
      </c>
      <c r="G136" s="1" t="s">
        <v>361</v>
      </c>
      <c r="H136" s="1">
        <v>6</v>
      </c>
      <c r="I136" s="1">
        <v>246</v>
      </c>
      <c r="J136" s="1">
        <v>174</v>
      </c>
      <c r="K136" s="1">
        <v>11</v>
      </c>
      <c r="L136" s="1">
        <v>16</v>
      </c>
      <c r="M136" s="1">
        <v>174</v>
      </c>
      <c r="N136" s="1">
        <v>54</v>
      </c>
      <c r="O136" s="1">
        <v>228</v>
      </c>
      <c r="P136" s="1">
        <v>12</v>
      </c>
    </row>
    <row r="137" spans="1:16" x14ac:dyDescent="0.25">
      <c r="A137" s="1" t="s">
        <v>362</v>
      </c>
      <c r="B137" s="1" t="s">
        <v>58</v>
      </c>
      <c r="C137" s="1" t="s">
        <v>158</v>
      </c>
      <c r="D137" s="1" t="s">
        <v>162</v>
      </c>
      <c r="E137" s="1">
        <v>12</v>
      </c>
      <c r="F137" s="1">
        <v>0</v>
      </c>
      <c r="G137" s="1" t="s">
        <v>363</v>
      </c>
      <c r="H137" s="1">
        <v>6</v>
      </c>
      <c r="I137" s="1">
        <v>200</v>
      </c>
      <c r="J137" s="1">
        <v>108</v>
      </c>
      <c r="K137" s="1">
        <v>4</v>
      </c>
      <c r="L137" s="1">
        <v>18</v>
      </c>
      <c r="M137" s="1">
        <v>70</v>
      </c>
      <c r="N137" s="1">
        <v>44</v>
      </c>
      <c r="O137" s="1">
        <v>114</v>
      </c>
      <c r="P137" s="1">
        <v>12</v>
      </c>
    </row>
    <row r="138" spans="1:16" x14ac:dyDescent="0.25">
      <c r="A138" s="1" t="s">
        <v>364</v>
      </c>
      <c r="B138" s="1" t="s">
        <v>58</v>
      </c>
      <c r="C138" s="1" t="s">
        <v>158</v>
      </c>
      <c r="D138" s="1" t="s">
        <v>162</v>
      </c>
      <c r="E138" s="1">
        <v>12</v>
      </c>
      <c r="F138" s="1">
        <v>0</v>
      </c>
      <c r="G138" s="1" t="s">
        <v>365</v>
      </c>
      <c r="H138" s="1">
        <v>6</v>
      </c>
      <c r="I138" s="1">
        <v>218</v>
      </c>
      <c r="J138" s="1">
        <v>138</v>
      </c>
      <c r="K138" s="1">
        <v>6</v>
      </c>
      <c r="L138" s="1">
        <v>18</v>
      </c>
      <c r="M138" s="1">
        <v>106</v>
      </c>
      <c r="N138" s="1">
        <v>48</v>
      </c>
      <c r="O138" s="1">
        <v>154</v>
      </c>
      <c r="P138" s="1">
        <v>12</v>
      </c>
    </row>
    <row r="139" spans="1:16" x14ac:dyDescent="0.25">
      <c r="A139" s="1" t="s">
        <v>366</v>
      </c>
      <c r="B139" s="1" t="s">
        <v>58</v>
      </c>
      <c r="C139" s="1" t="s">
        <v>158</v>
      </c>
      <c r="D139" s="1" t="s">
        <v>162</v>
      </c>
      <c r="E139" s="1">
        <v>12</v>
      </c>
      <c r="F139" s="1">
        <v>0</v>
      </c>
      <c r="G139" s="1" t="s">
        <v>367</v>
      </c>
      <c r="H139" s="1">
        <v>6</v>
      </c>
      <c r="I139" s="1">
        <v>228</v>
      </c>
      <c r="J139" s="1">
        <v>150</v>
      </c>
      <c r="K139" s="1">
        <v>7</v>
      </c>
      <c r="L139" s="1">
        <v>18</v>
      </c>
      <c r="M139" s="1">
        <v>124</v>
      </c>
      <c r="N139" s="1">
        <v>50</v>
      </c>
      <c r="O139" s="1">
        <v>174</v>
      </c>
      <c r="P139" s="1">
        <v>12</v>
      </c>
    </row>
    <row r="140" spans="1:16" x14ac:dyDescent="0.25">
      <c r="A140" s="1" t="s">
        <v>368</v>
      </c>
      <c r="B140" s="1" t="s">
        <v>58</v>
      </c>
      <c r="C140" s="1" t="s">
        <v>158</v>
      </c>
      <c r="D140" s="1" t="s">
        <v>162</v>
      </c>
      <c r="E140" s="1">
        <v>12</v>
      </c>
      <c r="F140" s="1">
        <v>0</v>
      </c>
      <c r="G140" s="1" t="s">
        <v>369</v>
      </c>
      <c r="H140" s="1">
        <v>6</v>
      </c>
      <c r="I140" s="1">
        <v>237</v>
      </c>
      <c r="J140" s="1">
        <v>156</v>
      </c>
      <c r="K140" s="1">
        <v>8</v>
      </c>
      <c r="L140" s="1">
        <v>18</v>
      </c>
      <c r="M140" s="1">
        <v>142</v>
      </c>
      <c r="N140" s="1">
        <v>52</v>
      </c>
      <c r="O140" s="1">
        <v>194</v>
      </c>
      <c r="P140" s="1">
        <v>12</v>
      </c>
    </row>
    <row r="141" spans="1:16" x14ac:dyDescent="0.25">
      <c r="A141" s="1" t="s">
        <v>370</v>
      </c>
      <c r="B141" s="1" t="s">
        <v>58</v>
      </c>
      <c r="C141" s="1" t="s">
        <v>158</v>
      </c>
      <c r="D141" s="1" t="s">
        <v>162</v>
      </c>
      <c r="E141" s="1">
        <v>12</v>
      </c>
      <c r="F141" s="1">
        <v>0</v>
      </c>
      <c r="G141" s="1" t="s">
        <v>371</v>
      </c>
      <c r="H141" s="1">
        <v>6</v>
      </c>
      <c r="I141" s="1">
        <v>218</v>
      </c>
      <c r="J141" s="1">
        <v>114</v>
      </c>
      <c r="K141" s="1">
        <v>4</v>
      </c>
      <c r="L141" s="1">
        <v>20</v>
      </c>
      <c r="M141" s="1">
        <v>78</v>
      </c>
      <c r="N141" s="1">
        <v>48</v>
      </c>
      <c r="O141" s="1">
        <v>126</v>
      </c>
      <c r="P141" s="1">
        <v>12</v>
      </c>
    </row>
    <row r="142" spans="1:16" x14ac:dyDescent="0.25">
      <c r="A142" s="1" t="s">
        <v>372</v>
      </c>
      <c r="B142" s="1" t="s">
        <v>58</v>
      </c>
      <c r="C142" s="1" t="s">
        <v>158</v>
      </c>
      <c r="D142" s="1" t="s">
        <v>162</v>
      </c>
      <c r="E142" s="1">
        <v>12</v>
      </c>
      <c r="F142" s="1">
        <v>0</v>
      </c>
      <c r="G142" s="1" t="s">
        <v>373</v>
      </c>
      <c r="H142" s="1">
        <v>6</v>
      </c>
      <c r="I142" s="1">
        <v>228</v>
      </c>
      <c r="J142" s="1">
        <v>132</v>
      </c>
      <c r="K142" s="1">
        <v>5</v>
      </c>
      <c r="L142" s="1">
        <v>20</v>
      </c>
      <c r="M142" s="1">
        <v>98</v>
      </c>
      <c r="N142" s="1">
        <v>50</v>
      </c>
      <c r="O142" s="1">
        <v>148</v>
      </c>
      <c r="P142" s="1">
        <v>12</v>
      </c>
    </row>
    <row r="143" spans="1:16" x14ac:dyDescent="0.25">
      <c r="A143" s="1" t="s">
        <v>374</v>
      </c>
      <c r="B143" s="1" t="s">
        <v>58</v>
      </c>
      <c r="C143" s="1" t="s">
        <v>158</v>
      </c>
      <c r="D143" s="1" t="s">
        <v>162</v>
      </c>
      <c r="E143" s="1">
        <v>12</v>
      </c>
      <c r="F143" s="1">
        <v>0</v>
      </c>
      <c r="G143" s="1" t="s">
        <v>375</v>
      </c>
      <c r="H143" s="1">
        <v>6</v>
      </c>
      <c r="I143" s="1">
        <v>237</v>
      </c>
      <c r="J143" s="1">
        <v>144</v>
      </c>
      <c r="K143" s="1">
        <v>6</v>
      </c>
      <c r="L143" s="1">
        <v>20</v>
      </c>
      <c r="M143" s="1">
        <v>118</v>
      </c>
      <c r="N143" s="1">
        <v>52</v>
      </c>
      <c r="O143" s="1">
        <v>170</v>
      </c>
      <c r="P143" s="1">
        <v>12</v>
      </c>
    </row>
    <row r="144" spans="1:16" x14ac:dyDescent="0.25">
      <c r="A144" s="1" t="s">
        <v>374</v>
      </c>
      <c r="B144" s="1" t="s">
        <v>58</v>
      </c>
      <c r="C144" s="1" t="s">
        <v>158</v>
      </c>
      <c r="D144" s="1" t="s">
        <v>162</v>
      </c>
      <c r="E144" s="1">
        <v>15</v>
      </c>
      <c r="F144" s="1">
        <v>0</v>
      </c>
      <c r="G144" s="1" t="s">
        <v>376</v>
      </c>
      <c r="H144" s="1">
        <v>6</v>
      </c>
      <c r="I144" s="1">
        <v>237</v>
      </c>
      <c r="J144" s="1">
        <v>144</v>
      </c>
      <c r="K144" s="1">
        <v>6</v>
      </c>
      <c r="L144" s="1">
        <v>20</v>
      </c>
      <c r="M144" s="1">
        <v>118</v>
      </c>
      <c r="N144" s="1">
        <v>52</v>
      </c>
      <c r="O144" s="1">
        <v>183</v>
      </c>
      <c r="P144" s="1">
        <v>12</v>
      </c>
    </row>
    <row r="145" spans="1:16" x14ac:dyDescent="0.25">
      <c r="A145" s="1" t="s">
        <v>377</v>
      </c>
      <c r="B145" s="1" t="s">
        <v>58</v>
      </c>
      <c r="C145" s="1" t="s">
        <v>158</v>
      </c>
      <c r="D145" s="1" t="s">
        <v>162</v>
      </c>
      <c r="E145" s="1">
        <v>12</v>
      </c>
      <c r="F145" s="1">
        <v>0</v>
      </c>
      <c r="G145" s="1" t="s">
        <v>378</v>
      </c>
      <c r="H145" s="1">
        <v>6</v>
      </c>
      <c r="I145" s="1">
        <v>255</v>
      </c>
      <c r="J145" s="1">
        <v>168</v>
      </c>
      <c r="K145" s="1">
        <v>8</v>
      </c>
      <c r="L145" s="1">
        <v>20</v>
      </c>
      <c r="M145" s="1">
        <v>158</v>
      </c>
      <c r="N145" s="1">
        <v>56</v>
      </c>
      <c r="O145" s="1">
        <v>214</v>
      </c>
      <c r="P145" s="1">
        <v>12</v>
      </c>
    </row>
    <row r="146" spans="1:16" x14ac:dyDescent="0.25">
      <c r="A146" s="1" t="s">
        <v>379</v>
      </c>
      <c r="B146" s="1" t="s">
        <v>58</v>
      </c>
      <c r="C146" s="1" t="s">
        <v>158</v>
      </c>
      <c r="D146" s="1" t="s">
        <v>162</v>
      </c>
      <c r="E146" s="1">
        <v>5</v>
      </c>
      <c r="F146" s="1">
        <v>0</v>
      </c>
      <c r="G146" s="1" t="s">
        <v>380</v>
      </c>
      <c r="H146" s="1">
        <v>8</v>
      </c>
      <c r="I146" s="1">
        <v>55</v>
      </c>
      <c r="J146" s="1">
        <v>36</v>
      </c>
      <c r="K146" s="1">
        <v>2</v>
      </c>
      <c r="L146" s="1">
        <v>4</v>
      </c>
      <c r="M146" s="1">
        <v>7.1</v>
      </c>
      <c r="N146" s="1">
        <v>12</v>
      </c>
      <c r="O146" s="1">
        <v>12.1</v>
      </c>
      <c r="P146" s="1">
        <v>8</v>
      </c>
    </row>
    <row r="147" spans="1:16" x14ac:dyDescent="0.25">
      <c r="A147" s="1" t="s">
        <v>381</v>
      </c>
      <c r="B147" s="1" t="s">
        <v>58</v>
      </c>
      <c r="C147" s="1" t="s">
        <v>158</v>
      </c>
      <c r="D147" s="1" t="s">
        <v>162</v>
      </c>
      <c r="E147" s="1">
        <v>7</v>
      </c>
      <c r="F147" s="1">
        <v>0</v>
      </c>
      <c r="G147" s="1" t="s">
        <v>382</v>
      </c>
      <c r="H147" s="1">
        <v>8</v>
      </c>
      <c r="I147" s="1">
        <v>64</v>
      </c>
      <c r="J147" s="1">
        <v>42</v>
      </c>
      <c r="K147" s="1">
        <v>3</v>
      </c>
      <c r="L147" s="1">
        <v>4</v>
      </c>
      <c r="M147" s="1">
        <v>11.1</v>
      </c>
      <c r="N147" s="1">
        <v>14</v>
      </c>
      <c r="O147" s="1">
        <v>19.27</v>
      </c>
      <c r="P147" s="1">
        <v>8</v>
      </c>
    </row>
    <row r="148" spans="1:16" x14ac:dyDescent="0.25">
      <c r="A148" s="1" t="s">
        <v>383</v>
      </c>
      <c r="B148" s="1" t="s">
        <v>58</v>
      </c>
      <c r="C148" s="1" t="s">
        <v>158</v>
      </c>
      <c r="D148" s="1" t="s">
        <v>162</v>
      </c>
      <c r="E148" s="1">
        <v>5</v>
      </c>
      <c r="F148" s="1">
        <v>0</v>
      </c>
      <c r="G148" s="1" t="s">
        <v>384</v>
      </c>
      <c r="H148" s="1">
        <v>8</v>
      </c>
      <c r="I148" s="1">
        <v>73</v>
      </c>
      <c r="J148" s="1">
        <v>48</v>
      </c>
      <c r="K148" s="1">
        <v>4</v>
      </c>
      <c r="L148" s="1">
        <v>4</v>
      </c>
      <c r="M148" s="1">
        <v>15.1</v>
      </c>
      <c r="N148" s="1">
        <v>16</v>
      </c>
      <c r="O148" s="1">
        <v>21.77</v>
      </c>
      <c r="P148" s="1">
        <v>8</v>
      </c>
    </row>
    <row r="149" spans="1:16" x14ac:dyDescent="0.25">
      <c r="A149" s="1" t="s">
        <v>383</v>
      </c>
      <c r="B149" s="1" t="s">
        <v>58</v>
      </c>
      <c r="C149" s="1" t="s">
        <v>158</v>
      </c>
      <c r="D149" s="1" t="s">
        <v>162</v>
      </c>
      <c r="E149" s="1">
        <v>8</v>
      </c>
      <c r="F149" s="1">
        <v>0</v>
      </c>
      <c r="G149" s="1" t="s">
        <v>385</v>
      </c>
      <c r="H149" s="1">
        <v>8</v>
      </c>
      <c r="I149" s="1">
        <v>73</v>
      </c>
      <c r="J149" s="1">
        <v>48</v>
      </c>
      <c r="K149" s="1">
        <v>4</v>
      </c>
      <c r="L149" s="1">
        <v>4</v>
      </c>
      <c r="M149" s="1">
        <v>15.1</v>
      </c>
      <c r="N149" s="1">
        <v>16</v>
      </c>
      <c r="O149" s="1">
        <v>25.77</v>
      </c>
      <c r="P149" s="1">
        <v>8</v>
      </c>
    </row>
    <row r="150" spans="1:16" x14ac:dyDescent="0.25">
      <c r="A150" s="1" t="s">
        <v>386</v>
      </c>
      <c r="B150" s="1" t="s">
        <v>58</v>
      </c>
      <c r="C150" s="1" t="s">
        <v>158</v>
      </c>
      <c r="D150" s="1" t="s">
        <v>162</v>
      </c>
      <c r="E150" s="1">
        <v>8</v>
      </c>
      <c r="F150" s="1">
        <v>0</v>
      </c>
      <c r="G150" s="1" t="s">
        <v>387</v>
      </c>
      <c r="H150" s="1">
        <v>8</v>
      </c>
      <c r="I150" s="1">
        <v>73</v>
      </c>
      <c r="J150" s="1">
        <v>48</v>
      </c>
      <c r="K150" s="1">
        <v>3</v>
      </c>
      <c r="L150" s="1">
        <v>5</v>
      </c>
      <c r="M150" s="1">
        <v>14.1</v>
      </c>
      <c r="N150" s="1">
        <v>16</v>
      </c>
      <c r="O150" s="1">
        <v>24.77</v>
      </c>
      <c r="P150" s="1">
        <v>8</v>
      </c>
    </row>
    <row r="151" spans="1:16" x14ac:dyDescent="0.25">
      <c r="A151" s="1" t="s">
        <v>388</v>
      </c>
      <c r="B151" s="1" t="s">
        <v>58</v>
      </c>
      <c r="C151" s="1" t="s">
        <v>158</v>
      </c>
      <c r="D151" s="1" t="s">
        <v>162</v>
      </c>
      <c r="E151" s="1">
        <v>8</v>
      </c>
      <c r="F151" s="1">
        <v>0</v>
      </c>
      <c r="G151" s="1" t="s">
        <v>389</v>
      </c>
      <c r="H151" s="1">
        <v>8</v>
      </c>
      <c r="I151" s="1">
        <v>73</v>
      </c>
      <c r="J151" s="1">
        <v>42</v>
      </c>
      <c r="K151" s="1">
        <v>2</v>
      </c>
      <c r="L151" s="1">
        <v>6</v>
      </c>
      <c r="M151" s="1">
        <v>11.1</v>
      </c>
      <c r="N151" s="1">
        <v>16</v>
      </c>
      <c r="O151" s="1">
        <v>21.77</v>
      </c>
      <c r="P151" s="1">
        <v>8</v>
      </c>
    </row>
    <row r="152" spans="1:16" x14ac:dyDescent="0.25">
      <c r="A152" s="1" t="s">
        <v>289</v>
      </c>
      <c r="B152" s="1" t="s">
        <v>58</v>
      </c>
      <c r="C152" s="1" t="s">
        <v>158</v>
      </c>
      <c r="D152" s="1" t="s">
        <v>162</v>
      </c>
      <c r="E152" s="1">
        <v>7</v>
      </c>
      <c r="F152" s="1">
        <v>0</v>
      </c>
      <c r="G152" s="1" t="s">
        <v>390</v>
      </c>
      <c r="H152" s="1">
        <v>8</v>
      </c>
      <c r="I152" s="1">
        <v>82</v>
      </c>
      <c r="J152" s="1">
        <v>54</v>
      </c>
      <c r="K152" s="1">
        <v>3</v>
      </c>
      <c r="L152" s="1">
        <v>6</v>
      </c>
      <c r="M152" s="1">
        <v>17.100000000000001</v>
      </c>
      <c r="N152" s="1">
        <v>18</v>
      </c>
      <c r="O152" s="1">
        <v>27.6</v>
      </c>
      <c r="P152" s="1">
        <v>8</v>
      </c>
    </row>
    <row r="153" spans="1:16" x14ac:dyDescent="0.25">
      <c r="A153" s="1" t="s">
        <v>291</v>
      </c>
      <c r="B153" s="1" t="s">
        <v>58</v>
      </c>
      <c r="C153" s="1" t="s">
        <v>158</v>
      </c>
      <c r="D153" s="1" t="s">
        <v>162</v>
      </c>
      <c r="E153" s="1">
        <v>7</v>
      </c>
      <c r="F153" s="1">
        <v>0</v>
      </c>
      <c r="G153" s="1" t="s">
        <v>391</v>
      </c>
      <c r="H153" s="1">
        <v>8</v>
      </c>
      <c r="I153" s="1">
        <v>91</v>
      </c>
      <c r="J153" s="1">
        <v>60</v>
      </c>
      <c r="K153" s="1">
        <v>4</v>
      </c>
      <c r="L153" s="1">
        <v>6</v>
      </c>
      <c r="M153" s="1">
        <v>23.1</v>
      </c>
      <c r="N153" s="1">
        <v>20</v>
      </c>
      <c r="O153" s="1">
        <v>34.770000000000003</v>
      </c>
      <c r="P153" s="1">
        <v>8</v>
      </c>
    </row>
    <row r="154" spans="1:16" x14ac:dyDescent="0.25">
      <c r="A154" s="1" t="s">
        <v>293</v>
      </c>
      <c r="B154" s="1" t="s">
        <v>58</v>
      </c>
      <c r="C154" s="1" t="s">
        <v>158</v>
      </c>
      <c r="D154" s="1" t="s">
        <v>162</v>
      </c>
      <c r="E154" s="1">
        <v>7</v>
      </c>
      <c r="F154" s="1">
        <v>0</v>
      </c>
      <c r="G154" s="1" t="s">
        <v>392</v>
      </c>
      <c r="H154" s="1">
        <v>8</v>
      </c>
      <c r="I154" s="1">
        <v>100</v>
      </c>
      <c r="J154" s="1">
        <v>72</v>
      </c>
      <c r="K154" s="1">
        <v>5</v>
      </c>
      <c r="L154" s="1">
        <v>6</v>
      </c>
      <c r="M154" s="1">
        <v>29.1</v>
      </c>
      <c r="N154" s="1">
        <v>22</v>
      </c>
      <c r="O154" s="1">
        <v>41.93</v>
      </c>
      <c r="P154" s="1">
        <v>8</v>
      </c>
    </row>
    <row r="155" spans="1:16" x14ac:dyDescent="0.25">
      <c r="A155" s="1" t="s">
        <v>295</v>
      </c>
      <c r="B155" s="1" t="s">
        <v>58</v>
      </c>
      <c r="C155" s="1" t="s">
        <v>158</v>
      </c>
      <c r="D155" s="1" t="s">
        <v>162</v>
      </c>
      <c r="E155" s="1">
        <v>7</v>
      </c>
      <c r="F155" s="1">
        <v>0</v>
      </c>
      <c r="G155" s="1" t="s">
        <v>385</v>
      </c>
      <c r="H155" s="1">
        <v>8</v>
      </c>
      <c r="I155" s="1">
        <v>109</v>
      </c>
      <c r="J155" s="1">
        <v>78</v>
      </c>
      <c r="K155" s="1">
        <v>6</v>
      </c>
      <c r="L155" s="1">
        <v>6</v>
      </c>
      <c r="M155" s="1">
        <v>35.1</v>
      </c>
      <c r="N155" s="1">
        <v>24</v>
      </c>
      <c r="O155" s="1">
        <v>49.1</v>
      </c>
      <c r="P155" s="1">
        <v>8</v>
      </c>
    </row>
    <row r="156" spans="1:16" x14ac:dyDescent="0.25">
      <c r="A156" s="1" t="s">
        <v>393</v>
      </c>
      <c r="B156" s="1" t="s">
        <v>58</v>
      </c>
      <c r="C156" s="1" t="s">
        <v>158</v>
      </c>
      <c r="D156" s="1" t="s">
        <v>162</v>
      </c>
      <c r="E156" s="1">
        <v>8</v>
      </c>
      <c r="F156" s="1">
        <v>0</v>
      </c>
      <c r="G156" s="1" t="s">
        <v>394</v>
      </c>
      <c r="H156" s="1">
        <v>8</v>
      </c>
      <c r="I156" s="1">
        <v>109</v>
      </c>
      <c r="J156" s="1">
        <v>78</v>
      </c>
      <c r="K156" s="1">
        <v>5</v>
      </c>
      <c r="L156" s="1">
        <v>7</v>
      </c>
      <c r="M156" s="1">
        <v>34.1</v>
      </c>
      <c r="N156" s="1">
        <v>24</v>
      </c>
      <c r="O156" s="1">
        <v>50.1</v>
      </c>
      <c r="P156" s="1">
        <v>8</v>
      </c>
    </row>
    <row r="157" spans="1:16" x14ac:dyDescent="0.25">
      <c r="A157" s="1" t="s">
        <v>302</v>
      </c>
      <c r="B157" s="1" t="s">
        <v>58</v>
      </c>
      <c r="C157" s="1" t="s">
        <v>158</v>
      </c>
      <c r="D157" s="1" t="s">
        <v>162</v>
      </c>
      <c r="E157" s="1">
        <v>8</v>
      </c>
      <c r="F157" s="1">
        <v>0</v>
      </c>
      <c r="G157" s="1" t="s">
        <v>274</v>
      </c>
      <c r="H157" s="1">
        <v>8</v>
      </c>
      <c r="I157" s="1">
        <v>109</v>
      </c>
      <c r="J157" s="1">
        <v>72</v>
      </c>
      <c r="K157" s="1">
        <v>4</v>
      </c>
      <c r="L157" s="1">
        <v>8</v>
      </c>
      <c r="M157" s="1">
        <v>31.1</v>
      </c>
      <c r="N157" s="1">
        <v>24</v>
      </c>
      <c r="O157" s="1">
        <v>47.1</v>
      </c>
      <c r="P157" s="1">
        <v>8</v>
      </c>
    </row>
    <row r="158" spans="1:16" x14ac:dyDescent="0.25">
      <c r="A158" s="1" t="s">
        <v>303</v>
      </c>
      <c r="B158" s="1" t="s">
        <v>58</v>
      </c>
      <c r="C158" s="1" t="s">
        <v>158</v>
      </c>
      <c r="D158" s="1" t="s">
        <v>162</v>
      </c>
      <c r="E158" s="1">
        <v>8</v>
      </c>
      <c r="F158" s="1">
        <v>0</v>
      </c>
      <c r="G158" s="1" t="s">
        <v>304</v>
      </c>
      <c r="H158" s="1">
        <v>8</v>
      </c>
      <c r="I158" s="1">
        <v>119</v>
      </c>
      <c r="J158" s="1">
        <v>84</v>
      </c>
      <c r="K158" s="1">
        <v>5</v>
      </c>
      <c r="L158" s="1">
        <v>8</v>
      </c>
      <c r="M158" s="1">
        <v>39.1</v>
      </c>
      <c r="N158" s="1">
        <v>26</v>
      </c>
      <c r="O158" s="1">
        <v>56.43</v>
      </c>
      <c r="P158" s="1">
        <v>8</v>
      </c>
    </row>
    <row r="159" spans="1:16" x14ac:dyDescent="0.25">
      <c r="A159" s="1" t="s">
        <v>305</v>
      </c>
      <c r="B159" s="1" t="s">
        <v>58</v>
      </c>
      <c r="C159" s="1" t="s">
        <v>158</v>
      </c>
      <c r="D159" s="1" t="s">
        <v>162</v>
      </c>
      <c r="E159" s="1">
        <v>8</v>
      </c>
      <c r="F159" s="1">
        <v>0</v>
      </c>
      <c r="G159" s="1" t="s">
        <v>306</v>
      </c>
      <c r="H159" s="1">
        <v>8</v>
      </c>
      <c r="I159" s="1">
        <v>128</v>
      </c>
      <c r="J159" s="1">
        <v>90</v>
      </c>
      <c r="K159" s="1">
        <v>6</v>
      </c>
      <c r="L159" s="1">
        <v>8</v>
      </c>
      <c r="M159" s="1">
        <v>47.1</v>
      </c>
      <c r="N159" s="1">
        <v>28</v>
      </c>
      <c r="O159" s="1">
        <v>65.77</v>
      </c>
      <c r="P159" s="1">
        <v>8</v>
      </c>
    </row>
    <row r="160" spans="1:16" x14ac:dyDescent="0.25">
      <c r="A160" s="1" t="s">
        <v>307</v>
      </c>
      <c r="B160" s="1" t="s">
        <v>58</v>
      </c>
      <c r="C160" s="1" t="s">
        <v>158</v>
      </c>
      <c r="D160" s="1" t="s">
        <v>162</v>
      </c>
      <c r="E160" s="1">
        <v>8</v>
      </c>
      <c r="F160" s="1">
        <v>0</v>
      </c>
      <c r="G160" s="1" t="s">
        <v>308</v>
      </c>
      <c r="H160" s="1">
        <v>8</v>
      </c>
      <c r="I160" s="1">
        <v>137</v>
      </c>
      <c r="J160" s="1">
        <v>96</v>
      </c>
      <c r="K160" s="1">
        <v>7</v>
      </c>
      <c r="L160" s="1">
        <v>8</v>
      </c>
      <c r="M160" s="1">
        <v>55.1</v>
      </c>
      <c r="N160" s="1">
        <v>30</v>
      </c>
      <c r="O160" s="1">
        <v>75.099999999999994</v>
      </c>
      <c r="P160" s="1">
        <v>8</v>
      </c>
    </row>
    <row r="161" spans="1:16" x14ac:dyDescent="0.25">
      <c r="A161" s="1" t="s">
        <v>309</v>
      </c>
      <c r="B161" s="1" t="s">
        <v>58</v>
      </c>
      <c r="C161" s="1" t="s">
        <v>158</v>
      </c>
      <c r="D161" s="1" t="s">
        <v>162</v>
      </c>
      <c r="E161" s="1">
        <v>8</v>
      </c>
      <c r="F161" s="1">
        <v>0</v>
      </c>
      <c r="G161" s="1" t="s">
        <v>310</v>
      </c>
      <c r="H161" s="1">
        <v>8</v>
      </c>
      <c r="I161" s="1">
        <v>146</v>
      </c>
      <c r="J161" s="1">
        <v>102</v>
      </c>
      <c r="K161" s="1">
        <v>8</v>
      </c>
      <c r="L161" s="1">
        <v>8</v>
      </c>
      <c r="M161" s="1">
        <v>63.1</v>
      </c>
      <c r="N161" s="1">
        <v>32</v>
      </c>
      <c r="O161" s="1">
        <v>84.43</v>
      </c>
      <c r="P161" s="1">
        <v>8</v>
      </c>
    </row>
    <row r="162" spans="1:16" x14ac:dyDescent="0.25">
      <c r="A162" s="1" t="s">
        <v>395</v>
      </c>
      <c r="B162" s="1" t="s">
        <v>58</v>
      </c>
      <c r="C162" s="1" t="s">
        <v>158</v>
      </c>
      <c r="D162" s="1" t="s">
        <v>162</v>
      </c>
      <c r="E162" s="1">
        <v>10</v>
      </c>
      <c r="F162" s="1">
        <v>0</v>
      </c>
      <c r="G162" s="1" t="s">
        <v>396</v>
      </c>
      <c r="H162" s="1">
        <v>8</v>
      </c>
      <c r="I162" s="1">
        <v>155</v>
      </c>
      <c r="J162" s="1">
        <v>114</v>
      </c>
      <c r="K162" s="1">
        <v>8</v>
      </c>
      <c r="L162" s="1">
        <v>9</v>
      </c>
      <c r="M162" s="1">
        <v>71.099999999999994</v>
      </c>
      <c r="N162" s="1">
        <v>34</v>
      </c>
      <c r="O162" s="1">
        <v>99.43</v>
      </c>
      <c r="P162" s="1">
        <v>8</v>
      </c>
    </row>
    <row r="163" spans="1:16" x14ac:dyDescent="0.25">
      <c r="A163" s="1" t="s">
        <v>313</v>
      </c>
      <c r="B163" s="1" t="s">
        <v>58</v>
      </c>
      <c r="C163" s="1" t="s">
        <v>158</v>
      </c>
      <c r="D163" s="1" t="s">
        <v>162</v>
      </c>
      <c r="E163" s="1">
        <v>8</v>
      </c>
      <c r="F163" s="1">
        <v>0</v>
      </c>
      <c r="G163" s="1" t="s">
        <v>397</v>
      </c>
      <c r="H163" s="1">
        <v>8</v>
      </c>
      <c r="I163" s="1">
        <v>128</v>
      </c>
      <c r="J163" s="1">
        <v>84</v>
      </c>
      <c r="K163" s="1">
        <v>4</v>
      </c>
      <c r="L163" s="1">
        <v>10</v>
      </c>
      <c r="M163" s="1">
        <v>39.1</v>
      </c>
      <c r="N163" s="1">
        <v>28</v>
      </c>
      <c r="O163" s="1">
        <v>57.77</v>
      </c>
      <c r="P163" s="1">
        <v>8</v>
      </c>
    </row>
    <row r="164" spans="1:16" x14ac:dyDescent="0.25">
      <c r="A164" s="1" t="s">
        <v>321</v>
      </c>
      <c r="B164" s="1" t="s">
        <v>58</v>
      </c>
      <c r="C164" s="1" t="s">
        <v>158</v>
      </c>
      <c r="D164" s="1" t="s">
        <v>162</v>
      </c>
      <c r="E164" s="1">
        <v>8</v>
      </c>
      <c r="F164" s="1">
        <v>0</v>
      </c>
      <c r="G164" s="1" t="s">
        <v>398</v>
      </c>
      <c r="H164" s="1">
        <v>8</v>
      </c>
      <c r="I164" s="1">
        <v>164</v>
      </c>
      <c r="J164" s="1">
        <v>120</v>
      </c>
      <c r="K164" s="1">
        <v>8</v>
      </c>
      <c r="L164" s="1">
        <v>10</v>
      </c>
      <c r="M164" s="1">
        <v>79.099999999999994</v>
      </c>
      <c r="N164" s="1">
        <v>36</v>
      </c>
      <c r="O164" s="1">
        <v>103.1</v>
      </c>
      <c r="P164" s="1">
        <v>8</v>
      </c>
    </row>
  </sheetData>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623FA-0B98-41EC-9D64-F0FF1D4BB61A}">
  <sheetPr codeName="Sheet3"/>
  <dimension ref="A1:AX1002"/>
  <sheetViews>
    <sheetView showGridLines="0" zoomScaleNormal="100" workbookViewId="0"/>
  </sheetViews>
  <sheetFormatPr defaultRowHeight="15" x14ac:dyDescent="0.25"/>
  <cols>
    <col min="1" max="6" width="10.7109375" style="84" customWidth="1"/>
    <col min="7" max="7" width="10.7109375" style="85" customWidth="1"/>
    <col min="8" max="11" width="10.7109375" style="84" customWidth="1"/>
    <col min="12" max="12" width="11.7109375" style="73" customWidth="1"/>
    <col min="13" max="15" width="11.7109375" style="68" customWidth="1"/>
    <col min="16" max="16" width="11.7109375" style="69" customWidth="1"/>
    <col min="17" max="21" width="11.7109375" style="68" customWidth="1"/>
    <col min="22" max="27" width="11.7109375" style="93" customWidth="1"/>
    <col min="28" max="32" width="11.7109375" style="77" customWidth="1"/>
    <col min="33" max="50" width="15.7109375" style="98" customWidth="1"/>
  </cols>
  <sheetData>
    <row r="1" spans="1:50" x14ac:dyDescent="0.25">
      <c r="A1" s="78" t="s">
        <v>109</v>
      </c>
      <c r="B1" s="78"/>
      <c r="C1" s="78"/>
      <c r="D1" s="78"/>
      <c r="E1" s="78"/>
      <c r="F1" s="78"/>
      <c r="G1" s="78" t="s">
        <v>110</v>
      </c>
      <c r="H1" s="78"/>
      <c r="I1" s="78"/>
      <c r="J1" s="78"/>
      <c r="K1" s="78"/>
      <c r="L1" s="71" t="s">
        <v>492</v>
      </c>
      <c r="M1" s="61" t="s">
        <v>28</v>
      </c>
      <c r="N1" s="61" t="s">
        <v>27</v>
      </c>
      <c r="O1" s="61" t="s">
        <v>518</v>
      </c>
      <c r="P1" s="62" t="s">
        <v>52</v>
      </c>
      <c r="Q1" s="61" t="s">
        <v>29</v>
      </c>
      <c r="R1" s="61" t="s">
        <v>519</v>
      </c>
      <c r="S1" s="61" t="s">
        <v>520</v>
      </c>
      <c r="T1" s="61" t="s">
        <v>521</v>
      </c>
      <c r="U1" s="61" t="s">
        <v>522</v>
      </c>
      <c r="V1" s="90" t="s">
        <v>531</v>
      </c>
      <c r="W1" s="90" t="s">
        <v>523</v>
      </c>
      <c r="X1" s="90" t="s">
        <v>532</v>
      </c>
      <c r="Y1" s="90" t="s">
        <v>513</v>
      </c>
      <c r="Z1" s="90" t="s">
        <v>512</v>
      </c>
      <c r="AA1" s="90" t="s">
        <v>422</v>
      </c>
      <c r="AB1" s="74" t="s">
        <v>536</v>
      </c>
      <c r="AC1" s="74" t="s">
        <v>535</v>
      </c>
      <c r="AD1" s="74" t="s">
        <v>537</v>
      </c>
      <c r="AE1" s="74" t="s">
        <v>538</v>
      </c>
      <c r="AF1" s="74" t="s">
        <v>539</v>
      </c>
      <c r="AG1" s="94" t="s">
        <v>41</v>
      </c>
      <c r="AH1" s="94" t="s">
        <v>46</v>
      </c>
      <c r="AI1" s="94" t="s">
        <v>30</v>
      </c>
      <c r="AJ1" s="94" t="s">
        <v>42</v>
      </c>
      <c r="AK1" s="94" t="s">
        <v>47</v>
      </c>
      <c r="AL1" s="94" t="s">
        <v>31</v>
      </c>
      <c r="AM1" s="94" t="s">
        <v>32</v>
      </c>
      <c r="AN1" s="94" t="s">
        <v>43</v>
      </c>
      <c r="AO1" s="94" t="s">
        <v>48</v>
      </c>
      <c r="AP1" s="94" t="s">
        <v>33</v>
      </c>
      <c r="AQ1" s="94" t="s">
        <v>44</v>
      </c>
      <c r="AR1" s="94" t="s">
        <v>49</v>
      </c>
      <c r="AS1" s="94" t="s">
        <v>34</v>
      </c>
      <c r="AT1" s="94" t="s">
        <v>45</v>
      </c>
      <c r="AU1" s="94" t="s">
        <v>50</v>
      </c>
      <c r="AV1" s="94" t="s">
        <v>35</v>
      </c>
      <c r="AW1" s="94" t="s">
        <v>51</v>
      </c>
      <c r="AX1" s="94" t="s">
        <v>36</v>
      </c>
    </row>
    <row r="2" spans="1:50" ht="45.75" thickBot="1" x14ac:dyDescent="0.3">
      <c r="A2" s="79" t="s">
        <v>0</v>
      </c>
      <c r="B2" s="79" t="s">
        <v>56</v>
      </c>
      <c r="C2" s="80" t="s">
        <v>86</v>
      </c>
      <c r="D2" s="80" t="s">
        <v>87</v>
      </c>
      <c r="E2" s="80" t="s">
        <v>53</v>
      </c>
      <c r="F2" s="80" t="s">
        <v>54</v>
      </c>
      <c r="G2" s="81" t="s">
        <v>18</v>
      </c>
      <c r="H2" s="80" t="s">
        <v>111</v>
      </c>
      <c r="I2" s="80" t="s">
        <v>83</v>
      </c>
      <c r="J2" s="80" t="s">
        <v>112</v>
      </c>
      <c r="K2" s="80" t="s">
        <v>59</v>
      </c>
      <c r="L2" s="72" t="s">
        <v>493</v>
      </c>
      <c r="M2" s="63" t="s">
        <v>38</v>
      </c>
      <c r="N2" s="63" t="s">
        <v>39</v>
      </c>
      <c r="O2" s="64" t="s">
        <v>108</v>
      </c>
      <c r="P2" s="65" t="s">
        <v>107</v>
      </c>
      <c r="Q2" s="63" t="s">
        <v>40</v>
      </c>
      <c r="R2" s="63" t="s">
        <v>113</v>
      </c>
      <c r="S2" s="63" t="s">
        <v>483</v>
      </c>
      <c r="T2" s="63" t="s">
        <v>484</v>
      </c>
      <c r="U2" s="63" t="s">
        <v>485</v>
      </c>
      <c r="V2" s="91" t="s">
        <v>486</v>
      </c>
      <c r="W2" s="91" t="s">
        <v>487</v>
      </c>
      <c r="X2" s="91" t="s">
        <v>488</v>
      </c>
      <c r="Y2" s="91" t="s">
        <v>489</v>
      </c>
      <c r="Z2" s="91" t="s">
        <v>490</v>
      </c>
      <c r="AA2" s="91" t="s">
        <v>491</v>
      </c>
      <c r="AB2" s="75" t="s">
        <v>494</v>
      </c>
      <c r="AC2" s="75" t="s">
        <v>495</v>
      </c>
      <c r="AD2" s="75" t="s">
        <v>496</v>
      </c>
      <c r="AE2" s="75" t="s">
        <v>497</v>
      </c>
      <c r="AF2" s="75" t="s">
        <v>498</v>
      </c>
      <c r="AG2" s="95" t="s">
        <v>62</v>
      </c>
      <c r="AH2" s="95" t="s">
        <v>63</v>
      </c>
      <c r="AI2" s="95" t="s">
        <v>69</v>
      </c>
      <c r="AJ2" s="95" t="s">
        <v>64</v>
      </c>
      <c r="AK2" s="95" t="s">
        <v>65</v>
      </c>
      <c r="AL2" s="95" t="s">
        <v>68</v>
      </c>
      <c r="AM2" s="95" t="s">
        <v>66</v>
      </c>
      <c r="AN2" s="95" t="s">
        <v>67</v>
      </c>
      <c r="AO2" s="95" t="s">
        <v>70</v>
      </c>
      <c r="AP2" s="95" t="s">
        <v>71</v>
      </c>
      <c r="AQ2" s="95" t="s">
        <v>72</v>
      </c>
      <c r="AR2" s="95" t="s">
        <v>73</v>
      </c>
      <c r="AS2" s="95" t="s">
        <v>74</v>
      </c>
      <c r="AT2" s="95" t="s">
        <v>75</v>
      </c>
      <c r="AU2" s="95" t="s">
        <v>76</v>
      </c>
      <c r="AV2" s="95" t="s">
        <v>77</v>
      </c>
      <c r="AW2" s="95" t="s">
        <v>78</v>
      </c>
      <c r="AX2" s="95" t="s">
        <v>79</v>
      </c>
    </row>
    <row r="3" spans="1:50" x14ac:dyDescent="0.25">
      <c r="A3" s="82">
        <f>IF(Input!A3="","",Input!A3)</f>
        <v>1</v>
      </c>
      <c r="B3" s="82" t="str">
        <f>IF(Input!B3="","",Input!B3)</f>
        <v>Circular</v>
      </c>
      <c r="C3" s="82">
        <f>IF(Input!D3="","",Input!D3)</f>
        <v>36</v>
      </c>
      <c r="D3" s="82">
        <f>IF(Input!E3="","",Input!E3)</f>
        <v>36</v>
      </c>
      <c r="E3" s="82">
        <f>IF(Input!F3="","",Input!F3)</f>
        <v>4</v>
      </c>
      <c r="F3" s="82">
        <f>IF(Input!G3="","",Input!G3)</f>
        <v>200</v>
      </c>
      <c r="G3" s="83" t="str">
        <f>IF(Input!H3="","",Input!H3)</f>
        <v>Method 1 - New Roadway, Trench</v>
      </c>
      <c r="H3" s="82" t="str">
        <f>IF(Input!I3="","",Input!I3)</f>
        <v>N</v>
      </c>
      <c r="I3" s="82">
        <f>IF(Input!J3="","",Input!J3)</f>
        <v>6</v>
      </c>
      <c r="J3" s="82">
        <f>IF(Input!K3="","",Input!K3)</f>
        <v>85</v>
      </c>
      <c r="K3" s="82">
        <f>IF(Input!L3="","",Input!L3)</f>
        <v>60</v>
      </c>
      <c r="L3" s="70">
        <f>IF(B3="","",IF(B3="Box",4,IF(AND(Project!$B$12&gt;0,ISNUMBER(Project!$B$12)),Project!$B$12,12)))</f>
        <v>12</v>
      </c>
      <c r="M3" s="66">
        <f t="shared" ref="M3:M66" si="0">IF(C3="","",ROUND((C3+E3*2)/12,2))</f>
        <v>3.67</v>
      </c>
      <c r="N3" s="66">
        <f t="shared" ref="N3:N66" si="1">IF(D3="","",ROUND((D3+E3*2)/12,2))</f>
        <v>3.67</v>
      </c>
      <c r="O3" s="67" cm="1">
        <f t="array" ref="O3">IF(A3="","",ROUND(IF(B3="Circular",Circular(M3),IF(B3="Box",Box(M3,N3),Elliptical(M3,N3))),3))</f>
        <v>10.577999999999999</v>
      </c>
      <c r="P3" s="66">
        <f t="shared" ref="P3:P66" si="2">IF(C3="","",IF(M3&lt;=1.5,1,1.5))</f>
        <v>1.5</v>
      </c>
      <c r="Q3" s="66" cm="1">
        <f t="array" ref="Q3">IF(M3="","",ROUND(W(M3),2))</f>
        <v>1.1000000000000001</v>
      </c>
      <c r="R3" s="66" cm="1">
        <f t="array" ref="R3">IF(M3="","",ROUND(Wb(Q3,M3),2))</f>
        <v>5.87</v>
      </c>
      <c r="S3" s="66" cm="1">
        <f t="array" ref="S3">IF(R3="","",ROUND(K(R3,N3,L3),2))</f>
        <v>6.48</v>
      </c>
      <c r="T3" s="66" cm="1">
        <f t="array" ref="T3">IF(S3="","",ROUND(K_3(S3,P3,L3),2))</f>
        <v>6.73</v>
      </c>
      <c r="U3" s="66" cm="1">
        <f t="array" ref="U3">IF(S3="","",ROUND(Wt(I3,S3,L3),2))</f>
        <v>7.48</v>
      </c>
      <c r="V3" s="92" cm="1">
        <f t="array" ref="V3">IF(A3="","",MAX(ROUND(L_B2(K3,N3),2),0))</f>
        <v>45.32</v>
      </c>
      <c r="W3" s="92" cm="1">
        <f t="array" ref="W3">IF(A3="","",MAX(ROUND(L_Tc(K3,I3,N3),2),0))</f>
        <v>21.32</v>
      </c>
      <c r="X3" s="92" cm="1">
        <f t="array" ref="X3">IF(N3="","",ROUND(L_Vc(K3,P3,N3),2))</f>
        <v>39.32</v>
      </c>
      <c r="Y3" s="92">
        <f t="shared" ref="Y3:Y66" si="3">IF(N3="","",ROUND(K3-4*P3,2))</f>
        <v>54</v>
      </c>
      <c r="Z3" s="92">
        <f t="shared" ref="Z3:Z66" si="4">IF(P3="","",ROUND(K3,2))</f>
        <v>60</v>
      </c>
      <c r="AA3" s="92">
        <f t="shared" ref="AA3:AA66" si="5">IF(I3="","",ROUND(Y3+4*I3,2))</f>
        <v>78</v>
      </c>
      <c r="AB3" s="76" cm="1">
        <f t="array" ref="AB3">IF(A3="","",AREA_F(IF(RIGHT(G3,4)="ment",P3,I3),R3))</f>
        <v>3.9133333333333331</v>
      </c>
      <c r="AC3" s="76" cm="1">
        <f t="array" ref="AC3">IF(A3="","",ROUND(AREA_BC(R3,S3,N3,O3),2))</f>
        <v>12.08</v>
      </c>
      <c r="AD3" s="76">
        <f t="shared" ref="AD3:AD66" si="6">IF(A3="","",ROUND((S3+T3)/2*P3,2))</f>
        <v>9.91</v>
      </c>
      <c r="AE3" s="76" cm="1">
        <f t="array" ref="AE3">IF(A3="","",ROUND(AREA_CT(S3,U3,I3),2))</f>
        <v>41.88</v>
      </c>
      <c r="AF3" s="76" cm="1">
        <f t="array" ref="AF3">IF(A3="","",ROUND(AREA_VT(T3,U3,I3,P3),2))</f>
        <v>31.97</v>
      </c>
      <c r="AG3" s="96" cm="1">
        <f t="array" ref="AG3">IF(A3="","",IF(INDEX(Table_Methods!A:F,MATCH(G3,Table_Methods!B:B,0),1)&lt;&gt;"BKFL1","",MAX(0,ROUND(BKFL1_CEB(AC3,AE3,AH3,F3,F3,J3),1))))</f>
        <v>235.3</v>
      </c>
      <c r="AH3" s="96" cm="1">
        <f t="array" ref="AH3">IF(A3="","",IF(INDEX(Table_Methods!A:F,MATCH(G3,Table_Methods!B:B,0),1)&lt;&gt;"BKFL1","",MAX(0,ROUND(BKFL1_STR_NRK(AC3,AE3,K3,V3,W3),1))))</f>
        <v>75.2</v>
      </c>
      <c r="AI3" s="96" cm="1">
        <f t="array" ref="AI3">IF(A3="","",IF(INDEX(Table_Methods!A:F,MATCH(G3,Table_Methods!B:B,0),1)&lt;&gt;"BKFL1","",MAX(0,ROUND(BKFL1_STR_RCK(AB3,F3),1))))</f>
        <v>29</v>
      </c>
      <c r="AJ3" s="96" t="str" cm="1">
        <f t="array" ref="AJ3">IF(A3="","",IF(INDEX(Table_Methods!A:F,MATCH(G3,Table_Methods!B:B,0),1)&lt;&gt;"BKFL2","",MAX(0,ROUND(BKFL2_CEB(AC3,AD3,AK3,F3,F3,J3),1))))</f>
        <v/>
      </c>
      <c r="AK3" s="96" t="str" cm="1">
        <f t="array" ref="AK3">IF(A3="","",IF(INDEX(Table_Methods!A:F,MATCH(G3,Table_Methods!B:B,0),1)&lt;&gt;"BKFL2","",MAX(0,ROUND(BKFL2_STR_NRK(AC3,AD3,K3,V3,X3),1))))</f>
        <v/>
      </c>
      <c r="AL3" s="96" t="str" cm="1">
        <f t="array" ref="AL3">IF(A3="","",IF(INDEX(Table_Methods!A:F,MATCH(G3,Table_Methods!B:B,0),1)&lt;&gt;"BKFL2","",MAX(0,ROUND(BKFL2_STR_RCK(AB3,F3),1))))</f>
        <v/>
      </c>
      <c r="AM3" s="96" t="str" cm="1">
        <f t="array" ref="AM3">IF(A3="","",IF(INDEX(Table_Methods!A:F,MATCH(G3,Table_Methods!B:B,0),1)&lt;&gt;"BKFL3","",MAX(0,ROUND(BKFL3_STR(AC3+AE3,K3),1))))</f>
        <v/>
      </c>
      <c r="AN3" s="96" t="str" cm="1">
        <f t="array" ref="AN3">IF(A3="","",IF(INDEX(Table_Methods!A:F,MATCH(G3,Table_Methods!B:B,0),1)&lt;&gt;"BKFL6","",MAX(0,ROUND(BKFL6_CEB(AC3,AE3,AO3,F3,F3,J3),1))))</f>
        <v/>
      </c>
      <c r="AO3" s="97" t="str" cm="1">
        <f t="array" ref="AO3">IF(A3="","",IF(INDEX(Table_Methods!A:F,MATCH(G3,Table_Methods!B:B,0),1)&lt;&gt;"BKFL6","",MAX(0,ROUND(BKFL6_STR_NRK(AC3,K3,V3),1))))</f>
        <v/>
      </c>
      <c r="AP3" s="96" t="str" cm="1">
        <f t="array" ref="AP3">IF(A3="","",IF(INDEX(Table_Methods!A:F,MATCH(G3,Table_Methods!B:B,0),1)&lt;&gt;"BKFL6","",MAX(0,ROUND(BKFL6_STR_RCK(AB3,F3),1))))</f>
        <v/>
      </c>
      <c r="AQ3" s="97" t="str" cm="1">
        <f t="array" ref="AQ3">IF(A3="","",IF(INDEX(Table_Methods!A:F,MATCH(G3,Table_Methods!B:B,0),1)&lt;&gt;"BKFL7","",MAX(0,ROUND(BKFL7_CEB(AC3,AD3,AR3,F3,F3,J3),1))))</f>
        <v/>
      </c>
      <c r="AR3" s="96" t="str" cm="1">
        <f t="array" ref="AR3">IF(A3="","",IF(INDEX(Table_Methods!A:F,MATCH(G3,Table_Methods!B:B,0),1)&lt;&gt;"BKFL7","",MAX(0,ROUND(BKFL7_STR_NRK(AC3,K3,V3),1))))</f>
        <v/>
      </c>
      <c r="AS3" s="96" t="str" cm="1">
        <f t="array" ref="AS3">IF(A3="","",IF(INDEX(Table_Methods!A:F,MATCH(G3,Table_Methods!B:B,0),1)&lt;&gt;"BKFL7","",MAX(0,ROUND(BKFL7_STR_RCK(AB3,F3),1))))</f>
        <v/>
      </c>
      <c r="AT3" s="97" t="str" cm="1">
        <f t="array" ref="AT3">IF(A3="","",IF(INDEX(Table_Methods!A:F,MATCH(G3,Table_Methods!B:B,0),1)&lt;&gt;"BKFL8","",MAX(0,ROUND(BKFL8_CEB(AF3,Z3,AA3),1))))</f>
        <v/>
      </c>
      <c r="AU3" s="96" t="str" cm="1">
        <f t="array" ref="AU3">IF(A3="","",IF(INDEX(Table_Methods!A:F,MATCH(G3,Table_Methods!B:B,0),1)&lt;&gt;"BKFL8","",MAX(0,ROUND(BKFL8_STR_NRK(AC3,AD3,X3,Y3,Z3),1))))</f>
        <v/>
      </c>
      <c r="AV3" s="96" t="str" cm="1">
        <f t="array" ref="AV3">IF(A3="","",IF(INDEX(Table_Methods!A:F,MATCH(G3,Table_Methods!B:B,0),1)&lt;&gt;"BKFL8","",MAX(0,ROUND(BKFL8_STR_RCK(AB3,X3),1))))</f>
        <v/>
      </c>
      <c r="AW3" s="96" t="str" cm="1">
        <f t="array" ref="AW3">IF(A3="","",IF(INDEX(Table_Methods!A:F,MATCH(G3,Table_Methods!B:B,0),1)&lt;&gt;"BKFL9","",MAX(0,ROUND(BKFL9_STR_NRK(AC3,AD3,X3,Y3,Z3),1))))</f>
        <v/>
      </c>
      <c r="AX3" s="96" t="str" cm="1">
        <f t="array" ref="AX3">IF(A3="","",IF(INDEX(Table_Methods!A:F,MATCH(G3,Table_Methods!B:B,0),1)&lt;&gt;"BKFL9","",MAX(0,ROUND(BKFL9_STR_RCK(AB3,X3),1))))</f>
        <v/>
      </c>
    </row>
    <row r="4" spans="1:50" x14ac:dyDescent="0.25">
      <c r="A4" s="82">
        <f>IF(Input!A4="","",Input!A4)</f>
        <v>2</v>
      </c>
      <c r="B4" s="82" t="str">
        <f>IF(Input!B4="","",Input!B4)</f>
        <v>Circular</v>
      </c>
      <c r="C4" s="82">
        <f>IF(Input!D4="","",Input!D4)</f>
        <v>18</v>
      </c>
      <c r="D4" s="82">
        <f>IF(Input!E4="","",Input!E4)</f>
        <v>18</v>
      </c>
      <c r="E4" s="82">
        <f>IF(Input!F4="","",Input!F4)</f>
        <v>2.5</v>
      </c>
      <c r="F4" s="82">
        <f>IF(Input!G4="","",Input!G4)</f>
        <v>70</v>
      </c>
      <c r="G4" s="83" t="str">
        <f>IF(Input!H4="","",Input!H4)</f>
        <v>Method 1 - New Roadway, Embankment</v>
      </c>
      <c r="H4" s="82" t="str">
        <f>IF(Input!I4="","",Input!I4)</f>
        <v>N</v>
      </c>
      <c r="I4" s="82">
        <f>IF(Input!J4="","",Input!J4)</f>
        <v>3.1</v>
      </c>
      <c r="J4" s="82">
        <f>IF(Input!K4="","",Input!K4)</f>
        <v>58</v>
      </c>
      <c r="K4" s="82">
        <f>IF(Input!L4="","",Input!L4)</f>
        <v>54</v>
      </c>
      <c r="L4" s="70">
        <f>IF(B4="","",IF(B4="Box",4,IF(AND(Project!$B$12&gt;0,ISNUMBER(Project!$B$12)),Project!$B$12,12)))</f>
        <v>12</v>
      </c>
      <c r="M4" s="66">
        <f t="shared" si="0"/>
        <v>1.92</v>
      </c>
      <c r="N4" s="66">
        <f t="shared" si="1"/>
        <v>1.92</v>
      </c>
      <c r="O4" s="67" cm="1">
        <f t="array" ref="O4">IF(A4="","",ROUND(IF(B4="Circular",Circular(M4),IF(B4="Box",Box(M4,N4),Elliptical(M4,N4))),3))</f>
        <v>2.895</v>
      </c>
      <c r="P4" s="66">
        <f t="shared" si="2"/>
        <v>1.5</v>
      </c>
      <c r="Q4" s="66" cm="1">
        <f t="array" ref="Q4">IF(M4="","",ROUND(W(M4),2))</f>
        <v>0.75</v>
      </c>
      <c r="R4" s="66" cm="1">
        <f t="array" ref="R4">IF(M4="","",ROUND(Wb(Q4,M4),2))</f>
        <v>3.42</v>
      </c>
      <c r="S4" s="66" cm="1">
        <f t="array" ref="S4">IF(R4="","",ROUND(K(R4,N4,L4),2))</f>
        <v>3.74</v>
      </c>
      <c r="T4" s="66" cm="1">
        <f t="array" ref="T4">IF(S4="","",ROUND(K_3(S4,P4,L4),2))</f>
        <v>3.99</v>
      </c>
      <c r="U4" s="66" cm="1">
        <f t="array" ref="U4">IF(S4="","",ROUND(Wt(I4,S4,L4),2))</f>
        <v>4.26</v>
      </c>
      <c r="V4" s="92" cm="1">
        <f t="array" ref="V4">IF(A4="","",MAX(ROUND(L_B2(K4,N4),2),0))</f>
        <v>46.32</v>
      </c>
      <c r="W4" s="92" cm="1">
        <f t="array" ref="W4">IF(A4="","",MAX(ROUND(L_Tc(K4,I4,N4),2),0))</f>
        <v>33.92</v>
      </c>
      <c r="X4" s="92" cm="1">
        <f t="array" ref="X4">IF(N4="","",ROUND(L_Vc(K4,P4,N4),2))</f>
        <v>40.32</v>
      </c>
      <c r="Y4" s="92">
        <f t="shared" si="3"/>
        <v>48</v>
      </c>
      <c r="Z4" s="92">
        <f t="shared" si="4"/>
        <v>54</v>
      </c>
      <c r="AA4" s="92">
        <f t="shared" si="5"/>
        <v>60.4</v>
      </c>
      <c r="AB4" s="76" cm="1">
        <f t="array" ref="AB4">IF(A4="","",AREA_F(IF(RIGHT(G4,4)="ment",P4,I4),R4))</f>
        <v>2.2799999999999998</v>
      </c>
      <c r="AC4" s="76" cm="1">
        <f t="array" ref="AC4">IF(A4="","",ROUND(AREA_BC(R4,S4,N4,O4),2))</f>
        <v>3.98</v>
      </c>
      <c r="AD4" s="76">
        <f t="shared" si="6"/>
        <v>5.8</v>
      </c>
      <c r="AE4" s="76" cm="1">
        <f t="array" ref="AE4">IF(A4="","",ROUND(AREA_CT(S4,U4,I4),2))</f>
        <v>12.4</v>
      </c>
      <c r="AF4" s="76" cm="1">
        <f t="array" ref="AF4">IF(A4="","",ROUND(AREA_VT(T4,U4,I4,P4),2))</f>
        <v>6.6</v>
      </c>
      <c r="AG4" s="96" t="str" cm="1">
        <f t="array" ref="AG4">IF(A4="","",IF(INDEX(Table_Methods!A:F,MATCH(G4,Table_Methods!B:B,0),1)&lt;&gt;"BKFL1","",MAX(0,ROUND(BKFL1_CEB(AC4,AE4,AH4,F4,F4,J4),1))))</f>
        <v/>
      </c>
      <c r="AH4" s="96" t="str" cm="1">
        <f t="array" ref="AH4">IF(A4="","",IF(INDEX(Table_Methods!A:F,MATCH(G4,Table_Methods!B:B,0),1)&lt;&gt;"BKFL1","",MAX(0,ROUND(BKFL1_STR_NRK(AC4,AE4,K4,V4,W4),1))))</f>
        <v/>
      </c>
      <c r="AI4" s="96" t="str" cm="1">
        <f t="array" ref="AI4">IF(A4="","",IF(INDEX(Table_Methods!A:F,MATCH(G4,Table_Methods!B:B,0),1)&lt;&gt;"BKFL1","",MAX(0,ROUND(BKFL1_STR_RCK(AB4,F4),1))))</f>
        <v/>
      </c>
      <c r="AJ4" s="96" cm="1">
        <f t="array" ref="AJ4">IF(A4="","",IF(INDEX(Table_Methods!A:F,MATCH(G4,Table_Methods!B:B,0),1)&lt;&gt;"BKFL2","",MAX(0,ROUND(BKFL2_CEB(AC4,AD4,AK4,F4,F4,J4),1))))</f>
        <v>7.4</v>
      </c>
      <c r="AK4" s="96" cm="1">
        <f t="array" ref="AK4">IF(A4="","",IF(INDEX(Table_Methods!A:F,MATCH(G4,Table_Methods!B:B,0),1)&lt;&gt;"BKFL2","",MAX(0,ROUND(BKFL2_STR_NRK(AC4,AD4,K4,V4,X4),1))))</f>
        <v>16.7</v>
      </c>
      <c r="AL4" s="96" cm="1">
        <f t="array" ref="AL4">IF(A4="","",IF(INDEX(Table_Methods!A:F,MATCH(G4,Table_Methods!B:B,0),1)&lt;&gt;"BKFL2","",MAX(0,ROUND(BKFL2_STR_RCK(AB4,F4),1))))</f>
        <v>5.9</v>
      </c>
      <c r="AM4" s="96" t="str" cm="1">
        <f t="array" ref="AM4">IF(A4="","",IF(INDEX(Table_Methods!A:F,MATCH(G4,Table_Methods!B:B,0),1)&lt;&gt;"BKFL3","",MAX(0,ROUND(BKFL3_STR(AC4+AE4,K4),1))))</f>
        <v/>
      </c>
      <c r="AN4" s="96" t="str" cm="1">
        <f t="array" ref="AN4">IF(A4="","",IF(INDEX(Table_Methods!A:F,MATCH(G4,Table_Methods!B:B,0),1)&lt;&gt;"BKFL6","",MAX(0,ROUND(BKFL6_CEB(AC4,AE4,AO4,F4,F4,J4),1))))</f>
        <v/>
      </c>
      <c r="AO4" s="97" t="str" cm="1">
        <f t="array" ref="AO4">IF(A4="","",IF(INDEX(Table_Methods!A:F,MATCH(G4,Table_Methods!B:B,0),1)&lt;&gt;"BKFL6","",MAX(0,ROUND(BKFL6_STR_NRK(AC4,K4,V4),1))))</f>
        <v/>
      </c>
      <c r="AP4" s="96" t="str" cm="1">
        <f t="array" ref="AP4">IF(A4="","",IF(INDEX(Table_Methods!A:F,MATCH(G4,Table_Methods!B:B,0),1)&lt;&gt;"BKFL6","",MAX(0,ROUND(BKFL6_STR_RCK(AB4,F4),1))))</f>
        <v/>
      </c>
      <c r="AQ4" s="97" t="str" cm="1">
        <f t="array" ref="AQ4">IF(A4="","",IF(INDEX(Table_Methods!A:F,MATCH(G4,Table_Methods!B:B,0),1)&lt;&gt;"BKFL7","",MAX(0,ROUND(BKFL7_CEB(AC4,AD4,AR4,F4,F4,J4),1))))</f>
        <v/>
      </c>
      <c r="AR4" s="96" t="str" cm="1">
        <f t="array" ref="AR4">IF(A4="","",IF(INDEX(Table_Methods!A:F,MATCH(G4,Table_Methods!B:B,0),1)&lt;&gt;"BKFL7","",MAX(0,ROUND(BKFL7_STR_NRK(AC4,K4,V4),1))))</f>
        <v/>
      </c>
      <c r="AS4" s="96" t="str" cm="1">
        <f t="array" ref="AS4">IF(A4="","",IF(INDEX(Table_Methods!A:F,MATCH(G4,Table_Methods!B:B,0),1)&lt;&gt;"BKFL7","",MAX(0,ROUND(BKFL7_STR_RCK(AB4,F4),1))))</f>
        <v/>
      </c>
      <c r="AT4" s="97" t="str" cm="1">
        <f t="array" ref="AT4">IF(A4="","",IF(INDEX(Table_Methods!A:F,MATCH(G4,Table_Methods!B:B,0),1)&lt;&gt;"BKFL8","",MAX(0,ROUND(BKFL8_CEB(AF4,Z4,AA4),1))))</f>
        <v/>
      </c>
      <c r="AU4" s="96" t="str" cm="1">
        <f t="array" ref="AU4">IF(A4="","",IF(INDEX(Table_Methods!A:F,MATCH(G4,Table_Methods!B:B,0),1)&lt;&gt;"BKFL8","",MAX(0,ROUND(BKFL8_STR_NRK(AC4,AD4,X4,Y4,Z4),1))))</f>
        <v/>
      </c>
      <c r="AV4" s="96" t="str" cm="1">
        <f t="array" ref="AV4">IF(A4="","",IF(INDEX(Table_Methods!A:F,MATCH(G4,Table_Methods!B:B,0),1)&lt;&gt;"BKFL8","",MAX(0,ROUND(BKFL8_STR_RCK(AB4,X4),1))))</f>
        <v/>
      </c>
      <c r="AW4" s="96" t="str" cm="1">
        <f t="array" ref="AW4">IF(A4="","",IF(INDEX(Table_Methods!A:F,MATCH(G4,Table_Methods!B:B,0),1)&lt;&gt;"BKFL9","",MAX(0,ROUND(BKFL9_STR_NRK(AC4,AD4,X4,Y4,Z4),1))))</f>
        <v/>
      </c>
      <c r="AX4" s="96" t="str" cm="1">
        <f t="array" ref="AX4">IF(A4="","",IF(INDEX(Table_Methods!A:F,MATCH(G4,Table_Methods!B:B,0),1)&lt;&gt;"BKFL9","",MAX(0,ROUND(BKFL9_STR_RCK(AB4,X4),1))))</f>
        <v/>
      </c>
    </row>
    <row r="5" spans="1:50" x14ac:dyDescent="0.25">
      <c r="A5" s="82">
        <f>IF(Input!A5="","",Input!A5)</f>
        <v>3</v>
      </c>
      <c r="B5" s="82" t="str">
        <f>IF(Input!B5="","",Input!B5)</f>
        <v>Circular</v>
      </c>
      <c r="C5" s="82">
        <f>IF(Input!D5="","",Input!D5)</f>
        <v>18</v>
      </c>
      <c r="D5" s="82">
        <f>IF(Input!E5="","",Input!E5)</f>
        <v>18</v>
      </c>
      <c r="E5" s="82">
        <f>IF(Input!F5="","",Input!F5)</f>
        <v>2.5</v>
      </c>
      <c r="F5" s="82">
        <f>IF(Input!G5="","",Input!G5)</f>
        <v>50</v>
      </c>
      <c r="G5" s="83" t="str">
        <f>IF(Input!H5="","",Input!H5)</f>
        <v>Method 1 - Existing Roadway, Trench</v>
      </c>
      <c r="H5" s="82" t="str">
        <f>IF(Input!I5="","",Input!I5)</f>
        <v>N</v>
      </c>
      <c r="I5" s="82">
        <f>IF(Input!J5="","",Input!J5)</f>
        <v>7</v>
      </c>
      <c r="J5" s="82" t="str">
        <f>IF(Input!K5="","",Input!K5)</f>
        <v/>
      </c>
      <c r="K5" s="82">
        <f>IF(Input!L5="","",Input!L5)</f>
        <v>48</v>
      </c>
      <c r="L5" s="70">
        <f>IF(B5="","",IF(B5="Box",4,IF(AND(Project!$B$12&gt;0,ISNUMBER(Project!$B$12)),Project!$B$12,12)))</f>
        <v>12</v>
      </c>
      <c r="M5" s="66">
        <f t="shared" si="0"/>
        <v>1.92</v>
      </c>
      <c r="N5" s="66">
        <f t="shared" si="1"/>
        <v>1.92</v>
      </c>
      <c r="O5" s="67" cm="1">
        <f t="array" ref="O5">IF(A5="","",ROUND(IF(B5="Circular",Circular(M5),IF(B5="Box",Box(M5,N5),Elliptical(M5,N5))),3))</f>
        <v>2.895</v>
      </c>
      <c r="P5" s="66">
        <f t="shared" si="2"/>
        <v>1.5</v>
      </c>
      <c r="Q5" s="66" cm="1">
        <f t="array" ref="Q5">IF(M5="","",ROUND(W(M5),2))</f>
        <v>0.75</v>
      </c>
      <c r="R5" s="66" cm="1">
        <f t="array" ref="R5">IF(M5="","",ROUND(Wb(Q5,M5),2))</f>
        <v>3.42</v>
      </c>
      <c r="S5" s="66" cm="1">
        <f t="array" ref="S5">IF(R5="","",ROUND(K(R5,N5,L5),2))</f>
        <v>3.74</v>
      </c>
      <c r="T5" s="66" cm="1">
        <f t="array" ref="T5">IF(S5="","",ROUND(K_3(S5,P5,L5),2))</f>
        <v>3.99</v>
      </c>
      <c r="U5" s="66" cm="1">
        <f t="array" ref="U5">IF(S5="","",ROUND(Wt(I5,S5,L5),2))</f>
        <v>4.91</v>
      </c>
      <c r="V5" s="92" cm="1">
        <f t="array" ref="V5">IF(A5="","",MAX(ROUND(L_B2(K5,N5),2),0))</f>
        <v>40.32</v>
      </c>
      <c r="W5" s="92" cm="1">
        <f t="array" ref="W5">IF(A5="","",MAX(ROUND(L_Tc(K5,I5,N5),2),0))</f>
        <v>12.32</v>
      </c>
      <c r="X5" s="92" cm="1">
        <f t="array" ref="X5">IF(N5="","",ROUND(L_Vc(K5,P5,N5),2))</f>
        <v>34.32</v>
      </c>
      <c r="Y5" s="92">
        <f t="shared" si="3"/>
        <v>42</v>
      </c>
      <c r="Z5" s="92">
        <f t="shared" si="4"/>
        <v>48</v>
      </c>
      <c r="AA5" s="92">
        <f t="shared" si="5"/>
        <v>70</v>
      </c>
      <c r="AB5" s="76" cm="1">
        <f t="array" ref="AB5">IF(A5="","",AREA_F(IF(RIGHT(G5,4)="ment",P5,I5),R5))</f>
        <v>2.2799999999999998</v>
      </c>
      <c r="AC5" s="76" cm="1">
        <f t="array" ref="AC5">IF(A5="","",ROUND(AREA_BC(R5,S5,N5,O5),2))</f>
        <v>3.98</v>
      </c>
      <c r="AD5" s="76">
        <f t="shared" si="6"/>
        <v>5.8</v>
      </c>
      <c r="AE5" s="76" cm="1">
        <f t="array" ref="AE5">IF(A5="","",ROUND(AREA_CT(S5,U5,I5),2))</f>
        <v>30.28</v>
      </c>
      <c r="AF5" s="76" cm="1">
        <f t="array" ref="AF5">IF(A5="","",ROUND(AREA_VT(T5,U5,I5,P5),2))</f>
        <v>24.48</v>
      </c>
      <c r="AG5" s="96" t="str" cm="1">
        <f t="array" ref="AG5">IF(A5="","",IF(INDEX(Table_Methods!A:F,MATCH(G5,Table_Methods!B:B,0),1)&lt;&gt;"BKFL1","",MAX(0,ROUND(BKFL1_CEB(AC5,AE5,AH5,F5,F5,J5),1))))</f>
        <v/>
      </c>
      <c r="AH5" s="96" t="str" cm="1">
        <f t="array" ref="AH5">IF(A5="","",IF(INDEX(Table_Methods!A:F,MATCH(G5,Table_Methods!B:B,0),1)&lt;&gt;"BKFL1","",MAX(0,ROUND(BKFL1_STR_NRK(AC5,AE5,K5,V5,W5),1))))</f>
        <v/>
      </c>
      <c r="AI5" s="96" t="str" cm="1">
        <f t="array" ref="AI5">IF(A5="","",IF(INDEX(Table_Methods!A:F,MATCH(G5,Table_Methods!B:B,0),1)&lt;&gt;"BKFL1","",MAX(0,ROUND(BKFL1_STR_RCK(AB5,F5),1))))</f>
        <v/>
      </c>
      <c r="AJ5" s="96" t="str" cm="1">
        <f t="array" ref="AJ5">IF(A5="","",IF(INDEX(Table_Methods!A:F,MATCH(G5,Table_Methods!B:B,0),1)&lt;&gt;"BKFL2","",MAX(0,ROUND(BKFL2_CEB(AC5,AD5,AK5,F5,F5,J5),1))))</f>
        <v/>
      </c>
      <c r="AK5" s="96" t="str" cm="1">
        <f t="array" ref="AK5">IF(A5="","",IF(INDEX(Table_Methods!A:F,MATCH(G5,Table_Methods!B:B,0),1)&lt;&gt;"BKFL2","",MAX(0,ROUND(BKFL2_STR_NRK(AC5,AD5,K5,V5,X5),1))))</f>
        <v/>
      </c>
      <c r="AL5" s="96" t="str" cm="1">
        <f t="array" ref="AL5">IF(A5="","",IF(INDEX(Table_Methods!A:F,MATCH(G5,Table_Methods!B:B,0),1)&lt;&gt;"BKFL2","",MAX(0,ROUND(BKFL2_STR_RCK(AB5,F5),1))))</f>
        <v/>
      </c>
      <c r="AM5" s="96" cm="1">
        <f t="array" ref="AM5">IF(A5="","",IF(INDEX(Table_Methods!A:F,MATCH(G5,Table_Methods!B:B,0),1)&lt;&gt;"BKFL3","",MAX(0,ROUND(BKFL3_STR(AC5+AE5,K5),1))))</f>
        <v>60.9</v>
      </c>
      <c r="AN5" s="96" t="str" cm="1">
        <f t="array" ref="AN5">IF(A5="","",IF(INDEX(Table_Methods!A:F,MATCH(G5,Table_Methods!B:B,0),1)&lt;&gt;"BKFL6","",MAX(0,ROUND(BKFL6_CEB(AC5,AE5,AO5,F5,F5,J5),1))))</f>
        <v/>
      </c>
      <c r="AO5" s="97" t="str" cm="1">
        <f t="array" ref="AO5">IF(A5="","",IF(INDEX(Table_Methods!A:F,MATCH(G5,Table_Methods!B:B,0),1)&lt;&gt;"BKFL6","",MAX(0,ROUND(BKFL6_STR_NRK(AC5,K5,V5),1))))</f>
        <v/>
      </c>
      <c r="AP5" s="96" t="str" cm="1">
        <f t="array" ref="AP5">IF(A5="","",IF(INDEX(Table_Methods!A:F,MATCH(G5,Table_Methods!B:B,0),1)&lt;&gt;"BKFL6","",MAX(0,ROUND(BKFL6_STR_RCK(AB5,F5),1))))</f>
        <v/>
      </c>
      <c r="AQ5" s="97" t="str" cm="1">
        <f t="array" ref="AQ5">IF(A5="","",IF(INDEX(Table_Methods!A:F,MATCH(G5,Table_Methods!B:B,0),1)&lt;&gt;"BKFL7","",MAX(0,ROUND(BKFL7_CEB(AC5,AD5,AR5,F5,F5,J5),1))))</f>
        <v/>
      </c>
      <c r="AR5" s="96" t="str" cm="1">
        <f t="array" ref="AR5">IF(A5="","",IF(INDEX(Table_Methods!A:F,MATCH(G5,Table_Methods!B:B,0),1)&lt;&gt;"BKFL7","",MAX(0,ROUND(BKFL7_STR_NRK(AC5,K5,V5),1))))</f>
        <v/>
      </c>
      <c r="AS5" s="96" t="str" cm="1">
        <f t="array" ref="AS5">IF(A5="","",IF(INDEX(Table_Methods!A:F,MATCH(G5,Table_Methods!B:B,0),1)&lt;&gt;"BKFL7","",MAX(0,ROUND(BKFL7_STR_RCK(AB5,F5),1))))</f>
        <v/>
      </c>
      <c r="AT5" s="97" t="str" cm="1">
        <f t="array" ref="AT5">IF(A5="","",IF(INDEX(Table_Methods!A:F,MATCH(G5,Table_Methods!B:B,0),1)&lt;&gt;"BKFL8","",MAX(0,ROUND(BKFL8_CEB(AF5,Z5,AA5),1))))</f>
        <v/>
      </c>
      <c r="AU5" s="96" t="str" cm="1">
        <f t="array" ref="AU5">IF(A5="","",IF(INDEX(Table_Methods!A:F,MATCH(G5,Table_Methods!B:B,0),1)&lt;&gt;"BKFL8","",MAX(0,ROUND(BKFL8_STR_NRK(AC5,AD5,X5,Y5,Z5),1))))</f>
        <v/>
      </c>
      <c r="AV5" s="96" t="str" cm="1">
        <f t="array" ref="AV5">IF(A5="","",IF(INDEX(Table_Methods!A:F,MATCH(G5,Table_Methods!B:B,0),1)&lt;&gt;"BKFL8","",MAX(0,ROUND(BKFL8_STR_RCK(AB5,X5),1))))</f>
        <v/>
      </c>
      <c r="AW5" s="96" t="str" cm="1">
        <f t="array" ref="AW5">IF(A5="","",IF(INDEX(Table_Methods!A:F,MATCH(G5,Table_Methods!B:B,0),1)&lt;&gt;"BKFL9","",MAX(0,ROUND(BKFL9_STR_NRK(AC5,AD5,X5,Y5,Z5),1))))</f>
        <v/>
      </c>
      <c r="AX5" s="96" t="str" cm="1">
        <f t="array" ref="AX5">IF(A5="","",IF(INDEX(Table_Methods!A:F,MATCH(G5,Table_Methods!B:B,0),1)&lt;&gt;"BKFL9","",MAX(0,ROUND(BKFL9_STR_RCK(AB5,X5),1))))</f>
        <v/>
      </c>
    </row>
    <row r="6" spans="1:50" x14ac:dyDescent="0.25">
      <c r="A6" s="82">
        <f>IF(Input!A6="","",Input!A6)</f>
        <v>6</v>
      </c>
      <c r="B6" s="82" t="str">
        <f>IF(Input!B6="","",Input!B6)</f>
        <v>Circular</v>
      </c>
      <c r="C6" s="82">
        <f>IF(Input!D6="","",Input!D6)</f>
        <v>24</v>
      </c>
      <c r="D6" s="82">
        <f>IF(Input!E6="","",Input!E6)</f>
        <v>24</v>
      </c>
      <c r="E6" s="82">
        <f>IF(Input!F6="","",Input!F6)</f>
        <v>3</v>
      </c>
      <c r="F6" s="82">
        <f>IF(Input!G6="","",Input!G6)</f>
        <v>70</v>
      </c>
      <c r="G6" s="83" t="str">
        <f>IF(Input!H6="","",Input!H6)</f>
        <v>Method 2 - New or Existing Drive, Trench</v>
      </c>
      <c r="H6" s="82" t="str">
        <f>IF(Input!I6="","",Input!I6)</f>
        <v>N</v>
      </c>
      <c r="I6" s="82">
        <f>IF(Input!J6="","",Input!J6)</f>
        <v>5</v>
      </c>
      <c r="J6" s="82">
        <f>IF(Input!K6="","",Input!K6)</f>
        <v>60</v>
      </c>
      <c r="K6" s="82">
        <f>IF(Input!L6="","",Input!L6)</f>
        <v>40</v>
      </c>
      <c r="L6" s="70">
        <f>IF(B6="","",IF(B6="Box",4,IF(AND(Project!$B$12&gt;0,ISNUMBER(Project!$B$12)),Project!$B$12,12)))</f>
        <v>12</v>
      </c>
      <c r="M6" s="66">
        <f t="shared" si="0"/>
        <v>2.5</v>
      </c>
      <c r="N6" s="66">
        <f t="shared" si="1"/>
        <v>2.5</v>
      </c>
      <c r="O6" s="67" cm="1">
        <f t="array" ref="O6">IF(A6="","",ROUND(IF(B6="Circular",Circular(M6),IF(B6="Box",Box(M6,N6),Elliptical(M6,N6))),3))</f>
        <v>4.9089999999999998</v>
      </c>
      <c r="P6" s="66">
        <f t="shared" si="2"/>
        <v>1.5</v>
      </c>
      <c r="Q6" s="66" cm="1">
        <f t="array" ref="Q6">IF(M6="","",ROUND(W(M6),2))</f>
        <v>0.75</v>
      </c>
      <c r="R6" s="66" cm="1">
        <f t="array" ref="R6">IF(M6="","",ROUND(Wb(Q6,M6),2))</f>
        <v>4</v>
      </c>
      <c r="S6" s="66" cm="1">
        <f t="array" ref="S6">IF(R6="","",ROUND(K(R6,N6,L6),2))</f>
        <v>4.42</v>
      </c>
      <c r="T6" s="66" cm="1">
        <f t="array" ref="T6">IF(S6="","",ROUND(K_3(S6,P6,L6),2))</f>
        <v>4.67</v>
      </c>
      <c r="U6" s="66" cm="1">
        <f t="array" ref="U6">IF(S6="","",ROUND(Wt(I6,S6,L6),2))</f>
        <v>5.25</v>
      </c>
      <c r="V6" s="92" cm="1">
        <f t="array" ref="V6">IF(A6="","",MAX(ROUND(L_B2(K6,N6),2),0))</f>
        <v>30</v>
      </c>
      <c r="W6" s="92" cm="1">
        <f t="array" ref="W6">IF(A6="","",MAX(ROUND(L_Tc(K6,I6,N6),2),0))</f>
        <v>10</v>
      </c>
      <c r="X6" s="92" cm="1">
        <f t="array" ref="X6">IF(N6="","",ROUND(L_Vc(K6,P6,N6),2))</f>
        <v>24</v>
      </c>
      <c r="Y6" s="92">
        <f t="shared" si="3"/>
        <v>34</v>
      </c>
      <c r="Z6" s="92">
        <f t="shared" si="4"/>
        <v>40</v>
      </c>
      <c r="AA6" s="92">
        <f t="shared" si="5"/>
        <v>54</v>
      </c>
      <c r="AB6" s="76" cm="1">
        <f t="array" ref="AB6">IF(A6="","",AREA_F(IF(RIGHT(G6,4)="ment",P6,I6),R6))</f>
        <v>2.6666666666666665</v>
      </c>
      <c r="AC6" s="76" cm="1">
        <f t="array" ref="AC6">IF(A6="","",ROUND(AREA_BC(R6,S6,N6,O6),2))</f>
        <v>5.62</v>
      </c>
      <c r="AD6" s="76">
        <f t="shared" si="6"/>
        <v>6.82</v>
      </c>
      <c r="AE6" s="76" cm="1">
        <f t="array" ref="AE6">IF(A6="","",ROUND(AREA_CT(S6,U6,I6),2))</f>
        <v>24.18</v>
      </c>
      <c r="AF6" s="76" cm="1">
        <f t="array" ref="AF6">IF(A6="","",ROUND(AREA_VT(T6,U6,I6,P6),2))</f>
        <v>17.36</v>
      </c>
      <c r="AG6" s="96" t="str" cm="1">
        <f t="array" ref="AG6">IF(A6="","",IF(INDEX(Table_Methods!A:F,MATCH(G6,Table_Methods!B:B,0),1)&lt;&gt;"BKFL1","",MAX(0,ROUND(BKFL1_CEB(AC6,AE6,AH6,F6,F6,J6),1))))</f>
        <v/>
      </c>
      <c r="AH6" s="96" t="str" cm="1">
        <f t="array" ref="AH6">IF(A6="","",IF(INDEX(Table_Methods!A:F,MATCH(G6,Table_Methods!B:B,0),1)&lt;&gt;"BKFL1","",MAX(0,ROUND(BKFL1_STR_NRK(AC6,AE6,K6,V6,W6),1))))</f>
        <v/>
      </c>
      <c r="AI6" s="96" t="str" cm="1">
        <f t="array" ref="AI6">IF(A6="","",IF(INDEX(Table_Methods!A:F,MATCH(G6,Table_Methods!B:B,0),1)&lt;&gt;"BKFL1","",MAX(0,ROUND(BKFL1_STR_RCK(AB6,F6),1))))</f>
        <v/>
      </c>
      <c r="AJ6" s="96" t="str" cm="1">
        <f t="array" ref="AJ6">IF(A6="","",IF(INDEX(Table_Methods!A:F,MATCH(G6,Table_Methods!B:B,0),1)&lt;&gt;"BKFL2","",MAX(0,ROUND(BKFL2_CEB(AC6,AD6,AK6,F6,F6,J6),1))))</f>
        <v/>
      </c>
      <c r="AK6" s="96" t="str" cm="1">
        <f t="array" ref="AK6">IF(A6="","",IF(INDEX(Table_Methods!A:F,MATCH(G6,Table_Methods!B:B,0),1)&lt;&gt;"BKFL2","",MAX(0,ROUND(BKFL2_STR_NRK(AC6,AD6,K6,V6,X6),1))))</f>
        <v/>
      </c>
      <c r="AL6" s="96" t="str" cm="1">
        <f t="array" ref="AL6">IF(A6="","",IF(INDEX(Table_Methods!A:F,MATCH(G6,Table_Methods!B:B,0),1)&lt;&gt;"BKFL2","",MAX(0,ROUND(BKFL2_STR_RCK(AB6,F6),1))))</f>
        <v/>
      </c>
      <c r="AM6" s="96" t="str" cm="1">
        <f t="array" ref="AM6">IF(A6="","",IF(INDEX(Table_Methods!A:F,MATCH(G6,Table_Methods!B:B,0),1)&lt;&gt;"BKFL3","",MAX(0,ROUND(BKFL3_STR(AC6+AE6,K6),1))))</f>
        <v/>
      </c>
      <c r="AN6" s="96" cm="1">
        <f t="array" ref="AN6">IF(A6="","",IF(INDEX(Table_Methods!A:F,MATCH(G6,Table_Methods!B:B,0),1)&lt;&gt;"BKFL6","",MAX(0,ROUND(BKFL6_CEB(AC6,AE6,AO6,F6,F6,J6),1))))</f>
        <v>65.5</v>
      </c>
      <c r="AO6" s="97" cm="1">
        <f t="array" ref="AO6">IF(A6="","",IF(INDEX(Table_Methods!A:F,MATCH(G6,Table_Methods!B:B,0),1)&lt;&gt;"BKFL6","",MAX(0,ROUND(BKFL6_STR_NRK(AC6,K6,V6),1))))</f>
        <v>7.3</v>
      </c>
      <c r="AP6" s="96" cm="1">
        <f t="array" ref="AP6">IF(A6="","",IF(INDEX(Table_Methods!A:F,MATCH(G6,Table_Methods!B:B,0),1)&lt;&gt;"BKFL6","",MAX(0,ROUND(BKFL6_STR_RCK(AB6,F6),1))))</f>
        <v>6.9</v>
      </c>
      <c r="AQ6" s="97" t="str" cm="1">
        <f t="array" ref="AQ6">IF(A6="","",IF(INDEX(Table_Methods!A:F,MATCH(G6,Table_Methods!B:B,0),1)&lt;&gt;"BKFL7","",MAX(0,ROUND(BKFL7_CEB(AC6,AD6,AR6,F6,F6,J6),1))))</f>
        <v/>
      </c>
      <c r="AR6" s="96" t="str" cm="1">
        <f t="array" ref="AR6">IF(A6="","",IF(INDEX(Table_Methods!A:F,MATCH(G6,Table_Methods!B:B,0),1)&lt;&gt;"BKFL7","",MAX(0,ROUND(BKFL7_STR_NRK(AC6,K6,V6),1))))</f>
        <v/>
      </c>
      <c r="AS6" s="96" t="str" cm="1">
        <f t="array" ref="AS6">IF(A6="","",IF(INDEX(Table_Methods!A:F,MATCH(G6,Table_Methods!B:B,0),1)&lt;&gt;"BKFL7","",MAX(0,ROUND(BKFL7_STR_RCK(AB6,F6),1))))</f>
        <v/>
      </c>
      <c r="AT6" s="97" t="str" cm="1">
        <f t="array" ref="AT6">IF(A6="","",IF(INDEX(Table_Methods!A:F,MATCH(G6,Table_Methods!B:B,0),1)&lt;&gt;"BKFL8","",MAX(0,ROUND(BKFL8_CEB(AF6,Z6,AA6),1))))</f>
        <v/>
      </c>
      <c r="AU6" s="96" t="str" cm="1">
        <f t="array" ref="AU6">IF(A6="","",IF(INDEX(Table_Methods!A:F,MATCH(G6,Table_Methods!B:B,0),1)&lt;&gt;"BKFL8","",MAX(0,ROUND(BKFL8_STR_NRK(AC6,AD6,X6,Y6,Z6),1))))</f>
        <v/>
      </c>
      <c r="AV6" s="96" t="str" cm="1">
        <f t="array" ref="AV6">IF(A6="","",IF(INDEX(Table_Methods!A:F,MATCH(G6,Table_Methods!B:B,0),1)&lt;&gt;"BKFL8","",MAX(0,ROUND(BKFL8_STR_RCK(AB6,X6),1))))</f>
        <v/>
      </c>
      <c r="AW6" s="96" t="str" cm="1">
        <f t="array" ref="AW6">IF(A6="","",IF(INDEX(Table_Methods!A:F,MATCH(G6,Table_Methods!B:B,0),1)&lt;&gt;"BKFL9","",MAX(0,ROUND(BKFL9_STR_NRK(AC6,AD6,X6,Y6,Z6),1))))</f>
        <v/>
      </c>
      <c r="AX6" s="96" t="str" cm="1">
        <f t="array" ref="AX6">IF(A6="","",IF(INDEX(Table_Methods!A:F,MATCH(G6,Table_Methods!B:B,0),1)&lt;&gt;"BKFL9","",MAX(0,ROUND(BKFL9_STR_RCK(AB6,X6),1))))</f>
        <v/>
      </c>
    </row>
    <row r="7" spans="1:50" x14ac:dyDescent="0.25">
      <c r="A7" s="82">
        <f>IF(Input!A7="","",Input!A7)</f>
        <v>7</v>
      </c>
      <c r="B7" s="82" t="str">
        <f>IF(Input!B7="","",Input!B7)</f>
        <v>Circular</v>
      </c>
      <c r="C7" s="82">
        <f>IF(Input!D7="","",Input!D7)</f>
        <v>18</v>
      </c>
      <c r="D7" s="82">
        <f>IF(Input!E7="","",Input!E7)</f>
        <v>18</v>
      </c>
      <c r="E7" s="82">
        <f>IF(Input!F7="","",Input!F7)</f>
        <v>2.5</v>
      </c>
      <c r="F7" s="82">
        <f>IF(Input!G7="","",Input!G7)</f>
        <v>70</v>
      </c>
      <c r="G7" s="83" t="str">
        <f>IF(Input!H7="","",Input!H7)</f>
        <v>Method 2 - New or Existing Drive, Embankment</v>
      </c>
      <c r="H7" s="82" t="str">
        <f>IF(Input!I7="","",Input!I7)</f>
        <v>N</v>
      </c>
      <c r="I7" s="82">
        <f>IF(Input!J7="","",Input!J7)</f>
        <v>1.5</v>
      </c>
      <c r="J7" s="82">
        <f>IF(Input!K7="","",Input!K7)</f>
        <v>60</v>
      </c>
      <c r="K7" s="82">
        <f>IF(Input!L7="","",Input!L7)</f>
        <v>40</v>
      </c>
      <c r="L7" s="70">
        <f>IF(B7="","",IF(B7="Box",4,IF(AND(Project!$B$12&gt;0,ISNUMBER(Project!$B$12)),Project!$B$12,12)))</f>
        <v>12</v>
      </c>
      <c r="M7" s="66">
        <f t="shared" si="0"/>
        <v>1.92</v>
      </c>
      <c r="N7" s="66">
        <f t="shared" si="1"/>
        <v>1.92</v>
      </c>
      <c r="O7" s="67" cm="1">
        <f t="array" ref="O7">IF(A7="","",ROUND(IF(B7="Circular",Circular(M7),IF(B7="Box",Box(M7,N7),Elliptical(M7,N7))),3))</f>
        <v>2.895</v>
      </c>
      <c r="P7" s="66">
        <f t="shared" si="2"/>
        <v>1.5</v>
      </c>
      <c r="Q7" s="66" cm="1">
        <f t="array" ref="Q7">IF(M7="","",ROUND(W(M7),2))</f>
        <v>0.75</v>
      </c>
      <c r="R7" s="66" cm="1">
        <f t="array" ref="R7">IF(M7="","",ROUND(Wb(Q7,M7),2))</f>
        <v>3.42</v>
      </c>
      <c r="S7" s="66" cm="1">
        <f t="array" ref="S7">IF(R7="","",ROUND(K(R7,N7,L7),2))</f>
        <v>3.74</v>
      </c>
      <c r="T7" s="66" cm="1">
        <f t="array" ref="T7">IF(S7="","",ROUND(K_3(S7,P7,L7),2))</f>
        <v>3.99</v>
      </c>
      <c r="U7" s="66" cm="1">
        <f t="array" ref="U7">IF(S7="","",ROUND(Wt(I7,S7,L7),2))</f>
        <v>3.99</v>
      </c>
      <c r="V7" s="92" cm="1">
        <f t="array" ref="V7">IF(A7="","",MAX(ROUND(L_B2(K7,N7),2),0))</f>
        <v>32.32</v>
      </c>
      <c r="W7" s="92" cm="1">
        <f t="array" ref="W7">IF(A7="","",MAX(ROUND(L_Tc(K7,I7,N7),2),0))</f>
        <v>26.32</v>
      </c>
      <c r="X7" s="92" cm="1">
        <f t="array" ref="X7">IF(N7="","",ROUND(L_Vc(K7,P7,N7),2))</f>
        <v>26.32</v>
      </c>
      <c r="Y7" s="92">
        <f t="shared" si="3"/>
        <v>34</v>
      </c>
      <c r="Z7" s="92">
        <f t="shared" si="4"/>
        <v>40</v>
      </c>
      <c r="AA7" s="92">
        <f t="shared" si="5"/>
        <v>40</v>
      </c>
      <c r="AB7" s="76" cm="1">
        <f t="array" ref="AB7">IF(A7="","",AREA_F(IF(RIGHT(G7,4)="ment",P7,I7),R7))</f>
        <v>2.2799999999999998</v>
      </c>
      <c r="AC7" s="76" cm="1">
        <f t="array" ref="AC7">IF(A7="","",ROUND(AREA_BC(R7,S7,N7,O7),2))</f>
        <v>3.98</v>
      </c>
      <c r="AD7" s="76">
        <f t="shared" si="6"/>
        <v>5.8</v>
      </c>
      <c r="AE7" s="76" cm="1">
        <f t="array" ref="AE7">IF(A7="","",ROUND(AREA_CT(S7,U7,I7),2))</f>
        <v>5.8</v>
      </c>
      <c r="AF7" s="76" cm="1">
        <f t="array" ref="AF7">IF(A7="","",ROUND(AREA_VT(T7,U7,I7,P7),2))</f>
        <v>0</v>
      </c>
      <c r="AG7" s="96" t="str" cm="1">
        <f t="array" ref="AG7">IF(A7="","",IF(INDEX(Table_Methods!A:F,MATCH(G7,Table_Methods!B:B,0),1)&lt;&gt;"BKFL1","",MAX(0,ROUND(BKFL1_CEB(AC7,AE7,AH7,F7,F7,J7),1))))</f>
        <v/>
      </c>
      <c r="AH7" s="96" t="str" cm="1">
        <f t="array" ref="AH7">IF(A7="","",IF(INDEX(Table_Methods!A:F,MATCH(G7,Table_Methods!B:B,0),1)&lt;&gt;"BKFL1","",MAX(0,ROUND(BKFL1_STR_NRK(AC7,AE7,K7,V7,W7),1))))</f>
        <v/>
      </c>
      <c r="AI7" s="96" t="str" cm="1">
        <f t="array" ref="AI7">IF(A7="","",IF(INDEX(Table_Methods!A:F,MATCH(G7,Table_Methods!B:B,0),1)&lt;&gt;"BKFL1","",MAX(0,ROUND(BKFL1_STR_RCK(AB7,F7),1))))</f>
        <v/>
      </c>
      <c r="AJ7" s="96" t="str" cm="1">
        <f t="array" ref="AJ7">IF(A7="","",IF(INDEX(Table_Methods!A:F,MATCH(G7,Table_Methods!B:B,0),1)&lt;&gt;"BKFL2","",MAX(0,ROUND(BKFL2_CEB(AC7,AD7,AK7,F7,F7,J7),1))))</f>
        <v/>
      </c>
      <c r="AK7" s="96" t="str" cm="1">
        <f t="array" ref="AK7">IF(A7="","",IF(INDEX(Table_Methods!A:F,MATCH(G7,Table_Methods!B:B,0),1)&lt;&gt;"BKFL2","",MAX(0,ROUND(BKFL2_STR_NRK(AC7,AD7,K7,V7,X7),1))))</f>
        <v/>
      </c>
      <c r="AL7" s="96" t="str" cm="1">
        <f t="array" ref="AL7">IF(A7="","",IF(INDEX(Table_Methods!A:F,MATCH(G7,Table_Methods!B:B,0),1)&lt;&gt;"BKFL2","",MAX(0,ROUND(BKFL2_STR_RCK(AB7,F7),1))))</f>
        <v/>
      </c>
      <c r="AM7" s="96" t="str" cm="1">
        <f t="array" ref="AM7">IF(A7="","",IF(INDEX(Table_Methods!A:F,MATCH(G7,Table_Methods!B:B,0),1)&lt;&gt;"BKFL3","",MAX(0,ROUND(BKFL3_STR(AC7+AE7,K7),1))))</f>
        <v/>
      </c>
      <c r="AN7" s="96" t="str" cm="1">
        <f t="array" ref="AN7">IF(A7="","",IF(INDEX(Table_Methods!A:F,MATCH(G7,Table_Methods!B:B,0),1)&lt;&gt;"BKFL6","",MAX(0,ROUND(BKFL6_CEB(AC7,AE7,AO7,F7,F7,J7),1))))</f>
        <v/>
      </c>
      <c r="AO7" s="97" t="str" cm="1">
        <f t="array" ref="AO7">IF(A7="","",IF(INDEX(Table_Methods!A:F,MATCH(G7,Table_Methods!B:B,0),1)&lt;&gt;"BKFL6","",MAX(0,ROUND(BKFL6_STR_NRK(AC7,K7,V7),1))))</f>
        <v/>
      </c>
      <c r="AP7" s="96" t="str" cm="1">
        <f t="array" ref="AP7">IF(A7="","",IF(INDEX(Table_Methods!A:F,MATCH(G7,Table_Methods!B:B,0),1)&lt;&gt;"BKFL6","",MAX(0,ROUND(BKFL6_STR_RCK(AB7,F7),1))))</f>
        <v/>
      </c>
      <c r="AQ7" s="97" cm="1">
        <f t="array" ref="AQ7">IF(A7="","",IF(INDEX(Table_Methods!A:F,MATCH(G7,Table_Methods!B:B,0),1)&lt;&gt;"BKFL7","",MAX(0,ROUND(BKFL7_CEB(AC7,AD7,AR7,F7,F7,J7),1))))</f>
        <v>19</v>
      </c>
      <c r="AR7" s="96" cm="1">
        <f t="array" ref="AR7">IF(A7="","",IF(INDEX(Table_Methods!A:F,MATCH(G7,Table_Methods!B:B,0),1)&lt;&gt;"BKFL7","",MAX(0,ROUND(BKFL7_STR_NRK(AC7,K7,V7),1))))</f>
        <v>5.3</v>
      </c>
      <c r="AS7" s="96" cm="1">
        <f t="array" ref="AS7">IF(A7="","",IF(INDEX(Table_Methods!A:F,MATCH(G7,Table_Methods!B:B,0),1)&lt;&gt;"BKFL7","",MAX(0,ROUND(BKFL7_STR_RCK(AB7,F7),1))))</f>
        <v>5.9</v>
      </c>
      <c r="AT7" s="97" t="str" cm="1">
        <f t="array" ref="AT7">IF(A7="","",IF(INDEX(Table_Methods!A:F,MATCH(G7,Table_Methods!B:B,0),1)&lt;&gt;"BKFL8","",MAX(0,ROUND(BKFL8_CEB(AF7,Z7,AA7),1))))</f>
        <v/>
      </c>
      <c r="AU7" s="96" t="str" cm="1">
        <f t="array" ref="AU7">IF(A7="","",IF(INDEX(Table_Methods!A:F,MATCH(G7,Table_Methods!B:B,0),1)&lt;&gt;"BKFL8","",MAX(0,ROUND(BKFL8_STR_NRK(AC7,AD7,X7,Y7,Z7),1))))</f>
        <v/>
      </c>
      <c r="AV7" s="96" t="str" cm="1">
        <f t="array" ref="AV7">IF(A7="","",IF(INDEX(Table_Methods!A:F,MATCH(G7,Table_Methods!B:B,0),1)&lt;&gt;"BKFL8","",MAX(0,ROUND(BKFL8_STR_RCK(AB7,X7),1))))</f>
        <v/>
      </c>
      <c r="AW7" s="96" t="str" cm="1">
        <f t="array" ref="AW7">IF(A7="","",IF(INDEX(Table_Methods!A:F,MATCH(G7,Table_Methods!B:B,0),1)&lt;&gt;"BKFL9","",MAX(0,ROUND(BKFL9_STR_NRK(AC7,AD7,X7,Y7,Z7),1))))</f>
        <v/>
      </c>
      <c r="AX7" s="96" t="str" cm="1">
        <f t="array" ref="AX7">IF(A7="","",IF(INDEX(Table_Methods!A:F,MATCH(G7,Table_Methods!B:B,0),1)&lt;&gt;"BKFL9","",MAX(0,ROUND(BKFL9_STR_RCK(AB7,X7),1))))</f>
        <v/>
      </c>
    </row>
    <row r="8" spans="1:50" x14ac:dyDescent="0.25">
      <c r="A8" s="82">
        <f>IF(Input!A8="","",Input!A8)</f>
        <v>8</v>
      </c>
      <c r="B8" s="82" t="str">
        <f>IF(Input!B8="","",Input!B8)</f>
        <v>Circular</v>
      </c>
      <c r="C8" s="82">
        <f>IF(Input!D8="","",Input!D8)</f>
        <v>48</v>
      </c>
      <c r="D8" s="82">
        <f>IF(Input!E8="","",Input!E8)</f>
        <v>48</v>
      </c>
      <c r="E8" s="82">
        <f>IF(Input!F8="","",Input!F8)</f>
        <v>5</v>
      </c>
      <c r="F8" s="82">
        <f>IF(Input!G8="","",Input!G8)</f>
        <v>400</v>
      </c>
      <c r="G8" s="83" t="str">
        <f>IF(Input!H8="","",Input!H8)</f>
        <v>Method 3 - Median Installation, Trench</v>
      </c>
      <c r="H8" s="82" t="str">
        <f>IF(Input!I8="","",Input!I8)</f>
        <v>N</v>
      </c>
      <c r="I8" s="82">
        <f>IF(Input!J8="","",Input!J8)</f>
        <v>3</v>
      </c>
      <c r="J8" s="82" t="str">
        <f>IF(Input!K8="","",Input!K8)</f>
        <v/>
      </c>
      <c r="K8" s="82">
        <f>IF(Input!L8="","",Input!L8)</f>
        <v>250</v>
      </c>
      <c r="L8" s="70">
        <f>IF(B8="","",IF(B8="Box",4,IF(AND(Project!$B$12&gt;0,ISNUMBER(Project!$B$12)),Project!$B$12,12)))</f>
        <v>12</v>
      </c>
      <c r="M8" s="66">
        <f t="shared" si="0"/>
        <v>4.83</v>
      </c>
      <c r="N8" s="66">
        <f t="shared" si="1"/>
        <v>4.83</v>
      </c>
      <c r="O8" s="67" cm="1">
        <f t="array" ref="O8">IF(A8="","",ROUND(IF(B8="Circular",Circular(M8),IF(B8="Box",Box(M8,N8),Elliptical(M8,N8))),3))</f>
        <v>18.321999999999999</v>
      </c>
      <c r="P8" s="66">
        <f t="shared" si="2"/>
        <v>1.5</v>
      </c>
      <c r="Q8" s="66" cm="1">
        <f t="array" ref="Q8">IF(M8="","",ROUND(W(M8),2))</f>
        <v>1.45</v>
      </c>
      <c r="R8" s="66" cm="1">
        <f t="array" ref="R8">IF(M8="","",ROUND(Wb(Q8,M8),2))</f>
        <v>7.73</v>
      </c>
      <c r="S8" s="66" cm="1">
        <f t="array" ref="S8">IF(R8="","",ROUND(K(R8,N8,L8),2))</f>
        <v>8.5399999999999991</v>
      </c>
      <c r="T8" s="66" cm="1">
        <f t="array" ref="T8">IF(S8="","",ROUND(K_3(S8,P8,L8),2))</f>
        <v>8.7899999999999991</v>
      </c>
      <c r="U8" s="66" cm="1">
        <f t="array" ref="U8">IF(S8="","",ROUND(Wt(I8,S8,L8),2))</f>
        <v>9.0399999999999991</v>
      </c>
      <c r="V8" s="92" cm="1">
        <f t="array" ref="V8">IF(A8="","",MAX(ROUND(L_B2(K8,N8),2),0))</f>
        <v>230.68</v>
      </c>
      <c r="W8" s="92" cm="1">
        <f t="array" ref="W8">IF(A8="","",MAX(ROUND(L_Tc(K8,I8,N8),2),0))</f>
        <v>218.68</v>
      </c>
      <c r="X8" s="92" cm="1">
        <f t="array" ref="X8">IF(N8="","",ROUND(L_Vc(K8,P8,N8),2))</f>
        <v>224.68</v>
      </c>
      <c r="Y8" s="92">
        <f t="shared" si="3"/>
        <v>244</v>
      </c>
      <c r="Z8" s="92">
        <f t="shared" si="4"/>
        <v>250</v>
      </c>
      <c r="AA8" s="92">
        <f t="shared" si="5"/>
        <v>256</v>
      </c>
      <c r="AB8" s="76" cm="1">
        <f t="array" ref="AB8">IF(A8="","",AREA_F(IF(RIGHT(G8,4)="ment",P8,I8),R8))</f>
        <v>5.1533333333333333</v>
      </c>
      <c r="AC8" s="76" cm="1">
        <f t="array" ref="AC8">IF(A8="","",ROUND(AREA_BC(R8,S8,N8,O8),2))</f>
        <v>20.97</v>
      </c>
      <c r="AD8" s="76">
        <f t="shared" si="6"/>
        <v>13</v>
      </c>
      <c r="AE8" s="76" cm="1">
        <f t="array" ref="AE8">IF(A8="","",ROUND(AREA_CT(S8,U8,I8),2))</f>
        <v>26.37</v>
      </c>
      <c r="AF8" s="76" cm="1">
        <f t="array" ref="AF8">IF(A8="","",ROUND(AREA_VT(T8,U8,I8,P8),2))</f>
        <v>13.37</v>
      </c>
      <c r="AG8" s="96" t="str" cm="1">
        <f t="array" ref="AG8">IF(A8="","",IF(INDEX(Table_Methods!A:F,MATCH(G8,Table_Methods!B:B,0),1)&lt;&gt;"BKFL1","",MAX(0,ROUND(BKFL1_CEB(AC8,AE8,AH8,F8,F8,J8),1))))</f>
        <v/>
      </c>
      <c r="AH8" s="96" t="str" cm="1">
        <f t="array" ref="AH8">IF(A8="","",IF(INDEX(Table_Methods!A:F,MATCH(G8,Table_Methods!B:B,0),1)&lt;&gt;"BKFL1","",MAX(0,ROUND(BKFL1_STR_NRK(AC8,AE8,K8,V8,W8),1))))</f>
        <v/>
      </c>
      <c r="AI8" s="96" t="str" cm="1">
        <f t="array" ref="AI8">IF(A8="","",IF(INDEX(Table_Methods!A:F,MATCH(G8,Table_Methods!B:B,0),1)&lt;&gt;"BKFL1","",MAX(0,ROUND(BKFL1_STR_RCK(AB8,F8),1))))</f>
        <v/>
      </c>
      <c r="AJ8" s="96" t="str" cm="1">
        <f t="array" ref="AJ8">IF(A8="","",IF(INDEX(Table_Methods!A:F,MATCH(G8,Table_Methods!B:B,0),1)&lt;&gt;"BKFL2","",MAX(0,ROUND(BKFL2_CEB(AC8,AD8,AK8,F8,F8,J8),1))))</f>
        <v/>
      </c>
      <c r="AK8" s="96" t="str" cm="1">
        <f t="array" ref="AK8">IF(A8="","",IF(INDEX(Table_Methods!A:F,MATCH(G8,Table_Methods!B:B,0),1)&lt;&gt;"BKFL2","",MAX(0,ROUND(BKFL2_STR_NRK(AC8,AD8,K8,V8,X8),1))))</f>
        <v/>
      </c>
      <c r="AL8" s="96" t="str" cm="1">
        <f t="array" ref="AL8">IF(A8="","",IF(INDEX(Table_Methods!A:F,MATCH(G8,Table_Methods!B:B,0),1)&lt;&gt;"BKFL2","",MAX(0,ROUND(BKFL2_STR_RCK(AB8,F8),1))))</f>
        <v/>
      </c>
      <c r="AM8" s="96" t="str" cm="1">
        <f t="array" ref="AM8">IF(A8="","",IF(INDEX(Table_Methods!A:F,MATCH(G8,Table_Methods!B:B,0),1)&lt;&gt;"BKFL3","",MAX(0,ROUND(BKFL3_STR(AC8+AE8,K8),1))))</f>
        <v/>
      </c>
      <c r="AN8" s="96" t="str" cm="1">
        <f t="array" ref="AN8">IF(A8="","",IF(INDEX(Table_Methods!A:F,MATCH(G8,Table_Methods!B:B,0),1)&lt;&gt;"BKFL6","",MAX(0,ROUND(BKFL6_CEB(AC8,AE8,AO8,F8,F8,J8),1))))</f>
        <v/>
      </c>
      <c r="AO8" s="97" t="str" cm="1">
        <f t="array" ref="AO8">IF(A8="","",IF(INDEX(Table_Methods!A:F,MATCH(G8,Table_Methods!B:B,0),1)&lt;&gt;"BKFL6","",MAX(0,ROUND(BKFL6_STR_NRK(AC8,K8,V8),1))))</f>
        <v/>
      </c>
      <c r="AP8" s="96" t="str" cm="1">
        <f t="array" ref="AP8">IF(A8="","",IF(INDEX(Table_Methods!A:F,MATCH(G8,Table_Methods!B:B,0),1)&lt;&gt;"BKFL6","",MAX(0,ROUND(BKFL6_STR_RCK(AB8,F8),1))))</f>
        <v/>
      </c>
      <c r="AQ8" s="97" t="str" cm="1">
        <f t="array" ref="AQ8">IF(A8="","",IF(INDEX(Table_Methods!A:F,MATCH(G8,Table_Methods!B:B,0),1)&lt;&gt;"BKFL7","",MAX(0,ROUND(BKFL7_CEB(AC8,AD8,AR8,F8,F8,J8),1))))</f>
        <v/>
      </c>
      <c r="AR8" s="96" t="str" cm="1">
        <f t="array" ref="AR8">IF(A8="","",IF(INDEX(Table_Methods!A:F,MATCH(G8,Table_Methods!B:B,0),1)&lt;&gt;"BKFL7","",MAX(0,ROUND(BKFL7_STR_NRK(AC8,K8,V8),1))))</f>
        <v/>
      </c>
      <c r="AS8" s="96" t="str" cm="1">
        <f t="array" ref="AS8">IF(A8="","",IF(INDEX(Table_Methods!A:F,MATCH(G8,Table_Methods!B:B,0),1)&lt;&gt;"BKFL7","",MAX(0,ROUND(BKFL7_STR_RCK(AB8,F8),1))))</f>
        <v/>
      </c>
      <c r="AT8" s="97" cm="1">
        <f t="array" ref="AT8">IF(A8="","",IF(INDEX(Table_Methods!A:F,MATCH(G8,Table_Methods!B:B,0),1)&lt;&gt;"BKFL8","",MAX(0,ROUND(BKFL8_CEB(AF8,Z8,AA8),1))))</f>
        <v>125.3</v>
      </c>
      <c r="AU8" s="96" cm="1">
        <f t="array" ref="AU8">IF(A8="","",IF(INDEX(Table_Methods!A:F,MATCH(G8,Table_Methods!B:B,0),1)&lt;&gt;"BKFL8","",MAX(0,ROUND(BKFL8_STR_NRK(AC8,AD8,X8,Y8,Z8),1))))</f>
        <v>300.89999999999998</v>
      </c>
      <c r="AV8" s="96" cm="1">
        <f t="array" ref="AV8">IF(A8="","",IF(INDEX(Table_Methods!A:F,MATCH(G8,Table_Methods!B:B,0),1)&lt;&gt;"BKFL8","",MAX(0,ROUND(BKFL8_STR_RCK(AB8,X8),1))))</f>
        <v>42.9</v>
      </c>
      <c r="AW8" s="96" t="str" cm="1">
        <f t="array" ref="AW8">IF(A8="","",IF(INDEX(Table_Methods!A:F,MATCH(G8,Table_Methods!B:B,0),1)&lt;&gt;"BKFL9","",MAX(0,ROUND(BKFL9_STR_NRK(AC8,AD8,X8,Y8,Z8),1))))</f>
        <v/>
      </c>
      <c r="AX8" s="96" t="str" cm="1">
        <f t="array" ref="AX8">IF(A8="","",IF(INDEX(Table_Methods!A:F,MATCH(G8,Table_Methods!B:B,0),1)&lt;&gt;"BKFL9","",MAX(0,ROUND(BKFL9_STR_RCK(AB8,X8),1))))</f>
        <v/>
      </c>
    </row>
    <row r="9" spans="1:50" x14ac:dyDescent="0.25">
      <c r="A9" s="82">
        <f>IF(Input!A9="","",Input!A9)</f>
        <v>9</v>
      </c>
      <c r="B9" s="82" t="str">
        <f>IF(Input!B9="","",Input!B9)</f>
        <v>Circular</v>
      </c>
      <c r="C9" s="82">
        <f>IF(Input!D9="","",Input!D9)</f>
        <v>54</v>
      </c>
      <c r="D9" s="82">
        <f>IF(Input!E9="","",Input!E9)</f>
        <v>54</v>
      </c>
      <c r="E9" s="82">
        <f>IF(Input!F9="","",Input!F9)</f>
        <v>5.5</v>
      </c>
      <c r="F9" s="82">
        <f>IF(Input!G9="","",Input!G9)</f>
        <v>400</v>
      </c>
      <c r="G9" s="83" t="str">
        <f>IF(Input!H9="","",Input!H9)</f>
        <v>Method 1 - Median Installation, Embankment</v>
      </c>
      <c r="H9" s="82" t="str">
        <f>IF(Input!I9="","",Input!I9)</f>
        <v>N</v>
      </c>
      <c r="I9" s="82">
        <f>IF(Input!J9="","",Input!J9)</f>
        <v>3</v>
      </c>
      <c r="J9" s="82" t="str">
        <f>IF(Input!K9="","",Input!K9)</f>
        <v/>
      </c>
      <c r="K9" s="82">
        <f>IF(Input!L9="","",Input!L9)</f>
        <v>200</v>
      </c>
      <c r="L9" s="70">
        <f>IF(B9="","",IF(B9="Box",4,IF(AND(Project!$B$12&gt;0,ISNUMBER(Project!$B$12)),Project!$B$12,12)))</f>
        <v>12</v>
      </c>
      <c r="M9" s="66">
        <f t="shared" si="0"/>
        <v>5.42</v>
      </c>
      <c r="N9" s="66">
        <f t="shared" si="1"/>
        <v>5.42</v>
      </c>
      <c r="O9" s="67" cm="1">
        <f t="array" ref="O9">IF(A9="","",ROUND(IF(B9="Circular",Circular(M9),IF(B9="Box",Box(M9,N9),Elliptical(M9,N9))),3))</f>
        <v>23.071999999999999</v>
      </c>
      <c r="P9" s="66">
        <f t="shared" si="2"/>
        <v>1.5</v>
      </c>
      <c r="Q9" s="66" cm="1">
        <f t="array" ref="Q9">IF(M9="","",ROUND(W(M9),2))</f>
        <v>1.63</v>
      </c>
      <c r="R9" s="66" cm="1">
        <f t="array" ref="R9">IF(M9="","",ROUND(Wb(Q9,M9),2))</f>
        <v>8.68</v>
      </c>
      <c r="S9" s="66" cm="1">
        <f t="array" ref="S9">IF(R9="","",ROUND(K(R9,N9,L9),2))</f>
        <v>9.58</v>
      </c>
      <c r="T9" s="66" cm="1">
        <f t="array" ref="T9">IF(S9="","",ROUND(K_3(S9,P9,L9),2))</f>
        <v>9.83</v>
      </c>
      <c r="U9" s="66" cm="1">
        <f t="array" ref="U9">IF(S9="","",ROUND(Wt(I9,S9,L9),2))</f>
        <v>10.08</v>
      </c>
      <c r="V9" s="92" cm="1">
        <f t="array" ref="V9">IF(A9="","",MAX(ROUND(L_B2(K9,N9),2),0))</f>
        <v>178.32</v>
      </c>
      <c r="W9" s="92" cm="1">
        <f t="array" ref="W9">IF(A9="","",MAX(ROUND(L_Tc(K9,I9,N9),2),0))</f>
        <v>166.32</v>
      </c>
      <c r="X9" s="92" cm="1">
        <f t="array" ref="X9">IF(N9="","",ROUND(L_Vc(K9,P9,N9),2))</f>
        <v>172.32</v>
      </c>
      <c r="Y9" s="92">
        <f t="shared" si="3"/>
        <v>194</v>
      </c>
      <c r="Z9" s="92">
        <f t="shared" si="4"/>
        <v>200</v>
      </c>
      <c r="AA9" s="92">
        <f t="shared" si="5"/>
        <v>206</v>
      </c>
      <c r="AB9" s="76" cm="1">
        <f t="array" ref="AB9">IF(A9="","",AREA_F(IF(RIGHT(G9,4)="ment",P9,I9),R9))</f>
        <v>5.7866666666666662</v>
      </c>
      <c r="AC9" s="76" cm="1">
        <f t="array" ref="AC9">IF(A9="","",ROUND(AREA_BC(R9,S9,N9,O9),2))</f>
        <v>26.41</v>
      </c>
      <c r="AD9" s="76">
        <f t="shared" si="6"/>
        <v>14.56</v>
      </c>
      <c r="AE9" s="76" cm="1">
        <f t="array" ref="AE9">IF(A9="","",ROUND(AREA_CT(S9,U9,I9),2))</f>
        <v>29.49</v>
      </c>
      <c r="AF9" s="76" cm="1">
        <f t="array" ref="AF9">IF(A9="","",ROUND(AREA_VT(T9,U9,I9,P9),2))</f>
        <v>14.93</v>
      </c>
      <c r="AG9" s="96" t="str" cm="1">
        <f t="array" ref="AG9">IF(A9="","",IF(INDEX(Table_Methods!A:F,MATCH(G9,Table_Methods!B:B,0),1)&lt;&gt;"BKFL1","",MAX(0,ROUND(BKFL1_CEB(AC9,AE9,AH9,F9,F9,J9),1))))</f>
        <v/>
      </c>
      <c r="AH9" s="96" t="str" cm="1">
        <f t="array" ref="AH9">IF(A9="","",IF(INDEX(Table_Methods!A:F,MATCH(G9,Table_Methods!B:B,0),1)&lt;&gt;"BKFL1","",MAX(0,ROUND(BKFL1_STR_NRK(AC9,AE9,K9,V9,W9),1))))</f>
        <v/>
      </c>
      <c r="AI9" s="96" t="str" cm="1">
        <f t="array" ref="AI9">IF(A9="","",IF(INDEX(Table_Methods!A:F,MATCH(G9,Table_Methods!B:B,0),1)&lt;&gt;"BKFL1","",MAX(0,ROUND(BKFL1_STR_RCK(AB9,F9),1))))</f>
        <v/>
      </c>
      <c r="AJ9" s="96" t="str" cm="1">
        <f t="array" ref="AJ9">IF(A9="","",IF(INDEX(Table_Methods!A:F,MATCH(G9,Table_Methods!B:B,0),1)&lt;&gt;"BKFL2","",MAX(0,ROUND(BKFL2_CEB(AC9,AD9,AK9,F9,F9,J9),1))))</f>
        <v/>
      </c>
      <c r="AK9" s="96" t="str" cm="1">
        <f t="array" ref="AK9">IF(A9="","",IF(INDEX(Table_Methods!A:F,MATCH(G9,Table_Methods!B:B,0),1)&lt;&gt;"BKFL2","",MAX(0,ROUND(BKFL2_STR_NRK(AC9,AD9,K9,V9,X9),1))))</f>
        <v/>
      </c>
      <c r="AL9" s="96" t="str" cm="1">
        <f t="array" ref="AL9">IF(A9="","",IF(INDEX(Table_Methods!A:F,MATCH(G9,Table_Methods!B:B,0),1)&lt;&gt;"BKFL2","",MAX(0,ROUND(BKFL2_STR_RCK(AB9,F9),1))))</f>
        <v/>
      </c>
      <c r="AM9" s="96" t="str" cm="1">
        <f t="array" ref="AM9">IF(A9="","",IF(INDEX(Table_Methods!A:F,MATCH(G9,Table_Methods!B:B,0),1)&lt;&gt;"BKFL3","",MAX(0,ROUND(BKFL3_STR(AC9+AE9,K9),1))))</f>
        <v/>
      </c>
      <c r="AN9" s="96" t="str" cm="1">
        <f t="array" ref="AN9">IF(A9="","",IF(INDEX(Table_Methods!A:F,MATCH(G9,Table_Methods!B:B,0),1)&lt;&gt;"BKFL6","",MAX(0,ROUND(BKFL6_CEB(AC9,AE9,AO9,F9,F9,J9),1))))</f>
        <v/>
      </c>
      <c r="AO9" s="97" t="str" cm="1">
        <f t="array" ref="AO9">IF(A9="","",IF(INDEX(Table_Methods!A:F,MATCH(G9,Table_Methods!B:B,0),1)&lt;&gt;"BKFL6","",MAX(0,ROUND(BKFL6_STR_NRK(AC9,K9,V9),1))))</f>
        <v/>
      </c>
      <c r="AP9" s="96" t="str" cm="1">
        <f t="array" ref="AP9">IF(A9="","",IF(INDEX(Table_Methods!A:F,MATCH(G9,Table_Methods!B:B,0),1)&lt;&gt;"BKFL6","",MAX(0,ROUND(BKFL6_STR_RCK(AB9,F9),1))))</f>
        <v/>
      </c>
      <c r="AQ9" s="97" t="str" cm="1">
        <f t="array" ref="AQ9">IF(A9="","",IF(INDEX(Table_Methods!A:F,MATCH(G9,Table_Methods!B:B,0),1)&lt;&gt;"BKFL7","",MAX(0,ROUND(BKFL7_CEB(AC9,AD9,AR9,F9,F9,J9),1))))</f>
        <v/>
      </c>
      <c r="AR9" s="96" t="str" cm="1">
        <f t="array" ref="AR9">IF(A9="","",IF(INDEX(Table_Methods!A:F,MATCH(G9,Table_Methods!B:B,0),1)&lt;&gt;"BKFL7","",MAX(0,ROUND(BKFL7_STR_NRK(AC9,K9,V9),1))))</f>
        <v/>
      </c>
      <c r="AS9" s="96" t="str" cm="1">
        <f t="array" ref="AS9">IF(A9="","",IF(INDEX(Table_Methods!A:F,MATCH(G9,Table_Methods!B:B,0),1)&lt;&gt;"BKFL7","",MAX(0,ROUND(BKFL7_STR_RCK(AB9,F9),1))))</f>
        <v/>
      </c>
      <c r="AT9" s="97" t="str" cm="1">
        <f t="array" ref="AT9">IF(A9="","",IF(INDEX(Table_Methods!A:F,MATCH(G9,Table_Methods!B:B,0),1)&lt;&gt;"BKFL8","",MAX(0,ROUND(BKFL8_CEB(AF9,Z9,AA9),1))))</f>
        <v/>
      </c>
      <c r="AU9" s="96" t="str" cm="1">
        <f t="array" ref="AU9">IF(A9="","",IF(INDEX(Table_Methods!A:F,MATCH(G9,Table_Methods!B:B,0),1)&lt;&gt;"BKFL8","",MAX(0,ROUND(BKFL8_STR_NRK(AC9,AD9,X9,Y9,Z9),1))))</f>
        <v/>
      </c>
      <c r="AV9" s="96" t="str" cm="1">
        <f t="array" ref="AV9">IF(A9="","",IF(INDEX(Table_Methods!A:F,MATCH(G9,Table_Methods!B:B,0),1)&lt;&gt;"BKFL8","",MAX(0,ROUND(BKFL8_STR_RCK(AB9,X9),1))))</f>
        <v/>
      </c>
      <c r="AW9" s="96" cm="1">
        <f t="array" ref="AW9">IF(A9="","",IF(INDEX(Table_Methods!A:F,MATCH(G9,Table_Methods!B:B,0),1)&lt;&gt;"BKFL9","",MAX(0,ROUND(BKFL9_STR_NRK(AC9,AD9,X9,Y9,Z9),1))))</f>
        <v>285.39999999999998</v>
      </c>
      <c r="AX9" s="96" cm="1">
        <f t="array" ref="AX9">IF(A9="","",IF(INDEX(Table_Methods!A:F,MATCH(G9,Table_Methods!B:B,0),1)&lt;&gt;"BKFL9","",MAX(0,ROUND(BKFL9_STR_RCK(AB9,X9),1))))</f>
        <v>36.9</v>
      </c>
    </row>
    <row r="10" spans="1:50" x14ac:dyDescent="0.25">
      <c r="A10" s="82" t="str">
        <f>IF(Input!A10="","",Input!A10)</f>
        <v/>
      </c>
      <c r="B10" s="82" t="str">
        <f>IF(Input!B10="","",Input!B10)</f>
        <v/>
      </c>
      <c r="C10" s="82" t="str">
        <f>IF(Input!D10="","",Input!D10)</f>
        <v/>
      </c>
      <c r="D10" s="82" t="str">
        <f>IF(Input!E10="","",Input!E10)</f>
        <v/>
      </c>
      <c r="E10" s="82" t="str">
        <f>IF(Input!F10="","",Input!F10)</f>
        <v/>
      </c>
      <c r="F10" s="82" t="str">
        <f>IF(Input!G10="","",Input!G10)</f>
        <v/>
      </c>
      <c r="G10" s="83" t="str">
        <f>IF(Input!H10="","",Input!H10)</f>
        <v/>
      </c>
      <c r="H10" s="82" t="str">
        <f>IF(Input!I10="","",Input!I10)</f>
        <v/>
      </c>
      <c r="I10" s="82" t="str">
        <f>IF(Input!J10="","",Input!J10)</f>
        <v/>
      </c>
      <c r="J10" s="82" t="str">
        <f>IF(Input!K10="","",Input!K10)</f>
        <v/>
      </c>
      <c r="K10" s="82" t="str">
        <f>IF(Input!L10="","",Input!L10)</f>
        <v/>
      </c>
      <c r="L10" s="70" t="str">
        <f>IF(B10="","",IF(B10="Box",4,IF(AND(Project!$B$12&gt;0,ISNUMBER(Project!$B$12)),Project!$B$12,12)))</f>
        <v/>
      </c>
      <c r="M10" s="66" t="str">
        <f t="shared" si="0"/>
        <v/>
      </c>
      <c r="N10" s="66" t="str">
        <f t="shared" si="1"/>
        <v/>
      </c>
      <c r="O10" s="67" t="str" cm="1">
        <f t="array" ref="O10">IF(A10="","",ROUND(IF(B10="Circular",Circular(M10),IF(B10="Box",Box(M10,N10),Elliptical(M10,N10))),3))</f>
        <v/>
      </c>
      <c r="P10" s="66" t="str">
        <f t="shared" si="2"/>
        <v/>
      </c>
      <c r="Q10" s="66" t="str" cm="1">
        <f t="array" ref="Q10">IF(M10="","",ROUND(W(M10),2))</f>
        <v/>
      </c>
      <c r="R10" s="66" t="str" cm="1">
        <f t="array" ref="R10">IF(M10="","",ROUND(Wb(Q10,M10),2))</f>
        <v/>
      </c>
      <c r="S10" s="66" t="str" cm="1">
        <f t="array" ref="S10">IF(R10="","",ROUND(K(R10,N10,L10),2))</f>
        <v/>
      </c>
      <c r="T10" s="66" t="str" cm="1">
        <f t="array" ref="T10">IF(S10="","",ROUND(K_3(S10,P10,L10),2))</f>
        <v/>
      </c>
      <c r="U10" s="66" t="str" cm="1">
        <f t="array" ref="U10">IF(S10="","",ROUND(Wt(I10,S10,L10),2))</f>
        <v/>
      </c>
      <c r="V10" s="92" t="str" cm="1">
        <f t="array" ref="V10">IF(A10="","",MAX(ROUND(L_B2(K10,N10),2),0))</f>
        <v/>
      </c>
      <c r="W10" s="92" t="str" cm="1">
        <f t="array" ref="W10">IF(A10="","",MAX(ROUND(L_Tc(K10,I10,N10),2),0))</f>
        <v/>
      </c>
      <c r="X10" s="92" t="str" cm="1">
        <f t="array" ref="X10">IF(N10="","",ROUND(L_Vc(K10,P10,N10),2))</f>
        <v/>
      </c>
      <c r="Y10" s="92" t="str">
        <f t="shared" si="3"/>
        <v/>
      </c>
      <c r="Z10" s="92" t="str">
        <f t="shared" si="4"/>
        <v/>
      </c>
      <c r="AA10" s="92" t="str">
        <f t="shared" si="5"/>
        <v/>
      </c>
      <c r="AB10" s="76" t="str" cm="1">
        <f t="array" ref="AB10">IF(A10="","",AREA_F(IF(RIGHT(G10,4)="ment",P10,I10),R10))</f>
        <v/>
      </c>
      <c r="AC10" s="76" t="str" cm="1">
        <f t="array" ref="AC10">IF(A10="","",ROUND(AREA_BC(R10,S10,N10,O10),2))</f>
        <v/>
      </c>
      <c r="AD10" s="76" t="str">
        <f t="shared" si="6"/>
        <v/>
      </c>
      <c r="AE10" s="76" t="str" cm="1">
        <f t="array" ref="AE10">IF(A10="","",ROUND(AREA_CT(S10,U10,I10),2))</f>
        <v/>
      </c>
      <c r="AF10" s="76" t="str" cm="1">
        <f t="array" ref="AF10">IF(A10="","",ROUND(AREA_VT(T10,U10,I10,P10),2))</f>
        <v/>
      </c>
      <c r="AG10" s="96" t="str" cm="1">
        <f t="array" ref="AG10">IF(A10="","",IF(INDEX(Table_Methods!A:F,MATCH(G10,Table_Methods!B:B,0),1)&lt;&gt;"BKFL1","",MAX(0,ROUND(BKFL1_CEB(AC10,AE10,AH10,F10,F10,J10),1))))</f>
        <v/>
      </c>
      <c r="AH10" s="96" t="str" cm="1">
        <f t="array" ref="AH10">IF(A10="","",IF(INDEX(Table_Methods!A:F,MATCH(G10,Table_Methods!B:B,0),1)&lt;&gt;"BKFL1","",MAX(0,ROUND(BKFL1_STR_NRK(AC10,AE10,K10,V10,W10),1))))</f>
        <v/>
      </c>
      <c r="AI10" s="96" t="str" cm="1">
        <f t="array" ref="AI10">IF(A10="","",IF(INDEX(Table_Methods!A:F,MATCH(G10,Table_Methods!B:B,0),1)&lt;&gt;"BKFL1","",MAX(0,ROUND(BKFL1_STR_RCK(AB10,F10),1))))</f>
        <v/>
      </c>
      <c r="AJ10" s="96" t="str" cm="1">
        <f t="array" ref="AJ10">IF(A10="","",IF(INDEX(Table_Methods!A:F,MATCH(G10,Table_Methods!B:B,0),1)&lt;&gt;"BKFL2","",MAX(0,ROUND(BKFL2_CEB(AC10,AD10,AK10,F10,F10,J10),1))))</f>
        <v/>
      </c>
      <c r="AK10" s="96" t="str" cm="1">
        <f t="array" ref="AK10">IF(A10="","",IF(INDEX(Table_Methods!A:F,MATCH(G10,Table_Methods!B:B,0),1)&lt;&gt;"BKFL2","",MAX(0,ROUND(BKFL2_STR_NRK(AC10,AD10,K10,V10,X10),1))))</f>
        <v/>
      </c>
      <c r="AL10" s="96" t="str" cm="1">
        <f t="array" ref="AL10">IF(A10="","",IF(INDEX(Table_Methods!A:F,MATCH(G10,Table_Methods!B:B,0),1)&lt;&gt;"BKFL2","",MAX(0,ROUND(BKFL2_STR_RCK(AB10,F10),1))))</f>
        <v/>
      </c>
      <c r="AM10" s="96" t="str" cm="1">
        <f t="array" ref="AM10">IF(A10="","",IF(INDEX(Table_Methods!A:F,MATCH(G10,Table_Methods!B:B,0),1)&lt;&gt;"BKFL3","",MAX(0,ROUND(BKFL3_STR(AC10+AE10,K10),1))))</f>
        <v/>
      </c>
      <c r="AN10" s="96" t="str" cm="1">
        <f t="array" ref="AN10">IF(A10="","",IF(INDEX(Table_Methods!A:F,MATCH(G10,Table_Methods!B:B,0),1)&lt;&gt;"BKFL6","",MAX(0,ROUND(BKFL6_CEB(AC10,AE10,AO10,F10,F10,J10),1))))</f>
        <v/>
      </c>
      <c r="AO10" s="97" t="str" cm="1">
        <f t="array" ref="AO10">IF(A10="","",IF(INDEX(Table_Methods!A:F,MATCH(G10,Table_Methods!B:B,0),1)&lt;&gt;"BKFL6","",MAX(0,ROUND(BKFL6_STR_NRK(AC10,K10,V10),1))))</f>
        <v/>
      </c>
      <c r="AP10" s="96" t="str" cm="1">
        <f t="array" ref="AP10">IF(A10="","",IF(INDEX(Table_Methods!A:F,MATCH(G10,Table_Methods!B:B,0),1)&lt;&gt;"BKFL6","",MAX(0,ROUND(BKFL6_STR_RCK(AB10,F10),1))))</f>
        <v/>
      </c>
      <c r="AQ10" s="97" t="str" cm="1">
        <f t="array" ref="AQ10">IF(A10="","",IF(INDEX(Table_Methods!A:F,MATCH(G10,Table_Methods!B:B,0),1)&lt;&gt;"BKFL7","",MAX(0,ROUND(BKFL7_CEB(AC10,AD10,AR10,F10,F10,J10),1))))</f>
        <v/>
      </c>
      <c r="AR10" s="96" t="str" cm="1">
        <f t="array" ref="AR10">IF(A10="","",IF(INDEX(Table_Methods!A:F,MATCH(G10,Table_Methods!B:B,0),1)&lt;&gt;"BKFL7","",MAX(0,ROUND(BKFL7_STR_NRK(AC10,K10,V10),1))))</f>
        <v/>
      </c>
      <c r="AS10" s="96" t="str" cm="1">
        <f t="array" ref="AS10">IF(A10="","",IF(INDEX(Table_Methods!A:F,MATCH(G10,Table_Methods!B:B,0),1)&lt;&gt;"BKFL7","",MAX(0,ROUND(BKFL7_STR_RCK(AB10,F10),1))))</f>
        <v/>
      </c>
      <c r="AT10" s="97" t="str" cm="1">
        <f t="array" ref="AT10">IF(A10="","",IF(INDEX(Table_Methods!A:F,MATCH(G10,Table_Methods!B:B,0),1)&lt;&gt;"BKFL8","",MAX(0,ROUND(BKFL8_CEB(AF10,Z10,AA10),1))))</f>
        <v/>
      </c>
      <c r="AU10" s="96" t="str" cm="1">
        <f t="array" ref="AU10">IF(A10="","",IF(INDEX(Table_Methods!A:F,MATCH(G10,Table_Methods!B:B,0),1)&lt;&gt;"BKFL8","",MAX(0,ROUND(BKFL8_STR_NRK(AC10,AD10,X10,Y10,Z10),1))))</f>
        <v/>
      </c>
      <c r="AV10" s="96" t="str" cm="1">
        <f t="array" ref="AV10">IF(A10="","",IF(INDEX(Table_Methods!A:F,MATCH(G10,Table_Methods!B:B,0),1)&lt;&gt;"BKFL8","",MAX(0,ROUND(BKFL8_STR_RCK(AB10,X10),1))))</f>
        <v/>
      </c>
      <c r="AW10" s="96" t="str" cm="1">
        <f t="array" ref="AW10">IF(A10="","",IF(INDEX(Table_Methods!A:F,MATCH(G10,Table_Methods!B:B,0),1)&lt;&gt;"BKFL9","",MAX(0,ROUND(BKFL9_STR_NRK(AC10,AD10,X10,Y10,Z10),1))))</f>
        <v/>
      </c>
      <c r="AX10" s="96" t="str" cm="1">
        <f t="array" ref="AX10">IF(A10="","",IF(INDEX(Table_Methods!A:F,MATCH(G10,Table_Methods!B:B,0),1)&lt;&gt;"BKFL9","",MAX(0,ROUND(BKFL9_STR_RCK(AB10,X10),1))))</f>
        <v/>
      </c>
    </row>
    <row r="11" spans="1:50" x14ac:dyDescent="0.25">
      <c r="A11" s="82" t="str">
        <f>IF(Input!A11="","",Input!A11)</f>
        <v/>
      </c>
      <c r="B11" s="82" t="str">
        <f>IF(Input!B11="","",Input!B11)</f>
        <v/>
      </c>
      <c r="C11" s="82" t="str">
        <f>IF(Input!D11="","",Input!D11)</f>
        <v/>
      </c>
      <c r="D11" s="82" t="str">
        <f>IF(Input!E11="","",Input!E11)</f>
        <v/>
      </c>
      <c r="E11" s="82" t="str">
        <f>IF(Input!F11="","",Input!F11)</f>
        <v/>
      </c>
      <c r="F11" s="82" t="str">
        <f>IF(Input!G11="","",Input!G11)</f>
        <v/>
      </c>
      <c r="G11" s="83" t="str">
        <f>IF(Input!H11="","",Input!H11)</f>
        <v/>
      </c>
      <c r="H11" s="82" t="str">
        <f>IF(Input!I11="","",Input!I11)</f>
        <v/>
      </c>
      <c r="I11" s="82" t="str">
        <f>IF(Input!J11="","",Input!J11)</f>
        <v/>
      </c>
      <c r="J11" s="82" t="str">
        <f>IF(Input!K11="","",Input!K11)</f>
        <v/>
      </c>
      <c r="K11" s="82" t="str">
        <f>IF(Input!L11="","",Input!L11)</f>
        <v/>
      </c>
      <c r="L11" s="70" t="str">
        <f>IF(B11="","",IF(B11="Box",4,IF(AND(Project!$B$12&gt;0,ISNUMBER(Project!$B$12)),Project!$B$12,12)))</f>
        <v/>
      </c>
      <c r="M11" s="66" t="str">
        <f t="shared" si="0"/>
        <v/>
      </c>
      <c r="N11" s="66" t="str">
        <f t="shared" si="1"/>
        <v/>
      </c>
      <c r="O11" s="67" t="str" cm="1">
        <f t="array" ref="O11">IF(A11="","",ROUND(IF(B11="Circular",Circular(M11),IF(B11="Box",Box(M11,N11),Elliptical(M11,N11))),3))</f>
        <v/>
      </c>
      <c r="P11" s="66" t="str">
        <f t="shared" si="2"/>
        <v/>
      </c>
      <c r="Q11" s="66" t="str" cm="1">
        <f t="array" ref="Q11">IF(M11="","",ROUND(W(M11),2))</f>
        <v/>
      </c>
      <c r="R11" s="66" t="str" cm="1">
        <f t="array" ref="R11">IF(M11="","",ROUND(Wb(Q11,M11),2))</f>
        <v/>
      </c>
      <c r="S11" s="66" t="str" cm="1">
        <f t="array" ref="S11">IF(R11="","",ROUND(K(R11,N11,L11),2))</f>
        <v/>
      </c>
      <c r="T11" s="66" t="str" cm="1">
        <f t="array" ref="T11">IF(S11="","",ROUND(K_3(S11,P11,L11),2))</f>
        <v/>
      </c>
      <c r="U11" s="66" t="str" cm="1">
        <f t="array" ref="U11">IF(S11="","",ROUND(Wt(I11,S11,L11),2))</f>
        <v/>
      </c>
      <c r="V11" s="92" t="str" cm="1">
        <f t="array" ref="V11">IF(A11="","",MAX(ROUND(L_B2(K11,N11),2),0))</f>
        <v/>
      </c>
      <c r="W11" s="92" t="str" cm="1">
        <f t="array" ref="W11">IF(A11="","",MAX(ROUND(L_Tc(K11,I11,N11),2),0))</f>
        <v/>
      </c>
      <c r="X11" s="92" t="str" cm="1">
        <f t="array" ref="X11">IF(N11="","",ROUND(L_Vc(K11,P11,N11),2))</f>
        <v/>
      </c>
      <c r="Y11" s="92" t="str">
        <f t="shared" si="3"/>
        <v/>
      </c>
      <c r="Z11" s="92" t="str">
        <f t="shared" si="4"/>
        <v/>
      </c>
      <c r="AA11" s="92" t="str">
        <f t="shared" si="5"/>
        <v/>
      </c>
      <c r="AB11" s="76" t="str" cm="1">
        <f t="array" ref="AB11">IF(A11="","",AREA_F(IF(RIGHT(G11,4)="ment",P11,I11),R11))</f>
        <v/>
      </c>
      <c r="AC11" s="76" t="str" cm="1">
        <f t="array" ref="AC11">IF(A11="","",ROUND(AREA_BC(R11,S11,N11,O11),2))</f>
        <v/>
      </c>
      <c r="AD11" s="76" t="str">
        <f t="shared" si="6"/>
        <v/>
      </c>
      <c r="AE11" s="76" t="str" cm="1">
        <f t="array" ref="AE11">IF(A11="","",ROUND(AREA_CT(S11,U11,I11),2))</f>
        <v/>
      </c>
      <c r="AF11" s="76" t="str" cm="1">
        <f t="array" ref="AF11">IF(A11="","",ROUND(AREA_VT(T11,U11,I11,P11),2))</f>
        <v/>
      </c>
      <c r="AG11" s="96" t="str" cm="1">
        <f t="array" ref="AG11">IF(A11="","",IF(INDEX(Table_Methods!A:F,MATCH(G11,Table_Methods!B:B,0),1)&lt;&gt;"BKFL1","",MAX(0,ROUND(BKFL1_CEB(AC11,AE11,AH11,F11,F11,J11),1))))</f>
        <v/>
      </c>
      <c r="AH11" s="96" t="str" cm="1">
        <f t="array" ref="AH11">IF(A11="","",IF(INDEX(Table_Methods!A:F,MATCH(G11,Table_Methods!B:B,0),1)&lt;&gt;"BKFL1","",MAX(0,ROUND(BKFL1_STR_NRK(AC11,AE11,K11,V11,W11),1))))</f>
        <v/>
      </c>
      <c r="AI11" s="96" t="str" cm="1">
        <f t="array" ref="AI11">IF(A11="","",IF(INDEX(Table_Methods!A:F,MATCH(G11,Table_Methods!B:B,0),1)&lt;&gt;"BKFL1","",MAX(0,ROUND(BKFL1_STR_RCK(AB11,F11),1))))</f>
        <v/>
      </c>
      <c r="AJ11" s="96" t="str" cm="1">
        <f t="array" ref="AJ11">IF(A11="","",IF(INDEX(Table_Methods!A:F,MATCH(G11,Table_Methods!B:B,0),1)&lt;&gt;"BKFL2","",MAX(0,ROUND(BKFL2_CEB(AC11,AD11,AK11,F11,F11,J11),1))))</f>
        <v/>
      </c>
      <c r="AK11" s="96" t="str" cm="1">
        <f t="array" ref="AK11">IF(A11="","",IF(INDEX(Table_Methods!A:F,MATCH(G11,Table_Methods!B:B,0),1)&lt;&gt;"BKFL2","",MAX(0,ROUND(BKFL2_STR_NRK(AC11,AD11,K11,V11,X11),1))))</f>
        <v/>
      </c>
      <c r="AL11" s="96" t="str" cm="1">
        <f t="array" ref="AL11">IF(A11="","",IF(INDEX(Table_Methods!A:F,MATCH(G11,Table_Methods!B:B,0),1)&lt;&gt;"BKFL2","",MAX(0,ROUND(BKFL2_STR_RCK(AB11,F11),1))))</f>
        <v/>
      </c>
      <c r="AM11" s="96" t="str" cm="1">
        <f t="array" ref="AM11">IF(A11="","",IF(INDEX(Table_Methods!A:F,MATCH(G11,Table_Methods!B:B,0),1)&lt;&gt;"BKFL3","",MAX(0,ROUND(BKFL3_STR(AC11+AE11,K11),1))))</f>
        <v/>
      </c>
      <c r="AN11" s="96" t="str" cm="1">
        <f t="array" ref="AN11">IF(A11="","",IF(INDEX(Table_Methods!A:F,MATCH(G11,Table_Methods!B:B,0),1)&lt;&gt;"BKFL6","",MAX(0,ROUND(BKFL6_CEB(AC11,AE11,AO11,F11,F11,J11),1))))</f>
        <v/>
      </c>
      <c r="AO11" s="97" t="str" cm="1">
        <f t="array" ref="AO11">IF(A11="","",IF(INDEX(Table_Methods!A:F,MATCH(G11,Table_Methods!B:B,0),1)&lt;&gt;"BKFL6","",MAX(0,ROUND(BKFL6_STR_NRK(AC11,K11,V11),1))))</f>
        <v/>
      </c>
      <c r="AP11" s="96" t="str" cm="1">
        <f t="array" ref="AP11">IF(A11="","",IF(INDEX(Table_Methods!A:F,MATCH(G11,Table_Methods!B:B,0),1)&lt;&gt;"BKFL6","",MAX(0,ROUND(BKFL6_STR_RCK(AB11,F11),1))))</f>
        <v/>
      </c>
      <c r="AQ11" s="97" t="str" cm="1">
        <f t="array" ref="AQ11">IF(A11="","",IF(INDEX(Table_Methods!A:F,MATCH(G11,Table_Methods!B:B,0),1)&lt;&gt;"BKFL7","",MAX(0,ROUND(BKFL7_CEB(AC11,AD11,AR11,F11,F11,J11),1))))</f>
        <v/>
      </c>
      <c r="AR11" s="96" t="str" cm="1">
        <f t="array" ref="AR11">IF(A11="","",IF(INDEX(Table_Methods!A:F,MATCH(G11,Table_Methods!B:B,0),1)&lt;&gt;"BKFL7","",MAX(0,ROUND(BKFL7_STR_NRK(AC11,K11,V11),1))))</f>
        <v/>
      </c>
      <c r="AS11" s="96" t="str" cm="1">
        <f t="array" ref="AS11">IF(A11="","",IF(INDEX(Table_Methods!A:F,MATCH(G11,Table_Methods!B:B,0),1)&lt;&gt;"BKFL7","",MAX(0,ROUND(BKFL7_STR_RCK(AB11,F11),1))))</f>
        <v/>
      </c>
      <c r="AT11" s="97" t="str" cm="1">
        <f t="array" ref="AT11">IF(A11="","",IF(INDEX(Table_Methods!A:F,MATCH(G11,Table_Methods!B:B,0),1)&lt;&gt;"BKFL8","",MAX(0,ROUND(BKFL8_CEB(AF11,Z11,AA11),1))))</f>
        <v/>
      </c>
      <c r="AU11" s="96" t="str" cm="1">
        <f t="array" ref="AU11">IF(A11="","",IF(INDEX(Table_Methods!A:F,MATCH(G11,Table_Methods!B:B,0),1)&lt;&gt;"BKFL8","",MAX(0,ROUND(BKFL8_STR_NRK(AC11,AD11,X11,Y11,Z11),1))))</f>
        <v/>
      </c>
      <c r="AV11" s="96" t="str" cm="1">
        <f t="array" ref="AV11">IF(A11="","",IF(INDEX(Table_Methods!A:F,MATCH(G11,Table_Methods!B:B,0),1)&lt;&gt;"BKFL8","",MAX(0,ROUND(BKFL8_STR_RCK(AB11,X11),1))))</f>
        <v/>
      </c>
      <c r="AW11" s="96" t="str" cm="1">
        <f t="array" ref="AW11">IF(A11="","",IF(INDEX(Table_Methods!A:F,MATCH(G11,Table_Methods!B:B,0),1)&lt;&gt;"BKFL9","",MAX(0,ROUND(BKFL9_STR_NRK(AC11,AD11,X11,Y11,Z11),1))))</f>
        <v/>
      </c>
      <c r="AX11" s="96" t="str" cm="1">
        <f t="array" ref="AX11">IF(A11="","",IF(INDEX(Table_Methods!A:F,MATCH(G11,Table_Methods!B:B,0),1)&lt;&gt;"BKFL9","",MAX(0,ROUND(BKFL9_STR_RCK(AB11,X11),1))))</f>
        <v/>
      </c>
    </row>
    <row r="12" spans="1:50" x14ac:dyDescent="0.25">
      <c r="A12" s="82" t="str">
        <f>IF(Input!A12="","",Input!A12)</f>
        <v/>
      </c>
      <c r="B12" s="82" t="str">
        <f>IF(Input!B12="","",Input!B12)</f>
        <v/>
      </c>
      <c r="C12" s="82" t="str">
        <f>IF(Input!D12="","",Input!D12)</f>
        <v/>
      </c>
      <c r="D12" s="82" t="str">
        <f>IF(Input!E12="","",Input!E12)</f>
        <v/>
      </c>
      <c r="E12" s="82" t="str">
        <f>IF(Input!F12="","",Input!F12)</f>
        <v/>
      </c>
      <c r="F12" s="82" t="str">
        <f>IF(Input!G12="","",Input!G12)</f>
        <v/>
      </c>
      <c r="G12" s="83" t="str">
        <f>IF(Input!H12="","",Input!H12)</f>
        <v/>
      </c>
      <c r="H12" s="82" t="str">
        <f>IF(Input!I12="","",Input!I12)</f>
        <v/>
      </c>
      <c r="I12" s="82" t="str">
        <f>IF(Input!J12="","",Input!J12)</f>
        <v/>
      </c>
      <c r="J12" s="82" t="str">
        <f>IF(Input!K12="","",Input!K12)</f>
        <v/>
      </c>
      <c r="K12" s="82" t="str">
        <f>IF(Input!L12="","",Input!L12)</f>
        <v/>
      </c>
      <c r="L12" s="70" t="str">
        <f>IF(B12="","",IF(B12="Box",4,IF(AND(Project!$B$12&gt;0,ISNUMBER(Project!$B$12)),Project!$B$12,12)))</f>
        <v/>
      </c>
      <c r="M12" s="66" t="str">
        <f t="shared" si="0"/>
        <v/>
      </c>
      <c r="N12" s="66" t="str">
        <f t="shared" si="1"/>
        <v/>
      </c>
      <c r="O12" s="67" t="str" cm="1">
        <f t="array" ref="O12">IF(A12="","",ROUND(IF(B12="Circular",Circular(M12),IF(B12="Box",Box(M12,N12),Elliptical(M12,N12))),3))</f>
        <v/>
      </c>
      <c r="P12" s="66" t="str">
        <f t="shared" si="2"/>
        <v/>
      </c>
      <c r="Q12" s="66" t="str" cm="1">
        <f t="array" ref="Q12">IF(M12="","",ROUND(W(M12),2))</f>
        <v/>
      </c>
      <c r="R12" s="66" t="str" cm="1">
        <f t="array" ref="R12">IF(M12="","",ROUND(Wb(Q12,M12),2))</f>
        <v/>
      </c>
      <c r="S12" s="66" t="str" cm="1">
        <f t="array" ref="S12">IF(R12="","",ROUND(K(R12,N12,L12),2))</f>
        <v/>
      </c>
      <c r="T12" s="66" t="str" cm="1">
        <f t="array" ref="T12">IF(S12="","",ROUND(K_3(S12,P12,L12),2))</f>
        <v/>
      </c>
      <c r="U12" s="66" t="str" cm="1">
        <f t="array" ref="U12">IF(S12="","",ROUND(Wt(I12,S12,L12),2))</f>
        <v/>
      </c>
      <c r="V12" s="92" t="str" cm="1">
        <f t="array" ref="V12">IF(A12="","",MAX(ROUND(L_B2(K12,N12),2),0))</f>
        <v/>
      </c>
      <c r="W12" s="92" t="str" cm="1">
        <f t="array" ref="W12">IF(A12="","",MAX(ROUND(L_Tc(K12,I12,N12),2),0))</f>
        <v/>
      </c>
      <c r="X12" s="92" t="str" cm="1">
        <f t="array" ref="X12">IF(N12="","",ROUND(L_Vc(K12,P12,N12),2))</f>
        <v/>
      </c>
      <c r="Y12" s="92" t="str">
        <f t="shared" si="3"/>
        <v/>
      </c>
      <c r="Z12" s="92" t="str">
        <f t="shared" si="4"/>
        <v/>
      </c>
      <c r="AA12" s="92" t="str">
        <f t="shared" si="5"/>
        <v/>
      </c>
      <c r="AB12" s="76" t="str" cm="1">
        <f t="array" ref="AB12">IF(A12="","",AREA_F(IF(RIGHT(G12,4)="ment",P12,I12),R12))</f>
        <v/>
      </c>
      <c r="AC12" s="76" t="str" cm="1">
        <f t="array" ref="AC12">IF(A12="","",ROUND(AREA_BC(R12,S12,N12,O12),2))</f>
        <v/>
      </c>
      <c r="AD12" s="76" t="str">
        <f t="shared" si="6"/>
        <v/>
      </c>
      <c r="AE12" s="76" t="str" cm="1">
        <f t="array" ref="AE12">IF(A12="","",ROUND(AREA_CT(S12,U12,I12),2))</f>
        <v/>
      </c>
      <c r="AF12" s="76" t="str" cm="1">
        <f t="array" ref="AF12">IF(A12="","",ROUND(AREA_VT(T12,U12,I12,P12),2))</f>
        <v/>
      </c>
      <c r="AG12" s="96" t="str" cm="1">
        <f t="array" ref="AG12">IF(A12="","",IF(INDEX(Table_Methods!A:F,MATCH(G12,Table_Methods!B:B,0),1)&lt;&gt;"BKFL1","",MAX(0,ROUND(BKFL1_CEB(AC12,AE12,AH12,F12,F12,J12),1))))</f>
        <v/>
      </c>
      <c r="AH12" s="96" t="str" cm="1">
        <f t="array" ref="AH12">IF(A12="","",IF(INDEX(Table_Methods!A:F,MATCH(G12,Table_Methods!B:B,0),1)&lt;&gt;"BKFL1","",MAX(0,ROUND(BKFL1_STR_NRK(AC12,AE12,K12,V12,W12),1))))</f>
        <v/>
      </c>
      <c r="AI12" s="96" t="str" cm="1">
        <f t="array" ref="AI12">IF(A12="","",IF(INDEX(Table_Methods!A:F,MATCH(G12,Table_Methods!B:B,0),1)&lt;&gt;"BKFL1","",MAX(0,ROUND(BKFL1_STR_RCK(AB12,F12),1))))</f>
        <v/>
      </c>
      <c r="AJ12" s="96" t="str" cm="1">
        <f t="array" ref="AJ12">IF(A12="","",IF(INDEX(Table_Methods!A:F,MATCH(G12,Table_Methods!B:B,0),1)&lt;&gt;"BKFL2","",MAX(0,ROUND(BKFL2_CEB(AC12,AD12,AK12,F12,F12,J12),1))))</f>
        <v/>
      </c>
      <c r="AK12" s="96" t="str" cm="1">
        <f t="array" ref="AK12">IF(A12="","",IF(INDEX(Table_Methods!A:F,MATCH(G12,Table_Methods!B:B,0),1)&lt;&gt;"BKFL2","",MAX(0,ROUND(BKFL2_STR_NRK(AC12,AD12,K12,V12,X12),1))))</f>
        <v/>
      </c>
      <c r="AL12" s="96" t="str" cm="1">
        <f t="array" ref="AL12">IF(A12="","",IF(INDEX(Table_Methods!A:F,MATCH(G12,Table_Methods!B:B,0),1)&lt;&gt;"BKFL2","",MAX(0,ROUND(BKFL2_STR_RCK(AB12,F12),1))))</f>
        <v/>
      </c>
      <c r="AM12" s="96" t="str" cm="1">
        <f t="array" ref="AM12">IF(A12="","",IF(INDEX(Table_Methods!A:F,MATCH(G12,Table_Methods!B:B,0),1)&lt;&gt;"BKFL3","",MAX(0,ROUND(BKFL3_STR(AC12+AE12,K12),1))))</f>
        <v/>
      </c>
      <c r="AN12" s="96" t="str" cm="1">
        <f t="array" ref="AN12">IF(A12="","",IF(INDEX(Table_Methods!A:F,MATCH(G12,Table_Methods!B:B,0),1)&lt;&gt;"BKFL6","",MAX(0,ROUND(BKFL6_CEB(AC12,AE12,AO12,F12,F12,J12),1))))</f>
        <v/>
      </c>
      <c r="AO12" s="97" t="str" cm="1">
        <f t="array" ref="AO12">IF(A12="","",IF(INDEX(Table_Methods!A:F,MATCH(G12,Table_Methods!B:B,0),1)&lt;&gt;"BKFL6","",MAX(0,ROUND(BKFL6_STR_NRK(AC12,K12,V12),1))))</f>
        <v/>
      </c>
      <c r="AP12" s="96" t="str" cm="1">
        <f t="array" ref="AP12">IF(A12="","",IF(INDEX(Table_Methods!A:F,MATCH(G12,Table_Methods!B:B,0),1)&lt;&gt;"BKFL6","",MAX(0,ROUND(BKFL6_STR_RCK(AB12,F12),1))))</f>
        <v/>
      </c>
      <c r="AQ12" s="97" t="str" cm="1">
        <f t="array" ref="AQ12">IF(A12="","",IF(INDEX(Table_Methods!A:F,MATCH(G12,Table_Methods!B:B,0),1)&lt;&gt;"BKFL7","",MAX(0,ROUND(BKFL7_CEB(AC12,AD12,AR12,F12,F12,J12),1))))</f>
        <v/>
      </c>
      <c r="AR12" s="96" t="str" cm="1">
        <f t="array" ref="AR12">IF(A12="","",IF(INDEX(Table_Methods!A:F,MATCH(G12,Table_Methods!B:B,0),1)&lt;&gt;"BKFL7","",MAX(0,ROUND(BKFL7_STR_NRK(AC12,K12,V12),1))))</f>
        <v/>
      </c>
      <c r="AS12" s="96" t="str" cm="1">
        <f t="array" ref="AS12">IF(A12="","",IF(INDEX(Table_Methods!A:F,MATCH(G12,Table_Methods!B:B,0),1)&lt;&gt;"BKFL7","",MAX(0,ROUND(BKFL7_STR_RCK(AB12,F12),1))))</f>
        <v/>
      </c>
      <c r="AT12" s="97" t="str" cm="1">
        <f t="array" ref="AT12">IF(A12="","",IF(INDEX(Table_Methods!A:F,MATCH(G12,Table_Methods!B:B,0),1)&lt;&gt;"BKFL8","",MAX(0,ROUND(BKFL8_CEB(AF12,Z12,AA12),1))))</f>
        <v/>
      </c>
      <c r="AU12" s="96" t="str" cm="1">
        <f t="array" ref="AU12">IF(A12="","",IF(INDEX(Table_Methods!A:F,MATCH(G12,Table_Methods!B:B,0),1)&lt;&gt;"BKFL8","",MAX(0,ROUND(BKFL8_STR_NRK(AC12,AD12,X12,Y12,Z12),1))))</f>
        <v/>
      </c>
      <c r="AV12" s="96" t="str" cm="1">
        <f t="array" ref="AV12">IF(A12="","",IF(INDEX(Table_Methods!A:F,MATCH(G12,Table_Methods!B:B,0),1)&lt;&gt;"BKFL8","",MAX(0,ROUND(BKFL8_STR_RCK(AB12,X12),1))))</f>
        <v/>
      </c>
      <c r="AW12" s="96" t="str" cm="1">
        <f t="array" ref="AW12">IF(A12="","",IF(INDEX(Table_Methods!A:F,MATCH(G12,Table_Methods!B:B,0),1)&lt;&gt;"BKFL9","",MAX(0,ROUND(BKFL9_STR_NRK(AC12,AD12,X12,Y12,Z12),1))))</f>
        <v/>
      </c>
      <c r="AX12" s="96" t="str" cm="1">
        <f t="array" ref="AX12">IF(A12="","",IF(INDEX(Table_Methods!A:F,MATCH(G12,Table_Methods!B:B,0),1)&lt;&gt;"BKFL9","",MAX(0,ROUND(BKFL9_STR_RCK(AB12,X12),1))))</f>
        <v/>
      </c>
    </row>
    <row r="13" spans="1:50" x14ac:dyDescent="0.25">
      <c r="A13" s="82" t="str">
        <f>IF(Input!A13="","",Input!A13)</f>
        <v/>
      </c>
      <c r="B13" s="82" t="str">
        <f>IF(Input!B13="","",Input!B13)</f>
        <v/>
      </c>
      <c r="C13" s="82" t="str">
        <f>IF(Input!D13="","",Input!D13)</f>
        <v/>
      </c>
      <c r="D13" s="82" t="str">
        <f>IF(Input!E13="","",Input!E13)</f>
        <v/>
      </c>
      <c r="E13" s="82" t="str">
        <f>IF(Input!F13="","",Input!F13)</f>
        <v/>
      </c>
      <c r="F13" s="82" t="str">
        <f>IF(Input!G13="","",Input!G13)</f>
        <v/>
      </c>
      <c r="G13" s="83" t="str">
        <f>IF(Input!H13="","",Input!H13)</f>
        <v/>
      </c>
      <c r="H13" s="82" t="str">
        <f>IF(Input!I13="","",Input!I13)</f>
        <v/>
      </c>
      <c r="I13" s="82" t="str">
        <f>IF(Input!J13="","",Input!J13)</f>
        <v/>
      </c>
      <c r="J13" s="82" t="str">
        <f>IF(Input!K13="","",Input!K13)</f>
        <v/>
      </c>
      <c r="K13" s="82" t="str">
        <f>IF(Input!L13="","",Input!L13)</f>
        <v/>
      </c>
      <c r="L13" s="70" t="str">
        <f>IF(B13="","",IF(B13="Box",4,IF(AND(Project!$B$12&gt;0,ISNUMBER(Project!$B$12)),Project!$B$12,12)))</f>
        <v/>
      </c>
      <c r="M13" s="66" t="str">
        <f t="shared" si="0"/>
        <v/>
      </c>
      <c r="N13" s="66" t="str">
        <f t="shared" si="1"/>
        <v/>
      </c>
      <c r="O13" s="67" t="str" cm="1">
        <f t="array" ref="O13">IF(A13="","",ROUND(IF(B13="Circular",Circular(M13),IF(B13="Box",Box(M13,N13),Elliptical(M13,N13))),3))</f>
        <v/>
      </c>
      <c r="P13" s="66" t="str">
        <f t="shared" si="2"/>
        <v/>
      </c>
      <c r="Q13" s="66" t="str" cm="1">
        <f t="array" ref="Q13">IF(M13="","",ROUND(W(M13),2))</f>
        <v/>
      </c>
      <c r="R13" s="66" t="str" cm="1">
        <f t="array" ref="R13">IF(M13="","",ROUND(Wb(Q13,M13),2))</f>
        <v/>
      </c>
      <c r="S13" s="66" t="str" cm="1">
        <f t="array" ref="S13">IF(R13="","",ROUND(K(R13,N13,L13),2))</f>
        <v/>
      </c>
      <c r="T13" s="66" t="str" cm="1">
        <f t="array" ref="T13">IF(S13="","",ROUND(K_3(S13,P13,L13),2))</f>
        <v/>
      </c>
      <c r="U13" s="66" t="str" cm="1">
        <f t="array" ref="U13">IF(S13="","",ROUND(Wt(I13,S13,L13),2))</f>
        <v/>
      </c>
      <c r="V13" s="92" t="str" cm="1">
        <f t="array" ref="V13">IF(A13="","",MAX(ROUND(L_B2(K13,N13),2),0))</f>
        <v/>
      </c>
      <c r="W13" s="92" t="str" cm="1">
        <f t="array" ref="W13">IF(A13="","",MAX(ROUND(L_Tc(K13,I13,N13),2),0))</f>
        <v/>
      </c>
      <c r="X13" s="92" t="str" cm="1">
        <f t="array" ref="X13">IF(N13="","",ROUND(L_Vc(K13,P13,N13),2))</f>
        <v/>
      </c>
      <c r="Y13" s="92" t="str">
        <f t="shared" si="3"/>
        <v/>
      </c>
      <c r="Z13" s="92" t="str">
        <f t="shared" si="4"/>
        <v/>
      </c>
      <c r="AA13" s="92" t="str">
        <f t="shared" si="5"/>
        <v/>
      </c>
      <c r="AB13" s="76" t="str" cm="1">
        <f t="array" ref="AB13">IF(A13="","",AREA_F(IF(RIGHT(G13,4)="ment",P13,I13),R13))</f>
        <v/>
      </c>
      <c r="AC13" s="76" t="str" cm="1">
        <f t="array" ref="AC13">IF(A13="","",ROUND(AREA_BC(R13,S13,N13,O13),2))</f>
        <v/>
      </c>
      <c r="AD13" s="76" t="str">
        <f t="shared" si="6"/>
        <v/>
      </c>
      <c r="AE13" s="76" t="str" cm="1">
        <f t="array" ref="AE13">IF(A13="","",ROUND(AREA_CT(S13,U13,I13),2))</f>
        <v/>
      </c>
      <c r="AF13" s="76" t="str" cm="1">
        <f t="array" ref="AF13">IF(A13="","",ROUND(AREA_VT(T13,U13,I13,P13),2))</f>
        <v/>
      </c>
      <c r="AG13" s="96" t="str" cm="1">
        <f t="array" ref="AG13">IF(A13="","",IF(INDEX(Table_Methods!A:F,MATCH(G13,Table_Methods!B:B,0),1)&lt;&gt;"BKFL1","",MAX(0,ROUND(BKFL1_CEB(AC13,AE13,AH13,F13,F13,J13),1))))</f>
        <v/>
      </c>
      <c r="AH13" s="96" t="str" cm="1">
        <f t="array" ref="AH13">IF(A13="","",IF(INDEX(Table_Methods!A:F,MATCH(G13,Table_Methods!B:B,0),1)&lt;&gt;"BKFL1","",MAX(0,ROUND(BKFL1_STR_NRK(AC13,AE13,K13,V13,W13),1))))</f>
        <v/>
      </c>
      <c r="AI13" s="96" t="str" cm="1">
        <f t="array" ref="AI13">IF(A13="","",IF(INDEX(Table_Methods!A:F,MATCH(G13,Table_Methods!B:B,0),1)&lt;&gt;"BKFL1","",MAX(0,ROUND(BKFL1_STR_RCK(AB13,F13),1))))</f>
        <v/>
      </c>
      <c r="AJ13" s="96" t="str" cm="1">
        <f t="array" ref="AJ13">IF(A13="","",IF(INDEX(Table_Methods!A:F,MATCH(G13,Table_Methods!B:B,0),1)&lt;&gt;"BKFL2","",MAX(0,ROUND(BKFL2_CEB(AC13,AD13,AK13,F13,F13,J13),1))))</f>
        <v/>
      </c>
      <c r="AK13" s="96" t="str" cm="1">
        <f t="array" ref="AK13">IF(A13="","",IF(INDEX(Table_Methods!A:F,MATCH(G13,Table_Methods!B:B,0),1)&lt;&gt;"BKFL2","",MAX(0,ROUND(BKFL2_STR_NRK(AC13,AD13,K13,V13,X13),1))))</f>
        <v/>
      </c>
      <c r="AL13" s="96" t="str" cm="1">
        <f t="array" ref="AL13">IF(A13="","",IF(INDEX(Table_Methods!A:F,MATCH(G13,Table_Methods!B:B,0),1)&lt;&gt;"BKFL2","",MAX(0,ROUND(BKFL2_STR_RCK(AB13,F13),1))))</f>
        <v/>
      </c>
      <c r="AM13" s="96" t="str" cm="1">
        <f t="array" ref="AM13">IF(A13="","",IF(INDEX(Table_Methods!A:F,MATCH(G13,Table_Methods!B:B,0),1)&lt;&gt;"BKFL3","",MAX(0,ROUND(BKFL3_STR(AC13+AE13,K13),1))))</f>
        <v/>
      </c>
      <c r="AN13" s="96" t="str" cm="1">
        <f t="array" ref="AN13">IF(A13="","",IF(INDEX(Table_Methods!A:F,MATCH(G13,Table_Methods!B:B,0),1)&lt;&gt;"BKFL6","",MAX(0,ROUND(BKFL6_CEB(AC13,AE13,AO13,F13,F13,J13),1))))</f>
        <v/>
      </c>
      <c r="AO13" s="97" t="str" cm="1">
        <f t="array" ref="AO13">IF(A13="","",IF(INDEX(Table_Methods!A:F,MATCH(G13,Table_Methods!B:B,0),1)&lt;&gt;"BKFL6","",MAX(0,ROUND(BKFL6_STR_NRK(AC13,K13,V13),1))))</f>
        <v/>
      </c>
      <c r="AP13" s="96" t="str" cm="1">
        <f t="array" ref="AP13">IF(A13="","",IF(INDEX(Table_Methods!A:F,MATCH(G13,Table_Methods!B:B,0),1)&lt;&gt;"BKFL6","",MAX(0,ROUND(BKFL6_STR_RCK(AB13,F13),1))))</f>
        <v/>
      </c>
      <c r="AQ13" s="97" t="str" cm="1">
        <f t="array" ref="AQ13">IF(A13="","",IF(INDEX(Table_Methods!A:F,MATCH(G13,Table_Methods!B:B,0),1)&lt;&gt;"BKFL7","",MAX(0,ROUND(BKFL7_CEB(AC13,AD13,AR13,F13,F13,J13),1))))</f>
        <v/>
      </c>
      <c r="AR13" s="96" t="str" cm="1">
        <f t="array" ref="AR13">IF(A13="","",IF(INDEX(Table_Methods!A:F,MATCH(G13,Table_Methods!B:B,0),1)&lt;&gt;"BKFL7","",MAX(0,ROUND(BKFL7_STR_NRK(AC13,K13,V13),1))))</f>
        <v/>
      </c>
      <c r="AS13" s="96" t="str" cm="1">
        <f t="array" ref="AS13">IF(A13="","",IF(INDEX(Table_Methods!A:F,MATCH(G13,Table_Methods!B:B,0),1)&lt;&gt;"BKFL7","",MAX(0,ROUND(BKFL7_STR_RCK(AB13,F13),1))))</f>
        <v/>
      </c>
      <c r="AT13" s="97" t="str" cm="1">
        <f t="array" ref="AT13">IF(A13="","",IF(INDEX(Table_Methods!A:F,MATCH(G13,Table_Methods!B:B,0),1)&lt;&gt;"BKFL8","",MAX(0,ROUND(BKFL8_CEB(AF13,Z13,AA13),1))))</f>
        <v/>
      </c>
      <c r="AU13" s="96" t="str" cm="1">
        <f t="array" ref="AU13">IF(A13="","",IF(INDEX(Table_Methods!A:F,MATCH(G13,Table_Methods!B:B,0),1)&lt;&gt;"BKFL8","",MAX(0,ROUND(BKFL8_STR_NRK(AC13,AD13,X13,Y13,Z13),1))))</f>
        <v/>
      </c>
      <c r="AV13" s="96" t="str" cm="1">
        <f t="array" ref="AV13">IF(A13="","",IF(INDEX(Table_Methods!A:F,MATCH(G13,Table_Methods!B:B,0),1)&lt;&gt;"BKFL8","",MAX(0,ROUND(BKFL8_STR_RCK(AB13,X13),1))))</f>
        <v/>
      </c>
      <c r="AW13" s="96" t="str" cm="1">
        <f t="array" ref="AW13">IF(A13="","",IF(INDEX(Table_Methods!A:F,MATCH(G13,Table_Methods!B:B,0),1)&lt;&gt;"BKFL9","",MAX(0,ROUND(BKFL9_STR_NRK(AC13,AD13,X13,Y13,Z13),1))))</f>
        <v/>
      </c>
      <c r="AX13" s="96" t="str" cm="1">
        <f t="array" ref="AX13">IF(A13="","",IF(INDEX(Table_Methods!A:F,MATCH(G13,Table_Methods!B:B,0),1)&lt;&gt;"BKFL9","",MAX(0,ROUND(BKFL9_STR_RCK(AB13,X13),1))))</f>
        <v/>
      </c>
    </row>
    <row r="14" spans="1:50" x14ac:dyDescent="0.25">
      <c r="A14" s="82" t="str">
        <f>IF(Input!A14="","",Input!A14)</f>
        <v/>
      </c>
      <c r="B14" s="82" t="str">
        <f>IF(Input!B14="","",Input!B14)</f>
        <v/>
      </c>
      <c r="C14" s="82" t="str">
        <f>IF(Input!D14="","",Input!D14)</f>
        <v/>
      </c>
      <c r="D14" s="82" t="str">
        <f>IF(Input!E14="","",Input!E14)</f>
        <v/>
      </c>
      <c r="E14" s="82" t="str">
        <f>IF(Input!F14="","",Input!F14)</f>
        <v/>
      </c>
      <c r="F14" s="82" t="str">
        <f>IF(Input!G14="","",Input!G14)</f>
        <v/>
      </c>
      <c r="G14" s="83" t="str">
        <f>IF(Input!H14="","",Input!H14)</f>
        <v/>
      </c>
      <c r="H14" s="82" t="str">
        <f>IF(Input!I14="","",Input!I14)</f>
        <v/>
      </c>
      <c r="I14" s="82" t="str">
        <f>IF(Input!J14="","",Input!J14)</f>
        <v/>
      </c>
      <c r="J14" s="82" t="str">
        <f>IF(Input!K14="","",Input!K14)</f>
        <v/>
      </c>
      <c r="K14" s="82" t="str">
        <f>IF(Input!L14="","",Input!L14)</f>
        <v/>
      </c>
      <c r="L14" s="70" t="str">
        <f>IF(B14="","",IF(B14="Box",4,IF(AND(Project!$B$12&gt;0,ISNUMBER(Project!$B$12)),Project!$B$12,12)))</f>
        <v/>
      </c>
      <c r="M14" s="66" t="str">
        <f t="shared" si="0"/>
        <v/>
      </c>
      <c r="N14" s="66" t="str">
        <f t="shared" si="1"/>
        <v/>
      </c>
      <c r="O14" s="67" t="str" cm="1">
        <f t="array" ref="O14">IF(A14="","",ROUND(IF(B14="Circular",Circular(M14),IF(B14="Box",Box(M14,N14),Elliptical(M14,N14))),3))</f>
        <v/>
      </c>
      <c r="P14" s="66" t="str">
        <f t="shared" si="2"/>
        <v/>
      </c>
      <c r="Q14" s="66" t="str" cm="1">
        <f t="array" ref="Q14">IF(M14="","",ROUND(W(M14),2))</f>
        <v/>
      </c>
      <c r="R14" s="66" t="str" cm="1">
        <f t="array" ref="R14">IF(M14="","",ROUND(Wb(Q14,M14),2))</f>
        <v/>
      </c>
      <c r="S14" s="66" t="str" cm="1">
        <f t="array" ref="S14">IF(R14="","",ROUND(K(R14,N14,L14),2))</f>
        <v/>
      </c>
      <c r="T14" s="66" t="str" cm="1">
        <f t="array" ref="T14">IF(S14="","",ROUND(K_3(S14,P14,L14),2))</f>
        <v/>
      </c>
      <c r="U14" s="66" t="str" cm="1">
        <f t="array" ref="U14">IF(S14="","",ROUND(Wt(I14,S14,L14),2))</f>
        <v/>
      </c>
      <c r="V14" s="92" t="str" cm="1">
        <f t="array" ref="V14">IF(A14="","",MAX(ROUND(L_B2(K14,N14),2),0))</f>
        <v/>
      </c>
      <c r="W14" s="92" t="str" cm="1">
        <f t="array" ref="W14">IF(A14="","",MAX(ROUND(L_Tc(K14,I14,N14),2),0))</f>
        <v/>
      </c>
      <c r="X14" s="92" t="str" cm="1">
        <f t="array" ref="X14">IF(N14="","",ROUND(L_Vc(K14,P14,N14),2))</f>
        <v/>
      </c>
      <c r="Y14" s="92" t="str">
        <f t="shared" si="3"/>
        <v/>
      </c>
      <c r="Z14" s="92" t="str">
        <f t="shared" si="4"/>
        <v/>
      </c>
      <c r="AA14" s="92" t="str">
        <f t="shared" si="5"/>
        <v/>
      </c>
      <c r="AB14" s="76" t="str" cm="1">
        <f t="array" ref="AB14">IF(A14="","",AREA_F(IF(RIGHT(G14,4)="ment",P14,I14),R14))</f>
        <v/>
      </c>
      <c r="AC14" s="76" t="str" cm="1">
        <f t="array" ref="AC14">IF(A14="","",ROUND(AREA_BC(R14,S14,N14,O14),2))</f>
        <v/>
      </c>
      <c r="AD14" s="76" t="str">
        <f t="shared" si="6"/>
        <v/>
      </c>
      <c r="AE14" s="76" t="str" cm="1">
        <f t="array" ref="AE14">IF(A14="","",ROUND(AREA_CT(S14,U14,I14),2))</f>
        <v/>
      </c>
      <c r="AF14" s="76" t="str" cm="1">
        <f t="array" ref="AF14">IF(A14="","",ROUND(AREA_VT(T14,U14,I14,P14),2))</f>
        <v/>
      </c>
      <c r="AG14" s="96" t="str" cm="1">
        <f t="array" ref="AG14">IF(A14="","",IF(INDEX(Table_Methods!A:F,MATCH(G14,Table_Methods!B:B,0),1)&lt;&gt;"BKFL1","",MAX(0,ROUND(BKFL1_CEB(AC14,AE14,AH14,F14,F14,J14),1))))</f>
        <v/>
      </c>
      <c r="AH14" s="96" t="str" cm="1">
        <f t="array" ref="AH14">IF(A14="","",IF(INDEX(Table_Methods!A:F,MATCH(G14,Table_Methods!B:B,0),1)&lt;&gt;"BKFL1","",MAX(0,ROUND(BKFL1_STR_NRK(AC14,AE14,K14,V14,W14),1))))</f>
        <v/>
      </c>
      <c r="AI14" s="96" t="str" cm="1">
        <f t="array" ref="AI14">IF(A14="","",IF(INDEX(Table_Methods!A:F,MATCH(G14,Table_Methods!B:B,0),1)&lt;&gt;"BKFL1","",MAX(0,ROUND(BKFL1_STR_RCK(AB14,F14),1))))</f>
        <v/>
      </c>
      <c r="AJ14" s="96" t="str" cm="1">
        <f t="array" ref="AJ14">IF(A14="","",IF(INDEX(Table_Methods!A:F,MATCH(G14,Table_Methods!B:B,0),1)&lt;&gt;"BKFL2","",MAX(0,ROUND(BKFL2_CEB(AC14,AD14,AK14,F14,F14,J14),1))))</f>
        <v/>
      </c>
      <c r="AK14" s="96" t="str" cm="1">
        <f t="array" ref="AK14">IF(A14="","",IF(INDEX(Table_Methods!A:F,MATCH(G14,Table_Methods!B:B,0),1)&lt;&gt;"BKFL2","",MAX(0,ROUND(BKFL2_STR_NRK(AC14,AD14,K14,V14,X14),1))))</f>
        <v/>
      </c>
      <c r="AL14" s="96" t="str" cm="1">
        <f t="array" ref="AL14">IF(A14="","",IF(INDEX(Table_Methods!A:F,MATCH(G14,Table_Methods!B:B,0),1)&lt;&gt;"BKFL2","",MAX(0,ROUND(BKFL2_STR_RCK(AB14,F14),1))))</f>
        <v/>
      </c>
      <c r="AM14" s="96" t="str" cm="1">
        <f t="array" ref="AM14">IF(A14="","",IF(INDEX(Table_Methods!A:F,MATCH(G14,Table_Methods!B:B,0),1)&lt;&gt;"BKFL3","",MAX(0,ROUND(BKFL3_STR(AC14+AE14,K14),1))))</f>
        <v/>
      </c>
      <c r="AN14" s="96" t="str" cm="1">
        <f t="array" ref="AN14">IF(A14="","",IF(INDEX(Table_Methods!A:F,MATCH(G14,Table_Methods!B:B,0),1)&lt;&gt;"BKFL6","",MAX(0,ROUND(BKFL6_CEB(AC14,AE14,AO14,F14,F14,J14),1))))</f>
        <v/>
      </c>
      <c r="AO14" s="97" t="str" cm="1">
        <f t="array" ref="AO14">IF(A14="","",IF(INDEX(Table_Methods!A:F,MATCH(G14,Table_Methods!B:B,0),1)&lt;&gt;"BKFL6","",MAX(0,ROUND(BKFL6_STR_NRK(AC14,K14,V14),1))))</f>
        <v/>
      </c>
      <c r="AP14" s="96" t="str" cm="1">
        <f t="array" ref="AP14">IF(A14="","",IF(INDEX(Table_Methods!A:F,MATCH(G14,Table_Methods!B:B,0),1)&lt;&gt;"BKFL6","",MAX(0,ROUND(BKFL6_STR_RCK(AB14,F14),1))))</f>
        <v/>
      </c>
      <c r="AQ14" s="97" t="str" cm="1">
        <f t="array" ref="AQ14">IF(A14="","",IF(INDEX(Table_Methods!A:F,MATCH(G14,Table_Methods!B:B,0),1)&lt;&gt;"BKFL7","",MAX(0,ROUND(BKFL7_CEB(AC14,AD14,AR14,F14,F14,J14),1))))</f>
        <v/>
      </c>
      <c r="AR14" s="96" t="str" cm="1">
        <f t="array" ref="AR14">IF(A14="","",IF(INDEX(Table_Methods!A:F,MATCH(G14,Table_Methods!B:B,0),1)&lt;&gt;"BKFL7","",MAX(0,ROUND(BKFL7_STR_NRK(AC14,K14,V14),1))))</f>
        <v/>
      </c>
      <c r="AS14" s="96" t="str" cm="1">
        <f t="array" ref="AS14">IF(A14="","",IF(INDEX(Table_Methods!A:F,MATCH(G14,Table_Methods!B:B,0),1)&lt;&gt;"BKFL7","",MAX(0,ROUND(BKFL7_STR_RCK(AB14,F14),1))))</f>
        <v/>
      </c>
      <c r="AT14" s="97" t="str" cm="1">
        <f t="array" ref="AT14">IF(A14="","",IF(INDEX(Table_Methods!A:F,MATCH(G14,Table_Methods!B:B,0),1)&lt;&gt;"BKFL8","",MAX(0,ROUND(BKFL8_CEB(AF14,Z14,AA14),1))))</f>
        <v/>
      </c>
      <c r="AU14" s="96" t="str" cm="1">
        <f t="array" ref="AU14">IF(A14="","",IF(INDEX(Table_Methods!A:F,MATCH(G14,Table_Methods!B:B,0),1)&lt;&gt;"BKFL8","",MAX(0,ROUND(BKFL8_STR_NRK(AC14,AD14,X14,Y14,Z14),1))))</f>
        <v/>
      </c>
      <c r="AV14" s="96" t="str" cm="1">
        <f t="array" ref="AV14">IF(A14="","",IF(INDEX(Table_Methods!A:F,MATCH(G14,Table_Methods!B:B,0),1)&lt;&gt;"BKFL8","",MAX(0,ROUND(BKFL8_STR_RCK(AB14,X14),1))))</f>
        <v/>
      </c>
      <c r="AW14" s="96" t="str" cm="1">
        <f t="array" ref="AW14">IF(A14="","",IF(INDEX(Table_Methods!A:F,MATCH(G14,Table_Methods!B:B,0),1)&lt;&gt;"BKFL9","",MAX(0,ROUND(BKFL9_STR_NRK(AC14,AD14,X14,Y14,Z14),1))))</f>
        <v/>
      </c>
      <c r="AX14" s="96" t="str" cm="1">
        <f t="array" ref="AX14">IF(A14="","",IF(INDEX(Table_Methods!A:F,MATCH(G14,Table_Methods!B:B,0),1)&lt;&gt;"BKFL9","",MAX(0,ROUND(BKFL9_STR_RCK(AB14,X14),1))))</f>
        <v/>
      </c>
    </row>
    <row r="15" spans="1:50" x14ac:dyDescent="0.25">
      <c r="A15" s="82" t="str">
        <f>IF(Input!A15="","",Input!A15)</f>
        <v/>
      </c>
      <c r="B15" s="82" t="str">
        <f>IF(Input!B15="","",Input!B15)</f>
        <v/>
      </c>
      <c r="C15" s="82" t="str">
        <f>IF(Input!D15="","",Input!D15)</f>
        <v/>
      </c>
      <c r="D15" s="82" t="str">
        <f>IF(Input!E15="","",Input!E15)</f>
        <v/>
      </c>
      <c r="E15" s="82" t="str">
        <f>IF(Input!F15="","",Input!F15)</f>
        <v/>
      </c>
      <c r="F15" s="82" t="str">
        <f>IF(Input!G15="","",Input!G15)</f>
        <v/>
      </c>
      <c r="G15" s="83" t="str">
        <f>IF(Input!H15="","",Input!H15)</f>
        <v/>
      </c>
      <c r="H15" s="82" t="str">
        <f>IF(Input!I15="","",Input!I15)</f>
        <v/>
      </c>
      <c r="I15" s="82" t="str">
        <f>IF(Input!J15="","",Input!J15)</f>
        <v/>
      </c>
      <c r="J15" s="82" t="str">
        <f>IF(Input!K15="","",Input!K15)</f>
        <v/>
      </c>
      <c r="K15" s="82" t="str">
        <f>IF(Input!L15="","",Input!L15)</f>
        <v/>
      </c>
      <c r="L15" s="70" t="str">
        <f>IF(B15="","",IF(B15="Box",4,IF(AND(Project!$B$12&gt;0,ISNUMBER(Project!$B$12)),Project!$B$12,12)))</f>
        <v/>
      </c>
      <c r="M15" s="66" t="str">
        <f t="shared" si="0"/>
        <v/>
      </c>
      <c r="N15" s="66" t="str">
        <f t="shared" si="1"/>
        <v/>
      </c>
      <c r="O15" s="67" t="str" cm="1">
        <f t="array" ref="O15">IF(A15="","",ROUND(IF(B15="Circular",Circular(M15),IF(B15="Box",Box(M15,N15),Elliptical(M15,N15))),3))</f>
        <v/>
      </c>
      <c r="P15" s="66" t="str">
        <f t="shared" si="2"/>
        <v/>
      </c>
      <c r="Q15" s="66" t="str" cm="1">
        <f t="array" ref="Q15">IF(M15="","",ROUND(W(M15),2))</f>
        <v/>
      </c>
      <c r="R15" s="66" t="str" cm="1">
        <f t="array" ref="R15">IF(M15="","",ROUND(Wb(Q15,M15),2))</f>
        <v/>
      </c>
      <c r="S15" s="66" t="str" cm="1">
        <f t="array" ref="S15">IF(R15="","",ROUND(K(R15,N15,L15),2))</f>
        <v/>
      </c>
      <c r="T15" s="66" t="str" cm="1">
        <f t="array" ref="T15">IF(S15="","",ROUND(K_3(S15,P15,L15),2))</f>
        <v/>
      </c>
      <c r="U15" s="66" t="str" cm="1">
        <f t="array" ref="U15">IF(S15="","",ROUND(Wt(I15,S15,L15),2))</f>
        <v/>
      </c>
      <c r="V15" s="92" t="str" cm="1">
        <f t="array" ref="V15">IF(A15="","",MAX(ROUND(L_B2(K15,N15),2),0))</f>
        <v/>
      </c>
      <c r="W15" s="92" t="str" cm="1">
        <f t="array" ref="W15">IF(A15="","",MAX(ROUND(L_Tc(K15,I15,N15),2),0))</f>
        <v/>
      </c>
      <c r="X15" s="92" t="str" cm="1">
        <f t="array" ref="X15">IF(N15="","",ROUND(L_Vc(K15,P15,N15),2))</f>
        <v/>
      </c>
      <c r="Y15" s="92" t="str">
        <f t="shared" si="3"/>
        <v/>
      </c>
      <c r="Z15" s="92" t="str">
        <f t="shared" si="4"/>
        <v/>
      </c>
      <c r="AA15" s="92" t="str">
        <f t="shared" si="5"/>
        <v/>
      </c>
      <c r="AB15" s="76" t="str" cm="1">
        <f t="array" ref="AB15">IF(A15="","",AREA_F(IF(RIGHT(G15,4)="ment",P15,I15),R15))</f>
        <v/>
      </c>
      <c r="AC15" s="76" t="str" cm="1">
        <f t="array" ref="AC15">IF(A15="","",ROUND(AREA_BC(R15,S15,N15,O15),2))</f>
        <v/>
      </c>
      <c r="AD15" s="76" t="str">
        <f t="shared" si="6"/>
        <v/>
      </c>
      <c r="AE15" s="76" t="str" cm="1">
        <f t="array" ref="AE15">IF(A15="","",ROUND(AREA_CT(S15,U15,I15),2))</f>
        <v/>
      </c>
      <c r="AF15" s="76" t="str" cm="1">
        <f t="array" ref="AF15">IF(A15="","",ROUND(AREA_VT(T15,U15,I15,P15),2))</f>
        <v/>
      </c>
      <c r="AG15" s="96" t="str" cm="1">
        <f t="array" ref="AG15">IF(A15="","",IF(INDEX(Table_Methods!A:F,MATCH(G15,Table_Methods!B:B,0),1)&lt;&gt;"BKFL1","",MAX(0,ROUND(BKFL1_CEB(AC15,AE15,AH15,F15,F15,J15),1))))</f>
        <v/>
      </c>
      <c r="AH15" s="96" t="str" cm="1">
        <f t="array" ref="AH15">IF(A15="","",IF(INDEX(Table_Methods!A:F,MATCH(G15,Table_Methods!B:B,0),1)&lt;&gt;"BKFL1","",MAX(0,ROUND(BKFL1_STR_NRK(AC15,AE15,K15,V15,W15),1))))</f>
        <v/>
      </c>
      <c r="AI15" s="96" t="str" cm="1">
        <f t="array" ref="AI15">IF(A15="","",IF(INDEX(Table_Methods!A:F,MATCH(G15,Table_Methods!B:B,0),1)&lt;&gt;"BKFL1","",MAX(0,ROUND(BKFL1_STR_RCK(AB15,F15),1))))</f>
        <v/>
      </c>
      <c r="AJ15" s="96" t="str" cm="1">
        <f t="array" ref="AJ15">IF(A15="","",IF(INDEX(Table_Methods!A:F,MATCH(G15,Table_Methods!B:B,0),1)&lt;&gt;"BKFL2","",MAX(0,ROUND(BKFL2_CEB(AC15,AD15,AK15,F15,F15,J15),1))))</f>
        <v/>
      </c>
      <c r="AK15" s="96" t="str" cm="1">
        <f t="array" ref="AK15">IF(A15="","",IF(INDEX(Table_Methods!A:F,MATCH(G15,Table_Methods!B:B,0),1)&lt;&gt;"BKFL2","",MAX(0,ROUND(BKFL2_STR_NRK(AC15,AD15,K15,V15,X15),1))))</f>
        <v/>
      </c>
      <c r="AL15" s="96" t="str" cm="1">
        <f t="array" ref="AL15">IF(A15="","",IF(INDEX(Table_Methods!A:F,MATCH(G15,Table_Methods!B:B,0),1)&lt;&gt;"BKFL2","",MAX(0,ROUND(BKFL2_STR_RCK(AB15,F15),1))))</f>
        <v/>
      </c>
      <c r="AM15" s="96" t="str" cm="1">
        <f t="array" ref="AM15">IF(A15="","",IF(INDEX(Table_Methods!A:F,MATCH(G15,Table_Methods!B:B,0),1)&lt;&gt;"BKFL3","",MAX(0,ROUND(BKFL3_STR(AC15+AE15,K15),1))))</f>
        <v/>
      </c>
      <c r="AN15" s="96" t="str" cm="1">
        <f t="array" ref="AN15">IF(A15="","",IF(INDEX(Table_Methods!A:F,MATCH(G15,Table_Methods!B:B,0),1)&lt;&gt;"BKFL6","",MAX(0,ROUND(BKFL6_CEB(AC15,AE15,AO15,F15,F15,J15),1))))</f>
        <v/>
      </c>
      <c r="AO15" s="97" t="str" cm="1">
        <f t="array" ref="AO15">IF(A15="","",IF(INDEX(Table_Methods!A:F,MATCH(G15,Table_Methods!B:B,0),1)&lt;&gt;"BKFL6","",MAX(0,ROUND(BKFL6_STR_NRK(AC15,K15,V15),1))))</f>
        <v/>
      </c>
      <c r="AP15" s="96" t="str" cm="1">
        <f t="array" ref="AP15">IF(A15="","",IF(INDEX(Table_Methods!A:F,MATCH(G15,Table_Methods!B:B,0),1)&lt;&gt;"BKFL6","",MAX(0,ROUND(BKFL6_STR_RCK(AB15,F15),1))))</f>
        <v/>
      </c>
      <c r="AQ15" s="97" t="str" cm="1">
        <f t="array" ref="AQ15">IF(A15="","",IF(INDEX(Table_Methods!A:F,MATCH(G15,Table_Methods!B:B,0),1)&lt;&gt;"BKFL7","",MAX(0,ROUND(BKFL7_CEB(AC15,AD15,AR15,F15,F15,J15),1))))</f>
        <v/>
      </c>
      <c r="AR15" s="96" t="str" cm="1">
        <f t="array" ref="AR15">IF(A15="","",IF(INDEX(Table_Methods!A:F,MATCH(G15,Table_Methods!B:B,0),1)&lt;&gt;"BKFL7","",MAX(0,ROUND(BKFL7_STR_NRK(AC15,K15,V15),1))))</f>
        <v/>
      </c>
      <c r="AS15" s="96" t="str" cm="1">
        <f t="array" ref="AS15">IF(A15="","",IF(INDEX(Table_Methods!A:F,MATCH(G15,Table_Methods!B:B,0),1)&lt;&gt;"BKFL7","",MAX(0,ROUND(BKFL7_STR_RCK(AB15,F15),1))))</f>
        <v/>
      </c>
      <c r="AT15" s="97" t="str" cm="1">
        <f t="array" ref="AT15">IF(A15="","",IF(INDEX(Table_Methods!A:F,MATCH(G15,Table_Methods!B:B,0),1)&lt;&gt;"BKFL8","",MAX(0,ROUND(BKFL8_CEB(AF15,Z15,AA15),1))))</f>
        <v/>
      </c>
      <c r="AU15" s="96" t="str" cm="1">
        <f t="array" ref="AU15">IF(A15="","",IF(INDEX(Table_Methods!A:F,MATCH(G15,Table_Methods!B:B,0),1)&lt;&gt;"BKFL8","",MAX(0,ROUND(BKFL8_STR_NRK(AC15,AD15,X15,Y15,Z15),1))))</f>
        <v/>
      </c>
      <c r="AV15" s="96" t="str" cm="1">
        <f t="array" ref="AV15">IF(A15="","",IF(INDEX(Table_Methods!A:F,MATCH(G15,Table_Methods!B:B,0),1)&lt;&gt;"BKFL8","",MAX(0,ROUND(BKFL8_STR_RCK(AB15,X15),1))))</f>
        <v/>
      </c>
      <c r="AW15" s="96" t="str" cm="1">
        <f t="array" ref="AW15">IF(A15="","",IF(INDEX(Table_Methods!A:F,MATCH(G15,Table_Methods!B:B,0),1)&lt;&gt;"BKFL9","",MAX(0,ROUND(BKFL9_STR_NRK(AC15,AD15,X15,Y15,Z15),1))))</f>
        <v/>
      </c>
      <c r="AX15" s="96" t="str" cm="1">
        <f t="array" ref="AX15">IF(A15="","",IF(INDEX(Table_Methods!A:F,MATCH(G15,Table_Methods!B:B,0),1)&lt;&gt;"BKFL9","",MAX(0,ROUND(BKFL9_STR_RCK(AB15,X15),1))))</f>
        <v/>
      </c>
    </row>
    <row r="16" spans="1:50" x14ac:dyDescent="0.25">
      <c r="A16" s="82" t="str">
        <f>IF(Input!A16="","",Input!A16)</f>
        <v/>
      </c>
      <c r="B16" s="82" t="str">
        <f>IF(Input!B16="","",Input!B16)</f>
        <v/>
      </c>
      <c r="C16" s="82" t="str">
        <f>IF(Input!D16="","",Input!D16)</f>
        <v/>
      </c>
      <c r="D16" s="82" t="str">
        <f>IF(Input!E16="","",Input!E16)</f>
        <v/>
      </c>
      <c r="E16" s="82" t="str">
        <f>IF(Input!F16="","",Input!F16)</f>
        <v/>
      </c>
      <c r="F16" s="82" t="str">
        <f>IF(Input!G16="","",Input!G16)</f>
        <v/>
      </c>
      <c r="G16" s="83" t="str">
        <f>IF(Input!H16="","",Input!H16)</f>
        <v/>
      </c>
      <c r="H16" s="82" t="str">
        <f>IF(Input!I16="","",Input!I16)</f>
        <v/>
      </c>
      <c r="I16" s="82" t="str">
        <f>IF(Input!J16="","",Input!J16)</f>
        <v/>
      </c>
      <c r="J16" s="82" t="str">
        <f>IF(Input!K16="","",Input!K16)</f>
        <v/>
      </c>
      <c r="K16" s="82" t="str">
        <f>IF(Input!L16="","",Input!L16)</f>
        <v/>
      </c>
      <c r="L16" s="70" t="str">
        <f>IF(B16="","",IF(B16="Box",4,IF(AND(Project!$B$12&gt;0,ISNUMBER(Project!$B$12)),Project!$B$12,12)))</f>
        <v/>
      </c>
      <c r="M16" s="66" t="str">
        <f t="shared" si="0"/>
        <v/>
      </c>
      <c r="N16" s="66" t="str">
        <f t="shared" si="1"/>
        <v/>
      </c>
      <c r="O16" s="67" t="str" cm="1">
        <f t="array" ref="O16">IF(A16="","",ROUND(IF(B16="Circular",Circular(M16),IF(B16="Box",Box(M16,N16),Elliptical(M16,N16))),3))</f>
        <v/>
      </c>
      <c r="P16" s="66" t="str">
        <f t="shared" si="2"/>
        <v/>
      </c>
      <c r="Q16" s="66" t="str" cm="1">
        <f t="array" ref="Q16">IF(M16="","",ROUND(W(M16),2))</f>
        <v/>
      </c>
      <c r="R16" s="66" t="str" cm="1">
        <f t="array" ref="R16">IF(M16="","",ROUND(Wb(Q16,M16),2))</f>
        <v/>
      </c>
      <c r="S16" s="66" t="str" cm="1">
        <f t="array" ref="S16">IF(R16="","",ROUND(K(R16,N16,L16),2))</f>
        <v/>
      </c>
      <c r="T16" s="66" t="str" cm="1">
        <f t="array" ref="T16">IF(S16="","",ROUND(K_3(S16,P16,L16),2))</f>
        <v/>
      </c>
      <c r="U16" s="66" t="str" cm="1">
        <f t="array" ref="U16">IF(S16="","",ROUND(Wt(I16,S16,L16),2))</f>
        <v/>
      </c>
      <c r="V16" s="92" t="str" cm="1">
        <f t="array" ref="V16">IF(A16="","",MAX(ROUND(L_B2(K16,N16),2),0))</f>
        <v/>
      </c>
      <c r="W16" s="92" t="str" cm="1">
        <f t="array" ref="W16">IF(A16="","",MAX(ROUND(L_Tc(K16,I16,N16),2),0))</f>
        <v/>
      </c>
      <c r="X16" s="92" t="str" cm="1">
        <f t="array" ref="X16">IF(N16="","",ROUND(L_Vc(K16,P16,N16),2))</f>
        <v/>
      </c>
      <c r="Y16" s="92" t="str">
        <f t="shared" si="3"/>
        <v/>
      </c>
      <c r="Z16" s="92" t="str">
        <f t="shared" si="4"/>
        <v/>
      </c>
      <c r="AA16" s="92" t="str">
        <f t="shared" si="5"/>
        <v/>
      </c>
      <c r="AB16" s="76" t="str" cm="1">
        <f t="array" ref="AB16">IF(A16="","",AREA_F(IF(RIGHT(G16,4)="ment",P16,I16),R16))</f>
        <v/>
      </c>
      <c r="AC16" s="76" t="str" cm="1">
        <f t="array" ref="AC16">IF(A16="","",ROUND(AREA_BC(R16,S16,N16,O16),2))</f>
        <v/>
      </c>
      <c r="AD16" s="76" t="str">
        <f t="shared" si="6"/>
        <v/>
      </c>
      <c r="AE16" s="76" t="str" cm="1">
        <f t="array" ref="AE16">IF(A16="","",ROUND(AREA_CT(S16,U16,I16),2))</f>
        <v/>
      </c>
      <c r="AF16" s="76" t="str" cm="1">
        <f t="array" ref="AF16">IF(A16="","",ROUND(AREA_VT(T16,U16,I16,P16),2))</f>
        <v/>
      </c>
      <c r="AG16" s="96" t="str" cm="1">
        <f t="array" ref="AG16">IF(A16="","",IF(INDEX(Table_Methods!A:F,MATCH(G16,Table_Methods!B:B,0),1)&lt;&gt;"BKFL1","",MAX(0,ROUND(BKFL1_CEB(AC16,AE16,AH16,F16,F16,J16),1))))</f>
        <v/>
      </c>
      <c r="AH16" s="96" t="str" cm="1">
        <f t="array" ref="AH16">IF(A16="","",IF(INDEX(Table_Methods!A:F,MATCH(G16,Table_Methods!B:B,0),1)&lt;&gt;"BKFL1","",MAX(0,ROUND(BKFL1_STR_NRK(AC16,AE16,K16,V16,W16),1))))</f>
        <v/>
      </c>
      <c r="AI16" s="96" t="str" cm="1">
        <f t="array" ref="AI16">IF(A16="","",IF(INDEX(Table_Methods!A:F,MATCH(G16,Table_Methods!B:B,0),1)&lt;&gt;"BKFL1","",MAX(0,ROUND(BKFL1_STR_RCK(AB16,F16),1))))</f>
        <v/>
      </c>
      <c r="AJ16" s="96" t="str" cm="1">
        <f t="array" ref="AJ16">IF(A16="","",IF(INDEX(Table_Methods!A:F,MATCH(G16,Table_Methods!B:B,0),1)&lt;&gt;"BKFL2","",MAX(0,ROUND(BKFL2_CEB(AC16,AD16,AK16,F16,F16,J16),1))))</f>
        <v/>
      </c>
      <c r="AK16" s="96" t="str" cm="1">
        <f t="array" ref="AK16">IF(A16="","",IF(INDEX(Table_Methods!A:F,MATCH(G16,Table_Methods!B:B,0),1)&lt;&gt;"BKFL2","",MAX(0,ROUND(BKFL2_STR_NRK(AC16,AD16,K16,V16,X16),1))))</f>
        <v/>
      </c>
      <c r="AL16" s="96" t="str" cm="1">
        <f t="array" ref="AL16">IF(A16="","",IF(INDEX(Table_Methods!A:F,MATCH(G16,Table_Methods!B:B,0),1)&lt;&gt;"BKFL2","",MAX(0,ROUND(BKFL2_STR_RCK(AB16,F16),1))))</f>
        <v/>
      </c>
      <c r="AM16" s="96" t="str" cm="1">
        <f t="array" ref="AM16">IF(A16="","",IF(INDEX(Table_Methods!A:F,MATCH(G16,Table_Methods!B:B,0),1)&lt;&gt;"BKFL3","",MAX(0,ROUND(BKFL3_STR(AC16+AE16,K16),1))))</f>
        <v/>
      </c>
      <c r="AN16" s="96" t="str" cm="1">
        <f t="array" ref="AN16">IF(A16="","",IF(INDEX(Table_Methods!A:F,MATCH(G16,Table_Methods!B:B,0),1)&lt;&gt;"BKFL6","",MAX(0,ROUND(BKFL6_CEB(AC16,AE16,AO16,F16,F16,J16),1))))</f>
        <v/>
      </c>
      <c r="AO16" s="97" t="str" cm="1">
        <f t="array" ref="AO16">IF(A16="","",IF(INDEX(Table_Methods!A:F,MATCH(G16,Table_Methods!B:B,0),1)&lt;&gt;"BKFL6","",MAX(0,ROUND(BKFL6_STR_NRK(AC16,K16,V16),1))))</f>
        <v/>
      </c>
      <c r="AP16" s="96" t="str" cm="1">
        <f t="array" ref="AP16">IF(A16="","",IF(INDEX(Table_Methods!A:F,MATCH(G16,Table_Methods!B:B,0),1)&lt;&gt;"BKFL6","",MAX(0,ROUND(BKFL6_STR_RCK(AB16,F16),1))))</f>
        <v/>
      </c>
      <c r="AQ16" s="97" t="str" cm="1">
        <f t="array" ref="AQ16">IF(A16="","",IF(INDEX(Table_Methods!A:F,MATCH(G16,Table_Methods!B:B,0),1)&lt;&gt;"BKFL7","",MAX(0,ROUND(BKFL7_CEB(AC16,AD16,AR16,F16,F16,J16),1))))</f>
        <v/>
      </c>
      <c r="AR16" s="96" t="str" cm="1">
        <f t="array" ref="AR16">IF(A16="","",IF(INDEX(Table_Methods!A:F,MATCH(G16,Table_Methods!B:B,0),1)&lt;&gt;"BKFL7","",MAX(0,ROUND(BKFL7_STR_NRK(AC16,K16,V16),1))))</f>
        <v/>
      </c>
      <c r="AS16" s="96" t="str" cm="1">
        <f t="array" ref="AS16">IF(A16="","",IF(INDEX(Table_Methods!A:F,MATCH(G16,Table_Methods!B:B,0),1)&lt;&gt;"BKFL7","",MAX(0,ROUND(BKFL7_STR_RCK(AB16,F16),1))))</f>
        <v/>
      </c>
      <c r="AT16" s="97" t="str" cm="1">
        <f t="array" ref="AT16">IF(A16="","",IF(INDEX(Table_Methods!A:F,MATCH(G16,Table_Methods!B:B,0),1)&lt;&gt;"BKFL8","",MAX(0,ROUND(BKFL8_CEB(AF16,Z16,AA16),1))))</f>
        <v/>
      </c>
      <c r="AU16" s="96" t="str" cm="1">
        <f t="array" ref="AU16">IF(A16="","",IF(INDEX(Table_Methods!A:F,MATCH(G16,Table_Methods!B:B,0),1)&lt;&gt;"BKFL8","",MAX(0,ROUND(BKFL8_STR_NRK(AC16,AD16,X16,Y16,Z16),1))))</f>
        <v/>
      </c>
      <c r="AV16" s="96" t="str" cm="1">
        <f t="array" ref="AV16">IF(A16="","",IF(INDEX(Table_Methods!A:F,MATCH(G16,Table_Methods!B:B,0),1)&lt;&gt;"BKFL8","",MAX(0,ROUND(BKFL8_STR_RCK(AB16,X16),1))))</f>
        <v/>
      </c>
      <c r="AW16" s="96" t="str" cm="1">
        <f t="array" ref="AW16">IF(A16="","",IF(INDEX(Table_Methods!A:F,MATCH(G16,Table_Methods!B:B,0),1)&lt;&gt;"BKFL9","",MAX(0,ROUND(BKFL9_STR_NRK(AC16,AD16,X16,Y16,Z16),1))))</f>
        <v/>
      </c>
      <c r="AX16" s="96" t="str" cm="1">
        <f t="array" ref="AX16">IF(A16="","",IF(INDEX(Table_Methods!A:F,MATCH(G16,Table_Methods!B:B,0),1)&lt;&gt;"BKFL9","",MAX(0,ROUND(BKFL9_STR_RCK(AB16,X16),1))))</f>
        <v/>
      </c>
    </row>
    <row r="17" spans="1:50" x14ac:dyDescent="0.25">
      <c r="A17" s="82" t="str">
        <f>IF(Input!A17="","",Input!A17)</f>
        <v/>
      </c>
      <c r="B17" s="82" t="str">
        <f>IF(Input!B17="","",Input!B17)</f>
        <v/>
      </c>
      <c r="C17" s="82" t="str">
        <f>IF(Input!D17="","",Input!D17)</f>
        <v/>
      </c>
      <c r="D17" s="82" t="str">
        <f>IF(Input!E17="","",Input!E17)</f>
        <v/>
      </c>
      <c r="E17" s="82" t="str">
        <f>IF(Input!F17="","",Input!F17)</f>
        <v/>
      </c>
      <c r="F17" s="82" t="str">
        <f>IF(Input!G17="","",Input!G17)</f>
        <v/>
      </c>
      <c r="G17" s="83" t="str">
        <f>IF(Input!H17="","",Input!H17)</f>
        <v/>
      </c>
      <c r="H17" s="82" t="str">
        <f>IF(Input!I17="","",Input!I17)</f>
        <v/>
      </c>
      <c r="I17" s="82" t="str">
        <f>IF(Input!J17="","",Input!J17)</f>
        <v/>
      </c>
      <c r="J17" s="82" t="str">
        <f>IF(Input!K17="","",Input!K17)</f>
        <v/>
      </c>
      <c r="K17" s="82" t="str">
        <f>IF(Input!L17="","",Input!L17)</f>
        <v/>
      </c>
      <c r="L17" s="70" t="str">
        <f>IF(B17="","",IF(B17="Box",4,IF(AND(Project!$B$12&gt;0,ISNUMBER(Project!$B$12)),Project!$B$12,12)))</f>
        <v/>
      </c>
      <c r="M17" s="66" t="str">
        <f t="shared" si="0"/>
        <v/>
      </c>
      <c r="N17" s="66" t="str">
        <f t="shared" si="1"/>
        <v/>
      </c>
      <c r="O17" s="67" t="str" cm="1">
        <f t="array" ref="O17">IF(A17="","",ROUND(IF(B17="Circular",Circular(M17),IF(B17="Box",Box(M17,N17),Elliptical(M17,N17))),3))</f>
        <v/>
      </c>
      <c r="P17" s="66" t="str">
        <f t="shared" si="2"/>
        <v/>
      </c>
      <c r="Q17" s="66" t="str" cm="1">
        <f t="array" ref="Q17">IF(M17="","",ROUND(W(M17),2))</f>
        <v/>
      </c>
      <c r="R17" s="66" t="str" cm="1">
        <f t="array" ref="R17">IF(M17="","",ROUND(Wb(Q17,M17),2))</f>
        <v/>
      </c>
      <c r="S17" s="66" t="str" cm="1">
        <f t="array" ref="S17">IF(R17="","",ROUND(K(R17,N17,L17),2))</f>
        <v/>
      </c>
      <c r="T17" s="66" t="str" cm="1">
        <f t="array" ref="T17">IF(S17="","",ROUND(K_3(S17,P17,L17),2))</f>
        <v/>
      </c>
      <c r="U17" s="66" t="str" cm="1">
        <f t="array" ref="U17">IF(S17="","",ROUND(Wt(I17,S17,L17),2))</f>
        <v/>
      </c>
      <c r="V17" s="92" t="str" cm="1">
        <f t="array" ref="V17">IF(A17="","",MAX(ROUND(L_B2(K17,N17),2),0))</f>
        <v/>
      </c>
      <c r="W17" s="92" t="str" cm="1">
        <f t="array" ref="W17">IF(A17="","",MAX(ROUND(L_Tc(K17,I17,N17),2),0))</f>
        <v/>
      </c>
      <c r="X17" s="92" t="str" cm="1">
        <f t="array" ref="X17">IF(N17="","",ROUND(L_Vc(K17,P17,N17),2))</f>
        <v/>
      </c>
      <c r="Y17" s="92" t="str">
        <f t="shared" si="3"/>
        <v/>
      </c>
      <c r="Z17" s="92" t="str">
        <f t="shared" si="4"/>
        <v/>
      </c>
      <c r="AA17" s="92" t="str">
        <f t="shared" si="5"/>
        <v/>
      </c>
      <c r="AB17" s="76" t="str" cm="1">
        <f t="array" ref="AB17">IF(A17="","",AREA_F(IF(RIGHT(G17,4)="ment",P17,I17),R17))</f>
        <v/>
      </c>
      <c r="AC17" s="76" t="str" cm="1">
        <f t="array" ref="AC17">IF(A17="","",ROUND(AREA_BC(R17,S17,N17,O17),2))</f>
        <v/>
      </c>
      <c r="AD17" s="76" t="str">
        <f t="shared" si="6"/>
        <v/>
      </c>
      <c r="AE17" s="76" t="str" cm="1">
        <f t="array" ref="AE17">IF(A17="","",ROUND(AREA_CT(S17,U17,I17),2))</f>
        <v/>
      </c>
      <c r="AF17" s="76" t="str" cm="1">
        <f t="array" ref="AF17">IF(A17="","",ROUND(AREA_VT(T17,U17,I17,P17),2))</f>
        <v/>
      </c>
      <c r="AG17" s="96" t="str" cm="1">
        <f t="array" ref="AG17">IF(A17="","",IF(INDEX(Table_Methods!A:F,MATCH(G17,Table_Methods!B:B,0),1)&lt;&gt;"BKFL1","",MAX(0,ROUND(BKFL1_CEB(AC17,AE17,AH17,F17,F17,J17),1))))</f>
        <v/>
      </c>
      <c r="AH17" s="96" t="str" cm="1">
        <f t="array" ref="AH17">IF(A17="","",IF(INDEX(Table_Methods!A:F,MATCH(G17,Table_Methods!B:B,0),1)&lt;&gt;"BKFL1","",MAX(0,ROUND(BKFL1_STR_NRK(AC17,AE17,K17,V17,W17),1))))</f>
        <v/>
      </c>
      <c r="AI17" s="96" t="str" cm="1">
        <f t="array" ref="AI17">IF(A17="","",IF(INDEX(Table_Methods!A:F,MATCH(G17,Table_Methods!B:B,0),1)&lt;&gt;"BKFL1","",MAX(0,ROUND(BKFL1_STR_RCK(AB17,F17),1))))</f>
        <v/>
      </c>
      <c r="AJ17" s="96" t="str" cm="1">
        <f t="array" ref="AJ17">IF(A17="","",IF(INDEX(Table_Methods!A:F,MATCH(G17,Table_Methods!B:B,0),1)&lt;&gt;"BKFL2","",MAX(0,ROUND(BKFL2_CEB(AC17,AD17,AK17,F17,F17,J17),1))))</f>
        <v/>
      </c>
      <c r="AK17" s="96" t="str" cm="1">
        <f t="array" ref="AK17">IF(A17="","",IF(INDEX(Table_Methods!A:F,MATCH(G17,Table_Methods!B:B,0),1)&lt;&gt;"BKFL2","",MAX(0,ROUND(BKFL2_STR_NRK(AC17,AD17,K17,V17,X17),1))))</f>
        <v/>
      </c>
      <c r="AL17" s="96" t="str" cm="1">
        <f t="array" ref="AL17">IF(A17="","",IF(INDEX(Table_Methods!A:F,MATCH(G17,Table_Methods!B:B,0),1)&lt;&gt;"BKFL2","",MAX(0,ROUND(BKFL2_STR_RCK(AB17,F17),1))))</f>
        <v/>
      </c>
      <c r="AM17" s="96" t="str" cm="1">
        <f t="array" ref="AM17">IF(A17="","",IF(INDEX(Table_Methods!A:F,MATCH(G17,Table_Methods!B:B,0),1)&lt;&gt;"BKFL3","",MAX(0,ROUND(BKFL3_STR(AC17+AE17,K17),1))))</f>
        <v/>
      </c>
      <c r="AN17" s="96" t="str" cm="1">
        <f t="array" ref="AN17">IF(A17="","",IF(INDEX(Table_Methods!A:F,MATCH(G17,Table_Methods!B:B,0),1)&lt;&gt;"BKFL6","",MAX(0,ROUND(BKFL6_CEB(AC17,AE17,AO17,F17,F17,J17),1))))</f>
        <v/>
      </c>
      <c r="AO17" s="97" t="str" cm="1">
        <f t="array" ref="AO17">IF(A17="","",IF(INDEX(Table_Methods!A:F,MATCH(G17,Table_Methods!B:B,0),1)&lt;&gt;"BKFL6","",MAX(0,ROUND(BKFL6_STR_NRK(AC17,K17,V17),1))))</f>
        <v/>
      </c>
      <c r="AP17" s="96" t="str" cm="1">
        <f t="array" ref="AP17">IF(A17="","",IF(INDEX(Table_Methods!A:F,MATCH(G17,Table_Methods!B:B,0),1)&lt;&gt;"BKFL6","",MAX(0,ROUND(BKFL6_STR_RCK(AB17,F17),1))))</f>
        <v/>
      </c>
      <c r="AQ17" s="97" t="str" cm="1">
        <f t="array" ref="AQ17">IF(A17="","",IF(INDEX(Table_Methods!A:F,MATCH(G17,Table_Methods!B:B,0),1)&lt;&gt;"BKFL7","",MAX(0,ROUND(BKFL7_CEB(AC17,AD17,AR17,F17,F17,J17),1))))</f>
        <v/>
      </c>
      <c r="AR17" s="96" t="str" cm="1">
        <f t="array" ref="AR17">IF(A17="","",IF(INDEX(Table_Methods!A:F,MATCH(G17,Table_Methods!B:B,0),1)&lt;&gt;"BKFL7","",MAX(0,ROUND(BKFL7_STR_NRK(AC17,K17,V17),1))))</f>
        <v/>
      </c>
      <c r="AS17" s="96" t="str" cm="1">
        <f t="array" ref="AS17">IF(A17="","",IF(INDEX(Table_Methods!A:F,MATCH(G17,Table_Methods!B:B,0),1)&lt;&gt;"BKFL7","",MAX(0,ROUND(BKFL7_STR_RCK(AB17,F17),1))))</f>
        <v/>
      </c>
      <c r="AT17" s="97" t="str" cm="1">
        <f t="array" ref="AT17">IF(A17="","",IF(INDEX(Table_Methods!A:F,MATCH(G17,Table_Methods!B:B,0),1)&lt;&gt;"BKFL8","",MAX(0,ROUND(BKFL8_CEB(AF17,Z17,AA17),1))))</f>
        <v/>
      </c>
      <c r="AU17" s="96" t="str" cm="1">
        <f t="array" ref="AU17">IF(A17="","",IF(INDEX(Table_Methods!A:F,MATCH(G17,Table_Methods!B:B,0),1)&lt;&gt;"BKFL8","",MAX(0,ROUND(BKFL8_STR_NRK(AC17,AD17,X17,Y17,Z17),1))))</f>
        <v/>
      </c>
      <c r="AV17" s="96" t="str" cm="1">
        <f t="array" ref="AV17">IF(A17="","",IF(INDEX(Table_Methods!A:F,MATCH(G17,Table_Methods!B:B,0),1)&lt;&gt;"BKFL8","",MAX(0,ROUND(BKFL8_STR_RCK(AB17,X17),1))))</f>
        <v/>
      </c>
      <c r="AW17" s="96" t="str" cm="1">
        <f t="array" ref="AW17">IF(A17="","",IF(INDEX(Table_Methods!A:F,MATCH(G17,Table_Methods!B:B,0),1)&lt;&gt;"BKFL9","",MAX(0,ROUND(BKFL9_STR_NRK(AC17,AD17,X17,Y17,Z17),1))))</f>
        <v/>
      </c>
      <c r="AX17" s="96" t="str" cm="1">
        <f t="array" ref="AX17">IF(A17="","",IF(INDEX(Table_Methods!A:F,MATCH(G17,Table_Methods!B:B,0),1)&lt;&gt;"BKFL9","",MAX(0,ROUND(BKFL9_STR_RCK(AB17,X17),1))))</f>
        <v/>
      </c>
    </row>
    <row r="18" spans="1:50" x14ac:dyDescent="0.25">
      <c r="A18" s="82" t="str">
        <f>IF(Input!A18="","",Input!A18)</f>
        <v/>
      </c>
      <c r="B18" s="82" t="str">
        <f>IF(Input!B18="","",Input!B18)</f>
        <v/>
      </c>
      <c r="C18" s="82" t="str">
        <f>IF(Input!D18="","",Input!D18)</f>
        <v/>
      </c>
      <c r="D18" s="82" t="str">
        <f>IF(Input!E18="","",Input!E18)</f>
        <v/>
      </c>
      <c r="E18" s="82" t="str">
        <f>IF(Input!F18="","",Input!F18)</f>
        <v/>
      </c>
      <c r="F18" s="82" t="str">
        <f>IF(Input!G18="","",Input!G18)</f>
        <v/>
      </c>
      <c r="G18" s="83" t="str">
        <f>IF(Input!H18="","",Input!H18)</f>
        <v/>
      </c>
      <c r="H18" s="82" t="str">
        <f>IF(Input!I18="","",Input!I18)</f>
        <v/>
      </c>
      <c r="I18" s="82" t="str">
        <f>IF(Input!J18="","",Input!J18)</f>
        <v/>
      </c>
      <c r="J18" s="82" t="str">
        <f>IF(Input!K18="","",Input!K18)</f>
        <v/>
      </c>
      <c r="K18" s="82" t="str">
        <f>IF(Input!L18="","",Input!L18)</f>
        <v/>
      </c>
      <c r="L18" s="70" t="str">
        <f>IF(B18="","",IF(B18="Box",4,IF(AND(Project!$B$12&gt;0,ISNUMBER(Project!$B$12)),Project!$B$12,12)))</f>
        <v/>
      </c>
      <c r="M18" s="66" t="str">
        <f t="shared" si="0"/>
        <v/>
      </c>
      <c r="N18" s="66" t="str">
        <f t="shared" si="1"/>
        <v/>
      </c>
      <c r="O18" s="67" t="str" cm="1">
        <f t="array" ref="O18">IF(A18="","",ROUND(IF(B18="Circular",Circular(M18),IF(B18="Box",Box(M18,N18),Elliptical(M18,N18))),3))</f>
        <v/>
      </c>
      <c r="P18" s="66" t="str">
        <f t="shared" si="2"/>
        <v/>
      </c>
      <c r="Q18" s="66" t="str" cm="1">
        <f t="array" ref="Q18">IF(M18="","",ROUND(W(M18),2))</f>
        <v/>
      </c>
      <c r="R18" s="66" t="str" cm="1">
        <f t="array" ref="R18">IF(M18="","",ROUND(Wb(Q18,M18),2))</f>
        <v/>
      </c>
      <c r="S18" s="66" t="str" cm="1">
        <f t="array" ref="S18">IF(R18="","",ROUND(K(R18,N18,L18),2))</f>
        <v/>
      </c>
      <c r="T18" s="66" t="str" cm="1">
        <f t="array" ref="T18">IF(S18="","",ROUND(K_3(S18,P18,L18),2))</f>
        <v/>
      </c>
      <c r="U18" s="66" t="str" cm="1">
        <f t="array" ref="U18">IF(S18="","",ROUND(Wt(I18,S18,L18),2))</f>
        <v/>
      </c>
      <c r="V18" s="92" t="str" cm="1">
        <f t="array" ref="V18">IF(A18="","",MAX(ROUND(L_B2(K18,N18),2),0))</f>
        <v/>
      </c>
      <c r="W18" s="92" t="str" cm="1">
        <f t="array" ref="W18">IF(A18="","",MAX(ROUND(L_Tc(K18,I18,N18),2),0))</f>
        <v/>
      </c>
      <c r="X18" s="92" t="str" cm="1">
        <f t="array" ref="X18">IF(N18="","",ROUND(L_Vc(K18,P18,N18),2))</f>
        <v/>
      </c>
      <c r="Y18" s="92" t="str">
        <f t="shared" si="3"/>
        <v/>
      </c>
      <c r="Z18" s="92" t="str">
        <f t="shared" si="4"/>
        <v/>
      </c>
      <c r="AA18" s="92" t="str">
        <f t="shared" si="5"/>
        <v/>
      </c>
      <c r="AB18" s="76" t="str" cm="1">
        <f t="array" ref="AB18">IF(A18="","",AREA_F(IF(RIGHT(G18,4)="ment",P18,I18),R18))</f>
        <v/>
      </c>
      <c r="AC18" s="76" t="str" cm="1">
        <f t="array" ref="AC18">IF(A18="","",ROUND(AREA_BC(R18,S18,N18,O18),2))</f>
        <v/>
      </c>
      <c r="AD18" s="76" t="str">
        <f t="shared" si="6"/>
        <v/>
      </c>
      <c r="AE18" s="76" t="str" cm="1">
        <f t="array" ref="AE18">IF(A18="","",ROUND(AREA_CT(S18,U18,I18),2))</f>
        <v/>
      </c>
      <c r="AF18" s="76" t="str" cm="1">
        <f t="array" ref="AF18">IF(A18="","",ROUND(AREA_VT(T18,U18,I18,P18),2))</f>
        <v/>
      </c>
      <c r="AG18" s="96" t="str" cm="1">
        <f t="array" ref="AG18">IF(A18="","",IF(INDEX(Table_Methods!A:F,MATCH(G18,Table_Methods!B:B,0),1)&lt;&gt;"BKFL1","",MAX(0,ROUND(BKFL1_CEB(AC18,AE18,AH18,F18,F18,J18),1))))</f>
        <v/>
      </c>
      <c r="AH18" s="96" t="str" cm="1">
        <f t="array" ref="AH18">IF(A18="","",IF(INDEX(Table_Methods!A:F,MATCH(G18,Table_Methods!B:B,0),1)&lt;&gt;"BKFL1","",MAX(0,ROUND(BKFL1_STR_NRK(AC18,AE18,K18,V18,W18),1))))</f>
        <v/>
      </c>
      <c r="AI18" s="96" t="str" cm="1">
        <f t="array" ref="AI18">IF(A18="","",IF(INDEX(Table_Methods!A:F,MATCH(G18,Table_Methods!B:B,0),1)&lt;&gt;"BKFL1","",MAX(0,ROUND(BKFL1_STR_RCK(AB18,F18),1))))</f>
        <v/>
      </c>
      <c r="AJ18" s="96" t="str" cm="1">
        <f t="array" ref="AJ18">IF(A18="","",IF(INDEX(Table_Methods!A:F,MATCH(G18,Table_Methods!B:B,0),1)&lt;&gt;"BKFL2","",MAX(0,ROUND(BKFL2_CEB(AC18,AD18,AK18,F18,F18,J18),1))))</f>
        <v/>
      </c>
      <c r="AK18" s="96" t="str" cm="1">
        <f t="array" ref="AK18">IF(A18="","",IF(INDEX(Table_Methods!A:F,MATCH(G18,Table_Methods!B:B,0),1)&lt;&gt;"BKFL2","",MAX(0,ROUND(BKFL2_STR_NRK(AC18,AD18,K18,V18,X18),1))))</f>
        <v/>
      </c>
      <c r="AL18" s="96" t="str" cm="1">
        <f t="array" ref="AL18">IF(A18="","",IF(INDEX(Table_Methods!A:F,MATCH(G18,Table_Methods!B:B,0),1)&lt;&gt;"BKFL2","",MAX(0,ROUND(BKFL2_STR_RCK(AB18,F18),1))))</f>
        <v/>
      </c>
      <c r="AM18" s="96" t="str" cm="1">
        <f t="array" ref="AM18">IF(A18="","",IF(INDEX(Table_Methods!A:F,MATCH(G18,Table_Methods!B:B,0),1)&lt;&gt;"BKFL3","",MAX(0,ROUND(BKFL3_STR(AC18+AE18,K18),1))))</f>
        <v/>
      </c>
      <c r="AN18" s="96" t="str" cm="1">
        <f t="array" ref="AN18">IF(A18="","",IF(INDEX(Table_Methods!A:F,MATCH(G18,Table_Methods!B:B,0),1)&lt;&gt;"BKFL6","",MAX(0,ROUND(BKFL6_CEB(AC18,AE18,AO18,F18,F18,J18),1))))</f>
        <v/>
      </c>
      <c r="AO18" s="97" t="str" cm="1">
        <f t="array" ref="AO18">IF(A18="","",IF(INDEX(Table_Methods!A:F,MATCH(G18,Table_Methods!B:B,0),1)&lt;&gt;"BKFL6","",MAX(0,ROUND(BKFL6_STR_NRK(AC18,K18,V18),1))))</f>
        <v/>
      </c>
      <c r="AP18" s="96" t="str" cm="1">
        <f t="array" ref="AP18">IF(A18="","",IF(INDEX(Table_Methods!A:F,MATCH(G18,Table_Methods!B:B,0),1)&lt;&gt;"BKFL6","",MAX(0,ROUND(BKFL6_STR_RCK(AB18,F18),1))))</f>
        <v/>
      </c>
      <c r="AQ18" s="97" t="str" cm="1">
        <f t="array" ref="AQ18">IF(A18="","",IF(INDEX(Table_Methods!A:F,MATCH(G18,Table_Methods!B:B,0),1)&lt;&gt;"BKFL7","",MAX(0,ROUND(BKFL7_CEB(AC18,AD18,AR18,F18,F18,J18),1))))</f>
        <v/>
      </c>
      <c r="AR18" s="96" t="str" cm="1">
        <f t="array" ref="AR18">IF(A18="","",IF(INDEX(Table_Methods!A:F,MATCH(G18,Table_Methods!B:B,0),1)&lt;&gt;"BKFL7","",MAX(0,ROUND(BKFL7_STR_NRK(AC18,K18,V18),1))))</f>
        <v/>
      </c>
      <c r="AS18" s="96" t="str" cm="1">
        <f t="array" ref="AS18">IF(A18="","",IF(INDEX(Table_Methods!A:F,MATCH(G18,Table_Methods!B:B,0),1)&lt;&gt;"BKFL7","",MAX(0,ROUND(BKFL7_STR_RCK(AB18,F18),1))))</f>
        <v/>
      </c>
      <c r="AT18" s="97" t="str" cm="1">
        <f t="array" ref="AT18">IF(A18="","",IF(INDEX(Table_Methods!A:F,MATCH(G18,Table_Methods!B:B,0),1)&lt;&gt;"BKFL8","",MAX(0,ROUND(BKFL8_CEB(AF18,Z18,AA18),1))))</f>
        <v/>
      </c>
      <c r="AU18" s="96" t="str" cm="1">
        <f t="array" ref="AU18">IF(A18="","",IF(INDEX(Table_Methods!A:F,MATCH(G18,Table_Methods!B:B,0),1)&lt;&gt;"BKFL8","",MAX(0,ROUND(BKFL8_STR_NRK(AC18,AD18,X18,Y18,Z18),1))))</f>
        <v/>
      </c>
      <c r="AV18" s="96" t="str" cm="1">
        <f t="array" ref="AV18">IF(A18="","",IF(INDEX(Table_Methods!A:F,MATCH(G18,Table_Methods!B:B,0),1)&lt;&gt;"BKFL8","",MAX(0,ROUND(BKFL8_STR_RCK(AB18,X18),1))))</f>
        <v/>
      </c>
      <c r="AW18" s="96" t="str" cm="1">
        <f t="array" ref="AW18">IF(A18="","",IF(INDEX(Table_Methods!A:F,MATCH(G18,Table_Methods!B:B,0),1)&lt;&gt;"BKFL9","",MAX(0,ROUND(BKFL9_STR_NRK(AC18,AD18,X18,Y18,Z18),1))))</f>
        <v/>
      </c>
      <c r="AX18" s="96" t="str" cm="1">
        <f t="array" ref="AX18">IF(A18="","",IF(INDEX(Table_Methods!A:F,MATCH(G18,Table_Methods!B:B,0),1)&lt;&gt;"BKFL9","",MAX(0,ROUND(BKFL9_STR_RCK(AB18,X18),1))))</f>
        <v/>
      </c>
    </row>
    <row r="19" spans="1:50" x14ac:dyDescent="0.25">
      <c r="A19" s="82" t="str">
        <f>IF(Input!A19="","",Input!A19)</f>
        <v/>
      </c>
      <c r="B19" s="82" t="str">
        <f>IF(Input!B19="","",Input!B19)</f>
        <v/>
      </c>
      <c r="C19" s="82" t="str">
        <f>IF(Input!D19="","",Input!D19)</f>
        <v/>
      </c>
      <c r="D19" s="82" t="str">
        <f>IF(Input!E19="","",Input!E19)</f>
        <v/>
      </c>
      <c r="E19" s="82" t="str">
        <f>IF(Input!F19="","",Input!F19)</f>
        <v/>
      </c>
      <c r="F19" s="82" t="str">
        <f>IF(Input!G19="","",Input!G19)</f>
        <v/>
      </c>
      <c r="G19" s="83" t="str">
        <f>IF(Input!H19="","",Input!H19)</f>
        <v/>
      </c>
      <c r="H19" s="82" t="str">
        <f>IF(Input!I19="","",Input!I19)</f>
        <v/>
      </c>
      <c r="I19" s="82" t="str">
        <f>IF(Input!J19="","",Input!J19)</f>
        <v/>
      </c>
      <c r="J19" s="82" t="str">
        <f>IF(Input!K19="","",Input!K19)</f>
        <v/>
      </c>
      <c r="K19" s="82" t="str">
        <f>IF(Input!L19="","",Input!L19)</f>
        <v/>
      </c>
      <c r="L19" s="70" t="str">
        <f>IF(B19="","",IF(B19="Box",4,IF(AND(Project!$B$12&gt;0,ISNUMBER(Project!$B$12)),Project!$B$12,12)))</f>
        <v/>
      </c>
      <c r="M19" s="66" t="str">
        <f t="shared" si="0"/>
        <v/>
      </c>
      <c r="N19" s="66" t="str">
        <f t="shared" si="1"/>
        <v/>
      </c>
      <c r="O19" s="67" t="str" cm="1">
        <f t="array" ref="O19">IF(A19="","",ROUND(IF(B19="Circular",Circular(M19),IF(B19="Box",Box(M19,N19),Elliptical(M19,N19))),3))</f>
        <v/>
      </c>
      <c r="P19" s="66" t="str">
        <f t="shared" si="2"/>
        <v/>
      </c>
      <c r="Q19" s="66" t="str" cm="1">
        <f t="array" ref="Q19">IF(M19="","",ROUND(W(M19),2))</f>
        <v/>
      </c>
      <c r="R19" s="66" t="str" cm="1">
        <f t="array" ref="R19">IF(M19="","",ROUND(Wb(Q19,M19),2))</f>
        <v/>
      </c>
      <c r="S19" s="66" t="str" cm="1">
        <f t="array" ref="S19">IF(R19="","",ROUND(K(R19,N19,L19),2))</f>
        <v/>
      </c>
      <c r="T19" s="66" t="str" cm="1">
        <f t="array" ref="T19">IF(S19="","",ROUND(K_3(S19,P19,L19),2))</f>
        <v/>
      </c>
      <c r="U19" s="66" t="str" cm="1">
        <f t="array" ref="U19">IF(S19="","",ROUND(Wt(I19,S19,L19),2))</f>
        <v/>
      </c>
      <c r="V19" s="92" t="str" cm="1">
        <f t="array" ref="V19">IF(A19="","",MAX(ROUND(L_B2(K19,N19),2),0))</f>
        <v/>
      </c>
      <c r="W19" s="92" t="str" cm="1">
        <f t="array" ref="W19">IF(A19="","",MAX(ROUND(L_Tc(K19,I19,N19),2),0))</f>
        <v/>
      </c>
      <c r="X19" s="92" t="str" cm="1">
        <f t="array" ref="X19">IF(N19="","",ROUND(L_Vc(K19,P19,N19),2))</f>
        <v/>
      </c>
      <c r="Y19" s="92" t="str">
        <f t="shared" si="3"/>
        <v/>
      </c>
      <c r="Z19" s="92" t="str">
        <f t="shared" si="4"/>
        <v/>
      </c>
      <c r="AA19" s="92" t="str">
        <f t="shared" si="5"/>
        <v/>
      </c>
      <c r="AB19" s="76" t="str" cm="1">
        <f t="array" ref="AB19">IF(A19="","",AREA_F(IF(RIGHT(G19,4)="ment",P19,I19),R19))</f>
        <v/>
      </c>
      <c r="AC19" s="76" t="str" cm="1">
        <f t="array" ref="AC19">IF(A19="","",ROUND(AREA_BC(R19,S19,N19,O19),2))</f>
        <v/>
      </c>
      <c r="AD19" s="76" t="str">
        <f t="shared" si="6"/>
        <v/>
      </c>
      <c r="AE19" s="76" t="str" cm="1">
        <f t="array" ref="AE19">IF(A19="","",ROUND(AREA_CT(S19,U19,I19),2))</f>
        <v/>
      </c>
      <c r="AF19" s="76" t="str" cm="1">
        <f t="array" ref="AF19">IF(A19="","",ROUND(AREA_VT(T19,U19,I19,P19),2))</f>
        <v/>
      </c>
      <c r="AG19" s="96" t="str" cm="1">
        <f t="array" ref="AG19">IF(A19="","",IF(INDEX(Table_Methods!A:F,MATCH(G19,Table_Methods!B:B,0),1)&lt;&gt;"BKFL1","",MAX(0,ROUND(BKFL1_CEB(AC19,AE19,AH19,F19,F19,J19),1))))</f>
        <v/>
      </c>
      <c r="AH19" s="96" t="str" cm="1">
        <f t="array" ref="AH19">IF(A19="","",IF(INDEX(Table_Methods!A:F,MATCH(G19,Table_Methods!B:B,0),1)&lt;&gt;"BKFL1","",MAX(0,ROUND(BKFL1_STR_NRK(AC19,AE19,K19,V19,W19),1))))</f>
        <v/>
      </c>
      <c r="AI19" s="96" t="str" cm="1">
        <f t="array" ref="AI19">IF(A19="","",IF(INDEX(Table_Methods!A:F,MATCH(G19,Table_Methods!B:B,0),1)&lt;&gt;"BKFL1","",MAX(0,ROUND(BKFL1_STR_RCK(AB19,F19),1))))</f>
        <v/>
      </c>
      <c r="AJ19" s="96" t="str" cm="1">
        <f t="array" ref="AJ19">IF(A19="","",IF(INDEX(Table_Methods!A:F,MATCH(G19,Table_Methods!B:B,0),1)&lt;&gt;"BKFL2","",MAX(0,ROUND(BKFL2_CEB(AC19,AD19,AK19,F19,F19,J19),1))))</f>
        <v/>
      </c>
      <c r="AK19" s="96" t="str" cm="1">
        <f t="array" ref="AK19">IF(A19="","",IF(INDEX(Table_Methods!A:F,MATCH(G19,Table_Methods!B:B,0),1)&lt;&gt;"BKFL2","",MAX(0,ROUND(BKFL2_STR_NRK(AC19,AD19,K19,V19,X19),1))))</f>
        <v/>
      </c>
      <c r="AL19" s="96" t="str" cm="1">
        <f t="array" ref="AL19">IF(A19="","",IF(INDEX(Table_Methods!A:F,MATCH(G19,Table_Methods!B:B,0),1)&lt;&gt;"BKFL2","",MAX(0,ROUND(BKFL2_STR_RCK(AB19,F19),1))))</f>
        <v/>
      </c>
      <c r="AM19" s="96" t="str" cm="1">
        <f t="array" ref="AM19">IF(A19="","",IF(INDEX(Table_Methods!A:F,MATCH(G19,Table_Methods!B:B,0),1)&lt;&gt;"BKFL3","",MAX(0,ROUND(BKFL3_STR(AC19+AE19,K19),1))))</f>
        <v/>
      </c>
      <c r="AN19" s="96" t="str" cm="1">
        <f t="array" ref="AN19">IF(A19="","",IF(INDEX(Table_Methods!A:F,MATCH(G19,Table_Methods!B:B,0),1)&lt;&gt;"BKFL6","",MAX(0,ROUND(BKFL6_CEB(AC19,AE19,AO19,F19,F19,J19),1))))</f>
        <v/>
      </c>
      <c r="AO19" s="97" t="str" cm="1">
        <f t="array" ref="AO19">IF(A19="","",IF(INDEX(Table_Methods!A:F,MATCH(G19,Table_Methods!B:B,0),1)&lt;&gt;"BKFL6","",MAX(0,ROUND(BKFL6_STR_NRK(AC19,K19,V19),1))))</f>
        <v/>
      </c>
      <c r="AP19" s="96" t="str" cm="1">
        <f t="array" ref="AP19">IF(A19="","",IF(INDEX(Table_Methods!A:F,MATCH(G19,Table_Methods!B:B,0),1)&lt;&gt;"BKFL6","",MAX(0,ROUND(BKFL6_STR_RCK(AB19,F19),1))))</f>
        <v/>
      </c>
      <c r="AQ19" s="97" t="str" cm="1">
        <f t="array" ref="AQ19">IF(A19="","",IF(INDEX(Table_Methods!A:F,MATCH(G19,Table_Methods!B:B,0),1)&lt;&gt;"BKFL7","",MAX(0,ROUND(BKFL7_CEB(AC19,AD19,AR19,F19,F19,J19),1))))</f>
        <v/>
      </c>
      <c r="AR19" s="96" t="str" cm="1">
        <f t="array" ref="AR19">IF(A19="","",IF(INDEX(Table_Methods!A:F,MATCH(G19,Table_Methods!B:B,0),1)&lt;&gt;"BKFL7","",MAX(0,ROUND(BKFL7_STR_NRK(AC19,K19,V19),1))))</f>
        <v/>
      </c>
      <c r="AS19" s="96" t="str" cm="1">
        <f t="array" ref="AS19">IF(A19="","",IF(INDEX(Table_Methods!A:F,MATCH(G19,Table_Methods!B:B,0),1)&lt;&gt;"BKFL7","",MAX(0,ROUND(BKFL7_STR_RCK(AB19,F19),1))))</f>
        <v/>
      </c>
      <c r="AT19" s="97" t="str" cm="1">
        <f t="array" ref="AT19">IF(A19="","",IF(INDEX(Table_Methods!A:F,MATCH(G19,Table_Methods!B:B,0),1)&lt;&gt;"BKFL8","",MAX(0,ROUND(BKFL8_CEB(AF19,Z19,AA19),1))))</f>
        <v/>
      </c>
      <c r="AU19" s="96" t="str" cm="1">
        <f t="array" ref="AU19">IF(A19="","",IF(INDEX(Table_Methods!A:F,MATCH(G19,Table_Methods!B:B,0),1)&lt;&gt;"BKFL8","",MAX(0,ROUND(BKFL8_STR_NRK(AC19,AD19,X19,Y19,Z19),1))))</f>
        <v/>
      </c>
      <c r="AV19" s="96" t="str" cm="1">
        <f t="array" ref="AV19">IF(A19="","",IF(INDEX(Table_Methods!A:F,MATCH(G19,Table_Methods!B:B,0),1)&lt;&gt;"BKFL8","",MAX(0,ROUND(BKFL8_STR_RCK(AB19,X19),1))))</f>
        <v/>
      </c>
      <c r="AW19" s="96" t="str" cm="1">
        <f t="array" ref="AW19">IF(A19="","",IF(INDEX(Table_Methods!A:F,MATCH(G19,Table_Methods!B:B,0),1)&lt;&gt;"BKFL9","",MAX(0,ROUND(BKFL9_STR_NRK(AC19,AD19,X19,Y19,Z19),1))))</f>
        <v/>
      </c>
      <c r="AX19" s="96" t="str" cm="1">
        <f t="array" ref="AX19">IF(A19="","",IF(INDEX(Table_Methods!A:F,MATCH(G19,Table_Methods!B:B,0),1)&lt;&gt;"BKFL9","",MAX(0,ROUND(BKFL9_STR_RCK(AB19,X19),1))))</f>
        <v/>
      </c>
    </row>
    <row r="20" spans="1:50" x14ac:dyDescent="0.25">
      <c r="A20" s="82" t="str">
        <f>IF(Input!A20="","",Input!A20)</f>
        <v/>
      </c>
      <c r="B20" s="82" t="str">
        <f>IF(Input!B20="","",Input!B20)</f>
        <v/>
      </c>
      <c r="C20" s="82" t="str">
        <f>IF(Input!D20="","",Input!D20)</f>
        <v/>
      </c>
      <c r="D20" s="82" t="str">
        <f>IF(Input!E20="","",Input!E20)</f>
        <v/>
      </c>
      <c r="E20" s="82" t="str">
        <f>IF(Input!F20="","",Input!F20)</f>
        <v/>
      </c>
      <c r="F20" s="82" t="str">
        <f>IF(Input!G20="","",Input!G20)</f>
        <v/>
      </c>
      <c r="G20" s="83" t="str">
        <f>IF(Input!H20="","",Input!H20)</f>
        <v/>
      </c>
      <c r="H20" s="82" t="str">
        <f>IF(Input!I20="","",Input!I20)</f>
        <v/>
      </c>
      <c r="I20" s="82" t="str">
        <f>IF(Input!J20="","",Input!J20)</f>
        <v/>
      </c>
      <c r="J20" s="82" t="str">
        <f>IF(Input!K20="","",Input!K20)</f>
        <v/>
      </c>
      <c r="K20" s="82" t="str">
        <f>IF(Input!L20="","",Input!L20)</f>
        <v/>
      </c>
      <c r="L20" s="70" t="str">
        <f>IF(B20="","",IF(B20="Box",4,IF(AND(Project!$B$12&gt;0,ISNUMBER(Project!$B$12)),Project!$B$12,12)))</f>
        <v/>
      </c>
      <c r="M20" s="66" t="str">
        <f t="shared" si="0"/>
        <v/>
      </c>
      <c r="N20" s="66" t="str">
        <f t="shared" si="1"/>
        <v/>
      </c>
      <c r="O20" s="67" t="str" cm="1">
        <f t="array" ref="O20">IF(A20="","",ROUND(IF(B20="Circular",Circular(M20),IF(B20="Box",Box(M20,N20),Elliptical(M20,N20))),3))</f>
        <v/>
      </c>
      <c r="P20" s="66" t="str">
        <f t="shared" si="2"/>
        <v/>
      </c>
      <c r="Q20" s="66" t="str" cm="1">
        <f t="array" ref="Q20">IF(M20="","",ROUND(W(M20),2))</f>
        <v/>
      </c>
      <c r="R20" s="66" t="str" cm="1">
        <f t="array" ref="R20">IF(M20="","",ROUND(Wb(Q20,M20),2))</f>
        <v/>
      </c>
      <c r="S20" s="66" t="str" cm="1">
        <f t="array" ref="S20">IF(R20="","",ROUND(K(R20,N20,L20),2))</f>
        <v/>
      </c>
      <c r="T20" s="66" t="str" cm="1">
        <f t="array" ref="T20">IF(S20="","",ROUND(K_3(S20,P20,L20),2))</f>
        <v/>
      </c>
      <c r="U20" s="66" t="str" cm="1">
        <f t="array" ref="U20">IF(S20="","",ROUND(Wt(I20,S20,L20),2))</f>
        <v/>
      </c>
      <c r="V20" s="92" t="str" cm="1">
        <f t="array" ref="V20">IF(A20="","",MAX(ROUND(L_B2(K20,N20),2),0))</f>
        <v/>
      </c>
      <c r="W20" s="92" t="str" cm="1">
        <f t="array" ref="W20">IF(A20="","",MAX(ROUND(L_Tc(K20,I20,N20),2),0))</f>
        <v/>
      </c>
      <c r="X20" s="92" t="str" cm="1">
        <f t="array" ref="X20">IF(N20="","",ROUND(L_Vc(K20,P20,N20),2))</f>
        <v/>
      </c>
      <c r="Y20" s="92" t="str">
        <f t="shared" si="3"/>
        <v/>
      </c>
      <c r="Z20" s="92" t="str">
        <f t="shared" si="4"/>
        <v/>
      </c>
      <c r="AA20" s="92" t="str">
        <f t="shared" si="5"/>
        <v/>
      </c>
      <c r="AB20" s="76" t="str" cm="1">
        <f t="array" ref="AB20">IF(A20="","",AREA_F(IF(RIGHT(G20,4)="ment",P20,I20),R20))</f>
        <v/>
      </c>
      <c r="AC20" s="76" t="str" cm="1">
        <f t="array" ref="AC20">IF(A20="","",ROUND(AREA_BC(R20,S20,N20,O20),2))</f>
        <v/>
      </c>
      <c r="AD20" s="76" t="str">
        <f t="shared" si="6"/>
        <v/>
      </c>
      <c r="AE20" s="76" t="str" cm="1">
        <f t="array" ref="AE20">IF(A20="","",ROUND(AREA_CT(S20,U20,I20),2))</f>
        <v/>
      </c>
      <c r="AF20" s="76" t="str" cm="1">
        <f t="array" ref="AF20">IF(A20="","",ROUND(AREA_VT(T20,U20,I20,P20),2))</f>
        <v/>
      </c>
      <c r="AG20" s="96" t="str" cm="1">
        <f t="array" ref="AG20">IF(A20="","",IF(INDEX(Table_Methods!A:F,MATCH(G20,Table_Methods!B:B,0),1)&lt;&gt;"BKFL1","",MAX(0,ROUND(BKFL1_CEB(AC20,AE20,AH20,F20,F20,J20),1))))</f>
        <v/>
      </c>
      <c r="AH20" s="96" t="str" cm="1">
        <f t="array" ref="AH20">IF(A20="","",IF(INDEX(Table_Methods!A:F,MATCH(G20,Table_Methods!B:B,0),1)&lt;&gt;"BKFL1","",MAX(0,ROUND(BKFL1_STR_NRK(AC20,AE20,K20,V20,W20),1))))</f>
        <v/>
      </c>
      <c r="AI20" s="96" t="str" cm="1">
        <f t="array" ref="AI20">IF(A20="","",IF(INDEX(Table_Methods!A:F,MATCH(G20,Table_Methods!B:B,0),1)&lt;&gt;"BKFL1","",MAX(0,ROUND(BKFL1_STR_RCK(AB20,F20),1))))</f>
        <v/>
      </c>
      <c r="AJ20" s="96" t="str" cm="1">
        <f t="array" ref="AJ20">IF(A20="","",IF(INDEX(Table_Methods!A:F,MATCH(G20,Table_Methods!B:B,0),1)&lt;&gt;"BKFL2","",MAX(0,ROUND(BKFL2_CEB(AC20,AD20,AK20,F20,F20,J20),1))))</f>
        <v/>
      </c>
      <c r="AK20" s="96" t="str" cm="1">
        <f t="array" ref="AK20">IF(A20="","",IF(INDEX(Table_Methods!A:F,MATCH(G20,Table_Methods!B:B,0),1)&lt;&gt;"BKFL2","",MAX(0,ROUND(BKFL2_STR_NRK(AC20,AD20,K20,V20,X20),1))))</f>
        <v/>
      </c>
      <c r="AL20" s="96" t="str" cm="1">
        <f t="array" ref="AL20">IF(A20="","",IF(INDEX(Table_Methods!A:F,MATCH(G20,Table_Methods!B:B,0),1)&lt;&gt;"BKFL2","",MAX(0,ROUND(BKFL2_STR_RCK(AB20,F20),1))))</f>
        <v/>
      </c>
      <c r="AM20" s="96" t="str" cm="1">
        <f t="array" ref="AM20">IF(A20="","",IF(INDEX(Table_Methods!A:F,MATCH(G20,Table_Methods!B:B,0),1)&lt;&gt;"BKFL3","",MAX(0,ROUND(BKFL3_STR(AC20+AE20,K20),1))))</f>
        <v/>
      </c>
      <c r="AN20" s="96" t="str" cm="1">
        <f t="array" ref="AN20">IF(A20="","",IF(INDEX(Table_Methods!A:F,MATCH(G20,Table_Methods!B:B,0),1)&lt;&gt;"BKFL6","",MAX(0,ROUND(BKFL6_CEB(AC20,AE20,AO20,F20,F20,J20),1))))</f>
        <v/>
      </c>
      <c r="AO20" s="97" t="str" cm="1">
        <f t="array" ref="AO20">IF(A20="","",IF(INDEX(Table_Methods!A:F,MATCH(G20,Table_Methods!B:B,0),1)&lt;&gt;"BKFL6","",MAX(0,ROUND(BKFL6_STR_NRK(AC20,K20,V20),1))))</f>
        <v/>
      </c>
      <c r="AP20" s="96" t="str" cm="1">
        <f t="array" ref="AP20">IF(A20="","",IF(INDEX(Table_Methods!A:F,MATCH(G20,Table_Methods!B:B,0),1)&lt;&gt;"BKFL6","",MAX(0,ROUND(BKFL6_STR_RCK(AB20,F20),1))))</f>
        <v/>
      </c>
      <c r="AQ20" s="97" t="str" cm="1">
        <f t="array" ref="AQ20">IF(A20="","",IF(INDEX(Table_Methods!A:F,MATCH(G20,Table_Methods!B:B,0),1)&lt;&gt;"BKFL7","",MAX(0,ROUND(BKFL7_CEB(AC20,AD20,AR20,F20,F20,J20),1))))</f>
        <v/>
      </c>
      <c r="AR20" s="96" t="str" cm="1">
        <f t="array" ref="AR20">IF(A20="","",IF(INDEX(Table_Methods!A:F,MATCH(G20,Table_Methods!B:B,0),1)&lt;&gt;"BKFL7","",MAX(0,ROUND(BKFL7_STR_NRK(AC20,K20,V20),1))))</f>
        <v/>
      </c>
      <c r="AS20" s="96" t="str" cm="1">
        <f t="array" ref="AS20">IF(A20="","",IF(INDEX(Table_Methods!A:F,MATCH(G20,Table_Methods!B:B,0),1)&lt;&gt;"BKFL7","",MAX(0,ROUND(BKFL7_STR_RCK(AB20,F20),1))))</f>
        <v/>
      </c>
      <c r="AT20" s="97" t="str" cm="1">
        <f t="array" ref="AT20">IF(A20="","",IF(INDEX(Table_Methods!A:F,MATCH(G20,Table_Methods!B:B,0),1)&lt;&gt;"BKFL8","",MAX(0,ROUND(BKFL8_CEB(AF20,Z20,AA20),1))))</f>
        <v/>
      </c>
      <c r="AU20" s="96" t="str" cm="1">
        <f t="array" ref="AU20">IF(A20="","",IF(INDEX(Table_Methods!A:F,MATCH(G20,Table_Methods!B:B,0),1)&lt;&gt;"BKFL8","",MAX(0,ROUND(BKFL8_STR_NRK(AC20,AD20,X20,Y20,Z20),1))))</f>
        <v/>
      </c>
      <c r="AV20" s="96" t="str" cm="1">
        <f t="array" ref="AV20">IF(A20="","",IF(INDEX(Table_Methods!A:F,MATCH(G20,Table_Methods!B:B,0),1)&lt;&gt;"BKFL8","",MAX(0,ROUND(BKFL8_STR_RCK(AB20,X20),1))))</f>
        <v/>
      </c>
      <c r="AW20" s="96" t="str" cm="1">
        <f t="array" ref="AW20">IF(A20="","",IF(INDEX(Table_Methods!A:F,MATCH(G20,Table_Methods!B:B,0),1)&lt;&gt;"BKFL9","",MAX(0,ROUND(BKFL9_STR_NRK(AC20,AD20,X20,Y20,Z20),1))))</f>
        <v/>
      </c>
      <c r="AX20" s="96" t="str" cm="1">
        <f t="array" ref="AX20">IF(A20="","",IF(INDEX(Table_Methods!A:F,MATCH(G20,Table_Methods!B:B,0),1)&lt;&gt;"BKFL9","",MAX(0,ROUND(BKFL9_STR_RCK(AB20,X20),1))))</f>
        <v/>
      </c>
    </row>
    <row r="21" spans="1:50" x14ac:dyDescent="0.25">
      <c r="A21" s="82" t="str">
        <f>IF(Input!A21="","",Input!A21)</f>
        <v/>
      </c>
      <c r="B21" s="82" t="str">
        <f>IF(Input!B21="","",Input!B21)</f>
        <v/>
      </c>
      <c r="C21" s="82" t="str">
        <f>IF(Input!D21="","",Input!D21)</f>
        <v/>
      </c>
      <c r="D21" s="82" t="str">
        <f>IF(Input!E21="","",Input!E21)</f>
        <v/>
      </c>
      <c r="E21" s="82" t="str">
        <f>IF(Input!F21="","",Input!F21)</f>
        <v/>
      </c>
      <c r="F21" s="82" t="str">
        <f>IF(Input!G21="","",Input!G21)</f>
        <v/>
      </c>
      <c r="G21" s="83" t="str">
        <f>IF(Input!H21="","",Input!H21)</f>
        <v/>
      </c>
      <c r="H21" s="82" t="str">
        <f>IF(Input!I21="","",Input!I21)</f>
        <v/>
      </c>
      <c r="I21" s="82" t="str">
        <f>IF(Input!J21="","",Input!J21)</f>
        <v/>
      </c>
      <c r="J21" s="82" t="str">
        <f>IF(Input!K21="","",Input!K21)</f>
        <v/>
      </c>
      <c r="K21" s="82" t="str">
        <f>IF(Input!L21="","",Input!L21)</f>
        <v/>
      </c>
      <c r="L21" s="70" t="str">
        <f>IF(B21="","",IF(B21="Box",4,IF(AND(Project!$B$12&gt;0,ISNUMBER(Project!$B$12)),Project!$B$12,12)))</f>
        <v/>
      </c>
      <c r="M21" s="66" t="str">
        <f t="shared" si="0"/>
        <v/>
      </c>
      <c r="N21" s="66" t="str">
        <f t="shared" si="1"/>
        <v/>
      </c>
      <c r="O21" s="67" t="str" cm="1">
        <f t="array" ref="O21">IF(A21="","",ROUND(IF(B21="Circular",Circular(M21),IF(B21="Box",Box(M21,N21),Elliptical(M21,N21))),3))</f>
        <v/>
      </c>
      <c r="P21" s="66" t="str">
        <f t="shared" si="2"/>
        <v/>
      </c>
      <c r="Q21" s="66" t="str" cm="1">
        <f t="array" ref="Q21">IF(M21="","",ROUND(W(M21),2))</f>
        <v/>
      </c>
      <c r="R21" s="66" t="str" cm="1">
        <f t="array" ref="R21">IF(M21="","",ROUND(Wb(Q21,M21),2))</f>
        <v/>
      </c>
      <c r="S21" s="66" t="str" cm="1">
        <f t="array" ref="S21">IF(R21="","",ROUND(K(R21,N21,L21),2))</f>
        <v/>
      </c>
      <c r="T21" s="66" t="str" cm="1">
        <f t="array" ref="T21">IF(S21="","",ROUND(K_3(S21,P21,L21),2))</f>
        <v/>
      </c>
      <c r="U21" s="66" t="str" cm="1">
        <f t="array" ref="U21">IF(S21="","",ROUND(Wt(I21,S21,L21),2))</f>
        <v/>
      </c>
      <c r="V21" s="92" t="str" cm="1">
        <f t="array" ref="V21">IF(A21="","",MAX(ROUND(L_B2(K21,N21),2),0))</f>
        <v/>
      </c>
      <c r="W21" s="92" t="str" cm="1">
        <f t="array" ref="W21">IF(A21="","",MAX(ROUND(L_Tc(K21,I21,N21),2),0))</f>
        <v/>
      </c>
      <c r="X21" s="92" t="str" cm="1">
        <f t="array" ref="X21">IF(N21="","",ROUND(L_Vc(K21,P21,N21),2))</f>
        <v/>
      </c>
      <c r="Y21" s="92" t="str">
        <f t="shared" si="3"/>
        <v/>
      </c>
      <c r="Z21" s="92" t="str">
        <f t="shared" si="4"/>
        <v/>
      </c>
      <c r="AA21" s="92" t="str">
        <f t="shared" si="5"/>
        <v/>
      </c>
      <c r="AB21" s="76" t="str" cm="1">
        <f t="array" ref="AB21">IF(A21="","",AREA_F(IF(RIGHT(G21,4)="ment",P21,I21),R21))</f>
        <v/>
      </c>
      <c r="AC21" s="76" t="str" cm="1">
        <f t="array" ref="AC21">IF(A21="","",ROUND(AREA_BC(R21,S21,N21,O21),2))</f>
        <v/>
      </c>
      <c r="AD21" s="76" t="str">
        <f t="shared" si="6"/>
        <v/>
      </c>
      <c r="AE21" s="76" t="str" cm="1">
        <f t="array" ref="AE21">IF(A21="","",ROUND(AREA_CT(S21,U21,I21),2))</f>
        <v/>
      </c>
      <c r="AF21" s="76" t="str" cm="1">
        <f t="array" ref="AF21">IF(A21="","",ROUND(AREA_VT(T21,U21,I21,P21),2))</f>
        <v/>
      </c>
      <c r="AG21" s="96" t="str" cm="1">
        <f t="array" ref="AG21">IF(A21="","",IF(INDEX(Table_Methods!A:F,MATCH(G21,Table_Methods!B:B,0),1)&lt;&gt;"BKFL1","",MAX(0,ROUND(BKFL1_CEB(AC21,AE21,AH21,F21,F21,J21),1))))</f>
        <v/>
      </c>
      <c r="AH21" s="96" t="str" cm="1">
        <f t="array" ref="AH21">IF(A21="","",IF(INDEX(Table_Methods!A:F,MATCH(G21,Table_Methods!B:B,0),1)&lt;&gt;"BKFL1","",MAX(0,ROUND(BKFL1_STR_NRK(AC21,AE21,K21,V21,W21),1))))</f>
        <v/>
      </c>
      <c r="AI21" s="96" t="str" cm="1">
        <f t="array" ref="AI21">IF(A21="","",IF(INDEX(Table_Methods!A:F,MATCH(G21,Table_Methods!B:B,0),1)&lt;&gt;"BKFL1","",MAX(0,ROUND(BKFL1_STR_RCK(AB21,F21),1))))</f>
        <v/>
      </c>
      <c r="AJ21" s="96" t="str" cm="1">
        <f t="array" ref="AJ21">IF(A21="","",IF(INDEX(Table_Methods!A:F,MATCH(G21,Table_Methods!B:B,0),1)&lt;&gt;"BKFL2","",MAX(0,ROUND(BKFL2_CEB(AC21,AD21,AK21,F21,F21,J21),1))))</f>
        <v/>
      </c>
      <c r="AK21" s="96" t="str" cm="1">
        <f t="array" ref="AK21">IF(A21="","",IF(INDEX(Table_Methods!A:F,MATCH(G21,Table_Methods!B:B,0),1)&lt;&gt;"BKFL2","",MAX(0,ROUND(BKFL2_STR_NRK(AC21,AD21,K21,V21,X21),1))))</f>
        <v/>
      </c>
      <c r="AL21" s="96" t="str" cm="1">
        <f t="array" ref="AL21">IF(A21="","",IF(INDEX(Table_Methods!A:F,MATCH(G21,Table_Methods!B:B,0),1)&lt;&gt;"BKFL2","",MAX(0,ROUND(BKFL2_STR_RCK(AB21,F21),1))))</f>
        <v/>
      </c>
      <c r="AM21" s="96" t="str" cm="1">
        <f t="array" ref="AM21">IF(A21="","",IF(INDEX(Table_Methods!A:F,MATCH(G21,Table_Methods!B:B,0),1)&lt;&gt;"BKFL3","",MAX(0,ROUND(BKFL3_STR(AC21+AE21,K21),1))))</f>
        <v/>
      </c>
      <c r="AN21" s="96" t="str" cm="1">
        <f t="array" ref="AN21">IF(A21="","",IF(INDEX(Table_Methods!A:F,MATCH(G21,Table_Methods!B:B,0),1)&lt;&gt;"BKFL6","",MAX(0,ROUND(BKFL6_CEB(AC21,AE21,AO21,F21,F21,J21),1))))</f>
        <v/>
      </c>
      <c r="AO21" s="97" t="str" cm="1">
        <f t="array" ref="AO21">IF(A21="","",IF(INDEX(Table_Methods!A:F,MATCH(G21,Table_Methods!B:B,0),1)&lt;&gt;"BKFL6","",MAX(0,ROUND(BKFL6_STR_NRK(AC21,K21,V21),1))))</f>
        <v/>
      </c>
      <c r="AP21" s="96" t="str" cm="1">
        <f t="array" ref="AP21">IF(A21="","",IF(INDEX(Table_Methods!A:F,MATCH(G21,Table_Methods!B:B,0),1)&lt;&gt;"BKFL6","",MAX(0,ROUND(BKFL6_STR_RCK(AB21,F21),1))))</f>
        <v/>
      </c>
      <c r="AQ21" s="97" t="str" cm="1">
        <f t="array" ref="AQ21">IF(A21="","",IF(INDEX(Table_Methods!A:F,MATCH(G21,Table_Methods!B:B,0),1)&lt;&gt;"BKFL7","",MAX(0,ROUND(BKFL7_CEB(AC21,AD21,AR21,F21,F21,J21),1))))</f>
        <v/>
      </c>
      <c r="AR21" s="96" t="str" cm="1">
        <f t="array" ref="AR21">IF(A21="","",IF(INDEX(Table_Methods!A:F,MATCH(G21,Table_Methods!B:B,0),1)&lt;&gt;"BKFL7","",MAX(0,ROUND(BKFL7_STR_NRK(AC21,K21,V21),1))))</f>
        <v/>
      </c>
      <c r="AS21" s="96" t="str" cm="1">
        <f t="array" ref="AS21">IF(A21="","",IF(INDEX(Table_Methods!A:F,MATCH(G21,Table_Methods!B:B,0),1)&lt;&gt;"BKFL7","",MAX(0,ROUND(BKFL7_STR_RCK(AB21,F21),1))))</f>
        <v/>
      </c>
      <c r="AT21" s="97" t="str" cm="1">
        <f t="array" ref="AT21">IF(A21="","",IF(INDEX(Table_Methods!A:F,MATCH(G21,Table_Methods!B:B,0),1)&lt;&gt;"BKFL8","",MAX(0,ROUND(BKFL8_CEB(AF21,Z21,AA21),1))))</f>
        <v/>
      </c>
      <c r="AU21" s="96" t="str" cm="1">
        <f t="array" ref="AU21">IF(A21="","",IF(INDEX(Table_Methods!A:F,MATCH(G21,Table_Methods!B:B,0),1)&lt;&gt;"BKFL8","",MAX(0,ROUND(BKFL8_STR_NRK(AC21,AD21,X21,Y21,Z21),1))))</f>
        <v/>
      </c>
      <c r="AV21" s="96" t="str" cm="1">
        <f t="array" ref="AV21">IF(A21="","",IF(INDEX(Table_Methods!A:F,MATCH(G21,Table_Methods!B:B,0),1)&lt;&gt;"BKFL8","",MAX(0,ROUND(BKFL8_STR_RCK(AB21,X21),1))))</f>
        <v/>
      </c>
      <c r="AW21" s="96" t="str" cm="1">
        <f t="array" ref="AW21">IF(A21="","",IF(INDEX(Table_Methods!A:F,MATCH(G21,Table_Methods!B:B,0),1)&lt;&gt;"BKFL9","",MAX(0,ROUND(BKFL9_STR_NRK(AC21,AD21,X21,Y21,Z21),1))))</f>
        <v/>
      </c>
      <c r="AX21" s="96" t="str" cm="1">
        <f t="array" ref="AX21">IF(A21="","",IF(INDEX(Table_Methods!A:F,MATCH(G21,Table_Methods!B:B,0),1)&lt;&gt;"BKFL9","",MAX(0,ROUND(BKFL9_STR_RCK(AB21,X21),1))))</f>
        <v/>
      </c>
    </row>
    <row r="22" spans="1:50" x14ac:dyDescent="0.25">
      <c r="A22" s="82" t="str">
        <f>IF(Input!A22="","",Input!A22)</f>
        <v/>
      </c>
      <c r="B22" s="82" t="str">
        <f>IF(Input!B22="","",Input!B22)</f>
        <v/>
      </c>
      <c r="C22" s="82" t="str">
        <f>IF(Input!D22="","",Input!D22)</f>
        <v/>
      </c>
      <c r="D22" s="82" t="str">
        <f>IF(Input!E22="","",Input!E22)</f>
        <v/>
      </c>
      <c r="E22" s="82" t="str">
        <f>IF(Input!F22="","",Input!F22)</f>
        <v/>
      </c>
      <c r="F22" s="82" t="str">
        <f>IF(Input!G22="","",Input!G22)</f>
        <v/>
      </c>
      <c r="G22" s="83" t="str">
        <f>IF(Input!H22="","",Input!H22)</f>
        <v/>
      </c>
      <c r="H22" s="82" t="str">
        <f>IF(Input!I22="","",Input!I22)</f>
        <v/>
      </c>
      <c r="I22" s="82" t="str">
        <f>IF(Input!J22="","",Input!J22)</f>
        <v/>
      </c>
      <c r="J22" s="82" t="str">
        <f>IF(Input!K22="","",Input!K22)</f>
        <v/>
      </c>
      <c r="K22" s="82" t="str">
        <f>IF(Input!L22="","",Input!L22)</f>
        <v/>
      </c>
      <c r="L22" s="70" t="str">
        <f>IF(B22="","",IF(B22="Box",4,IF(AND(Project!$B$12&gt;0,ISNUMBER(Project!$B$12)),Project!$B$12,12)))</f>
        <v/>
      </c>
      <c r="M22" s="66" t="str">
        <f t="shared" si="0"/>
        <v/>
      </c>
      <c r="N22" s="66" t="str">
        <f t="shared" si="1"/>
        <v/>
      </c>
      <c r="O22" s="67" t="str" cm="1">
        <f t="array" ref="O22">IF(A22="","",ROUND(IF(B22="Circular",Circular(M22),IF(B22="Box",Box(M22,N22),Elliptical(M22,N22))),3))</f>
        <v/>
      </c>
      <c r="P22" s="66" t="str">
        <f t="shared" si="2"/>
        <v/>
      </c>
      <c r="Q22" s="66" t="str" cm="1">
        <f t="array" ref="Q22">IF(M22="","",ROUND(W(M22),2))</f>
        <v/>
      </c>
      <c r="R22" s="66" t="str" cm="1">
        <f t="array" ref="R22">IF(M22="","",ROUND(Wb(Q22,M22),2))</f>
        <v/>
      </c>
      <c r="S22" s="66" t="str" cm="1">
        <f t="array" ref="S22">IF(R22="","",ROUND(K(R22,N22,L22),2))</f>
        <v/>
      </c>
      <c r="T22" s="66" t="str" cm="1">
        <f t="array" ref="T22">IF(S22="","",ROUND(K_3(S22,P22,L22),2))</f>
        <v/>
      </c>
      <c r="U22" s="66" t="str" cm="1">
        <f t="array" ref="U22">IF(S22="","",ROUND(Wt(I22,S22,L22),2))</f>
        <v/>
      </c>
      <c r="V22" s="92" t="str" cm="1">
        <f t="array" ref="V22">IF(A22="","",MAX(ROUND(L_B2(K22,N22),2),0))</f>
        <v/>
      </c>
      <c r="W22" s="92" t="str" cm="1">
        <f t="array" ref="W22">IF(A22="","",MAX(ROUND(L_Tc(K22,I22,N22),2),0))</f>
        <v/>
      </c>
      <c r="X22" s="92" t="str" cm="1">
        <f t="array" ref="X22">IF(N22="","",ROUND(L_Vc(K22,P22,N22),2))</f>
        <v/>
      </c>
      <c r="Y22" s="92" t="str">
        <f t="shared" si="3"/>
        <v/>
      </c>
      <c r="Z22" s="92" t="str">
        <f t="shared" si="4"/>
        <v/>
      </c>
      <c r="AA22" s="92" t="str">
        <f t="shared" si="5"/>
        <v/>
      </c>
      <c r="AB22" s="76" t="str" cm="1">
        <f t="array" ref="AB22">IF(A22="","",AREA_F(IF(RIGHT(G22,4)="ment",P22,I22),R22))</f>
        <v/>
      </c>
      <c r="AC22" s="76" t="str" cm="1">
        <f t="array" ref="AC22">IF(A22="","",ROUND(AREA_BC(R22,S22,N22,O22),2))</f>
        <v/>
      </c>
      <c r="AD22" s="76" t="str">
        <f t="shared" si="6"/>
        <v/>
      </c>
      <c r="AE22" s="76" t="str" cm="1">
        <f t="array" ref="AE22">IF(A22="","",ROUND(AREA_CT(S22,U22,I22),2))</f>
        <v/>
      </c>
      <c r="AF22" s="76" t="str" cm="1">
        <f t="array" ref="AF22">IF(A22="","",ROUND(AREA_VT(T22,U22,I22,P22),2))</f>
        <v/>
      </c>
      <c r="AG22" s="96" t="str" cm="1">
        <f t="array" ref="AG22">IF(A22="","",IF(INDEX(Table_Methods!A:F,MATCH(G22,Table_Methods!B:B,0),1)&lt;&gt;"BKFL1","",MAX(0,ROUND(BKFL1_CEB(AC22,AE22,AH22,F22,F22,J22),1))))</f>
        <v/>
      </c>
      <c r="AH22" s="96" t="str" cm="1">
        <f t="array" ref="AH22">IF(A22="","",IF(INDEX(Table_Methods!A:F,MATCH(G22,Table_Methods!B:B,0),1)&lt;&gt;"BKFL1","",MAX(0,ROUND(BKFL1_STR_NRK(AC22,AE22,K22,V22,W22),1))))</f>
        <v/>
      </c>
      <c r="AI22" s="96" t="str" cm="1">
        <f t="array" ref="AI22">IF(A22="","",IF(INDEX(Table_Methods!A:F,MATCH(G22,Table_Methods!B:B,0),1)&lt;&gt;"BKFL1","",MAX(0,ROUND(BKFL1_STR_RCK(AB22,F22),1))))</f>
        <v/>
      </c>
      <c r="AJ22" s="96" t="str" cm="1">
        <f t="array" ref="AJ22">IF(A22="","",IF(INDEX(Table_Methods!A:F,MATCH(G22,Table_Methods!B:B,0),1)&lt;&gt;"BKFL2","",MAX(0,ROUND(BKFL2_CEB(AC22,AD22,AK22,F22,F22,J22),1))))</f>
        <v/>
      </c>
      <c r="AK22" s="96" t="str" cm="1">
        <f t="array" ref="AK22">IF(A22="","",IF(INDEX(Table_Methods!A:F,MATCH(G22,Table_Methods!B:B,0),1)&lt;&gt;"BKFL2","",MAX(0,ROUND(BKFL2_STR_NRK(AC22,AD22,K22,V22,X22),1))))</f>
        <v/>
      </c>
      <c r="AL22" s="96" t="str" cm="1">
        <f t="array" ref="AL22">IF(A22="","",IF(INDEX(Table_Methods!A:F,MATCH(G22,Table_Methods!B:B,0),1)&lt;&gt;"BKFL2","",MAX(0,ROUND(BKFL2_STR_RCK(AB22,F22),1))))</f>
        <v/>
      </c>
      <c r="AM22" s="96" t="str" cm="1">
        <f t="array" ref="AM22">IF(A22="","",IF(INDEX(Table_Methods!A:F,MATCH(G22,Table_Methods!B:B,0),1)&lt;&gt;"BKFL3","",MAX(0,ROUND(BKFL3_STR(AC22+AE22,K22),1))))</f>
        <v/>
      </c>
      <c r="AN22" s="96" t="str" cm="1">
        <f t="array" ref="AN22">IF(A22="","",IF(INDEX(Table_Methods!A:F,MATCH(G22,Table_Methods!B:B,0),1)&lt;&gt;"BKFL6","",MAX(0,ROUND(BKFL6_CEB(AC22,AE22,AO22,F22,F22,J22),1))))</f>
        <v/>
      </c>
      <c r="AO22" s="97" t="str" cm="1">
        <f t="array" ref="AO22">IF(A22="","",IF(INDEX(Table_Methods!A:F,MATCH(G22,Table_Methods!B:B,0),1)&lt;&gt;"BKFL6","",MAX(0,ROUND(BKFL6_STR_NRK(AC22,K22,V22),1))))</f>
        <v/>
      </c>
      <c r="AP22" s="96" t="str" cm="1">
        <f t="array" ref="AP22">IF(A22="","",IF(INDEX(Table_Methods!A:F,MATCH(G22,Table_Methods!B:B,0),1)&lt;&gt;"BKFL6","",MAX(0,ROUND(BKFL6_STR_RCK(AB22,F22),1))))</f>
        <v/>
      </c>
      <c r="AQ22" s="97" t="str" cm="1">
        <f t="array" ref="AQ22">IF(A22="","",IF(INDEX(Table_Methods!A:F,MATCH(G22,Table_Methods!B:B,0),1)&lt;&gt;"BKFL7","",MAX(0,ROUND(BKFL7_CEB(AC22,AD22,AR22,F22,F22,J22),1))))</f>
        <v/>
      </c>
      <c r="AR22" s="96" t="str" cm="1">
        <f t="array" ref="AR22">IF(A22="","",IF(INDEX(Table_Methods!A:F,MATCH(G22,Table_Methods!B:B,0),1)&lt;&gt;"BKFL7","",MAX(0,ROUND(BKFL7_STR_NRK(AC22,K22,V22),1))))</f>
        <v/>
      </c>
      <c r="AS22" s="96" t="str" cm="1">
        <f t="array" ref="AS22">IF(A22="","",IF(INDEX(Table_Methods!A:F,MATCH(G22,Table_Methods!B:B,0),1)&lt;&gt;"BKFL7","",MAX(0,ROUND(BKFL7_STR_RCK(AB22,F22),1))))</f>
        <v/>
      </c>
      <c r="AT22" s="97" t="str" cm="1">
        <f t="array" ref="AT22">IF(A22="","",IF(INDEX(Table_Methods!A:F,MATCH(G22,Table_Methods!B:B,0),1)&lt;&gt;"BKFL8","",MAX(0,ROUND(BKFL8_CEB(AF22,Z22,AA22),1))))</f>
        <v/>
      </c>
      <c r="AU22" s="96" t="str" cm="1">
        <f t="array" ref="AU22">IF(A22="","",IF(INDEX(Table_Methods!A:F,MATCH(G22,Table_Methods!B:B,0),1)&lt;&gt;"BKFL8","",MAX(0,ROUND(BKFL8_STR_NRK(AC22,AD22,X22,Y22,Z22),1))))</f>
        <v/>
      </c>
      <c r="AV22" s="96" t="str" cm="1">
        <f t="array" ref="AV22">IF(A22="","",IF(INDEX(Table_Methods!A:F,MATCH(G22,Table_Methods!B:B,0),1)&lt;&gt;"BKFL8","",MAX(0,ROUND(BKFL8_STR_RCK(AB22,X22),1))))</f>
        <v/>
      </c>
      <c r="AW22" s="96" t="str" cm="1">
        <f t="array" ref="AW22">IF(A22="","",IF(INDEX(Table_Methods!A:F,MATCH(G22,Table_Methods!B:B,0),1)&lt;&gt;"BKFL9","",MAX(0,ROUND(BKFL9_STR_NRK(AC22,AD22,X22,Y22,Z22),1))))</f>
        <v/>
      </c>
      <c r="AX22" s="96" t="str" cm="1">
        <f t="array" ref="AX22">IF(A22="","",IF(INDEX(Table_Methods!A:F,MATCH(G22,Table_Methods!B:B,0),1)&lt;&gt;"BKFL9","",MAX(0,ROUND(BKFL9_STR_RCK(AB22,X22),1))))</f>
        <v/>
      </c>
    </row>
    <row r="23" spans="1:50" x14ac:dyDescent="0.25">
      <c r="A23" s="82" t="str">
        <f>IF(Input!A23="","",Input!A23)</f>
        <v/>
      </c>
      <c r="B23" s="82" t="str">
        <f>IF(Input!B23="","",Input!B23)</f>
        <v/>
      </c>
      <c r="C23" s="82" t="str">
        <f>IF(Input!D23="","",Input!D23)</f>
        <v/>
      </c>
      <c r="D23" s="82" t="str">
        <f>IF(Input!E23="","",Input!E23)</f>
        <v/>
      </c>
      <c r="E23" s="82" t="str">
        <f>IF(Input!F23="","",Input!F23)</f>
        <v/>
      </c>
      <c r="F23" s="82" t="str">
        <f>IF(Input!G23="","",Input!G23)</f>
        <v/>
      </c>
      <c r="G23" s="83" t="str">
        <f>IF(Input!H23="","",Input!H23)</f>
        <v/>
      </c>
      <c r="H23" s="82" t="str">
        <f>IF(Input!I23="","",Input!I23)</f>
        <v/>
      </c>
      <c r="I23" s="82" t="str">
        <f>IF(Input!J23="","",Input!J23)</f>
        <v/>
      </c>
      <c r="J23" s="82" t="str">
        <f>IF(Input!K23="","",Input!K23)</f>
        <v/>
      </c>
      <c r="K23" s="82" t="str">
        <f>IF(Input!L23="","",Input!L23)</f>
        <v/>
      </c>
      <c r="L23" s="70" t="str">
        <f>IF(B23="","",IF(B23="Box",4,IF(AND(Project!$B$12&gt;0,ISNUMBER(Project!$B$12)),Project!$B$12,12)))</f>
        <v/>
      </c>
      <c r="M23" s="66" t="str">
        <f t="shared" si="0"/>
        <v/>
      </c>
      <c r="N23" s="66" t="str">
        <f t="shared" si="1"/>
        <v/>
      </c>
      <c r="O23" s="67" t="str" cm="1">
        <f t="array" ref="O23">IF(A23="","",ROUND(IF(B23="Circular",Circular(M23),IF(B23="Box",Box(M23,N23),Elliptical(M23,N23))),3))</f>
        <v/>
      </c>
      <c r="P23" s="66" t="str">
        <f t="shared" si="2"/>
        <v/>
      </c>
      <c r="Q23" s="66" t="str" cm="1">
        <f t="array" ref="Q23">IF(M23="","",ROUND(W(M23),2))</f>
        <v/>
      </c>
      <c r="R23" s="66" t="str" cm="1">
        <f t="array" ref="R23">IF(M23="","",ROUND(Wb(Q23,M23),2))</f>
        <v/>
      </c>
      <c r="S23" s="66" t="str" cm="1">
        <f t="array" ref="S23">IF(R23="","",ROUND(K(R23,N23,L23),2))</f>
        <v/>
      </c>
      <c r="T23" s="66" t="str" cm="1">
        <f t="array" ref="T23">IF(S23="","",ROUND(K_3(S23,P23,L23),2))</f>
        <v/>
      </c>
      <c r="U23" s="66" t="str" cm="1">
        <f t="array" ref="U23">IF(S23="","",ROUND(Wt(I23,S23,L23),2))</f>
        <v/>
      </c>
      <c r="V23" s="92" t="str" cm="1">
        <f t="array" ref="V23">IF(A23="","",MAX(ROUND(L_B2(K23,N23),2),0))</f>
        <v/>
      </c>
      <c r="W23" s="92" t="str" cm="1">
        <f t="array" ref="W23">IF(A23="","",MAX(ROUND(L_Tc(K23,I23,N23),2),0))</f>
        <v/>
      </c>
      <c r="X23" s="92" t="str" cm="1">
        <f t="array" ref="X23">IF(N23="","",ROUND(L_Vc(K23,P23,N23),2))</f>
        <v/>
      </c>
      <c r="Y23" s="92" t="str">
        <f t="shared" si="3"/>
        <v/>
      </c>
      <c r="Z23" s="92" t="str">
        <f t="shared" si="4"/>
        <v/>
      </c>
      <c r="AA23" s="92" t="str">
        <f t="shared" si="5"/>
        <v/>
      </c>
      <c r="AB23" s="76" t="str" cm="1">
        <f t="array" ref="AB23">IF(A23="","",AREA_F(IF(RIGHT(G23,4)="ment",P23,I23),R23))</f>
        <v/>
      </c>
      <c r="AC23" s="76" t="str" cm="1">
        <f t="array" ref="AC23">IF(A23="","",ROUND(AREA_BC(R23,S23,N23,O23),2))</f>
        <v/>
      </c>
      <c r="AD23" s="76" t="str">
        <f t="shared" si="6"/>
        <v/>
      </c>
      <c r="AE23" s="76" t="str" cm="1">
        <f t="array" ref="AE23">IF(A23="","",ROUND(AREA_CT(S23,U23,I23),2))</f>
        <v/>
      </c>
      <c r="AF23" s="76" t="str" cm="1">
        <f t="array" ref="AF23">IF(A23="","",ROUND(AREA_VT(T23,U23,I23,P23),2))</f>
        <v/>
      </c>
      <c r="AG23" s="96" t="str" cm="1">
        <f t="array" ref="AG23">IF(A23="","",IF(INDEX(Table_Methods!A:F,MATCH(G23,Table_Methods!B:B,0),1)&lt;&gt;"BKFL1","",MAX(0,ROUND(BKFL1_CEB(AC23,AE23,AH23,F23,F23,J23),1))))</f>
        <v/>
      </c>
      <c r="AH23" s="96" t="str" cm="1">
        <f t="array" ref="AH23">IF(A23="","",IF(INDEX(Table_Methods!A:F,MATCH(G23,Table_Methods!B:B,0),1)&lt;&gt;"BKFL1","",MAX(0,ROUND(BKFL1_STR_NRK(AC23,AE23,K23,V23,W23),1))))</f>
        <v/>
      </c>
      <c r="AI23" s="96" t="str" cm="1">
        <f t="array" ref="AI23">IF(A23="","",IF(INDEX(Table_Methods!A:F,MATCH(G23,Table_Methods!B:B,0),1)&lt;&gt;"BKFL1","",MAX(0,ROUND(BKFL1_STR_RCK(AB23,F23),1))))</f>
        <v/>
      </c>
      <c r="AJ23" s="96" t="str" cm="1">
        <f t="array" ref="AJ23">IF(A23="","",IF(INDEX(Table_Methods!A:F,MATCH(G23,Table_Methods!B:B,0),1)&lt;&gt;"BKFL2","",MAX(0,ROUND(BKFL2_CEB(AC23,AD23,AK23,F23,F23,J23),1))))</f>
        <v/>
      </c>
      <c r="AK23" s="96" t="str" cm="1">
        <f t="array" ref="AK23">IF(A23="","",IF(INDEX(Table_Methods!A:F,MATCH(G23,Table_Methods!B:B,0),1)&lt;&gt;"BKFL2","",MAX(0,ROUND(BKFL2_STR_NRK(AC23,AD23,K23,V23,X23),1))))</f>
        <v/>
      </c>
      <c r="AL23" s="96" t="str" cm="1">
        <f t="array" ref="AL23">IF(A23="","",IF(INDEX(Table_Methods!A:F,MATCH(G23,Table_Methods!B:B,0),1)&lt;&gt;"BKFL2","",MAX(0,ROUND(BKFL2_STR_RCK(AB23,F23),1))))</f>
        <v/>
      </c>
      <c r="AM23" s="96" t="str" cm="1">
        <f t="array" ref="AM23">IF(A23="","",IF(INDEX(Table_Methods!A:F,MATCH(G23,Table_Methods!B:B,0),1)&lt;&gt;"BKFL3","",MAX(0,ROUND(BKFL3_STR(AC23+AE23,K23),1))))</f>
        <v/>
      </c>
      <c r="AN23" s="96" t="str" cm="1">
        <f t="array" ref="AN23">IF(A23="","",IF(INDEX(Table_Methods!A:F,MATCH(G23,Table_Methods!B:B,0),1)&lt;&gt;"BKFL6","",MAX(0,ROUND(BKFL6_CEB(AC23,AE23,AO23,F23,F23,J23),1))))</f>
        <v/>
      </c>
      <c r="AO23" s="97" t="str" cm="1">
        <f t="array" ref="AO23">IF(A23="","",IF(INDEX(Table_Methods!A:F,MATCH(G23,Table_Methods!B:B,0),1)&lt;&gt;"BKFL6","",MAX(0,ROUND(BKFL6_STR_NRK(AC23,K23,V23),1))))</f>
        <v/>
      </c>
      <c r="AP23" s="96" t="str" cm="1">
        <f t="array" ref="AP23">IF(A23="","",IF(INDEX(Table_Methods!A:F,MATCH(G23,Table_Methods!B:B,0),1)&lt;&gt;"BKFL6","",MAX(0,ROUND(BKFL6_STR_RCK(AB23,F23),1))))</f>
        <v/>
      </c>
      <c r="AQ23" s="97" t="str" cm="1">
        <f t="array" ref="AQ23">IF(A23="","",IF(INDEX(Table_Methods!A:F,MATCH(G23,Table_Methods!B:B,0),1)&lt;&gt;"BKFL7","",MAX(0,ROUND(BKFL7_CEB(AC23,AD23,AR23,F23,F23,J23),1))))</f>
        <v/>
      </c>
      <c r="AR23" s="96" t="str" cm="1">
        <f t="array" ref="AR23">IF(A23="","",IF(INDEX(Table_Methods!A:F,MATCH(G23,Table_Methods!B:B,0),1)&lt;&gt;"BKFL7","",MAX(0,ROUND(BKFL7_STR_NRK(AC23,K23,V23),1))))</f>
        <v/>
      </c>
      <c r="AS23" s="96" t="str" cm="1">
        <f t="array" ref="AS23">IF(A23="","",IF(INDEX(Table_Methods!A:F,MATCH(G23,Table_Methods!B:B,0),1)&lt;&gt;"BKFL7","",MAX(0,ROUND(BKFL7_STR_RCK(AB23,F23),1))))</f>
        <v/>
      </c>
      <c r="AT23" s="97" t="str" cm="1">
        <f t="array" ref="AT23">IF(A23="","",IF(INDEX(Table_Methods!A:F,MATCH(G23,Table_Methods!B:B,0),1)&lt;&gt;"BKFL8","",MAX(0,ROUND(BKFL8_CEB(AF23,Z23,AA23),1))))</f>
        <v/>
      </c>
      <c r="AU23" s="96" t="str" cm="1">
        <f t="array" ref="AU23">IF(A23="","",IF(INDEX(Table_Methods!A:F,MATCH(G23,Table_Methods!B:B,0),1)&lt;&gt;"BKFL8","",MAX(0,ROUND(BKFL8_STR_NRK(AC23,AD23,X23,Y23,Z23),1))))</f>
        <v/>
      </c>
      <c r="AV23" s="96" t="str" cm="1">
        <f t="array" ref="AV23">IF(A23="","",IF(INDEX(Table_Methods!A:F,MATCH(G23,Table_Methods!B:B,0),1)&lt;&gt;"BKFL8","",MAX(0,ROUND(BKFL8_STR_RCK(AB23,X23),1))))</f>
        <v/>
      </c>
      <c r="AW23" s="96" t="str" cm="1">
        <f t="array" ref="AW23">IF(A23="","",IF(INDEX(Table_Methods!A:F,MATCH(G23,Table_Methods!B:B,0),1)&lt;&gt;"BKFL9","",MAX(0,ROUND(BKFL9_STR_NRK(AC23,AD23,X23,Y23,Z23),1))))</f>
        <v/>
      </c>
      <c r="AX23" s="96" t="str" cm="1">
        <f t="array" ref="AX23">IF(A23="","",IF(INDEX(Table_Methods!A:F,MATCH(G23,Table_Methods!B:B,0),1)&lt;&gt;"BKFL9","",MAX(0,ROUND(BKFL9_STR_RCK(AB23,X23),1))))</f>
        <v/>
      </c>
    </row>
    <row r="24" spans="1:50" x14ac:dyDescent="0.25">
      <c r="A24" s="82" t="str">
        <f>IF(Input!A24="","",Input!A24)</f>
        <v/>
      </c>
      <c r="B24" s="82" t="str">
        <f>IF(Input!B24="","",Input!B24)</f>
        <v/>
      </c>
      <c r="C24" s="82" t="str">
        <f>IF(Input!D24="","",Input!D24)</f>
        <v/>
      </c>
      <c r="D24" s="82" t="str">
        <f>IF(Input!E24="","",Input!E24)</f>
        <v/>
      </c>
      <c r="E24" s="82" t="str">
        <f>IF(Input!F24="","",Input!F24)</f>
        <v/>
      </c>
      <c r="F24" s="82" t="str">
        <f>IF(Input!G24="","",Input!G24)</f>
        <v/>
      </c>
      <c r="G24" s="83" t="str">
        <f>IF(Input!H24="","",Input!H24)</f>
        <v/>
      </c>
      <c r="H24" s="82" t="str">
        <f>IF(Input!I24="","",Input!I24)</f>
        <v/>
      </c>
      <c r="I24" s="82" t="str">
        <f>IF(Input!J24="","",Input!J24)</f>
        <v/>
      </c>
      <c r="J24" s="82" t="str">
        <f>IF(Input!K24="","",Input!K24)</f>
        <v/>
      </c>
      <c r="K24" s="82" t="str">
        <f>IF(Input!L24="","",Input!L24)</f>
        <v/>
      </c>
      <c r="L24" s="70" t="str">
        <f>IF(B24="","",IF(B24="Box",4,IF(AND(Project!$B$12&gt;0,ISNUMBER(Project!$B$12)),Project!$B$12,12)))</f>
        <v/>
      </c>
      <c r="M24" s="66" t="str">
        <f t="shared" si="0"/>
        <v/>
      </c>
      <c r="N24" s="66" t="str">
        <f t="shared" si="1"/>
        <v/>
      </c>
      <c r="O24" s="67" t="str" cm="1">
        <f t="array" ref="O24">IF(A24="","",ROUND(IF(B24="Circular",Circular(M24),IF(B24="Box",Box(M24,N24),Elliptical(M24,N24))),3))</f>
        <v/>
      </c>
      <c r="P24" s="66" t="str">
        <f t="shared" si="2"/>
        <v/>
      </c>
      <c r="Q24" s="66" t="str" cm="1">
        <f t="array" ref="Q24">IF(M24="","",ROUND(W(M24),2))</f>
        <v/>
      </c>
      <c r="R24" s="66" t="str" cm="1">
        <f t="array" ref="R24">IF(M24="","",ROUND(Wb(Q24,M24),2))</f>
        <v/>
      </c>
      <c r="S24" s="66" t="str" cm="1">
        <f t="array" ref="S24">IF(R24="","",ROUND(K(R24,N24,L24),2))</f>
        <v/>
      </c>
      <c r="T24" s="66" t="str" cm="1">
        <f t="array" ref="T24">IF(S24="","",ROUND(K_3(S24,P24,L24),2))</f>
        <v/>
      </c>
      <c r="U24" s="66" t="str" cm="1">
        <f t="array" ref="U24">IF(S24="","",ROUND(Wt(I24,S24,L24),2))</f>
        <v/>
      </c>
      <c r="V24" s="92" t="str" cm="1">
        <f t="array" ref="V24">IF(A24="","",MAX(ROUND(L_B2(K24,N24),2),0))</f>
        <v/>
      </c>
      <c r="W24" s="92" t="str" cm="1">
        <f t="array" ref="W24">IF(A24="","",MAX(ROUND(L_Tc(K24,I24,N24),2),0))</f>
        <v/>
      </c>
      <c r="X24" s="92" t="str" cm="1">
        <f t="array" ref="X24">IF(N24="","",ROUND(L_Vc(K24,P24,N24),2))</f>
        <v/>
      </c>
      <c r="Y24" s="92" t="str">
        <f t="shared" si="3"/>
        <v/>
      </c>
      <c r="Z24" s="92" t="str">
        <f t="shared" si="4"/>
        <v/>
      </c>
      <c r="AA24" s="92" t="str">
        <f t="shared" si="5"/>
        <v/>
      </c>
      <c r="AB24" s="76" t="str" cm="1">
        <f t="array" ref="AB24">IF(A24="","",AREA_F(IF(RIGHT(G24,4)="ment",P24,I24),R24))</f>
        <v/>
      </c>
      <c r="AC24" s="76" t="str" cm="1">
        <f t="array" ref="AC24">IF(A24="","",ROUND(AREA_BC(R24,S24,N24,O24),2))</f>
        <v/>
      </c>
      <c r="AD24" s="76" t="str">
        <f t="shared" si="6"/>
        <v/>
      </c>
      <c r="AE24" s="76" t="str" cm="1">
        <f t="array" ref="AE24">IF(A24="","",ROUND(AREA_CT(S24,U24,I24),2))</f>
        <v/>
      </c>
      <c r="AF24" s="76" t="str" cm="1">
        <f t="array" ref="AF24">IF(A24="","",ROUND(AREA_VT(T24,U24,I24,P24),2))</f>
        <v/>
      </c>
      <c r="AG24" s="96" t="str" cm="1">
        <f t="array" ref="AG24">IF(A24="","",IF(INDEX(Table_Methods!A:F,MATCH(G24,Table_Methods!B:B,0),1)&lt;&gt;"BKFL1","",MAX(0,ROUND(BKFL1_CEB(AC24,AE24,AH24,F24,F24,J24),1))))</f>
        <v/>
      </c>
      <c r="AH24" s="96" t="str" cm="1">
        <f t="array" ref="AH24">IF(A24="","",IF(INDEX(Table_Methods!A:F,MATCH(G24,Table_Methods!B:B,0),1)&lt;&gt;"BKFL1","",MAX(0,ROUND(BKFL1_STR_NRK(AC24,AE24,K24,V24,W24),1))))</f>
        <v/>
      </c>
      <c r="AI24" s="96" t="str" cm="1">
        <f t="array" ref="AI24">IF(A24="","",IF(INDEX(Table_Methods!A:F,MATCH(G24,Table_Methods!B:B,0),1)&lt;&gt;"BKFL1","",MAX(0,ROUND(BKFL1_STR_RCK(AB24,F24),1))))</f>
        <v/>
      </c>
      <c r="AJ24" s="96" t="str" cm="1">
        <f t="array" ref="AJ24">IF(A24="","",IF(INDEX(Table_Methods!A:F,MATCH(G24,Table_Methods!B:B,0),1)&lt;&gt;"BKFL2","",MAX(0,ROUND(BKFL2_CEB(AC24,AD24,AK24,F24,F24,J24),1))))</f>
        <v/>
      </c>
      <c r="AK24" s="96" t="str" cm="1">
        <f t="array" ref="AK24">IF(A24="","",IF(INDEX(Table_Methods!A:F,MATCH(G24,Table_Methods!B:B,0),1)&lt;&gt;"BKFL2","",MAX(0,ROUND(BKFL2_STR_NRK(AC24,AD24,K24,V24,X24),1))))</f>
        <v/>
      </c>
      <c r="AL24" s="96" t="str" cm="1">
        <f t="array" ref="AL24">IF(A24="","",IF(INDEX(Table_Methods!A:F,MATCH(G24,Table_Methods!B:B,0),1)&lt;&gt;"BKFL2","",MAX(0,ROUND(BKFL2_STR_RCK(AB24,F24),1))))</f>
        <v/>
      </c>
      <c r="AM24" s="96" t="str" cm="1">
        <f t="array" ref="AM24">IF(A24="","",IF(INDEX(Table_Methods!A:F,MATCH(G24,Table_Methods!B:B,0),1)&lt;&gt;"BKFL3","",MAX(0,ROUND(BKFL3_STR(AC24+AE24,K24),1))))</f>
        <v/>
      </c>
      <c r="AN24" s="96" t="str" cm="1">
        <f t="array" ref="AN24">IF(A24="","",IF(INDEX(Table_Methods!A:F,MATCH(G24,Table_Methods!B:B,0),1)&lt;&gt;"BKFL6","",MAX(0,ROUND(BKFL6_CEB(AC24,AE24,AO24,F24,F24,J24),1))))</f>
        <v/>
      </c>
      <c r="AO24" s="97" t="str" cm="1">
        <f t="array" ref="AO24">IF(A24="","",IF(INDEX(Table_Methods!A:F,MATCH(G24,Table_Methods!B:B,0),1)&lt;&gt;"BKFL6","",MAX(0,ROUND(BKFL6_STR_NRK(AC24,K24,V24),1))))</f>
        <v/>
      </c>
      <c r="AP24" s="96" t="str" cm="1">
        <f t="array" ref="AP24">IF(A24="","",IF(INDEX(Table_Methods!A:F,MATCH(G24,Table_Methods!B:B,0),1)&lt;&gt;"BKFL6","",MAX(0,ROUND(BKFL6_STR_RCK(AB24,F24),1))))</f>
        <v/>
      </c>
      <c r="AQ24" s="97" t="str" cm="1">
        <f t="array" ref="AQ24">IF(A24="","",IF(INDEX(Table_Methods!A:F,MATCH(G24,Table_Methods!B:B,0),1)&lt;&gt;"BKFL7","",MAX(0,ROUND(BKFL7_CEB(AC24,AD24,AR24,F24,F24,J24),1))))</f>
        <v/>
      </c>
      <c r="AR24" s="96" t="str" cm="1">
        <f t="array" ref="AR24">IF(A24="","",IF(INDEX(Table_Methods!A:F,MATCH(G24,Table_Methods!B:B,0),1)&lt;&gt;"BKFL7","",MAX(0,ROUND(BKFL7_STR_NRK(AC24,K24,V24),1))))</f>
        <v/>
      </c>
      <c r="AS24" s="96" t="str" cm="1">
        <f t="array" ref="AS24">IF(A24="","",IF(INDEX(Table_Methods!A:F,MATCH(G24,Table_Methods!B:B,0),1)&lt;&gt;"BKFL7","",MAX(0,ROUND(BKFL7_STR_RCK(AB24,F24),1))))</f>
        <v/>
      </c>
      <c r="AT24" s="97" t="str" cm="1">
        <f t="array" ref="AT24">IF(A24="","",IF(INDEX(Table_Methods!A:F,MATCH(G24,Table_Methods!B:B,0),1)&lt;&gt;"BKFL8","",MAX(0,ROUND(BKFL8_CEB(AF24,Z24,AA24),1))))</f>
        <v/>
      </c>
      <c r="AU24" s="96" t="str" cm="1">
        <f t="array" ref="AU24">IF(A24="","",IF(INDEX(Table_Methods!A:F,MATCH(G24,Table_Methods!B:B,0),1)&lt;&gt;"BKFL8","",MAX(0,ROUND(BKFL8_STR_NRK(AC24,AD24,X24,Y24,Z24),1))))</f>
        <v/>
      </c>
      <c r="AV24" s="96" t="str" cm="1">
        <f t="array" ref="AV24">IF(A24="","",IF(INDEX(Table_Methods!A:F,MATCH(G24,Table_Methods!B:B,0),1)&lt;&gt;"BKFL8","",MAX(0,ROUND(BKFL8_STR_RCK(AB24,X24),1))))</f>
        <v/>
      </c>
      <c r="AW24" s="96" t="str" cm="1">
        <f t="array" ref="AW24">IF(A24="","",IF(INDEX(Table_Methods!A:F,MATCH(G24,Table_Methods!B:B,0),1)&lt;&gt;"BKFL9","",MAX(0,ROUND(BKFL9_STR_NRK(AC24,AD24,X24,Y24,Z24),1))))</f>
        <v/>
      </c>
      <c r="AX24" s="96" t="str" cm="1">
        <f t="array" ref="AX24">IF(A24="","",IF(INDEX(Table_Methods!A:F,MATCH(G24,Table_Methods!B:B,0),1)&lt;&gt;"BKFL9","",MAX(0,ROUND(BKFL9_STR_RCK(AB24,X24),1))))</f>
        <v/>
      </c>
    </row>
    <row r="25" spans="1:50" x14ac:dyDescent="0.25">
      <c r="A25" s="82" t="str">
        <f>IF(Input!A25="","",Input!A25)</f>
        <v/>
      </c>
      <c r="B25" s="82" t="str">
        <f>IF(Input!B25="","",Input!B25)</f>
        <v/>
      </c>
      <c r="C25" s="82" t="str">
        <f>IF(Input!D25="","",Input!D25)</f>
        <v/>
      </c>
      <c r="D25" s="82" t="str">
        <f>IF(Input!E25="","",Input!E25)</f>
        <v/>
      </c>
      <c r="E25" s="82" t="str">
        <f>IF(Input!F25="","",Input!F25)</f>
        <v/>
      </c>
      <c r="F25" s="82" t="str">
        <f>IF(Input!G25="","",Input!G25)</f>
        <v/>
      </c>
      <c r="G25" s="83" t="str">
        <f>IF(Input!H25="","",Input!H25)</f>
        <v/>
      </c>
      <c r="H25" s="82" t="str">
        <f>IF(Input!I25="","",Input!I25)</f>
        <v/>
      </c>
      <c r="I25" s="82" t="str">
        <f>IF(Input!J25="","",Input!J25)</f>
        <v/>
      </c>
      <c r="J25" s="82" t="str">
        <f>IF(Input!K25="","",Input!K25)</f>
        <v/>
      </c>
      <c r="K25" s="82" t="str">
        <f>IF(Input!L25="","",Input!L25)</f>
        <v/>
      </c>
      <c r="L25" s="70" t="str">
        <f>IF(B25="","",IF(B25="Box",4,IF(AND(Project!$B$12&gt;0,ISNUMBER(Project!$B$12)),Project!$B$12,12)))</f>
        <v/>
      </c>
      <c r="M25" s="66" t="str">
        <f t="shared" si="0"/>
        <v/>
      </c>
      <c r="N25" s="66" t="str">
        <f t="shared" si="1"/>
        <v/>
      </c>
      <c r="O25" s="67" t="str" cm="1">
        <f t="array" ref="O25">IF(A25="","",ROUND(IF(B25="Circular",Circular(M25),IF(B25="Box",Box(M25,N25),Elliptical(M25,N25))),3))</f>
        <v/>
      </c>
      <c r="P25" s="66" t="str">
        <f t="shared" si="2"/>
        <v/>
      </c>
      <c r="Q25" s="66" t="str" cm="1">
        <f t="array" ref="Q25">IF(M25="","",ROUND(W(M25),2))</f>
        <v/>
      </c>
      <c r="R25" s="66" t="str" cm="1">
        <f t="array" ref="R25">IF(M25="","",ROUND(Wb(Q25,M25),2))</f>
        <v/>
      </c>
      <c r="S25" s="66" t="str" cm="1">
        <f t="array" ref="S25">IF(R25="","",ROUND(K(R25,N25,L25),2))</f>
        <v/>
      </c>
      <c r="T25" s="66" t="str" cm="1">
        <f t="array" ref="T25">IF(S25="","",ROUND(K_3(S25,P25,L25),2))</f>
        <v/>
      </c>
      <c r="U25" s="66" t="str" cm="1">
        <f t="array" ref="U25">IF(S25="","",ROUND(Wt(I25,S25,L25),2))</f>
        <v/>
      </c>
      <c r="V25" s="92" t="str" cm="1">
        <f t="array" ref="V25">IF(A25="","",MAX(ROUND(L_B2(K25,N25),2),0))</f>
        <v/>
      </c>
      <c r="W25" s="92" t="str" cm="1">
        <f t="array" ref="W25">IF(A25="","",MAX(ROUND(L_Tc(K25,I25,N25),2),0))</f>
        <v/>
      </c>
      <c r="X25" s="92" t="str" cm="1">
        <f t="array" ref="X25">IF(N25="","",ROUND(L_Vc(K25,P25,N25),2))</f>
        <v/>
      </c>
      <c r="Y25" s="92" t="str">
        <f t="shared" si="3"/>
        <v/>
      </c>
      <c r="Z25" s="92" t="str">
        <f t="shared" si="4"/>
        <v/>
      </c>
      <c r="AA25" s="92" t="str">
        <f t="shared" si="5"/>
        <v/>
      </c>
      <c r="AB25" s="76" t="str" cm="1">
        <f t="array" ref="AB25">IF(A25="","",AREA_F(IF(RIGHT(G25,4)="ment",P25,I25),R25))</f>
        <v/>
      </c>
      <c r="AC25" s="76" t="str" cm="1">
        <f t="array" ref="AC25">IF(A25="","",ROUND(AREA_BC(R25,S25,N25,O25),2))</f>
        <v/>
      </c>
      <c r="AD25" s="76" t="str">
        <f t="shared" si="6"/>
        <v/>
      </c>
      <c r="AE25" s="76" t="str" cm="1">
        <f t="array" ref="AE25">IF(A25="","",ROUND(AREA_CT(S25,U25,I25),2))</f>
        <v/>
      </c>
      <c r="AF25" s="76" t="str" cm="1">
        <f t="array" ref="AF25">IF(A25="","",ROUND(AREA_VT(T25,U25,I25,P25),2))</f>
        <v/>
      </c>
      <c r="AG25" s="96" t="str" cm="1">
        <f t="array" ref="AG25">IF(A25="","",IF(INDEX(Table_Methods!A:F,MATCH(G25,Table_Methods!B:B,0),1)&lt;&gt;"BKFL1","",MAX(0,ROUND(BKFL1_CEB(AC25,AE25,AH25,F25,F25,J25),1))))</f>
        <v/>
      </c>
      <c r="AH25" s="96" t="str" cm="1">
        <f t="array" ref="AH25">IF(A25="","",IF(INDEX(Table_Methods!A:F,MATCH(G25,Table_Methods!B:B,0),1)&lt;&gt;"BKFL1","",MAX(0,ROUND(BKFL1_STR_NRK(AC25,AE25,K25,V25,W25),1))))</f>
        <v/>
      </c>
      <c r="AI25" s="96" t="str" cm="1">
        <f t="array" ref="AI25">IF(A25="","",IF(INDEX(Table_Methods!A:F,MATCH(G25,Table_Methods!B:B,0),1)&lt;&gt;"BKFL1","",MAX(0,ROUND(BKFL1_STR_RCK(AB25,F25),1))))</f>
        <v/>
      </c>
      <c r="AJ25" s="96" t="str" cm="1">
        <f t="array" ref="AJ25">IF(A25="","",IF(INDEX(Table_Methods!A:F,MATCH(G25,Table_Methods!B:B,0),1)&lt;&gt;"BKFL2","",MAX(0,ROUND(BKFL2_CEB(AC25,AD25,AK25,F25,F25,J25),1))))</f>
        <v/>
      </c>
      <c r="AK25" s="96" t="str" cm="1">
        <f t="array" ref="AK25">IF(A25="","",IF(INDEX(Table_Methods!A:F,MATCH(G25,Table_Methods!B:B,0),1)&lt;&gt;"BKFL2","",MAX(0,ROUND(BKFL2_STR_NRK(AC25,AD25,K25,V25,X25),1))))</f>
        <v/>
      </c>
      <c r="AL25" s="96" t="str" cm="1">
        <f t="array" ref="AL25">IF(A25="","",IF(INDEX(Table_Methods!A:F,MATCH(G25,Table_Methods!B:B,0),1)&lt;&gt;"BKFL2","",MAX(0,ROUND(BKFL2_STR_RCK(AB25,F25),1))))</f>
        <v/>
      </c>
      <c r="AM25" s="96" t="str" cm="1">
        <f t="array" ref="AM25">IF(A25="","",IF(INDEX(Table_Methods!A:F,MATCH(G25,Table_Methods!B:B,0),1)&lt;&gt;"BKFL3","",MAX(0,ROUND(BKFL3_STR(AC25+AE25,K25),1))))</f>
        <v/>
      </c>
      <c r="AN25" s="96" t="str" cm="1">
        <f t="array" ref="AN25">IF(A25="","",IF(INDEX(Table_Methods!A:F,MATCH(G25,Table_Methods!B:B,0),1)&lt;&gt;"BKFL6","",MAX(0,ROUND(BKFL6_CEB(AC25,AE25,AO25,F25,F25,J25),1))))</f>
        <v/>
      </c>
      <c r="AO25" s="97" t="str" cm="1">
        <f t="array" ref="AO25">IF(A25="","",IF(INDEX(Table_Methods!A:F,MATCH(G25,Table_Methods!B:B,0),1)&lt;&gt;"BKFL6","",MAX(0,ROUND(BKFL6_STR_NRK(AC25,K25,V25),1))))</f>
        <v/>
      </c>
      <c r="AP25" s="96" t="str" cm="1">
        <f t="array" ref="AP25">IF(A25="","",IF(INDEX(Table_Methods!A:F,MATCH(G25,Table_Methods!B:B,0),1)&lt;&gt;"BKFL6","",MAX(0,ROUND(BKFL6_STR_RCK(AB25,F25),1))))</f>
        <v/>
      </c>
      <c r="AQ25" s="97" t="str" cm="1">
        <f t="array" ref="AQ25">IF(A25="","",IF(INDEX(Table_Methods!A:F,MATCH(G25,Table_Methods!B:B,0),1)&lt;&gt;"BKFL7","",MAX(0,ROUND(BKFL7_CEB(AC25,AD25,AR25,F25,F25,J25),1))))</f>
        <v/>
      </c>
      <c r="AR25" s="96" t="str" cm="1">
        <f t="array" ref="AR25">IF(A25="","",IF(INDEX(Table_Methods!A:F,MATCH(G25,Table_Methods!B:B,0),1)&lt;&gt;"BKFL7","",MAX(0,ROUND(BKFL7_STR_NRK(AC25,K25,V25),1))))</f>
        <v/>
      </c>
      <c r="AS25" s="96" t="str" cm="1">
        <f t="array" ref="AS25">IF(A25="","",IF(INDEX(Table_Methods!A:F,MATCH(G25,Table_Methods!B:B,0),1)&lt;&gt;"BKFL7","",MAX(0,ROUND(BKFL7_STR_RCK(AB25,F25),1))))</f>
        <v/>
      </c>
      <c r="AT25" s="97" t="str" cm="1">
        <f t="array" ref="AT25">IF(A25="","",IF(INDEX(Table_Methods!A:F,MATCH(G25,Table_Methods!B:B,0),1)&lt;&gt;"BKFL8","",MAX(0,ROUND(BKFL8_CEB(AF25,Z25,AA25),1))))</f>
        <v/>
      </c>
      <c r="AU25" s="96" t="str" cm="1">
        <f t="array" ref="AU25">IF(A25="","",IF(INDEX(Table_Methods!A:F,MATCH(G25,Table_Methods!B:B,0),1)&lt;&gt;"BKFL8","",MAX(0,ROUND(BKFL8_STR_NRK(AC25,AD25,X25,Y25,Z25),1))))</f>
        <v/>
      </c>
      <c r="AV25" s="96" t="str" cm="1">
        <f t="array" ref="AV25">IF(A25="","",IF(INDEX(Table_Methods!A:F,MATCH(G25,Table_Methods!B:B,0),1)&lt;&gt;"BKFL8","",MAX(0,ROUND(BKFL8_STR_RCK(AB25,X25),1))))</f>
        <v/>
      </c>
      <c r="AW25" s="96" t="str" cm="1">
        <f t="array" ref="AW25">IF(A25="","",IF(INDEX(Table_Methods!A:F,MATCH(G25,Table_Methods!B:B,0),1)&lt;&gt;"BKFL9","",MAX(0,ROUND(BKFL9_STR_NRK(AC25,AD25,X25,Y25,Z25),1))))</f>
        <v/>
      </c>
      <c r="AX25" s="96" t="str" cm="1">
        <f t="array" ref="AX25">IF(A25="","",IF(INDEX(Table_Methods!A:F,MATCH(G25,Table_Methods!B:B,0),1)&lt;&gt;"BKFL9","",MAX(0,ROUND(BKFL9_STR_RCK(AB25,X25),1))))</f>
        <v/>
      </c>
    </row>
    <row r="26" spans="1:50" x14ac:dyDescent="0.25">
      <c r="A26" s="82" t="str">
        <f>IF(Input!A26="","",Input!A26)</f>
        <v/>
      </c>
      <c r="B26" s="82" t="str">
        <f>IF(Input!B26="","",Input!B26)</f>
        <v/>
      </c>
      <c r="C26" s="82" t="str">
        <f>IF(Input!D26="","",Input!D26)</f>
        <v/>
      </c>
      <c r="D26" s="82" t="str">
        <f>IF(Input!E26="","",Input!E26)</f>
        <v/>
      </c>
      <c r="E26" s="82" t="str">
        <f>IF(Input!F26="","",Input!F26)</f>
        <v/>
      </c>
      <c r="F26" s="82" t="str">
        <f>IF(Input!G26="","",Input!G26)</f>
        <v/>
      </c>
      <c r="G26" s="83" t="str">
        <f>IF(Input!H26="","",Input!H26)</f>
        <v/>
      </c>
      <c r="H26" s="82" t="str">
        <f>IF(Input!I26="","",Input!I26)</f>
        <v/>
      </c>
      <c r="I26" s="82" t="str">
        <f>IF(Input!J26="","",Input!J26)</f>
        <v/>
      </c>
      <c r="J26" s="82" t="str">
        <f>IF(Input!K26="","",Input!K26)</f>
        <v/>
      </c>
      <c r="K26" s="82" t="str">
        <f>IF(Input!L26="","",Input!L26)</f>
        <v/>
      </c>
      <c r="L26" s="70" t="str">
        <f>IF(B26="","",IF(B26="Box",4,IF(AND(Project!$B$12&gt;0,ISNUMBER(Project!$B$12)),Project!$B$12,12)))</f>
        <v/>
      </c>
      <c r="M26" s="66" t="str">
        <f t="shared" si="0"/>
        <v/>
      </c>
      <c r="N26" s="66" t="str">
        <f t="shared" si="1"/>
        <v/>
      </c>
      <c r="O26" s="67" t="str" cm="1">
        <f t="array" ref="O26">IF(A26="","",ROUND(IF(B26="Circular",Circular(M26),IF(B26="Box",Box(M26,N26),Elliptical(M26,N26))),3))</f>
        <v/>
      </c>
      <c r="P26" s="66" t="str">
        <f t="shared" si="2"/>
        <v/>
      </c>
      <c r="Q26" s="66" t="str" cm="1">
        <f t="array" ref="Q26">IF(M26="","",ROUND(W(M26),2))</f>
        <v/>
      </c>
      <c r="R26" s="66" t="str" cm="1">
        <f t="array" ref="R26">IF(M26="","",ROUND(Wb(Q26,M26),2))</f>
        <v/>
      </c>
      <c r="S26" s="66" t="str" cm="1">
        <f t="array" ref="S26">IF(R26="","",ROUND(K(R26,N26,L26),2))</f>
        <v/>
      </c>
      <c r="T26" s="66" t="str" cm="1">
        <f t="array" ref="T26">IF(S26="","",ROUND(K_3(S26,P26,L26),2))</f>
        <v/>
      </c>
      <c r="U26" s="66" t="str" cm="1">
        <f t="array" ref="U26">IF(S26="","",ROUND(Wt(I26,S26,L26),2))</f>
        <v/>
      </c>
      <c r="V26" s="92" t="str" cm="1">
        <f t="array" ref="V26">IF(A26="","",MAX(ROUND(L_B2(K26,N26),2),0))</f>
        <v/>
      </c>
      <c r="W26" s="92" t="str" cm="1">
        <f t="array" ref="W26">IF(A26="","",MAX(ROUND(L_Tc(K26,I26,N26),2),0))</f>
        <v/>
      </c>
      <c r="X26" s="92" t="str" cm="1">
        <f t="array" ref="X26">IF(N26="","",ROUND(L_Vc(K26,P26,N26),2))</f>
        <v/>
      </c>
      <c r="Y26" s="92" t="str">
        <f t="shared" si="3"/>
        <v/>
      </c>
      <c r="Z26" s="92" t="str">
        <f t="shared" si="4"/>
        <v/>
      </c>
      <c r="AA26" s="92" t="str">
        <f t="shared" si="5"/>
        <v/>
      </c>
      <c r="AB26" s="76" t="str" cm="1">
        <f t="array" ref="AB26">IF(A26="","",AREA_F(IF(RIGHT(G26,4)="ment",P26,I26),R26))</f>
        <v/>
      </c>
      <c r="AC26" s="76" t="str" cm="1">
        <f t="array" ref="AC26">IF(A26="","",ROUND(AREA_BC(R26,S26,N26,O26),2))</f>
        <v/>
      </c>
      <c r="AD26" s="76" t="str">
        <f t="shared" si="6"/>
        <v/>
      </c>
      <c r="AE26" s="76" t="str" cm="1">
        <f t="array" ref="AE26">IF(A26="","",ROUND(AREA_CT(S26,U26,I26),2))</f>
        <v/>
      </c>
      <c r="AF26" s="76" t="str" cm="1">
        <f t="array" ref="AF26">IF(A26="","",ROUND(AREA_VT(T26,U26,I26,P26),2))</f>
        <v/>
      </c>
      <c r="AG26" s="96" t="str" cm="1">
        <f t="array" ref="AG26">IF(A26="","",IF(INDEX(Table_Methods!A:F,MATCH(G26,Table_Methods!B:B,0),1)&lt;&gt;"BKFL1","",MAX(0,ROUND(BKFL1_CEB(AC26,AE26,AH26,F26,F26,J26),1))))</f>
        <v/>
      </c>
      <c r="AH26" s="96" t="str" cm="1">
        <f t="array" ref="AH26">IF(A26="","",IF(INDEX(Table_Methods!A:F,MATCH(G26,Table_Methods!B:B,0),1)&lt;&gt;"BKFL1","",MAX(0,ROUND(BKFL1_STR_NRK(AC26,AE26,K26,V26,W26),1))))</f>
        <v/>
      </c>
      <c r="AI26" s="96" t="str" cm="1">
        <f t="array" ref="AI26">IF(A26="","",IF(INDEX(Table_Methods!A:F,MATCH(G26,Table_Methods!B:B,0),1)&lt;&gt;"BKFL1","",MAX(0,ROUND(BKFL1_STR_RCK(AB26,F26),1))))</f>
        <v/>
      </c>
      <c r="AJ26" s="96" t="str" cm="1">
        <f t="array" ref="AJ26">IF(A26="","",IF(INDEX(Table_Methods!A:F,MATCH(G26,Table_Methods!B:B,0),1)&lt;&gt;"BKFL2","",MAX(0,ROUND(BKFL2_CEB(AC26,AD26,AK26,F26,F26,J26),1))))</f>
        <v/>
      </c>
      <c r="AK26" s="96" t="str" cm="1">
        <f t="array" ref="AK26">IF(A26="","",IF(INDEX(Table_Methods!A:F,MATCH(G26,Table_Methods!B:B,0),1)&lt;&gt;"BKFL2","",MAX(0,ROUND(BKFL2_STR_NRK(AC26,AD26,K26,V26,X26),1))))</f>
        <v/>
      </c>
      <c r="AL26" s="96" t="str" cm="1">
        <f t="array" ref="AL26">IF(A26="","",IF(INDEX(Table_Methods!A:F,MATCH(G26,Table_Methods!B:B,0),1)&lt;&gt;"BKFL2","",MAX(0,ROUND(BKFL2_STR_RCK(AB26,F26),1))))</f>
        <v/>
      </c>
      <c r="AM26" s="96" t="str" cm="1">
        <f t="array" ref="AM26">IF(A26="","",IF(INDEX(Table_Methods!A:F,MATCH(G26,Table_Methods!B:B,0),1)&lt;&gt;"BKFL3","",MAX(0,ROUND(BKFL3_STR(AC26+AE26,K26),1))))</f>
        <v/>
      </c>
      <c r="AN26" s="96" t="str" cm="1">
        <f t="array" ref="AN26">IF(A26="","",IF(INDEX(Table_Methods!A:F,MATCH(G26,Table_Methods!B:B,0),1)&lt;&gt;"BKFL6","",MAX(0,ROUND(BKFL6_CEB(AC26,AE26,AO26,F26,F26,J26),1))))</f>
        <v/>
      </c>
      <c r="AO26" s="97" t="str" cm="1">
        <f t="array" ref="AO26">IF(A26="","",IF(INDEX(Table_Methods!A:F,MATCH(G26,Table_Methods!B:B,0),1)&lt;&gt;"BKFL6","",MAX(0,ROUND(BKFL6_STR_NRK(AC26,K26,V26),1))))</f>
        <v/>
      </c>
      <c r="AP26" s="96" t="str" cm="1">
        <f t="array" ref="AP26">IF(A26="","",IF(INDEX(Table_Methods!A:F,MATCH(G26,Table_Methods!B:B,0),1)&lt;&gt;"BKFL6","",MAX(0,ROUND(BKFL6_STR_RCK(AB26,F26),1))))</f>
        <v/>
      </c>
      <c r="AQ26" s="97" t="str" cm="1">
        <f t="array" ref="AQ26">IF(A26="","",IF(INDEX(Table_Methods!A:F,MATCH(G26,Table_Methods!B:B,0),1)&lt;&gt;"BKFL7","",MAX(0,ROUND(BKFL7_CEB(AC26,AD26,AR26,F26,F26,J26),1))))</f>
        <v/>
      </c>
      <c r="AR26" s="96" t="str" cm="1">
        <f t="array" ref="AR26">IF(A26="","",IF(INDEX(Table_Methods!A:F,MATCH(G26,Table_Methods!B:B,0),1)&lt;&gt;"BKFL7","",MAX(0,ROUND(BKFL7_STR_NRK(AC26,K26,V26),1))))</f>
        <v/>
      </c>
      <c r="AS26" s="96" t="str" cm="1">
        <f t="array" ref="AS26">IF(A26="","",IF(INDEX(Table_Methods!A:F,MATCH(G26,Table_Methods!B:B,0),1)&lt;&gt;"BKFL7","",MAX(0,ROUND(BKFL7_STR_RCK(AB26,F26),1))))</f>
        <v/>
      </c>
      <c r="AT26" s="97" t="str" cm="1">
        <f t="array" ref="AT26">IF(A26="","",IF(INDEX(Table_Methods!A:F,MATCH(G26,Table_Methods!B:B,0),1)&lt;&gt;"BKFL8","",MAX(0,ROUND(BKFL8_CEB(AF26,Z26,AA26),1))))</f>
        <v/>
      </c>
      <c r="AU26" s="96" t="str" cm="1">
        <f t="array" ref="AU26">IF(A26="","",IF(INDEX(Table_Methods!A:F,MATCH(G26,Table_Methods!B:B,0),1)&lt;&gt;"BKFL8","",MAX(0,ROUND(BKFL8_STR_NRK(AC26,AD26,X26,Y26,Z26),1))))</f>
        <v/>
      </c>
      <c r="AV26" s="96" t="str" cm="1">
        <f t="array" ref="AV26">IF(A26="","",IF(INDEX(Table_Methods!A:F,MATCH(G26,Table_Methods!B:B,0),1)&lt;&gt;"BKFL8","",MAX(0,ROUND(BKFL8_STR_RCK(AB26,X26),1))))</f>
        <v/>
      </c>
      <c r="AW26" s="96" t="str" cm="1">
        <f t="array" ref="AW26">IF(A26="","",IF(INDEX(Table_Methods!A:F,MATCH(G26,Table_Methods!B:B,0),1)&lt;&gt;"BKFL9","",MAX(0,ROUND(BKFL9_STR_NRK(AC26,AD26,X26,Y26,Z26),1))))</f>
        <v/>
      </c>
      <c r="AX26" s="96" t="str" cm="1">
        <f t="array" ref="AX26">IF(A26="","",IF(INDEX(Table_Methods!A:F,MATCH(G26,Table_Methods!B:B,0),1)&lt;&gt;"BKFL9","",MAX(0,ROUND(BKFL9_STR_RCK(AB26,X26),1))))</f>
        <v/>
      </c>
    </row>
    <row r="27" spans="1:50" x14ac:dyDescent="0.25">
      <c r="A27" s="82" t="str">
        <f>IF(Input!A27="","",Input!A27)</f>
        <v/>
      </c>
      <c r="B27" s="82" t="str">
        <f>IF(Input!B27="","",Input!B27)</f>
        <v/>
      </c>
      <c r="C27" s="82" t="str">
        <f>IF(Input!D27="","",Input!D27)</f>
        <v/>
      </c>
      <c r="D27" s="82" t="str">
        <f>IF(Input!E27="","",Input!E27)</f>
        <v/>
      </c>
      <c r="E27" s="82" t="str">
        <f>IF(Input!F27="","",Input!F27)</f>
        <v/>
      </c>
      <c r="F27" s="82" t="str">
        <f>IF(Input!G27="","",Input!G27)</f>
        <v/>
      </c>
      <c r="G27" s="83" t="str">
        <f>IF(Input!H27="","",Input!H27)</f>
        <v/>
      </c>
      <c r="H27" s="82" t="str">
        <f>IF(Input!I27="","",Input!I27)</f>
        <v/>
      </c>
      <c r="I27" s="82" t="str">
        <f>IF(Input!J27="","",Input!J27)</f>
        <v/>
      </c>
      <c r="J27" s="82" t="str">
        <f>IF(Input!K27="","",Input!K27)</f>
        <v/>
      </c>
      <c r="K27" s="82" t="str">
        <f>IF(Input!L27="","",Input!L27)</f>
        <v/>
      </c>
      <c r="L27" s="70" t="str">
        <f>IF(B27="","",IF(B27="Box",4,IF(AND(Project!$B$12&gt;0,ISNUMBER(Project!$B$12)),Project!$B$12,12)))</f>
        <v/>
      </c>
      <c r="M27" s="66" t="str">
        <f t="shared" si="0"/>
        <v/>
      </c>
      <c r="N27" s="66" t="str">
        <f t="shared" si="1"/>
        <v/>
      </c>
      <c r="O27" s="67" t="str" cm="1">
        <f t="array" ref="O27">IF(A27="","",ROUND(IF(B27="Circular",Circular(M27),IF(B27="Box",Box(M27,N27),Elliptical(M27,N27))),3))</f>
        <v/>
      </c>
      <c r="P27" s="66" t="str">
        <f t="shared" si="2"/>
        <v/>
      </c>
      <c r="Q27" s="66" t="str" cm="1">
        <f t="array" ref="Q27">IF(M27="","",ROUND(W(M27),2))</f>
        <v/>
      </c>
      <c r="R27" s="66" t="str" cm="1">
        <f t="array" ref="R27">IF(M27="","",ROUND(Wb(Q27,M27),2))</f>
        <v/>
      </c>
      <c r="S27" s="66" t="str" cm="1">
        <f t="array" ref="S27">IF(R27="","",ROUND(K(R27,N27,L27),2))</f>
        <v/>
      </c>
      <c r="T27" s="66" t="str" cm="1">
        <f t="array" ref="T27">IF(S27="","",ROUND(K_3(S27,P27,L27),2))</f>
        <v/>
      </c>
      <c r="U27" s="66" t="str" cm="1">
        <f t="array" ref="U27">IF(S27="","",ROUND(Wt(I27,S27,L27),2))</f>
        <v/>
      </c>
      <c r="V27" s="92" t="str" cm="1">
        <f t="array" ref="V27">IF(A27="","",MAX(ROUND(L_B2(K27,N27),2),0))</f>
        <v/>
      </c>
      <c r="W27" s="92" t="str" cm="1">
        <f t="array" ref="W27">IF(A27="","",MAX(ROUND(L_Tc(K27,I27,N27),2),0))</f>
        <v/>
      </c>
      <c r="X27" s="92" t="str" cm="1">
        <f t="array" ref="X27">IF(N27="","",ROUND(L_Vc(K27,P27,N27),2))</f>
        <v/>
      </c>
      <c r="Y27" s="92" t="str">
        <f t="shared" si="3"/>
        <v/>
      </c>
      <c r="Z27" s="92" t="str">
        <f t="shared" si="4"/>
        <v/>
      </c>
      <c r="AA27" s="92" t="str">
        <f t="shared" si="5"/>
        <v/>
      </c>
      <c r="AB27" s="76" t="str" cm="1">
        <f t="array" ref="AB27">IF(A27="","",AREA_F(IF(RIGHT(G27,4)="ment",P27,I27),R27))</f>
        <v/>
      </c>
      <c r="AC27" s="76" t="str" cm="1">
        <f t="array" ref="AC27">IF(A27="","",ROUND(AREA_BC(R27,S27,N27,O27),2))</f>
        <v/>
      </c>
      <c r="AD27" s="76" t="str">
        <f t="shared" si="6"/>
        <v/>
      </c>
      <c r="AE27" s="76" t="str" cm="1">
        <f t="array" ref="AE27">IF(A27="","",ROUND(AREA_CT(S27,U27,I27),2))</f>
        <v/>
      </c>
      <c r="AF27" s="76" t="str" cm="1">
        <f t="array" ref="AF27">IF(A27="","",ROUND(AREA_VT(T27,U27,I27,P27),2))</f>
        <v/>
      </c>
      <c r="AG27" s="96" t="str" cm="1">
        <f t="array" ref="AG27">IF(A27="","",IF(INDEX(Table_Methods!A:F,MATCH(G27,Table_Methods!B:B,0),1)&lt;&gt;"BKFL1","",MAX(0,ROUND(BKFL1_CEB(AC27,AE27,AH27,F27,F27,J27),1))))</f>
        <v/>
      </c>
      <c r="AH27" s="96" t="str" cm="1">
        <f t="array" ref="AH27">IF(A27="","",IF(INDEX(Table_Methods!A:F,MATCH(G27,Table_Methods!B:B,0),1)&lt;&gt;"BKFL1","",MAX(0,ROUND(BKFL1_STR_NRK(AC27,AE27,K27,V27,W27),1))))</f>
        <v/>
      </c>
      <c r="AI27" s="96" t="str" cm="1">
        <f t="array" ref="AI27">IF(A27="","",IF(INDEX(Table_Methods!A:F,MATCH(G27,Table_Methods!B:B,0),1)&lt;&gt;"BKFL1","",MAX(0,ROUND(BKFL1_STR_RCK(AB27,F27),1))))</f>
        <v/>
      </c>
      <c r="AJ27" s="96" t="str" cm="1">
        <f t="array" ref="AJ27">IF(A27="","",IF(INDEX(Table_Methods!A:F,MATCH(G27,Table_Methods!B:B,0),1)&lt;&gt;"BKFL2","",MAX(0,ROUND(BKFL2_CEB(AC27,AD27,AK27,F27,F27,J27),1))))</f>
        <v/>
      </c>
      <c r="AK27" s="96" t="str" cm="1">
        <f t="array" ref="AK27">IF(A27="","",IF(INDEX(Table_Methods!A:F,MATCH(G27,Table_Methods!B:B,0),1)&lt;&gt;"BKFL2","",MAX(0,ROUND(BKFL2_STR_NRK(AC27,AD27,K27,V27,X27),1))))</f>
        <v/>
      </c>
      <c r="AL27" s="96" t="str" cm="1">
        <f t="array" ref="AL27">IF(A27="","",IF(INDEX(Table_Methods!A:F,MATCH(G27,Table_Methods!B:B,0),1)&lt;&gt;"BKFL2","",MAX(0,ROUND(BKFL2_STR_RCK(AB27,F27),1))))</f>
        <v/>
      </c>
      <c r="AM27" s="96" t="str" cm="1">
        <f t="array" ref="AM27">IF(A27="","",IF(INDEX(Table_Methods!A:F,MATCH(G27,Table_Methods!B:B,0),1)&lt;&gt;"BKFL3","",MAX(0,ROUND(BKFL3_STR(AC27+AE27,K27),1))))</f>
        <v/>
      </c>
      <c r="AN27" s="96" t="str" cm="1">
        <f t="array" ref="AN27">IF(A27="","",IF(INDEX(Table_Methods!A:F,MATCH(G27,Table_Methods!B:B,0),1)&lt;&gt;"BKFL6","",MAX(0,ROUND(BKFL6_CEB(AC27,AE27,AO27,F27,F27,J27),1))))</f>
        <v/>
      </c>
      <c r="AO27" s="97" t="str" cm="1">
        <f t="array" ref="AO27">IF(A27="","",IF(INDEX(Table_Methods!A:F,MATCH(G27,Table_Methods!B:B,0),1)&lt;&gt;"BKFL6","",MAX(0,ROUND(BKFL6_STR_NRK(AC27,K27,V27),1))))</f>
        <v/>
      </c>
      <c r="AP27" s="96" t="str" cm="1">
        <f t="array" ref="AP27">IF(A27="","",IF(INDEX(Table_Methods!A:F,MATCH(G27,Table_Methods!B:B,0),1)&lt;&gt;"BKFL6","",MAX(0,ROUND(BKFL6_STR_RCK(AB27,F27),1))))</f>
        <v/>
      </c>
      <c r="AQ27" s="97" t="str" cm="1">
        <f t="array" ref="AQ27">IF(A27="","",IF(INDEX(Table_Methods!A:F,MATCH(G27,Table_Methods!B:B,0),1)&lt;&gt;"BKFL7","",MAX(0,ROUND(BKFL7_CEB(AC27,AD27,AR27,F27,F27,J27),1))))</f>
        <v/>
      </c>
      <c r="AR27" s="96" t="str" cm="1">
        <f t="array" ref="AR27">IF(A27="","",IF(INDEX(Table_Methods!A:F,MATCH(G27,Table_Methods!B:B,0),1)&lt;&gt;"BKFL7","",MAX(0,ROUND(BKFL7_STR_NRK(AC27,K27,V27),1))))</f>
        <v/>
      </c>
      <c r="AS27" s="96" t="str" cm="1">
        <f t="array" ref="AS27">IF(A27="","",IF(INDEX(Table_Methods!A:F,MATCH(G27,Table_Methods!B:B,0),1)&lt;&gt;"BKFL7","",MAX(0,ROUND(BKFL7_STR_RCK(AB27,F27),1))))</f>
        <v/>
      </c>
      <c r="AT27" s="97" t="str" cm="1">
        <f t="array" ref="AT27">IF(A27="","",IF(INDEX(Table_Methods!A:F,MATCH(G27,Table_Methods!B:B,0),1)&lt;&gt;"BKFL8","",MAX(0,ROUND(BKFL8_CEB(AF27,Z27,AA27),1))))</f>
        <v/>
      </c>
      <c r="AU27" s="96" t="str" cm="1">
        <f t="array" ref="AU27">IF(A27="","",IF(INDEX(Table_Methods!A:F,MATCH(G27,Table_Methods!B:B,0),1)&lt;&gt;"BKFL8","",MAX(0,ROUND(BKFL8_STR_NRK(AC27,AD27,X27,Y27,Z27),1))))</f>
        <v/>
      </c>
      <c r="AV27" s="96" t="str" cm="1">
        <f t="array" ref="AV27">IF(A27="","",IF(INDEX(Table_Methods!A:F,MATCH(G27,Table_Methods!B:B,0),1)&lt;&gt;"BKFL8","",MAX(0,ROUND(BKFL8_STR_RCK(AB27,X27),1))))</f>
        <v/>
      </c>
      <c r="AW27" s="96" t="str" cm="1">
        <f t="array" ref="AW27">IF(A27="","",IF(INDEX(Table_Methods!A:F,MATCH(G27,Table_Methods!B:B,0),1)&lt;&gt;"BKFL9","",MAX(0,ROUND(BKFL9_STR_NRK(AC27,AD27,X27,Y27,Z27),1))))</f>
        <v/>
      </c>
      <c r="AX27" s="96" t="str" cm="1">
        <f t="array" ref="AX27">IF(A27="","",IF(INDEX(Table_Methods!A:F,MATCH(G27,Table_Methods!B:B,0),1)&lt;&gt;"BKFL9","",MAX(0,ROUND(BKFL9_STR_RCK(AB27,X27),1))))</f>
        <v/>
      </c>
    </row>
    <row r="28" spans="1:50" x14ac:dyDescent="0.25">
      <c r="A28" s="82" t="str">
        <f>IF(Input!A28="","",Input!A28)</f>
        <v/>
      </c>
      <c r="B28" s="82" t="str">
        <f>IF(Input!B28="","",Input!B28)</f>
        <v/>
      </c>
      <c r="C28" s="82" t="str">
        <f>IF(Input!D28="","",Input!D28)</f>
        <v/>
      </c>
      <c r="D28" s="82" t="str">
        <f>IF(Input!E28="","",Input!E28)</f>
        <v/>
      </c>
      <c r="E28" s="82" t="str">
        <f>IF(Input!F28="","",Input!F28)</f>
        <v/>
      </c>
      <c r="F28" s="82" t="str">
        <f>IF(Input!G28="","",Input!G28)</f>
        <v/>
      </c>
      <c r="G28" s="83" t="str">
        <f>IF(Input!H28="","",Input!H28)</f>
        <v/>
      </c>
      <c r="H28" s="82" t="str">
        <f>IF(Input!I28="","",Input!I28)</f>
        <v/>
      </c>
      <c r="I28" s="82" t="str">
        <f>IF(Input!J28="","",Input!J28)</f>
        <v/>
      </c>
      <c r="J28" s="82" t="str">
        <f>IF(Input!K28="","",Input!K28)</f>
        <v/>
      </c>
      <c r="K28" s="82" t="str">
        <f>IF(Input!L28="","",Input!L28)</f>
        <v/>
      </c>
      <c r="L28" s="70" t="str">
        <f>IF(B28="","",IF(B28="Box",4,IF(AND(Project!$B$12&gt;0,ISNUMBER(Project!$B$12)),Project!$B$12,12)))</f>
        <v/>
      </c>
      <c r="M28" s="66" t="str">
        <f t="shared" si="0"/>
        <v/>
      </c>
      <c r="N28" s="66" t="str">
        <f t="shared" si="1"/>
        <v/>
      </c>
      <c r="O28" s="67" t="str" cm="1">
        <f t="array" ref="O28">IF(A28="","",ROUND(IF(B28="Circular",Circular(M28),IF(B28="Box",Box(M28,N28),Elliptical(M28,N28))),3))</f>
        <v/>
      </c>
      <c r="P28" s="66" t="str">
        <f t="shared" si="2"/>
        <v/>
      </c>
      <c r="Q28" s="66" t="str" cm="1">
        <f t="array" ref="Q28">IF(M28="","",ROUND(W(M28),2))</f>
        <v/>
      </c>
      <c r="R28" s="66" t="str" cm="1">
        <f t="array" ref="R28">IF(M28="","",ROUND(Wb(Q28,M28),2))</f>
        <v/>
      </c>
      <c r="S28" s="66" t="str" cm="1">
        <f t="array" ref="S28">IF(R28="","",ROUND(K(R28,N28,L28),2))</f>
        <v/>
      </c>
      <c r="T28" s="66" t="str" cm="1">
        <f t="array" ref="T28">IF(S28="","",ROUND(K_3(S28,P28,L28),2))</f>
        <v/>
      </c>
      <c r="U28" s="66" t="str" cm="1">
        <f t="array" ref="U28">IF(S28="","",ROUND(Wt(I28,S28,L28),2))</f>
        <v/>
      </c>
      <c r="V28" s="92" t="str" cm="1">
        <f t="array" ref="V28">IF(A28="","",MAX(ROUND(L_B2(K28,N28),2),0))</f>
        <v/>
      </c>
      <c r="W28" s="92" t="str" cm="1">
        <f t="array" ref="W28">IF(A28="","",MAX(ROUND(L_Tc(K28,I28,N28),2),0))</f>
        <v/>
      </c>
      <c r="X28" s="92" t="str" cm="1">
        <f t="array" ref="X28">IF(N28="","",ROUND(L_Vc(K28,P28,N28),2))</f>
        <v/>
      </c>
      <c r="Y28" s="92" t="str">
        <f t="shared" si="3"/>
        <v/>
      </c>
      <c r="Z28" s="92" t="str">
        <f t="shared" si="4"/>
        <v/>
      </c>
      <c r="AA28" s="92" t="str">
        <f t="shared" si="5"/>
        <v/>
      </c>
      <c r="AB28" s="76" t="str" cm="1">
        <f t="array" ref="AB28">IF(A28="","",AREA_F(IF(RIGHT(G28,4)="ment",P28,I28),R28))</f>
        <v/>
      </c>
      <c r="AC28" s="76" t="str" cm="1">
        <f t="array" ref="AC28">IF(A28="","",ROUND(AREA_BC(R28,S28,N28,O28),2))</f>
        <v/>
      </c>
      <c r="AD28" s="76" t="str">
        <f t="shared" si="6"/>
        <v/>
      </c>
      <c r="AE28" s="76" t="str" cm="1">
        <f t="array" ref="AE28">IF(A28="","",ROUND(AREA_CT(S28,U28,I28),2))</f>
        <v/>
      </c>
      <c r="AF28" s="76" t="str" cm="1">
        <f t="array" ref="AF28">IF(A28="","",ROUND(AREA_VT(T28,U28,I28,P28),2))</f>
        <v/>
      </c>
      <c r="AG28" s="96" t="str" cm="1">
        <f t="array" ref="AG28">IF(A28="","",IF(INDEX(Table_Methods!A:F,MATCH(G28,Table_Methods!B:B,0),1)&lt;&gt;"BKFL1","",MAX(0,ROUND(BKFL1_CEB(AC28,AE28,AH28,F28,F28,J28),1))))</f>
        <v/>
      </c>
      <c r="AH28" s="96" t="str" cm="1">
        <f t="array" ref="AH28">IF(A28="","",IF(INDEX(Table_Methods!A:F,MATCH(G28,Table_Methods!B:B,0),1)&lt;&gt;"BKFL1","",MAX(0,ROUND(BKFL1_STR_NRK(AC28,AE28,K28,V28,W28),1))))</f>
        <v/>
      </c>
      <c r="AI28" s="96" t="str" cm="1">
        <f t="array" ref="AI28">IF(A28="","",IF(INDEX(Table_Methods!A:F,MATCH(G28,Table_Methods!B:B,0),1)&lt;&gt;"BKFL1","",MAX(0,ROUND(BKFL1_STR_RCK(AB28,F28),1))))</f>
        <v/>
      </c>
      <c r="AJ28" s="96" t="str" cm="1">
        <f t="array" ref="AJ28">IF(A28="","",IF(INDEX(Table_Methods!A:F,MATCH(G28,Table_Methods!B:B,0),1)&lt;&gt;"BKFL2","",MAX(0,ROUND(BKFL2_CEB(AC28,AD28,AK28,F28,F28,J28),1))))</f>
        <v/>
      </c>
      <c r="AK28" s="96" t="str" cm="1">
        <f t="array" ref="AK28">IF(A28="","",IF(INDEX(Table_Methods!A:F,MATCH(G28,Table_Methods!B:B,0),1)&lt;&gt;"BKFL2","",MAX(0,ROUND(BKFL2_STR_NRK(AC28,AD28,K28,V28,X28),1))))</f>
        <v/>
      </c>
      <c r="AL28" s="96" t="str" cm="1">
        <f t="array" ref="AL28">IF(A28="","",IF(INDEX(Table_Methods!A:F,MATCH(G28,Table_Methods!B:B,0),1)&lt;&gt;"BKFL2","",MAX(0,ROUND(BKFL2_STR_RCK(AB28,F28),1))))</f>
        <v/>
      </c>
      <c r="AM28" s="96" t="str" cm="1">
        <f t="array" ref="AM28">IF(A28="","",IF(INDEX(Table_Methods!A:F,MATCH(G28,Table_Methods!B:B,0),1)&lt;&gt;"BKFL3","",MAX(0,ROUND(BKFL3_STR(AC28+AE28,K28),1))))</f>
        <v/>
      </c>
      <c r="AN28" s="96" t="str" cm="1">
        <f t="array" ref="AN28">IF(A28="","",IF(INDEX(Table_Methods!A:F,MATCH(G28,Table_Methods!B:B,0),1)&lt;&gt;"BKFL6","",MAX(0,ROUND(BKFL6_CEB(AC28,AE28,AO28,F28,F28,J28),1))))</f>
        <v/>
      </c>
      <c r="AO28" s="97" t="str" cm="1">
        <f t="array" ref="AO28">IF(A28="","",IF(INDEX(Table_Methods!A:F,MATCH(G28,Table_Methods!B:B,0),1)&lt;&gt;"BKFL6","",MAX(0,ROUND(BKFL6_STR_NRK(AC28,K28,V28),1))))</f>
        <v/>
      </c>
      <c r="AP28" s="96" t="str" cm="1">
        <f t="array" ref="AP28">IF(A28="","",IF(INDEX(Table_Methods!A:F,MATCH(G28,Table_Methods!B:B,0),1)&lt;&gt;"BKFL6","",MAX(0,ROUND(BKFL6_STR_RCK(AB28,F28),1))))</f>
        <v/>
      </c>
      <c r="AQ28" s="97" t="str" cm="1">
        <f t="array" ref="AQ28">IF(A28="","",IF(INDEX(Table_Methods!A:F,MATCH(G28,Table_Methods!B:B,0),1)&lt;&gt;"BKFL7","",MAX(0,ROUND(BKFL7_CEB(AC28,AD28,AR28,F28,F28,J28),1))))</f>
        <v/>
      </c>
      <c r="AR28" s="96" t="str" cm="1">
        <f t="array" ref="AR28">IF(A28="","",IF(INDEX(Table_Methods!A:F,MATCH(G28,Table_Methods!B:B,0),1)&lt;&gt;"BKFL7","",MAX(0,ROUND(BKFL7_STR_NRK(AC28,K28,V28),1))))</f>
        <v/>
      </c>
      <c r="AS28" s="96" t="str" cm="1">
        <f t="array" ref="AS28">IF(A28="","",IF(INDEX(Table_Methods!A:F,MATCH(G28,Table_Methods!B:B,0),1)&lt;&gt;"BKFL7","",MAX(0,ROUND(BKFL7_STR_RCK(AB28,F28),1))))</f>
        <v/>
      </c>
      <c r="AT28" s="97" t="str" cm="1">
        <f t="array" ref="AT28">IF(A28="","",IF(INDEX(Table_Methods!A:F,MATCH(G28,Table_Methods!B:B,0),1)&lt;&gt;"BKFL8","",MAX(0,ROUND(BKFL8_CEB(AF28,Z28,AA28),1))))</f>
        <v/>
      </c>
      <c r="AU28" s="96" t="str" cm="1">
        <f t="array" ref="AU28">IF(A28="","",IF(INDEX(Table_Methods!A:F,MATCH(G28,Table_Methods!B:B,0),1)&lt;&gt;"BKFL8","",MAX(0,ROUND(BKFL8_STR_NRK(AC28,AD28,X28,Y28,Z28),1))))</f>
        <v/>
      </c>
      <c r="AV28" s="96" t="str" cm="1">
        <f t="array" ref="AV28">IF(A28="","",IF(INDEX(Table_Methods!A:F,MATCH(G28,Table_Methods!B:B,0),1)&lt;&gt;"BKFL8","",MAX(0,ROUND(BKFL8_STR_RCK(AB28,X28),1))))</f>
        <v/>
      </c>
      <c r="AW28" s="96" t="str" cm="1">
        <f t="array" ref="AW28">IF(A28="","",IF(INDEX(Table_Methods!A:F,MATCH(G28,Table_Methods!B:B,0),1)&lt;&gt;"BKFL9","",MAX(0,ROUND(BKFL9_STR_NRK(AC28,AD28,X28,Y28,Z28),1))))</f>
        <v/>
      </c>
      <c r="AX28" s="96" t="str" cm="1">
        <f t="array" ref="AX28">IF(A28="","",IF(INDEX(Table_Methods!A:F,MATCH(G28,Table_Methods!B:B,0),1)&lt;&gt;"BKFL9","",MAX(0,ROUND(BKFL9_STR_RCK(AB28,X28),1))))</f>
        <v/>
      </c>
    </row>
    <row r="29" spans="1:50" x14ac:dyDescent="0.25">
      <c r="A29" s="82" t="str">
        <f>IF(Input!A29="","",Input!A29)</f>
        <v/>
      </c>
      <c r="B29" s="82" t="str">
        <f>IF(Input!B29="","",Input!B29)</f>
        <v/>
      </c>
      <c r="C29" s="82" t="str">
        <f>IF(Input!D29="","",Input!D29)</f>
        <v/>
      </c>
      <c r="D29" s="82" t="str">
        <f>IF(Input!E29="","",Input!E29)</f>
        <v/>
      </c>
      <c r="E29" s="82" t="str">
        <f>IF(Input!F29="","",Input!F29)</f>
        <v/>
      </c>
      <c r="F29" s="82" t="str">
        <f>IF(Input!G29="","",Input!G29)</f>
        <v/>
      </c>
      <c r="G29" s="83" t="str">
        <f>IF(Input!H29="","",Input!H29)</f>
        <v/>
      </c>
      <c r="H29" s="82" t="str">
        <f>IF(Input!I29="","",Input!I29)</f>
        <v/>
      </c>
      <c r="I29" s="82" t="str">
        <f>IF(Input!J29="","",Input!J29)</f>
        <v/>
      </c>
      <c r="J29" s="82" t="str">
        <f>IF(Input!K29="","",Input!K29)</f>
        <v/>
      </c>
      <c r="K29" s="82" t="str">
        <f>IF(Input!L29="","",Input!L29)</f>
        <v/>
      </c>
      <c r="L29" s="70" t="str">
        <f>IF(B29="","",IF(B29="Box",4,IF(AND(Project!$B$12&gt;0,ISNUMBER(Project!$B$12)),Project!$B$12,12)))</f>
        <v/>
      </c>
      <c r="M29" s="66" t="str">
        <f t="shared" si="0"/>
        <v/>
      </c>
      <c r="N29" s="66" t="str">
        <f t="shared" si="1"/>
        <v/>
      </c>
      <c r="O29" s="67" t="str" cm="1">
        <f t="array" ref="O29">IF(A29="","",ROUND(IF(B29="Circular",Circular(M29),IF(B29="Box",Box(M29,N29),Elliptical(M29,N29))),3))</f>
        <v/>
      </c>
      <c r="P29" s="66" t="str">
        <f t="shared" si="2"/>
        <v/>
      </c>
      <c r="Q29" s="66" t="str" cm="1">
        <f t="array" ref="Q29">IF(M29="","",ROUND(W(M29),2))</f>
        <v/>
      </c>
      <c r="R29" s="66" t="str" cm="1">
        <f t="array" ref="R29">IF(M29="","",ROUND(Wb(Q29,M29),2))</f>
        <v/>
      </c>
      <c r="S29" s="66" t="str" cm="1">
        <f t="array" ref="S29">IF(R29="","",ROUND(K(R29,N29,L29),2))</f>
        <v/>
      </c>
      <c r="T29" s="66" t="str" cm="1">
        <f t="array" ref="T29">IF(S29="","",ROUND(K_3(S29,P29,L29),2))</f>
        <v/>
      </c>
      <c r="U29" s="66" t="str" cm="1">
        <f t="array" ref="U29">IF(S29="","",ROUND(Wt(I29,S29,L29),2))</f>
        <v/>
      </c>
      <c r="V29" s="92" t="str" cm="1">
        <f t="array" ref="V29">IF(A29="","",MAX(ROUND(L_B2(K29,N29),2),0))</f>
        <v/>
      </c>
      <c r="W29" s="92" t="str" cm="1">
        <f t="array" ref="W29">IF(A29="","",MAX(ROUND(L_Tc(K29,I29,N29),2),0))</f>
        <v/>
      </c>
      <c r="X29" s="92" t="str" cm="1">
        <f t="array" ref="X29">IF(N29="","",ROUND(L_Vc(K29,P29,N29),2))</f>
        <v/>
      </c>
      <c r="Y29" s="92" t="str">
        <f t="shared" si="3"/>
        <v/>
      </c>
      <c r="Z29" s="92" t="str">
        <f t="shared" si="4"/>
        <v/>
      </c>
      <c r="AA29" s="92" t="str">
        <f t="shared" si="5"/>
        <v/>
      </c>
      <c r="AB29" s="76" t="str" cm="1">
        <f t="array" ref="AB29">IF(A29="","",AREA_F(IF(RIGHT(G29,4)="ment",P29,I29),R29))</f>
        <v/>
      </c>
      <c r="AC29" s="76" t="str" cm="1">
        <f t="array" ref="AC29">IF(A29="","",ROUND(AREA_BC(R29,S29,N29,O29),2))</f>
        <v/>
      </c>
      <c r="AD29" s="76" t="str">
        <f t="shared" si="6"/>
        <v/>
      </c>
      <c r="AE29" s="76" t="str" cm="1">
        <f t="array" ref="AE29">IF(A29="","",ROUND(AREA_CT(S29,U29,I29),2))</f>
        <v/>
      </c>
      <c r="AF29" s="76" t="str" cm="1">
        <f t="array" ref="AF29">IF(A29="","",ROUND(AREA_VT(T29,U29,I29,P29),2))</f>
        <v/>
      </c>
      <c r="AG29" s="96" t="str" cm="1">
        <f t="array" ref="AG29">IF(A29="","",IF(INDEX(Table_Methods!A:F,MATCH(G29,Table_Methods!B:B,0),1)&lt;&gt;"BKFL1","",MAX(0,ROUND(BKFL1_CEB(AC29,AE29,AH29,F29,F29,J29),1))))</f>
        <v/>
      </c>
      <c r="AH29" s="96" t="str" cm="1">
        <f t="array" ref="AH29">IF(A29="","",IF(INDEX(Table_Methods!A:F,MATCH(G29,Table_Methods!B:B,0),1)&lt;&gt;"BKFL1","",MAX(0,ROUND(BKFL1_STR_NRK(AC29,AE29,K29,V29,W29),1))))</f>
        <v/>
      </c>
      <c r="AI29" s="96" t="str" cm="1">
        <f t="array" ref="AI29">IF(A29="","",IF(INDEX(Table_Methods!A:F,MATCH(G29,Table_Methods!B:B,0),1)&lt;&gt;"BKFL1","",MAX(0,ROUND(BKFL1_STR_RCK(AB29,F29),1))))</f>
        <v/>
      </c>
      <c r="AJ29" s="96" t="str" cm="1">
        <f t="array" ref="AJ29">IF(A29="","",IF(INDEX(Table_Methods!A:F,MATCH(G29,Table_Methods!B:B,0),1)&lt;&gt;"BKFL2","",MAX(0,ROUND(BKFL2_CEB(AC29,AD29,AK29,F29,F29,J29),1))))</f>
        <v/>
      </c>
      <c r="AK29" s="96" t="str" cm="1">
        <f t="array" ref="AK29">IF(A29="","",IF(INDEX(Table_Methods!A:F,MATCH(G29,Table_Methods!B:B,0),1)&lt;&gt;"BKFL2","",MAX(0,ROUND(BKFL2_STR_NRK(AC29,AD29,K29,V29,X29),1))))</f>
        <v/>
      </c>
      <c r="AL29" s="96" t="str" cm="1">
        <f t="array" ref="AL29">IF(A29="","",IF(INDEX(Table_Methods!A:F,MATCH(G29,Table_Methods!B:B,0),1)&lt;&gt;"BKFL2","",MAX(0,ROUND(BKFL2_STR_RCK(AB29,F29),1))))</f>
        <v/>
      </c>
      <c r="AM29" s="96" t="str" cm="1">
        <f t="array" ref="AM29">IF(A29="","",IF(INDEX(Table_Methods!A:F,MATCH(G29,Table_Methods!B:B,0),1)&lt;&gt;"BKFL3","",MAX(0,ROUND(BKFL3_STR(AC29+AE29,K29),1))))</f>
        <v/>
      </c>
      <c r="AN29" s="96" t="str" cm="1">
        <f t="array" ref="AN29">IF(A29="","",IF(INDEX(Table_Methods!A:F,MATCH(G29,Table_Methods!B:B,0),1)&lt;&gt;"BKFL6","",MAX(0,ROUND(BKFL6_CEB(AC29,AE29,AO29,F29,F29,J29),1))))</f>
        <v/>
      </c>
      <c r="AO29" s="97" t="str" cm="1">
        <f t="array" ref="AO29">IF(A29="","",IF(INDEX(Table_Methods!A:F,MATCH(G29,Table_Methods!B:B,0),1)&lt;&gt;"BKFL6","",MAX(0,ROUND(BKFL6_STR_NRK(AC29,K29,V29),1))))</f>
        <v/>
      </c>
      <c r="AP29" s="96" t="str" cm="1">
        <f t="array" ref="AP29">IF(A29="","",IF(INDEX(Table_Methods!A:F,MATCH(G29,Table_Methods!B:B,0),1)&lt;&gt;"BKFL6","",MAX(0,ROUND(BKFL6_STR_RCK(AB29,F29),1))))</f>
        <v/>
      </c>
      <c r="AQ29" s="97" t="str" cm="1">
        <f t="array" ref="AQ29">IF(A29="","",IF(INDEX(Table_Methods!A:F,MATCH(G29,Table_Methods!B:B,0),1)&lt;&gt;"BKFL7","",MAX(0,ROUND(BKFL7_CEB(AC29,AD29,AR29,F29,F29,J29),1))))</f>
        <v/>
      </c>
      <c r="AR29" s="96" t="str" cm="1">
        <f t="array" ref="AR29">IF(A29="","",IF(INDEX(Table_Methods!A:F,MATCH(G29,Table_Methods!B:B,0),1)&lt;&gt;"BKFL7","",MAX(0,ROUND(BKFL7_STR_NRK(AC29,K29,V29),1))))</f>
        <v/>
      </c>
      <c r="AS29" s="96" t="str" cm="1">
        <f t="array" ref="AS29">IF(A29="","",IF(INDEX(Table_Methods!A:F,MATCH(G29,Table_Methods!B:B,0),1)&lt;&gt;"BKFL7","",MAX(0,ROUND(BKFL7_STR_RCK(AB29,F29),1))))</f>
        <v/>
      </c>
      <c r="AT29" s="97" t="str" cm="1">
        <f t="array" ref="AT29">IF(A29="","",IF(INDEX(Table_Methods!A:F,MATCH(G29,Table_Methods!B:B,0),1)&lt;&gt;"BKFL8","",MAX(0,ROUND(BKFL8_CEB(AF29,Z29,AA29),1))))</f>
        <v/>
      </c>
      <c r="AU29" s="96" t="str" cm="1">
        <f t="array" ref="AU29">IF(A29="","",IF(INDEX(Table_Methods!A:F,MATCH(G29,Table_Methods!B:B,0),1)&lt;&gt;"BKFL8","",MAX(0,ROUND(BKFL8_STR_NRK(AC29,AD29,X29,Y29,Z29),1))))</f>
        <v/>
      </c>
      <c r="AV29" s="96" t="str" cm="1">
        <f t="array" ref="AV29">IF(A29="","",IF(INDEX(Table_Methods!A:F,MATCH(G29,Table_Methods!B:B,0),1)&lt;&gt;"BKFL8","",MAX(0,ROUND(BKFL8_STR_RCK(AB29,X29),1))))</f>
        <v/>
      </c>
      <c r="AW29" s="96" t="str" cm="1">
        <f t="array" ref="AW29">IF(A29="","",IF(INDEX(Table_Methods!A:F,MATCH(G29,Table_Methods!B:B,0),1)&lt;&gt;"BKFL9","",MAX(0,ROUND(BKFL9_STR_NRK(AC29,AD29,X29,Y29,Z29),1))))</f>
        <v/>
      </c>
      <c r="AX29" s="96" t="str" cm="1">
        <f t="array" ref="AX29">IF(A29="","",IF(INDEX(Table_Methods!A:F,MATCH(G29,Table_Methods!B:B,0),1)&lt;&gt;"BKFL9","",MAX(0,ROUND(BKFL9_STR_RCK(AB29,X29),1))))</f>
        <v/>
      </c>
    </row>
    <row r="30" spans="1:50" x14ac:dyDescent="0.25">
      <c r="A30" s="82" t="str">
        <f>IF(Input!A30="","",Input!A30)</f>
        <v/>
      </c>
      <c r="B30" s="82" t="str">
        <f>IF(Input!B30="","",Input!B30)</f>
        <v/>
      </c>
      <c r="C30" s="82" t="str">
        <f>IF(Input!D30="","",Input!D30)</f>
        <v/>
      </c>
      <c r="D30" s="82" t="str">
        <f>IF(Input!E30="","",Input!E30)</f>
        <v/>
      </c>
      <c r="E30" s="82" t="str">
        <f>IF(Input!F30="","",Input!F30)</f>
        <v/>
      </c>
      <c r="F30" s="82" t="str">
        <f>IF(Input!G30="","",Input!G30)</f>
        <v/>
      </c>
      <c r="G30" s="83" t="str">
        <f>IF(Input!H30="","",Input!H30)</f>
        <v/>
      </c>
      <c r="H30" s="82" t="str">
        <f>IF(Input!I30="","",Input!I30)</f>
        <v/>
      </c>
      <c r="I30" s="82" t="str">
        <f>IF(Input!J30="","",Input!J30)</f>
        <v/>
      </c>
      <c r="J30" s="82" t="str">
        <f>IF(Input!K30="","",Input!K30)</f>
        <v/>
      </c>
      <c r="K30" s="82" t="str">
        <f>IF(Input!L30="","",Input!L30)</f>
        <v/>
      </c>
      <c r="L30" s="70" t="str">
        <f>IF(B30="","",IF(B30="Box",4,IF(AND(Project!$B$12&gt;0,ISNUMBER(Project!$B$12)),Project!$B$12,12)))</f>
        <v/>
      </c>
      <c r="M30" s="66" t="str">
        <f t="shared" si="0"/>
        <v/>
      </c>
      <c r="N30" s="66" t="str">
        <f t="shared" si="1"/>
        <v/>
      </c>
      <c r="O30" s="67" t="str" cm="1">
        <f t="array" ref="O30">IF(A30="","",ROUND(IF(B30="Circular",Circular(M30),IF(B30="Box",Box(M30,N30),Elliptical(M30,N30))),3))</f>
        <v/>
      </c>
      <c r="P30" s="66" t="str">
        <f t="shared" si="2"/>
        <v/>
      </c>
      <c r="Q30" s="66" t="str" cm="1">
        <f t="array" ref="Q30">IF(M30="","",ROUND(W(M30),2))</f>
        <v/>
      </c>
      <c r="R30" s="66" t="str" cm="1">
        <f t="array" ref="R30">IF(M30="","",ROUND(Wb(Q30,M30),2))</f>
        <v/>
      </c>
      <c r="S30" s="66" t="str" cm="1">
        <f t="array" ref="S30">IF(R30="","",ROUND(K(R30,N30,L30),2))</f>
        <v/>
      </c>
      <c r="T30" s="66" t="str" cm="1">
        <f t="array" ref="T30">IF(S30="","",ROUND(K_3(S30,P30,L30),2))</f>
        <v/>
      </c>
      <c r="U30" s="66" t="str" cm="1">
        <f t="array" ref="U30">IF(S30="","",ROUND(Wt(I30,S30,L30),2))</f>
        <v/>
      </c>
      <c r="V30" s="92" t="str" cm="1">
        <f t="array" ref="V30">IF(A30="","",MAX(ROUND(L_B2(K30,N30),2),0))</f>
        <v/>
      </c>
      <c r="W30" s="92" t="str" cm="1">
        <f t="array" ref="W30">IF(A30="","",MAX(ROUND(L_Tc(K30,I30,N30),2),0))</f>
        <v/>
      </c>
      <c r="X30" s="92" t="str" cm="1">
        <f t="array" ref="X30">IF(N30="","",ROUND(L_Vc(K30,P30,N30),2))</f>
        <v/>
      </c>
      <c r="Y30" s="92" t="str">
        <f t="shared" si="3"/>
        <v/>
      </c>
      <c r="Z30" s="92" t="str">
        <f t="shared" si="4"/>
        <v/>
      </c>
      <c r="AA30" s="92" t="str">
        <f t="shared" si="5"/>
        <v/>
      </c>
      <c r="AB30" s="76" t="str" cm="1">
        <f t="array" ref="AB30">IF(A30="","",AREA_F(IF(RIGHT(G30,4)="ment",P30,I30),R30))</f>
        <v/>
      </c>
      <c r="AC30" s="76" t="str" cm="1">
        <f t="array" ref="AC30">IF(A30="","",ROUND(AREA_BC(R30,S30,N30,O30),2))</f>
        <v/>
      </c>
      <c r="AD30" s="76" t="str">
        <f t="shared" si="6"/>
        <v/>
      </c>
      <c r="AE30" s="76" t="str" cm="1">
        <f t="array" ref="AE30">IF(A30="","",ROUND(AREA_CT(S30,U30,I30),2))</f>
        <v/>
      </c>
      <c r="AF30" s="76" t="str" cm="1">
        <f t="array" ref="AF30">IF(A30="","",ROUND(AREA_VT(T30,U30,I30,P30),2))</f>
        <v/>
      </c>
      <c r="AG30" s="96" t="str" cm="1">
        <f t="array" ref="AG30">IF(A30="","",IF(INDEX(Table_Methods!A:F,MATCH(G30,Table_Methods!B:B,0),1)&lt;&gt;"BKFL1","",MAX(0,ROUND(BKFL1_CEB(AC30,AE30,AH30,F30,F30,J30),1))))</f>
        <v/>
      </c>
      <c r="AH30" s="96" t="str" cm="1">
        <f t="array" ref="AH30">IF(A30="","",IF(INDEX(Table_Methods!A:F,MATCH(G30,Table_Methods!B:B,0),1)&lt;&gt;"BKFL1","",MAX(0,ROUND(BKFL1_STR_NRK(AC30,AE30,K30,V30,W30),1))))</f>
        <v/>
      </c>
      <c r="AI30" s="96" t="str" cm="1">
        <f t="array" ref="AI30">IF(A30="","",IF(INDEX(Table_Methods!A:F,MATCH(G30,Table_Methods!B:B,0),1)&lt;&gt;"BKFL1","",MAX(0,ROUND(BKFL1_STR_RCK(AB30,F30),1))))</f>
        <v/>
      </c>
      <c r="AJ30" s="96" t="str" cm="1">
        <f t="array" ref="AJ30">IF(A30="","",IF(INDEX(Table_Methods!A:F,MATCH(G30,Table_Methods!B:B,0),1)&lt;&gt;"BKFL2","",MAX(0,ROUND(BKFL2_CEB(AC30,AD30,AK30,F30,F30,J30),1))))</f>
        <v/>
      </c>
      <c r="AK30" s="96" t="str" cm="1">
        <f t="array" ref="AK30">IF(A30="","",IF(INDEX(Table_Methods!A:F,MATCH(G30,Table_Methods!B:B,0),1)&lt;&gt;"BKFL2","",MAX(0,ROUND(BKFL2_STR_NRK(AC30,AD30,K30,V30,X30),1))))</f>
        <v/>
      </c>
      <c r="AL30" s="96" t="str" cm="1">
        <f t="array" ref="AL30">IF(A30="","",IF(INDEX(Table_Methods!A:F,MATCH(G30,Table_Methods!B:B,0),1)&lt;&gt;"BKFL2","",MAX(0,ROUND(BKFL2_STR_RCK(AB30,F30),1))))</f>
        <v/>
      </c>
      <c r="AM30" s="96" t="str" cm="1">
        <f t="array" ref="AM30">IF(A30="","",IF(INDEX(Table_Methods!A:F,MATCH(G30,Table_Methods!B:B,0),1)&lt;&gt;"BKFL3","",MAX(0,ROUND(BKFL3_STR(AC30+AE30,K30),1))))</f>
        <v/>
      </c>
      <c r="AN30" s="96" t="str" cm="1">
        <f t="array" ref="AN30">IF(A30="","",IF(INDEX(Table_Methods!A:F,MATCH(G30,Table_Methods!B:B,0),1)&lt;&gt;"BKFL6","",MAX(0,ROUND(BKFL6_CEB(AC30,AE30,AO30,F30,F30,J30),1))))</f>
        <v/>
      </c>
      <c r="AO30" s="97" t="str" cm="1">
        <f t="array" ref="AO30">IF(A30="","",IF(INDEX(Table_Methods!A:F,MATCH(G30,Table_Methods!B:B,0),1)&lt;&gt;"BKFL6","",MAX(0,ROUND(BKFL6_STR_NRK(AC30,K30,V30),1))))</f>
        <v/>
      </c>
      <c r="AP30" s="96" t="str" cm="1">
        <f t="array" ref="AP30">IF(A30="","",IF(INDEX(Table_Methods!A:F,MATCH(G30,Table_Methods!B:B,0),1)&lt;&gt;"BKFL6","",MAX(0,ROUND(BKFL6_STR_RCK(AB30,F30),1))))</f>
        <v/>
      </c>
      <c r="AQ30" s="97" t="str" cm="1">
        <f t="array" ref="AQ30">IF(A30="","",IF(INDEX(Table_Methods!A:F,MATCH(G30,Table_Methods!B:B,0),1)&lt;&gt;"BKFL7","",MAX(0,ROUND(BKFL7_CEB(AC30,AD30,AR30,F30,F30,J30),1))))</f>
        <v/>
      </c>
      <c r="AR30" s="96" t="str" cm="1">
        <f t="array" ref="AR30">IF(A30="","",IF(INDEX(Table_Methods!A:F,MATCH(G30,Table_Methods!B:B,0),1)&lt;&gt;"BKFL7","",MAX(0,ROUND(BKFL7_STR_NRK(AC30,K30,V30),1))))</f>
        <v/>
      </c>
      <c r="AS30" s="96" t="str" cm="1">
        <f t="array" ref="AS30">IF(A30="","",IF(INDEX(Table_Methods!A:F,MATCH(G30,Table_Methods!B:B,0),1)&lt;&gt;"BKFL7","",MAX(0,ROUND(BKFL7_STR_RCK(AB30,F30),1))))</f>
        <v/>
      </c>
      <c r="AT30" s="97" t="str" cm="1">
        <f t="array" ref="AT30">IF(A30="","",IF(INDEX(Table_Methods!A:F,MATCH(G30,Table_Methods!B:B,0),1)&lt;&gt;"BKFL8","",MAX(0,ROUND(BKFL8_CEB(AF30,Z30,AA30),1))))</f>
        <v/>
      </c>
      <c r="AU30" s="96" t="str" cm="1">
        <f t="array" ref="AU30">IF(A30="","",IF(INDEX(Table_Methods!A:F,MATCH(G30,Table_Methods!B:B,0),1)&lt;&gt;"BKFL8","",MAX(0,ROUND(BKFL8_STR_NRK(AC30,AD30,X30,Y30,Z30),1))))</f>
        <v/>
      </c>
      <c r="AV30" s="96" t="str" cm="1">
        <f t="array" ref="AV30">IF(A30="","",IF(INDEX(Table_Methods!A:F,MATCH(G30,Table_Methods!B:B,0),1)&lt;&gt;"BKFL8","",MAX(0,ROUND(BKFL8_STR_RCK(AB30,X30),1))))</f>
        <v/>
      </c>
      <c r="AW30" s="96" t="str" cm="1">
        <f t="array" ref="AW30">IF(A30="","",IF(INDEX(Table_Methods!A:F,MATCH(G30,Table_Methods!B:B,0),1)&lt;&gt;"BKFL9","",MAX(0,ROUND(BKFL9_STR_NRK(AC30,AD30,X30,Y30,Z30),1))))</f>
        <v/>
      </c>
      <c r="AX30" s="96" t="str" cm="1">
        <f t="array" ref="AX30">IF(A30="","",IF(INDEX(Table_Methods!A:F,MATCH(G30,Table_Methods!B:B,0),1)&lt;&gt;"BKFL9","",MAX(0,ROUND(BKFL9_STR_RCK(AB30,X30),1))))</f>
        <v/>
      </c>
    </row>
    <row r="31" spans="1:50" x14ac:dyDescent="0.25">
      <c r="A31" s="82" t="str">
        <f>IF(Input!A31="","",Input!A31)</f>
        <v/>
      </c>
      <c r="B31" s="82" t="str">
        <f>IF(Input!B31="","",Input!B31)</f>
        <v/>
      </c>
      <c r="C31" s="82" t="str">
        <f>IF(Input!D31="","",Input!D31)</f>
        <v/>
      </c>
      <c r="D31" s="82" t="str">
        <f>IF(Input!E31="","",Input!E31)</f>
        <v/>
      </c>
      <c r="E31" s="82" t="str">
        <f>IF(Input!F31="","",Input!F31)</f>
        <v/>
      </c>
      <c r="F31" s="82" t="str">
        <f>IF(Input!G31="","",Input!G31)</f>
        <v/>
      </c>
      <c r="G31" s="83" t="str">
        <f>IF(Input!H31="","",Input!H31)</f>
        <v/>
      </c>
      <c r="H31" s="82" t="str">
        <f>IF(Input!I31="","",Input!I31)</f>
        <v/>
      </c>
      <c r="I31" s="82" t="str">
        <f>IF(Input!J31="","",Input!J31)</f>
        <v/>
      </c>
      <c r="J31" s="82" t="str">
        <f>IF(Input!K31="","",Input!K31)</f>
        <v/>
      </c>
      <c r="K31" s="82" t="str">
        <f>IF(Input!L31="","",Input!L31)</f>
        <v/>
      </c>
      <c r="L31" s="70" t="str">
        <f>IF(B31="","",IF(B31="Box",4,IF(AND(Project!$B$12&gt;0,ISNUMBER(Project!$B$12)),Project!$B$12,12)))</f>
        <v/>
      </c>
      <c r="M31" s="66" t="str">
        <f t="shared" si="0"/>
        <v/>
      </c>
      <c r="N31" s="66" t="str">
        <f t="shared" si="1"/>
        <v/>
      </c>
      <c r="O31" s="67" t="str" cm="1">
        <f t="array" ref="O31">IF(A31="","",ROUND(IF(B31="Circular",Circular(M31),IF(B31="Box",Box(M31,N31),Elliptical(M31,N31))),3))</f>
        <v/>
      </c>
      <c r="P31" s="66" t="str">
        <f t="shared" si="2"/>
        <v/>
      </c>
      <c r="Q31" s="66" t="str" cm="1">
        <f t="array" ref="Q31">IF(M31="","",ROUND(W(M31),2))</f>
        <v/>
      </c>
      <c r="R31" s="66" t="str" cm="1">
        <f t="array" ref="R31">IF(M31="","",ROUND(Wb(Q31,M31),2))</f>
        <v/>
      </c>
      <c r="S31" s="66" t="str" cm="1">
        <f t="array" ref="S31">IF(R31="","",ROUND(K(R31,N31,L31),2))</f>
        <v/>
      </c>
      <c r="T31" s="66" t="str" cm="1">
        <f t="array" ref="T31">IF(S31="","",ROUND(K_3(S31,P31,L31),2))</f>
        <v/>
      </c>
      <c r="U31" s="66" t="str" cm="1">
        <f t="array" ref="U31">IF(S31="","",ROUND(Wt(I31,S31,L31),2))</f>
        <v/>
      </c>
      <c r="V31" s="92" t="str" cm="1">
        <f t="array" ref="V31">IF(A31="","",MAX(ROUND(L_B2(K31,N31),2),0))</f>
        <v/>
      </c>
      <c r="W31" s="92" t="str" cm="1">
        <f t="array" ref="W31">IF(A31="","",MAX(ROUND(L_Tc(K31,I31,N31),2),0))</f>
        <v/>
      </c>
      <c r="X31" s="92" t="str" cm="1">
        <f t="array" ref="X31">IF(N31="","",ROUND(L_Vc(K31,P31,N31),2))</f>
        <v/>
      </c>
      <c r="Y31" s="92" t="str">
        <f t="shared" si="3"/>
        <v/>
      </c>
      <c r="Z31" s="92" t="str">
        <f t="shared" si="4"/>
        <v/>
      </c>
      <c r="AA31" s="92" t="str">
        <f t="shared" si="5"/>
        <v/>
      </c>
      <c r="AB31" s="76" t="str" cm="1">
        <f t="array" ref="AB31">IF(A31="","",AREA_F(IF(RIGHT(G31,4)="ment",P31,I31),R31))</f>
        <v/>
      </c>
      <c r="AC31" s="76" t="str" cm="1">
        <f t="array" ref="AC31">IF(A31="","",ROUND(AREA_BC(R31,S31,N31,O31),2))</f>
        <v/>
      </c>
      <c r="AD31" s="76" t="str">
        <f t="shared" si="6"/>
        <v/>
      </c>
      <c r="AE31" s="76" t="str" cm="1">
        <f t="array" ref="AE31">IF(A31="","",ROUND(AREA_CT(S31,U31,I31),2))</f>
        <v/>
      </c>
      <c r="AF31" s="76" t="str" cm="1">
        <f t="array" ref="AF31">IF(A31="","",ROUND(AREA_VT(T31,U31,I31,P31),2))</f>
        <v/>
      </c>
      <c r="AG31" s="96" t="str" cm="1">
        <f t="array" ref="AG31">IF(A31="","",IF(INDEX(Table_Methods!A:F,MATCH(G31,Table_Methods!B:B,0),1)&lt;&gt;"BKFL1","",MAX(0,ROUND(BKFL1_CEB(AC31,AE31,AH31,F31,F31,J31),1))))</f>
        <v/>
      </c>
      <c r="AH31" s="96" t="str" cm="1">
        <f t="array" ref="AH31">IF(A31="","",IF(INDEX(Table_Methods!A:F,MATCH(G31,Table_Methods!B:B,0),1)&lt;&gt;"BKFL1","",MAX(0,ROUND(BKFL1_STR_NRK(AC31,AE31,K31,V31,W31),1))))</f>
        <v/>
      </c>
      <c r="AI31" s="96" t="str" cm="1">
        <f t="array" ref="AI31">IF(A31="","",IF(INDEX(Table_Methods!A:F,MATCH(G31,Table_Methods!B:B,0),1)&lt;&gt;"BKFL1","",MAX(0,ROUND(BKFL1_STR_RCK(AB31,F31),1))))</f>
        <v/>
      </c>
      <c r="AJ31" s="96" t="str" cm="1">
        <f t="array" ref="AJ31">IF(A31="","",IF(INDEX(Table_Methods!A:F,MATCH(G31,Table_Methods!B:B,0),1)&lt;&gt;"BKFL2","",MAX(0,ROUND(BKFL2_CEB(AC31,AD31,AK31,F31,F31,J31),1))))</f>
        <v/>
      </c>
      <c r="AK31" s="96" t="str" cm="1">
        <f t="array" ref="AK31">IF(A31="","",IF(INDEX(Table_Methods!A:F,MATCH(G31,Table_Methods!B:B,0),1)&lt;&gt;"BKFL2","",MAX(0,ROUND(BKFL2_STR_NRK(AC31,AD31,K31,V31,X31),1))))</f>
        <v/>
      </c>
      <c r="AL31" s="96" t="str" cm="1">
        <f t="array" ref="AL31">IF(A31="","",IF(INDEX(Table_Methods!A:F,MATCH(G31,Table_Methods!B:B,0),1)&lt;&gt;"BKFL2","",MAX(0,ROUND(BKFL2_STR_RCK(AB31,F31),1))))</f>
        <v/>
      </c>
      <c r="AM31" s="96" t="str" cm="1">
        <f t="array" ref="AM31">IF(A31="","",IF(INDEX(Table_Methods!A:F,MATCH(G31,Table_Methods!B:B,0),1)&lt;&gt;"BKFL3","",MAX(0,ROUND(BKFL3_STR(AC31+AE31,K31),1))))</f>
        <v/>
      </c>
      <c r="AN31" s="96" t="str" cm="1">
        <f t="array" ref="AN31">IF(A31="","",IF(INDEX(Table_Methods!A:F,MATCH(G31,Table_Methods!B:B,0),1)&lt;&gt;"BKFL6","",MAX(0,ROUND(BKFL6_CEB(AC31,AE31,AO31,F31,F31,J31),1))))</f>
        <v/>
      </c>
      <c r="AO31" s="97" t="str" cm="1">
        <f t="array" ref="AO31">IF(A31="","",IF(INDEX(Table_Methods!A:F,MATCH(G31,Table_Methods!B:B,0),1)&lt;&gt;"BKFL6","",MAX(0,ROUND(BKFL6_STR_NRK(AC31,K31,V31),1))))</f>
        <v/>
      </c>
      <c r="AP31" s="96" t="str" cm="1">
        <f t="array" ref="AP31">IF(A31="","",IF(INDEX(Table_Methods!A:F,MATCH(G31,Table_Methods!B:B,0),1)&lt;&gt;"BKFL6","",MAX(0,ROUND(BKFL6_STR_RCK(AB31,F31),1))))</f>
        <v/>
      </c>
      <c r="AQ31" s="97" t="str" cm="1">
        <f t="array" ref="AQ31">IF(A31="","",IF(INDEX(Table_Methods!A:F,MATCH(G31,Table_Methods!B:B,0),1)&lt;&gt;"BKFL7","",MAX(0,ROUND(BKFL7_CEB(AC31,AD31,AR31,F31,F31,J31),1))))</f>
        <v/>
      </c>
      <c r="AR31" s="96" t="str" cm="1">
        <f t="array" ref="AR31">IF(A31="","",IF(INDEX(Table_Methods!A:F,MATCH(G31,Table_Methods!B:B,0),1)&lt;&gt;"BKFL7","",MAX(0,ROUND(BKFL7_STR_NRK(AC31,K31,V31),1))))</f>
        <v/>
      </c>
      <c r="AS31" s="96" t="str" cm="1">
        <f t="array" ref="AS31">IF(A31="","",IF(INDEX(Table_Methods!A:F,MATCH(G31,Table_Methods!B:B,0),1)&lt;&gt;"BKFL7","",MAX(0,ROUND(BKFL7_STR_RCK(AB31,F31),1))))</f>
        <v/>
      </c>
      <c r="AT31" s="97" t="str" cm="1">
        <f t="array" ref="AT31">IF(A31="","",IF(INDEX(Table_Methods!A:F,MATCH(G31,Table_Methods!B:B,0),1)&lt;&gt;"BKFL8","",MAX(0,ROUND(BKFL8_CEB(AF31,Z31,AA31),1))))</f>
        <v/>
      </c>
      <c r="AU31" s="96" t="str" cm="1">
        <f t="array" ref="AU31">IF(A31="","",IF(INDEX(Table_Methods!A:F,MATCH(G31,Table_Methods!B:B,0),1)&lt;&gt;"BKFL8","",MAX(0,ROUND(BKFL8_STR_NRK(AC31,AD31,X31,Y31,Z31),1))))</f>
        <v/>
      </c>
      <c r="AV31" s="96" t="str" cm="1">
        <f t="array" ref="AV31">IF(A31="","",IF(INDEX(Table_Methods!A:F,MATCH(G31,Table_Methods!B:B,0),1)&lt;&gt;"BKFL8","",MAX(0,ROUND(BKFL8_STR_RCK(AB31,X31),1))))</f>
        <v/>
      </c>
      <c r="AW31" s="96" t="str" cm="1">
        <f t="array" ref="AW31">IF(A31="","",IF(INDEX(Table_Methods!A:F,MATCH(G31,Table_Methods!B:B,0),1)&lt;&gt;"BKFL9","",MAX(0,ROUND(BKFL9_STR_NRK(AC31,AD31,X31,Y31,Z31),1))))</f>
        <v/>
      </c>
      <c r="AX31" s="96" t="str" cm="1">
        <f t="array" ref="AX31">IF(A31="","",IF(INDEX(Table_Methods!A:F,MATCH(G31,Table_Methods!B:B,0),1)&lt;&gt;"BKFL9","",MAX(0,ROUND(BKFL9_STR_RCK(AB31,X31),1))))</f>
        <v/>
      </c>
    </row>
    <row r="32" spans="1:50" x14ac:dyDescent="0.25">
      <c r="A32" s="82" t="str">
        <f>IF(Input!A32="","",Input!A32)</f>
        <v/>
      </c>
      <c r="B32" s="82" t="str">
        <f>IF(Input!B32="","",Input!B32)</f>
        <v/>
      </c>
      <c r="C32" s="82" t="str">
        <f>IF(Input!D32="","",Input!D32)</f>
        <v/>
      </c>
      <c r="D32" s="82" t="str">
        <f>IF(Input!E32="","",Input!E32)</f>
        <v/>
      </c>
      <c r="E32" s="82" t="str">
        <f>IF(Input!F32="","",Input!F32)</f>
        <v/>
      </c>
      <c r="F32" s="82" t="str">
        <f>IF(Input!G32="","",Input!G32)</f>
        <v/>
      </c>
      <c r="G32" s="83" t="str">
        <f>IF(Input!H32="","",Input!H32)</f>
        <v/>
      </c>
      <c r="H32" s="82" t="str">
        <f>IF(Input!I32="","",Input!I32)</f>
        <v/>
      </c>
      <c r="I32" s="82" t="str">
        <f>IF(Input!J32="","",Input!J32)</f>
        <v/>
      </c>
      <c r="J32" s="82" t="str">
        <f>IF(Input!K32="","",Input!K32)</f>
        <v/>
      </c>
      <c r="K32" s="82" t="str">
        <f>IF(Input!L32="","",Input!L32)</f>
        <v/>
      </c>
      <c r="L32" s="70" t="str">
        <f>IF(B32="","",IF(B32="Box",4,IF(AND(Project!$B$12&gt;0,ISNUMBER(Project!$B$12)),Project!$B$12,12)))</f>
        <v/>
      </c>
      <c r="M32" s="66" t="str">
        <f t="shared" si="0"/>
        <v/>
      </c>
      <c r="N32" s="66" t="str">
        <f t="shared" si="1"/>
        <v/>
      </c>
      <c r="O32" s="67" t="str" cm="1">
        <f t="array" ref="O32">IF(A32="","",ROUND(IF(B32="Circular",Circular(M32),IF(B32="Box",Box(M32,N32),Elliptical(M32,N32))),3))</f>
        <v/>
      </c>
      <c r="P32" s="66" t="str">
        <f t="shared" si="2"/>
        <v/>
      </c>
      <c r="Q32" s="66" t="str" cm="1">
        <f t="array" ref="Q32">IF(M32="","",ROUND(W(M32),2))</f>
        <v/>
      </c>
      <c r="R32" s="66" t="str" cm="1">
        <f t="array" ref="R32">IF(M32="","",ROUND(Wb(Q32,M32),2))</f>
        <v/>
      </c>
      <c r="S32" s="66" t="str" cm="1">
        <f t="array" ref="S32">IF(R32="","",ROUND(K(R32,N32,L32),2))</f>
        <v/>
      </c>
      <c r="T32" s="66" t="str" cm="1">
        <f t="array" ref="T32">IF(S32="","",ROUND(K_3(S32,P32,L32),2))</f>
        <v/>
      </c>
      <c r="U32" s="66" t="str" cm="1">
        <f t="array" ref="U32">IF(S32="","",ROUND(Wt(I32,S32,L32),2))</f>
        <v/>
      </c>
      <c r="V32" s="92" t="str" cm="1">
        <f t="array" ref="V32">IF(A32="","",MAX(ROUND(L_B2(K32,N32),2),0))</f>
        <v/>
      </c>
      <c r="W32" s="92" t="str" cm="1">
        <f t="array" ref="W32">IF(A32="","",MAX(ROUND(L_Tc(K32,I32,N32),2),0))</f>
        <v/>
      </c>
      <c r="X32" s="92" t="str" cm="1">
        <f t="array" ref="X32">IF(N32="","",ROUND(L_Vc(K32,P32,N32),2))</f>
        <v/>
      </c>
      <c r="Y32" s="92" t="str">
        <f t="shared" si="3"/>
        <v/>
      </c>
      <c r="Z32" s="92" t="str">
        <f t="shared" si="4"/>
        <v/>
      </c>
      <c r="AA32" s="92" t="str">
        <f t="shared" si="5"/>
        <v/>
      </c>
      <c r="AB32" s="76" t="str" cm="1">
        <f t="array" ref="AB32">IF(A32="","",AREA_F(IF(RIGHT(G32,4)="ment",P32,I32),R32))</f>
        <v/>
      </c>
      <c r="AC32" s="76" t="str" cm="1">
        <f t="array" ref="AC32">IF(A32="","",ROUND(AREA_BC(R32,S32,N32,O32),2))</f>
        <v/>
      </c>
      <c r="AD32" s="76" t="str">
        <f t="shared" si="6"/>
        <v/>
      </c>
      <c r="AE32" s="76" t="str" cm="1">
        <f t="array" ref="AE32">IF(A32="","",ROUND(AREA_CT(S32,U32,I32),2))</f>
        <v/>
      </c>
      <c r="AF32" s="76" t="str" cm="1">
        <f t="array" ref="AF32">IF(A32="","",ROUND(AREA_VT(T32,U32,I32,P32),2))</f>
        <v/>
      </c>
      <c r="AG32" s="96" t="str" cm="1">
        <f t="array" ref="AG32">IF(A32="","",IF(INDEX(Table_Methods!A:F,MATCH(G32,Table_Methods!B:B,0),1)&lt;&gt;"BKFL1","",MAX(0,ROUND(BKFL1_CEB(AC32,AE32,AH32,F32,F32,J32),1))))</f>
        <v/>
      </c>
      <c r="AH32" s="96" t="str" cm="1">
        <f t="array" ref="AH32">IF(A32="","",IF(INDEX(Table_Methods!A:F,MATCH(G32,Table_Methods!B:B,0),1)&lt;&gt;"BKFL1","",MAX(0,ROUND(BKFL1_STR_NRK(AC32,AE32,K32,V32,W32),1))))</f>
        <v/>
      </c>
      <c r="AI32" s="96" t="str" cm="1">
        <f t="array" ref="AI32">IF(A32="","",IF(INDEX(Table_Methods!A:F,MATCH(G32,Table_Methods!B:B,0),1)&lt;&gt;"BKFL1","",MAX(0,ROUND(BKFL1_STR_RCK(AB32,F32),1))))</f>
        <v/>
      </c>
      <c r="AJ32" s="96" t="str" cm="1">
        <f t="array" ref="AJ32">IF(A32="","",IF(INDEX(Table_Methods!A:F,MATCH(G32,Table_Methods!B:B,0),1)&lt;&gt;"BKFL2","",MAX(0,ROUND(BKFL2_CEB(AC32,AD32,AK32,F32,F32,J32),1))))</f>
        <v/>
      </c>
      <c r="AK32" s="96" t="str" cm="1">
        <f t="array" ref="AK32">IF(A32="","",IF(INDEX(Table_Methods!A:F,MATCH(G32,Table_Methods!B:B,0),1)&lt;&gt;"BKFL2","",MAX(0,ROUND(BKFL2_STR_NRK(AC32,AD32,K32,V32,X32),1))))</f>
        <v/>
      </c>
      <c r="AL32" s="96" t="str" cm="1">
        <f t="array" ref="AL32">IF(A32="","",IF(INDEX(Table_Methods!A:F,MATCH(G32,Table_Methods!B:B,0),1)&lt;&gt;"BKFL2","",MAX(0,ROUND(BKFL2_STR_RCK(AB32,F32),1))))</f>
        <v/>
      </c>
      <c r="AM32" s="96" t="str" cm="1">
        <f t="array" ref="AM32">IF(A32="","",IF(INDEX(Table_Methods!A:F,MATCH(G32,Table_Methods!B:B,0),1)&lt;&gt;"BKFL3","",MAX(0,ROUND(BKFL3_STR(AC32+AE32,K32),1))))</f>
        <v/>
      </c>
      <c r="AN32" s="96" t="str" cm="1">
        <f t="array" ref="AN32">IF(A32="","",IF(INDEX(Table_Methods!A:F,MATCH(G32,Table_Methods!B:B,0),1)&lt;&gt;"BKFL6","",MAX(0,ROUND(BKFL6_CEB(AC32,AE32,AO32,F32,F32,J32),1))))</f>
        <v/>
      </c>
      <c r="AO32" s="97" t="str" cm="1">
        <f t="array" ref="AO32">IF(A32="","",IF(INDEX(Table_Methods!A:F,MATCH(G32,Table_Methods!B:B,0),1)&lt;&gt;"BKFL6","",MAX(0,ROUND(BKFL6_STR_NRK(AC32,K32,V32),1))))</f>
        <v/>
      </c>
      <c r="AP32" s="96" t="str" cm="1">
        <f t="array" ref="AP32">IF(A32="","",IF(INDEX(Table_Methods!A:F,MATCH(G32,Table_Methods!B:B,0),1)&lt;&gt;"BKFL6","",MAX(0,ROUND(BKFL6_STR_RCK(AB32,F32),1))))</f>
        <v/>
      </c>
      <c r="AQ32" s="97" t="str" cm="1">
        <f t="array" ref="AQ32">IF(A32="","",IF(INDEX(Table_Methods!A:F,MATCH(G32,Table_Methods!B:B,0),1)&lt;&gt;"BKFL7","",MAX(0,ROUND(BKFL7_CEB(AC32,AD32,AR32,F32,F32,J32),1))))</f>
        <v/>
      </c>
      <c r="AR32" s="96" t="str" cm="1">
        <f t="array" ref="AR32">IF(A32="","",IF(INDEX(Table_Methods!A:F,MATCH(G32,Table_Methods!B:B,0),1)&lt;&gt;"BKFL7","",MAX(0,ROUND(BKFL7_STR_NRK(AC32,K32,V32),1))))</f>
        <v/>
      </c>
      <c r="AS32" s="96" t="str" cm="1">
        <f t="array" ref="AS32">IF(A32="","",IF(INDEX(Table_Methods!A:F,MATCH(G32,Table_Methods!B:B,0),1)&lt;&gt;"BKFL7","",MAX(0,ROUND(BKFL7_STR_RCK(AB32,F32),1))))</f>
        <v/>
      </c>
      <c r="AT32" s="97" t="str" cm="1">
        <f t="array" ref="AT32">IF(A32="","",IF(INDEX(Table_Methods!A:F,MATCH(G32,Table_Methods!B:B,0),1)&lt;&gt;"BKFL8","",MAX(0,ROUND(BKFL8_CEB(AF32,Z32,AA32),1))))</f>
        <v/>
      </c>
      <c r="AU32" s="96" t="str" cm="1">
        <f t="array" ref="AU32">IF(A32="","",IF(INDEX(Table_Methods!A:F,MATCH(G32,Table_Methods!B:B,0),1)&lt;&gt;"BKFL8","",MAX(0,ROUND(BKFL8_STR_NRK(AC32,AD32,X32,Y32,Z32),1))))</f>
        <v/>
      </c>
      <c r="AV32" s="96" t="str" cm="1">
        <f t="array" ref="AV32">IF(A32="","",IF(INDEX(Table_Methods!A:F,MATCH(G32,Table_Methods!B:B,0),1)&lt;&gt;"BKFL8","",MAX(0,ROUND(BKFL8_STR_RCK(AB32,X32),1))))</f>
        <v/>
      </c>
      <c r="AW32" s="96" t="str" cm="1">
        <f t="array" ref="AW32">IF(A32="","",IF(INDEX(Table_Methods!A:F,MATCH(G32,Table_Methods!B:B,0),1)&lt;&gt;"BKFL9","",MAX(0,ROUND(BKFL9_STR_NRK(AC32,AD32,X32,Y32,Z32),1))))</f>
        <v/>
      </c>
      <c r="AX32" s="96" t="str" cm="1">
        <f t="array" ref="AX32">IF(A32="","",IF(INDEX(Table_Methods!A:F,MATCH(G32,Table_Methods!B:B,0),1)&lt;&gt;"BKFL9","",MAX(0,ROUND(BKFL9_STR_RCK(AB32,X32),1))))</f>
        <v/>
      </c>
    </row>
    <row r="33" spans="1:50" x14ac:dyDescent="0.25">
      <c r="A33" s="82" t="str">
        <f>IF(Input!A33="","",Input!A33)</f>
        <v/>
      </c>
      <c r="B33" s="82" t="str">
        <f>IF(Input!B33="","",Input!B33)</f>
        <v/>
      </c>
      <c r="C33" s="82" t="str">
        <f>IF(Input!D33="","",Input!D33)</f>
        <v/>
      </c>
      <c r="D33" s="82" t="str">
        <f>IF(Input!E33="","",Input!E33)</f>
        <v/>
      </c>
      <c r="E33" s="82" t="str">
        <f>IF(Input!F33="","",Input!F33)</f>
        <v/>
      </c>
      <c r="F33" s="82" t="str">
        <f>IF(Input!G33="","",Input!G33)</f>
        <v/>
      </c>
      <c r="G33" s="83" t="str">
        <f>IF(Input!H33="","",Input!H33)</f>
        <v/>
      </c>
      <c r="H33" s="82" t="str">
        <f>IF(Input!I33="","",Input!I33)</f>
        <v/>
      </c>
      <c r="I33" s="82" t="str">
        <f>IF(Input!J33="","",Input!J33)</f>
        <v/>
      </c>
      <c r="J33" s="82" t="str">
        <f>IF(Input!K33="","",Input!K33)</f>
        <v/>
      </c>
      <c r="K33" s="82" t="str">
        <f>IF(Input!L33="","",Input!L33)</f>
        <v/>
      </c>
      <c r="L33" s="70" t="str">
        <f>IF(B33="","",IF(B33="Box",4,IF(AND(Project!$B$12&gt;0,ISNUMBER(Project!$B$12)),Project!$B$12,12)))</f>
        <v/>
      </c>
      <c r="M33" s="66" t="str">
        <f t="shared" si="0"/>
        <v/>
      </c>
      <c r="N33" s="66" t="str">
        <f t="shared" si="1"/>
        <v/>
      </c>
      <c r="O33" s="67" t="str" cm="1">
        <f t="array" ref="O33">IF(A33="","",ROUND(IF(B33="Circular",Circular(M33),IF(B33="Box",Box(M33,N33),Elliptical(M33,N33))),3))</f>
        <v/>
      </c>
      <c r="P33" s="66" t="str">
        <f t="shared" si="2"/>
        <v/>
      </c>
      <c r="Q33" s="66" t="str" cm="1">
        <f t="array" ref="Q33">IF(M33="","",ROUND(W(M33),2))</f>
        <v/>
      </c>
      <c r="R33" s="66" t="str" cm="1">
        <f t="array" ref="R33">IF(M33="","",ROUND(Wb(Q33,M33),2))</f>
        <v/>
      </c>
      <c r="S33" s="66" t="str" cm="1">
        <f t="array" ref="S33">IF(R33="","",ROUND(K(R33,N33,L33),2))</f>
        <v/>
      </c>
      <c r="T33" s="66" t="str" cm="1">
        <f t="array" ref="T33">IF(S33="","",ROUND(K_3(S33,P33,L33),2))</f>
        <v/>
      </c>
      <c r="U33" s="66" t="str" cm="1">
        <f t="array" ref="U33">IF(S33="","",ROUND(Wt(I33,S33,L33),2))</f>
        <v/>
      </c>
      <c r="V33" s="92" t="str" cm="1">
        <f t="array" ref="V33">IF(A33="","",MAX(ROUND(L_B2(K33,N33),2),0))</f>
        <v/>
      </c>
      <c r="W33" s="92" t="str" cm="1">
        <f t="array" ref="W33">IF(A33="","",MAX(ROUND(L_Tc(K33,I33,N33),2),0))</f>
        <v/>
      </c>
      <c r="X33" s="92" t="str" cm="1">
        <f t="array" ref="X33">IF(N33="","",ROUND(L_Vc(K33,P33,N33),2))</f>
        <v/>
      </c>
      <c r="Y33" s="92" t="str">
        <f t="shared" si="3"/>
        <v/>
      </c>
      <c r="Z33" s="92" t="str">
        <f t="shared" si="4"/>
        <v/>
      </c>
      <c r="AA33" s="92" t="str">
        <f t="shared" si="5"/>
        <v/>
      </c>
      <c r="AB33" s="76" t="str" cm="1">
        <f t="array" ref="AB33">IF(A33="","",AREA_F(IF(RIGHT(G33,4)="ment",P33,I33),R33))</f>
        <v/>
      </c>
      <c r="AC33" s="76" t="str" cm="1">
        <f t="array" ref="AC33">IF(A33="","",ROUND(AREA_BC(R33,S33,N33,O33),2))</f>
        <v/>
      </c>
      <c r="AD33" s="76" t="str">
        <f t="shared" si="6"/>
        <v/>
      </c>
      <c r="AE33" s="76" t="str" cm="1">
        <f t="array" ref="AE33">IF(A33="","",ROUND(AREA_CT(S33,U33,I33),2))</f>
        <v/>
      </c>
      <c r="AF33" s="76" t="str" cm="1">
        <f t="array" ref="AF33">IF(A33="","",ROUND(AREA_VT(T33,U33,I33,P33),2))</f>
        <v/>
      </c>
      <c r="AG33" s="96" t="str" cm="1">
        <f t="array" ref="AG33">IF(A33="","",IF(INDEX(Table_Methods!A:F,MATCH(G33,Table_Methods!B:B,0),1)&lt;&gt;"BKFL1","",MAX(0,ROUND(BKFL1_CEB(AC33,AE33,AH33,F33,F33,J33),1))))</f>
        <v/>
      </c>
      <c r="AH33" s="96" t="str" cm="1">
        <f t="array" ref="AH33">IF(A33="","",IF(INDEX(Table_Methods!A:F,MATCH(G33,Table_Methods!B:B,0),1)&lt;&gt;"BKFL1","",MAX(0,ROUND(BKFL1_STR_NRK(AC33,AE33,K33,V33,W33),1))))</f>
        <v/>
      </c>
      <c r="AI33" s="96" t="str" cm="1">
        <f t="array" ref="AI33">IF(A33="","",IF(INDEX(Table_Methods!A:F,MATCH(G33,Table_Methods!B:B,0),1)&lt;&gt;"BKFL1","",MAX(0,ROUND(BKFL1_STR_RCK(AB33,F33),1))))</f>
        <v/>
      </c>
      <c r="AJ33" s="96" t="str" cm="1">
        <f t="array" ref="AJ33">IF(A33="","",IF(INDEX(Table_Methods!A:F,MATCH(G33,Table_Methods!B:B,0),1)&lt;&gt;"BKFL2","",MAX(0,ROUND(BKFL2_CEB(AC33,AD33,AK33,F33,F33,J33),1))))</f>
        <v/>
      </c>
      <c r="AK33" s="96" t="str" cm="1">
        <f t="array" ref="AK33">IF(A33="","",IF(INDEX(Table_Methods!A:F,MATCH(G33,Table_Methods!B:B,0),1)&lt;&gt;"BKFL2","",MAX(0,ROUND(BKFL2_STR_NRK(AC33,AD33,K33,V33,X33),1))))</f>
        <v/>
      </c>
      <c r="AL33" s="96" t="str" cm="1">
        <f t="array" ref="AL33">IF(A33="","",IF(INDEX(Table_Methods!A:F,MATCH(G33,Table_Methods!B:B,0),1)&lt;&gt;"BKFL2","",MAX(0,ROUND(BKFL2_STR_RCK(AB33,F33),1))))</f>
        <v/>
      </c>
      <c r="AM33" s="96" t="str" cm="1">
        <f t="array" ref="AM33">IF(A33="","",IF(INDEX(Table_Methods!A:F,MATCH(G33,Table_Methods!B:B,0),1)&lt;&gt;"BKFL3","",MAX(0,ROUND(BKFL3_STR(AC33+AE33,K33),1))))</f>
        <v/>
      </c>
      <c r="AN33" s="96" t="str" cm="1">
        <f t="array" ref="AN33">IF(A33="","",IF(INDEX(Table_Methods!A:F,MATCH(G33,Table_Methods!B:B,0),1)&lt;&gt;"BKFL6","",MAX(0,ROUND(BKFL6_CEB(AC33,AE33,AO33,F33,F33,J33),1))))</f>
        <v/>
      </c>
      <c r="AO33" s="97" t="str" cm="1">
        <f t="array" ref="AO33">IF(A33="","",IF(INDEX(Table_Methods!A:F,MATCH(G33,Table_Methods!B:B,0),1)&lt;&gt;"BKFL6","",MAX(0,ROUND(BKFL6_STR_NRK(AC33,K33,V33),1))))</f>
        <v/>
      </c>
      <c r="AP33" s="96" t="str" cm="1">
        <f t="array" ref="AP33">IF(A33="","",IF(INDEX(Table_Methods!A:F,MATCH(G33,Table_Methods!B:B,0),1)&lt;&gt;"BKFL6","",MAX(0,ROUND(BKFL6_STR_RCK(AB33,F33),1))))</f>
        <v/>
      </c>
      <c r="AQ33" s="97" t="str" cm="1">
        <f t="array" ref="AQ33">IF(A33="","",IF(INDEX(Table_Methods!A:F,MATCH(G33,Table_Methods!B:B,0),1)&lt;&gt;"BKFL7","",MAX(0,ROUND(BKFL7_CEB(AC33,AD33,AR33,F33,F33,J33),1))))</f>
        <v/>
      </c>
      <c r="AR33" s="96" t="str" cm="1">
        <f t="array" ref="AR33">IF(A33="","",IF(INDEX(Table_Methods!A:F,MATCH(G33,Table_Methods!B:B,0),1)&lt;&gt;"BKFL7","",MAX(0,ROUND(BKFL7_STR_NRK(AC33,K33,V33),1))))</f>
        <v/>
      </c>
      <c r="AS33" s="96" t="str" cm="1">
        <f t="array" ref="AS33">IF(A33="","",IF(INDEX(Table_Methods!A:F,MATCH(G33,Table_Methods!B:B,0),1)&lt;&gt;"BKFL7","",MAX(0,ROUND(BKFL7_STR_RCK(AB33,F33),1))))</f>
        <v/>
      </c>
      <c r="AT33" s="97" t="str" cm="1">
        <f t="array" ref="AT33">IF(A33="","",IF(INDEX(Table_Methods!A:F,MATCH(G33,Table_Methods!B:B,0),1)&lt;&gt;"BKFL8","",MAX(0,ROUND(BKFL8_CEB(AF33,Z33,AA33),1))))</f>
        <v/>
      </c>
      <c r="AU33" s="96" t="str" cm="1">
        <f t="array" ref="AU33">IF(A33="","",IF(INDEX(Table_Methods!A:F,MATCH(G33,Table_Methods!B:B,0),1)&lt;&gt;"BKFL8","",MAX(0,ROUND(BKFL8_STR_NRK(AC33,AD33,X33,Y33,Z33),1))))</f>
        <v/>
      </c>
      <c r="AV33" s="96" t="str" cm="1">
        <f t="array" ref="AV33">IF(A33="","",IF(INDEX(Table_Methods!A:F,MATCH(G33,Table_Methods!B:B,0),1)&lt;&gt;"BKFL8","",MAX(0,ROUND(BKFL8_STR_RCK(AB33,X33),1))))</f>
        <v/>
      </c>
      <c r="AW33" s="96" t="str" cm="1">
        <f t="array" ref="AW33">IF(A33="","",IF(INDEX(Table_Methods!A:F,MATCH(G33,Table_Methods!B:B,0),1)&lt;&gt;"BKFL9","",MAX(0,ROUND(BKFL9_STR_NRK(AC33,AD33,X33,Y33,Z33),1))))</f>
        <v/>
      </c>
      <c r="AX33" s="96" t="str" cm="1">
        <f t="array" ref="AX33">IF(A33="","",IF(INDEX(Table_Methods!A:F,MATCH(G33,Table_Methods!B:B,0),1)&lt;&gt;"BKFL9","",MAX(0,ROUND(BKFL9_STR_RCK(AB33,X33),1))))</f>
        <v/>
      </c>
    </row>
    <row r="34" spans="1:50" x14ac:dyDescent="0.25">
      <c r="A34" s="82" t="str">
        <f>IF(Input!A34="","",Input!A34)</f>
        <v/>
      </c>
      <c r="B34" s="82" t="str">
        <f>IF(Input!B34="","",Input!B34)</f>
        <v/>
      </c>
      <c r="C34" s="82" t="str">
        <f>IF(Input!D34="","",Input!D34)</f>
        <v/>
      </c>
      <c r="D34" s="82" t="str">
        <f>IF(Input!E34="","",Input!E34)</f>
        <v/>
      </c>
      <c r="E34" s="82" t="str">
        <f>IF(Input!F34="","",Input!F34)</f>
        <v/>
      </c>
      <c r="F34" s="82" t="str">
        <f>IF(Input!G34="","",Input!G34)</f>
        <v/>
      </c>
      <c r="G34" s="83" t="str">
        <f>IF(Input!H34="","",Input!H34)</f>
        <v/>
      </c>
      <c r="H34" s="82" t="str">
        <f>IF(Input!I34="","",Input!I34)</f>
        <v/>
      </c>
      <c r="I34" s="82" t="str">
        <f>IF(Input!J34="","",Input!J34)</f>
        <v/>
      </c>
      <c r="J34" s="82" t="str">
        <f>IF(Input!K34="","",Input!K34)</f>
        <v/>
      </c>
      <c r="K34" s="82" t="str">
        <f>IF(Input!L34="","",Input!L34)</f>
        <v/>
      </c>
      <c r="L34" s="70" t="str">
        <f>IF(B34="","",IF(B34="Box",4,IF(AND(Project!$B$12&gt;0,ISNUMBER(Project!$B$12)),Project!$B$12,12)))</f>
        <v/>
      </c>
      <c r="M34" s="66" t="str">
        <f t="shared" si="0"/>
        <v/>
      </c>
      <c r="N34" s="66" t="str">
        <f t="shared" si="1"/>
        <v/>
      </c>
      <c r="O34" s="67" t="str" cm="1">
        <f t="array" ref="O34">IF(A34="","",ROUND(IF(B34="Circular",Circular(M34),IF(B34="Box",Box(M34,N34),Elliptical(M34,N34))),3))</f>
        <v/>
      </c>
      <c r="P34" s="66" t="str">
        <f t="shared" si="2"/>
        <v/>
      </c>
      <c r="Q34" s="66" t="str" cm="1">
        <f t="array" ref="Q34">IF(M34="","",ROUND(W(M34),2))</f>
        <v/>
      </c>
      <c r="R34" s="66" t="str" cm="1">
        <f t="array" ref="R34">IF(M34="","",ROUND(Wb(Q34,M34),2))</f>
        <v/>
      </c>
      <c r="S34" s="66" t="str" cm="1">
        <f t="array" ref="S34">IF(R34="","",ROUND(K(R34,N34,L34),2))</f>
        <v/>
      </c>
      <c r="T34" s="66" t="str" cm="1">
        <f t="array" ref="T34">IF(S34="","",ROUND(K_3(S34,P34,L34),2))</f>
        <v/>
      </c>
      <c r="U34" s="66" t="str" cm="1">
        <f t="array" ref="U34">IF(S34="","",ROUND(Wt(I34,S34,L34),2))</f>
        <v/>
      </c>
      <c r="V34" s="92" t="str" cm="1">
        <f t="array" ref="V34">IF(A34="","",MAX(ROUND(L_B2(K34,N34),2),0))</f>
        <v/>
      </c>
      <c r="W34" s="92" t="str" cm="1">
        <f t="array" ref="W34">IF(A34="","",MAX(ROUND(L_Tc(K34,I34,N34),2),0))</f>
        <v/>
      </c>
      <c r="X34" s="92" t="str" cm="1">
        <f t="array" ref="X34">IF(N34="","",ROUND(L_Vc(K34,P34,N34),2))</f>
        <v/>
      </c>
      <c r="Y34" s="92" t="str">
        <f t="shared" si="3"/>
        <v/>
      </c>
      <c r="Z34" s="92" t="str">
        <f t="shared" si="4"/>
        <v/>
      </c>
      <c r="AA34" s="92" t="str">
        <f t="shared" si="5"/>
        <v/>
      </c>
      <c r="AB34" s="76" t="str" cm="1">
        <f t="array" ref="AB34">IF(A34="","",AREA_F(IF(RIGHT(G34,4)="ment",P34,I34),R34))</f>
        <v/>
      </c>
      <c r="AC34" s="76" t="str" cm="1">
        <f t="array" ref="AC34">IF(A34="","",ROUND(AREA_BC(R34,S34,N34,O34),2))</f>
        <v/>
      </c>
      <c r="AD34" s="76" t="str">
        <f t="shared" si="6"/>
        <v/>
      </c>
      <c r="AE34" s="76" t="str" cm="1">
        <f t="array" ref="AE34">IF(A34="","",ROUND(AREA_CT(S34,U34,I34),2))</f>
        <v/>
      </c>
      <c r="AF34" s="76" t="str" cm="1">
        <f t="array" ref="AF34">IF(A34="","",ROUND(AREA_VT(T34,U34,I34,P34),2))</f>
        <v/>
      </c>
      <c r="AG34" s="96" t="str" cm="1">
        <f t="array" ref="AG34">IF(A34="","",IF(INDEX(Table_Methods!A:F,MATCH(G34,Table_Methods!B:B,0),1)&lt;&gt;"BKFL1","",MAX(0,ROUND(BKFL1_CEB(AC34,AE34,AH34,F34,F34,J34),1))))</f>
        <v/>
      </c>
      <c r="AH34" s="96" t="str" cm="1">
        <f t="array" ref="AH34">IF(A34="","",IF(INDEX(Table_Methods!A:F,MATCH(G34,Table_Methods!B:B,0),1)&lt;&gt;"BKFL1","",MAX(0,ROUND(BKFL1_STR_NRK(AC34,AE34,K34,V34,W34),1))))</f>
        <v/>
      </c>
      <c r="AI34" s="96" t="str" cm="1">
        <f t="array" ref="AI34">IF(A34="","",IF(INDEX(Table_Methods!A:F,MATCH(G34,Table_Methods!B:B,0),1)&lt;&gt;"BKFL1","",MAX(0,ROUND(BKFL1_STR_RCK(AB34,F34),1))))</f>
        <v/>
      </c>
      <c r="AJ34" s="96" t="str" cm="1">
        <f t="array" ref="AJ34">IF(A34="","",IF(INDEX(Table_Methods!A:F,MATCH(G34,Table_Methods!B:B,0),1)&lt;&gt;"BKFL2","",MAX(0,ROUND(BKFL2_CEB(AC34,AD34,AK34,F34,F34,J34),1))))</f>
        <v/>
      </c>
      <c r="AK34" s="96" t="str" cm="1">
        <f t="array" ref="AK34">IF(A34="","",IF(INDEX(Table_Methods!A:F,MATCH(G34,Table_Methods!B:B,0),1)&lt;&gt;"BKFL2","",MAX(0,ROUND(BKFL2_STR_NRK(AC34,AD34,K34,V34,X34),1))))</f>
        <v/>
      </c>
      <c r="AL34" s="96" t="str" cm="1">
        <f t="array" ref="AL34">IF(A34="","",IF(INDEX(Table_Methods!A:F,MATCH(G34,Table_Methods!B:B,0),1)&lt;&gt;"BKFL2","",MAX(0,ROUND(BKFL2_STR_RCK(AB34,F34),1))))</f>
        <v/>
      </c>
      <c r="AM34" s="96" t="str" cm="1">
        <f t="array" ref="AM34">IF(A34="","",IF(INDEX(Table_Methods!A:F,MATCH(G34,Table_Methods!B:B,0),1)&lt;&gt;"BKFL3","",MAX(0,ROUND(BKFL3_STR(AC34+AE34,K34),1))))</f>
        <v/>
      </c>
      <c r="AN34" s="96" t="str" cm="1">
        <f t="array" ref="AN34">IF(A34="","",IF(INDEX(Table_Methods!A:F,MATCH(G34,Table_Methods!B:B,0),1)&lt;&gt;"BKFL6","",MAX(0,ROUND(BKFL6_CEB(AC34,AE34,AO34,F34,F34,J34),1))))</f>
        <v/>
      </c>
      <c r="AO34" s="97" t="str" cm="1">
        <f t="array" ref="AO34">IF(A34="","",IF(INDEX(Table_Methods!A:F,MATCH(G34,Table_Methods!B:B,0),1)&lt;&gt;"BKFL6","",MAX(0,ROUND(BKFL6_STR_NRK(AC34,K34,V34),1))))</f>
        <v/>
      </c>
      <c r="AP34" s="96" t="str" cm="1">
        <f t="array" ref="AP34">IF(A34="","",IF(INDEX(Table_Methods!A:F,MATCH(G34,Table_Methods!B:B,0),1)&lt;&gt;"BKFL6","",MAX(0,ROUND(BKFL6_STR_RCK(AB34,F34),1))))</f>
        <v/>
      </c>
      <c r="AQ34" s="97" t="str" cm="1">
        <f t="array" ref="AQ34">IF(A34="","",IF(INDEX(Table_Methods!A:F,MATCH(G34,Table_Methods!B:B,0),1)&lt;&gt;"BKFL7","",MAX(0,ROUND(BKFL7_CEB(AC34,AD34,AR34,F34,F34,J34),1))))</f>
        <v/>
      </c>
      <c r="AR34" s="96" t="str" cm="1">
        <f t="array" ref="AR34">IF(A34="","",IF(INDEX(Table_Methods!A:F,MATCH(G34,Table_Methods!B:B,0),1)&lt;&gt;"BKFL7","",MAX(0,ROUND(BKFL7_STR_NRK(AC34,K34,V34),1))))</f>
        <v/>
      </c>
      <c r="AS34" s="96" t="str" cm="1">
        <f t="array" ref="AS34">IF(A34="","",IF(INDEX(Table_Methods!A:F,MATCH(G34,Table_Methods!B:B,0),1)&lt;&gt;"BKFL7","",MAX(0,ROUND(BKFL7_STR_RCK(AB34,F34),1))))</f>
        <v/>
      </c>
      <c r="AT34" s="97" t="str" cm="1">
        <f t="array" ref="AT34">IF(A34="","",IF(INDEX(Table_Methods!A:F,MATCH(G34,Table_Methods!B:B,0),1)&lt;&gt;"BKFL8","",MAX(0,ROUND(BKFL8_CEB(AF34,Z34,AA34),1))))</f>
        <v/>
      </c>
      <c r="AU34" s="96" t="str" cm="1">
        <f t="array" ref="AU34">IF(A34="","",IF(INDEX(Table_Methods!A:F,MATCH(G34,Table_Methods!B:B,0),1)&lt;&gt;"BKFL8","",MAX(0,ROUND(BKFL8_STR_NRK(AC34,AD34,X34,Y34,Z34),1))))</f>
        <v/>
      </c>
      <c r="AV34" s="96" t="str" cm="1">
        <f t="array" ref="AV34">IF(A34="","",IF(INDEX(Table_Methods!A:F,MATCH(G34,Table_Methods!B:B,0),1)&lt;&gt;"BKFL8","",MAX(0,ROUND(BKFL8_STR_RCK(AB34,X34),1))))</f>
        <v/>
      </c>
      <c r="AW34" s="96" t="str" cm="1">
        <f t="array" ref="AW34">IF(A34="","",IF(INDEX(Table_Methods!A:F,MATCH(G34,Table_Methods!B:B,0),1)&lt;&gt;"BKFL9","",MAX(0,ROUND(BKFL9_STR_NRK(AC34,AD34,X34,Y34,Z34),1))))</f>
        <v/>
      </c>
      <c r="AX34" s="96" t="str" cm="1">
        <f t="array" ref="AX34">IF(A34="","",IF(INDEX(Table_Methods!A:F,MATCH(G34,Table_Methods!B:B,0),1)&lt;&gt;"BKFL9","",MAX(0,ROUND(BKFL9_STR_RCK(AB34,X34),1))))</f>
        <v/>
      </c>
    </row>
    <row r="35" spans="1:50" x14ac:dyDescent="0.25">
      <c r="A35" s="82" t="str">
        <f>IF(Input!A35="","",Input!A35)</f>
        <v/>
      </c>
      <c r="B35" s="82" t="str">
        <f>IF(Input!B35="","",Input!B35)</f>
        <v/>
      </c>
      <c r="C35" s="82" t="str">
        <f>IF(Input!D35="","",Input!D35)</f>
        <v/>
      </c>
      <c r="D35" s="82" t="str">
        <f>IF(Input!E35="","",Input!E35)</f>
        <v/>
      </c>
      <c r="E35" s="82" t="str">
        <f>IF(Input!F35="","",Input!F35)</f>
        <v/>
      </c>
      <c r="F35" s="82" t="str">
        <f>IF(Input!G35="","",Input!G35)</f>
        <v/>
      </c>
      <c r="G35" s="83" t="str">
        <f>IF(Input!H35="","",Input!H35)</f>
        <v/>
      </c>
      <c r="H35" s="82" t="str">
        <f>IF(Input!I35="","",Input!I35)</f>
        <v/>
      </c>
      <c r="I35" s="82" t="str">
        <f>IF(Input!J35="","",Input!J35)</f>
        <v/>
      </c>
      <c r="J35" s="82" t="str">
        <f>IF(Input!K35="","",Input!K35)</f>
        <v/>
      </c>
      <c r="K35" s="82" t="str">
        <f>IF(Input!L35="","",Input!L35)</f>
        <v/>
      </c>
      <c r="L35" s="70" t="str">
        <f>IF(B35="","",IF(B35="Box",4,IF(AND(Project!$B$12&gt;0,ISNUMBER(Project!$B$12)),Project!$B$12,12)))</f>
        <v/>
      </c>
      <c r="M35" s="66" t="str">
        <f t="shared" si="0"/>
        <v/>
      </c>
      <c r="N35" s="66" t="str">
        <f t="shared" si="1"/>
        <v/>
      </c>
      <c r="O35" s="67" t="str" cm="1">
        <f t="array" ref="O35">IF(A35="","",ROUND(IF(B35="Circular",Circular(M35),IF(B35="Box",Box(M35,N35),Elliptical(M35,N35))),3))</f>
        <v/>
      </c>
      <c r="P35" s="66" t="str">
        <f t="shared" si="2"/>
        <v/>
      </c>
      <c r="Q35" s="66" t="str" cm="1">
        <f t="array" ref="Q35">IF(M35="","",ROUND(W(M35),2))</f>
        <v/>
      </c>
      <c r="R35" s="66" t="str" cm="1">
        <f t="array" ref="R35">IF(M35="","",ROUND(Wb(Q35,M35),2))</f>
        <v/>
      </c>
      <c r="S35" s="66" t="str" cm="1">
        <f t="array" ref="S35">IF(R35="","",ROUND(K(R35,N35,L35),2))</f>
        <v/>
      </c>
      <c r="T35" s="66" t="str" cm="1">
        <f t="array" ref="T35">IF(S35="","",ROUND(K_3(S35,P35,L35),2))</f>
        <v/>
      </c>
      <c r="U35" s="66" t="str" cm="1">
        <f t="array" ref="U35">IF(S35="","",ROUND(Wt(I35,S35,L35),2))</f>
        <v/>
      </c>
      <c r="V35" s="92" t="str" cm="1">
        <f t="array" ref="V35">IF(A35="","",MAX(ROUND(L_B2(K35,N35),2),0))</f>
        <v/>
      </c>
      <c r="W35" s="92" t="str" cm="1">
        <f t="array" ref="W35">IF(A35="","",MAX(ROUND(L_Tc(K35,I35,N35),2),0))</f>
        <v/>
      </c>
      <c r="X35" s="92" t="str" cm="1">
        <f t="array" ref="X35">IF(N35="","",ROUND(L_Vc(K35,P35,N35),2))</f>
        <v/>
      </c>
      <c r="Y35" s="92" t="str">
        <f t="shared" si="3"/>
        <v/>
      </c>
      <c r="Z35" s="92" t="str">
        <f t="shared" si="4"/>
        <v/>
      </c>
      <c r="AA35" s="92" t="str">
        <f t="shared" si="5"/>
        <v/>
      </c>
      <c r="AB35" s="76" t="str" cm="1">
        <f t="array" ref="AB35">IF(A35="","",AREA_F(IF(RIGHT(G35,4)="ment",P35,I35),R35))</f>
        <v/>
      </c>
      <c r="AC35" s="76" t="str" cm="1">
        <f t="array" ref="AC35">IF(A35="","",ROUND(AREA_BC(R35,S35,N35,O35),2))</f>
        <v/>
      </c>
      <c r="AD35" s="76" t="str">
        <f t="shared" si="6"/>
        <v/>
      </c>
      <c r="AE35" s="76" t="str" cm="1">
        <f t="array" ref="AE35">IF(A35="","",ROUND(AREA_CT(S35,U35,I35),2))</f>
        <v/>
      </c>
      <c r="AF35" s="76" t="str" cm="1">
        <f t="array" ref="AF35">IF(A35="","",ROUND(AREA_VT(T35,U35,I35,P35),2))</f>
        <v/>
      </c>
      <c r="AG35" s="96" t="str" cm="1">
        <f t="array" ref="AG35">IF(A35="","",IF(INDEX(Table_Methods!A:F,MATCH(G35,Table_Methods!B:B,0),1)&lt;&gt;"BKFL1","",MAX(0,ROUND(BKFL1_CEB(AC35,AE35,AH35,F35,F35,J35),1))))</f>
        <v/>
      </c>
      <c r="AH35" s="96" t="str" cm="1">
        <f t="array" ref="AH35">IF(A35="","",IF(INDEX(Table_Methods!A:F,MATCH(G35,Table_Methods!B:B,0),1)&lt;&gt;"BKFL1","",MAX(0,ROUND(BKFL1_STR_NRK(AC35,AE35,K35,V35,W35),1))))</f>
        <v/>
      </c>
      <c r="AI35" s="96" t="str" cm="1">
        <f t="array" ref="AI35">IF(A35="","",IF(INDEX(Table_Methods!A:F,MATCH(G35,Table_Methods!B:B,0),1)&lt;&gt;"BKFL1","",MAX(0,ROUND(BKFL1_STR_RCK(AB35,F35),1))))</f>
        <v/>
      </c>
      <c r="AJ35" s="96" t="str" cm="1">
        <f t="array" ref="AJ35">IF(A35="","",IF(INDEX(Table_Methods!A:F,MATCH(G35,Table_Methods!B:B,0),1)&lt;&gt;"BKFL2","",MAX(0,ROUND(BKFL2_CEB(AC35,AD35,AK35,F35,F35,J35),1))))</f>
        <v/>
      </c>
      <c r="AK35" s="96" t="str" cm="1">
        <f t="array" ref="AK35">IF(A35="","",IF(INDEX(Table_Methods!A:F,MATCH(G35,Table_Methods!B:B,0),1)&lt;&gt;"BKFL2","",MAX(0,ROUND(BKFL2_STR_NRK(AC35,AD35,K35,V35,X35),1))))</f>
        <v/>
      </c>
      <c r="AL35" s="96" t="str" cm="1">
        <f t="array" ref="AL35">IF(A35="","",IF(INDEX(Table_Methods!A:F,MATCH(G35,Table_Methods!B:B,0),1)&lt;&gt;"BKFL2","",MAX(0,ROUND(BKFL2_STR_RCK(AB35,F35),1))))</f>
        <v/>
      </c>
      <c r="AM35" s="96" t="str" cm="1">
        <f t="array" ref="AM35">IF(A35="","",IF(INDEX(Table_Methods!A:F,MATCH(G35,Table_Methods!B:B,0),1)&lt;&gt;"BKFL3","",MAX(0,ROUND(BKFL3_STR(AC35+AE35,K35),1))))</f>
        <v/>
      </c>
      <c r="AN35" s="96" t="str" cm="1">
        <f t="array" ref="AN35">IF(A35="","",IF(INDEX(Table_Methods!A:F,MATCH(G35,Table_Methods!B:B,0),1)&lt;&gt;"BKFL6","",MAX(0,ROUND(BKFL6_CEB(AC35,AE35,AO35,F35,F35,J35),1))))</f>
        <v/>
      </c>
      <c r="AO35" s="97" t="str" cm="1">
        <f t="array" ref="AO35">IF(A35="","",IF(INDEX(Table_Methods!A:F,MATCH(G35,Table_Methods!B:B,0),1)&lt;&gt;"BKFL6","",MAX(0,ROUND(BKFL6_STR_NRK(AC35,K35,V35),1))))</f>
        <v/>
      </c>
      <c r="AP35" s="96" t="str" cm="1">
        <f t="array" ref="AP35">IF(A35="","",IF(INDEX(Table_Methods!A:F,MATCH(G35,Table_Methods!B:B,0),1)&lt;&gt;"BKFL6","",MAX(0,ROUND(BKFL6_STR_RCK(AB35,F35),1))))</f>
        <v/>
      </c>
      <c r="AQ35" s="97" t="str" cm="1">
        <f t="array" ref="AQ35">IF(A35="","",IF(INDEX(Table_Methods!A:F,MATCH(G35,Table_Methods!B:B,0),1)&lt;&gt;"BKFL7","",MAX(0,ROUND(BKFL7_CEB(AC35,AD35,AR35,F35,F35,J35),1))))</f>
        <v/>
      </c>
      <c r="AR35" s="96" t="str" cm="1">
        <f t="array" ref="AR35">IF(A35="","",IF(INDEX(Table_Methods!A:F,MATCH(G35,Table_Methods!B:B,0),1)&lt;&gt;"BKFL7","",MAX(0,ROUND(BKFL7_STR_NRK(AC35,K35,V35),1))))</f>
        <v/>
      </c>
      <c r="AS35" s="96" t="str" cm="1">
        <f t="array" ref="AS35">IF(A35="","",IF(INDEX(Table_Methods!A:F,MATCH(G35,Table_Methods!B:B,0),1)&lt;&gt;"BKFL7","",MAX(0,ROUND(BKFL7_STR_RCK(AB35,F35),1))))</f>
        <v/>
      </c>
      <c r="AT35" s="97" t="str" cm="1">
        <f t="array" ref="AT35">IF(A35="","",IF(INDEX(Table_Methods!A:F,MATCH(G35,Table_Methods!B:B,0),1)&lt;&gt;"BKFL8","",MAX(0,ROUND(BKFL8_CEB(AF35,Z35,AA35),1))))</f>
        <v/>
      </c>
      <c r="AU35" s="96" t="str" cm="1">
        <f t="array" ref="AU35">IF(A35="","",IF(INDEX(Table_Methods!A:F,MATCH(G35,Table_Methods!B:B,0),1)&lt;&gt;"BKFL8","",MAX(0,ROUND(BKFL8_STR_NRK(AC35,AD35,X35,Y35,Z35),1))))</f>
        <v/>
      </c>
      <c r="AV35" s="96" t="str" cm="1">
        <f t="array" ref="AV35">IF(A35="","",IF(INDEX(Table_Methods!A:F,MATCH(G35,Table_Methods!B:B,0),1)&lt;&gt;"BKFL8","",MAX(0,ROUND(BKFL8_STR_RCK(AB35,X35),1))))</f>
        <v/>
      </c>
      <c r="AW35" s="96" t="str" cm="1">
        <f t="array" ref="AW35">IF(A35="","",IF(INDEX(Table_Methods!A:F,MATCH(G35,Table_Methods!B:B,0),1)&lt;&gt;"BKFL9","",MAX(0,ROUND(BKFL9_STR_NRK(AC35,AD35,X35,Y35,Z35),1))))</f>
        <v/>
      </c>
      <c r="AX35" s="96" t="str" cm="1">
        <f t="array" ref="AX35">IF(A35="","",IF(INDEX(Table_Methods!A:F,MATCH(G35,Table_Methods!B:B,0),1)&lt;&gt;"BKFL9","",MAX(0,ROUND(BKFL9_STR_RCK(AB35,X35),1))))</f>
        <v/>
      </c>
    </row>
    <row r="36" spans="1:50" x14ac:dyDescent="0.25">
      <c r="A36" s="82" t="str">
        <f>IF(Input!A36="","",Input!A36)</f>
        <v/>
      </c>
      <c r="B36" s="82" t="str">
        <f>IF(Input!B36="","",Input!B36)</f>
        <v/>
      </c>
      <c r="C36" s="82" t="str">
        <f>IF(Input!D36="","",Input!D36)</f>
        <v/>
      </c>
      <c r="D36" s="82" t="str">
        <f>IF(Input!E36="","",Input!E36)</f>
        <v/>
      </c>
      <c r="E36" s="82" t="str">
        <f>IF(Input!F36="","",Input!F36)</f>
        <v/>
      </c>
      <c r="F36" s="82" t="str">
        <f>IF(Input!G36="","",Input!G36)</f>
        <v/>
      </c>
      <c r="G36" s="83" t="str">
        <f>IF(Input!H36="","",Input!H36)</f>
        <v/>
      </c>
      <c r="H36" s="82" t="str">
        <f>IF(Input!I36="","",Input!I36)</f>
        <v/>
      </c>
      <c r="I36" s="82" t="str">
        <f>IF(Input!J36="","",Input!J36)</f>
        <v/>
      </c>
      <c r="J36" s="82" t="str">
        <f>IF(Input!K36="","",Input!K36)</f>
        <v/>
      </c>
      <c r="K36" s="82" t="str">
        <f>IF(Input!L36="","",Input!L36)</f>
        <v/>
      </c>
      <c r="L36" s="70" t="str">
        <f>IF(B36="","",IF(B36="Box",4,IF(AND(Project!$B$12&gt;0,ISNUMBER(Project!$B$12)),Project!$B$12,12)))</f>
        <v/>
      </c>
      <c r="M36" s="66" t="str">
        <f t="shared" si="0"/>
        <v/>
      </c>
      <c r="N36" s="66" t="str">
        <f t="shared" si="1"/>
        <v/>
      </c>
      <c r="O36" s="67" t="str" cm="1">
        <f t="array" ref="O36">IF(A36="","",ROUND(IF(B36="Circular",Circular(M36),IF(B36="Box",Box(M36,N36),Elliptical(M36,N36))),3))</f>
        <v/>
      </c>
      <c r="P36" s="66" t="str">
        <f t="shared" si="2"/>
        <v/>
      </c>
      <c r="Q36" s="66" t="str" cm="1">
        <f t="array" ref="Q36">IF(M36="","",ROUND(W(M36),2))</f>
        <v/>
      </c>
      <c r="R36" s="66" t="str" cm="1">
        <f t="array" ref="R36">IF(M36="","",ROUND(Wb(Q36,M36),2))</f>
        <v/>
      </c>
      <c r="S36" s="66" t="str" cm="1">
        <f t="array" ref="S36">IF(R36="","",ROUND(K(R36,N36,L36),2))</f>
        <v/>
      </c>
      <c r="T36" s="66" t="str" cm="1">
        <f t="array" ref="T36">IF(S36="","",ROUND(K_3(S36,P36,L36),2))</f>
        <v/>
      </c>
      <c r="U36" s="66" t="str" cm="1">
        <f t="array" ref="U36">IF(S36="","",ROUND(Wt(I36,S36,L36),2))</f>
        <v/>
      </c>
      <c r="V36" s="92" t="str" cm="1">
        <f t="array" ref="V36">IF(A36="","",MAX(ROUND(L_B2(K36,N36),2),0))</f>
        <v/>
      </c>
      <c r="W36" s="92" t="str" cm="1">
        <f t="array" ref="W36">IF(A36="","",MAX(ROUND(L_Tc(K36,I36,N36),2),0))</f>
        <v/>
      </c>
      <c r="X36" s="92" t="str" cm="1">
        <f t="array" ref="X36">IF(N36="","",ROUND(L_Vc(K36,P36,N36),2))</f>
        <v/>
      </c>
      <c r="Y36" s="92" t="str">
        <f t="shared" si="3"/>
        <v/>
      </c>
      <c r="Z36" s="92" t="str">
        <f t="shared" si="4"/>
        <v/>
      </c>
      <c r="AA36" s="92" t="str">
        <f t="shared" si="5"/>
        <v/>
      </c>
      <c r="AB36" s="76" t="str" cm="1">
        <f t="array" ref="AB36">IF(A36="","",AREA_F(IF(RIGHT(G36,4)="ment",P36,I36),R36))</f>
        <v/>
      </c>
      <c r="AC36" s="76" t="str" cm="1">
        <f t="array" ref="AC36">IF(A36="","",ROUND(AREA_BC(R36,S36,N36,O36),2))</f>
        <v/>
      </c>
      <c r="AD36" s="76" t="str">
        <f t="shared" si="6"/>
        <v/>
      </c>
      <c r="AE36" s="76" t="str" cm="1">
        <f t="array" ref="AE36">IF(A36="","",ROUND(AREA_CT(S36,U36,I36),2))</f>
        <v/>
      </c>
      <c r="AF36" s="76" t="str" cm="1">
        <f t="array" ref="AF36">IF(A36="","",ROUND(AREA_VT(T36,U36,I36,P36),2))</f>
        <v/>
      </c>
      <c r="AG36" s="96" t="str" cm="1">
        <f t="array" ref="AG36">IF(A36="","",IF(INDEX(Table_Methods!A:F,MATCH(G36,Table_Methods!B:B,0),1)&lt;&gt;"BKFL1","",MAX(0,ROUND(BKFL1_CEB(AC36,AE36,AH36,F36,F36,J36),1))))</f>
        <v/>
      </c>
      <c r="AH36" s="96" t="str" cm="1">
        <f t="array" ref="AH36">IF(A36="","",IF(INDEX(Table_Methods!A:F,MATCH(G36,Table_Methods!B:B,0),1)&lt;&gt;"BKFL1","",MAX(0,ROUND(BKFL1_STR_NRK(AC36,AE36,K36,V36,W36),1))))</f>
        <v/>
      </c>
      <c r="AI36" s="96" t="str" cm="1">
        <f t="array" ref="AI36">IF(A36="","",IF(INDEX(Table_Methods!A:F,MATCH(G36,Table_Methods!B:B,0),1)&lt;&gt;"BKFL1","",MAX(0,ROUND(BKFL1_STR_RCK(AB36,F36),1))))</f>
        <v/>
      </c>
      <c r="AJ36" s="96" t="str" cm="1">
        <f t="array" ref="AJ36">IF(A36="","",IF(INDEX(Table_Methods!A:F,MATCH(G36,Table_Methods!B:B,0),1)&lt;&gt;"BKFL2","",MAX(0,ROUND(BKFL2_CEB(AC36,AD36,AK36,F36,F36,J36),1))))</f>
        <v/>
      </c>
      <c r="AK36" s="96" t="str" cm="1">
        <f t="array" ref="AK36">IF(A36="","",IF(INDEX(Table_Methods!A:F,MATCH(G36,Table_Methods!B:B,0),1)&lt;&gt;"BKFL2","",MAX(0,ROUND(BKFL2_STR_NRK(AC36,AD36,K36,V36,X36),1))))</f>
        <v/>
      </c>
      <c r="AL36" s="96" t="str" cm="1">
        <f t="array" ref="AL36">IF(A36="","",IF(INDEX(Table_Methods!A:F,MATCH(G36,Table_Methods!B:B,0),1)&lt;&gt;"BKFL2","",MAX(0,ROUND(BKFL2_STR_RCK(AB36,F36),1))))</f>
        <v/>
      </c>
      <c r="AM36" s="96" t="str" cm="1">
        <f t="array" ref="AM36">IF(A36="","",IF(INDEX(Table_Methods!A:F,MATCH(G36,Table_Methods!B:B,0),1)&lt;&gt;"BKFL3","",MAX(0,ROUND(BKFL3_STR(AC36+AE36,K36),1))))</f>
        <v/>
      </c>
      <c r="AN36" s="96" t="str" cm="1">
        <f t="array" ref="AN36">IF(A36="","",IF(INDEX(Table_Methods!A:F,MATCH(G36,Table_Methods!B:B,0),1)&lt;&gt;"BKFL6","",MAX(0,ROUND(BKFL6_CEB(AC36,AE36,AO36,F36,F36,J36),1))))</f>
        <v/>
      </c>
      <c r="AO36" s="97" t="str" cm="1">
        <f t="array" ref="AO36">IF(A36="","",IF(INDEX(Table_Methods!A:F,MATCH(G36,Table_Methods!B:B,0),1)&lt;&gt;"BKFL6","",MAX(0,ROUND(BKFL6_STR_NRK(AC36,K36,V36),1))))</f>
        <v/>
      </c>
      <c r="AP36" s="96" t="str" cm="1">
        <f t="array" ref="AP36">IF(A36="","",IF(INDEX(Table_Methods!A:F,MATCH(G36,Table_Methods!B:B,0),1)&lt;&gt;"BKFL6","",MAX(0,ROUND(BKFL6_STR_RCK(AB36,F36),1))))</f>
        <v/>
      </c>
      <c r="AQ36" s="97" t="str" cm="1">
        <f t="array" ref="AQ36">IF(A36="","",IF(INDEX(Table_Methods!A:F,MATCH(G36,Table_Methods!B:B,0),1)&lt;&gt;"BKFL7","",MAX(0,ROUND(BKFL7_CEB(AC36,AD36,AR36,F36,F36,J36),1))))</f>
        <v/>
      </c>
      <c r="AR36" s="96" t="str" cm="1">
        <f t="array" ref="AR36">IF(A36="","",IF(INDEX(Table_Methods!A:F,MATCH(G36,Table_Methods!B:B,0),1)&lt;&gt;"BKFL7","",MAX(0,ROUND(BKFL7_STR_NRK(AC36,K36,V36),1))))</f>
        <v/>
      </c>
      <c r="AS36" s="96" t="str" cm="1">
        <f t="array" ref="AS36">IF(A36="","",IF(INDEX(Table_Methods!A:F,MATCH(G36,Table_Methods!B:B,0),1)&lt;&gt;"BKFL7","",MAX(0,ROUND(BKFL7_STR_RCK(AB36,F36),1))))</f>
        <v/>
      </c>
      <c r="AT36" s="97" t="str" cm="1">
        <f t="array" ref="AT36">IF(A36="","",IF(INDEX(Table_Methods!A:F,MATCH(G36,Table_Methods!B:B,0),1)&lt;&gt;"BKFL8","",MAX(0,ROUND(BKFL8_CEB(AF36,Z36,AA36),1))))</f>
        <v/>
      </c>
      <c r="AU36" s="96" t="str" cm="1">
        <f t="array" ref="AU36">IF(A36="","",IF(INDEX(Table_Methods!A:F,MATCH(G36,Table_Methods!B:B,0),1)&lt;&gt;"BKFL8","",MAX(0,ROUND(BKFL8_STR_NRK(AC36,AD36,X36,Y36,Z36),1))))</f>
        <v/>
      </c>
      <c r="AV36" s="96" t="str" cm="1">
        <f t="array" ref="AV36">IF(A36="","",IF(INDEX(Table_Methods!A:F,MATCH(G36,Table_Methods!B:B,0),1)&lt;&gt;"BKFL8","",MAX(0,ROUND(BKFL8_STR_RCK(AB36,X36),1))))</f>
        <v/>
      </c>
      <c r="AW36" s="96" t="str" cm="1">
        <f t="array" ref="AW36">IF(A36="","",IF(INDEX(Table_Methods!A:F,MATCH(G36,Table_Methods!B:B,0),1)&lt;&gt;"BKFL9","",MAX(0,ROUND(BKFL9_STR_NRK(AC36,AD36,X36,Y36,Z36),1))))</f>
        <v/>
      </c>
      <c r="AX36" s="96" t="str" cm="1">
        <f t="array" ref="AX36">IF(A36="","",IF(INDEX(Table_Methods!A:F,MATCH(G36,Table_Methods!B:B,0),1)&lt;&gt;"BKFL9","",MAX(0,ROUND(BKFL9_STR_RCK(AB36,X36),1))))</f>
        <v/>
      </c>
    </row>
    <row r="37" spans="1:50" x14ac:dyDescent="0.25">
      <c r="A37" s="82" t="str">
        <f>IF(Input!A37="","",Input!A37)</f>
        <v/>
      </c>
      <c r="B37" s="82" t="str">
        <f>IF(Input!B37="","",Input!B37)</f>
        <v/>
      </c>
      <c r="C37" s="82" t="str">
        <f>IF(Input!D37="","",Input!D37)</f>
        <v/>
      </c>
      <c r="D37" s="82" t="str">
        <f>IF(Input!E37="","",Input!E37)</f>
        <v/>
      </c>
      <c r="E37" s="82" t="str">
        <f>IF(Input!F37="","",Input!F37)</f>
        <v/>
      </c>
      <c r="F37" s="82" t="str">
        <f>IF(Input!G37="","",Input!G37)</f>
        <v/>
      </c>
      <c r="G37" s="83" t="str">
        <f>IF(Input!H37="","",Input!H37)</f>
        <v/>
      </c>
      <c r="H37" s="82" t="str">
        <f>IF(Input!I37="","",Input!I37)</f>
        <v/>
      </c>
      <c r="I37" s="82" t="str">
        <f>IF(Input!J37="","",Input!J37)</f>
        <v/>
      </c>
      <c r="J37" s="82" t="str">
        <f>IF(Input!K37="","",Input!K37)</f>
        <v/>
      </c>
      <c r="K37" s="82" t="str">
        <f>IF(Input!L37="","",Input!L37)</f>
        <v/>
      </c>
      <c r="L37" s="70" t="str">
        <f>IF(B37="","",IF(B37="Box",4,IF(AND(Project!$B$12&gt;0,ISNUMBER(Project!$B$12)),Project!$B$12,12)))</f>
        <v/>
      </c>
      <c r="M37" s="66" t="str">
        <f t="shared" si="0"/>
        <v/>
      </c>
      <c r="N37" s="66" t="str">
        <f t="shared" si="1"/>
        <v/>
      </c>
      <c r="O37" s="67" t="str" cm="1">
        <f t="array" ref="O37">IF(A37="","",ROUND(IF(B37="Circular",Circular(M37),IF(B37="Box",Box(M37,N37),Elliptical(M37,N37))),3))</f>
        <v/>
      </c>
      <c r="P37" s="66" t="str">
        <f t="shared" si="2"/>
        <v/>
      </c>
      <c r="Q37" s="66" t="str" cm="1">
        <f t="array" ref="Q37">IF(M37="","",ROUND(W(M37),2))</f>
        <v/>
      </c>
      <c r="R37" s="66" t="str" cm="1">
        <f t="array" ref="R37">IF(M37="","",ROUND(Wb(Q37,M37),2))</f>
        <v/>
      </c>
      <c r="S37" s="66" t="str" cm="1">
        <f t="array" ref="S37">IF(R37="","",ROUND(K(R37,N37,L37),2))</f>
        <v/>
      </c>
      <c r="T37" s="66" t="str" cm="1">
        <f t="array" ref="T37">IF(S37="","",ROUND(K_3(S37,P37,L37),2))</f>
        <v/>
      </c>
      <c r="U37" s="66" t="str" cm="1">
        <f t="array" ref="U37">IF(S37="","",ROUND(Wt(I37,S37,L37),2))</f>
        <v/>
      </c>
      <c r="V37" s="92" t="str" cm="1">
        <f t="array" ref="V37">IF(A37="","",MAX(ROUND(L_B2(K37,N37),2),0))</f>
        <v/>
      </c>
      <c r="W37" s="92" t="str" cm="1">
        <f t="array" ref="W37">IF(A37="","",MAX(ROUND(L_Tc(K37,I37,N37),2),0))</f>
        <v/>
      </c>
      <c r="X37" s="92" t="str" cm="1">
        <f t="array" ref="X37">IF(N37="","",ROUND(L_Vc(K37,P37,N37),2))</f>
        <v/>
      </c>
      <c r="Y37" s="92" t="str">
        <f t="shared" si="3"/>
        <v/>
      </c>
      <c r="Z37" s="92" t="str">
        <f t="shared" si="4"/>
        <v/>
      </c>
      <c r="AA37" s="92" t="str">
        <f t="shared" si="5"/>
        <v/>
      </c>
      <c r="AB37" s="76" t="str" cm="1">
        <f t="array" ref="AB37">IF(A37="","",AREA_F(IF(RIGHT(G37,4)="ment",P37,I37),R37))</f>
        <v/>
      </c>
      <c r="AC37" s="76" t="str" cm="1">
        <f t="array" ref="AC37">IF(A37="","",ROUND(AREA_BC(R37,S37,N37,O37),2))</f>
        <v/>
      </c>
      <c r="AD37" s="76" t="str">
        <f t="shared" si="6"/>
        <v/>
      </c>
      <c r="AE37" s="76" t="str" cm="1">
        <f t="array" ref="AE37">IF(A37="","",ROUND(AREA_CT(S37,U37,I37),2))</f>
        <v/>
      </c>
      <c r="AF37" s="76" t="str" cm="1">
        <f t="array" ref="AF37">IF(A37="","",ROUND(AREA_VT(T37,U37,I37,P37),2))</f>
        <v/>
      </c>
      <c r="AG37" s="96" t="str" cm="1">
        <f t="array" ref="AG37">IF(A37="","",IF(INDEX(Table_Methods!A:F,MATCH(G37,Table_Methods!B:B,0),1)&lt;&gt;"BKFL1","",MAX(0,ROUND(BKFL1_CEB(AC37,AE37,AH37,F37,F37,J37),1))))</f>
        <v/>
      </c>
      <c r="AH37" s="96" t="str" cm="1">
        <f t="array" ref="AH37">IF(A37="","",IF(INDEX(Table_Methods!A:F,MATCH(G37,Table_Methods!B:B,0),1)&lt;&gt;"BKFL1","",MAX(0,ROUND(BKFL1_STR_NRK(AC37,AE37,K37,V37,W37),1))))</f>
        <v/>
      </c>
      <c r="AI37" s="96" t="str" cm="1">
        <f t="array" ref="AI37">IF(A37="","",IF(INDEX(Table_Methods!A:F,MATCH(G37,Table_Methods!B:B,0),1)&lt;&gt;"BKFL1","",MAX(0,ROUND(BKFL1_STR_RCK(AB37,F37),1))))</f>
        <v/>
      </c>
      <c r="AJ37" s="96" t="str" cm="1">
        <f t="array" ref="AJ37">IF(A37="","",IF(INDEX(Table_Methods!A:F,MATCH(G37,Table_Methods!B:B,0),1)&lt;&gt;"BKFL2","",MAX(0,ROUND(BKFL2_CEB(AC37,AD37,AK37,F37,F37,J37),1))))</f>
        <v/>
      </c>
      <c r="AK37" s="96" t="str" cm="1">
        <f t="array" ref="AK37">IF(A37="","",IF(INDEX(Table_Methods!A:F,MATCH(G37,Table_Methods!B:B,0),1)&lt;&gt;"BKFL2","",MAX(0,ROUND(BKFL2_STR_NRK(AC37,AD37,K37,V37,X37),1))))</f>
        <v/>
      </c>
      <c r="AL37" s="96" t="str" cm="1">
        <f t="array" ref="AL37">IF(A37="","",IF(INDEX(Table_Methods!A:F,MATCH(G37,Table_Methods!B:B,0),1)&lt;&gt;"BKFL2","",MAX(0,ROUND(BKFL2_STR_RCK(AB37,F37),1))))</f>
        <v/>
      </c>
      <c r="AM37" s="96" t="str" cm="1">
        <f t="array" ref="AM37">IF(A37="","",IF(INDEX(Table_Methods!A:F,MATCH(G37,Table_Methods!B:B,0),1)&lt;&gt;"BKFL3","",MAX(0,ROUND(BKFL3_STR(AC37+AE37,K37),1))))</f>
        <v/>
      </c>
      <c r="AN37" s="96" t="str" cm="1">
        <f t="array" ref="AN37">IF(A37="","",IF(INDEX(Table_Methods!A:F,MATCH(G37,Table_Methods!B:B,0),1)&lt;&gt;"BKFL6","",MAX(0,ROUND(BKFL6_CEB(AC37,AE37,AO37,F37,F37,J37),1))))</f>
        <v/>
      </c>
      <c r="AO37" s="97" t="str" cm="1">
        <f t="array" ref="AO37">IF(A37="","",IF(INDEX(Table_Methods!A:F,MATCH(G37,Table_Methods!B:B,0),1)&lt;&gt;"BKFL6","",MAX(0,ROUND(BKFL6_STR_NRK(AC37,K37,V37),1))))</f>
        <v/>
      </c>
      <c r="AP37" s="96" t="str" cm="1">
        <f t="array" ref="AP37">IF(A37="","",IF(INDEX(Table_Methods!A:F,MATCH(G37,Table_Methods!B:B,0),1)&lt;&gt;"BKFL6","",MAX(0,ROUND(BKFL6_STR_RCK(AB37,F37),1))))</f>
        <v/>
      </c>
      <c r="AQ37" s="97" t="str" cm="1">
        <f t="array" ref="AQ37">IF(A37="","",IF(INDEX(Table_Methods!A:F,MATCH(G37,Table_Methods!B:B,0),1)&lt;&gt;"BKFL7","",MAX(0,ROUND(BKFL7_CEB(AC37,AD37,AR37,F37,F37,J37),1))))</f>
        <v/>
      </c>
      <c r="AR37" s="96" t="str" cm="1">
        <f t="array" ref="AR37">IF(A37="","",IF(INDEX(Table_Methods!A:F,MATCH(G37,Table_Methods!B:B,0),1)&lt;&gt;"BKFL7","",MAX(0,ROUND(BKFL7_STR_NRK(AC37,K37,V37),1))))</f>
        <v/>
      </c>
      <c r="AS37" s="96" t="str" cm="1">
        <f t="array" ref="AS37">IF(A37="","",IF(INDEX(Table_Methods!A:F,MATCH(G37,Table_Methods!B:B,0),1)&lt;&gt;"BKFL7","",MAX(0,ROUND(BKFL7_STR_RCK(AB37,F37),1))))</f>
        <v/>
      </c>
      <c r="AT37" s="97" t="str" cm="1">
        <f t="array" ref="AT37">IF(A37="","",IF(INDEX(Table_Methods!A:F,MATCH(G37,Table_Methods!B:B,0),1)&lt;&gt;"BKFL8","",MAX(0,ROUND(BKFL8_CEB(AF37,Z37,AA37),1))))</f>
        <v/>
      </c>
      <c r="AU37" s="96" t="str" cm="1">
        <f t="array" ref="AU37">IF(A37="","",IF(INDEX(Table_Methods!A:F,MATCH(G37,Table_Methods!B:B,0),1)&lt;&gt;"BKFL8","",MAX(0,ROUND(BKFL8_STR_NRK(AC37,AD37,X37,Y37,Z37),1))))</f>
        <v/>
      </c>
      <c r="AV37" s="96" t="str" cm="1">
        <f t="array" ref="AV37">IF(A37="","",IF(INDEX(Table_Methods!A:F,MATCH(G37,Table_Methods!B:B,0),1)&lt;&gt;"BKFL8","",MAX(0,ROUND(BKFL8_STR_RCK(AB37,X37),1))))</f>
        <v/>
      </c>
      <c r="AW37" s="96" t="str" cm="1">
        <f t="array" ref="AW37">IF(A37="","",IF(INDEX(Table_Methods!A:F,MATCH(G37,Table_Methods!B:B,0),1)&lt;&gt;"BKFL9","",MAX(0,ROUND(BKFL9_STR_NRK(AC37,AD37,X37,Y37,Z37),1))))</f>
        <v/>
      </c>
      <c r="AX37" s="96" t="str" cm="1">
        <f t="array" ref="AX37">IF(A37="","",IF(INDEX(Table_Methods!A:F,MATCH(G37,Table_Methods!B:B,0),1)&lt;&gt;"BKFL9","",MAX(0,ROUND(BKFL9_STR_RCK(AB37,X37),1))))</f>
        <v/>
      </c>
    </row>
    <row r="38" spans="1:50" x14ac:dyDescent="0.25">
      <c r="A38" s="82" t="str">
        <f>IF(Input!A38="","",Input!A38)</f>
        <v/>
      </c>
      <c r="B38" s="82" t="str">
        <f>IF(Input!B38="","",Input!B38)</f>
        <v/>
      </c>
      <c r="C38" s="82" t="str">
        <f>IF(Input!D38="","",Input!D38)</f>
        <v/>
      </c>
      <c r="D38" s="82" t="str">
        <f>IF(Input!E38="","",Input!E38)</f>
        <v/>
      </c>
      <c r="E38" s="82" t="str">
        <f>IF(Input!F38="","",Input!F38)</f>
        <v/>
      </c>
      <c r="F38" s="82" t="str">
        <f>IF(Input!G38="","",Input!G38)</f>
        <v/>
      </c>
      <c r="G38" s="83" t="str">
        <f>IF(Input!H38="","",Input!H38)</f>
        <v/>
      </c>
      <c r="H38" s="82" t="str">
        <f>IF(Input!I38="","",Input!I38)</f>
        <v/>
      </c>
      <c r="I38" s="82" t="str">
        <f>IF(Input!J38="","",Input!J38)</f>
        <v/>
      </c>
      <c r="J38" s="82" t="str">
        <f>IF(Input!K38="","",Input!K38)</f>
        <v/>
      </c>
      <c r="K38" s="82" t="str">
        <f>IF(Input!L38="","",Input!L38)</f>
        <v/>
      </c>
      <c r="L38" s="70" t="str">
        <f>IF(B38="","",IF(B38="Box",4,IF(AND(Project!$B$12&gt;0,ISNUMBER(Project!$B$12)),Project!$B$12,12)))</f>
        <v/>
      </c>
      <c r="M38" s="66" t="str">
        <f t="shared" si="0"/>
        <v/>
      </c>
      <c r="N38" s="66" t="str">
        <f t="shared" si="1"/>
        <v/>
      </c>
      <c r="O38" s="67" t="str" cm="1">
        <f t="array" ref="O38">IF(A38="","",ROUND(IF(B38="Circular",Circular(M38),IF(B38="Box",Box(M38,N38),Elliptical(M38,N38))),3))</f>
        <v/>
      </c>
      <c r="P38" s="66" t="str">
        <f t="shared" si="2"/>
        <v/>
      </c>
      <c r="Q38" s="66" t="str" cm="1">
        <f t="array" ref="Q38">IF(M38="","",ROUND(W(M38),2))</f>
        <v/>
      </c>
      <c r="R38" s="66" t="str" cm="1">
        <f t="array" ref="R38">IF(M38="","",ROUND(Wb(Q38,M38),2))</f>
        <v/>
      </c>
      <c r="S38" s="66" t="str" cm="1">
        <f t="array" ref="S38">IF(R38="","",ROUND(K(R38,N38,L38),2))</f>
        <v/>
      </c>
      <c r="T38" s="66" t="str" cm="1">
        <f t="array" ref="T38">IF(S38="","",ROUND(K_3(S38,P38,L38),2))</f>
        <v/>
      </c>
      <c r="U38" s="66" t="str" cm="1">
        <f t="array" ref="U38">IF(S38="","",ROUND(Wt(I38,S38,L38),2))</f>
        <v/>
      </c>
      <c r="V38" s="92" t="str" cm="1">
        <f t="array" ref="V38">IF(A38="","",MAX(ROUND(L_B2(K38,N38),2),0))</f>
        <v/>
      </c>
      <c r="W38" s="92" t="str" cm="1">
        <f t="array" ref="W38">IF(A38="","",MAX(ROUND(L_Tc(K38,I38,N38),2),0))</f>
        <v/>
      </c>
      <c r="X38" s="92" t="str" cm="1">
        <f t="array" ref="X38">IF(N38="","",ROUND(L_Vc(K38,P38,N38),2))</f>
        <v/>
      </c>
      <c r="Y38" s="92" t="str">
        <f t="shared" si="3"/>
        <v/>
      </c>
      <c r="Z38" s="92" t="str">
        <f t="shared" si="4"/>
        <v/>
      </c>
      <c r="AA38" s="92" t="str">
        <f t="shared" si="5"/>
        <v/>
      </c>
      <c r="AB38" s="76" t="str" cm="1">
        <f t="array" ref="AB38">IF(A38="","",AREA_F(IF(RIGHT(G38,4)="ment",P38,I38),R38))</f>
        <v/>
      </c>
      <c r="AC38" s="76" t="str" cm="1">
        <f t="array" ref="AC38">IF(A38="","",ROUND(AREA_BC(R38,S38,N38,O38),2))</f>
        <v/>
      </c>
      <c r="AD38" s="76" t="str">
        <f t="shared" si="6"/>
        <v/>
      </c>
      <c r="AE38" s="76" t="str" cm="1">
        <f t="array" ref="AE38">IF(A38="","",ROUND(AREA_CT(S38,U38,I38),2))</f>
        <v/>
      </c>
      <c r="AF38" s="76" t="str" cm="1">
        <f t="array" ref="AF38">IF(A38="","",ROUND(AREA_VT(T38,U38,I38,P38),2))</f>
        <v/>
      </c>
      <c r="AG38" s="96" t="str" cm="1">
        <f t="array" ref="AG38">IF(A38="","",IF(INDEX(Table_Methods!A:F,MATCH(G38,Table_Methods!B:B,0),1)&lt;&gt;"BKFL1","",MAX(0,ROUND(BKFL1_CEB(AC38,AE38,AH38,F38,F38,J38),1))))</f>
        <v/>
      </c>
      <c r="AH38" s="96" t="str" cm="1">
        <f t="array" ref="AH38">IF(A38="","",IF(INDEX(Table_Methods!A:F,MATCH(G38,Table_Methods!B:B,0),1)&lt;&gt;"BKFL1","",MAX(0,ROUND(BKFL1_STR_NRK(AC38,AE38,K38,V38,W38),1))))</f>
        <v/>
      </c>
      <c r="AI38" s="96" t="str" cm="1">
        <f t="array" ref="AI38">IF(A38="","",IF(INDEX(Table_Methods!A:F,MATCH(G38,Table_Methods!B:B,0),1)&lt;&gt;"BKFL1","",MAX(0,ROUND(BKFL1_STR_RCK(AB38,F38),1))))</f>
        <v/>
      </c>
      <c r="AJ38" s="96" t="str" cm="1">
        <f t="array" ref="AJ38">IF(A38="","",IF(INDEX(Table_Methods!A:F,MATCH(G38,Table_Methods!B:B,0),1)&lt;&gt;"BKFL2","",MAX(0,ROUND(BKFL2_CEB(AC38,AD38,AK38,F38,F38,J38),1))))</f>
        <v/>
      </c>
      <c r="AK38" s="96" t="str" cm="1">
        <f t="array" ref="AK38">IF(A38="","",IF(INDEX(Table_Methods!A:F,MATCH(G38,Table_Methods!B:B,0),1)&lt;&gt;"BKFL2","",MAX(0,ROUND(BKFL2_STR_NRK(AC38,AD38,K38,V38,X38),1))))</f>
        <v/>
      </c>
      <c r="AL38" s="96" t="str" cm="1">
        <f t="array" ref="AL38">IF(A38="","",IF(INDEX(Table_Methods!A:F,MATCH(G38,Table_Methods!B:B,0),1)&lt;&gt;"BKFL2","",MAX(0,ROUND(BKFL2_STR_RCK(AB38,F38),1))))</f>
        <v/>
      </c>
      <c r="AM38" s="96" t="str" cm="1">
        <f t="array" ref="AM38">IF(A38="","",IF(INDEX(Table_Methods!A:F,MATCH(G38,Table_Methods!B:B,0),1)&lt;&gt;"BKFL3","",MAX(0,ROUND(BKFL3_STR(AC38+AE38,K38),1))))</f>
        <v/>
      </c>
      <c r="AN38" s="96" t="str" cm="1">
        <f t="array" ref="AN38">IF(A38="","",IF(INDEX(Table_Methods!A:F,MATCH(G38,Table_Methods!B:B,0),1)&lt;&gt;"BKFL6","",MAX(0,ROUND(BKFL6_CEB(AC38,AE38,AO38,F38,F38,J38),1))))</f>
        <v/>
      </c>
      <c r="AO38" s="97" t="str" cm="1">
        <f t="array" ref="AO38">IF(A38="","",IF(INDEX(Table_Methods!A:F,MATCH(G38,Table_Methods!B:B,0),1)&lt;&gt;"BKFL6","",MAX(0,ROUND(BKFL6_STR_NRK(AC38,K38,V38),1))))</f>
        <v/>
      </c>
      <c r="AP38" s="96" t="str" cm="1">
        <f t="array" ref="AP38">IF(A38="","",IF(INDEX(Table_Methods!A:F,MATCH(G38,Table_Methods!B:B,0),1)&lt;&gt;"BKFL6","",MAX(0,ROUND(BKFL6_STR_RCK(AB38,F38),1))))</f>
        <v/>
      </c>
      <c r="AQ38" s="97" t="str" cm="1">
        <f t="array" ref="AQ38">IF(A38="","",IF(INDEX(Table_Methods!A:F,MATCH(G38,Table_Methods!B:B,0),1)&lt;&gt;"BKFL7","",MAX(0,ROUND(BKFL7_CEB(AC38,AD38,AR38,F38,F38,J38),1))))</f>
        <v/>
      </c>
      <c r="AR38" s="96" t="str" cm="1">
        <f t="array" ref="AR38">IF(A38="","",IF(INDEX(Table_Methods!A:F,MATCH(G38,Table_Methods!B:B,0),1)&lt;&gt;"BKFL7","",MAX(0,ROUND(BKFL7_STR_NRK(AC38,K38,V38),1))))</f>
        <v/>
      </c>
      <c r="AS38" s="96" t="str" cm="1">
        <f t="array" ref="AS38">IF(A38="","",IF(INDEX(Table_Methods!A:F,MATCH(G38,Table_Methods!B:B,0),1)&lt;&gt;"BKFL7","",MAX(0,ROUND(BKFL7_STR_RCK(AB38,F38),1))))</f>
        <v/>
      </c>
      <c r="AT38" s="97" t="str" cm="1">
        <f t="array" ref="AT38">IF(A38="","",IF(INDEX(Table_Methods!A:F,MATCH(G38,Table_Methods!B:B,0),1)&lt;&gt;"BKFL8","",MAX(0,ROUND(BKFL8_CEB(AF38,Z38,AA38),1))))</f>
        <v/>
      </c>
      <c r="AU38" s="96" t="str" cm="1">
        <f t="array" ref="AU38">IF(A38="","",IF(INDEX(Table_Methods!A:F,MATCH(G38,Table_Methods!B:B,0),1)&lt;&gt;"BKFL8","",MAX(0,ROUND(BKFL8_STR_NRK(AC38,AD38,X38,Y38,Z38),1))))</f>
        <v/>
      </c>
      <c r="AV38" s="96" t="str" cm="1">
        <f t="array" ref="AV38">IF(A38="","",IF(INDEX(Table_Methods!A:F,MATCH(G38,Table_Methods!B:B,0),1)&lt;&gt;"BKFL8","",MAX(0,ROUND(BKFL8_STR_RCK(AB38,X38),1))))</f>
        <v/>
      </c>
      <c r="AW38" s="96" t="str" cm="1">
        <f t="array" ref="AW38">IF(A38="","",IF(INDEX(Table_Methods!A:F,MATCH(G38,Table_Methods!B:B,0),1)&lt;&gt;"BKFL9","",MAX(0,ROUND(BKFL9_STR_NRK(AC38,AD38,X38,Y38,Z38),1))))</f>
        <v/>
      </c>
      <c r="AX38" s="96" t="str" cm="1">
        <f t="array" ref="AX38">IF(A38="","",IF(INDEX(Table_Methods!A:F,MATCH(G38,Table_Methods!B:B,0),1)&lt;&gt;"BKFL9","",MAX(0,ROUND(BKFL9_STR_RCK(AB38,X38),1))))</f>
        <v/>
      </c>
    </row>
    <row r="39" spans="1:50" x14ac:dyDescent="0.25">
      <c r="A39" s="82" t="str">
        <f>IF(Input!A39="","",Input!A39)</f>
        <v/>
      </c>
      <c r="B39" s="82" t="str">
        <f>IF(Input!B39="","",Input!B39)</f>
        <v/>
      </c>
      <c r="C39" s="82" t="str">
        <f>IF(Input!D39="","",Input!D39)</f>
        <v/>
      </c>
      <c r="D39" s="82" t="str">
        <f>IF(Input!E39="","",Input!E39)</f>
        <v/>
      </c>
      <c r="E39" s="82" t="str">
        <f>IF(Input!F39="","",Input!F39)</f>
        <v/>
      </c>
      <c r="F39" s="82" t="str">
        <f>IF(Input!G39="","",Input!G39)</f>
        <v/>
      </c>
      <c r="G39" s="83" t="str">
        <f>IF(Input!H39="","",Input!H39)</f>
        <v/>
      </c>
      <c r="H39" s="82" t="str">
        <f>IF(Input!I39="","",Input!I39)</f>
        <v/>
      </c>
      <c r="I39" s="82" t="str">
        <f>IF(Input!J39="","",Input!J39)</f>
        <v/>
      </c>
      <c r="J39" s="82" t="str">
        <f>IF(Input!K39="","",Input!K39)</f>
        <v/>
      </c>
      <c r="K39" s="82" t="str">
        <f>IF(Input!L39="","",Input!L39)</f>
        <v/>
      </c>
      <c r="L39" s="70" t="str">
        <f>IF(B39="","",IF(B39="Box",4,IF(AND(Project!$B$12&gt;0,ISNUMBER(Project!$B$12)),Project!$B$12,12)))</f>
        <v/>
      </c>
      <c r="M39" s="66" t="str">
        <f t="shared" si="0"/>
        <v/>
      </c>
      <c r="N39" s="66" t="str">
        <f t="shared" si="1"/>
        <v/>
      </c>
      <c r="O39" s="67" t="str" cm="1">
        <f t="array" ref="O39">IF(A39="","",ROUND(IF(B39="Circular",Circular(M39),IF(B39="Box",Box(M39,N39),Elliptical(M39,N39))),3))</f>
        <v/>
      </c>
      <c r="P39" s="66" t="str">
        <f t="shared" si="2"/>
        <v/>
      </c>
      <c r="Q39" s="66" t="str" cm="1">
        <f t="array" ref="Q39">IF(M39="","",ROUND(W(M39),2))</f>
        <v/>
      </c>
      <c r="R39" s="66" t="str" cm="1">
        <f t="array" ref="R39">IF(M39="","",ROUND(Wb(Q39,M39),2))</f>
        <v/>
      </c>
      <c r="S39" s="66" t="str" cm="1">
        <f t="array" ref="S39">IF(R39="","",ROUND(K(R39,N39,L39),2))</f>
        <v/>
      </c>
      <c r="T39" s="66" t="str" cm="1">
        <f t="array" ref="T39">IF(S39="","",ROUND(K_3(S39,P39,L39),2))</f>
        <v/>
      </c>
      <c r="U39" s="66" t="str" cm="1">
        <f t="array" ref="U39">IF(S39="","",ROUND(Wt(I39,S39,L39),2))</f>
        <v/>
      </c>
      <c r="V39" s="92" t="str" cm="1">
        <f t="array" ref="V39">IF(A39="","",MAX(ROUND(L_B2(K39,N39),2),0))</f>
        <v/>
      </c>
      <c r="W39" s="92" t="str" cm="1">
        <f t="array" ref="W39">IF(A39="","",MAX(ROUND(L_Tc(K39,I39,N39),2),0))</f>
        <v/>
      </c>
      <c r="X39" s="92" t="str" cm="1">
        <f t="array" ref="X39">IF(N39="","",ROUND(L_Vc(K39,P39,N39),2))</f>
        <v/>
      </c>
      <c r="Y39" s="92" t="str">
        <f t="shared" si="3"/>
        <v/>
      </c>
      <c r="Z39" s="92" t="str">
        <f t="shared" si="4"/>
        <v/>
      </c>
      <c r="AA39" s="92" t="str">
        <f t="shared" si="5"/>
        <v/>
      </c>
      <c r="AB39" s="76" t="str" cm="1">
        <f t="array" ref="AB39">IF(A39="","",AREA_F(IF(RIGHT(G39,4)="ment",P39,I39),R39))</f>
        <v/>
      </c>
      <c r="AC39" s="76" t="str" cm="1">
        <f t="array" ref="AC39">IF(A39="","",ROUND(AREA_BC(R39,S39,N39,O39),2))</f>
        <v/>
      </c>
      <c r="AD39" s="76" t="str">
        <f t="shared" si="6"/>
        <v/>
      </c>
      <c r="AE39" s="76" t="str" cm="1">
        <f t="array" ref="AE39">IF(A39="","",ROUND(AREA_CT(S39,U39,I39),2))</f>
        <v/>
      </c>
      <c r="AF39" s="76" t="str" cm="1">
        <f t="array" ref="AF39">IF(A39="","",ROUND(AREA_VT(T39,U39,I39,P39),2))</f>
        <v/>
      </c>
      <c r="AG39" s="96" t="str" cm="1">
        <f t="array" ref="AG39">IF(A39="","",IF(INDEX(Table_Methods!A:F,MATCH(G39,Table_Methods!B:B,0),1)&lt;&gt;"BKFL1","",MAX(0,ROUND(BKFL1_CEB(AC39,AE39,AH39,F39,F39,J39),1))))</f>
        <v/>
      </c>
      <c r="AH39" s="96" t="str" cm="1">
        <f t="array" ref="AH39">IF(A39="","",IF(INDEX(Table_Methods!A:F,MATCH(G39,Table_Methods!B:B,0),1)&lt;&gt;"BKFL1","",MAX(0,ROUND(BKFL1_STR_NRK(AC39,AE39,K39,V39,W39),1))))</f>
        <v/>
      </c>
      <c r="AI39" s="96" t="str" cm="1">
        <f t="array" ref="AI39">IF(A39="","",IF(INDEX(Table_Methods!A:F,MATCH(G39,Table_Methods!B:B,0),1)&lt;&gt;"BKFL1","",MAX(0,ROUND(BKFL1_STR_RCK(AB39,F39),1))))</f>
        <v/>
      </c>
      <c r="AJ39" s="96" t="str" cm="1">
        <f t="array" ref="AJ39">IF(A39="","",IF(INDEX(Table_Methods!A:F,MATCH(G39,Table_Methods!B:B,0),1)&lt;&gt;"BKFL2","",MAX(0,ROUND(BKFL2_CEB(AC39,AD39,AK39,F39,F39,J39),1))))</f>
        <v/>
      </c>
      <c r="AK39" s="96" t="str" cm="1">
        <f t="array" ref="AK39">IF(A39="","",IF(INDEX(Table_Methods!A:F,MATCH(G39,Table_Methods!B:B,0),1)&lt;&gt;"BKFL2","",MAX(0,ROUND(BKFL2_STR_NRK(AC39,AD39,K39,V39,X39),1))))</f>
        <v/>
      </c>
      <c r="AL39" s="96" t="str" cm="1">
        <f t="array" ref="AL39">IF(A39="","",IF(INDEX(Table_Methods!A:F,MATCH(G39,Table_Methods!B:B,0),1)&lt;&gt;"BKFL2","",MAX(0,ROUND(BKFL2_STR_RCK(AB39,F39),1))))</f>
        <v/>
      </c>
      <c r="AM39" s="96" t="str" cm="1">
        <f t="array" ref="AM39">IF(A39="","",IF(INDEX(Table_Methods!A:F,MATCH(G39,Table_Methods!B:B,0),1)&lt;&gt;"BKFL3","",MAX(0,ROUND(BKFL3_STR(AC39+AE39,K39),1))))</f>
        <v/>
      </c>
      <c r="AN39" s="96" t="str" cm="1">
        <f t="array" ref="AN39">IF(A39="","",IF(INDEX(Table_Methods!A:F,MATCH(G39,Table_Methods!B:B,0),1)&lt;&gt;"BKFL6","",MAX(0,ROUND(BKFL6_CEB(AC39,AE39,AO39,F39,F39,J39),1))))</f>
        <v/>
      </c>
      <c r="AO39" s="97" t="str" cm="1">
        <f t="array" ref="AO39">IF(A39="","",IF(INDEX(Table_Methods!A:F,MATCH(G39,Table_Methods!B:B,0),1)&lt;&gt;"BKFL6","",MAX(0,ROUND(BKFL6_STR_NRK(AC39,K39,V39),1))))</f>
        <v/>
      </c>
      <c r="AP39" s="96" t="str" cm="1">
        <f t="array" ref="AP39">IF(A39="","",IF(INDEX(Table_Methods!A:F,MATCH(G39,Table_Methods!B:B,0),1)&lt;&gt;"BKFL6","",MAX(0,ROUND(BKFL6_STR_RCK(AB39,F39),1))))</f>
        <v/>
      </c>
      <c r="AQ39" s="97" t="str" cm="1">
        <f t="array" ref="AQ39">IF(A39="","",IF(INDEX(Table_Methods!A:F,MATCH(G39,Table_Methods!B:B,0),1)&lt;&gt;"BKFL7","",MAX(0,ROUND(BKFL7_CEB(AC39,AD39,AR39,F39,F39,J39),1))))</f>
        <v/>
      </c>
      <c r="AR39" s="96" t="str" cm="1">
        <f t="array" ref="AR39">IF(A39="","",IF(INDEX(Table_Methods!A:F,MATCH(G39,Table_Methods!B:B,0),1)&lt;&gt;"BKFL7","",MAX(0,ROUND(BKFL7_STR_NRK(AC39,K39,V39),1))))</f>
        <v/>
      </c>
      <c r="AS39" s="96" t="str" cm="1">
        <f t="array" ref="AS39">IF(A39="","",IF(INDEX(Table_Methods!A:F,MATCH(G39,Table_Methods!B:B,0),1)&lt;&gt;"BKFL7","",MAX(0,ROUND(BKFL7_STR_RCK(AB39,F39),1))))</f>
        <v/>
      </c>
      <c r="AT39" s="97" t="str" cm="1">
        <f t="array" ref="AT39">IF(A39="","",IF(INDEX(Table_Methods!A:F,MATCH(G39,Table_Methods!B:B,0),1)&lt;&gt;"BKFL8","",MAX(0,ROUND(BKFL8_CEB(AF39,Z39,AA39),1))))</f>
        <v/>
      </c>
      <c r="AU39" s="96" t="str" cm="1">
        <f t="array" ref="AU39">IF(A39="","",IF(INDEX(Table_Methods!A:F,MATCH(G39,Table_Methods!B:B,0),1)&lt;&gt;"BKFL8","",MAX(0,ROUND(BKFL8_STR_NRK(AC39,AD39,X39,Y39,Z39),1))))</f>
        <v/>
      </c>
      <c r="AV39" s="96" t="str" cm="1">
        <f t="array" ref="AV39">IF(A39="","",IF(INDEX(Table_Methods!A:F,MATCH(G39,Table_Methods!B:B,0),1)&lt;&gt;"BKFL8","",MAX(0,ROUND(BKFL8_STR_RCK(AB39,X39),1))))</f>
        <v/>
      </c>
      <c r="AW39" s="96" t="str" cm="1">
        <f t="array" ref="AW39">IF(A39="","",IF(INDEX(Table_Methods!A:F,MATCH(G39,Table_Methods!B:B,0),1)&lt;&gt;"BKFL9","",MAX(0,ROUND(BKFL9_STR_NRK(AC39,AD39,X39,Y39,Z39),1))))</f>
        <v/>
      </c>
      <c r="AX39" s="96" t="str" cm="1">
        <f t="array" ref="AX39">IF(A39="","",IF(INDEX(Table_Methods!A:F,MATCH(G39,Table_Methods!B:B,0),1)&lt;&gt;"BKFL9","",MAX(0,ROUND(BKFL9_STR_RCK(AB39,X39),1))))</f>
        <v/>
      </c>
    </row>
    <row r="40" spans="1:50" x14ac:dyDescent="0.25">
      <c r="A40" s="82" t="str">
        <f>IF(Input!A40="","",Input!A40)</f>
        <v/>
      </c>
      <c r="B40" s="82" t="str">
        <f>IF(Input!B40="","",Input!B40)</f>
        <v/>
      </c>
      <c r="C40" s="82" t="str">
        <f>IF(Input!D40="","",Input!D40)</f>
        <v/>
      </c>
      <c r="D40" s="82" t="str">
        <f>IF(Input!E40="","",Input!E40)</f>
        <v/>
      </c>
      <c r="E40" s="82" t="str">
        <f>IF(Input!F40="","",Input!F40)</f>
        <v/>
      </c>
      <c r="F40" s="82" t="str">
        <f>IF(Input!G40="","",Input!G40)</f>
        <v/>
      </c>
      <c r="G40" s="83" t="str">
        <f>IF(Input!H40="","",Input!H40)</f>
        <v/>
      </c>
      <c r="H40" s="82" t="str">
        <f>IF(Input!I40="","",Input!I40)</f>
        <v/>
      </c>
      <c r="I40" s="82" t="str">
        <f>IF(Input!J40="","",Input!J40)</f>
        <v/>
      </c>
      <c r="J40" s="82" t="str">
        <f>IF(Input!K40="","",Input!K40)</f>
        <v/>
      </c>
      <c r="K40" s="82" t="str">
        <f>IF(Input!L40="","",Input!L40)</f>
        <v/>
      </c>
      <c r="L40" s="70" t="str">
        <f>IF(B40="","",IF(B40="Box",4,IF(AND(Project!$B$12&gt;0,ISNUMBER(Project!$B$12)),Project!$B$12,12)))</f>
        <v/>
      </c>
      <c r="M40" s="66" t="str">
        <f t="shared" si="0"/>
        <v/>
      </c>
      <c r="N40" s="66" t="str">
        <f t="shared" si="1"/>
        <v/>
      </c>
      <c r="O40" s="67" t="str" cm="1">
        <f t="array" ref="O40">IF(A40="","",ROUND(IF(B40="Circular",Circular(M40),IF(B40="Box",Box(M40,N40),Elliptical(M40,N40))),3))</f>
        <v/>
      </c>
      <c r="P40" s="66" t="str">
        <f t="shared" si="2"/>
        <v/>
      </c>
      <c r="Q40" s="66" t="str" cm="1">
        <f t="array" ref="Q40">IF(M40="","",ROUND(W(M40),2))</f>
        <v/>
      </c>
      <c r="R40" s="66" t="str" cm="1">
        <f t="array" ref="R40">IF(M40="","",ROUND(Wb(Q40,M40),2))</f>
        <v/>
      </c>
      <c r="S40" s="66" t="str" cm="1">
        <f t="array" ref="S40">IF(R40="","",ROUND(K(R40,N40,L40),2))</f>
        <v/>
      </c>
      <c r="T40" s="66" t="str" cm="1">
        <f t="array" ref="T40">IF(S40="","",ROUND(K_3(S40,P40,L40),2))</f>
        <v/>
      </c>
      <c r="U40" s="66" t="str" cm="1">
        <f t="array" ref="U40">IF(S40="","",ROUND(Wt(I40,S40,L40),2))</f>
        <v/>
      </c>
      <c r="V40" s="92" t="str" cm="1">
        <f t="array" ref="V40">IF(A40="","",MAX(ROUND(L_B2(K40,N40),2),0))</f>
        <v/>
      </c>
      <c r="W40" s="92" t="str" cm="1">
        <f t="array" ref="W40">IF(A40="","",MAX(ROUND(L_Tc(K40,I40,N40),2),0))</f>
        <v/>
      </c>
      <c r="X40" s="92" t="str" cm="1">
        <f t="array" ref="X40">IF(N40="","",ROUND(L_Vc(K40,P40,N40),2))</f>
        <v/>
      </c>
      <c r="Y40" s="92" t="str">
        <f t="shared" si="3"/>
        <v/>
      </c>
      <c r="Z40" s="92" t="str">
        <f t="shared" si="4"/>
        <v/>
      </c>
      <c r="AA40" s="92" t="str">
        <f t="shared" si="5"/>
        <v/>
      </c>
      <c r="AB40" s="76" t="str" cm="1">
        <f t="array" ref="AB40">IF(A40="","",AREA_F(IF(RIGHT(G40,4)="ment",P40,I40),R40))</f>
        <v/>
      </c>
      <c r="AC40" s="76" t="str" cm="1">
        <f t="array" ref="AC40">IF(A40="","",ROUND(AREA_BC(R40,S40,N40,O40),2))</f>
        <v/>
      </c>
      <c r="AD40" s="76" t="str">
        <f t="shared" si="6"/>
        <v/>
      </c>
      <c r="AE40" s="76" t="str" cm="1">
        <f t="array" ref="AE40">IF(A40="","",ROUND(AREA_CT(S40,U40,I40),2))</f>
        <v/>
      </c>
      <c r="AF40" s="76" t="str" cm="1">
        <f t="array" ref="AF40">IF(A40="","",ROUND(AREA_VT(T40,U40,I40,P40),2))</f>
        <v/>
      </c>
      <c r="AG40" s="96" t="str" cm="1">
        <f t="array" ref="AG40">IF(A40="","",IF(INDEX(Table_Methods!A:F,MATCH(G40,Table_Methods!B:B,0),1)&lt;&gt;"BKFL1","",MAX(0,ROUND(BKFL1_CEB(AC40,AE40,AH40,F40,F40,J40),1))))</f>
        <v/>
      </c>
      <c r="AH40" s="96" t="str" cm="1">
        <f t="array" ref="AH40">IF(A40="","",IF(INDEX(Table_Methods!A:F,MATCH(G40,Table_Methods!B:B,0),1)&lt;&gt;"BKFL1","",MAX(0,ROUND(BKFL1_STR_NRK(AC40,AE40,K40,V40,W40),1))))</f>
        <v/>
      </c>
      <c r="AI40" s="96" t="str" cm="1">
        <f t="array" ref="AI40">IF(A40="","",IF(INDEX(Table_Methods!A:F,MATCH(G40,Table_Methods!B:B,0),1)&lt;&gt;"BKFL1","",MAX(0,ROUND(BKFL1_STR_RCK(AB40,F40),1))))</f>
        <v/>
      </c>
      <c r="AJ40" s="96" t="str" cm="1">
        <f t="array" ref="AJ40">IF(A40="","",IF(INDEX(Table_Methods!A:F,MATCH(G40,Table_Methods!B:B,0),1)&lt;&gt;"BKFL2","",MAX(0,ROUND(BKFL2_CEB(AC40,AD40,AK40,F40,F40,J40),1))))</f>
        <v/>
      </c>
      <c r="AK40" s="96" t="str" cm="1">
        <f t="array" ref="AK40">IF(A40="","",IF(INDEX(Table_Methods!A:F,MATCH(G40,Table_Methods!B:B,0),1)&lt;&gt;"BKFL2","",MAX(0,ROUND(BKFL2_STR_NRK(AC40,AD40,K40,V40,X40),1))))</f>
        <v/>
      </c>
      <c r="AL40" s="96" t="str" cm="1">
        <f t="array" ref="AL40">IF(A40="","",IF(INDEX(Table_Methods!A:F,MATCH(G40,Table_Methods!B:B,0),1)&lt;&gt;"BKFL2","",MAX(0,ROUND(BKFL2_STR_RCK(AB40,F40),1))))</f>
        <v/>
      </c>
      <c r="AM40" s="96" t="str" cm="1">
        <f t="array" ref="AM40">IF(A40="","",IF(INDEX(Table_Methods!A:F,MATCH(G40,Table_Methods!B:B,0),1)&lt;&gt;"BKFL3","",MAX(0,ROUND(BKFL3_STR(AC40+AE40,K40),1))))</f>
        <v/>
      </c>
      <c r="AN40" s="96" t="str" cm="1">
        <f t="array" ref="AN40">IF(A40="","",IF(INDEX(Table_Methods!A:F,MATCH(G40,Table_Methods!B:B,0),1)&lt;&gt;"BKFL6","",MAX(0,ROUND(BKFL6_CEB(AC40,AE40,AO40,F40,F40,J40),1))))</f>
        <v/>
      </c>
      <c r="AO40" s="97" t="str" cm="1">
        <f t="array" ref="AO40">IF(A40="","",IF(INDEX(Table_Methods!A:F,MATCH(G40,Table_Methods!B:B,0),1)&lt;&gt;"BKFL6","",MAX(0,ROUND(BKFL6_STR_NRK(AC40,K40,V40),1))))</f>
        <v/>
      </c>
      <c r="AP40" s="96" t="str" cm="1">
        <f t="array" ref="AP40">IF(A40="","",IF(INDEX(Table_Methods!A:F,MATCH(G40,Table_Methods!B:B,0),1)&lt;&gt;"BKFL6","",MAX(0,ROUND(BKFL6_STR_RCK(AB40,F40),1))))</f>
        <v/>
      </c>
      <c r="AQ40" s="97" t="str" cm="1">
        <f t="array" ref="AQ40">IF(A40="","",IF(INDEX(Table_Methods!A:F,MATCH(G40,Table_Methods!B:B,0),1)&lt;&gt;"BKFL7","",MAX(0,ROUND(BKFL7_CEB(AC40,AD40,AR40,F40,F40,J40),1))))</f>
        <v/>
      </c>
      <c r="AR40" s="96" t="str" cm="1">
        <f t="array" ref="AR40">IF(A40="","",IF(INDEX(Table_Methods!A:F,MATCH(G40,Table_Methods!B:B,0),1)&lt;&gt;"BKFL7","",MAX(0,ROUND(BKFL7_STR_NRK(AC40,K40,V40),1))))</f>
        <v/>
      </c>
      <c r="AS40" s="96" t="str" cm="1">
        <f t="array" ref="AS40">IF(A40="","",IF(INDEX(Table_Methods!A:F,MATCH(G40,Table_Methods!B:B,0),1)&lt;&gt;"BKFL7","",MAX(0,ROUND(BKFL7_STR_RCK(AB40,F40),1))))</f>
        <v/>
      </c>
      <c r="AT40" s="97" t="str" cm="1">
        <f t="array" ref="AT40">IF(A40="","",IF(INDEX(Table_Methods!A:F,MATCH(G40,Table_Methods!B:B,0),1)&lt;&gt;"BKFL8","",MAX(0,ROUND(BKFL8_CEB(AF40,Z40,AA40),1))))</f>
        <v/>
      </c>
      <c r="AU40" s="96" t="str" cm="1">
        <f t="array" ref="AU40">IF(A40="","",IF(INDEX(Table_Methods!A:F,MATCH(G40,Table_Methods!B:B,0),1)&lt;&gt;"BKFL8","",MAX(0,ROUND(BKFL8_STR_NRK(AC40,AD40,X40,Y40,Z40),1))))</f>
        <v/>
      </c>
      <c r="AV40" s="96" t="str" cm="1">
        <f t="array" ref="AV40">IF(A40="","",IF(INDEX(Table_Methods!A:F,MATCH(G40,Table_Methods!B:B,0),1)&lt;&gt;"BKFL8","",MAX(0,ROUND(BKFL8_STR_RCK(AB40,X40),1))))</f>
        <v/>
      </c>
      <c r="AW40" s="96" t="str" cm="1">
        <f t="array" ref="AW40">IF(A40="","",IF(INDEX(Table_Methods!A:F,MATCH(G40,Table_Methods!B:B,0),1)&lt;&gt;"BKFL9","",MAX(0,ROUND(BKFL9_STR_NRK(AC40,AD40,X40,Y40,Z40),1))))</f>
        <v/>
      </c>
      <c r="AX40" s="96" t="str" cm="1">
        <f t="array" ref="AX40">IF(A40="","",IF(INDEX(Table_Methods!A:F,MATCH(G40,Table_Methods!B:B,0),1)&lt;&gt;"BKFL9","",MAX(0,ROUND(BKFL9_STR_RCK(AB40,X40),1))))</f>
        <v/>
      </c>
    </row>
    <row r="41" spans="1:50" x14ac:dyDescent="0.25">
      <c r="A41" s="82" t="str">
        <f>IF(Input!A41="","",Input!A41)</f>
        <v/>
      </c>
      <c r="B41" s="82" t="str">
        <f>IF(Input!B41="","",Input!B41)</f>
        <v/>
      </c>
      <c r="C41" s="82" t="str">
        <f>IF(Input!D41="","",Input!D41)</f>
        <v/>
      </c>
      <c r="D41" s="82" t="str">
        <f>IF(Input!E41="","",Input!E41)</f>
        <v/>
      </c>
      <c r="E41" s="82" t="str">
        <f>IF(Input!F41="","",Input!F41)</f>
        <v/>
      </c>
      <c r="F41" s="82" t="str">
        <f>IF(Input!G41="","",Input!G41)</f>
        <v/>
      </c>
      <c r="G41" s="83" t="str">
        <f>IF(Input!H41="","",Input!H41)</f>
        <v/>
      </c>
      <c r="H41" s="82" t="str">
        <f>IF(Input!I41="","",Input!I41)</f>
        <v/>
      </c>
      <c r="I41" s="82" t="str">
        <f>IF(Input!J41="","",Input!J41)</f>
        <v/>
      </c>
      <c r="J41" s="82" t="str">
        <f>IF(Input!K41="","",Input!K41)</f>
        <v/>
      </c>
      <c r="K41" s="82" t="str">
        <f>IF(Input!L41="","",Input!L41)</f>
        <v/>
      </c>
      <c r="L41" s="70" t="str">
        <f>IF(B41="","",IF(B41="Box",4,IF(AND(Project!$B$12&gt;0,ISNUMBER(Project!$B$12)),Project!$B$12,12)))</f>
        <v/>
      </c>
      <c r="M41" s="66" t="str">
        <f t="shared" si="0"/>
        <v/>
      </c>
      <c r="N41" s="66" t="str">
        <f t="shared" si="1"/>
        <v/>
      </c>
      <c r="O41" s="67" t="str" cm="1">
        <f t="array" ref="O41">IF(A41="","",ROUND(IF(B41="Circular",Circular(M41),IF(B41="Box",Box(M41,N41),Elliptical(M41,N41))),3))</f>
        <v/>
      </c>
      <c r="P41" s="66" t="str">
        <f t="shared" si="2"/>
        <v/>
      </c>
      <c r="Q41" s="66" t="str" cm="1">
        <f t="array" ref="Q41">IF(M41="","",ROUND(W(M41),2))</f>
        <v/>
      </c>
      <c r="R41" s="66" t="str" cm="1">
        <f t="array" ref="R41">IF(M41="","",ROUND(Wb(Q41,M41),2))</f>
        <v/>
      </c>
      <c r="S41" s="66" t="str" cm="1">
        <f t="array" ref="S41">IF(R41="","",ROUND(K(R41,N41,L41),2))</f>
        <v/>
      </c>
      <c r="T41" s="66" t="str" cm="1">
        <f t="array" ref="T41">IF(S41="","",ROUND(K_3(S41,P41,L41),2))</f>
        <v/>
      </c>
      <c r="U41" s="66" t="str" cm="1">
        <f t="array" ref="U41">IF(S41="","",ROUND(Wt(I41,S41,L41),2))</f>
        <v/>
      </c>
      <c r="V41" s="92" t="str" cm="1">
        <f t="array" ref="V41">IF(A41="","",MAX(ROUND(L_B2(K41,N41),2),0))</f>
        <v/>
      </c>
      <c r="W41" s="92" t="str" cm="1">
        <f t="array" ref="W41">IF(A41="","",MAX(ROUND(L_Tc(K41,I41,N41),2),0))</f>
        <v/>
      </c>
      <c r="X41" s="92" t="str" cm="1">
        <f t="array" ref="X41">IF(N41="","",ROUND(L_Vc(K41,P41,N41),2))</f>
        <v/>
      </c>
      <c r="Y41" s="92" t="str">
        <f t="shared" si="3"/>
        <v/>
      </c>
      <c r="Z41" s="92" t="str">
        <f t="shared" si="4"/>
        <v/>
      </c>
      <c r="AA41" s="92" t="str">
        <f t="shared" si="5"/>
        <v/>
      </c>
      <c r="AB41" s="76" t="str" cm="1">
        <f t="array" ref="AB41">IF(A41="","",AREA_F(IF(RIGHT(G41,4)="ment",P41,I41),R41))</f>
        <v/>
      </c>
      <c r="AC41" s="76" t="str" cm="1">
        <f t="array" ref="AC41">IF(A41="","",ROUND(AREA_BC(R41,S41,N41,O41),2))</f>
        <v/>
      </c>
      <c r="AD41" s="76" t="str">
        <f t="shared" si="6"/>
        <v/>
      </c>
      <c r="AE41" s="76" t="str" cm="1">
        <f t="array" ref="AE41">IF(A41="","",ROUND(AREA_CT(S41,U41,I41),2))</f>
        <v/>
      </c>
      <c r="AF41" s="76" t="str" cm="1">
        <f t="array" ref="AF41">IF(A41="","",ROUND(AREA_VT(T41,U41,I41,P41),2))</f>
        <v/>
      </c>
      <c r="AG41" s="96" t="str" cm="1">
        <f t="array" ref="AG41">IF(A41="","",IF(INDEX(Table_Methods!A:F,MATCH(G41,Table_Methods!B:B,0),1)&lt;&gt;"BKFL1","",MAX(0,ROUND(BKFL1_CEB(AC41,AE41,AH41,F41,F41,J41),1))))</f>
        <v/>
      </c>
      <c r="AH41" s="96" t="str" cm="1">
        <f t="array" ref="AH41">IF(A41="","",IF(INDEX(Table_Methods!A:F,MATCH(G41,Table_Methods!B:B,0),1)&lt;&gt;"BKFL1","",MAX(0,ROUND(BKFL1_STR_NRK(AC41,AE41,K41,V41,W41),1))))</f>
        <v/>
      </c>
      <c r="AI41" s="96" t="str" cm="1">
        <f t="array" ref="AI41">IF(A41="","",IF(INDEX(Table_Methods!A:F,MATCH(G41,Table_Methods!B:B,0),1)&lt;&gt;"BKFL1","",MAX(0,ROUND(BKFL1_STR_RCK(AB41,F41),1))))</f>
        <v/>
      </c>
      <c r="AJ41" s="96" t="str" cm="1">
        <f t="array" ref="AJ41">IF(A41="","",IF(INDEX(Table_Methods!A:F,MATCH(G41,Table_Methods!B:B,0),1)&lt;&gt;"BKFL2","",MAX(0,ROUND(BKFL2_CEB(AC41,AD41,AK41,F41,F41,J41),1))))</f>
        <v/>
      </c>
      <c r="AK41" s="96" t="str" cm="1">
        <f t="array" ref="AK41">IF(A41="","",IF(INDEX(Table_Methods!A:F,MATCH(G41,Table_Methods!B:B,0),1)&lt;&gt;"BKFL2","",MAX(0,ROUND(BKFL2_STR_NRK(AC41,AD41,K41,V41,X41),1))))</f>
        <v/>
      </c>
      <c r="AL41" s="96" t="str" cm="1">
        <f t="array" ref="AL41">IF(A41="","",IF(INDEX(Table_Methods!A:F,MATCH(G41,Table_Methods!B:B,0),1)&lt;&gt;"BKFL2","",MAX(0,ROUND(BKFL2_STR_RCK(AB41,F41),1))))</f>
        <v/>
      </c>
      <c r="AM41" s="96" t="str" cm="1">
        <f t="array" ref="AM41">IF(A41="","",IF(INDEX(Table_Methods!A:F,MATCH(G41,Table_Methods!B:B,0),1)&lt;&gt;"BKFL3","",MAX(0,ROUND(BKFL3_STR(AC41+AE41,K41),1))))</f>
        <v/>
      </c>
      <c r="AN41" s="96" t="str" cm="1">
        <f t="array" ref="AN41">IF(A41="","",IF(INDEX(Table_Methods!A:F,MATCH(G41,Table_Methods!B:B,0),1)&lt;&gt;"BKFL6","",MAX(0,ROUND(BKFL6_CEB(AC41,AE41,AO41,F41,F41,J41),1))))</f>
        <v/>
      </c>
      <c r="AO41" s="97" t="str" cm="1">
        <f t="array" ref="AO41">IF(A41="","",IF(INDEX(Table_Methods!A:F,MATCH(G41,Table_Methods!B:B,0),1)&lt;&gt;"BKFL6","",MAX(0,ROUND(BKFL6_STR_NRK(AC41,K41,V41),1))))</f>
        <v/>
      </c>
      <c r="AP41" s="96" t="str" cm="1">
        <f t="array" ref="AP41">IF(A41="","",IF(INDEX(Table_Methods!A:F,MATCH(G41,Table_Methods!B:B,0),1)&lt;&gt;"BKFL6","",MAX(0,ROUND(BKFL6_STR_RCK(AB41,F41),1))))</f>
        <v/>
      </c>
      <c r="AQ41" s="97" t="str" cm="1">
        <f t="array" ref="AQ41">IF(A41="","",IF(INDEX(Table_Methods!A:F,MATCH(G41,Table_Methods!B:B,0),1)&lt;&gt;"BKFL7","",MAX(0,ROUND(BKFL7_CEB(AC41,AD41,AR41,F41,F41,J41),1))))</f>
        <v/>
      </c>
      <c r="AR41" s="96" t="str" cm="1">
        <f t="array" ref="AR41">IF(A41="","",IF(INDEX(Table_Methods!A:F,MATCH(G41,Table_Methods!B:B,0),1)&lt;&gt;"BKFL7","",MAX(0,ROUND(BKFL7_STR_NRK(AC41,K41,V41),1))))</f>
        <v/>
      </c>
      <c r="AS41" s="96" t="str" cm="1">
        <f t="array" ref="AS41">IF(A41="","",IF(INDEX(Table_Methods!A:F,MATCH(G41,Table_Methods!B:B,0),1)&lt;&gt;"BKFL7","",MAX(0,ROUND(BKFL7_STR_RCK(AB41,F41),1))))</f>
        <v/>
      </c>
      <c r="AT41" s="97" t="str" cm="1">
        <f t="array" ref="AT41">IF(A41="","",IF(INDEX(Table_Methods!A:F,MATCH(G41,Table_Methods!B:B,0),1)&lt;&gt;"BKFL8","",MAX(0,ROUND(BKFL8_CEB(AF41,Z41,AA41),1))))</f>
        <v/>
      </c>
      <c r="AU41" s="96" t="str" cm="1">
        <f t="array" ref="AU41">IF(A41="","",IF(INDEX(Table_Methods!A:F,MATCH(G41,Table_Methods!B:B,0),1)&lt;&gt;"BKFL8","",MAX(0,ROUND(BKFL8_STR_NRK(AC41,AD41,X41,Y41,Z41),1))))</f>
        <v/>
      </c>
      <c r="AV41" s="96" t="str" cm="1">
        <f t="array" ref="AV41">IF(A41="","",IF(INDEX(Table_Methods!A:F,MATCH(G41,Table_Methods!B:B,0),1)&lt;&gt;"BKFL8","",MAX(0,ROUND(BKFL8_STR_RCK(AB41,X41),1))))</f>
        <v/>
      </c>
      <c r="AW41" s="96" t="str" cm="1">
        <f t="array" ref="AW41">IF(A41="","",IF(INDEX(Table_Methods!A:F,MATCH(G41,Table_Methods!B:B,0),1)&lt;&gt;"BKFL9","",MAX(0,ROUND(BKFL9_STR_NRK(AC41,AD41,X41,Y41,Z41),1))))</f>
        <v/>
      </c>
      <c r="AX41" s="96" t="str" cm="1">
        <f t="array" ref="AX41">IF(A41="","",IF(INDEX(Table_Methods!A:F,MATCH(G41,Table_Methods!B:B,0),1)&lt;&gt;"BKFL9","",MAX(0,ROUND(BKFL9_STR_RCK(AB41,X41),1))))</f>
        <v/>
      </c>
    </row>
    <row r="42" spans="1:50" x14ac:dyDescent="0.25">
      <c r="A42" s="82" t="str">
        <f>IF(Input!A42="","",Input!A42)</f>
        <v/>
      </c>
      <c r="B42" s="82" t="str">
        <f>IF(Input!B42="","",Input!B42)</f>
        <v/>
      </c>
      <c r="C42" s="82" t="str">
        <f>IF(Input!D42="","",Input!D42)</f>
        <v/>
      </c>
      <c r="D42" s="82" t="str">
        <f>IF(Input!E42="","",Input!E42)</f>
        <v/>
      </c>
      <c r="E42" s="82" t="str">
        <f>IF(Input!F42="","",Input!F42)</f>
        <v/>
      </c>
      <c r="F42" s="82" t="str">
        <f>IF(Input!G42="","",Input!G42)</f>
        <v/>
      </c>
      <c r="G42" s="83" t="str">
        <f>IF(Input!H42="","",Input!H42)</f>
        <v/>
      </c>
      <c r="H42" s="82" t="str">
        <f>IF(Input!I42="","",Input!I42)</f>
        <v/>
      </c>
      <c r="I42" s="82" t="str">
        <f>IF(Input!J42="","",Input!J42)</f>
        <v/>
      </c>
      <c r="J42" s="82" t="str">
        <f>IF(Input!K42="","",Input!K42)</f>
        <v/>
      </c>
      <c r="K42" s="82" t="str">
        <f>IF(Input!L42="","",Input!L42)</f>
        <v/>
      </c>
      <c r="L42" s="70" t="str">
        <f>IF(B42="","",IF(B42="Box",4,IF(AND(Project!$B$12&gt;0,ISNUMBER(Project!$B$12)),Project!$B$12,12)))</f>
        <v/>
      </c>
      <c r="M42" s="66" t="str">
        <f t="shared" si="0"/>
        <v/>
      </c>
      <c r="N42" s="66" t="str">
        <f t="shared" si="1"/>
        <v/>
      </c>
      <c r="O42" s="67" t="str" cm="1">
        <f t="array" ref="O42">IF(A42="","",ROUND(IF(B42="Circular",Circular(M42),IF(B42="Box",Box(M42,N42),Elliptical(M42,N42))),3))</f>
        <v/>
      </c>
      <c r="P42" s="66" t="str">
        <f t="shared" si="2"/>
        <v/>
      </c>
      <c r="Q42" s="66" t="str" cm="1">
        <f t="array" ref="Q42">IF(M42="","",ROUND(W(M42),2))</f>
        <v/>
      </c>
      <c r="R42" s="66" t="str" cm="1">
        <f t="array" ref="R42">IF(M42="","",ROUND(Wb(Q42,M42),2))</f>
        <v/>
      </c>
      <c r="S42" s="66" t="str" cm="1">
        <f t="array" ref="S42">IF(R42="","",ROUND(K(R42,N42,L42),2))</f>
        <v/>
      </c>
      <c r="T42" s="66" t="str" cm="1">
        <f t="array" ref="T42">IF(S42="","",ROUND(K_3(S42,P42,L42),2))</f>
        <v/>
      </c>
      <c r="U42" s="66" t="str" cm="1">
        <f t="array" ref="U42">IF(S42="","",ROUND(Wt(I42,S42,L42),2))</f>
        <v/>
      </c>
      <c r="V42" s="92" t="str" cm="1">
        <f t="array" ref="V42">IF(A42="","",MAX(ROUND(L_B2(K42,N42),2),0))</f>
        <v/>
      </c>
      <c r="W42" s="92" t="str" cm="1">
        <f t="array" ref="W42">IF(A42="","",MAX(ROUND(L_Tc(K42,I42,N42),2),0))</f>
        <v/>
      </c>
      <c r="X42" s="92" t="str" cm="1">
        <f t="array" ref="X42">IF(N42="","",ROUND(L_Vc(K42,P42,N42),2))</f>
        <v/>
      </c>
      <c r="Y42" s="92" t="str">
        <f t="shared" si="3"/>
        <v/>
      </c>
      <c r="Z42" s="92" t="str">
        <f t="shared" si="4"/>
        <v/>
      </c>
      <c r="AA42" s="92" t="str">
        <f t="shared" si="5"/>
        <v/>
      </c>
      <c r="AB42" s="76" t="str" cm="1">
        <f t="array" ref="AB42">IF(A42="","",AREA_F(IF(RIGHT(G42,4)="ment",P42,I42),R42))</f>
        <v/>
      </c>
      <c r="AC42" s="76" t="str" cm="1">
        <f t="array" ref="AC42">IF(A42="","",ROUND(AREA_BC(R42,S42,N42,O42),2))</f>
        <v/>
      </c>
      <c r="AD42" s="76" t="str">
        <f t="shared" si="6"/>
        <v/>
      </c>
      <c r="AE42" s="76" t="str" cm="1">
        <f t="array" ref="AE42">IF(A42="","",ROUND(AREA_CT(S42,U42,I42),2))</f>
        <v/>
      </c>
      <c r="AF42" s="76" t="str" cm="1">
        <f t="array" ref="AF42">IF(A42="","",ROUND(AREA_VT(T42,U42,I42,P42),2))</f>
        <v/>
      </c>
      <c r="AG42" s="96" t="str" cm="1">
        <f t="array" ref="AG42">IF(A42="","",IF(INDEX(Table_Methods!A:F,MATCH(G42,Table_Methods!B:B,0),1)&lt;&gt;"BKFL1","",MAX(0,ROUND(BKFL1_CEB(AC42,AE42,AH42,F42,F42,J42),1))))</f>
        <v/>
      </c>
      <c r="AH42" s="96" t="str" cm="1">
        <f t="array" ref="AH42">IF(A42="","",IF(INDEX(Table_Methods!A:F,MATCH(G42,Table_Methods!B:B,0),1)&lt;&gt;"BKFL1","",MAX(0,ROUND(BKFL1_STR_NRK(AC42,AE42,K42,V42,W42),1))))</f>
        <v/>
      </c>
      <c r="AI42" s="96" t="str" cm="1">
        <f t="array" ref="AI42">IF(A42="","",IF(INDEX(Table_Methods!A:F,MATCH(G42,Table_Methods!B:B,0),1)&lt;&gt;"BKFL1","",MAX(0,ROUND(BKFL1_STR_RCK(AB42,F42),1))))</f>
        <v/>
      </c>
      <c r="AJ42" s="96" t="str" cm="1">
        <f t="array" ref="AJ42">IF(A42="","",IF(INDEX(Table_Methods!A:F,MATCH(G42,Table_Methods!B:B,0),1)&lt;&gt;"BKFL2","",MAX(0,ROUND(BKFL2_CEB(AC42,AD42,AK42,F42,F42,J42),1))))</f>
        <v/>
      </c>
      <c r="AK42" s="96" t="str" cm="1">
        <f t="array" ref="AK42">IF(A42="","",IF(INDEX(Table_Methods!A:F,MATCH(G42,Table_Methods!B:B,0),1)&lt;&gt;"BKFL2","",MAX(0,ROUND(BKFL2_STR_NRK(AC42,AD42,K42,V42,X42),1))))</f>
        <v/>
      </c>
      <c r="AL42" s="96" t="str" cm="1">
        <f t="array" ref="AL42">IF(A42="","",IF(INDEX(Table_Methods!A:F,MATCH(G42,Table_Methods!B:B,0),1)&lt;&gt;"BKFL2","",MAX(0,ROUND(BKFL2_STR_RCK(AB42,F42),1))))</f>
        <v/>
      </c>
      <c r="AM42" s="96" t="str" cm="1">
        <f t="array" ref="AM42">IF(A42="","",IF(INDEX(Table_Methods!A:F,MATCH(G42,Table_Methods!B:B,0),1)&lt;&gt;"BKFL3","",MAX(0,ROUND(BKFL3_STR(AC42+AE42,K42),1))))</f>
        <v/>
      </c>
      <c r="AN42" s="96" t="str" cm="1">
        <f t="array" ref="AN42">IF(A42="","",IF(INDEX(Table_Methods!A:F,MATCH(G42,Table_Methods!B:B,0),1)&lt;&gt;"BKFL6","",MAX(0,ROUND(BKFL6_CEB(AC42,AE42,AO42,F42,F42,J42),1))))</f>
        <v/>
      </c>
      <c r="AO42" s="97" t="str" cm="1">
        <f t="array" ref="AO42">IF(A42="","",IF(INDEX(Table_Methods!A:F,MATCH(G42,Table_Methods!B:B,0),1)&lt;&gt;"BKFL6","",MAX(0,ROUND(BKFL6_STR_NRK(AC42,K42,V42),1))))</f>
        <v/>
      </c>
      <c r="AP42" s="96" t="str" cm="1">
        <f t="array" ref="AP42">IF(A42="","",IF(INDEX(Table_Methods!A:F,MATCH(G42,Table_Methods!B:B,0),1)&lt;&gt;"BKFL6","",MAX(0,ROUND(BKFL6_STR_RCK(AB42,F42),1))))</f>
        <v/>
      </c>
      <c r="AQ42" s="97" t="str" cm="1">
        <f t="array" ref="AQ42">IF(A42="","",IF(INDEX(Table_Methods!A:F,MATCH(G42,Table_Methods!B:B,0),1)&lt;&gt;"BKFL7","",MAX(0,ROUND(BKFL7_CEB(AC42,AD42,AR42,F42,F42,J42),1))))</f>
        <v/>
      </c>
      <c r="AR42" s="96" t="str" cm="1">
        <f t="array" ref="AR42">IF(A42="","",IF(INDEX(Table_Methods!A:F,MATCH(G42,Table_Methods!B:B,0),1)&lt;&gt;"BKFL7","",MAX(0,ROUND(BKFL7_STR_NRK(AC42,K42,V42),1))))</f>
        <v/>
      </c>
      <c r="AS42" s="96" t="str" cm="1">
        <f t="array" ref="AS42">IF(A42="","",IF(INDEX(Table_Methods!A:F,MATCH(G42,Table_Methods!B:B,0),1)&lt;&gt;"BKFL7","",MAX(0,ROUND(BKFL7_STR_RCK(AB42,F42),1))))</f>
        <v/>
      </c>
      <c r="AT42" s="97" t="str" cm="1">
        <f t="array" ref="AT42">IF(A42="","",IF(INDEX(Table_Methods!A:F,MATCH(G42,Table_Methods!B:B,0),1)&lt;&gt;"BKFL8","",MAX(0,ROUND(BKFL8_CEB(AF42,Z42,AA42),1))))</f>
        <v/>
      </c>
      <c r="AU42" s="96" t="str" cm="1">
        <f t="array" ref="AU42">IF(A42="","",IF(INDEX(Table_Methods!A:F,MATCH(G42,Table_Methods!B:B,0),1)&lt;&gt;"BKFL8","",MAX(0,ROUND(BKFL8_STR_NRK(AC42,AD42,X42,Y42,Z42),1))))</f>
        <v/>
      </c>
      <c r="AV42" s="96" t="str" cm="1">
        <f t="array" ref="AV42">IF(A42="","",IF(INDEX(Table_Methods!A:F,MATCH(G42,Table_Methods!B:B,0),1)&lt;&gt;"BKFL8","",MAX(0,ROUND(BKFL8_STR_RCK(AB42,X42),1))))</f>
        <v/>
      </c>
      <c r="AW42" s="96" t="str" cm="1">
        <f t="array" ref="AW42">IF(A42="","",IF(INDEX(Table_Methods!A:F,MATCH(G42,Table_Methods!B:B,0),1)&lt;&gt;"BKFL9","",MAX(0,ROUND(BKFL9_STR_NRK(AC42,AD42,X42,Y42,Z42),1))))</f>
        <v/>
      </c>
      <c r="AX42" s="96" t="str" cm="1">
        <f t="array" ref="AX42">IF(A42="","",IF(INDEX(Table_Methods!A:F,MATCH(G42,Table_Methods!B:B,0),1)&lt;&gt;"BKFL9","",MAX(0,ROUND(BKFL9_STR_RCK(AB42,X42),1))))</f>
        <v/>
      </c>
    </row>
    <row r="43" spans="1:50" x14ac:dyDescent="0.25">
      <c r="A43" s="82" t="str">
        <f>IF(Input!A43="","",Input!A43)</f>
        <v/>
      </c>
      <c r="B43" s="82" t="str">
        <f>IF(Input!B43="","",Input!B43)</f>
        <v/>
      </c>
      <c r="C43" s="82" t="str">
        <f>IF(Input!D43="","",Input!D43)</f>
        <v/>
      </c>
      <c r="D43" s="82" t="str">
        <f>IF(Input!E43="","",Input!E43)</f>
        <v/>
      </c>
      <c r="E43" s="82" t="str">
        <f>IF(Input!F43="","",Input!F43)</f>
        <v/>
      </c>
      <c r="F43" s="82" t="str">
        <f>IF(Input!G43="","",Input!G43)</f>
        <v/>
      </c>
      <c r="G43" s="83" t="str">
        <f>IF(Input!H43="","",Input!H43)</f>
        <v/>
      </c>
      <c r="H43" s="82" t="str">
        <f>IF(Input!I43="","",Input!I43)</f>
        <v/>
      </c>
      <c r="I43" s="82" t="str">
        <f>IF(Input!J43="","",Input!J43)</f>
        <v/>
      </c>
      <c r="J43" s="82" t="str">
        <f>IF(Input!K43="","",Input!K43)</f>
        <v/>
      </c>
      <c r="K43" s="82" t="str">
        <f>IF(Input!L43="","",Input!L43)</f>
        <v/>
      </c>
      <c r="L43" s="70" t="str">
        <f>IF(B43="","",IF(B43="Box",4,IF(AND(Project!$B$12&gt;0,ISNUMBER(Project!$B$12)),Project!$B$12,12)))</f>
        <v/>
      </c>
      <c r="M43" s="66" t="str">
        <f t="shared" si="0"/>
        <v/>
      </c>
      <c r="N43" s="66" t="str">
        <f t="shared" si="1"/>
        <v/>
      </c>
      <c r="O43" s="67" t="str" cm="1">
        <f t="array" ref="O43">IF(A43="","",ROUND(IF(B43="Circular",Circular(M43),IF(B43="Box",Box(M43,N43),Elliptical(M43,N43))),3))</f>
        <v/>
      </c>
      <c r="P43" s="66" t="str">
        <f t="shared" si="2"/>
        <v/>
      </c>
      <c r="Q43" s="66" t="str" cm="1">
        <f t="array" ref="Q43">IF(M43="","",ROUND(W(M43),2))</f>
        <v/>
      </c>
      <c r="R43" s="66" t="str" cm="1">
        <f t="array" ref="R43">IF(M43="","",ROUND(Wb(Q43,M43),2))</f>
        <v/>
      </c>
      <c r="S43" s="66" t="str" cm="1">
        <f t="array" ref="S43">IF(R43="","",ROUND(K(R43,N43,L43),2))</f>
        <v/>
      </c>
      <c r="T43" s="66" t="str" cm="1">
        <f t="array" ref="T43">IF(S43="","",ROUND(K_3(S43,P43,L43),2))</f>
        <v/>
      </c>
      <c r="U43" s="66" t="str" cm="1">
        <f t="array" ref="U43">IF(S43="","",ROUND(Wt(I43,S43,L43),2))</f>
        <v/>
      </c>
      <c r="V43" s="92" t="str" cm="1">
        <f t="array" ref="V43">IF(A43="","",MAX(ROUND(L_B2(K43,N43),2),0))</f>
        <v/>
      </c>
      <c r="W43" s="92" t="str" cm="1">
        <f t="array" ref="W43">IF(A43="","",MAX(ROUND(L_Tc(K43,I43,N43),2),0))</f>
        <v/>
      </c>
      <c r="X43" s="92" t="str" cm="1">
        <f t="array" ref="X43">IF(N43="","",ROUND(L_Vc(K43,P43,N43),2))</f>
        <v/>
      </c>
      <c r="Y43" s="92" t="str">
        <f t="shared" si="3"/>
        <v/>
      </c>
      <c r="Z43" s="92" t="str">
        <f t="shared" si="4"/>
        <v/>
      </c>
      <c r="AA43" s="92" t="str">
        <f t="shared" si="5"/>
        <v/>
      </c>
      <c r="AB43" s="76" t="str" cm="1">
        <f t="array" ref="AB43">IF(A43="","",AREA_F(IF(RIGHT(G43,4)="ment",P43,I43),R43))</f>
        <v/>
      </c>
      <c r="AC43" s="76" t="str" cm="1">
        <f t="array" ref="AC43">IF(A43="","",ROUND(AREA_BC(R43,S43,N43,O43),2))</f>
        <v/>
      </c>
      <c r="AD43" s="76" t="str">
        <f t="shared" si="6"/>
        <v/>
      </c>
      <c r="AE43" s="76" t="str" cm="1">
        <f t="array" ref="AE43">IF(A43="","",ROUND(AREA_CT(S43,U43,I43),2))</f>
        <v/>
      </c>
      <c r="AF43" s="76" t="str" cm="1">
        <f t="array" ref="AF43">IF(A43="","",ROUND(AREA_VT(T43,U43,I43,P43),2))</f>
        <v/>
      </c>
      <c r="AG43" s="96" t="str" cm="1">
        <f t="array" ref="AG43">IF(A43="","",IF(INDEX(Table_Methods!A:F,MATCH(G43,Table_Methods!B:B,0),1)&lt;&gt;"BKFL1","",MAX(0,ROUND(BKFL1_CEB(AC43,AE43,AH43,F43,F43,J43),1))))</f>
        <v/>
      </c>
      <c r="AH43" s="96" t="str" cm="1">
        <f t="array" ref="AH43">IF(A43="","",IF(INDEX(Table_Methods!A:F,MATCH(G43,Table_Methods!B:B,0),1)&lt;&gt;"BKFL1","",MAX(0,ROUND(BKFL1_STR_NRK(AC43,AE43,K43,V43,W43),1))))</f>
        <v/>
      </c>
      <c r="AI43" s="96" t="str" cm="1">
        <f t="array" ref="AI43">IF(A43="","",IF(INDEX(Table_Methods!A:F,MATCH(G43,Table_Methods!B:B,0),1)&lt;&gt;"BKFL1","",MAX(0,ROUND(BKFL1_STR_RCK(AB43,F43),1))))</f>
        <v/>
      </c>
      <c r="AJ43" s="96" t="str" cm="1">
        <f t="array" ref="AJ43">IF(A43="","",IF(INDEX(Table_Methods!A:F,MATCH(G43,Table_Methods!B:B,0),1)&lt;&gt;"BKFL2","",MAX(0,ROUND(BKFL2_CEB(AC43,AD43,AK43,F43,F43,J43),1))))</f>
        <v/>
      </c>
      <c r="AK43" s="96" t="str" cm="1">
        <f t="array" ref="AK43">IF(A43="","",IF(INDEX(Table_Methods!A:F,MATCH(G43,Table_Methods!B:B,0),1)&lt;&gt;"BKFL2","",MAX(0,ROUND(BKFL2_STR_NRK(AC43,AD43,K43,V43,X43),1))))</f>
        <v/>
      </c>
      <c r="AL43" s="96" t="str" cm="1">
        <f t="array" ref="AL43">IF(A43="","",IF(INDEX(Table_Methods!A:F,MATCH(G43,Table_Methods!B:B,0),1)&lt;&gt;"BKFL2","",MAX(0,ROUND(BKFL2_STR_RCK(AB43,F43),1))))</f>
        <v/>
      </c>
      <c r="AM43" s="96" t="str" cm="1">
        <f t="array" ref="AM43">IF(A43="","",IF(INDEX(Table_Methods!A:F,MATCH(G43,Table_Methods!B:B,0),1)&lt;&gt;"BKFL3","",MAX(0,ROUND(BKFL3_STR(AC43+AE43,K43),1))))</f>
        <v/>
      </c>
      <c r="AN43" s="96" t="str" cm="1">
        <f t="array" ref="AN43">IF(A43="","",IF(INDEX(Table_Methods!A:F,MATCH(G43,Table_Methods!B:B,0),1)&lt;&gt;"BKFL6","",MAX(0,ROUND(BKFL6_CEB(AC43,AE43,AO43,F43,F43,J43),1))))</f>
        <v/>
      </c>
      <c r="AO43" s="97" t="str" cm="1">
        <f t="array" ref="AO43">IF(A43="","",IF(INDEX(Table_Methods!A:F,MATCH(G43,Table_Methods!B:B,0),1)&lt;&gt;"BKFL6","",MAX(0,ROUND(BKFL6_STR_NRK(AC43,K43,V43),1))))</f>
        <v/>
      </c>
      <c r="AP43" s="96" t="str" cm="1">
        <f t="array" ref="AP43">IF(A43="","",IF(INDEX(Table_Methods!A:F,MATCH(G43,Table_Methods!B:B,0),1)&lt;&gt;"BKFL6","",MAX(0,ROUND(BKFL6_STR_RCK(AB43,F43),1))))</f>
        <v/>
      </c>
      <c r="AQ43" s="97" t="str" cm="1">
        <f t="array" ref="AQ43">IF(A43="","",IF(INDEX(Table_Methods!A:F,MATCH(G43,Table_Methods!B:B,0),1)&lt;&gt;"BKFL7","",MAX(0,ROUND(BKFL7_CEB(AC43,AD43,AR43,F43,F43,J43),1))))</f>
        <v/>
      </c>
      <c r="AR43" s="96" t="str" cm="1">
        <f t="array" ref="AR43">IF(A43="","",IF(INDEX(Table_Methods!A:F,MATCH(G43,Table_Methods!B:B,0),1)&lt;&gt;"BKFL7","",MAX(0,ROUND(BKFL7_STR_NRK(AC43,K43,V43),1))))</f>
        <v/>
      </c>
      <c r="AS43" s="96" t="str" cm="1">
        <f t="array" ref="AS43">IF(A43="","",IF(INDEX(Table_Methods!A:F,MATCH(G43,Table_Methods!B:B,0),1)&lt;&gt;"BKFL7","",MAX(0,ROUND(BKFL7_STR_RCK(AB43,F43),1))))</f>
        <v/>
      </c>
      <c r="AT43" s="97" t="str" cm="1">
        <f t="array" ref="AT43">IF(A43="","",IF(INDEX(Table_Methods!A:F,MATCH(G43,Table_Methods!B:B,0),1)&lt;&gt;"BKFL8","",MAX(0,ROUND(BKFL8_CEB(AF43,Z43,AA43),1))))</f>
        <v/>
      </c>
      <c r="AU43" s="96" t="str" cm="1">
        <f t="array" ref="AU43">IF(A43="","",IF(INDEX(Table_Methods!A:F,MATCH(G43,Table_Methods!B:B,0),1)&lt;&gt;"BKFL8","",MAX(0,ROUND(BKFL8_STR_NRK(AC43,AD43,X43,Y43,Z43),1))))</f>
        <v/>
      </c>
      <c r="AV43" s="96" t="str" cm="1">
        <f t="array" ref="AV43">IF(A43="","",IF(INDEX(Table_Methods!A:F,MATCH(G43,Table_Methods!B:B,0),1)&lt;&gt;"BKFL8","",MAX(0,ROUND(BKFL8_STR_RCK(AB43,X43),1))))</f>
        <v/>
      </c>
      <c r="AW43" s="96" t="str" cm="1">
        <f t="array" ref="AW43">IF(A43="","",IF(INDEX(Table_Methods!A:F,MATCH(G43,Table_Methods!B:B,0),1)&lt;&gt;"BKFL9","",MAX(0,ROUND(BKFL9_STR_NRK(AC43,AD43,X43,Y43,Z43),1))))</f>
        <v/>
      </c>
      <c r="AX43" s="96" t="str" cm="1">
        <f t="array" ref="AX43">IF(A43="","",IF(INDEX(Table_Methods!A:F,MATCH(G43,Table_Methods!B:B,0),1)&lt;&gt;"BKFL9","",MAX(0,ROUND(BKFL9_STR_RCK(AB43,X43),1))))</f>
        <v/>
      </c>
    </row>
    <row r="44" spans="1:50" x14ac:dyDescent="0.25">
      <c r="A44" s="82" t="str">
        <f>IF(Input!A44="","",Input!A44)</f>
        <v/>
      </c>
      <c r="B44" s="82" t="str">
        <f>IF(Input!B44="","",Input!B44)</f>
        <v/>
      </c>
      <c r="C44" s="82" t="str">
        <f>IF(Input!D44="","",Input!D44)</f>
        <v/>
      </c>
      <c r="D44" s="82" t="str">
        <f>IF(Input!E44="","",Input!E44)</f>
        <v/>
      </c>
      <c r="E44" s="82" t="str">
        <f>IF(Input!F44="","",Input!F44)</f>
        <v/>
      </c>
      <c r="F44" s="82" t="str">
        <f>IF(Input!G44="","",Input!G44)</f>
        <v/>
      </c>
      <c r="G44" s="83" t="str">
        <f>IF(Input!H44="","",Input!H44)</f>
        <v/>
      </c>
      <c r="H44" s="82" t="str">
        <f>IF(Input!I44="","",Input!I44)</f>
        <v/>
      </c>
      <c r="I44" s="82" t="str">
        <f>IF(Input!J44="","",Input!J44)</f>
        <v/>
      </c>
      <c r="J44" s="82" t="str">
        <f>IF(Input!K44="","",Input!K44)</f>
        <v/>
      </c>
      <c r="K44" s="82" t="str">
        <f>IF(Input!L44="","",Input!L44)</f>
        <v/>
      </c>
      <c r="L44" s="70" t="str">
        <f>IF(B44="","",IF(B44="Box",4,IF(AND(Project!$B$12&gt;0,ISNUMBER(Project!$B$12)),Project!$B$12,12)))</f>
        <v/>
      </c>
      <c r="M44" s="66" t="str">
        <f t="shared" si="0"/>
        <v/>
      </c>
      <c r="N44" s="66" t="str">
        <f t="shared" si="1"/>
        <v/>
      </c>
      <c r="O44" s="67" t="str" cm="1">
        <f t="array" ref="O44">IF(A44="","",ROUND(IF(B44="Circular",Circular(M44),IF(B44="Box",Box(M44,N44),Elliptical(M44,N44))),3))</f>
        <v/>
      </c>
      <c r="P44" s="66" t="str">
        <f t="shared" si="2"/>
        <v/>
      </c>
      <c r="Q44" s="66" t="str" cm="1">
        <f t="array" ref="Q44">IF(M44="","",ROUND(W(M44),2))</f>
        <v/>
      </c>
      <c r="R44" s="66" t="str" cm="1">
        <f t="array" ref="R44">IF(M44="","",ROUND(Wb(Q44,M44),2))</f>
        <v/>
      </c>
      <c r="S44" s="66" t="str" cm="1">
        <f t="array" ref="S44">IF(R44="","",ROUND(K(R44,N44,L44),2))</f>
        <v/>
      </c>
      <c r="T44" s="66" t="str" cm="1">
        <f t="array" ref="T44">IF(S44="","",ROUND(K_3(S44,P44,L44),2))</f>
        <v/>
      </c>
      <c r="U44" s="66" t="str" cm="1">
        <f t="array" ref="U44">IF(S44="","",ROUND(Wt(I44,S44,L44),2))</f>
        <v/>
      </c>
      <c r="V44" s="92" t="str" cm="1">
        <f t="array" ref="V44">IF(A44="","",MAX(ROUND(L_B2(K44,N44),2),0))</f>
        <v/>
      </c>
      <c r="W44" s="92" t="str" cm="1">
        <f t="array" ref="W44">IF(A44="","",MAX(ROUND(L_Tc(K44,I44,N44),2),0))</f>
        <v/>
      </c>
      <c r="X44" s="92" t="str" cm="1">
        <f t="array" ref="X44">IF(N44="","",ROUND(L_Vc(K44,P44,N44),2))</f>
        <v/>
      </c>
      <c r="Y44" s="92" t="str">
        <f t="shared" si="3"/>
        <v/>
      </c>
      <c r="Z44" s="92" t="str">
        <f t="shared" si="4"/>
        <v/>
      </c>
      <c r="AA44" s="92" t="str">
        <f t="shared" si="5"/>
        <v/>
      </c>
      <c r="AB44" s="76" t="str" cm="1">
        <f t="array" ref="AB44">IF(A44="","",AREA_F(IF(RIGHT(G44,4)="ment",P44,I44),R44))</f>
        <v/>
      </c>
      <c r="AC44" s="76" t="str" cm="1">
        <f t="array" ref="AC44">IF(A44="","",ROUND(AREA_BC(R44,S44,N44,O44),2))</f>
        <v/>
      </c>
      <c r="AD44" s="76" t="str">
        <f t="shared" si="6"/>
        <v/>
      </c>
      <c r="AE44" s="76" t="str" cm="1">
        <f t="array" ref="AE44">IF(A44="","",ROUND(AREA_CT(S44,U44,I44),2))</f>
        <v/>
      </c>
      <c r="AF44" s="76" t="str" cm="1">
        <f t="array" ref="AF44">IF(A44="","",ROUND(AREA_VT(T44,U44,I44,P44),2))</f>
        <v/>
      </c>
      <c r="AG44" s="96" t="str" cm="1">
        <f t="array" ref="AG44">IF(A44="","",IF(INDEX(Table_Methods!A:F,MATCH(G44,Table_Methods!B:B,0),1)&lt;&gt;"BKFL1","",MAX(0,ROUND(BKFL1_CEB(AC44,AE44,AH44,F44,F44,J44),1))))</f>
        <v/>
      </c>
      <c r="AH44" s="96" t="str" cm="1">
        <f t="array" ref="AH44">IF(A44="","",IF(INDEX(Table_Methods!A:F,MATCH(G44,Table_Methods!B:B,0),1)&lt;&gt;"BKFL1","",MAX(0,ROUND(BKFL1_STR_NRK(AC44,AE44,K44,V44,W44),1))))</f>
        <v/>
      </c>
      <c r="AI44" s="96" t="str" cm="1">
        <f t="array" ref="AI44">IF(A44="","",IF(INDEX(Table_Methods!A:F,MATCH(G44,Table_Methods!B:B,0),1)&lt;&gt;"BKFL1","",MAX(0,ROUND(BKFL1_STR_RCK(AB44,F44),1))))</f>
        <v/>
      </c>
      <c r="AJ44" s="96" t="str" cm="1">
        <f t="array" ref="AJ44">IF(A44="","",IF(INDEX(Table_Methods!A:F,MATCH(G44,Table_Methods!B:B,0),1)&lt;&gt;"BKFL2","",MAX(0,ROUND(BKFL2_CEB(AC44,AD44,AK44,F44,F44,J44),1))))</f>
        <v/>
      </c>
      <c r="AK44" s="96" t="str" cm="1">
        <f t="array" ref="AK44">IF(A44="","",IF(INDEX(Table_Methods!A:F,MATCH(G44,Table_Methods!B:B,0),1)&lt;&gt;"BKFL2","",MAX(0,ROUND(BKFL2_STR_NRK(AC44,AD44,K44,V44,X44),1))))</f>
        <v/>
      </c>
      <c r="AL44" s="96" t="str" cm="1">
        <f t="array" ref="AL44">IF(A44="","",IF(INDEX(Table_Methods!A:F,MATCH(G44,Table_Methods!B:B,0),1)&lt;&gt;"BKFL2","",MAX(0,ROUND(BKFL2_STR_RCK(AB44,F44),1))))</f>
        <v/>
      </c>
      <c r="AM44" s="96" t="str" cm="1">
        <f t="array" ref="AM44">IF(A44="","",IF(INDEX(Table_Methods!A:F,MATCH(G44,Table_Methods!B:B,0),1)&lt;&gt;"BKFL3","",MAX(0,ROUND(BKFL3_STR(AC44+AE44,K44),1))))</f>
        <v/>
      </c>
      <c r="AN44" s="96" t="str" cm="1">
        <f t="array" ref="AN44">IF(A44="","",IF(INDEX(Table_Methods!A:F,MATCH(G44,Table_Methods!B:B,0),1)&lt;&gt;"BKFL6","",MAX(0,ROUND(BKFL6_CEB(AC44,AE44,AO44,F44,F44,J44),1))))</f>
        <v/>
      </c>
      <c r="AO44" s="97" t="str" cm="1">
        <f t="array" ref="AO44">IF(A44="","",IF(INDEX(Table_Methods!A:F,MATCH(G44,Table_Methods!B:B,0),1)&lt;&gt;"BKFL6","",MAX(0,ROUND(BKFL6_STR_NRK(AC44,K44,V44),1))))</f>
        <v/>
      </c>
      <c r="AP44" s="96" t="str" cm="1">
        <f t="array" ref="AP44">IF(A44="","",IF(INDEX(Table_Methods!A:F,MATCH(G44,Table_Methods!B:B,0),1)&lt;&gt;"BKFL6","",MAX(0,ROUND(BKFL6_STR_RCK(AB44,F44),1))))</f>
        <v/>
      </c>
      <c r="AQ44" s="97" t="str" cm="1">
        <f t="array" ref="AQ44">IF(A44="","",IF(INDEX(Table_Methods!A:F,MATCH(G44,Table_Methods!B:B,0),1)&lt;&gt;"BKFL7","",MAX(0,ROUND(BKFL7_CEB(AC44,AD44,AR44,F44,F44,J44),1))))</f>
        <v/>
      </c>
      <c r="AR44" s="96" t="str" cm="1">
        <f t="array" ref="AR44">IF(A44="","",IF(INDEX(Table_Methods!A:F,MATCH(G44,Table_Methods!B:B,0),1)&lt;&gt;"BKFL7","",MAX(0,ROUND(BKFL7_STR_NRK(AC44,K44,V44),1))))</f>
        <v/>
      </c>
      <c r="AS44" s="96" t="str" cm="1">
        <f t="array" ref="AS44">IF(A44="","",IF(INDEX(Table_Methods!A:F,MATCH(G44,Table_Methods!B:B,0),1)&lt;&gt;"BKFL7","",MAX(0,ROUND(BKFL7_STR_RCK(AB44,F44),1))))</f>
        <v/>
      </c>
      <c r="AT44" s="97" t="str" cm="1">
        <f t="array" ref="AT44">IF(A44="","",IF(INDEX(Table_Methods!A:F,MATCH(G44,Table_Methods!B:B,0),1)&lt;&gt;"BKFL8","",MAX(0,ROUND(BKFL8_CEB(AF44,Z44,AA44),1))))</f>
        <v/>
      </c>
      <c r="AU44" s="96" t="str" cm="1">
        <f t="array" ref="AU44">IF(A44="","",IF(INDEX(Table_Methods!A:F,MATCH(G44,Table_Methods!B:B,0),1)&lt;&gt;"BKFL8","",MAX(0,ROUND(BKFL8_STR_NRK(AC44,AD44,X44,Y44,Z44),1))))</f>
        <v/>
      </c>
      <c r="AV44" s="96" t="str" cm="1">
        <f t="array" ref="AV44">IF(A44="","",IF(INDEX(Table_Methods!A:F,MATCH(G44,Table_Methods!B:B,0),1)&lt;&gt;"BKFL8","",MAX(0,ROUND(BKFL8_STR_RCK(AB44,X44),1))))</f>
        <v/>
      </c>
      <c r="AW44" s="96" t="str" cm="1">
        <f t="array" ref="AW44">IF(A44="","",IF(INDEX(Table_Methods!A:F,MATCH(G44,Table_Methods!B:B,0),1)&lt;&gt;"BKFL9","",MAX(0,ROUND(BKFL9_STR_NRK(AC44,AD44,X44,Y44,Z44),1))))</f>
        <v/>
      </c>
      <c r="AX44" s="96" t="str" cm="1">
        <f t="array" ref="AX44">IF(A44="","",IF(INDEX(Table_Methods!A:F,MATCH(G44,Table_Methods!B:B,0),1)&lt;&gt;"BKFL9","",MAX(0,ROUND(BKFL9_STR_RCK(AB44,X44),1))))</f>
        <v/>
      </c>
    </row>
    <row r="45" spans="1:50" x14ac:dyDescent="0.25">
      <c r="A45" s="82" t="str">
        <f>IF(Input!A45="","",Input!A45)</f>
        <v/>
      </c>
      <c r="B45" s="82" t="str">
        <f>IF(Input!B45="","",Input!B45)</f>
        <v/>
      </c>
      <c r="C45" s="82" t="str">
        <f>IF(Input!D45="","",Input!D45)</f>
        <v/>
      </c>
      <c r="D45" s="82" t="str">
        <f>IF(Input!E45="","",Input!E45)</f>
        <v/>
      </c>
      <c r="E45" s="82" t="str">
        <f>IF(Input!F45="","",Input!F45)</f>
        <v/>
      </c>
      <c r="F45" s="82" t="str">
        <f>IF(Input!G45="","",Input!G45)</f>
        <v/>
      </c>
      <c r="G45" s="83" t="str">
        <f>IF(Input!H45="","",Input!H45)</f>
        <v/>
      </c>
      <c r="H45" s="82" t="str">
        <f>IF(Input!I45="","",Input!I45)</f>
        <v/>
      </c>
      <c r="I45" s="82" t="str">
        <f>IF(Input!J45="","",Input!J45)</f>
        <v/>
      </c>
      <c r="J45" s="82" t="str">
        <f>IF(Input!K45="","",Input!K45)</f>
        <v/>
      </c>
      <c r="K45" s="82" t="str">
        <f>IF(Input!L45="","",Input!L45)</f>
        <v/>
      </c>
      <c r="L45" s="70" t="str">
        <f>IF(B45="","",IF(B45="Box",4,IF(AND(Project!$B$12&gt;0,ISNUMBER(Project!$B$12)),Project!$B$12,12)))</f>
        <v/>
      </c>
      <c r="M45" s="66" t="str">
        <f t="shared" si="0"/>
        <v/>
      </c>
      <c r="N45" s="66" t="str">
        <f t="shared" si="1"/>
        <v/>
      </c>
      <c r="O45" s="67" t="str" cm="1">
        <f t="array" ref="O45">IF(A45="","",ROUND(IF(B45="Circular",Circular(M45),IF(B45="Box",Box(M45,N45),Elliptical(M45,N45))),3))</f>
        <v/>
      </c>
      <c r="P45" s="66" t="str">
        <f t="shared" si="2"/>
        <v/>
      </c>
      <c r="Q45" s="66" t="str" cm="1">
        <f t="array" ref="Q45">IF(M45="","",ROUND(W(M45),2))</f>
        <v/>
      </c>
      <c r="R45" s="66" t="str" cm="1">
        <f t="array" ref="R45">IF(M45="","",ROUND(Wb(Q45,M45),2))</f>
        <v/>
      </c>
      <c r="S45" s="66" t="str" cm="1">
        <f t="array" ref="S45">IF(R45="","",ROUND(K(R45,N45,L45),2))</f>
        <v/>
      </c>
      <c r="T45" s="66" t="str" cm="1">
        <f t="array" ref="T45">IF(S45="","",ROUND(K_3(S45,P45,L45),2))</f>
        <v/>
      </c>
      <c r="U45" s="66" t="str" cm="1">
        <f t="array" ref="U45">IF(S45="","",ROUND(Wt(I45,S45,L45),2))</f>
        <v/>
      </c>
      <c r="V45" s="92" t="str" cm="1">
        <f t="array" ref="V45">IF(A45="","",MAX(ROUND(L_B2(K45,N45),2),0))</f>
        <v/>
      </c>
      <c r="W45" s="92" t="str" cm="1">
        <f t="array" ref="W45">IF(A45="","",MAX(ROUND(L_Tc(K45,I45,N45),2),0))</f>
        <v/>
      </c>
      <c r="X45" s="92" t="str" cm="1">
        <f t="array" ref="X45">IF(N45="","",ROUND(L_Vc(K45,P45,N45),2))</f>
        <v/>
      </c>
      <c r="Y45" s="92" t="str">
        <f t="shared" si="3"/>
        <v/>
      </c>
      <c r="Z45" s="92" t="str">
        <f t="shared" si="4"/>
        <v/>
      </c>
      <c r="AA45" s="92" t="str">
        <f t="shared" si="5"/>
        <v/>
      </c>
      <c r="AB45" s="76" t="str" cm="1">
        <f t="array" ref="AB45">IF(A45="","",AREA_F(IF(RIGHT(G45,4)="ment",P45,I45),R45))</f>
        <v/>
      </c>
      <c r="AC45" s="76" t="str" cm="1">
        <f t="array" ref="AC45">IF(A45="","",ROUND(AREA_BC(R45,S45,N45,O45),2))</f>
        <v/>
      </c>
      <c r="AD45" s="76" t="str">
        <f t="shared" si="6"/>
        <v/>
      </c>
      <c r="AE45" s="76" t="str" cm="1">
        <f t="array" ref="AE45">IF(A45="","",ROUND(AREA_CT(S45,U45,I45),2))</f>
        <v/>
      </c>
      <c r="AF45" s="76" t="str" cm="1">
        <f t="array" ref="AF45">IF(A45="","",ROUND(AREA_VT(T45,U45,I45,P45),2))</f>
        <v/>
      </c>
      <c r="AG45" s="96" t="str" cm="1">
        <f t="array" ref="AG45">IF(A45="","",IF(INDEX(Table_Methods!A:F,MATCH(G45,Table_Methods!B:B,0),1)&lt;&gt;"BKFL1","",MAX(0,ROUND(BKFL1_CEB(AC45,AE45,AH45,F45,F45,J45),1))))</f>
        <v/>
      </c>
      <c r="AH45" s="96" t="str" cm="1">
        <f t="array" ref="AH45">IF(A45="","",IF(INDEX(Table_Methods!A:F,MATCH(G45,Table_Methods!B:B,0),1)&lt;&gt;"BKFL1","",MAX(0,ROUND(BKFL1_STR_NRK(AC45,AE45,K45,V45,W45),1))))</f>
        <v/>
      </c>
      <c r="AI45" s="96" t="str" cm="1">
        <f t="array" ref="AI45">IF(A45="","",IF(INDEX(Table_Methods!A:F,MATCH(G45,Table_Methods!B:B,0),1)&lt;&gt;"BKFL1","",MAX(0,ROUND(BKFL1_STR_RCK(AB45,F45),1))))</f>
        <v/>
      </c>
      <c r="AJ45" s="96" t="str" cm="1">
        <f t="array" ref="AJ45">IF(A45="","",IF(INDEX(Table_Methods!A:F,MATCH(G45,Table_Methods!B:B,0),1)&lt;&gt;"BKFL2","",MAX(0,ROUND(BKFL2_CEB(AC45,AD45,AK45,F45,F45,J45),1))))</f>
        <v/>
      </c>
      <c r="AK45" s="96" t="str" cm="1">
        <f t="array" ref="AK45">IF(A45="","",IF(INDEX(Table_Methods!A:F,MATCH(G45,Table_Methods!B:B,0),1)&lt;&gt;"BKFL2","",MAX(0,ROUND(BKFL2_STR_NRK(AC45,AD45,K45,V45,X45),1))))</f>
        <v/>
      </c>
      <c r="AL45" s="96" t="str" cm="1">
        <f t="array" ref="AL45">IF(A45="","",IF(INDEX(Table_Methods!A:F,MATCH(G45,Table_Methods!B:B,0),1)&lt;&gt;"BKFL2","",MAX(0,ROUND(BKFL2_STR_RCK(AB45,F45),1))))</f>
        <v/>
      </c>
      <c r="AM45" s="96" t="str" cm="1">
        <f t="array" ref="AM45">IF(A45="","",IF(INDEX(Table_Methods!A:F,MATCH(G45,Table_Methods!B:B,0),1)&lt;&gt;"BKFL3","",MAX(0,ROUND(BKFL3_STR(AC45+AE45,K45),1))))</f>
        <v/>
      </c>
      <c r="AN45" s="96" t="str" cm="1">
        <f t="array" ref="AN45">IF(A45="","",IF(INDEX(Table_Methods!A:F,MATCH(G45,Table_Methods!B:B,0),1)&lt;&gt;"BKFL6","",MAX(0,ROUND(BKFL6_CEB(AC45,AE45,AO45,F45,F45,J45),1))))</f>
        <v/>
      </c>
      <c r="AO45" s="97" t="str" cm="1">
        <f t="array" ref="AO45">IF(A45="","",IF(INDEX(Table_Methods!A:F,MATCH(G45,Table_Methods!B:B,0),1)&lt;&gt;"BKFL6","",MAX(0,ROUND(BKFL6_STR_NRK(AC45,K45,V45),1))))</f>
        <v/>
      </c>
      <c r="AP45" s="96" t="str" cm="1">
        <f t="array" ref="AP45">IF(A45="","",IF(INDEX(Table_Methods!A:F,MATCH(G45,Table_Methods!B:B,0),1)&lt;&gt;"BKFL6","",MAX(0,ROUND(BKFL6_STR_RCK(AB45,F45),1))))</f>
        <v/>
      </c>
      <c r="AQ45" s="97" t="str" cm="1">
        <f t="array" ref="AQ45">IF(A45="","",IF(INDEX(Table_Methods!A:F,MATCH(G45,Table_Methods!B:B,0),1)&lt;&gt;"BKFL7","",MAX(0,ROUND(BKFL7_CEB(AC45,AD45,AR45,F45,F45,J45),1))))</f>
        <v/>
      </c>
      <c r="AR45" s="96" t="str" cm="1">
        <f t="array" ref="AR45">IF(A45="","",IF(INDEX(Table_Methods!A:F,MATCH(G45,Table_Methods!B:B,0),1)&lt;&gt;"BKFL7","",MAX(0,ROUND(BKFL7_STR_NRK(AC45,K45,V45),1))))</f>
        <v/>
      </c>
      <c r="AS45" s="96" t="str" cm="1">
        <f t="array" ref="AS45">IF(A45="","",IF(INDEX(Table_Methods!A:F,MATCH(G45,Table_Methods!B:B,0),1)&lt;&gt;"BKFL7","",MAX(0,ROUND(BKFL7_STR_RCK(AB45,F45),1))))</f>
        <v/>
      </c>
      <c r="AT45" s="97" t="str" cm="1">
        <f t="array" ref="AT45">IF(A45="","",IF(INDEX(Table_Methods!A:F,MATCH(G45,Table_Methods!B:B,0),1)&lt;&gt;"BKFL8","",MAX(0,ROUND(BKFL8_CEB(AF45,Z45,AA45),1))))</f>
        <v/>
      </c>
      <c r="AU45" s="96" t="str" cm="1">
        <f t="array" ref="AU45">IF(A45="","",IF(INDEX(Table_Methods!A:F,MATCH(G45,Table_Methods!B:B,0),1)&lt;&gt;"BKFL8","",MAX(0,ROUND(BKFL8_STR_NRK(AC45,AD45,X45,Y45,Z45),1))))</f>
        <v/>
      </c>
      <c r="AV45" s="96" t="str" cm="1">
        <f t="array" ref="AV45">IF(A45="","",IF(INDEX(Table_Methods!A:F,MATCH(G45,Table_Methods!B:B,0),1)&lt;&gt;"BKFL8","",MAX(0,ROUND(BKFL8_STR_RCK(AB45,X45),1))))</f>
        <v/>
      </c>
      <c r="AW45" s="96" t="str" cm="1">
        <f t="array" ref="AW45">IF(A45="","",IF(INDEX(Table_Methods!A:F,MATCH(G45,Table_Methods!B:B,0),1)&lt;&gt;"BKFL9","",MAX(0,ROUND(BKFL9_STR_NRK(AC45,AD45,X45,Y45,Z45),1))))</f>
        <v/>
      </c>
      <c r="AX45" s="96" t="str" cm="1">
        <f t="array" ref="AX45">IF(A45="","",IF(INDEX(Table_Methods!A:F,MATCH(G45,Table_Methods!B:B,0),1)&lt;&gt;"BKFL9","",MAX(0,ROUND(BKFL9_STR_RCK(AB45,X45),1))))</f>
        <v/>
      </c>
    </row>
    <row r="46" spans="1:50" x14ac:dyDescent="0.25">
      <c r="A46" s="82" t="str">
        <f>IF(Input!A46="","",Input!A46)</f>
        <v/>
      </c>
      <c r="B46" s="82" t="str">
        <f>IF(Input!B46="","",Input!B46)</f>
        <v/>
      </c>
      <c r="C46" s="82" t="str">
        <f>IF(Input!D46="","",Input!D46)</f>
        <v/>
      </c>
      <c r="D46" s="82" t="str">
        <f>IF(Input!E46="","",Input!E46)</f>
        <v/>
      </c>
      <c r="E46" s="82" t="str">
        <f>IF(Input!F46="","",Input!F46)</f>
        <v/>
      </c>
      <c r="F46" s="82" t="str">
        <f>IF(Input!G46="","",Input!G46)</f>
        <v/>
      </c>
      <c r="G46" s="83" t="str">
        <f>IF(Input!H46="","",Input!H46)</f>
        <v/>
      </c>
      <c r="H46" s="82" t="str">
        <f>IF(Input!I46="","",Input!I46)</f>
        <v/>
      </c>
      <c r="I46" s="82" t="str">
        <f>IF(Input!J46="","",Input!J46)</f>
        <v/>
      </c>
      <c r="J46" s="82" t="str">
        <f>IF(Input!K46="","",Input!K46)</f>
        <v/>
      </c>
      <c r="K46" s="82" t="str">
        <f>IF(Input!L46="","",Input!L46)</f>
        <v/>
      </c>
      <c r="L46" s="70" t="str">
        <f>IF(B46="","",IF(B46="Box",4,IF(AND(Project!$B$12&gt;0,ISNUMBER(Project!$B$12)),Project!$B$12,12)))</f>
        <v/>
      </c>
      <c r="M46" s="66" t="str">
        <f t="shared" si="0"/>
        <v/>
      </c>
      <c r="N46" s="66" t="str">
        <f t="shared" si="1"/>
        <v/>
      </c>
      <c r="O46" s="67" t="str" cm="1">
        <f t="array" ref="O46">IF(A46="","",ROUND(IF(B46="Circular",Circular(M46),IF(B46="Box",Box(M46,N46),Elliptical(M46,N46))),3))</f>
        <v/>
      </c>
      <c r="P46" s="66" t="str">
        <f t="shared" si="2"/>
        <v/>
      </c>
      <c r="Q46" s="66" t="str" cm="1">
        <f t="array" ref="Q46">IF(M46="","",ROUND(W(M46),2))</f>
        <v/>
      </c>
      <c r="R46" s="66" t="str" cm="1">
        <f t="array" ref="R46">IF(M46="","",ROUND(Wb(Q46,M46),2))</f>
        <v/>
      </c>
      <c r="S46" s="66" t="str" cm="1">
        <f t="array" ref="S46">IF(R46="","",ROUND(K(R46,N46,L46),2))</f>
        <v/>
      </c>
      <c r="T46" s="66" t="str" cm="1">
        <f t="array" ref="T46">IF(S46="","",ROUND(K_3(S46,P46,L46),2))</f>
        <v/>
      </c>
      <c r="U46" s="66" t="str" cm="1">
        <f t="array" ref="U46">IF(S46="","",ROUND(Wt(I46,S46,L46),2))</f>
        <v/>
      </c>
      <c r="V46" s="92" t="str" cm="1">
        <f t="array" ref="V46">IF(A46="","",MAX(ROUND(L_B2(K46,N46),2),0))</f>
        <v/>
      </c>
      <c r="W46" s="92" t="str" cm="1">
        <f t="array" ref="W46">IF(A46="","",MAX(ROUND(L_Tc(K46,I46,N46),2),0))</f>
        <v/>
      </c>
      <c r="X46" s="92" t="str" cm="1">
        <f t="array" ref="X46">IF(N46="","",ROUND(L_Vc(K46,P46,N46),2))</f>
        <v/>
      </c>
      <c r="Y46" s="92" t="str">
        <f t="shared" si="3"/>
        <v/>
      </c>
      <c r="Z46" s="92" t="str">
        <f t="shared" si="4"/>
        <v/>
      </c>
      <c r="AA46" s="92" t="str">
        <f t="shared" si="5"/>
        <v/>
      </c>
      <c r="AB46" s="76" t="str" cm="1">
        <f t="array" ref="AB46">IF(A46="","",AREA_F(IF(RIGHT(G46,4)="ment",P46,I46),R46))</f>
        <v/>
      </c>
      <c r="AC46" s="76" t="str" cm="1">
        <f t="array" ref="AC46">IF(A46="","",ROUND(AREA_BC(R46,S46,N46,O46),2))</f>
        <v/>
      </c>
      <c r="AD46" s="76" t="str">
        <f t="shared" si="6"/>
        <v/>
      </c>
      <c r="AE46" s="76" t="str" cm="1">
        <f t="array" ref="AE46">IF(A46="","",ROUND(AREA_CT(S46,U46,I46),2))</f>
        <v/>
      </c>
      <c r="AF46" s="76" t="str" cm="1">
        <f t="array" ref="AF46">IF(A46="","",ROUND(AREA_VT(T46,U46,I46,P46),2))</f>
        <v/>
      </c>
      <c r="AG46" s="96" t="str" cm="1">
        <f t="array" ref="AG46">IF(A46="","",IF(INDEX(Table_Methods!A:F,MATCH(G46,Table_Methods!B:B,0),1)&lt;&gt;"BKFL1","",MAX(0,ROUND(BKFL1_CEB(AC46,AE46,AH46,F46,F46,J46),1))))</f>
        <v/>
      </c>
      <c r="AH46" s="96" t="str" cm="1">
        <f t="array" ref="AH46">IF(A46="","",IF(INDEX(Table_Methods!A:F,MATCH(G46,Table_Methods!B:B,0),1)&lt;&gt;"BKFL1","",MAX(0,ROUND(BKFL1_STR_NRK(AC46,AE46,K46,V46,W46),1))))</f>
        <v/>
      </c>
      <c r="AI46" s="96" t="str" cm="1">
        <f t="array" ref="AI46">IF(A46="","",IF(INDEX(Table_Methods!A:F,MATCH(G46,Table_Methods!B:B,0),1)&lt;&gt;"BKFL1","",MAX(0,ROUND(BKFL1_STR_RCK(AB46,F46),1))))</f>
        <v/>
      </c>
      <c r="AJ46" s="96" t="str" cm="1">
        <f t="array" ref="AJ46">IF(A46="","",IF(INDEX(Table_Methods!A:F,MATCH(G46,Table_Methods!B:B,0),1)&lt;&gt;"BKFL2","",MAX(0,ROUND(BKFL2_CEB(AC46,AD46,AK46,F46,F46,J46),1))))</f>
        <v/>
      </c>
      <c r="AK46" s="96" t="str" cm="1">
        <f t="array" ref="AK46">IF(A46="","",IF(INDEX(Table_Methods!A:F,MATCH(G46,Table_Methods!B:B,0),1)&lt;&gt;"BKFL2","",MAX(0,ROUND(BKFL2_STR_NRK(AC46,AD46,K46,V46,X46),1))))</f>
        <v/>
      </c>
      <c r="AL46" s="96" t="str" cm="1">
        <f t="array" ref="AL46">IF(A46="","",IF(INDEX(Table_Methods!A:F,MATCH(G46,Table_Methods!B:B,0),1)&lt;&gt;"BKFL2","",MAX(0,ROUND(BKFL2_STR_RCK(AB46,F46),1))))</f>
        <v/>
      </c>
      <c r="AM46" s="96" t="str" cm="1">
        <f t="array" ref="AM46">IF(A46="","",IF(INDEX(Table_Methods!A:F,MATCH(G46,Table_Methods!B:B,0),1)&lt;&gt;"BKFL3","",MAX(0,ROUND(BKFL3_STR(AC46+AE46,K46),1))))</f>
        <v/>
      </c>
      <c r="AN46" s="96" t="str" cm="1">
        <f t="array" ref="AN46">IF(A46="","",IF(INDEX(Table_Methods!A:F,MATCH(G46,Table_Methods!B:B,0),1)&lt;&gt;"BKFL6","",MAX(0,ROUND(BKFL6_CEB(AC46,AE46,AO46,F46,F46,J46),1))))</f>
        <v/>
      </c>
      <c r="AO46" s="97" t="str" cm="1">
        <f t="array" ref="AO46">IF(A46="","",IF(INDEX(Table_Methods!A:F,MATCH(G46,Table_Methods!B:B,0),1)&lt;&gt;"BKFL6","",MAX(0,ROUND(BKFL6_STR_NRK(AC46,K46,V46),1))))</f>
        <v/>
      </c>
      <c r="AP46" s="96" t="str" cm="1">
        <f t="array" ref="AP46">IF(A46="","",IF(INDEX(Table_Methods!A:F,MATCH(G46,Table_Methods!B:B,0),1)&lt;&gt;"BKFL6","",MAX(0,ROUND(BKFL6_STR_RCK(AB46,F46),1))))</f>
        <v/>
      </c>
      <c r="AQ46" s="97" t="str" cm="1">
        <f t="array" ref="AQ46">IF(A46="","",IF(INDEX(Table_Methods!A:F,MATCH(G46,Table_Methods!B:B,0),1)&lt;&gt;"BKFL7","",MAX(0,ROUND(BKFL7_CEB(AC46,AD46,AR46,F46,F46,J46),1))))</f>
        <v/>
      </c>
      <c r="AR46" s="96" t="str" cm="1">
        <f t="array" ref="AR46">IF(A46="","",IF(INDEX(Table_Methods!A:F,MATCH(G46,Table_Methods!B:B,0),1)&lt;&gt;"BKFL7","",MAX(0,ROUND(BKFL7_STR_NRK(AC46,K46,V46),1))))</f>
        <v/>
      </c>
      <c r="AS46" s="96" t="str" cm="1">
        <f t="array" ref="AS46">IF(A46="","",IF(INDEX(Table_Methods!A:F,MATCH(G46,Table_Methods!B:B,0),1)&lt;&gt;"BKFL7","",MAX(0,ROUND(BKFL7_STR_RCK(AB46,F46),1))))</f>
        <v/>
      </c>
      <c r="AT46" s="97" t="str" cm="1">
        <f t="array" ref="AT46">IF(A46="","",IF(INDEX(Table_Methods!A:F,MATCH(G46,Table_Methods!B:B,0),1)&lt;&gt;"BKFL8","",MAX(0,ROUND(BKFL8_CEB(AF46,Z46,AA46),1))))</f>
        <v/>
      </c>
      <c r="AU46" s="96" t="str" cm="1">
        <f t="array" ref="AU46">IF(A46="","",IF(INDEX(Table_Methods!A:F,MATCH(G46,Table_Methods!B:B,0),1)&lt;&gt;"BKFL8","",MAX(0,ROUND(BKFL8_STR_NRK(AC46,AD46,X46,Y46,Z46),1))))</f>
        <v/>
      </c>
      <c r="AV46" s="96" t="str" cm="1">
        <f t="array" ref="AV46">IF(A46="","",IF(INDEX(Table_Methods!A:F,MATCH(G46,Table_Methods!B:B,0),1)&lt;&gt;"BKFL8","",MAX(0,ROUND(BKFL8_STR_RCK(AB46,X46),1))))</f>
        <v/>
      </c>
      <c r="AW46" s="96" t="str" cm="1">
        <f t="array" ref="AW46">IF(A46="","",IF(INDEX(Table_Methods!A:F,MATCH(G46,Table_Methods!B:B,0),1)&lt;&gt;"BKFL9","",MAX(0,ROUND(BKFL9_STR_NRK(AC46,AD46,X46,Y46,Z46),1))))</f>
        <v/>
      </c>
      <c r="AX46" s="96" t="str" cm="1">
        <f t="array" ref="AX46">IF(A46="","",IF(INDEX(Table_Methods!A:F,MATCH(G46,Table_Methods!B:B,0),1)&lt;&gt;"BKFL9","",MAX(0,ROUND(BKFL9_STR_RCK(AB46,X46),1))))</f>
        <v/>
      </c>
    </row>
    <row r="47" spans="1:50" x14ac:dyDescent="0.25">
      <c r="A47" s="82" t="str">
        <f>IF(Input!A47="","",Input!A47)</f>
        <v/>
      </c>
      <c r="B47" s="82" t="str">
        <f>IF(Input!B47="","",Input!B47)</f>
        <v/>
      </c>
      <c r="C47" s="82" t="str">
        <f>IF(Input!D47="","",Input!D47)</f>
        <v/>
      </c>
      <c r="D47" s="82" t="str">
        <f>IF(Input!E47="","",Input!E47)</f>
        <v/>
      </c>
      <c r="E47" s="82" t="str">
        <f>IF(Input!F47="","",Input!F47)</f>
        <v/>
      </c>
      <c r="F47" s="82" t="str">
        <f>IF(Input!G47="","",Input!G47)</f>
        <v/>
      </c>
      <c r="G47" s="83" t="str">
        <f>IF(Input!H47="","",Input!H47)</f>
        <v/>
      </c>
      <c r="H47" s="82" t="str">
        <f>IF(Input!I47="","",Input!I47)</f>
        <v/>
      </c>
      <c r="I47" s="82" t="str">
        <f>IF(Input!J47="","",Input!J47)</f>
        <v/>
      </c>
      <c r="J47" s="82" t="str">
        <f>IF(Input!K47="","",Input!K47)</f>
        <v/>
      </c>
      <c r="K47" s="82" t="str">
        <f>IF(Input!L47="","",Input!L47)</f>
        <v/>
      </c>
      <c r="L47" s="70" t="str">
        <f>IF(B47="","",IF(B47="Box",4,IF(AND(Project!$B$12&gt;0,ISNUMBER(Project!$B$12)),Project!$B$12,12)))</f>
        <v/>
      </c>
      <c r="M47" s="66" t="str">
        <f t="shared" si="0"/>
        <v/>
      </c>
      <c r="N47" s="66" t="str">
        <f t="shared" si="1"/>
        <v/>
      </c>
      <c r="O47" s="67" t="str" cm="1">
        <f t="array" ref="O47">IF(A47="","",ROUND(IF(B47="Circular",Circular(M47),IF(B47="Box",Box(M47,N47),Elliptical(M47,N47))),3))</f>
        <v/>
      </c>
      <c r="P47" s="66" t="str">
        <f t="shared" si="2"/>
        <v/>
      </c>
      <c r="Q47" s="66" t="str" cm="1">
        <f t="array" ref="Q47">IF(M47="","",ROUND(W(M47),2))</f>
        <v/>
      </c>
      <c r="R47" s="66" t="str" cm="1">
        <f t="array" ref="R47">IF(M47="","",ROUND(Wb(Q47,M47),2))</f>
        <v/>
      </c>
      <c r="S47" s="66" t="str" cm="1">
        <f t="array" ref="S47">IF(R47="","",ROUND(K(R47,N47,L47),2))</f>
        <v/>
      </c>
      <c r="T47" s="66" t="str" cm="1">
        <f t="array" ref="T47">IF(S47="","",ROUND(K_3(S47,P47,L47),2))</f>
        <v/>
      </c>
      <c r="U47" s="66" t="str" cm="1">
        <f t="array" ref="U47">IF(S47="","",ROUND(Wt(I47,S47,L47),2))</f>
        <v/>
      </c>
      <c r="V47" s="92" t="str" cm="1">
        <f t="array" ref="V47">IF(A47="","",MAX(ROUND(L_B2(K47,N47),2),0))</f>
        <v/>
      </c>
      <c r="W47" s="92" t="str" cm="1">
        <f t="array" ref="W47">IF(A47="","",MAX(ROUND(L_Tc(K47,I47,N47),2),0))</f>
        <v/>
      </c>
      <c r="X47" s="92" t="str" cm="1">
        <f t="array" ref="X47">IF(N47="","",ROUND(L_Vc(K47,P47,N47),2))</f>
        <v/>
      </c>
      <c r="Y47" s="92" t="str">
        <f t="shared" si="3"/>
        <v/>
      </c>
      <c r="Z47" s="92" t="str">
        <f t="shared" si="4"/>
        <v/>
      </c>
      <c r="AA47" s="92" t="str">
        <f t="shared" si="5"/>
        <v/>
      </c>
      <c r="AB47" s="76" t="str" cm="1">
        <f t="array" ref="AB47">IF(A47="","",AREA_F(IF(RIGHT(G47,4)="ment",P47,I47),R47))</f>
        <v/>
      </c>
      <c r="AC47" s="76" t="str" cm="1">
        <f t="array" ref="AC47">IF(A47="","",ROUND(AREA_BC(R47,S47,N47,O47),2))</f>
        <v/>
      </c>
      <c r="AD47" s="76" t="str">
        <f t="shared" si="6"/>
        <v/>
      </c>
      <c r="AE47" s="76" t="str" cm="1">
        <f t="array" ref="AE47">IF(A47="","",ROUND(AREA_CT(S47,U47,I47),2))</f>
        <v/>
      </c>
      <c r="AF47" s="76" t="str" cm="1">
        <f t="array" ref="AF47">IF(A47="","",ROUND(AREA_VT(T47,U47,I47,P47),2))</f>
        <v/>
      </c>
      <c r="AG47" s="96" t="str" cm="1">
        <f t="array" ref="AG47">IF(A47="","",IF(INDEX(Table_Methods!A:F,MATCH(G47,Table_Methods!B:B,0),1)&lt;&gt;"BKFL1","",MAX(0,ROUND(BKFL1_CEB(AC47,AE47,AH47,F47,F47,J47),1))))</f>
        <v/>
      </c>
      <c r="AH47" s="96" t="str" cm="1">
        <f t="array" ref="AH47">IF(A47="","",IF(INDEX(Table_Methods!A:F,MATCH(G47,Table_Methods!B:B,0),1)&lt;&gt;"BKFL1","",MAX(0,ROUND(BKFL1_STR_NRK(AC47,AE47,K47,V47,W47),1))))</f>
        <v/>
      </c>
      <c r="AI47" s="96" t="str" cm="1">
        <f t="array" ref="AI47">IF(A47="","",IF(INDEX(Table_Methods!A:F,MATCH(G47,Table_Methods!B:B,0),1)&lt;&gt;"BKFL1","",MAX(0,ROUND(BKFL1_STR_RCK(AB47,F47),1))))</f>
        <v/>
      </c>
      <c r="AJ47" s="96" t="str" cm="1">
        <f t="array" ref="AJ47">IF(A47="","",IF(INDEX(Table_Methods!A:F,MATCH(G47,Table_Methods!B:B,0),1)&lt;&gt;"BKFL2","",MAX(0,ROUND(BKFL2_CEB(AC47,AD47,AK47,F47,F47,J47),1))))</f>
        <v/>
      </c>
      <c r="AK47" s="96" t="str" cm="1">
        <f t="array" ref="AK47">IF(A47="","",IF(INDEX(Table_Methods!A:F,MATCH(G47,Table_Methods!B:B,0),1)&lt;&gt;"BKFL2","",MAX(0,ROUND(BKFL2_STR_NRK(AC47,AD47,K47,V47,X47),1))))</f>
        <v/>
      </c>
      <c r="AL47" s="96" t="str" cm="1">
        <f t="array" ref="AL47">IF(A47="","",IF(INDEX(Table_Methods!A:F,MATCH(G47,Table_Methods!B:B,0),1)&lt;&gt;"BKFL2","",MAX(0,ROUND(BKFL2_STR_RCK(AB47,F47),1))))</f>
        <v/>
      </c>
      <c r="AM47" s="96" t="str" cm="1">
        <f t="array" ref="AM47">IF(A47="","",IF(INDEX(Table_Methods!A:F,MATCH(G47,Table_Methods!B:B,0),1)&lt;&gt;"BKFL3","",MAX(0,ROUND(BKFL3_STR(AC47+AE47,K47),1))))</f>
        <v/>
      </c>
      <c r="AN47" s="96" t="str" cm="1">
        <f t="array" ref="AN47">IF(A47="","",IF(INDEX(Table_Methods!A:F,MATCH(G47,Table_Methods!B:B,0),1)&lt;&gt;"BKFL6","",MAX(0,ROUND(BKFL6_CEB(AC47,AE47,AO47,F47,F47,J47),1))))</f>
        <v/>
      </c>
      <c r="AO47" s="97" t="str" cm="1">
        <f t="array" ref="AO47">IF(A47="","",IF(INDEX(Table_Methods!A:F,MATCH(G47,Table_Methods!B:B,0),1)&lt;&gt;"BKFL6","",MAX(0,ROUND(BKFL6_STR_NRK(AC47,K47,V47),1))))</f>
        <v/>
      </c>
      <c r="AP47" s="96" t="str" cm="1">
        <f t="array" ref="AP47">IF(A47="","",IF(INDEX(Table_Methods!A:F,MATCH(G47,Table_Methods!B:B,0),1)&lt;&gt;"BKFL6","",MAX(0,ROUND(BKFL6_STR_RCK(AB47,F47),1))))</f>
        <v/>
      </c>
      <c r="AQ47" s="97" t="str" cm="1">
        <f t="array" ref="AQ47">IF(A47="","",IF(INDEX(Table_Methods!A:F,MATCH(G47,Table_Methods!B:B,0),1)&lt;&gt;"BKFL7","",MAX(0,ROUND(BKFL7_CEB(AC47,AD47,AR47,F47,F47,J47),1))))</f>
        <v/>
      </c>
      <c r="AR47" s="96" t="str" cm="1">
        <f t="array" ref="AR47">IF(A47="","",IF(INDEX(Table_Methods!A:F,MATCH(G47,Table_Methods!B:B,0),1)&lt;&gt;"BKFL7","",MAX(0,ROUND(BKFL7_STR_NRK(AC47,K47,V47),1))))</f>
        <v/>
      </c>
      <c r="AS47" s="96" t="str" cm="1">
        <f t="array" ref="AS47">IF(A47="","",IF(INDEX(Table_Methods!A:F,MATCH(G47,Table_Methods!B:B,0),1)&lt;&gt;"BKFL7","",MAX(0,ROUND(BKFL7_STR_RCK(AB47,F47),1))))</f>
        <v/>
      </c>
      <c r="AT47" s="97" t="str" cm="1">
        <f t="array" ref="AT47">IF(A47="","",IF(INDEX(Table_Methods!A:F,MATCH(G47,Table_Methods!B:B,0),1)&lt;&gt;"BKFL8","",MAX(0,ROUND(BKFL8_CEB(AF47,Z47,AA47),1))))</f>
        <v/>
      </c>
      <c r="AU47" s="96" t="str" cm="1">
        <f t="array" ref="AU47">IF(A47="","",IF(INDEX(Table_Methods!A:F,MATCH(G47,Table_Methods!B:B,0),1)&lt;&gt;"BKFL8","",MAX(0,ROUND(BKFL8_STR_NRK(AC47,AD47,X47,Y47,Z47),1))))</f>
        <v/>
      </c>
      <c r="AV47" s="96" t="str" cm="1">
        <f t="array" ref="AV47">IF(A47="","",IF(INDEX(Table_Methods!A:F,MATCH(G47,Table_Methods!B:B,0),1)&lt;&gt;"BKFL8","",MAX(0,ROUND(BKFL8_STR_RCK(AB47,X47),1))))</f>
        <v/>
      </c>
      <c r="AW47" s="96" t="str" cm="1">
        <f t="array" ref="AW47">IF(A47="","",IF(INDEX(Table_Methods!A:F,MATCH(G47,Table_Methods!B:B,0),1)&lt;&gt;"BKFL9","",MAX(0,ROUND(BKFL9_STR_NRK(AC47,AD47,X47,Y47,Z47),1))))</f>
        <v/>
      </c>
      <c r="AX47" s="96" t="str" cm="1">
        <f t="array" ref="AX47">IF(A47="","",IF(INDEX(Table_Methods!A:F,MATCH(G47,Table_Methods!B:B,0),1)&lt;&gt;"BKFL9","",MAX(0,ROUND(BKFL9_STR_RCK(AB47,X47),1))))</f>
        <v/>
      </c>
    </row>
    <row r="48" spans="1:50" x14ac:dyDescent="0.25">
      <c r="A48" s="82" t="str">
        <f>IF(Input!A48="","",Input!A48)</f>
        <v/>
      </c>
      <c r="B48" s="82" t="str">
        <f>IF(Input!B48="","",Input!B48)</f>
        <v/>
      </c>
      <c r="C48" s="82" t="str">
        <f>IF(Input!D48="","",Input!D48)</f>
        <v/>
      </c>
      <c r="D48" s="82" t="str">
        <f>IF(Input!E48="","",Input!E48)</f>
        <v/>
      </c>
      <c r="E48" s="82" t="str">
        <f>IF(Input!F48="","",Input!F48)</f>
        <v/>
      </c>
      <c r="F48" s="82" t="str">
        <f>IF(Input!G48="","",Input!G48)</f>
        <v/>
      </c>
      <c r="G48" s="83" t="str">
        <f>IF(Input!H48="","",Input!H48)</f>
        <v/>
      </c>
      <c r="H48" s="82" t="str">
        <f>IF(Input!I48="","",Input!I48)</f>
        <v/>
      </c>
      <c r="I48" s="82" t="str">
        <f>IF(Input!J48="","",Input!J48)</f>
        <v/>
      </c>
      <c r="J48" s="82" t="str">
        <f>IF(Input!K48="","",Input!K48)</f>
        <v/>
      </c>
      <c r="K48" s="82" t="str">
        <f>IF(Input!L48="","",Input!L48)</f>
        <v/>
      </c>
      <c r="L48" s="70" t="str">
        <f>IF(B48="","",IF(B48="Box",4,IF(AND(Project!$B$12&gt;0,ISNUMBER(Project!$B$12)),Project!$B$12,12)))</f>
        <v/>
      </c>
      <c r="M48" s="66" t="str">
        <f t="shared" si="0"/>
        <v/>
      </c>
      <c r="N48" s="66" t="str">
        <f t="shared" si="1"/>
        <v/>
      </c>
      <c r="O48" s="67" t="str" cm="1">
        <f t="array" ref="O48">IF(A48="","",ROUND(IF(B48="Circular",Circular(M48),IF(B48="Box",Box(M48,N48),Elliptical(M48,N48))),3))</f>
        <v/>
      </c>
      <c r="P48" s="66" t="str">
        <f t="shared" si="2"/>
        <v/>
      </c>
      <c r="Q48" s="66" t="str" cm="1">
        <f t="array" ref="Q48">IF(M48="","",ROUND(W(M48),2))</f>
        <v/>
      </c>
      <c r="R48" s="66" t="str" cm="1">
        <f t="array" ref="R48">IF(M48="","",ROUND(Wb(Q48,M48),2))</f>
        <v/>
      </c>
      <c r="S48" s="66" t="str" cm="1">
        <f t="array" ref="S48">IF(R48="","",ROUND(K(R48,N48,L48),2))</f>
        <v/>
      </c>
      <c r="T48" s="66" t="str" cm="1">
        <f t="array" ref="T48">IF(S48="","",ROUND(K_3(S48,P48,L48),2))</f>
        <v/>
      </c>
      <c r="U48" s="66" t="str" cm="1">
        <f t="array" ref="U48">IF(S48="","",ROUND(Wt(I48,S48,L48),2))</f>
        <v/>
      </c>
      <c r="V48" s="92" t="str" cm="1">
        <f t="array" ref="V48">IF(A48="","",MAX(ROUND(L_B2(K48,N48),2),0))</f>
        <v/>
      </c>
      <c r="W48" s="92" t="str" cm="1">
        <f t="array" ref="W48">IF(A48="","",MAX(ROUND(L_Tc(K48,I48,N48),2),0))</f>
        <v/>
      </c>
      <c r="X48" s="92" t="str" cm="1">
        <f t="array" ref="X48">IF(N48="","",ROUND(L_Vc(K48,P48,N48),2))</f>
        <v/>
      </c>
      <c r="Y48" s="92" t="str">
        <f t="shared" si="3"/>
        <v/>
      </c>
      <c r="Z48" s="92" t="str">
        <f t="shared" si="4"/>
        <v/>
      </c>
      <c r="AA48" s="92" t="str">
        <f t="shared" si="5"/>
        <v/>
      </c>
      <c r="AB48" s="76" t="str" cm="1">
        <f t="array" ref="AB48">IF(A48="","",AREA_F(IF(RIGHT(G48,4)="ment",P48,I48),R48))</f>
        <v/>
      </c>
      <c r="AC48" s="76" t="str" cm="1">
        <f t="array" ref="AC48">IF(A48="","",ROUND(AREA_BC(R48,S48,N48,O48),2))</f>
        <v/>
      </c>
      <c r="AD48" s="76" t="str">
        <f t="shared" si="6"/>
        <v/>
      </c>
      <c r="AE48" s="76" t="str" cm="1">
        <f t="array" ref="AE48">IF(A48="","",ROUND(AREA_CT(S48,U48,I48),2))</f>
        <v/>
      </c>
      <c r="AF48" s="76" t="str" cm="1">
        <f t="array" ref="AF48">IF(A48="","",ROUND(AREA_VT(T48,U48,I48,P48),2))</f>
        <v/>
      </c>
      <c r="AG48" s="96" t="str" cm="1">
        <f t="array" ref="AG48">IF(A48="","",IF(INDEX(Table_Methods!A:F,MATCH(G48,Table_Methods!B:B,0),1)&lt;&gt;"BKFL1","",MAX(0,ROUND(BKFL1_CEB(AC48,AE48,AH48,F48,F48,J48),1))))</f>
        <v/>
      </c>
      <c r="AH48" s="96" t="str" cm="1">
        <f t="array" ref="AH48">IF(A48="","",IF(INDEX(Table_Methods!A:F,MATCH(G48,Table_Methods!B:B,0),1)&lt;&gt;"BKFL1","",MAX(0,ROUND(BKFL1_STR_NRK(AC48,AE48,K48,V48,W48),1))))</f>
        <v/>
      </c>
      <c r="AI48" s="96" t="str" cm="1">
        <f t="array" ref="AI48">IF(A48="","",IF(INDEX(Table_Methods!A:F,MATCH(G48,Table_Methods!B:B,0),1)&lt;&gt;"BKFL1","",MAX(0,ROUND(BKFL1_STR_RCK(AB48,F48),1))))</f>
        <v/>
      </c>
      <c r="AJ48" s="96" t="str" cm="1">
        <f t="array" ref="AJ48">IF(A48="","",IF(INDEX(Table_Methods!A:F,MATCH(G48,Table_Methods!B:B,0),1)&lt;&gt;"BKFL2","",MAX(0,ROUND(BKFL2_CEB(AC48,AD48,AK48,F48,F48,J48),1))))</f>
        <v/>
      </c>
      <c r="AK48" s="96" t="str" cm="1">
        <f t="array" ref="AK48">IF(A48="","",IF(INDEX(Table_Methods!A:F,MATCH(G48,Table_Methods!B:B,0),1)&lt;&gt;"BKFL2","",MAX(0,ROUND(BKFL2_STR_NRK(AC48,AD48,K48,V48,X48),1))))</f>
        <v/>
      </c>
      <c r="AL48" s="96" t="str" cm="1">
        <f t="array" ref="AL48">IF(A48="","",IF(INDEX(Table_Methods!A:F,MATCH(G48,Table_Methods!B:B,0),1)&lt;&gt;"BKFL2","",MAX(0,ROUND(BKFL2_STR_RCK(AB48,F48),1))))</f>
        <v/>
      </c>
      <c r="AM48" s="96" t="str" cm="1">
        <f t="array" ref="AM48">IF(A48="","",IF(INDEX(Table_Methods!A:F,MATCH(G48,Table_Methods!B:B,0),1)&lt;&gt;"BKFL3","",MAX(0,ROUND(BKFL3_STR(AC48+AE48,K48),1))))</f>
        <v/>
      </c>
      <c r="AN48" s="96" t="str" cm="1">
        <f t="array" ref="AN48">IF(A48="","",IF(INDEX(Table_Methods!A:F,MATCH(G48,Table_Methods!B:B,0),1)&lt;&gt;"BKFL6","",MAX(0,ROUND(BKFL6_CEB(AC48,AE48,AO48,F48,F48,J48),1))))</f>
        <v/>
      </c>
      <c r="AO48" s="97" t="str" cm="1">
        <f t="array" ref="AO48">IF(A48="","",IF(INDEX(Table_Methods!A:F,MATCH(G48,Table_Methods!B:B,0),1)&lt;&gt;"BKFL6","",MAX(0,ROUND(BKFL6_STR_NRK(AC48,K48,V48),1))))</f>
        <v/>
      </c>
      <c r="AP48" s="96" t="str" cm="1">
        <f t="array" ref="AP48">IF(A48="","",IF(INDEX(Table_Methods!A:F,MATCH(G48,Table_Methods!B:B,0),1)&lt;&gt;"BKFL6","",MAX(0,ROUND(BKFL6_STR_RCK(AB48,F48),1))))</f>
        <v/>
      </c>
      <c r="AQ48" s="97" t="str" cm="1">
        <f t="array" ref="AQ48">IF(A48="","",IF(INDEX(Table_Methods!A:F,MATCH(G48,Table_Methods!B:B,0),1)&lt;&gt;"BKFL7","",MAX(0,ROUND(BKFL7_CEB(AC48,AD48,AR48,F48,F48,J48),1))))</f>
        <v/>
      </c>
      <c r="AR48" s="96" t="str" cm="1">
        <f t="array" ref="AR48">IF(A48="","",IF(INDEX(Table_Methods!A:F,MATCH(G48,Table_Methods!B:B,0),1)&lt;&gt;"BKFL7","",MAX(0,ROUND(BKFL7_STR_NRK(AC48,K48,V48),1))))</f>
        <v/>
      </c>
      <c r="AS48" s="96" t="str" cm="1">
        <f t="array" ref="AS48">IF(A48="","",IF(INDEX(Table_Methods!A:F,MATCH(G48,Table_Methods!B:B,0),1)&lt;&gt;"BKFL7","",MAX(0,ROUND(BKFL7_STR_RCK(AB48,F48),1))))</f>
        <v/>
      </c>
      <c r="AT48" s="97" t="str" cm="1">
        <f t="array" ref="AT48">IF(A48="","",IF(INDEX(Table_Methods!A:F,MATCH(G48,Table_Methods!B:B,0),1)&lt;&gt;"BKFL8","",MAX(0,ROUND(BKFL8_CEB(AF48,Z48,AA48),1))))</f>
        <v/>
      </c>
      <c r="AU48" s="96" t="str" cm="1">
        <f t="array" ref="AU48">IF(A48="","",IF(INDEX(Table_Methods!A:F,MATCH(G48,Table_Methods!B:B,0),1)&lt;&gt;"BKFL8","",MAX(0,ROUND(BKFL8_STR_NRK(AC48,AD48,X48,Y48,Z48),1))))</f>
        <v/>
      </c>
      <c r="AV48" s="96" t="str" cm="1">
        <f t="array" ref="AV48">IF(A48="","",IF(INDEX(Table_Methods!A:F,MATCH(G48,Table_Methods!B:B,0),1)&lt;&gt;"BKFL8","",MAX(0,ROUND(BKFL8_STR_RCK(AB48,X48),1))))</f>
        <v/>
      </c>
      <c r="AW48" s="96" t="str" cm="1">
        <f t="array" ref="AW48">IF(A48="","",IF(INDEX(Table_Methods!A:F,MATCH(G48,Table_Methods!B:B,0),1)&lt;&gt;"BKFL9","",MAX(0,ROUND(BKFL9_STR_NRK(AC48,AD48,X48,Y48,Z48),1))))</f>
        <v/>
      </c>
      <c r="AX48" s="96" t="str" cm="1">
        <f t="array" ref="AX48">IF(A48="","",IF(INDEX(Table_Methods!A:F,MATCH(G48,Table_Methods!B:B,0),1)&lt;&gt;"BKFL9","",MAX(0,ROUND(BKFL9_STR_RCK(AB48,X48),1))))</f>
        <v/>
      </c>
    </row>
    <row r="49" spans="1:50" x14ac:dyDescent="0.25">
      <c r="A49" s="82" t="str">
        <f>IF(Input!A49="","",Input!A49)</f>
        <v/>
      </c>
      <c r="B49" s="82" t="str">
        <f>IF(Input!B49="","",Input!B49)</f>
        <v/>
      </c>
      <c r="C49" s="82" t="str">
        <f>IF(Input!D49="","",Input!D49)</f>
        <v/>
      </c>
      <c r="D49" s="82" t="str">
        <f>IF(Input!E49="","",Input!E49)</f>
        <v/>
      </c>
      <c r="E49" s="82" t="str">
        <f>IF(Input!F49="","",Input!F49)</f>
        <v/>
      </c>
      <c r="F49" s="82" t="str">
        <f>IF(Input!G49="","",Input!G49)</f>
        <v/>
      </c>
      <c r="G49" s="83" t="str">
        <f>IF(Input!H49="","",Input!H49)</f>
        <v/>
      </c>
      <c r="H49" s="82" t="str">
        <f>IF(Input!I49="","",Input!I49)</f>
        <v/>
      </c>
      <c r="I49" s="82" t="str">
        <f>IF(Input!J49="","",Input!J49)</f>
        <v/>
      </c>
      <c r="J49" s="82" t="str">
        <f>IF(Input!K49="","",Input!K49)</f>
        <v/>
      </c>
      <c r="K49" s="82" t="str">
        <f>IF(Input!L49="","",Input!L49)</f>
        <v/>
      </c>
      <c r="L49" s="70" t="str">
        <f>IF(B49="","",IF(B49="Box",4,IF(AND(Project!$B$12&gt;0,ISNUMBER(Project!$B$12)),Project!$B$12,12)))</f>
        <v/>
      </c>
      <c r="M49" s="66" t="str">
        <f t="shared" si="0"/>
        <v/>
      </c>
      <c r="N49" s="66" t="str">
        <f t="shared" si="1"/>
        <v/>
      </c>
      <c r="O49" s="67" t="str" cm="1">
        <f t="array" ref="O49">IF(A49="","",ROUND(IF(B49="Circular",Circular(M49),IF(B49="Box",Box(M49,N49),Elliptical(M49,N49))),3))</f>
        <v/>
      </c>
      <c r="P49" s="66" t="str">
        <f t="shared" si="2"/>
        <v/>
      </c>
      <c r="Q49" s="66" t="str" cm="1">
        <f t="array" ref="Q49">IF(M49="","",ROUND(W(M49),2))</f>
        <v/>
      </c>
      <c r="R49" s="66" t="str" cm="1">
        <f t="array" ref="R49">IF(M49="","",ROUND(Wb(Q49,M49),2))</f>
        <v/>
      </c>
      <c r="S49" s="66" t="str" cm="1">
        <f t="array" ref="S49">IF(R49="","",ROUND(K(R49,N49,L49),2))</f>
        <v/>
      </c>
      <c r="T49" s="66" t="str" cm="1">
        <f t="array" ref="T49">IF(S49="","",ROUND(K_3(S49,P49,L49),2))</f>
        <v/>
      </c>
      <c r="U49" s="66" t="str" cm="1">
        <f t="array" ref="U49">IF(S49="","",ROUND(Wt(I49,S49,L49),2))</f>
        <v/>
      </c>
      <c r="V49" s="92" t="str" cm="1">
        <f t="array" ref="V49">IF(A49="","",MAX(ROUND(L_B2(K49,N49),2),0))</f>
        <v/>
      </c>
      <c r="W49" s="92" t="str" cm="1">
        <f t="array" ref="W49">IF(A49="","",MAX(ROUND(L_Tc(K49,I49,N49),2),0))</f>
        <v/>
      </c>
      <c r="X49" s="92" t="str" cm="1">
        <f t="array" ref="X49">IF(N49="","",ROUND(L_Vc(K49,P49,N49),2))</f>
        <v/>
      </c>
      <c r="Y49" s="92" t="str">
        <f t="shared" si="3"/>
        <v/>
      </c>
      <c r="Z49" s="92" t="str">
        <f t="shared" si="4"/>
        <v/>
      </c>
      <c r="AA49" s="92" t="str">
        <f t="shared" si="5"/>
        <v/>
      </c>
      <c r="AB49" s="76" t="str" cm="1">
        <f t="array" ref="AB49">IF(A49="","",AREA_F(IF(RIGHT(G49,4)="ment",P49,I49),R49))</f>
        <v/>
      </c>
      <c r="AC49" s="76" t="str" cm="1">
        <f t="array" ref="AC49">IF(A49="","",ROUND(AREA_BC(R49,S49,N49,O49),2))</f>
        <v/>
      </c>
      <c r="AD49" s="76" t="str">
        <f t="shared" si="6"/>
        <v/>
      </c>
      <c r="AE49" s="76" t="str" cm="1">
        <f t="array" ref="AE49">IF(A49="","",ROUND(AREA_CT(S49,U49,I49),2))</f>
        <v/>
      </c>
      <c r="AF49" s="76" t="str" cm="1">
        <f t="array" ref="AF49">IF(A49="","",ROUND(AREA_VT(T49,U49,I49,P49),2))</f>
        <v/>
      </c>
      <c r="AG49" s="96" t="str" cm="1">
        <f t="array" ref="AG49">IF(A49="","",IF(INDEX(Table_Methods!A:F,MATCH(G49,Table_Methods!B:B,0),1)&lt;&gt;"BKFL1","",MAX(0,ROUND(BKFL1_CEB(AC49,AE49,AH49,F49,F49,J49),1))))</f>
        <v/>
      </c>
      <c r="AH49" s="96" t="str" cm="1">
        <f t="array" ref="AH49">IF(A49="","",IF(INDEX(Table_Methods!A:F,MATCH(G49,Table_Methods!B:B,0),1)&lt;&gt;"BKFL1","",MAX(0,ROUND(BKFL1_STR_NRK(AC49,AE49,K49,V49,W49),1))))</f>
        <v/>
      </c>
      <c r="AI49" s="96" t="str" cm="1">
        <f t="array" ref="AI49">IF(A49="","",IF(INDEX(Table_Methods!A:F,MATCH(G49,Table_Methods!B:B,0),1)&lt;&gt;"BKFL1","",MAX(0,ROUND(BKFL1_STR_RCK(AB49,F49),1))))</f>
        <v/>
      </c>
      <c r="AJ49" s="96" t="str" cm="1">
        <f t="array" ref="AJ49">IF(A49="","",IF(INDEX(Table_Methods!A:F,MATCH(G49,Table_Methods!B:B,0),1)&lt;&gt;"BKFL2","",MAX(0,ROUND(BKFL2_CEB(AC49,AD49,AK49,F49,F49,J49),1))))</f>
        <v/>
      </c>
      <c r="AK49" s="96" t="str" cm="1">
        <f t="array" ref="AK49">IF(A49="","",IF(INDEX(Table_Methods!A:F,MATCH(G49,Table_Methods!B:B,0),1)&lt;&gt;"BKFL2","",MAX(0,ROUND(BKFL2_STR_NRK(AC49,AD49,K49,V49,X49),1))))</f>
        <v/>
      </c>
      <c r="AL49" s="96" t="str" cm="1">
        <f t="array" ref="AL49">IF(A49="","",IF(INDEX(Table_Methods!A:F,MATCH(G49,Table_Methods!B:B,0),1)&lt;&gt;"BKFL2","",MAX(0,ROUND(BKFL2_STR_RCK(AB49,F49),1))))</f>
        <v/>
      </c>
      <c r="AM49" s="96" t="str" cm="1">
        <f t="array" ref="AM49">IF(A49="","",IF(INDEX(Table_Methods!A:F,MATCH(G49,Table_Methods!B:B,0),1)&lt;&gt;"BKFL3","",MAX(0,ROUND(BKFL3_STR(AC49+AE49,K49),1))))</f>
        <v/>
      </c>
      <c r="AN49" s="96" t="str" cm="1">
        <f t="array" ref="AN49">IF(A49="","",IF(INDEX(Table_Methods!A:F,MATCH(G49,Table_Methods!B:B,0),1)&lt;&gt;"BKFL6","",MAX(0,ROUND(BKFL6_CEB(AC49,AE49,AO49,F49,F49,J49),1))))</f>
        <v/>
      </c>
      <c r="AO49" s="97" t="str" cm="1">
        <f t="array" ref="AO49">IF(A49="","",IF(INDEX(Table_Methods!A:F,MATCH(G49,Table_Methods!B:B,0),1)&lt;&gt;"BKFL6","",MAX(0,ROUND(BKFL6_STR_NRK(AC49,K49,V49),1))))</f>
        <v/>
      </c>
      <c r="AP49" s="96" t="str" cm="1">
        <f t="array" ref="AP49">IF(A49="","",IF(INDEX(Table_Methods!A:F,MATCH(G49,Table_Methods!B:B,0),1)&lt;&gt;"BKFL6","",MAX(0,ROUND(BKFL6_STR_RCK(AB49,F49),1))))</f>
        <v/>
      </c>
      <c r="AQ49" s="97" t="str" cm="1">
        <f t="array" ref="AQ49">IF(A49="","",IF(INDEX(Table_Methods!A:F,MATCH(G49,Table_Methods!B:B,0),1)&lt;&gt;"BKFL7","",MAX(0,ROUND(BKFL7_CEB(AC49,AD49,AR49,F49,F49,J49),1))))</f>
        <v/>
      </c>
      <c r="AR49" s="96" t="str" cm="1">
        <f t="array" ref="AR49">IF(A49="","",IF(INDEX(Table_Methods!A:F,MATCH(G49,Table_Methods!B:B,0),1)&lt;&gt;"BKFL7","",MAX(0,ROUND(BKFL7_STR_NRK(AC49,K49,V49),1))))</f>
        <v/>
      </c>
      <c r="AS49" s="96" t="str" cm="1">
        <f t="array" ref="AS49">IF(A49="","",IF(INDEX(Table_Methods!A:F,MATCH(G49,Table_Methods!B:B,0),1)&lt;&gt;"BKFL7","",MAX(0,ROUND(BKFL7_STR_RCK(AB49,F49),1))))</f>
        <v/>
      </c>
      <c r="AT49" s="97" t="str" cm="1">
        <f t="array" ref="AT49">IF(A49="","",IF(INDEX(Table_Methods!A:F,MATCH(G49,Table_Methods!B:B,0),1)&lt;&gt;"BKFL8","",MAX(0,ROUND(BKFL8_CEB(AF49,Z49,AA49),1))))</f>
        <v/>
      </c>
      <c r="AU49" s="96" t="str" cm="1">
        <f t="array" ref="AU49">IF(A49="","",IF(INDEX(Table_Methods!A:F,MATCH(G49,Table_Methods!B:B,0),1)&lt;&gt;"BKFL8","",MAX(0,ROUND(BKFL8_STR_NRK(AC49,AD49,X49,Y49,Z49),1))))</f>
        <v/>
      </c>
      <c r="AV49" s="96" t="str" cm="1">
        <f t="array" ref="AV49">IF(A49="","",IF(INDEX(Table_Methods!A:F,MATCH(G49,Table_Methods!B:B,0),1)&lt;&gt;"BKFL8","",MAX(0,ROUND(BKFL8_STR_RCK(AB49,X49),1))))</f>
        <v/>
      </c>
      <c r="AW49" s="96" t="str" cm="1">
        <f t="array" ref="AW49">IF(A49="","",IF(INDEX(Table_Methods!A:F,MATCH(G49,Table_Methods!B:B,0),1)&lt;&gt;"BKFL9","",MAX(0,ROUND(BKFL9_STR_NRK(AC49,AD49,X49,Y49,Z49),1))))</f>
        <v/>
      </c>
      <c r="AX49" s="96" t="str" cm="1">
        <f t="array" ref="AX49">IF(A49="","",IF(INDEX(Table_Methods!A:F,MATCH(G49,Table_Methods!B:B,0),1)&lt;&gt;"BKFL9","",MAX(0,ROUND(BKFL9_STR_RCK(AB49,X49),1))))</f>
        <v/>
      </c>
    </row>
    <row r="50" spans="1:50" x14ac:dyDescent="0.25">
      <c r="A50" s="82" t="str">
        <f>IF(Input!A50="","",Input!A50)</f>
        <v/>
      </c>
      <c r="B50" s="82" t="str">
        <f>IF(Input!B50="","",Input!B50)</f>
        <v/>
      </c>
      <c r="C50" s="82" t="str">
        <f>IF(Input!D50="","",Input!D50)</f>
        <v/>
      </c>
      <c r="D50" s="82" t="str">
        <f>IF(Input!E50="","",Input!E50)</f>
        <v/>
      </c>
      <c r="E50" s="82" t="str">
        <f>IF(Input!F50="","",Input!F50)</f>
        <v/>
      </c>
      <c r="F50" s="82" t="str">
        <f>IF(Input!G50="","",Input!G50)</f>
        <v/>
      </c>
      <c r="G50" s="83" t="str">
        <f>IF(Input!H50="","",Input!H50)</f>
        <v/>
      </c>
      <c r="H50" s="82" t="str">
        <f>IF(Input!I50="","",Input!I50)</f>
        <v/>
      </c>
      <c r="I50" s="82" t="str">
        <f>IF(Input!J50="","",Input!J50)</f>
        <v/>
      </c>
      <c r="J50" s="82" t="str">
        <f>IF(Input!K50="","",Input!K50)</f>
        <v/>
      </c>
      <c r="K50" s="82" t="str">
        <f>IF(Input!L50="","",Input!L50)</f>
        <v/>
      </c>
      <c r="L50" s="70" t="str">
        <f>IF(B50="","",IF(B50="Box",4,IF(AND(Project!$B$12&gt;0,ISNUMBER(Project!$B$12)),Project!$B$12,12)))</f>
        <v/>
      </c>
      <c r="M50" s="66" t="str">
        <f t="shared" si="0"/>
        <v/>
      </c>
      <c r="N50" s="66" t="str">
        <f t="shared" si="1"/>
        <v/>
      </c>
      <c r="O50" s="67" t="str" cm="1">
        <f t="array" ref="O50">IF(A50="","",ROUND(IF(B50="Circular",Circular(M50),IF(B50="Box",Box(M50,N50),Elliptical(M50,N50))),3))</f>
        <v/>
      </c>
      <c r="P50" s="66" t="str">
        <f t="shared" si="2"/>
        <v/>
      </c>
      <c r="Q50" s="66" t="str" cm="1">
        <f t="array" ref="Q50">IF(M50="","",ROUND(W(M50),2))</f>
        <v/>
      </c>
      <c r="R50" s="66" t="str" cm="1">
        <f t="array" ref="R50">IF(M50="","",ROUND(Wb(Q50,M50),2))</f>
        <v/>
      </c>
      <c r="S50" s="66" t="str" cm="1">
        <f t="array" ref="S50">IF(R50="","",ROUND(K(R50,N50,L50),2))</f>
        <v/>
      </c>
      <c r="T50" s="66" t="str" cm="1">
        <f t="array" ref="T50">IF(S50="","",ROUND(K_3(S50,P50,L50),2))</f>
        <v/>
      </c>
      <c r="U50" s="66" t="str" cm="1">
        <f t="array" ref="U50">IF(S50="","",ROUND(Wt(I50,S50,L50),2))</f>
        <v/>
      </c>
      <c r="V50" s="92" t="str" cm="1">
        <f t="array" ref="V50">IF(A50="","",MAX(ROUND(L_B2(K50,N50),2),0))</f>
        <v/>
      </c>
      <c r="W50" s="92" t="str" cm="1">
        <f t="array" ref="W50">IF(A50="","",MAX(ROUND(L_Tc(K50,I50,N50),2),0))</f>
        <v/>
      </c>
      <c r="X50" s="92" t="str" cm="1">
        <f t="array" ref="X50">IF(N50="","",ROUND(L_Vc(K50,P50,N50),2))</f>
        <v/>
      </c>
      <c r="Y50" s="92" t="str">
        <f t="shared" si="3"/>
        <v/>
      </c>
      <c r="Z50" s="92" t="str">
        <f t="shared" si="4"/>
        <v/>
      </c>
      <c r="AA50" s="92" t="str">
        <f t="shared" si="5"/>
        <v/>
      </c>
      <c r="AB50" s="76" t="str" cm="1">
        <f t="array" ref="AB50">IF(A50="","",AREA_F(IF(RIGHT(G50,4)="ment",P50,I50),R50))</f>
        <v/>
      </c>
      <c r="AC50" s="76" t="str" cm="1">
        <f t="array" ref="AC50">IF(A50="","",ROUND(AREA_BC(R50,S50,N50,O50),2))</f>
        <v/>
      </c>
      <c r="AD50" s="76" t="str">
        <f t="shared" si="6"/>
        <v/>
      </c>
      <c r="AE50" s="76" t="str" cm="1">
        <f t="array" ref="AE50">IF(A50="","",ROUND(AREA_CT(S50,U50,I50),2))</f>
        <v/>
      </c>
      <c r="AF50" s="76" t="str" cm="1">
        <f t="array" ref="AF50">IF(A50="","",ROUND(AREA_VT(T50,U50,I50,P50),2))</f>
        <v/>
      </c>
      <c r="AG50" s="96" t="str" cm="1">
        <f t="array" ref="AG50">IF(A50="","",IF(INDEX(Table_Methods!A:F,MATCH(G50,Table_Methods!B:B,0),1)&lt;&gt;"BKFL1","",MAX(0,ROUND(BKFL1_CEB(AC50,AE50,AH50,F50,F50,J50),1))))</f>
        <v/>
      </c>
      <c r="AH50" s="96" t="str" cm="1">
        <f t="array" ref="AH50">IF(A50="","",IF(INDEX(Table_Methods!A:F,MATCH(G50,Table_Methods!B:B,0),1)&lt;&gt;"BKFL1","",MAX(0,ROUND(BKFL1_STR_NRK(AC50,AE50,K50,V50,W50),1))))</f>
        <v/>
      </c>
      <c r="AI50" s="96" t="str" cm="1">
        <f t="array" ref="AI50">IF(A50="","",IF(INDEX(Table_Methods!A:F,MATCH(G50,Table_Methods!B:B,0),1)&lt;&gt;"BKFL1","",MAX(0,ROUND(BKFL1_STR_RCK(AB50,F50),1))))</f>
        <v/>
      </c>
      <c r="AJ50" s="96" t="str" cm="1">
        <f t="array" ref="AJ50">IF(A50="","",IF(INDEX(Table_Methods!A:F,MATCH(G50,Table_Methods!B:B,0),1)&lt;&gt;"BKFL2","",MAX(0,ROUND(BKFL2_CEB(AC50,AD50,AK50,F50,F50,J50),1))))</f>
        <v/>
      </c>
      <c r="AK50" s="96" t="str" cm="1">
        <f t="array" ref="AK50">IF(A50="","",IF(INDEX(Table_Methods!A:F,MATCH(G50,Table_Methods!B:B,0),1)&lt;&gt;"BKFL2","",MAX(0,ROUND(BKFL2_STR_NRK(AC50,AD50,K50,V50,X50),1))))</f>
        <v/>
      </c>
      <c r="AL50" s="96" t="str" cm="1">
        <f t="array" ref="AL50">IF(A50="","",IF(INDEX(Table_Methods!A:F,MATCH(G50,Table_Methods!B:B,0),1)&lt;&gt;"BKFL2","",MAX(0,ROUND(BKFL2_STR_RCK(AB50,F50),1))))</f>
        <v/>
      </c>
      <c r="AM50" s="96" t="str" cm="1">
        <f t="array" ref="AM50">IF(A50="","",IF(INDEX(Table_Methods!A:F,MATCH(G50,Table_Methods!B:B,0),1)&lt;&gt;"BKFL3","",MAX(0,ROUND(BKFL3_STR(AC50+AE50,K50),1))))</f>
        <v/>
      </c>
      <c r="AN50" s="96" t="str" cm="1">
        <f t="array" ref="AN50">IF(A50="","",IF(INDEX(Table_Methods!A:F,MATCH(G50,Table_Methods!B:B,0),1)&lt;&gt;"BKFL6","",MAX(0,ROUND(BKFL6_CEB(AC50,AE50,AO50,F50,F50,J50),1))))</f>
        <v/>
      </c>
      <c r="AO50" s="97" t="str" cm="1">
        <f t="array" ref="AO50">IF(A50="","",IF(INDEX(Table_Methods!A:F,MATCH(G50,Table_Methods!B:B,0),1)&lt;&gt;"BKFL6","",MAX(0,ROUND(BKFL6_STR_NRK(AC50,K50,V50),1))))</f>
        <v/>
      </c>
      <c r="AP50" s="96" t="str" cm="1">
        <f t="array" ref="AP50">IF(A50="","",IF(INDEX(Table_Methods!A:F,MATCH(G50,Table_Methods!B:B,0),1)&lt;&gt;"BKFL6","",MAX(0,ROUND(BKFL6_STR_RCK(AB50,F50),1))))</f>
        <v/>
      </c>
      <c r="AQ50" s="97" t="str" cm="1">
        <f t="array" ref="AQ50">IF(A50="","",IF(INDEX(Table_Methods!A:F,MATCH(G50,Table_Methods!B:B,0),1)&lt;&gt;"BKFL7","",MAX(0,ROUND(BKFL7_CEB(AC50,AD50,AR50,F50,F50,J50),1))))</f>
        <v/>
      </c>
      <c r="AR50" s="96" t="str" cm="1">
        <f t="array" ref="AR50">IF(A50="","",IF(INDEX(Table_Methods!A:F,MATCH(G50,Table_Methods!B:B,0),1)&lt;&gt;"BKFL7","",MAX(0,ROUND(BKFL7_STR_NRK(AC50,K50,V50),1))))</f>
        <v/>
      </c>
      <c r="AS50" s="96" t="str" cm="1">
        <f t="array" ref="AS50">IF(A50="","",IF(INDEX(Table_Methods!A:F,MATCH(G50,Table_Methods!B:B,0),1)&lt;&gt;"BKFL7","",MAX(0,ROUND(BKFL7_STR_RCK(AB50,F50),1))))</f>
        <v/>
      </c>
      <c r="AT50" s="97" t="str" cm="1">
        <f t="array" ref="AT50">IF(A50="","",IF(INDEX(Table_Methods!A:F,MATCH(G50,Table_Methods!B:B,0),1)&lt;&gt;"BKFL8","",MAX(0,ROUND(BKFL8_CEB(AF50,Z50,AA50),1))))</f>
        <v/>
      </c>
      <c r="AU50" s="96" t="str" cm="1">
        <f t="array" ref="AU50">IF(A50="","",IF(INDEX(Table_Methods!A:F,MATCH(G50,Table_Methods!B:B,0),1)&lt;&gt;"BKFL8","",MAX(0,ROUND(BKFL8_STR_NRK(AC50,AD50,X50,Y50,Z50),1))))</f>
        <v/>
      </c>
      <c r="AV50" s="96" t="str" cm="1">
        <f t="array" ref="AV50">IF(A50="","",IF(INDEX(Table_Methods!A:F,MATCH(G50,Table_Methods!B:B,0),1)&lt;&gt;"BKFL8","",MAX(0,ROUND(BKFL8_STR_RCK(AB50,X50),1))))</f>
        <v/>
      </c>
      <c r="AW50" s="96" t="str" cm="1">
        <f t="array" ref="AW50">IF(A50="","",IF(INDEX(Table_Methods!A:F,MATCH(G50,Table_Methods!B:B,0),1)&lt;&gt;"BKFL9","",MAX(0,ROUND(BKFL9_STR_NRK(AC50,AD50,X50,Y50,Z50),1))))</f>
        <v/>
      </c>
      <c r="AX50" s="96" t="str" cm="1">
        <f t="array" ref="AX50">IF(A50="","",IF(INDEX(Table_Methods!A:F,MATCH(G50,Table_Methods!B:B,0),1)&lt;&gt;"BKFL9","",MAX(0,ROUND(BKFL9_STR_RCK(AB50,X50),1))))</f>
        <v/>
      </c>
    </row>
    <row r="51" spans="1:50" x14ac:dyDescent="0.25">
      <c r="A51" s="82" t="str">
        <f>IF(Input!A51="","",Input!A51)</f>
        <v/>
      </c>
      <c r="B51" s="82" t="str">
        <f>IF(Input!B51="","",Input!B51)</f>
        <v/>
      </c>
      <c r="C51" s="82" t="str">
        <f>IF(Input!D51="","",Input!D51)</f>
        <v/>
      </c>
      <c r="D51" s="82" t="str">
        <f>IF(Input!E51="","",Input!E51)</f>
        <v/>
      </c>
      <c r="E51" s="82" t="str">
        <f>IF(Input!F51="","",Input!F51)</f>
        <v/>
      </c>
      <c r="F51" s="82" t="str">
        <f>IF(Input!G51="","",Input!G51)</f>
        <v/>
      </c>
      <c r="G51" s="83" t="str">
        <f>IF(Input!H51="","",Input!H51)</f>
        <v/>
      </c>
      <c r="H51" s="82" t="str">
        <f>IF(Input!I51="","",Input!I51)</f>
        <v/>
      </c>
      <c r="I51" s="82" t="str">
        <f>IF(Input!J51="","",Input!J51)</f>
        <v/>
      </c>
      <c r="J51" s="82" t="str">
        <f>IF(Input!K51="","",Input!K51)</f>
        <v/>
      </c>
      <c r="K51" s="82" t="str">
        <f>IF(Input!L51="","",Input!L51)</f>
        <v/>
      </c>
      <c r="L51" s="70" t="str">
        <f>IF(B51="","",IF(B51="Box",4,IF(AND(Project!$B$12&gt;0,ISNUMBER(Project!$B$12)),Project!$B$12,12)))</f>
        <v/>
      </c>
      <c r="M51" s="66" t="str">
        <f t="shared" si="0"/>
        <v/>
      </c>
      <c r="N51" s="66" t="str">
        <f t="shared" si="1"/>
        <v/>
      </c>
      <c r="O51" s="67" t="str" cm="1">
        <f t="array" ref="O51">IF(A51="","",ROUND(IF(B51="Circular",Circular(M51),IF(B51="Box",Box(M51,N51),Elliptical(M51,N51))),3))</f>
        <v/>
      </c>
      <c r="P51" s="66" t="str">
        <f t="shared" si="2"/>
        <v/>
      </c>
      <c r="Q51" s="66" t="str" cm="1">
        <f t="array" ref="Q51">IF(M51="","",ROUND(W(M51),2))</f>
        <v/>
      </c>
      <c r="R51" s="66" t="str" cm="1">
        <f t="array" ref="R51">IF(M51="","",ROUND(Wb(Q51,M51),2))</f>
        <v/>
      </c>
      <c r="S51" s="66" t="str" cm="1">
        <f t="array" ref="S51">IF(R51="","",ROUND(K(R51,N51,L51),2))</f>
        <v/>
      </c>
      <c r="T51" s="66" t="str" cm="1">
        <f t="array" ref="T51">IF(S51="","",ROUND(K_3(S51,P51,L51),2))</f>
        <v/>
      </c>
      <c r="U51" s="66" t="str" cm="1">
        <f t="array" ref="U51">IF(S51="","",ROUND(Wt(I51,S51,L51),2))</f>
        <v/>
      </c>
      <c r="V51" s="92" t="str" cm="1">
        <f t="array" ref="V51">IF(A51="","",MAX(ROUND(L_B2(K51,N51),2),0))</f>
        <v/>
      </c>
      <c r="W51" s="92" t="str" cm="1">
        <f t="array" ref="W51">IF(A51="","",MAX(ROUND(L_Tc(K51,I51,N51),2),0))</f>
        <v/>
      </c>
      <c r="X51" s="92" t="str" cm="1">
        <f t="array" ref="X51">IF(N51="","",ROUND(L_Vc(K51,P51,N51),2))</f>
        <v/>
      </c>
      <c r="Y51" s="92" t="str">
        <f t="shared" si="3"/>
        <v/>
      </c>
      <c r="Z51" s="92" t="str">
        <f t="shared" si="4"/>
        <v/>
      </c>
      <c r="AA51" s="92" t="str">
        <f t="shared" si="5"/>
        <v/>
      </c>
      <c r="AB51" s="76" t="str" cm="1">
        <f t="array" ref="AB51">IF(A51="","",AREA_F(IF(RIGHT(G51,4)="ment",P51,I51),R51))</f>
        <v/>
      </c>
      <c r="AC51" s="76" t="str" cm="1">
        <f t="array" ref="AC51">IF(A51="","",ROUND(AREA_BC(R51,S51,N51,O51),2))</f>
        <v/>
      </c>
      <c r="AD51" s="76" t="str">
        <f t="shared" si="6"/>
        <v/>
      </c>
      <c r="AE51" s="76" t="str" cm="1">
        <f t="array" ref="AE51">IF(A51="","",ROUND(AREA_CT(S51,U51,I51),2))</f>
        <v/>
      </c>
      <c r="AF51" s="76" t="str" cm="1">
        <f t="array" ref="AF51">IF(A51="","",ROUND(AREA_VT(T51,U51,I51,P51),2))</f>
        <v/>
      </c>
      <c r="AG51" s="96" t="str" cm="1">
        <f t="array" ref="AG51">IF(A51="","",IF(INDEX(Table_Methods!A:F,MATCH(G51,Table_Methods!B:B,0),1)&lt;&gt;"BKFL1","",MAX(0,ROUND(BKFL1_CEB(AC51,AE51,AH51,F51,F51,J51),1))))</f>
        <v/>
      </c>
      <c r="AH51" s="96" t="str" cm="1">
        <f t="array" ref="AH51">IF(A51="","",IF(INDEX(Table_Methods!A:F,MATCH(G51,Table_Methods!B:B,0),1)&lt;&gt;"BKFL1","",MAX(0,ROUND(BKFL1_STR_NRK(AC51,AE51,K51,V51,W51),1))))</f>
        <v/>
      </c>
      <c r="AI51" s="96" t="str" cm="1">
        <f t="array" ref="AI51">IF(A51="","",IF(INDEX(Table_Methods!A:F,MATCH(G51,Table_Methods!B:B,0),1)&lt;&gt;"BKFL1","",MAX(0,ROUND(BKFL1_STR_RCK(AB51,F51),1))))</f>
        <v/>
      </c>
      <c r="AJ51" s="96" t="str" cm="1">
        <f t="array" ref="AJ51">IF(A51="","",IF(INDEX(Table_Methods!A:F,MATCH(G51,Table_Methods!B:B,0),1)&lt;&gt;"BKFL2","",MAX(0,ROUND(BKFL2_CEB(AC51,AD51,AK51,F51,F51,J51),1))))</f>
        <v/>
      </c>
      <c r="AK51" s="96" t="str" cm="1">
        <f t="array" ref="AK51">IF(A51="","",IF(INDEX(Table_Methods!A:F,MATCH(G51,Table_Methods!B:B,0),1)&lt;&gt;"BKFL2","",MAX(0,ROUND(BKFL2_STR_NRK(AC51,AD51,K51,V51,X51),1))))</f>
        <v/>
      </c>
      <c r="AL51" s="96" t="str" cm="1">
        <f t="array" ref="AL51">IF(A51="","",IF(INDEX(Table_Methods!A:F,MATCH(G51,Table_Methods!B:B,0),1)&lt;&gt;"BKFL2","",MAX(0,ROUND(BKFL2_STR_RCK(AB51,F51),1))))</f>
        <v/>
      </c>
      <c r="AM51" s="96" t="str" cm="1">
        <f t="array" ref="AM51">IF(A51="","",IF(INDEX(Table_Methods!A:F,MATCH(G51,Table_Methods!B:B,0),1)&lt;&gt;"BKFL3","",MAX(0,ROUND(BKFL3_STR(AC51+AE51,K51),1))))</f>
        <v/>
      </c>
      <c r="AN51" s="96" t="str" cm="1">
        <f t="array" ref="AN51">IF(A51="","",IF(INDEX(Table_Methods!A:F,MATCH(G51,Table_Methods!B:B,0),1)&lt;&gt;"BKFL6","",MAX(0,ROUND(BKFL6_CEB(AC51,AE51,AO51,F51,F51,J51),1))))</f>
        <v/>
      </c>
      <c r="AO51" s="97" t="str" cm="1">
        <f t="array" ref="AO51">IF(A51="","",IF(INDEX(Table_Methods!A:F,MATCH(G51,Table_Methods!B:B,0),1)&lt;&gt;"BKFL6","",MAX(0,ROUND(BKFL6_STR_NRK(AC51,K51,V51),1))))</f>
        <v/>
      </c>
      <c r="AP51" s="96" t="str" cm="1">
        <f t="array" ref="AP51">IF(A51="","",IF(INDEX(Table_Methods!A:F,MATCH(G51,Table_Methods!B:B,0),1)&lt;&gt;"BKFL6","",MAX(0,ROUND(BKFL6_STR_RCK(AB51,F51),1))))</f>
        <v/>
      </c>
      <c r="AQ51" s="97" t="str" cm="1">
        <f t="array" ref="AQ51">IF(A51="","",IF(INDEX(Table_Methods!A:F,MATCH(G51,Table_Methods!B:B,0),1)&lt;&gt;"BKFL7","",MAX(0,ROUND(BKFL7_CEB(AC51,AD51,AR51,F51,F51,J51),1))))</f>
        <v/>
      </c>
      <c r="AR51" s="96" t="str" cm="1">
        <f t="array" ref="AR51">IF(A51="","",IF(INDEX(Table_Methods!A:F,MATCH(G51,Table_Methods!B:B,0),1)&lt;&gt;"BKFL7","",MAX(0,ROUND(BKFL7_STR_NRK(AC51,K51,V51),1))))</f>
        <v/>
      </c>
      <c r="AS51" s="96" t="str" cm="1">
        <f t="array" ref="AS51">IF(A51="","",IF(INDEX(Table_Methods!A:F,MATCH(G51,Table_Methods!B:B,0),1)&lt;&gt;"BKFL7","",MAX(0,ROUND(BKFL7_STR_RCK(AB51,F51),1))))</f>
        <v/>
      </c>
      <c r="AT51" s="97" t="str" cm="1">
        <f t="array" ref="AT51">IF(A51="","",IF(INDEX(Table_Methods!A:F,MATCH(G51,Table_Methods!B:B,0),1)&lt;&gt;"BKFL8","",MAX(0,ROUND(BKFL8_CEB(AF51,Z51,AA51),1))))</f>
        <v/>
      </c>
      <c r="AU51" s="96" t="str" cm="1">
        <f t="array" ref="AU51">IF(A51="","",IF(INDEX(Table_Methods!A:F,MATCH(G51,Table_Methods!B:B,0),1)&lt;&gt;"BKFL8","",MAX(0,ROUND(BKFL8_STR_NRK(AC51,AD51,X51,Y51,Z51),1))))</f>
        <v/>
      </c>
      <c r="AV51" s="96" t="str" cm="1">
        <f t="array" ref="AV51">IF(A51="","",IF(INDEX(Table_Methods!A:F,MATCH(G51,Table_Methods!B:B,0),1)&lt;&gt;"BKFL8","",MAX(0,ROUND(BKFL8_STR_RCK(AB51,X51),1))))</f>
        <v/>
      </c>
      <c r="AW51" s="96" t="str" cm="1">
        <f t="array" ref="AW51">IF(A51="","",IF(INDEX(Table_Methods!A:F,MATCH(G51,Table_Methods!B:B,0),1)&lt;&gt;"BKFL9","",MAX(0,ROUND(BKFL9_STR_NRK(AC51,AD51,X51,Y51,Z51),1))))</f>
        <v/>
      </c>
      <c r="AX51" s="96" t="str" cm="1">
        <f t="array" ref="AX51">IF(A51="","",IF(INDEX(Table_Methods!A:F,MATCH(G51,Table_Methods!B:B,0),1)&lt;&gt;"BKFL9","",MAX(0,ROUND(BKFL9_STR_RCK(AB51,X51),1))))</f>
        <v/>
      </c>
    </row>
    <row r="52" spans="1:50" x14ac:dyDescent="0.25">
      <c r="A52" s="82" t="str">
        <f>IF(Input!A52="","",Input!A52)</f>
        <v/>
      </c>
      <c r="B52" s="82" t="str">
        <f>IF(Input!B52="","",Input!B52)</f>
        <v/>
      </c>
      <c r="C52" s="82" t="str">
        <f>IF(Input!D52="","",Input!D52)</f>
        <v/>
      </c>
      <c r="D52" s="82" t="str">
        <f>IF(Input!E52="","",Input!E52)</f>
        <v/>
      </c>
      <c r="E52" s="82" t="str">
        <f>IF(Input!F52="","",Input!F52)</f>
        <v/>
      </c>
      <c r="F52" s="82" t="str">
        <f>IF(Input!G52="","",Input!G52)</f>
        <v/>
      </c>
      <c r="G52" s="83" t="str">
        <f>IF(Input!H52="","",Input!H52)</f>
        <v/>
      </c>
      <c r="H52" s="82" t="str">
        <f>IF(Input!I52="","",Input!I52)</f>
        <v/>
      </c>
      <c r="I52" s="82" t="str">
        <f>IF(Input!J52="","",Input!J52)</f>
        <v/>
      </c>
      <c r="J52" s="82" t="str">
        <f>IF(Input!K52="","",Input!K52)</f>
        <v/>
      </c>
      <c r="K52" s="82" t="str">
        <f>IF(Input!L52="","",Input!L52)</f>
        <v/>
      </c>
      <c r="L52" s="70" t="str">
        <f>IF(B52="","",IF(B52="Box",4,IF(AND(Project!$B$12&gt;0,ISNUMBER(Project!$B$12)),Project!$B$12,12)))</f>
        <v/>
      </c>
      <c r="M52" s="66" t="str">
        <f t="shared" si="0"/>
        <v/>
      </c>
      <c r="N52" s="66" t="str">
        <f t="shared" si="1"/>
        <v/>
      </c>
      <c r="O52" s="67" t="str" cm="1">
        <f t="array" ref="O52">IF(A52="","",ROUND(IF(B52="Circular",Circular(M52),IF(B52="Box",Box(M52,N52),Elliptical(M52,N52))),3))</f>
        <v/>
      </c>
      <c r="P52" s="66" t="str">
        <f t="shared" si="2"/>
        <v/>
      </c>
      <c r="Q52" s="66" t="str" cm="1">
        <f t="array" ref="Q52">IF(M52="","",ROUND(W(M52),2))</f>
        <v/>
      </c>
      <c r="R52" s="66" t="str" cm="1">
        <f t="array" ref="R52">IF(M52="","",ROUND(Wb(Q52,M52),2))</f>
        <v/>
      </c>
      <c r="S52" s="66" t="str" cm="1">
        <f t="array" ref="S52">IF(R52="","",ROUND(K(R52,N52,L52),2))</f>
        <v/>
      </c>
      <c r="T52" s="66" t="str" cm="1">
        <f t="array" ref="T52">IF(S52="","",ROUND(K_3(S52,P52,L52),2))</f>
        <v/>
      </c>
      <c r="U52" s="66" t="str" cm="1">
        <f t="array" ref="U52">IF(S52="","",ROUND(Wt(I52,S52,L52),2))</f>
        <v/>
      </c>
      <c r="V52" s="92" t="str" cm="1">
        <f t="array" ref="V52">IF(A52="","",MAX(ROUND(L_B2(K52,N52),2),0))</f>
        <v/>
      </c>
      <c r="W52" s="92" t="str" cm="1">
        <f t="array" ref="W52">IF(A52="","",MAX(ROUND(L_Tc(K52,I52,N52),2),0))</f>
        <v/>
      </c>
      <c r="X52" s="92" t="str" cm="1">
        <f t="array" ref="X52">IF(N52="","",ROUND(L_Vc(K52,P52,N52),2))</f>
        <v/>
      </c>
      <c r="Y52" s="92" t="str">
        <f t="shared" si="3"/>
        <v/>
      </c>
      <c r="Z52" s="92" t="str">
        <f t="shared" si="4"/>
        <v/>
      </c>
      <c r="AA52" s="92" t="str">
        <f t="shared" si="5"/>
        <v/>
      </c>
      <c r="AB52" s="76" t="str" cm="1">
        <f t="array" ref="AB52">IF(A52="","",AREA_F(IF(RIGHT(G52,4)="ment",P52,I52),R52))</f>
        <v/>
      </c>
      <c r="AC52" s="76" t="str" cm="1">
        <f t="array" ref="AC52">IF(A52="","",ROUND(AREA_BC(R52,S52,N52,O52),2))</f>
        <v/>
      </c>
      <c r="AD52" s="76" t="str">
        <f t="shared" si="6"/>
        <v/>
      </c>
      <c r="AE52" s="76" t="str" cm="1">
        <f t="array" ref="AE52">IF(A52="","",ROUND(AREA_CT(S52,U52,I52),2))</f>
        <v/>
      </c>
      <c r="AF52" s="76" t="str" cm="1">
        <f t="array" ref="AF52">IF(A52="","",ROUND(AREA_VT(T52,U52,I52,P52),2))</f>
        <v/>
      </c>
      <c r="AG52" s="96" t="str" cm="1">
        <f t="array" ref="AG52">IF(A52="","",IF(INDEX(Table_Methods!A:F,MATCH(G52,Table_Methods!B:B,0),1)&lt;&gt;"BKFL1","",MAX(0,ROUND(BKFL1_CEB(AC52,AE52,AH52,F52,F52,J52),1))))</f>
        <v/>
      </c>
      <c r="AH52" s="96" t="str" cm="1">
        <f t="array" ref="AH52">IF(A52="","",IF(INDEX(Table_Methods!A:F,MATCH(G52,Table_Methods!B:B,0),1)&lt;&gt;"BKFL1","",MAX(0,ROUND(BKFL1_STR_NRK(AC52,AE52,K52,V52,W52),1))))</f>
        <v/>
      </c>
      <c r="AI52" s="96" t="str" cm="1">
        <f t="array" ref="AI52">IF(A52="","",IF(INDEX(Table_Methods!A:F,MATCH(G52,Table_Methods!B:B,0),1)&lt;&gt;"BKFL1","",MAX(0,ROUND(BKFL1_STR_RCK(AB52,F52),1))))</f>
        <v/>
      </c>
      <c r="AJ52" s="96" t="str" cm="1">
        <f t="array" ref="AJ52">IF(A52="","",IF(INDEX(Table_Methods!A:F,MATCH(G52,Table_Methods!B:B,0),1)&lt;&gt;"BKFL2","",MAX(0,ROUND(BKFL2_CEB(AC52,AD52,AK52,F52,F52,J52),1))))</f>
        <v/>
      </c>
      <c r="AK52" s="96" t="str" cm="1">
        <f t="array" ref="AK52">IF(A52="","",IF(INDEX(Table_Methods!A:F,MATCH(G52,Table_Methods!B:B,0),1)&lt;&gt;"BKFL2","",MAX(0,ROUND(BKFL2_STR_NRK(AC52,AD52,K52,V52,X52),1))))</f>
        <v/>
      </c>
      <c r="AL52" s="96" t="str" cm="1">
        <f t="array" ref="AL52">IF(A52="","",IF(INDEX(Table_Methods!A:F,MATCH(G52,Table_Methods!B:B,0),1)&lt;&gt;"BKFL2","",MAX(0,ROUND(BKFL2_STR_RCK(AB52,F52),1))))</f>
        <v/>
      </c>
      <c r="AM52" s="96" t="str" cm="1">
        <f t="array" ref="AM52">IF(A52="","",IF(INDEX(Table_Methods!A:F,MATCH(G52,Table_Methods!B:B,0),1)&lt;&gt;"BKFL3","",MAX(0,ROUND(BKFL3_STR(AC52+AE52,K52),1))))</f>
        <v/>
      </c>
      <c r="AN52" s="96" t="str" cm="1">
        <f t="array" ref="AN52">IF(A52="","",IF(INDEX(Table_Methods!A:F,MATCH(G52,Table_Methods!B:B,0),1)&lt;&gt;"BKFL6","",MAX(0,ROUND(BKFL6_CEB(AC52,AE52,AO52,F52,F52,J52),1))))</f>
        <v/>
      </c>
      <c r="AO52" s="97" t="str" cm="1">
        <f t="array" ref="AO52">IF(A52="","",IF(INDEX(Table_Methods!A:F,MATCH(G52,Table_Methods!B:B,0),1)&lt;&gt;"BKFL6","",MAX(0,ROUND(BKFL6_STR_NRK(AC52,K52,V52),1))))</f>
        <v/>
      </c>
      <c r="AP52" s="96" t="str" cm="1">
        <f t="array" ref="AP52">IF(A52="","",IF(INDEX(Table_Methods!A:F,MATCH(G52,Table_Methods!B:B,0),1)&lt;&gt;"BKFL6","",MAX(0,ROUND(BKFL6_STR_RCK(AB52,F52),1))))</f>
        <v/>
      </c>
      <c r="AQ52" s="97" t="str" cm="1">
        <f t="array" ref="AQ52">IF(A52="","",IF(INDEX(Table_Methods!A:F,MATCH(G52,Table_Methods!B:B,0),1)&lt;&gt;"BKFL7","",MAX(0,ROUND(BKFL7_CEB(AC52,AD52,AR52,F52,F52,J52),1))))</f>
        <v/>
      </c>
      <c r="AR52" s="96" t="str" cm="1">
        <f t="array" ref="AR52">IF(A52="","",IF(INDEX(Table_Methods!A:F,MATCH(G52,Table_Methods!B:B,0),1)&lt;&gt;"BKFL7","",MAX(0,ROUND(BKFL7_STR_NRK(AC52,K52,V52),1))))</f>
        <v/>
      </c>
      <c r="AS52" s="96" t="str" cm="1">
        <f t="array" ref="AS52">IF(A52="","",IF(INDEX(Table_Methods!A:F,MATCH(G52,Table_Methods!B:B,0),1)&lt;&gt;"BKFL7","",MAX(0,ROUND(BKFL7_STR_RCK(AB52,F52),1))))</f>
        <v/>
      </c>
      <c r="AT52" s="97" t="str" cm="1">
        <f t="array" ref="AT52">IF(A52="","",IF(INDEX(Table_Methods!A:F,MATCH(G52,Table_Methods!B:B,0),1)&lt;&gt;"BKFL8","",MAX(0,ROUND(BKFL8_CEB(AF52,Z52,AA52),1))))</f>
        <v/>
      </c>
      <c r="AU52" s="96" t="str" cm="1">
        <f t="array" ref="AU52">IF(A52="","",IF(INDEX(Table_Methods!A:F,MATCH(G52,Table_Methods!B:B,0),1)&lt;&gt;"BKFL8","",MAX(0,ROUND(BKFL8_STR_NRK(AC52,AD52,X52,Y52,Z52),1))))</f>
        <v/>
      </c>
      <c r="AV52" s="96" t="str" cm="1">
        <f t="array" ref="AV52">IF(A52="","",IF(INDEX(Table_Methods!A:F,MATCH(G52,Table_Methods!B:B,0),1)&lt;&gt;"BKFL8","",MAX(0,ROUND(BKFL8_STR_RCK(AB52,X52),1))))</f>
        <v/>
      </c>
      <c r="AW52" s="96" t="str" cm="1">
        <f t="array" ref="AW52">IF(A52="","",IF(INDEX(Table_Methods!A:F,MATCH(G52,Table_Methods!B:B,0),1)&lt;&gt;"BKFL9","",MAX(0,ROUND(BKFL9_STR_NRK(AC52,AD52,X52,Y52,Z52),1))))</f>
        <v/>
      </c>
      <c r="AX52" s="96" t="str" cm="1">
        <f t="array" ref="AX52">IF(A52="","",IF(INDEX(Table_Methods!A:F,MATCH(G52,Table_Methods!B:B,0),1)&lt;&gt;"BKFL9","",MAX(0,ROUND(BKFL9_STR_RCK(AB52,X52),1))))</f>
        <v/>
      </c>
    </row>
    <row r="53" spans="1:50" x14ac:dyDescent="0.25">
      <c r="A53" s="82" t="str">
        <f>IF(Input!A53="","",Input!A53)</f>
        <v/>
      </c>
      <c r="B53" s="82" t="str">
        <f>IF(Input!B53="","",Input!B53)</f>
        <v/>
      </c>
      <c r="C53" s="82" t="str">
        <f>IF(Input!D53="","",Input!D53)</f>
        <v/>
      </c>
      <c r="D53" s="82" t="str">
        <f>IF(Input!E53="","",Input!E53)</f>
        <v/>
      </c>
      <c r="E53" s="82" t="str">
        <f>IF(Input!F53="","",Input!F53)</f>
        <v/>
      </c>
      <c r="F53" s="82" t="str">
        <f>IF(Input!G53="","",Input!G53)</f>
        <v/>
      </c>
      <c r="G53" s="83" t="str">
        <f>IF(Input!H53="","",Input!H53)</f>
        <v/>
      </c>
      <c r="H53" s="82" t="str">
        <f>IF(Input!I53="","",Input!I53)</f>
        <v/>
      </c>
      <c r="I53" s="82" t="str">
        <f>IF(Input!J53="","",Input!J53)</f>
        <v/>
      </c>
      <c r="J53" s="82" t="str">
        <f>IF(Input!K53="","",Input!K53)</f>
        <v/>
      </c>
      <c r="K53" s="82" t="str">
        <f>IF(Input!L53="","",Input!L53)</f>
        <v/>
      </c>
      <c r="L53" s="70" t="str">
        <f>IF(B53="","",IF(B53="Box",4,IF(AND(Project!$B$12&gt;0,ISNUMBER(Project!$B$12)),Project!$B$12,12)))</f>
        <v/>
      </c>
      <c r="M53" s="66" t="str">
        <f t="shared" si="0"/>
        <v/>
      </c>
      <c r="N53" s="66" t="str">
        <f t="shared" si="1"/>
        <v/>
      </c>
      <c r="O53" s="67" t="str" cm="1">
        <f t="array" ref="O53">IF(A53="","",ROUND(IF(B53="Circular",Circular(M53),IF(B53="Box",Box(M53,N53),Elliptical(M53,N53))),3))</f>
        <v/>
      </c>
      <c r="P53" s="66" t="str">
        <f t="shared" si="2"/>
        <v/>
      </c>
      <c r="Q53" s="66" t="str" cm="1">
        <f t="array" ref="Q53">IF(M53="","",ROUND(W(M53),2))</f>
        <v/>
      </c>
      <c r="R53" s="66" t="str" cm="1">
        <f t="array" ref="R53">IF(M53="","",ROUND(Wb(Q53,M53),2))</f>
        <v/>
      </c>
      <c r="S53" s="66" t="str" cm="1">
        <f t="array" ref="S53">IF(R53="","",ROUND(K(R53,N53,L53),2))</f>
        <v/>
      </c>
      <c r="T53" s="66" t="str" cm="1">
        <f t="array" ref="T53">IF(S53="","",ROUND(K_3(S53,P53,L53),2))</f>
        <v/>
      </c>
      <c r="U53" s="66" t="str" cm="1">
        <f t="array" ref="U53">IF(S53="","",ROUND(Wt(I53,S53,L53),2))</f>
        <v/>
      </c>
      <c r="V53" s="92" t="str" cm="1">
        <f t="array" ref="V53">IF(A53="","",MAX(ROUND(L_B2(K53,N53),2),0))</f>
        <v/>
      </c>
      <c r="W53" s="92" t="str" cm="1">
        <f t="array" ref="W53">IF(A53="","",MAX(ROUND(L_Tc(K53,I53,N53),2),0))</f>
        <v/>
      </c>
      <c r="X53" s="92" t="str" cm="1">
        <f t="array" ref="X53">IF(N53="","",ROUND(L_Vc(K53,P53,N53),2))</f>
        <v/>
      </c>
      <c r="Y53" s="92" t="str">
        <f t="shared" si="3"/>
        <v/>
      </c>
      <c r="Z53" s="92" t="str">
        <f t="shared" si="4"/>
        <v/>
      </c>
      <c r="AA53" s="92" t="str">
        <f t="shared" si="5"/>
        <v/>
      </c>
      <c r="AB53" s="76" t="str" cm="1">
        <f t="array" ref="AB53">IF(A53="","",AREA_F(IF(RIGHT(G53,4)="ment",P53,I53),R53))</f>
        <v/>
      </c>
      <c r="AC53" s="76" t="str" cm="1">
        <f t="array" ref="AC53">IF(A53="","",ROUND(AREA_BC(R53,S53,N53,O53),2))</f>
        <v/>
      </c>
      <c r="AD53" s="76" t="str">
        <f t="shared" si="6"/>
        <v/>
      </c>
      <c r="AE53" s="76" t="str" cm="1">
        <f t="array" ref="AE53">IF(A53="","",ROUND(AREA_CT(S53,U53,I53),2))</f>
        <v/>
      </c>
      <c r="AF53" s="76" t="str" cm="1">
        <f t="array" ref="AF53">IF(A53="","",ROUND(AREA_VT(T53,U53,I53,P53),2))</f>
        <v/>
      </c>
      <c r="AG53" s="96" t="str" cm="1">
        <f t="array" ref="AG53">IF(A53="","",IF(INDEX(Table_Methods!A:F,MATCH(G53,Table_Methods!B:B,0),1)&lt;&gt;"BKFL1","",MAX(0,ROUND(BKFL1_CEB(AC53,AE53,AH53,F53,F53,J53),1))))</f>
        <v/>
      </c>
      <c r="AH53" s="96" t="str" cm="1">
        <f t="array" ref="AH53">IF(A53="","",IF(INDEX(Table_Methods!A:F,MATCH(G53,Table_Methods!B:B,0),1)&lt;&gt;"BKFL1","",MAX(0,ROUND(BKFL1_STR_NRK(AC53,AE53,K53,V53,W53),1))))</f>
        <v/>
      </c>
      <c r="AI53" s="96" t="str" cm="1">
        <f t="array" ref="AI53">IF(A53="","",IF(INDEX(Table_Methods!A:F,MATCH(G53,Table_Methods!B:B,0),1)&lt;&gt;"BKFL1","",MAX(0,ROUND(BKFL1_STR_RCK(AB53,F53),1))))</f>
        <v/>
      </c>
      <c r="AJ53" s="96" t="str" cm="1">
        <f t="array" ref="AJ53">IF(A53="","",IF(INDEX(Table_Methods!A:F,MATCH(G53,Table_Methods!B:B,0),1)&lt;&gt;"BKFL2","",MAX(0,ROUND(BKFL2_CEB(AC53,AD53,AK53,F53,F53,J53),1))))</f>
        <v/>
      </c>
      <c r="AK53" s="96" t="str" cm="1">
        <f t="array" ref="AK53">IF(A53="","",IF(INDEX(Table_Methods!A:F,MATCH(G53,Table_Methods!B:B,0),1)&lt;&gt;"BKFL2","",MAX(0,ROUND(BKFL2_STR_NRK(AC53,AD53,K53,V53,X53),1))))</f>
        <v/>
      </c>
      <c r="AL53" s="96" t="str" cm="1">
        <f t="array" ref="AL53">IF(A53="","",IF(INDEX(Table_Methods!A:F,MATCH(G53,Table_Methods!B:B,0),1)&lt;&gt;"BKFL2","",MAX(0,ROUND(BKFL2_STR_RCK(AB53,F53),1))))</f>
        <v/>
      </c>
      <c r="AM53" s="96" t="str" cm="1">
        <f t="array" ref="AM53">IF(A53="","",IF(INDEX(Table_Methods!A:F,MATCH(G53,Table_Methods!B:B,0),1)&lt;&gt;"BKFL3","",MAX(0,ROUND(BKFL3_STR(AC53+AE53,K53),1))))</f>
        <v/>
      </c>
      <c r="AN53" s="96" t="str" cm="1">
        <f t="array" ref="AN53">IF(A53="","",IF(INDEX(Table_Methods!A:F,MATCH(G53,Table_Methods!B:B,0),1)&lt;&gt;"BKFL6","",MAX(0,ROUND(BKFL6_CEB(AC53,AE53,AO53,F53,F53,J53),1))))</f>
        <v/>
      </c>
      <c r="AO53" s="97" t="str" cm="1">
        <f t="array" ref="AO53">IF(A53="","",IF(INDEX(Table_Methods!A:F,MATCH(G53,Table_Methods!B:B,0),1)&lt;&gt;"BKFL6","",MAX(0,ROUND(BKFL6_STR_NRK(AC53,K53,V53),1))))</f>
        <v/>
      </c>
      <c r="AP53" s="96" t="str" cm="1">
        <f t="array" ref="AP53">IF(A53="","",IF(INDEX(Table_Methods!A:F,MATCH(G53,Table_Methods!B:B,0),1)&lt;&gt;"BKFL6","",MAX(0,ROUND(BKFL6_STR_RCK(AB53,F53),1))))</f>
        <v/>
      </c>
      <c r="AQ53" s="97" t="str" cm="1">
        <f t="array" ref="AQ53">IF(A53="","",IF(INDEX(Table_Methods!A:F,MATCH(G53,Table_Methods!B:B,0),1)&lt;&gt;"BKFL7","",MAX(0,ROUND(BKFL7_CEB(AC53,AD53,AR53,F53,F53,J53),1))))</f>
        <v/>
      </c>
      <c r="AR53" s="96" t="str" cm="1">
        <f t="array" ref="AR53">IF(A53="","",IF(INDEX(Table_Methods!A:F,MATCH(G53,Table_Methods!B:B,0),1)&lt;&gt;"BKFL7","",MAX(0,ROUND(BKFL7_STR_NRK(AC53,K53,V53),1))))</f>
        <v/>
      </c>
      <c r="AS53" s="96" t="str" cm="1">
        <f t="array" ref="AS53">IF(A53="","",IF(INDEX(Table_Methods!A:F,MATCH(G53,Table_Methods!B:B,0),1)&lt;&gt;"BKFL7","",MAX(0,ROUND(BKFL7_STR_RCK(AB53,F53),1))))</f>
        <v/>
      </c>
      <c r="AT53" s="97" t="str" cm="1">
        <f t="array" ref="AT53">IF(A53="","",IF(INDEX(Table_Methods!A:F,MATCH(G53,Table_Methods!B:B,0),1)&lt;&gt;"BKFL8","",MAX(0,ROUND(BKFL8_CEB(AF53,Z53,AA53),1))))</f>
        <v/>
      </c>
      <c r="AU53" s="96" t="str" cm="1">
        <f t="array" ref="AU53">IF(A53="","",IF(INDEX(Table_Methods!A:F,MATCH(G53,Table_Methods!B:B,0),1)&lt;&gt;"BKFL8","",MAX(0,ROUND(BKFL8_STR_NRK(AC53,AD53,X53,Y53,Z53),1))))</f>
        <v/>
      </c>
      <c r="AV53" s="96" t="str" cm="1">
        <f t="array" ref="AV53">IF(A53="","",IF(INDEX(Table_Methods!A:F,MATCH(G53,Table_Methods!B:B,0),1)&lt;&gt;"BKFL8","",MAX(0,ROUND(BKFL8_STR_RCK(AB53,X53),1))))</f>
        <v/>
      </c>
      <c r="AW53" s="96" t="str" cm="1">
        <f t="array" ref="AW53">IF(A53="","",IF(INDEX(Table_Methods!A:F,MATCH(G53,Table_Methods!B:B,0),1)&lt;&gt;"BKFL9","",MAX(0,ROUND(BKFL9_STR_NRK(AC53,AD53,X53,Y53,Z53),1))))</f>
        <v/>
      </c>
      <c r="AX53" s="96" t="str" cm="1">
        <f t="array" ref="AX53">IF(A53="","",IF(INDEX(Table_Methods!A:F,MATCH(G53,Table_Methods!B:B,0),1)&lt;&gt;"BKFL9","",MAX(0,ROUND(BKFL9_STR_RCK(AB53,X53),1))))</f>
        <v/>
      </c>
    </row>
    <row r="54" spans="1:50" x14ac:dyDescent="0.25">
      <c r="A54" s="82" t="str">
        <f>IF(Input!A54="","",Input!A54)</f>
        <v/>
      </c>
      <c r="B54" s="82" t="str">
        <f>IF(Input!B54="","",Input!B54)</f>
        <v/>
      </c>
      <c r="C54" s="82" t="str">
        <f>IF(Input!D54="","",Input!D54)</f>
        <v/>
      </c>
      <c r="D54" s="82" t="str">
        <f>IF(Input!E54="","",Input!E54)</f>
        <v/>
      </c>
      <c r="E54" s="82" t="str">
        <f>IF(Input!F54="","",Input!F54)</f>
        <v/>
      </c>
      <c r="F54" s="82" t="str">
        <f>IF(Input!G54="","",Input!G54)</f>
        <v/>
      </c>
      <c r="G54" s="83" t="str">
        <f>IF(Input!H54="","",Input!H54)</f>
        <v/>
      </c>
      <c r="H54" s="82" t="str">
        <f>IF(Input!I54="","",Input!I54)</f>
        <v/>
      </c>
      <c r="I54" s="82" t="str">
        <f>IF(Input!J54="","",Input!J54)</f>
        <v/>
      </c>
      <c r="J54" s="82" t="str">
        <f>IF(Input!K54="","",Input!K54)</f>
        <v/>
      </c>
      <c r="K54" s="82" t="str">
        <f>IF(Input!L54="","",Input!L54)</f>
        <v/>
      </c>
      <c r="L54" s="70" t="str">
        <f>IF(B54="","",IF(B54="Box",4,IF(AND(Project!$B$12&gt;0,ISNUMBER(Project!$B$12)),Project!$B$12,12)))</f>
        <v/>
      </c>
      <c r="M54" s="66" t="str">
        <f t="shared" si="0"/>
        <v/>
      </c>
      <c r="N54" s="66" t="str">
        <f t="shared" si="1"/>
        <v/>
      </c>
      <c r="O54" s="67" t="str" cm="1">
        <f t="array" ref="O54">IF(A54="","",ROUND(IF(B54="Circular",Circular(M54),IF(B54="Box",Box(M54,N54),Elliptical(M54,N54))),3))</f>
        <v/>
      </c>
      <c r="P54" s="66" t="str">
        <f t="shared" si="2"/>
        <v/>
      </c>
      <c r="Q54" s="66" t="str" cm="1">
        <f t="array" ref="Q54">IF(M54="","",ROUND(W(M54),2))</f>
        <v/>
      </c>
      <c r="R54" s="66" t="str" cm="1">
        <f t="array" ref="R54">IF(M54="","",ROUND(Wb(Q54,M54),2))</f>
        <v/>
      </c>
      <c r="S54" s="66" t="str" cm="1">
        <f t="array" ref="S54">IF(R54="","",ROUND(K(R54,N54,L54),2))</f>
        <v/>
      </c>
      <c r="T54" s="66" t="str" cm="1">
        <f t="array" ref="T54">IF(S54="","",ROUND(K_3(S54,P54,L54),2))</f>
        <v/>
      </c>
      <c r="U54" s="66" t="str" cm="1">
        <f t="array" ref="U54">IF(S54="","",ROUND(Wt(I54,S54,L54),2))</f>
        <v/>
      </c>
      <c r="V54" s="92" t="str" cm="1">
        <f t="array" ref="V54">IF(A54="","",MAX(ROUND(L_B2(K54,N54),2),0))</f>
        <v/>
      </c>
      <c r="W54" s="92" t="str" cm="1">
        <f t="array" ref="W54">IF(A54="","",MAX(ROUND(L_Tc(K54,I54,N54),2),0))</f>
        <v/>
      </c>
      <c r="X54" s="92" t="str" cm="1">
        <f t="array" ref="X54">IF(N54="","",ROUND(L_Vc(K54,P54,N54),2))</f>
        <v/>
      </c>
      <c r="Y54" s="92" t="str">
        <f t="shared" si="3"/>
        <v/>
      </c>
      <c r="Z54" s="92" t="str">
        <f t="shared" si="4"/>
        <v/>
      </c>
      <c r="AA54" s="92" t="str">
        <f t="shared" si="5"/>
        <v/>
      </c>
      <c r="AB54" s="76" t="str" cm="1">
        <f t="array" ref="AB54">IF(A54="","",AREA_F(IF(RIGHT(G54,4)="ment",P54,I54),R54))</f>
        <v/>
      </c>
      <c r="AC54" s="76" t="str" cm="1">
        <f t="array" ref="AC54">IF(A54="","",ROUND(AREA_BC(R54,S54,N54,O54),2))</f>
        <v/>
      </c>
      <c r="AD54" s="76" t="str">
        <f t="shared" si="6"/>
        <v/>
      </c>
      <c r="AE54" s="76" t="str" cm="1">
        <f t="array" ref="AE54">IF(A54="","",ROUND(AREA_CT(S54,U54,I54),2))</f>
        <v/>
      </c>
      <c r="AF54" s="76" t="str" cm="1">
        <f t="array" ref="AF54">IF(A54="","",ROUND(AREA_VT(T54,U54,I54,P54),2))</f>
        <v/>
      </c>
      <c r="AG54" s="96" t="str" cm="1">
        <f t="array" ref="AG54">IF(A54="","",IF(INDEX(Table_Methods!A:F,MATCH(G54,Table_Methods!B:B,0),1)&lt;&gt;"BKFL1","",MAX(0,ROUND(BKFL1_CEB(AC54,AE54,AH54,F54,F54,J54),1))))</f>
        <v/>
      </c>
      <c r="AH54" s="96" t="str" cm="1">
        <f t="array" ref="AH54">IF(A54="","",IF(INDEX(Table_Methods!A:F,MATCH(G54,Table_Methods!B:B,0),1)&lt;&gt;"BKFL1","",MAX(0,ROUND(BKFL1_STR_NRK(AC54,AE54,K54,V54,W54),1))))</f>
        <v/>
      </c>
      <c r="AI54" s="96" t="str" cm="1">
        <f t="array" ref="AI54">IF(A54="","",IF(INDEX(Table_Methods!A:F,MATCH(G54,Table_Methods!B:B,0),1)&lt;&gt;"BKFL1","",MAX(0,ROUND(BKFL1_STR_RCK(AB54,F54),1))))</f>
        <v/>
      </c>
      <c r="AJ54" s="96" t="str" cm="1">
        <f t="array" ref="AJ54">IF(A54="","",IF(INDEX(Table_Methods!A:F,MATCH(G54,Table_Methods!B:B,0),1)&lt;&gt;"BKFL2","",MAX(0,ROUND(BKFL2_CEB(AC54,AD54,AK54,F54,F54,J54),1))))</f>
        <v/>
      </c>
      <c r="AK54" s="96" t="str" cm="1">
        <f t="array" ref="AK54">IF(A54="","",IF(INDEX(Table_Methods!A:F,MATCH(G54,Table_Methods!B:B,0),1)&lt;&gt;"BKFL2","",MAX(0,ROUND(BKFL2_STR_NRK(AC54,AD54,K54,V54,X54),1))))</f>
        <v/>
      </c>
      <c r="AL54" s="96" t="str" cm="1">
        <f t="array" ref="AL54">IF(A54="","",IF(INDEX(Table_Methods!A:F,MATCH(G54,Table_Methods!B:B,0),1)&lt;&gt;"BKFL2","",MAX(0,ROUND(BKFL2_STR_RCK(AB54,F54),1))))</f>
        <v/>
      </c>
      <c r="AM54" s="96" t="str" cm="1">
        <f t="array" ref="AM54">IF(A54="","",IF(INDEX(Table_Methods!A:F,MATCH(G54,Table_Methods!B:B,0),1)&lt;&gt;"BKFL3","",MAX(0,ROUND(BKFL3_STR(AC54+AE54,K54),1))))</f>
        <v/>
      </c>
      <c r="AN54" s="96" t="str" cm="1">
        <f t="array" ref="AN54">IF(A54="","",IF(INDEX(Table_Methods!A:F,MATCH(G54,Table_Methods!B:B,0),1)&lt;&gt;"BKFL6","",MAX(0,ROUND(BKFL6_CEB(AC54,AE54,AO54,F54,F54,J54),1))))</f>
        <v/>
      </c>
      <c r="AO54" s="97" t="str" cm="1">
        <f t="array" ref="AO54">IF(A54="","",IF(INDEX(Table_Methods!A:F,MATCH(G54,Table_Methods!B:B,0),1)&lt;&gt;"BKFL6","",MAX(0,ROUND(BKFL6_STR_NRK(AC54,K54,V54),1))))</f>
        <v/>
      </c>
      <c r="AP54" s="96" t="str" cm="1">
        <f t="array" ref="AP54">IF(A54="","",IF(INDEX(Table_Methods!A:F,MATCH(G54,Table_Methods!B:B,0),1)&lt;&gt;"BKFL6","",MAX(0,ROUND(BKFL6_STR_RCK(AB54,F54),1))))</f>
        <v/>
      </c>
      <c r="AQ54" s="97" t="str" cm="1">
        <f t="array" ref="AQ54">IF(A54="","",IF(INDEX(Table_Methods!A:F,MATCH(G54,Table_Methods!B:B,0),1)&lt;&gt;"BKFL7","",MAX(0,ROUND(BKFL7_CEB(AC54,AD54,AR54,F54,F54,J54),1))))</f>
        <v/>
      </c>
      <c r="AR54" s="96" t="str" cm="1">
        <f t="array" ref="AR54">IF(A54="","",IF(INDEX(Table_Methods!A:F,MATCH(G54,Table_Methods!B:B,0),1)&lt;&gt;"BKFL7","",MAX(0,ROUND(BKFL7_STR_NRK(AC54,K54,V54),1))))</f>
        <v/>
      </c>
      <c r="AS54" s="96" t="str" cm="1">
        <f t="array" ref="AS54">IF(A54="","",IF(INDEX(Table_Methods!A:F,MATCH(G54,Table_Methods!B:B,0),1)&lt;&gt;"BKFL7","",MAX(0,ROUND(BKFL7_STR_RCK(AB54,F54),1))))</f>
        <v/>
      </c>
      <c r="AT54" s="97" t="str" cm="1">
        <f t="array" ref="AT54">IF(A54="","",IF(INDEX(Table_Methods!A:F,MATCH(G54,Table_Methods!B:B,0),1)&lt;&gt;"BKFL8","",MAX(0,ROUND(BKFL8_CEB(AF54,Z54,AA54),1))))</f>
        <v/>
      </c>
      <c r="AU54" s="96" t="str" cm="1">
        <f t="array" ref="AU54">IF(A54="","",IF(INDEX(Table_Methods!A:F,MATCH(G54,Table_Methods!B:B,0),1)&lt;&gt;"BKFL8","",MAX(0,ROUND(BKFL8_STR_NRK(AC54,AD54,X54,Y54,Z54),1))))</f>
        <v/>
      </c>
      <c r="AV54" s="96" t="str" cm="1">
        <f t="array" ref="AV54">IF(A54="","",IF(INDEX(Table_Methods!A:F,MATCH(G54,Table_Methods!B:B,0),1)&lt;&gt;"BKFL8","",MAX(0,ROUND(BKFL8_STR_RCK(AB54,X54),1))))</f>
        <v/>
      </c>
      <c r="AW54" s="96" t="str" cm="1">
        <f t="array" ref="AW54">IF(A54="","",IF(INDEX(Table_Methods!A:F,MATCH(G54,Table_Methods!B:B,0),1)&lt;&gt;"BKFL9","",MAX(0,ROUND(BKFL9_STR_NRK(AC54,AD54,X54,Y54,Z54),1))))</f>
        <v/>
      </c>
      <c r="AX54" s="96" t="str" cm="1">
        <f t="array" ref="AX54">IF(A54="","",IF(INDEX(Table_Methods!A:F,MATCH(G54,Table_Methods!B:B,0),1)&lt;&gt;"BKFL9","",MAX(0,ROUND(BKFL9_STR_RCK(AB54,X54),1))))</f>
        <v/>
      </c>
    </row>
    <row r="55" spans="1:50" x14ac:dyDescent="0.25">
      <c r="A55" s="82" t="str">
        <f>IF(Input!A55="","",Input!A55)</f>
        <v/>
      </c>
      <c r="B55" s="82" t="str">
        <f>IF(Input!B55="","",Input!B55)</f>
        <v/>
      </c>
      <c r="C55" s="82" t="str">
        <f>IF(Input!D55="","",Input!D55)</f>
        <v/>
      </c>
      <c r="D55" s="82" t="str">
        <f>IF(Input!E55="","",Input!E55)</f>
        <v/>
      </c>
      <c r="E55" s="82" t="str">
        <f>IF(Input!F55="","",Input!F55)</f>
        <v/>
      </c>
      <c r="F55" s="82" t="str">
        <f>IF(Input!G55="","",Input!G55)</f>
        <v/>
      </c>
      <c r="G55" s="83" t="str">
        <f>IF(Input!H55="","",Input!H55)</f>
        <v/>
      </c>
      <c r="H55" s="82" t="str">
        <f>IF(Input!I55="","",Input!I55)</f>
        <v/>
      </c>
      <c r="I55" s="82" t="str">
        <f>IF(Input!J55="","",Input!J55)</f>
        <v/>
      </c>
      <c r="J55" s="82" t="str">
        <f>IF(Input!K55="","",Input!K55)</f>
        <v/>
      </c>
      <c r="K55" s="82" t="str">
        <f>IF(Input!L55="","",Input!L55)</f>
        <v/>
      </c>
      <c r="L55" s="70" t="str">
        <f>IF(B55="","",IF(B55="Box",4,IF(AND(Project!$B$12&gt;0,ISNUMBER(Project!$B$12)),Project!$B$12,12)))</f>
        <v/>
      </c>
      <c r="M55" s="66" t="str">
        <f t="shared" si="0"/>
        <v/>
      </c>
      <c r="N55" s="66" t="str">
        <f t="shared" si="1"/>
        <v/>
      </c>
      <c r="O55" s="67" t="str" cm="1">
        <f t="array" ref="O55">IF(A55="","",ROUND(IF(B55="Circular",Circular(M55),IF(B55="Box",Box(M55,N55),Elliptical(M55,N55))),3))</f>
        <v/>
      </c>
      <c r="P55" s="66" t="str">
        <f t="shared" si="2"/>
        <v/>
      </c>
      <c r="Q55" s="66" t="str" cm="1">
        <f t="array" ref="Q55">IF(M55="","",ROUND(W(M55),2))</f>
        <v/>
      </c>
      <c r="R55" s="66" t="str" cm="1">
        <f t="array" ref="R55">IF(M55="","",ROUND(Wb(Q55,M55),2))</f>
        <v/>
      </c>
      <c r="S55" s="66" t="str" cm="1">
        <f t="array" ref="S55">IF(R55="","",ROUND(K(R55,N55,L55),2))</f>
        <v/>
      </c>
      <c r="T55" s="66" t="str" cm="1">
        <f t="array" ref="T55">IF(S55="","",ROUND(K_3(S55,P55,L55),2))</f>
        <v/>
      </c>
      <c r="U55" s="66" t="str" cm="1">
        <f t="array" ref="U55">IF(S55="","",ROUND(Wt(I55,S55,L55),2))</f>
        <v/>
      </c>
      <c r="V55" s="92" t="str" cm="1">
        <f t="array" ref="V55">IF(A55="","",MAX(ROUND(L_B2(K55,N55),2),0))</f>
        <v/>
      </c>
      <c r="W55" s="92" t="str" cm="1">
        <f t="array" ref="W55">IF(A55="","",MAX(ROUND(L_Tc(K55,I55,N55),2),0))</f>
        <v/>
      </c>
      <c r="X55" s="92" t="str" cm="1">
        <f t="array" ref="X55">IF(N55="","",ROUND(L_Vc(K55,P55,N55),2))</f>
        <v/>
      </c>
      <c r="Y55" s="92" t="str">
        <f t="shared" si="3"/>
        <v/>
      </c>
      <c r="Z55" s="92" t="str">
        <f t="shared" si="4"/>
        <v/>
      </c>
      <c r="AA55" s="92" t="str">
        <f t="shared" si="5"/>
        <v/>
      </c>
      <c r="AB55" s="76" t="str" cm="1">
        <f t="array" ref="AB55">IF(A55="","",AREA_F(IF(RIGHT(G55,4)="ment",P55,I55),R55))</f>
        <v/>
      </c>
      <c r="AC55" s="76" t="str" cm="1">
        <f t="array" ref="AC55">IF(A55="","",ROUND(AREA_BC(R55,S55,N55,O55),2))</f>
        <v/>
      </c>
      <c r="AD55" s="76" t="str">
        <f t="shared" si="6"/>
        <v/>
      </c>
      <c r="AE55" s="76" t="str" cm="1">
        <f t="array" ref="AE55">IF(A55="","",ROUND(AREA_CT(S55,U55,I55),2))</f>
        <v/>
      </c>
      <c r="AF55" s="76" t="str" cm="1">
        <f t="array" ref="AF55">IF(A55="","",ROUND(AREA_VT(T55,U55,I55,P55),2))</f>
        <v/>
      </c>
      <c r="AG55" s="96" t="str" cm="1">
        <f t="array" ref="AG55">IF(A55="","",IF(INDEX(Table_Methods!A:F,MATCH(G55,Table_Methods!B:B,0),1)&lt;&gt;"BKFL1","",MAX(0,ROUND(BKFL1_CEB(AC55,AE55,AH55,F55,F55,J55),1))))</f>
        <v/>
      </c>
      <c r="AH55" s="96" t="str" cm="1">
        <f t="array" ref="AH55">IF(A55="","",IF(INDEX(Table_Methods!A:F,MATCH(G55,Table_Methods!B:B,0),1)&lt;&gt;"BKFL1","",MAX(0,ROUND(BKFL1_STR_NRK(AC55,AE55,K55,V55,W55),1))))</f>
        <v/>
      </c>
      <c r="AI55" s="96" t="str" cm="1">
        <f t="array" ref="AI55">IF(A55="","",IF(INDEX(Table_Methods!A:F,MATCH(G55,Table_Methods!B:B,0),1)&lt;&gt;"BKFL1","",MAX(0,ROUND(BKFL1_STR_RCK(AB55,F55),1))))</f>
        <v/>
      </c>
      <c r="AJ55" s="96" t="str" cm="1">
        <f t="array" ref="AJ55">IF(A55="","",IF(INDEX(Table_Methods!A:F,MATCH(G55,Table_Methods!B:B,0),1)&lt;&gt;"BKFL2","",MAX(0,ROUND(BKFL2_CEB(AC55,AD55,AK55,F55,F55,J55),1))))</f>
        <v/>
      </c>
      <c r="AK55" s="96" t="str" cm="1">
        <f t="array" ref="AK55">IF(A55="","",IF(INDEX(Table_Methods!A:F,MATCH(G55,Table_Methods!B:B,0),1)&lt;&gt;"BKFL2","",MAX(0,ROUND(BKFL2_STR_NRK(AC55,AD55,K55,V55,X55),1))))</f>
        <v/>
      </c>
      <c r="AL55" s="96" t="str" cm="1">
        <f t="array" ref="AL55">IF(A55="","",IF(INDEX(Table_Methods!A:F,MATCH(G55,Table_Methods!B:B,0),1)&lt;&gt;"BKFL2","",MAX(0,ROUND(BKFL2_STR_RCK(AB55,F55),1))))</f>
        <v/>
      </c>
      <c r="AM55" s="96" t="str" cm="1">
        <f t="array" ref="AM55">IF(A55="","",IF(INDEX(Table_Methods!A:F,MATCH(G55,Table_Methods!B:B,0),1)&lt;&gt;"BKFL3","",MAX(0,ROUND(BKFL3_STR(AC55+AE55,K55),1))))</f>
        <v/>
      </c>
      <c r="AN55" s="96" t="str" cm="1">
        <f t="array" ref="AN55">IF(A55="","",IF(INDEX(Table_Methods!A:F,MATCH(G55,Table_Methods!B:B,0),1)&lt;&gt;"BKFL6","",MAX(0,ROUND(BKFL6_CEB(AC55,AE55,AO55,F55,F55,J55),1))))</f>
        <v/>
      </c>
      <c r="AO55" s="97" t="str" cm="1">
        <f t="array" ref="AO55">IF(A55="","",IF(INDEX(Table_Methods!A:F,MATCH(G55,Table_Methods!B:B,0),1)&lt;&gt;"BKFL6","",MAX(0,ROUND(BKFL6_STR_NRK(AC55,K55,V55),1))))</f>
        <v/>
      </c>
      <c r="AP55" s="96" t="str" cm="1">
        <f t="array" ref="AP55">IF(A55="","",IF(INDEX(Table_Methods!A:F,MATCH(G55,Table_Methods!B:B,0),1)&lt;&gt;"BKFL6","",MAX(0,ROUND(BKFL6_STR_RCK(AB55,F55),1))))</f>
        <v/>
      </c>
      <c r="AQ55" s="97" t="str" cm="1">
        <f t="array" ref="AQ55">IF(A55="","",IF(INDEX(Table_Methods!A:F,MATCH(G55,Table_Methods!B:B,0),1)&lt;&gt;"BKFL7","",MAX(0,ROUND(BKFL7_CEB(AC55,AD55,AR55,F55,F55,J55),1))))</f>
        <v/>
      </c>
      <c r="AR55" s="96" t="str" cm="1">
        <f t="array" ref="AR55">IF(A55="","",IF(INDEX(Table_Methods!A:F,MATCH(G55,Table_Methods!B:B,0),1)&lt;&gt;"BKFL7","",MAX(0,ROUND(BKFL7_STR_NRK(AC55,K55,V55),1))))</f>
        <v/>
      </c>
      <c r="AS55" s="96" t="str" cm="1">
        <f t="array" ref="AS55">IF(A55="","",IF(INDEX(Table_Methods!A:F,MATCH(G55,Table_Methods!B:B,0),1)&lt;&gt;"BKFL7","",MAX(0,ROUND(BKFL7_STR_RCK(AB55,F55),1))))</f>
        <v/>
      </c>
      <c r="AT55" s="97" t="str" cm="1">
        <f t="array" ref="AT55">IF(A55="","",IF(INDEX(Table_Methods!A:F,MATCH(G55,Table_Methods!B:B,0),1)&lt;&gt;"BKFL8","",MAX(0,ROUND(BKFL8_CEB(AF55,Z55,AA55),1))))</f>
        <v/>
      </c>
      <c r="AU55" s="96" t="str" cm="1">
        <f t="array" ref="AU55">IF(A55="","",IF(INDEX(Table_Methods!A:F,MATCH(G55,Table_Methods!B:B,0),1)&lt;&gt;"BKFL8","",MAX(0,ROUND(BKFL8_STR_NRK(AC55,AD55,X55,Y55,Z55),1))))</f>
        <v/>
      </c>
      <c r="AV55" s="96" t="str" cm="1">
        <f t="array" ref="AV55">IF(A55="","",IF(INDEX(Table_Methods!A:F,MATCH(G55,Table_Methods!B:B,0),1)&lt;&gt;"BKFL8","",MAX(0,ROUND(BKFL8_STR_RCK(AB55,X55),1))))</f>
        <v/>
      </c>
      <c r="AW55" s="96" t="str" cm="1">
        <f t="array" ref="AW55">IF(A55="","",IF(INDEX(Table_Methods!A:F,MATCH(G55,Table_Methods!B:B,0),1)&lt;&gt;"BKFL9","",MAX(0,ROUND(BKFL9_STR_NRK(AC55,AD55,X55,Y55,Z55),1))))</f>
        <v/>
      </c>
      <c r="AX55" s="96" t="str" cm="1">
        <f t="array" ref="AX55">IF(A55="","",IF(INDEX(Table_Methods!A:F,MATCH(G55,Table_Methods!B:B,0),1)&lt;&gt;"BKFL9","",MAX(0,ROUND(BKFL9_STR_RCK(AB55,X55),1))))</f>
        <v/>
      </c>
    </row>
    <row r="56" spans="1:50" x14ac:dyDescent="0.25">
      <c r="A56" s="82" t="str">
        <f>IF(Input!A56="","",Input!A56)</f>
        <v/>
      </c>
      <c r="B56" s="82" t="str">
        <f>IF(Input!B56="","",Input!B56)</f>
        <v/>
      </c>
      <c r="C56" s="82" t="str">
        <f>IF(Input!D56="","",Input!D56)</f>
        <v/>
      </c>
      <c r="D56" s="82" t="str">
        <f>IF(Input!E56="","",Input!E56)</f>
        <v/>
      </c>
      <c r="E56" s="82" t="str">
        <f>IF(Input!F56="","",Input!F56)</f>
        <v/>
      </c>
      <c r="F56" s="82" t="str">
        <f>IF(Input!G56="","",Input!G56)</f>
        <v/>
      </c>
      <c r="G56" s="83" t="str">
        <f>IF(Input!H56="","",Input!H56)</f>
        <v/>
      </c>
      <c r="H56" s="82" t="str">
        <f>IF(Input!I56="","",Input!I56)</f>
        <v/>
      </c>
      <c r="I56" s="82" t="str">
        <f>IF(Input!J56="","",Input!J56)</f>
        <v/>
      </c>
      <c r="J56" s="82" t="str">
        <f>IF(Input!K56="","",Input!K56)</f>
        <v/>
      </c>
      <c r="K56" s="82" t="str">
        <f>IF(Input!L56="","",Input!L56)</f>
        <v/>
      </c>
      <c r="L56" s="70" t="str">
        <f>IF(B56="","",IF(B56="Box",4,IF(AND(Project!$B$12&gt;0,ISNUMBER(Project!$B$12)),Project!$B$12,12)))</f>
        <v/>
      </c>
      <c r="M56" s="66" t="str">
        <f t="shared" si="0"/>
        <v/>
      </c>
      <c r="N56" s="66" t="str">
        <f t="shared" si="1"/>
        <v/>
      </c>
      <c r="O56" s="67" t="str" cm="1">
        <f t="array" ref="O56">IF(A56="","",ROUND(IF(B56="Circular",Circular(M56),IF(B56="Box",Box(M56,N56),Elliptical(M56,N56))),3))</f>
        <v/>
      </c>
      <c r="P56" s="66" t="str">
        <f t="shared" si="2"/>
        <v/>
      </c>
      <c r="Q56" s="66" t="str" cm="1">
        <f t="array" ref="Q56">IF(M56="","",ROUND(W(M56),2))</f>
        <v/>
      </c>
      <c r="R56" s="66" t="str" cm="1">
        <f t="array" ref="R56">IF(M56="","",ROUND(Wb(Q56,M56),2))</f>
        <v/>
      </c>
      <c r="S56" s="66" t="str" cm="1">
        <f t="array" ref="S56">IF(R56="","",ROUND(K(R56,N56,L56),2))</f>
        <v/>
      </c>
      <c r="T56" s="66" t="str" cm="1">
        <f t="array" ref="T56">IF(S56="","",ROUND(K_3(S56,P56,L56),2))</f>
        <v/>
      </c>
      <c r="U56" s="66" t="str" cm="1">
        <f t="array" ref="U56">IF(S56="","",ROUND(Wt(I56,S56,L56),2))</f>
        <v/>
      </c>
      <c r="V56" s="92" t="str" cm="1">
        <f t="array" ref="V56">IF(A56="","",MAX(ROUND(L_B2(K56,N56),2),0))</f>
        <v/>
      </c>
      <c r="W56" s="92" t="str" cm="1">
        <f t="array" ref="W56">IF(A56="","",MAX(ROUND(L_Tc(K56,I56,N56),2),0))</f>
        <v/>
      </c>
      <c r="X56" s="92" t="str" cm="1">
        <f t="array" ref="X56">IF(N56="","",ROUND(L_Vc(K56,P56,N56),2))</f>
        <v/>
      </c>
      <c r="Y56" s="92" t="str">
        <f t="shared" si="3"/>
        <v/>
      </c>
      <c r="Z56" s="92" t="str">
        <f t="shared" si="4"/>
        <v/>
      </c>
      <c r="AA56" s="92" t="str">
        <f t="shared" si="5"/>
        <v/>
      </c>
      <c r="AB56" s="76" t="str" cm="1">
        <f t="array" ref="AB56">IF(A56="","",AREA_F(IF(RIGHT(G56,4)="ment",P56,I56),R56))</f>
        <v/>
      </c>
      <c r="AC56" s="76" t="str" cm="1">
        <f t="array" ref="AC56">IF(A56="","",ROUND(AREA_BC(R56,S56,N56,O56),2))</f>
        <v/>
      </c>
      <c r="AD56" s="76" t="str">
        <f t="shared" si="6"/>
        <v/>
      </c>
      <c r="AE56" s="76" t="str" cm="1">
        <f t="array" ref="AE56">IF(A56="","",ROUND(AREA_CT(S56,U56,I56),2))</f>
        <v/>
      </c>
      <c r="AF56" s="76" t="str" cm="1">
        <f t="array" ref="AF56">IF(A56="","",ROUND(AREA_VT(T56,U56,I56,P56),2))</f>
        <v/>
      </c>
      <c r="AG56" s="96" t="str" cm="1">
        <f t="array" ref="AG56">IF(A56="","",IF(INDEX(Table_Methods!A:F,MATCH(G56,Table_Methods!B:B,0),1)&lt;&gt;"BKFL1","",MAX(0,ROUND(BKFL1_CEB(AC56,AE56,AH56,F56,F56,J56),1))))</f>
        <v/>
      </c>
      <c r="AH56" s="96" t="str" cm="1">
        <f t="array" ref="AH56">IF(A56="","",IF(INDEX(Table_Methods!A:F,MATCH(G56,Table_Methods!B:B,0),1)&lt;&gt;"BKFL1","",MAX(0,ROUND(BKFL1_STR_NRK(AC56,AE56,K56,V56,W56),1))))</f>
        <v/>
      </c>
      <c r="AI56" s="96" t="str" cm="1">
        <f t="array" ref="AI56">IF(A56="","",IF(INDEX(Table_Methods!A:F,MATCH(G56,Table_Methods!B:B,0),1)&lt;&gt;"BKFL1","",MAX(0,ROUND(BKFL1_STR_RCK(AB56,F56),1))))</f>
        <v/>
      </c>
      <c r="AJ56" s="96" t="str" cm="1">
        <f t="array" ref="AJ56">IF(A56="","",IF(INDEX(Table_Methods!A:F,MATCH(G56,Table_Methods!B:B,0),1)&lt;&gt;"BKFL2","",MAX(0,ROUND(BKFL2_CEB(AC56,AD56,AK56,F56,F56,J56),1))))</f>
        <v/>
      </c>
      <c r="AK56" s="96" t="str" cm="1">
        <f t="array" ref="AK56">IF(A56="","",IF(INDEX(Table_Methods!A:F,MATCH(G56,Table_Methods!B:B,0),1)&lt;&gt;"BKFL2","",MAX(0,ROUND(BKFL2_STR_NRK(AC56,AD56,K56,V56,X56),1))))</f>
        <v/>
      </c>
      <c r="AL56" s="96" t="str" cm="1">
        <f t="array" ref="AL56">IF(A56="","",IF(INDEX(Table_Methods!A:F,MATCH(G56,Table_Methods!B:B,0),1)&lt;&gt;"BKFL2","",MAX(0,ROUND(BKFL2_STR_RCK(AB56,F56),1))))</f>
        <v/>
      </c>
      <c r="AM56" s="96" t="str" cm="1">
        <f t="array" ref="AM56">IF(A56="","",IF(INDEX(Table_Methods!A:F,MATCH(G56,Table_Methods!B:B,0),1)&lt;&gt;"BKFL3","",MAX(0,ROUND(BKFL3_STR(AC56+AE56,K56),1))))</f>
        <v/>
      </c>
      <c r="AN56" s="96" t="str" cm="1">
        <f t="array" ref="AN56">IF(A56="","",IF(INDEX(Table_Methods!A:F,MATCH(G56,Table_Methods!B:B,0),1)&lt;&gt;"BKFL6","",MAX(0,ROUND(BKFL6_CEB(AC56,AE56,AO56,F56,F56,J56),1))))</f>
        <v/>
      </c>
      <c r="AO56" s="97" t="str" cm="1">
        <f t="array" ref="AO56">IF(A56="","",IF(INDEX(Table_Methods!A:F,MATCH(G56,Table_Methods!B:B,0),1)&lt;&gt;"BKFL6","",MAX(0,ROUND(BKFL6_STR_NRK(AC56,K56,V56),1))))</f>
        <v/>
      </c>
      <c r="AP56" s="96" t="str" cm="1">
        <f t="array" ref="AP56">IF(A56="","",IF(INDEX(Table_Methods!A:F,MATCH(G56,Table_Methods!B:B,0),1)&lt;&gt;"BKFL6","",MAX(0,ROUND(BKFL6_STR_RCK(AB56,F56),1))))</f>
        <v/>
      </c>
      <c r="AQ56" s="97" t="str" cm="1">
        <f t="array" ref="AQ56">IF(A56="","",IF(INDEX(Table_Methods!A:F,MATCH(G56,Table_Methods!B:B,0),1)&lt;&gt;"BKFL7","",MAX(0,ROUND(BKFL7_CEB(AC56,AD56,AR56,F56,F56,J56),1))))</f>
        <v/>
      </c>
      <c r="AR56" s="96" t="str" cm="1">
        <f t="array" ref="AR56">IF(A56="","",IF(INDEX(Table_Methods!A:F,MATCH(G56,Table_Methods!B:B,0),1)&lt;&gt;"BKFL7","",MAX(0,ROUND(BKFL7_STR_NRK(AC56,K56,V56),1))))</f>
        <v/>
      </c>
      <c r="AS56" s="96" t="str" cm="1">
        <f t="array" ref="AS56">IF(A56="","",IF(INDEX(Table_Methods!A:F,MATCH(G56,Table_Methods!B:B,0),1)&lt;&gt;"BKFL7","",MAX(0,ROUND(BKFL7_STR_RCK(AB56,F56),1))))</f>
        <v/>
      </c>
      <c r="AT56" s="97" t="str" cm="1">
        <f t="array" ref="AT56">IF(A56="","",IF(INDEX(Table_Methods!A:F,MATCH(G56,Table_Methods!B:B,0),1)&lt;&gt;"BKFL8","",MAX(0,ROUND(BKFL8_CEB(AF56,Z56,AA56),1))))</f>
        <v/>
      </c>
      <c r="AU56" s="96" t="str" cm="1">
        <f t="array" ref="AU56">IF(A56="","",IF(INDEX(Table_Methods!A:F,MATCH(G56,Table_Methods!B:B,0),1)&lt;&gt;"BKFL8","",MAX(0,ROUND(BKFL8_STR_NRK(AC56,AD56,X56,Y56,Z56),1))))</f>
        <v/>
      </c>
      <c r="AV56" s="96" t="str" cm="1">
        <f t="array" ref="AV56">IF(A56="","",IF(INDEX(Table_Methods!A:F,MATCH(G56,Table_Methods!B:B,0),1)&lt;&gt;"BKFL8","",MAX(0,ROUND(BKFL8_STR_RCK(AB56,X56),1))))</f>
        <v/>
      </c>
      <c r="AW56" s="96" t="str" cm="1">
        <f t="array" ref="AW56">IF(A56="","",IF(INDEX(Table_Methods!A:F,MATCH(G56,Table_Methods!B:B,0),1)&lt;&gt;"BKFL9","",MAX(0,ROUND(BKFL9_STR_NRK(AC56,AD56,X56,Y56,Z56),1))))</f>
        <v/>
      </c>
      <c r="AX56" s="96" t="str" cm="1">
        <f t="array" ref="AX56">IF(A56="","",IF(INDEX(Table_Methods!A:F,MATCH(G56,Table_Methods!B:B,0),1)&lt;&gt;"BKFL9","",MAX(0,ROUND(BKFL9_STR_RCK(AB56,X56),1))))</f>
        <v/>
      </c>
    </row>
    <row r="57" spans="1:50" x14ac:dyDescent="0.25">
      <c r="A57" s="82" t="str">
        <f>IF(Input!A57="","",Input!A57)</f>
        <v/>
      </c>
      <c r="B57" s="82" t="str">
        <f>IF(Input!B57="","",Input!B57)</f>
        <v/>
      </c>
      <c r="C57" s="82" t="str">
        <f>IF(Input!D57="","",Input!D57)</f>
        <v/>
      </c>
      <c r="D57" s="82" t="str">
        <f>IF(Input!E57="","",Input!E57)</f>
        <v/>
      </c>
      <c r="E57" s="82" t="str">
        <f>IF(Input!F57="","",Input!F57)</f>
        <v/>
      </c>
      <c r="F57" s="82" t="str">
        <f>IF(Input!G57="","",Input!G57)</f>
        <v/>
      </c>
      <c r="G57" s="83" t="str">
        <f>IF(Input!H57="","",Input!H57)</f>
        <v/>
      </c>
      <c r="H57" s="82" t="str">
        <f>IF(Input!I57="","",Input!I57)</f>
        <v/>
      </c>
      <c r="I57" s="82" t="str">
        <f>IF(Input!J57="","",Input!J57)</f>
        <v/>
      </c>
      <c r="J57" s="82" t="str">
        <f>IF(Input!K57="","",Input!K57)</f>
        <v/>
      </c>
      <c r="K57" s="82" t="str">
        <f>IF(Input!L57="","",Input!L57)</f>
        <v/>
      </c>
      <c r="L57" s="70" t="str">
        <f>IF(B57="","",IF(B57="Box",4,IF(AND(Project!$B$12&gt;0,ISNUMBER(Project!$B$12)),Project!$B$12,12)))</f>
        <v/>
      </c>
      <c r="M57" s="66" t="str">
        <f t="shared" si="0"/>
        <v/>
      </c>
      <c r="N57" s="66" t="str">
        <f t="shared" si="1"/>
        <v/>
      </c>
      <c r="O57" s="67" t="str" cm="1">
        <f t="array" ref="O57">IF(A57="","",ROUND(IF(B57="Circular",Circular(M57),IF(B57="Box",Box(M57,N57),Elliptical(M57,N57))),3))</f>
        <v/>
      </c>
      <c r="P57" s="66" t="str">
        <f t="shared" si="2"/>
        <v/>
      </c>
      <c r="Q57" s="66" t="str" cm="1">
        <f t="array" ref="Q57">IF(M57="","",ROUND(W(M57),2))</f>
        <v/>
      </c>
      <c r="R57" s="66" t="str" cm="1">
        <f t="array" ref="R57">IF(M57="","",ROUND(Wb(Q57,M57),2))</f>
        <v/>
      </c>
      <c r="S57" s="66" t="str" cm="1">
        <f t="array" ref="S57">IF(R57="","",ROUND(K(R57,N57,L57),2))</f>
        <v/>
      </c>
      <c r="T57" s="66" t="str" cm="1">
        <f t="array" ref="T57">IF(S57="","",ROUND(K_3(S57,P57,L57),2))</f>
        <v/>
      </c>
      <c r="U57" s="66" t="str" cm="1">
        <f t="array" ref="U57">IF(S57="","",ROUND(Wt(I57,S57,L57),2))</f>
        <v/>
      </c>
      <c r="V57" s="92" t="str" cm="1">
        <f t="array" ref="V57">IF(A57="","",MAX(ROUND(L_B2(K57,N57),2),0))</f>
        <v/>
      </c>
      <c r="W57" s="92" t="str" cm="1">
        <f t="array" ref="W57">IF(A57="","",MAX(ROUND(L_Tc(K57,I57,N57),2),0))</f>
        <v/>
      </c>
      <c r="X57" s="92" t="str" cm="1">
        <f t="array" ref="X57">IF(N57="","",ROUND(L_Vc(K57,P57,N57),2))</f>
        <v/>
      </c>
      <c r="Y57" s="92" t="str">
        <f t="shared" si="3"/>
        <v/>
      </c>
      <c r="Z57" s="92" t="str">
        <f t="shared" si="4"/>
        <v/>
      </c>
      <c r="AA57" s="92" t="str">
        <f t="shared" si="5"/>
        <v/>
      </c>
      <c r="AB57" s="76" t="str" cm="1">
        <f t="array" ref="AB57">IF(A57="","",AREA_F(IF(RIGHT(G57,4)="ment",P57,I57),R57))</f>
        <v/>
      </c>
      <c r="AC57" s="76" t="str" cm="1">
        <f t="array" ref="AC57">IF(A57="","",ROUND(AREA_BC(R57,S57,N57,O57),2))</f>
        <v/>
      </c>
      <c r="AD57" s="76" t="str">
        <f t="shared" si="6"/>
        <v/>
      </c>
      <c r="AE57" s="76" t="str" cm="1">
        <f t="array" ref="AE57">IF(A57="","",ROUND(AREA_CT(S57,U57,I57),2))</f>
        <v/>
      </c>
      <c r="AF57" s="76" t="str" cm="1">
        <f t="array" ref="AF57">IF(A57="","",ROUND(AREA_VT(T57,U57,I57,P57),2))</f>
        <v/>
      </c>
      <c r="AG57" s="96" t="str" cm="1">
        <f t="array" ref="AG57">IF(A57="","",IF(INDEX(Table_Methods!A:F,MATCH(G57,Table_Methods!B:B,0),1)&lt;&gt;"BKFL1","",MAX(0,ROUND(BKFL1_CEB(AC57,AE57,AH57,F57,F57,J57),1))))</f>
        <v/>
      </c>
      <c r="AH57" s="96" t="str" cm="1">
        <f t="array" ref="AH57">IF(A57="","",IF(INDEX(Table_Methods!A:F,MATCH(G57,Table_Methods!B:B,0),1)&lt;&gt;"BKFL1","",MAX(0,ROUND(BKFL1_STR_NRK(AC57,AE57,K57,V57,W57),1))))</f>
        <v/>
      </c>
      <c r="AI57" s="96" t="str" cm="1">
        <f t="array" ref="AI57">IF(A57="","",IF(INDEX(Table_Methods!A:F,MATCH(G57,Table_Methods!B:B,0),1)&lt;&gt;"BKFL1","",MAX(0,ROUND(BKFL1_STR_RCK(AB57,F57),1))))</f>
        <v/>
      </c>
      <c r="AJ57" s="96" t="str" cm="1">
        <f t="array" ref="AJ57">IF(A57="","",IF(INDEX(Table_Methods!A:F,MATCH(G57,Table_Methods!B:B,0),1)&lt;&gt;"BKFL2","",MAX(0,ROUND(BKFL2_CEB(AC57,AD57,AK57,F57,F57,J57),1))))</f>
        <v/>
      </c>
      <c r="AK57" s="96" t="str" cm="1">
        <f t="array" ref="AK57">IF(A57="","",IF(INDEX(Table_Methods!A:F,MATCH(G57,Table_Methods!B:B,0),1)&lt;&gt;"BKFL2","",MAX(0,ROUND(BKFL2_STR_NRK(AC57,AD57,K57,V57,X57),1))))</f>
        <v/>
      </c>
      <c r="AL57" s="96" t="str" cm="1">
        <f t="array" ref="AL57">IF(A57="","",IF(INDEX(Table_Methods!A:F,MATCH(G57,Table_Methods!B:B,0),1)&lt;&gt;"BKFL2","",MAX(0,ROUND(BKFL2_STR_RCK(AB57,F57),1))))</f>
        <v/>
      </c>
      <c r="AM57" s="96" t="str" cm="1">
        <f t="array" ref="AM57">IF(A57="","",IF(INDEX(Table_Methods!A:F,MATCH(G57,Table_Methods!B:B,0),1)&lt;&gt;"BKFL3","",MAX(0,ROUND(BKFL3_STR(AC57+AE57,K57),1))))</f>
        <v/>
      </c>
      <c r="AN57" s="96" t="str" cm="1">
        <f t="array" ref="AN57">IF(A57="","",IF(INDEX(Table_Methods!A:F,MATCH(G57,Table_Methods!B:B,0),1)&lt;&gt;"BKFL6","",MAX(0,ROUND(BKFL6_CEB(AC57,AE57,AO57,F57,F57,J57),1))))</f>
        <v/>
      </c>
      <c r="AO57" s="97" t="str" cm="1">
        <f t="array" ref="AO57">IF(A57="","",IF(INDEX(Table_Methods!A:F,MATCH(G57,Table_Methods!B:B,0),1)&lt;&gt;"BKFL6","",MAX(0,ROUND(BKFL6_STR_NRK(AC57,K57,V57),1))))</f>
        <v/>
      </c>
      <c r="AP57" s="96" t="str" cm="1">
        <f t="array" ref="AP57">IF(A57="","",IF(INDEX(Table_Methods!A:F,MATCH(G57,Table_Methods!B:B,0),1)&lt;&gt;"BKFL6","",MAX(0,ROUND(BKFL6_STR_RCK(AB57,F57),1))))</f>
        <v/>
      </c>
      <c r="AQ57" s="97" t="str" cm="1">
        <f t="array" ref="AQ57">IF(A57="","",IF(INDEX(Table_Methods!A:F,MATCH(G57,Table_Methods!B:B,0),1)&lt;&gt;"BKFL7","",MAX(0,ROUND(BKFL7_CEB(AC57,AD57,AR57,F57,F57,J57),1))))</f>
        <v/>
      </c>
      <c r="AR57" s="96" t="str" cm="1">
        <f t="array" ref="AR57">IF(A57="","",IF(INDEX(Table_Methods!A:F,MATCH(G57,Table_Methods!B:B,0),1)&lt;&gt;"BKFL7","",MAX(0,ROUND(BKFL7_STR_NRK(AC57,K57,V57),1))))</f>
        <v/>
      </c>
      <c r="AS57" s="96" t="str" cm="1">
        <f t="array" ref="AS57">IF(A57="","",IF(INDEX(Table_Methods!A:F,MATCH(G57,Table_Methods!B:B,0),1)&lt;&gt;"BKFL7","",MAX(0,ROUND(BKFL7_STR_RCK(AB57,F57),1))))</f>
        <v/>
      </c>
      <c r="AT57" s="97" t="str" cm="1">
        <f t="array" ref="AT57">IF(A57="","",IF(INDEX(Table_Methods!A:F,MATCH(G57,Table_Methods!B:B,0),1)&lt;&gt;"BKFL8","",MAX(0,ROUND(BKFL8_CEB(AF57,Z57,AA57),1))))</f>
        <v/>
      </c>
      <c r="AU57" s="96" t="str" cm="1">
        <f t="array" ref="AU57">IF(A57="","",IF(INDEX(Table_Methods!A:F,MATCH(G57,Table_Methods!B:B,0),1)&lt;&gt;"BKFL8","",MAX(0,ROUND(BKFL8_STR_NRK(AC57,AD57,X57,Y57,Z57),1))))</f>
        <v/>
      </c>
      <c r="AV57" s="96" t="str" cm="1">
        <f t="array" ref="AV57">IF(A57="","",IF(INDEX(Table_Methods!A:F,MATCH(G57,Table_Methods!B:B,0),1)&lt;&gt;"BKFL8","",MAX(0,ROUND(BKFL8_STR_RCK(AB57,X57),1))))</f>
        <v/>
      </c>
      <c r="AW57" s="96" t="str" cm="1">
        <f t="array" ref="AW57">IF(A57="","",IF(INDEX(Table_Methods!A:F,MATCH(G57,Table_Methods!B:B,0),1)&lt;&gt;"BKFL9","",MAX(0,ROUND(BKFL9_STR_NRK(AC57,AD57,X57,Y57,Z57),1))))</f>
        <v/>
      </c>
      <c r="AX57" s="96" t="str" cm="1">
        <f t="array" ref="AX57">IF(A57="","",IF(INDEX(Table_Methods!A:F,MATCH(G57,Table_Methods!B:B,0),1)&lt;&gt;"BKFL9","",MAX(0,ROUND(BKFL9_STR_RCK(AB57,X57),1))))</f>
        <v/>
      </c>
    </row>
    <row r="58" spans="1:50" x14ac:dyDescent="0.25">
      <c r="A58" s="82" t="str">
        <f>IF(Input!A58="","",Input!A58)</f>
        <v/>
      </c>
      <c r="B58" s="82" t="str">
        <f>IF(Input!B58="","",Input!B58)</f>
        <v/>
      </c>
      <c r="C58" s="82" t="str">
        <f>IF(Input!D58="","",Input!D58)</f>
        <v/>
      </c>
      <c r="D58" s="82" t="str">
        <f>IF(Input!E58="","",Input!E58)</f>
        <v/>
      </c>
      <c r="E58" s="82" t="str">
        <f>IF(Input!F58="","",Input!F58)</f>
        <v/>
      </c>
      <c r="F58" s="82" t="str">
        <f>IF(Input!G58="","",Input!G58)</f>
        <v/>
      </c>
      <c r="G58" s="83" t="str">
        <f>IF(Input!H58="","",Input!H58)</f>
        <v/>
      </c>
      <c r="H58" s="82" t="str">
        <f>IF(Input!I58="","",Input!I58)</f>
        <v/>
      </c>
      <c r="I58" s="82" t="str">
        <f>IF(Input!J58="","",Input!J58)</f>
        <v/>
      </c>
      <c r="J58" s="82" t="str">
        <f>IF(Input!K58="","",Input!K58)</f>
        <v/>
      </c>
      <c r="K58" s="82" t="str">
        <f>IF(Input!L58="","",Input!L58)</f>
        <v/>
      </c>
      <c r="L58" s="70" t="str">
        <f>IF(B58="","",IF(B58="Box",4,IF(AND(Project!$B$12&gt;0,ISNUMBER(Project!$B$12)),Project!$B$12,12)))</f>
        <v/>
      </c>
      <c r="M58" s="66" t="str">
        <f t="shared" si="0"/>
        <v/>
      </c>
      <c r="N58" s="66" t="str">
        <f t="shared" si="1"/>
        <v/>
      </c>
      <c r="O58" s="67" t="str" cm="1">
        <f t="array" ref="O58">IF(A58="","",ROUND(IF(B58="Circular",Circular(M58),IF(B58="Box",Box(M58,N58),Elliptical(M58,N58))),3))</f>
        <v/>
      </c>
      <c r="P58" s="66" t="str">
        <f t="shared" si="2"/>
        <v/>
      </c>
      <c r="Q58" s="66" t="str" cm="1">
        <f t="array" ref="Q58">IF(M58="","",ROUND(W(M58),2))</f>
        <v/>
      </c>
      <c r="R58" s="66" t="str" cm="1">
        <f t="array" ref="R58">IF(M58="","",ROUND(Wb(Q58,M58),2))</f>
        <v/>
      </c>
      <c r="S58" s="66" t="str" cm="1">
        <f t="array" ref="S58">IF(R58="","",ROUND(K(R58,N58,L58),2))</f>
        <v/>
      </c>
      <c r="T58" s="66" t="str" cm="1">
        <f t="array" ref="T58">IF(S58="","",ROUND(K_3(S58,P58,L58),2))</f>
        <v/>
      </c>
      <c r="U58" s="66" t="str" cm="1">
        <f t="array" ref="U58">IF(S58="","",ROUND(Wt(I58,S58,L58),2))</f>
        <v/>
      </c>
      <c r="V58" s="92" t="str" cm="1">
        <f t="array" ref="V58">IF(A58="","",MAX(ROUND(L_B2(K58,N58),2),0))</f>
        <v/>
      </c>
      <c r="W58" s="92" t="str" cm="1">
        <f t="array" ref="W58">IF(A58="","",MAX(ROUND(L_Tc(K58,I58,N58),2),0))</f>
        <v/>
      </c>
      <c r="X58" s="92" t="str" cm="1">
        <f t="array" ref="X58">IF(N58="","",ROUND(L_Vc(K58,P58,N58),2))</f>
        <v/>
      </c>
      <c r="Y58" s="92" t="str">
        <f t="shared" si="3"/>
        <v/>
      </c>
      <c r="Z58" s="92" t="str">
        <f t="shared" si="4"/>
        <v/>
      </c>
      <c r="AA58" s="92" t="str">
        <f t="shared" si="5"/>
        <v/>
      </c>
      <c r="AB58" s="76" t="str" cm="1">
        <f t="array" ref="AB58">IF(A58="","",AREA_F(IF(RIGHT(G58,4)="ment",P58,I58),R58))</f>
        <v/>
      </c>
      <c r="AC58" s="76" t="str" cm="1">
        <f t="array" ref="AC58">IF(A58="","",ROUND(AREA_BC(R58,S58,N58,O58),2))</f>
        <v/>
      </c>
      <c r="AD58" s="76" t="str">
        <f t="shared" si="6"/>
        <v/>
      </c>
      <c r="AE58" s="76" t="str" cm="1">
        <f t="array" ref="AE58">IF(A58="","",ROUND(AREA_CT(S58,U58,I58),2))</f>
        <v/>
      </c>
      <c r="AF58" s="76" t="str" cm="1">
        <f t="array" ref="AF58">IF(A58="","",ROUND(AREA_VT(T58,U58,I58,P58),2))</f>
        <v/>
      </c>
      <c r="AG58" s="96" t="str" cm="1">
        <f t="array" ref="AG58">IF(A58="","",IF(INDEX(Table_Methods!A:F,MATCH(G58,Table_Methods!B:B,0),1)&lt;&gt;"BKFL1","",MAX(0,ROUND(BKFL1_CEB(AC58,AE58,AH58,F58,F58,J58),1))))</f>
        <v/>
      </c>
      <c r="AH58" s="96" t="str" cm="1">
        <f t="array" ref="AH58">IF(A58="","",IF(INDEX(Table_Methods!A:F,MATCH(G58,Table_Methods!B:B,0),1)&lt;&gt;"BKFL1","",MAX(0,ROUND(BKFL1_STR_NRK(AC58,AE58,K58,V58,W58),1))))</f>
        <v/>
      </c>
      <c r="AI58" s="96" t="str" cm="1">
        <f t="array" ref="AI58">IF(A58="","",IF(INDEX(Table_Methods!A:F,MATCH(G58,Table_Methods!B:B,0),1)&lt;&gt;"BKFL1","",MAX(0,ROUND(BKFL1_STR_RCK(AB58,F58),1))))</f>
        <v/>
      </c>
      <c r="AJ58" s="96" t="str" cm="1">
        <f t="array" ref="AJ58">IF(A58="","",IF(INDEX(Table_Methods!A:F,MATCH(G58,Table_Methods!B:B,0),1)&lt;&gt;"BKFL2","",MAX(0,ROUND(BKFL2_CEB(AC58,AD58,AK58,F58,F58,J58),1))))</f>
        <v/>
      </c>
      <c r="AK58" s="96" t="str" cm="1">
        <f t="array" ref="AK58">IF(A58="","",IF(INDEX(Table_Methods!A:F,MATCH(G58,Table_Methods!B:B,0),1)&lt;&gt;"BKFL2","",MAX(0,ROUND(BKFL2_STR_NRK(AC58,AD58,K58,V58,X58),1))))</f>
        <v/>
      </c>
      <c r="AL58" s="96" t="str" cm="1">
        <f t="array" ref="AL58">IF(A58="","",IF(INDEX(Table_Methods!A:F,MATCH(G58,Table_Methods!B:B,0),1)&lt;&gt;"BKFL2","",MAX(0,ROUND(BKFL2_STR_RCK(AB58,F58),1))))</f>
        <v/>
      </c>
      <c r="AM58" s="96" t="str" cm="1">
        <f t="array" ref="AM58">IF(A58="","",IF(INDEX(Table_Methods!A:F,MATCH(G58,Table_Methods!B:B,0),1)&lt;&gt;"BKFL3","",MAX(0,ROUND(BKFL3_STR(AC58+AE58,K58),1))))</f>
        <v/>
      </c>
      <c r="AN58" s="96" t="str" cm="1">
        <f t="array" ref="AN58">IF(A58="","",IF(INDEX(Table_Methods!A:F,MATCH(G58,Table_Methods!B:B,0),1)&lt;&gt;"BKFL6","",MAX(0,ROUND(BKFL6_CEB(AC58,AE58,AO58,F58,F58,J58),1))))</f>
        <v/>
      </c>
      <c r="AO58" s="97" t="str" cm="1">
        <f t="array" ref="AO58">IF(A58="","",IF(INDEX(Table_Methods!A:F,MATCH(G58,Table_Methods!B:B,0),1)&lt;&gt;"BKFL6","",MAX(0,ROUND(BKFL6_STR_NRK(AC58,K58,V58),1))))</f>
        <v/>
      </c>
      <c r="AP58" s="96" t="str" cm="1">
        <f t="array" ref="AP58">IF(A58="","",IF(INDEX(Table_Methods!A:F,MATCH(G58,Table_Methods!B:B,0),1)&lt;&gt;"BKFL6","",MAX(0,ROUND(BKFL6_STR_RCK(AB58,F58),1))))</f>
        <v/>
      </c>
      <c r="AQ58" s="97" t="str" cm="1">
        <f t="array" ref="AQ58">IF(A58="","",IF(INDEX(Table_Methods!A:F,MATCH(G58,Table_Methods!B:B,0),1)&lt;&gt;"BKFL7","",MAX(0,ROUND(BKFL7_CEB(AC58,AD58,AR58,F58,F58,J58),1))))</f>
        <v/>
      </c>
      <c r="AR58" s="96" t="str" cm="1">
        <f t="array" ref="AR58">IF(A58="","",IF(INDEX(Table_Methods!A:F,MATCH(G58,Table_Methods!B:B,0),1)&lt;&gt;"BKFL7","",MAX(0,ROUND(BKFL7_STR_NRK(AC58,K58,V58),1))))</f>
        <v/>
      </c>
      <c r="AS58" s="96" t="str" cm="1">
        <f t="array" ref="AS58">IF(A58="","",IF(INDEX(Table_Methods!A:F,MATCH(G58,Table_Methods!B:B,0),1)&lt;&gt;"BKFL7","",MAX(0,ROUND(BKFL7_STR_RCK(AB58,F58),1))))</f>
        <v/>
      </c>
      <c r="AT58" s="97" t="str" cm="1">
        <f t="array" ref="AT58">IF(A58="","",IF(INDEX(Table_Methods!A:F,MATCH(G58,Table_Methods!B:B,0),1)&lt;&gt;"BKFL8","",MAX(0,ROUND(BKFL8_CEB(AF58,Z58,AA58),1))))</f>
        <v/>
      </c>
      <c r="AU58" s="96" t="str" cm="1">
        <f t="array" ref="AU58">IF(A58="","",IF(INDEX(Table_Methods!A:F,MATCH(G58,Table_Methods!B:B,0),1)&lt;&gt;"BKFL8","",MAX(0,ROUND(BKFL8_STR_NRK(AC58,AD58,X58,Y58,Z58),1))))</f>
        <v/>
      </c>
      <c r="AV58" s="96" t="str" cm="1">
        <f t="array" ref="AV58">IF(A58="","",IF(INDEX(Table_Methods!A:F,MATCH(G58,Table_Methods!B:B,0),1)&lt;&gt;"BKFL8","",MAX(0,ROUND(BKFL8_STR_RCK(AB58,X58),1))))</f>
        <v/>
      </c>
      <c r="AW58" s="96" t="str" cm="1">
        <f t="array" ref="AW58">IF(A58="","",IF(INDEX(Table_Methods!A:F,MATCH(G58,Table_Methods!B:B,0),1)&lt;&gt;"BKFL9","",MAX(0,ROUND(BKFL9_STR_NRK(AC58,AD58,X58,Y58,Z58),1))))</f>
        <v/>
      </c>
      <c r="AX58" s="96" t="str" cm="1">
        <f t="array" ref="AX58">IF(A58="","",IF(INDEX(Table_Methods!A:F,MATCH(G58,Table_Methods!B:B,0),1)&lt;&gt;"BKFL9","",MAX(0,ROUND(BKFL9_STR_RCK(AB58,X58),1))))</f>
        <v/>
      </c>
    </row>
    <row r="59" spans="1:50" x14ac:dyDescent="0.25">
      <c r="A59" s="82" t="str">
        <f>IF(Input!A59="","",Input!A59)</f>
        <v/>
      </c>
      <c r="B59" s="82" t="str">
        <f>IF(Input!B59="","",Input!B59)</f>
        <v/>
      </c>
      <c r="C59" s="82" t="str">
        <f>IF(Input!D59="","",Input!D59)</f>
        <v/>
      </c>
      <c r="D59" s="82" t="str">
        <f>IF(Input!E59="","",Input!E59)</f>
        <v/>
      </c>
      <c r="E59" s="82" t="str">
        <f>IF(Input!F59="","",Input!F59)</f>
        <v/>
      </c>
      <c r="F59" s="82" t="str">
        <f>IF(Input!G59="","",Input!G59)</f>
        <v/>
      </c>
      <c r="G59" s="83" t="str">
        <f>IF(Input!H59="","",Input!H59)</f>
        <v/>
      </c>
      <c r="H59" s="82" t="str">
        <f>IF(Input!I59="","",Input!I59)</f>
        <v/>
      </c>
      <c r="I59" s="82" t="str">
        <f>IF(Input!J59="","",Input!J59)</f>
        <v/>
      </c>
      <c r="J59" s="82" t="str">
        <f>IF(Input!K59="","",Input!K59)</f>
        <v/>
      </c>
      <c r="K59" s="82" t="str">
        <f>IF(Input!L59="","",Input!L59)</f>
        <v/>
      </c>
      <c r="L59" s="70" t="str">
        <f>IF(B59="","",IF(B59="Box",4,IF(AND(Project!$B$12&gt;0,ISNUMBER(Project!$B$12)),Project!$B$12,12)))</f>
        <v/>
      </c>
      <c r="M59" s="66" t="str">
        <f t="shared" si="0"/>
        <v/>
      </c>
      <c r="N59" s="66" t="str">
        <f t="shared" si="1"/>
        <v/>
      </c>
      <c r="O59" s="67" t="str" cm="1">
        <f t="array" ref="O59">IF(A59="","",ROUND(IF(B59="Circular",Circular(M59),IF(B59="Box",Box(M59,N59),Elliptical(M59,N59))),3))</f>
        <v/>
      </c>
      <c r="P59" s="66" t="str">
        <f t="shared" si="2"/>
        <v/>
      </c>
      <c r="Q59" s="66" t="str" cm="1">
        <f t="array" ref="Q59">IF(M59="","",ROUND(W(M59),2))</f>
        <v/>
      </c>
      <c r="R59" s="66" t="str" cm="1">
        <f t="array" ref="R59">IF(M59="","",ROUND(Wb(Q59,M59),2))</f>
        <v/>
      </c>
      <c r="S59" s="66" t="str" cm="1">
        <f t="array" ref="S59">IF(R59="","",ROUND(K(R59,N59,L59),2))</f>
        <v/>
      </c>
      <c r="T59" s="66" t="str" cm="1">
        <f t="array" ref="T59">IF(S59="","",ROUND(K_3(S59,P59,L59),2))</f>
        <v/>
      </c>
      <c r="U59" s="66" t="str" cm="1">
        <f t="array" ref="U59">IF(S59="","",ROUND(Wt(I59,S59,L59),2))</f>
        <v/>
      </c>
      <c r="V59" s="92" t="str" cm="1">
        <f t="array" ref="V59">IF(A59="","",MAX(ROUND(L_B2(K59,N59),2),0))</f>
        <v/>
      </c>
      <c r="W59" s="92" t="str" cm="1">
        <f t="array" ref="W59">IF(A59="","",MAX(ROUND(L_Tc(K59,I59,N59),2),0))</f>
        <v/>
      </c>
      <c r="X59" s="92" t="str" cm="1">
        <f t="array" ref="X59">IF(N59="","",ROUND(L_Vc(K59,P59,N59),2))</f>
        <v/>
      </c>
      <c r="Y59" s="92" t="str">
        <f t="shared" si="3"/>
        <v/>
      </c>
      <c r="Z59" s="92" t="str">
        <f t="shared" si="4"/>
        <v/>
      </c>
      <c r="AA59" s="92" t="str">
        <f t="shared" si="5"/>
        <v/>
      </c>
      <c r="AB59" s="76" t="str" cm="1">
        <f t="array" ref="AB59">IF(A59="","",AREA_F(IF(RIGHT(G59,4)="ment",P59,I59),R59))</f>
        <v/>
      </c>
      <c r="AC59" s="76" t="str" cm="1">
        <f t="array" ref="AC59">IF(A59="","",ROUND(AREA_BC(R59,S59,N59,O59),2))</f>
        <v/>
      </c>
      <c r="AD59" s="76" t="str">
        <f t="shared" si="6"/>
        <v/>
      </c>
      <c r="AE59" s="76" t="str" cm="1">
        <f t="array" ref="AE59">IF(A59="","",ROUND(AREA_CT(S59,U59,I59),2))</f>
        <v/>
      </c>
      <c r="AF59" s="76" t="str" cm="1">
        <f t="array" ref="AF59">IF(A59="","",ROUND(AREA_VT(T59,U59,I59,P59),2))</f>
        <v/>
      </c>
      <c r="AG59" s="96" t="str" cm="1">
        <f t="array" ref="AG59">IF(A59="","",IF(INDEX(Table_Methods!A:F,MATCH(G59,Table_Methods!B:B,0),1)&lt;&gt;"BKFL1","",MAX(0,ROUND(BKFL1_CEB(AC59,AE59,AH59,F59,F59,J59),1))))</f>
        <v/>
      </c>
      <c r="AH59" s="96" t="str" cm="1">
        <f t="array" ref="AH59">IF(A59="","",IF(INDEX(Table_Methods!A:F,MATCH(G59,Table_Methods!B:B,0),1)&lt;&gt;"BKFL1","",MAX(0,ROUND(BKFL1_STR_NRK(AC59,AE59,K59,V59,W59),1))))</f>
        <v/>
      </c>
      <c r="AI59" s="96" t="str" cm="1">
        <f t="array" ref="AI59">IF(A59="","",IF(INDEX(Table_Methods!A:F,MATCH(G59,Table_Methods!B:B,0),1)&lt;&gt;"BKFL1","",MAX(0,ROUND(BKFL1_STR_RCK(AB59,F59),1))))</f>
        <v/>
      </c>
      <c r="AJ59" s="96" t="str" cm="1">
        <f t="array" ref="AJ59">IF(A59="","",IF(INDEX(Table_Methods!A:F,MATCH(G59,Table_Methods!B:B,0),1)&lt;&gt;"BKFL2","",MAX(0,ROUND(BKFL2_CEB(AC59,AD59,AK59,F59,F59,J59),1))))</f>
        <v/>
      </c>
      <c r="AK59" s="96" t="str" cm="1">
        <f t="array" ref="AK59">IF(A59="","",IF(INDEX(Table_Methods!A:F,MATCH(G59,Table_Methods!B:B,0),1)&lt;&gt;"BKFL2","",MAX(0,ROUND(BKFL2_STR_NRK(AC59,AD59,K59,V59,X59),1))))</f>
        <v/>
      </c>
      <c r="AL59" s="96" t="str" cm="1">
        <f t="array" ref="AL59">IF(A59="","",IF(INDEX(Table_Methods!A:F,MATCH(G59,Table_Methods!B:B,0),1)&lt;&gt;"BKFL2","",MAX(0,ROUND(BKFL2_STR_RCK(AB59,F59),1))))</f>
        <v/>
      </c>
      <c r="AM59" s="96" t="str" cm="1">
        <f t="array" ref="AM59">IF(A59="","",IF(INDEX(Table_Methods!A:F,MATCH(G59,Table_Methods!B:B,0),1)&lt;&gt;"BKFL3","",MAX(0,ROUND(BKFL3_STR(AC59+AE59,K59),1))))</f>
        <v/>
      </c>
      <c r="AN59" s="96" t="str" cm="1">
        <f t="array" ref="AN59">IF(A59="","",IF(INDEX(Table_Methods!A:F,MATCH(G59,Table_Methods!B:B,0),1)&lt;&gt;"BKFL6","",MAX(0,ROUND(BKFL6_CEB(AC59,AE59,AO59,F59,F59,J59),1))))</f>
        <v/>
      </c>
      <c r="AO59" s="97" t="str" cm="1">
        <f t="array" ref="AO59">IF(A59="","",IF(INDEX(Table_Methods!A:F,MATCH(G59,Table_Methods!B:B,0),1)&lt;&gt;"BKFL6","",MAX(0,ROUND(BKFL6_STR_NRK(AC59,K59,V59),1))))</f>
        <v/>
      </c>
      <c r="AP59" s="96" t="str" cm="1">
        <f t="array" ref="AP59">IF(A59="","",IF(INDEX(Table_Methods!A:F,MATCH(G59,Table_Methods!B:B,0),1)&lt;&gt;"BKFL6","",MAX(0,ROUND(BKFL6_STR_RCK(AB59,F59),1))))</f>
        <v/>
      </c>
      <c r="AQ59" s="97" t="str" cm="1">
        <f t="array" ref="AQ59">IF(A59="","",IF(INDEX(Table_Methods!A:F,MATCH(G59,Table_Methods!B:B,0),1)&lt;&gt;"BKFL7","",MAX(0,ROUND(BKFL7_CEB(AC59,AD59,AR59,F59,F59,J59),1))))</f>
        <v/>
      </c>
      <c r="AR59" s="96" t="str" cm="1">
        <f t="array" ref="AR59">IF(A59="","",IF(INDEX(Table_Methods!A:F,MATCH(G59,Table_Methods!B:B,0),1)&lt;&gt;"BKFL7","",MAX(0,ROUND(BKFL7_STR_NRK(AC59,K59,V59),1))))</f>
        <v/>
      </c>
      <c r="AS59" s="96" t="str" cm="1">
        <f t="array" ref="AS59">IF(A59="","",IF(INDEX(Table_Methods!A:F,MATCH(G59,Table_Methods!B:B,0),1)&lt;&gt;"BKFL7","",MAX(0,ROUND(BKFL7_STR_RCK(AB59,F59),1))))</f>
        <v/>
      </c>
      <c r="AT59" s="97" t="str" cm="1">
        <f t="array" ref="AT59">IF(A59="","",IF(INDEX(Table_Methods!A:F,MATCH(G59,Table_Methods!B:B,0),1)&lt;&gt;"BKFL8","",MAX(0,ROUND(BKFL8_CEB(AF59,Z59,AA59),1))))</f>
        <v/>
      </c>
      <c r="AU59" s="96" t="str" cm="1">
        <f t="array" ref="AU59">IF(A59="","",IF(INDEX(Table_Methods!A:F,MATCH(G59,Table_Methods!B:B,0),1)&lt;&gt;"BKFL8","",MAX(0,ROUND(BKFL8_STR_NRK(AC59,AD59,X59,Y59,Z59),1))))</f>
        <v/>
      </c>
      <c r="AV59" s="96" t="str" cm="1">
        <f t="array" ref="AV59">IF(A59="","",IF(INDEX(Table_Methods!A:F,MATCH(G59,Table_Methods!B:B,0),1)&lt;&gt;"BKFL8","",MAX(0,ROUND(BKFL8_STR_RCK(AB59,X59),1))))</f>
        <v/>
      </c>
      <c r="AW59" s="96" t="str" cm="1">
        <f t="array" ref="AW59">IF(A59="","",IF(INDEX(Table_Methods!A:F,MATCH(G59,Table_Methods!B:B,0),1)&lt;&gt;"BKFL9","",MAX(0,ROUND(BKFL9_STR_NRK(AC59,AD59,X59,Y59,Z59),1))))</f>
        <v/>
      </c>
      <c r="AX59" s="96" t="str" cm="1">
        <f t="array" ref="AX59">IF(A59="","",IF(INDEX(Table_Methods!A:F,MATCH(G59,Table_Methods!B:B,0),1)&lt;&gt;"BKFL9","",MAX(0,ROUND(BKFL9_STR_RCK(AB59,X59),1))))</f>
        <v/>
      </c>
    </row>
    <row r="60" spans="1:50" x14ac:dyDescent="0.25">
      <c r="A60" s="82" t="str">
        <f>IF(Input!A60="","",Input!A60)</f>
        <v/>
      </c>
      <c r="B60" s="82" t="str">
        <f>IF(Input!B60="","",Input!B60)</f>
        <v/>
      </c>
      <c r="C60" s="82" t="str">
        <f>IF(Input!D60="","",Input!D60)</f>
        <v/>
      </c>
      <c r="D60" s="82" t="str">
        <f>IF(Input!E60="","",Input!E60)</f>
        <v/>
      </c>
      <c r="E60" s="82" t="str">
        <f>IF(Input!F60="","",Input!F60)</f>
        <v/>
      </c>
      <c r="F60" s="82" t="str">
        <f>IF(Input!G60="","",Input!G60)</f>
        <v/>
      </c>
      <c r="G60" s="83" t="str">
        <f>IF(Input!H60="","",Input!H60)</f>
        <v/>
      </c>
      <c r="H60" s="82" t="str">
        <f>IF(Input!I60="","",Input!I60)</f>
        <v/>
      </c>
      <c r="I60" s="82" t="str">
        <f>IF(Input!J60="","",Input!J60)</f>
        <v/>
      </c>
      <c r="J60" s="82" t="str">
        <f>IF(Input!K60="","",Input!K60)</f>
        <v/>
      </c>
      <c r="K60" s="82" t="str">
        <f>IF(Input!L60="","",Input!L60)</f>
        <v/>
      </c>
      <c r="L60" s="70" t="str">
        <f>IF(B60="","",IF(B60="Box",4,IF(AND(Project!$B$12&gt;0,ISNUMBER(Project!$B$12)),Project!$B$12,12)))</f>
        <v/>
      </c>
      <c r="M60" s="66" t="str">
        <f t="shared" si="0"/>
        <v/>
      </c>
      <c r="N60" s="66" t="str">
        <f t="shared" si="1"/>
        <v/>
      </c>
      <c r="O60" s="67" t="str" cm="1">
        <f t="array" ref="O60">IF(A60="","",ROUND(IF(B60="Circular",Circular(M60),IF(B60="Box",Box(M60,N60),Elliptical(M60,N60))),3))</f>
        <v/>
      </c>
      <c r="P60" s="66" t="str">
        <f t="shared" si="2"/>
        <v/>
      </c>
      <c r="Q60" s="66" t="str" cm="1">
        <f t="array" ref="Q60">IF(M60="","",ROUND(W(M60),2))</f>
        <v/>
      </c>
      <c r="R60" s="66" t="str" cm="1">
        <f t="array" ref="R60">IF(M60="","",ROUND(Wb(Q60,M60),2))</f>
        <v/>
      </c>
      <c r="S60" s="66" t="str" cm="1">
        <f t="array" ref="S60">IF(R60="","",ROUND(K(R60,N60,L60),2))</f>
        <v/>
      </c>
      <c r="T60" s="66" t="str" cm="1">
        <f t="array" ref="T60">IF(S60="","",ROUND(K_3(S60,P60,L60),2))</f>
        <v/>
      </c>
      <c r="U60" s="66" t="str" cm="1">
        <f t="array" ref="U60">IF(S60="","",ROUND(Wt(I60,S60,L60),2))</f>
        <v/>
      </c>
      <c r="V60" s="92" t="str" cm="1">
        <f t="array" ref="V60">IF(A60="","",MAX(ROUND(L_B2(K60,N60),2),0))</f>
        <v/>
      </c>
      <c r="W60" s="92" t="str" cm="1">
        <f t="array" ref="W60">IF(A60="","",MAX(ROUND(L_Tc(K60,I60,N60),2),0))</f>
        <v/>
      </c>
      <c r="X60" s="92" t="str" cm="1">
        <f t="array" ref="X60">IF(N60="","",ROUND(L_Vc(K60,P60,N60),2))</f>
        <v/>
      </c>
      <c r="Y60" s="92" t="str">
        <f t="shared" si="3"/>
        <v/>
      </c>
      <c r="Z60" s="92" t="str">
        <f t="shared" si="4"/>
        <v/>
      </c>
      <c r="AA60" s="92" t="str">
        <f t="shared" si="5"/>
        <v/>
      </c>
      <c r="AB60" s="76" t="str" cm="1">
        <f t="array" ref="AB60">IF(A60="","",AREA_F(IF(RIGHT(G60,4)="ment",P60,I60),R60))</f>
        <v/>
      </c>
      <c r="AC60" s="76" t="str" cm="1">
        <f t="array" ref="AC60">IF(A60="","",ROUND(AREA_BC(R60,S60,N60,O60),2))</f>
        <v/>
      </c>
      <c r="AD60" s="76" t="str">
        <f t="shared" si="6"/>
        <v/>
      </c>
      <c r="AE60" s="76" t="str" cm="1">
        <f t="array" ref="AE60">IF(A60="","",ROUND(AREA_CT(S60,U60,I60),2))</f>
        <v/>
      </c>
      <c r="AF60" s="76" t="str" cm="1">
        <f t="array" ref="AF60">IF(A60="","",ROUND(AREA_VT(T60,U60,I60,P60),2))</f>
        <v/>
      </c>
      <c r="AG60" s="96" t="str" cm="1">
        <f t="array" ref="AG60">IF(A60="","",IF(INDEX(Table_Methods!A:F,MATCH(G60,Table_Methods!B:B,0),1)&lt;&gt;"BKFL1","",MAX(0,ROUND(BKFL1_CEB(AC60,AE60,AH60,F60,F60,J60),1))))</f>
        <v/>
      </c>
      <c r="AH60" s="96" t="str" cm="1">
        <f t="array" ref="AH60">IF(A60="","",IF(INDEX(Table_Methods!A:F,MATCH(G60,Table_Methods!B:B,0),1)&lt;&gt;"BKFL1","",MAX(0,ROUND(BKFL1_STR_NRK(AC60,AE60,K60,V60,W60),1))))</f>
        <v/>
      </c>
      <c r="AI60" s="96" t="str" cm="1">
        <f t="array" ref="AI60">IF(A60="","",IF(INDEX(Table_Methods!A:F,MATCH(G60,Table_Methods!B:B,0),1)&lt;&gt;"BKFL1","",MAX(0,ROUND(BKFL1_STR_RCK(AB60,F60),1))))</f>
        <v/>
      </c>
      <c r="AJ60" s="96" t="str" cm="1">
        <f t="array" ref="AJ60">IF(A60="","",IF(INDEX(Table_Methods!A:F,MATCH(G60,Table_Methods!B:B,0),1)&lt;&gt;"BKFL2","",MAX(0,ROUND(BKFL2_CEB(AC60,AD60,AK60,F60,F60,J60),1))))</f>
        <v/>
      </c>
      <c r="AK60" s="96" t="str" cm="1">
        <f t="array" ref="AK60">IF(A60="","",IF(INDEX(Table_Methods!A:F,MATCH(G60,Table_Methods!B:B,0),1)&lt;&gt;"BKFL2","",MAX(0,ROUND(BKFL2_STR_NRK(AC60,AD60,K60,V60,X60),1))))</f>
        <v/>
      </c>
      <c r="AL60" s="96" t="str" cm="1">
        <f t="array" ref="AL60">IF(A60="","",IF(INDEX(Table_Methods!A:F,MATCH(G60,Table_Methods!B:B,0),1)&lt;&gt;"BKFL2","",MAX(0,ROUND(BKFL2_STR_RCK(AB60,F60),1))))</f>
        <v/>
      </c>
      <c r="AM60" s="96" t="str" cm="1">
        <f t="array" ref="AM60">IF(A60="","",IF(INDEX(Table_Methods!A:F,MATCH(G60,Table_Methods!B:B,0),1)&lt;&gt;"BKFL3","",MAX(0,ROUND(BKFL3_STR(AC60+AE60,K60),1))))</f>
        <v/>
      </c>
      <c r="AN60" s="96" t="str" cm="1">
        <f t="array" ref="AN60">IF(A60="","",IF(INDEX(Table_Methods!A:F,MATCH(G60,Table_Methods!B:B,0),1)&lt;&gt;"BKFL6","",MAX(0,ROUND(BKFL6_CEB(AC60,AE60,AO60,F60,F60,J60),1))))</f>
        <v/>
      </c>
      <c r="AO60" s="97" t="str" cm="1">
        <f t="array" ref="AO60">IF(A60="","",IF(INDEX(Table_Methods!A:F,MATCH(G60,Table_Methods!B:B,0),1)&lt;&gt;"BKFL6","",MAX(0,ROUND(BKFL6_STR_NRK(AC60,K60,V60),1))))</f>
        <v/>
      </c>
      <c r="AP60" s="96" t="str" cm="1">
        <f t="array" ref="AP60">IF(A60="","",IF(INDEX(Table_Methods!A:F,MATCH(G60,Table_Methods!B:B,0),1)&lt;&gt;"BKFL6","",MAX(0,ROUND(BKFL6_STR_RCK(AB60,F60),1))))</f>
        <v/>
      </c>
      <c r="AQ60" s="97" t="str" cm="1">
        <f t="array" ref="AQ60">IF(A60="","",IF(INDEX(Table_Methods!A:F,MATCH(G60,Table_Methods!B:B,0),1)&lt;&gt;"BKFL7","",MAX(0,ROUND(BKFL7_CEB(AC60,AD60,AR60,F60,F60,J60),1))))</f>
        <v/>
      </c>
      <c r="AR60" s="96" t="str" cm="1">
        <f t="array" ref="AR60">IF(A60="","",IF(INDEX(Table_Methods!A:F,MATCH(G60,Table_Methods!B:B,0),1)&lt;&gt;"BKFL7","",MAX(0,ROUND(BKFL7_STR_NRK(AC60,K60,V60),1))))</f>
        <v/>
      </c>
      <c r="AS60" s="96" t="str" cm="1">
        <f t="array" ref="AS60">IF(A60="","",IF(INDEX(Table_Methods!A:F,MATCH(G60,Table_Methods!B:B,0),1)&lt;&gt;"BKFL7","",MAX(0,ROUND(BKFL7_STR_RCK(AB60,F60),1))))</f>
        <v/>
      </c>
      <c r="AT60" s="97" t="str" cm="1">
        <f t="array" ref="AT60">IF(A60="","",IF(INDEX(Table_Methods!A:F,MATCH(G60,Table_Methods!B:B,0),1)&lt;&gt;"BKFL8","",MAX(0,ROUND(BKFL8_CEB(AF60,Z60,AA60),1))))</f>
        <v/>
      </c>
      <c r="AU60" s="96" t="str" cm="1">
        <f t="array" ref="AU60">IF(A60="","",IF(INDEX(Table_Methods!A:F,MATCH(G60,Table_Methods!B:B,0),1)&lt;&gt;"BKFL8","",MAX(0,ROUND(BKFL8_STR_NRK(AC60,AD60,X60,Y60,Z60),1))))</f>
        <v/>
      </c>
      <c r="AV60" s="96" t="str" cm="1">
        <f t="array" ref="AV60">IF(A60="","",IF(INDEX(Table_Methods!A:F,MATCH(G60,Table_Methods!B:B,0),1)&lt;&gt;"BKFL8","",MAX(0,ROUND(BKFL8_STR_RCK(AB60,X60),1))))</f>
        <v/>
      </c>
      <c r="AW60" s="96" t="str" cm="1">
        <f t="array" ref="AW60">IF(A60="","",IF(INDEX(Table_Methods!A:F,MATCH(G60,Table_Methods!B:B,0),1)&lt;&gt;"BKFL9","",MAX(0,ROUND(BKFL9_STR_NRK(AC60,AD60,X60,Y60,Z60),1))))</f>
        <v/>
      </c>
      <c r="AX60" s="96" t="str" cm="1">
        <f t="array" ref="AX60">IF(A60="","",IF(INDEX(Table_Methods!A:F,MATCH(G60,Table_Methods!B:B,0),1)&lt;&gt;"BKFL9","",MAX(0,ROUND(BKFL9_STR_RCK(AB60,X60),1))))</f>
        <v/>
      </c>
    </row>
    <row r="61" spans="1:50" x14ac:dyDescent="0.25">
      <c r="A61" s="82" t="str">
        <f>IF(Input!A61="","",Input!A61)</f>
        <v/>
      </c>
      <c r="B61" s="82" t="str">
        <f>IF(Input!B61="","",Input!B61)</f>
        <v/>
      </c>
      <c r="C61" s="82" t="str">
        <f>IF(Input!D61="","",Input!D61)</f>
        <v/>
      </c>
      <c r="D61" s="82" t="str">
        <f>IF(Input!E61="","",Input!E61)</f>
        <v/>
      </c>
      <c r="E61" s="82" t="str">
        <f>IF(Input!F61="","",Input!F61)</f>
        <v/>
      </c>
      <c r="F61" s="82" t="str">
        <f>IF(Input!G61="","",Input!G61)</f>
        <v/>
      </c>
      <c r="G61" s="83" t="str">
        <f>IF(Input!H61="","",Input!H61)</f>
        <v/>
      </c>
      <c r="H61" s="82" t="str">
        <f>IF(Input!I61="","",Input!I61)</f>
        <v/>
      </c>
      <c r="I61" s="82" t="str">
        <f>IF(Input!J61="","",Input!J61)</f>
        <v/>
      </c>
      <c r="J61" s="82" t="str">
        <f>IF(Input!K61="","",Input!K61)</f>
        <v/>
      </c>
      <c r="K61" s="82" t="str">
        <f>IF(Input!L61="","",Input!L61)</f>
        <v/>
      </c>
      <c r="L61" s="70" t="str">
        <f>IF(B61="","",IF(B61="Box",4,IF(AND(Project!$B$12&gt;0,ISNUMBER(Project!$B$12)),Project!$B$12,12)))</f>
        <v/>
      </c>
      <c r="M61" s="66" t="str">
        <f t="shared" si="0"/>
        <v/>
      </c>
      <c r="N61" s="66" t="str">
        <f t="shared" si="1"/>
        <v/>
      </c>
      <c r="O61" s="67" t="str" cm="1">
        <f t="array" ref="O61">IF(A61="","",ROUND(IF(B61="Circular",Circular(M61),IF(B61="Box",Box(M61,N61),Elliptical(M61,N61))),3))</f>
        <v/>
      </c>
      <c r="P61" s="66" t="str">
        <f t="shared" si="2"/>
        <v/>
      </c>
      <c r="Q61" s="66" t="str" cm="1">
        <f t="array" ref="Q61">IF(M61="","",ROUND(W(M61),2))</f>
        <v/>
      </c>
      <c r="R61" s="66" t="str" cm="1">
        <f t="array" ref="R61">IF(M61="","",ROUND(Wb(Q61,M61),2))</f>
        <v/>
      </c>
      <c r="S61" s="66" t="str" cm="1">
        <f t="array" ref="S61">IF(R61="","",ROUND(K(R61,N61,L61),2))</f>
        <v/>
      </c>
      <c r="T61" s="66" t="str" cm="1">
        <f t="array" ref="T61">IF(S61="","",ROUND(K_3(S61,P61,L61),2))</f>
        <v/>
      </c>
      <c r="U61" s="66" t="str" cm="1">
        <f t="array" ref="U61">IF(S61="","",ROUND(Wt(I61,S61,L61),2))</f>
        <v/>
      </c>
      <c r="V61" s="92" t="str" cm="1">
        <f t="array" ref="V61">IF(A61="","",MAX(ROUND(L_B2(K61,N61),2),0))</f>
        <v/>
      </c>
      <c r="W61" s="92" t="str" cm="1">
        <f t="array" ref="W61">IF(A61="","",MAX(ROUND(L_Tc(K61,I61,N61),2),0))</f>
        <v/>
      </c>
      <c r="X61" s="92" t="str" cm="1">
        <f t="array" ref="X61">IF(N61="","",ROUND(L_Vc(K61,P61,N61),2))</f>
        <v/>
      </c>
      <c r="Y61" s="92" t="str">
        <f t="shared" si="3"/>
        <v/>
      </c>
      <c r="Z61" s="92" t="str">
        <f t="shared" si="4"/>
        <v/>
      </c>
      <c r="AA61" s="92" t="str">
        <f t="shared" si="5"/>
        <v/>
      </c>
      <c r="AB61" s="76" t="str" cm="1">
        <f t="array" ref="AB61">IF(A61="","",AREA_F(IF(RIGHT(G61,4)="ment",P61,I61),R61))</f>
        <v/>
      </c>
      <c r="AC61" s="76" t="str" cm="1">
        <f t="array" ref="AC61">IF(A61="","",ROUND(AREA_BC(R61,S61,N61,O61),2))</f>
        <v/>
      </c>
      <c r="AD61" s="76" t="str">
        <f t="shared" si="6"/>
        <v/>
      </c>
      <c r="AE61" s="76" t="str" cm="1">
        <f t="array" ref="AE61">IF(A61="","",ROUND(AREA_CT(S61,U61,I61),2))</f>
        <v/>
      </c>
      <c r="AF61" s="76" t="str" cm="1">
        <f t="array" ref="AF61">IF(A61="","",ROUND(AREA_VT(T61,U61,I61,P61),2))</f>
        <v/>
      </c>
      <c r="AG61" s="96" t="str" cm="1">
        <f t="array" ref="AG61">IF(A61="","",IF(INDEX(Table_Methods!A:F,MATCH(G61,Table_Methods!B:B,0),1)&lt;&gt;"BKFL1","",MAX(0,ROUND(BKFL1_CEB(AC61,AE61,AH61,F61,F61,J61),1))))</f>
        <v/>
      </c>
      <c r="AH61" s="96" t="str" cm="1">
        <f t="array" ref="AH61">IF(A61="","",IF(INDEX(Table_Methods!A:F,MATCH(G61,Table_Methods!B:B,0),1)&lt;&gt;"BKFL1","",MAX(0,ROUND(BKFL1_STR_NRK(AC61,AE61,K61,V61,W61),1))))</f>
        <v/>
      </c>
      <c r="AI61" s="96" t="str" cm="1">
        <f t="array" ref="AI61">IF(A61="","",IF(INDEX(Table_Methods!A:F,MATCH(G61,Table_Methods!B:B,0),1)&lt;&gt;"BKFL1","",MAX(0,ROUND(BKFL1_STR_RCK(AB61,F61),1))))</f>
        <v/>
      </c>
      <c r="AJ61" s="96" t="str" cm="1">
        <f t="array" ref="AJ61">IF(A61="","",IF(INDEX(Table_Methods!A:F,MATCH(G61,Table_Methods!B:B,0),1)&lt;&gt;"BKFL2","",MAX(0,ROUND(BKFL2_CEB(AC61,AD61,AK61,F61,F61,J61),1))))</f>
        <v/>
      </c>
      <c r="AK61" s="96" t="str" cm="1">
        <f t="array" ref="AK61">IF(A61="","",IF(INDEX(Table_Methods!A:F,MATCH(G61,Table_Methods!B:B,0),1)&lt;&gt;"BKFL2","",MAX(0,ROUND(BKFL2_STR_NRK(AC61,AD61,K61,V61,X61),1))))</f>
        <v/>
      </c>
      <c r="AL61" s="96" t="str" cm="1">
        <f t="array" ref="AL61">IF(A61="","",IF(INDEX(Table_Methods!A:F,MATCH(G61,Table_Methods!B:B,0),1)&lt;&gt;"BKFL2","",MAX(0,ROUND(BKFL2_STR_RCK(AB61,F61),1))))</f>
        <v/>
      </c>
      <c r="AM61" s="96" t="str" cm="1">
        <f t="array" ref="AM61">IF(A61="","",IF(INDEX(Table_Methods!A:F,MATCH(G61,Table_Methods!B:B,0),1)&lt;&gt;"BKFL3","",MAX(0,ROUND(BKFL3_STR(AC61+AE61,K61),1))))</f>
        <v/>
      </c>
      <c r="AN61" s="96" t="str" cm="1">
        <f t="array" ref="AN61">IF(A61="","",IF(INDEX(Table_Methods!A:F,MATCH(G61,Table_Methods!B:B,0),1)&lt;&gt;"BKFL6","",MAX(0,ROUND(BKFL6_CEB(AC61,AE61,AO61,F61,F61,J61),1))))</f>
        <v/>
      </c>
      <c r="AO61" s="97" t="str" cm="1">
        <f t="array" ref="AO61">IF(A61="","",IF(INDEX(Table_Methods!A:F,MATCH(G61,Table_Methods!B:B,0),1)&lt;&gt;"BKFL6","",MAX(0,ROUND(BKFL6_STR_NRK(AC61,K61,V61),1))))</f>
        <v/>
      </c>
      <c r="AP61" s="96" t="str" cm="1">
        <f t="array" ref="AP61">IF(A61="","",IF(INDEX(Table_Methods!A:F,MATCH(G61,Table_Methods!B:B,0),1)&lt;&gt;"BKFL6","",MAX(0,ROUND(BKFL6_STR_RCK(AB61,F61),1))))</f>
        <v/>
      </c>
      <c r="AQ61" s="97" t="str" cm="1">
        <f t="array" ref="AQ61">IF(A61="","",IF(INDEX(Table_Methods!A:F,MATCH(G61,Table_Methods!B:B,0),1)&lt;&gt;"BKFL7","",MAX(0,ROUND(BKFL7_CEB(AC61,AD61,AR61,F61,F61,J61),1))))</f>
        <v/>
      </c>
      <c r="AR61" s="96" t="str" cm="1">
        <f t="array" ref="AR61">IF(A61="","",IF(INDEX(Table_Methods!A:F,MATCH(G61,Table_Methods!B:B,0),1)&lt;&gt;"BKFL7","",MAX(0,ROUND(BKFL7_STR_NRK(AC61,K61,V61),1))))</f>
        <v/>
      </c>
      <c r="AS61" s="96" t="str" cm="1">
        <f t="array" ref="AS61">IF(A61="","",IF(INDEX(Table_Methods!A:F,MATCH(G61,Table_Methods!B:B,0),1)&lt;&gt;"BKFL7","",MAX(0,ROUND(BKFL7_STR_RCK(AB61,F61),1))))</f>
        <v/>
      </c>
      <c r="AT61" s="97" t="str" cm="1">
        <f t="array" ref="AT61">IF(A61="","",IF(INDEX(Table_Methods!A:F,MATCH(G61,Table_Methods!B:B,0),1)&lt;&gt;"BKFL8","",MAX(0,ROUND(BKFL8_CEB(AF61,Z61,AA61),1))))</f>
        <v/>
      </c>
      <c r="AU61" s="96" t="str" cm="1">
        <f t="array" ref="AU61">IF(A61="","",IF(INDEX(Table_Methods!A:F,MATCH(G61,Table_Methods!B:B,0),1)&lt;&gt;"BKFL8","",MAX(0,ROUND(BKFL8_STR_NRK(AC61,AD61,X61,Y61,Z61),1))))</f>
        <v/>
      </c>
      <c r="AV61" s="96" t="str" cm="1">
        <f t="array" ref="AV61">IF(A61="","",IF(INDEX(Table_Methods!A:F,MATCH(G61,Table_Methods!B:B,0),1)&lt;&gt;"BKFL8","",MAX(0,ROUND(BKFL8_STR_RCK(AB61,X61),1))))</f>
        <v/>
      </c>
      <c r="AW61" s="96" t="str" cm="1">
        <f t="array" ref="AW61">IF(A61="","",IF(INDEX(Table_Methods!A:F,MATCH(G61,Table_Methods!B:B,0),1)&lt;&gt;"BKFL9","",MAX(0,ROUND(BKFL9_STR_NRK(AC61,AD61,X61,Y61,Z61),1))))</f>
        <v/>
      </c>
      <c r="AX61" s="96" t="str" cm="1">
        <f t="array" ref="AX61">IF(A61="","",IF(INDEX(Table_Methods!A:F,MATCH(G61,Table_Methods!B:B,0),1)&lt;&gt;"BKFL9","",MAX(0,ROUND(BKFL9_STR_RCK(AB61,X61),1))))</f>
        <v/>
      </c>
    </row>
    <row r="62" spans="1:50" x14ac:dyDescent="0.25">
      <c r="A62" s="82" t="str">
        <f>IF(Input!A62="","",Input!A62)</f>
        <v/>
      </c>
      <c r="B62" s="82" t="str">
        <f>IF(Input!B62="","",Input!B62)</f>
        <v/>
      </c>
      <c r="C62" s="82" t="str">
        <f>IF(Input!D62="","",Input!D62)</f>
        <v/>
      </c>
      <c r="D62" s="82" t="str">
        <f>IF(Input!E62="","",Input!E62)</f>
        <v/>
      </c>
      <c r="E62" s="82" t="str">
        <f>IF(Input!F62="","",Input!F62)</f>
        <v/>
      </c>
      <c r="F62" s="82" t="str">
        <f>IF(Input!G62="","",Input!G62)</f>
        <v/>
      </c>
      <c r="G62" s="83" t="str">
        <f>IF(Input!H62="","",Input!H62)</f>
        <v/>
      </c>
      <c r="H62" s="82" t="str">
        <f>IF(Input!I62="","",Input!I62)</f>
        <v/>
      </c>
      <c r="I62" s="82" t="str">
        <f>IF(Input!J62="","",Input!J62)</f>
        <v/>
      </c>
      <c r="J62" s="82" t="str">
        <f>IF(Input!K62="","",Input!K62)</f>
        <v/>
      </c>
      <c r="K62" s="82" t="str">
        <f>IF(Input!L62="","",Input!L62)</f>
        <v/>
      </c>
      <c r="L62" s="70" t="str">
        <f>IF(B62="","",IF(B62="Box",4,IF(AND(Project!$B$12&gt;0,ISNUMBER(Project!$B$12)),Project!$B$12,12)))</f>
        <v/>
      </c>
      <c r="M62" s="66" t="str">
        <f t="shared" si="0"/>
        <v/>
      </c>
      <c r="N62" s="66" t="str">
        <f t="shared" si="1"/>
        <v/>
      </c>
      <c r="O62" s="67" t="str" cm="1">
        <f t="array" ref="O62">IF(A62="","",ROUND(IF(B62="Circular",Circular(M62),IF(B62="Box",Box(M62,N62),Elliptical(M62,N62))),3))</f>
        <v/>
      </c>
      <c r="P62" s="66" t="str">
        <f t="shared" si="2"/>
        <v/>
      </c>
      <c r="Q62" s="66" t="str" cm="1">
        <f t="array" ref="Q62">IF(M62="","",ROUND(W(M62),2))</f>
        <v/>
      </c>
      <c r="R62" s="66" t="str" cm="1">
        <f t="array" ref="R62">IF(M62="","",ROUND(Wb(Q62,M62),2))</f>
        <v/>
      </c>
      <c r="S62" s="66" t="str" cm="1">
        <f t="array" ref="S62">IF(R62="","",ROUND(K(R62,N62,L62),2))</f>
        <v/>
      </c>
      <c r="T62" s="66" t="str" cm="1">
        <f t="array" ref="T62">IF(S62="","",ROUND(K_3(S62,P62,L62),2))</f>
        <v/>
      </c>
      <c r="U62" s="66" t="str" cm="1">
        <f t="array" ref="U62">IF(S62="","",ROUND(Wt(I62,S62,L62),2))</f>
        <v/>
      </c>
      <c r="V62" s="92" t="str" cm="1">
        <f t="array" ref="V62">IF(A62="","",MAX(ROUND(L_B2(K62,N62),2),0))</f>
        <v/>
      </c>
      <c r="W62" s="92" t="str" cm="1">
        <f t="array" ref="W62">IF(A62="","",MAX(ROUND(L_Tc(K62,I62,N62),2),0))</f>
        <v/>
      </c>
      <c r="X62" s="92" t="str" cm="1">
        <f t="array" ref="X62">IF(N62="","",ROUND(L_Vc(K62,P62,N62),2))</f>
        <v/>
      </c>
      <c r="Y62" s="92" t="str">
        <f t="shared" si="3"/>
        <v/>
      </c>
      <c r="Z62" s="92" t="str">
        <f t="shared" si="4"/>
        <v/>
      </c>
      <c r="AA62" s="92" t="str">
        <f t="shared" si="5"/>
        <v/>
      </c>
      <c r="AB62" s="76" t="str" cm="1">
        <f t="array" ref="AB62">IF(A62="","",AREA_F(IF(RIGHT(G62,4)="ment",P62,I62),R62))</f>
        <v/>
      </c>
      <c r="AC62" s="76" t="str" cm="1">
        <f t="array" ref="AC62">IF(A62="","",ROUND(AREA_BC(R62,S62,N62,O62),2))</f>
        <v/>
      </c>
      <c r="AD62" s="76" t="str">
        <f t="shared" si="6"/>
        <v/>
      </c>
      <c r="AE62" s="76" t="str" cm="1">
        <f t="array" ref="AE62">IF(A62="","",ROUND(AREA_CT(S62,U62,I62),2))</f>
        <v/>
      </c>
      <c r="AF62" s="76" t="str" cm="1">
        <f t="array" ref="AF62">IF(A62="","",ROUND(AREA_VT(T62,U62,I62,P62),2))</f>
        <v/>
      </c>
      <c r="AG62" s="96" t="str" cm="1">
        <f t="array" ref="AG62">IF(A62="","",IF(INDEX(Table_Methods!A:F,MATCH(G62,Table_Methods!B:B,0),1)&lt;&gt;"BKFL1","",MAX(0,ROUND(BKFL1_CEB(AC62,AE62,AH62,F62,F62,J62),1))))</f>
        <v/>
      </c>
      <c r="AH62" s="96" t="str" cm="1">
        <f t="array" ref="AH62">IF(A62="","",IF(INDEX(Table_Methods!A:F,MATCH(G62,Table_Methods!B:B,0),1)&lt;&gt;"BKFL1","",MAX(0,ROUND(BKFL1_STR_NRK(AC62,AE62,K62,V62,W62),1))))</f>
        <v/>
      </c>
      <c r="AI62" s="96" t="str" cm="1">
        <f t="array" ref="AI62">IF(A62="","",IF(INDEX(Table_Methods!A:F,MATCH(G62,Table_Methods!B:B,0),1)&lt;&gt;"BKFL1","",MAX(0,ROUND(BKFL1_STR_RCK(AB62,F62),1))))</f>
        <v/>
      </c>
      <c r="AJ62" s="96" t="str" cm="1">
        <f t="array" ref="AJ62">IF(A62="","",IF(INDEX(Table_Methods!A:F,MATCH(G62,Table_Methods!B:B,0),1)&lt;&gt;"BKFL2","",MAX(0,ROUND(BKFL2_CEB(AC62,AD62,AK62,F62,F62,J62),1))))</f>
        <v/>
      </c>
      <c r="AK62" s="96" t="str" cm="1">
        <f t="array" ref="AK62">IF(A62="","",IF(INDEX(Table_Methods!A:F,MATCH(G62,Table_Methods!B:B,0),1)&lt;&gt;"BKFL2","",MAX(0,ROUND(BKFL2_STR_NRK(AC62,AD62,K62,V62,X62),1))))</f>
        <v/>
      </c>
      <c r="AL62" s="96" t="str" cm="1">
        <f t="array" ref="AL62">IF(A62="","",IF(INDEX(Table_Methods!A:F,MATCH(G62,Table_Methods!B:B,0),1)&lt;&gt;"BKFL2","",MAX(0,ROUND(BKFL2_STR_RCK(AB62,F62),1))))</f>
        <v/>
      </c>
      <c r="AM62" s="96" t="str" cm="1">
        <f t="array" ref="AM62">IF(A62="","",IF(INDEX(Table_Methods!A:F,MATCH(G62,Table_Methods!B:B,0),1)&lt;&gt;"BKFL3","",MAX(0,ROUND(BKFL3_STR(AC62+AE62,K62),1))))</f>
        <v/>
      </c>
      <c r="AN62" s="96" t="str" cm="1">
        <f t="array" ref="AN62">IF(A62="","",IF(INDEX(Table_Methods!A:F,MATCH(G62,Table_Methods!B:B,0),1)&lt;&gt;"BKFL6","",MAX(0,ROUND(BKFL6_CEB(AC62,AE62,AO62,F62,F62,J62),1))))</f>
        <v/>
      </c>
      <c r="AO62" s="97" t="str" cm="1">
        <f t="array" ref="AO62">IF(A62="","",IF(INDEX(Table_Methods!A:F,MATCH(G62,Table_Methods!B:B,0),1)&lt;&gt;"BKFL6","",MAX(0,ROUND(BKFL6_STR_NRK(AC62,K62,V62),1))))</f>
        <v/>
      </c>
      <c r="AP62" s="96" t="str" cm="1">
        <f t="array" ref="AP62">IF(A62="","",IF(INDEX(Table_Methods!A:F,MATCH(G62,Table_Methods!B:B,0),1)&lt;&gt;"BKFL6","",MAX(0,ROUND(BKFL6_STR_RCK(AB62,F62),1))))</f>
        <v/>
      </c>
      <c r="AQ62" s="97" t="str" cm="1">
        <f t="array" ref="AQ62">IF(A62="","",IF(INDEX(Table_Methods!A:F,MATCH(G62,Table_Methods!B:B,0),1)&lt;&gt;"BKFL7","",MAX(0,ROUND(BKFL7_CEB(AC62,AD62,AR62,F62,F62,J62),1))))</f>
        <v/>
      </c>
      <c r="AR62" s="96" t="str" cm="1">
        <f t="array" ref="AR62">IF(A62="","",IF(INDEX(Table_Methods!A:F,MATCH(G62,Table_Methods!B:B,0),1)&lt;&gt;"BKFL7","",MAX(0,ROUND(BKFL7_STR_NRK(AC62,K62,V62),1))))</f>
        <v/>
      </c>
      <c r="AS62" s="96" t="str" cm="1">
        <f t="array" ref="AS62">IF(A62="","",IF(INDEX(Table_Methods!A:F,MATCH(G62,Table_Methods!B:B,0),1)&lt;&gt;"BKFL7","",MAX(0,ROUND(BKFL7_STR_RCK(AB62,F62),1))))</f>
        <v/>
      </c>
      <c r="AT62" s="97" t="str" cm="1">
        <f t="array" ref="AT62">IF(A62="","",IF(INDEX(Table_Methods!A:F,MATCH(G62,Table_Methods!B:B,0),1)&lt;&gt;"BKFL8","",MAX(0,ROUND(BKFL8_CEB(AF62,Z62,AA62),1))))</f>
        <v/>
      </c>
      <c r="AU62" s="96" t="str" cm="1">
        <f t="array" ref="AU62">IF(A62="","",IF(INDEX(Table_Methods!A:F,MATCH(G62,Table_Methods!B:B,0),1)&lt;&gt;"BKFL8","",MAX(0,ROUND(BKFL8_STR_NRK(AC62,AD62,X62,Y62,Z62),1))))</f>
        <v/>
      </c>
      <c r="AV62" s="96" t="str" cm="1">
        <f t="array" ref="AV62">IF(A62="","",IF(INDEX(Table_Methods!A:F,MATCH(G62,Table_Methods!B:B,0),1)&lt;&gt;"BKFL8","",MAX(0,ROUND(BKFL8_STR_RCK(AB62,X62),1))))</f>
        <v/>
      </c>
      <c r="AW62" s="96" t="str" cm="1">
        <f t="array" ref="AW62">IF(A62="","",IF(INDEX(Table_Methods!A:F,MATCH(G62,Table_Methods!B:B,0),1)&lt;&gt;"BKFL9","",MAX(0,ROUND(BKFL9_STR_NRK(AC62,AD62,X62,Y62,Z62),1))))</f>
        <v/>
      </c>
      <c r="AX62" s="96" t="str" cm="1">
        <f t="array" ref="AX62">IF(A62="","",IF(INDEX(Table_Methods!A:F,MATCH(G62,Table_Methods!B:B,0),1)&lt;&gt;"BKFL9","",MAX(0,ROUND(BKFL9_STR_RCK(AB62,X62),1))))</f>
        <v/>
      </c>
    </row>
    <row r="63" spans="1:50" x14ac:dyDescent="0.25">
      <c r="A63" s="82" t="str">
        <f>IF(Input!A63="","",Input!A63)</f>
        <v/>
      </c>
      <c r="B63" s="82" t="str">
        <f>IF(Input!B63="","",Input!B63)</f>
        <v/>
      </c>
      <c r="C63" s="82" t="str">
        <f>IF(Input!D63="","",Input!D63)</f>
        <v/>
      </c>
      <c r="D63" s="82" t="str">
        <f>IF(Input!E63="","",Input!E63)</f>
        <v/>
      </c>
      <c r="E63" s="82" t="str">
        <f>IF(Input!F63="","",Input!F63)</f>
        <v/>
      </c>
      <c r="F63" s="82" t="str">
        <f>IF(Input!G63="","",Input!G63)</f>
        <v/>
      </c>
      <c r="G63" s="83" t="str">
        <f>IF(Input!H63="","",Input!H63)</f>
        <v/>
      </c>
      <c r="H63" s="82" t="str">
        <f>IF(Input!I63="","",Input!I63)</f>
        <v/>
      </c>
      <c r="I63" s="82" t="str">
        <f>IF(Input!J63="","",Input!J63)</f>
        <v/>
      </c>
      <c r="J63" s="82" t="str">
        <f>IF(Input!K63="","",Input!K63)</f>
        <v/>
      </c>
      <c r="K63" s="82" t="str">
        <f>IF(Input!L63="","",Input!L63)</f>
        <v/>
      </c>
      <c r="L63" s="70" t="str">
        <f>IF(B63="","",IF(B63="Box",4,IF(AND(Project!$B$12&gt;0,ISNUMBER(Project!$B$12)),Project!$B$12,12)))</f>
        <v/>
      </c>
      <c r="M63" s="66" t="str">
        <f t="shared" si="0"/>
        <v/>
      </c>
      <c r="N63" s="66" t="str">
        <f t="shared" si="1"/>
        <v/>
      </c>
      <c r="O63" s="67" t="str" cm="1">
        <f t="array" ref="O63">IF(A63="","",ROUND(IF(B63="Circular",Circular(M63),IF(B63="Box",Box(M63,N63),Elliptical(M63,N63))),3))</f>
        <v/>
      </c>
      <c r="P63" s="66" t="str">
        <f t="shared" si="2"/>
        <v/>
      </c>
      <c r="Q63" s="66" t="str" cm="1">
        <f t="array" ref="Q63">IF(M63="","",ROUND(W(M63),2))</f>
        <v/>
      </c>
      <c r="R63" s="66" t="str" cm="1">
        <f t="array" ref="R63">IF(M63="","",ROUND(Wb(Q63,M63),2))</f>
        <v/>
      </c>
      <c r="S63" s="66" t="str" cm="1">
        <f t="array" ref="S63">IF(R63="","",ROUND(K(R63,N63,L63),2))</f>
        <v/>
      </c>
      <c r="T63" s="66" t="str" cm="1">
        <f t="array" ref="T63">IF(S63="","",ROUND(K_3(S63,P63,L63),2))</f>
        <v/>
      </c>
      <c r="U63" s="66" t="str" cm="1">
        <f t="array" ref="U63">IF(S63="","",ROUND(Wt(I63,S63,L63),2))</f>
        <v/>
      </c>
      <c r="V63" s="92" t="str" cm="1">
        <f t="array" ref="V63">IF(A63="","",MAX(ROUND(L_B2(K63,N63),2),0))</f>
        <v/>
      </c>
      <c r="W63" s="92" t="str" cm="1">
        <f t="array" ref="W63">IF(A63="","",MAX(ROUND(L_Tc(K63,I63,N63),2),0))</f>
        <v/>
      </c>
      <c r="X63" s="92" t="str" cm="1">
        <f t="array" ref="X63">IF(N63="","",ROUND(L_Vc(K63,P63,N63),2))</f>
        <v/>
      </c>
      <c r="Y63" s="92" t="str">
        <f t="shared" si="3"/>
        <v/>
      </c>
      <c r="Z63" s="92" t="str">
        <f t="shared" si="4"/>
        <v/>
      </c>
      <c r="AA63" s="92" t="str">
        <f t="shared" si="5"/>
        <v/>
      </c>
      <c r="AB63" s="76" t="str" cm="1">
        <f t="array" ref="AB63">IF(A63="","",AREA_F(IF(RIGHT(G63,4)="ment",P63,I63),R63))</f>
        <v/>
      </c>
      <c r="AC63" s="76" t="str" cm="1">
        <f t="array" ref="AC63">IF(A63="","",ROUND(AREA_BC(R63,S63,N63,O63),2))</f>
        <v/>
      </c>
      <c r="AD63" s="76" t="str">
        <f t="shared" si="6"/>
        <v/>
      </c>
      <c r="AE63" s="76" t="str" cm="1">
        <f t="array" ref="AE63">IF(A63="","",ROUND(AREA_CT(S63,U63,I63),2))</f>
        <v/>
      </c>
      <c r="AF63" s="76" t="str" cm="1">
        <f t="array" ref="AF63">IF(A63="","",ROUND(AREA_VT(T63,U63,I63,P63),2))</f>
        <v/>
      </c>
      <c r="AG63" s="96" t="str" cm="1">
        <f t="array" ref="AG63">IF(A63="","",IF(INDEX(Table_Methods!A:F,MATCH(G63,Table_Methods!B:B,0),1)&lt;&gt;"BKFL1","",MAX(0,ROUND(BKFL1_CEB(AC63,AE63,AH63,F63,F63,J63),1))))</f>
        <v/>
      </c>
      <c r="AH63" s="96" t="str" cm="1">
        <f t="array" ref="AH63">IF(A63="","",IF(INDEX(Table_Methods!A:F,MATCH(G63,Table_Methods!B:B,0),1)&lt;&gt;"BKFL1","",MAX(0,ROUND(BKFL1_STR_NRK(AC63,AE63,K63,V63,W63),1))))</f>
        <v/>
      </c>
      <c r="AI63" s="96" t="str" cm="1">
        <f t="array" ref="AI63">IF(A63="","",IF(INDEX(Table_Methods!A:F,MATCH(G63,Table_Methods!B:B,0),1)&lt;&gt;"BKFL1","",MAX(0,ROUND(BKFL1_STR_RCK(AB63,F63),1))))</f>
        <v/>
      </c>
      <c r="AJ63" s="96" t="str" cm="1">
        <f t="array" ref="AJ63">IF(A63="","",IF(INDEX(Table_Methods!A:F,MATCH(G63,Table_Methods!B:B,0),1)&lt;&gt;"BKFL2","",MAX(0,ROUND(BKFL2_CEB(AC63,AD63,AK63,F63,F63,J63),1))))</f>
        <v/>
      </c>
      <c r="AK63" s="96" t="str" cm="1">
        <f t="array" ref="AK63">IF(A63="","",IF(INDEX(Table_Methods!A:F,MATCH(G63,Table_Methods!B:B,0),1)&lt;&gt;"BKFL2","",MAX(0,ROUND(BKFL2_STR_NRK(AC63,AD63,K63,V63,X63),1))))</f>
        <v/>
      </c>
      <c r="AL63" s="96" t="str" cm="1">
        <f t="array" ref="AL63">IF(A63="","",IF(INDEX(Table_Methods!A:F,MATCH(G63,Table_Methods!B:B,0),1)&lt;&gt;"BKFL2","",MAX(0,ROUND(BKFL2_STR_RCK(AB63,F63),1))))</f>
        <v/>
      </c>
      <c r="AM63" s="96" t="str" cm="1">
        <f t="array" ref="AM63">IF(A63="","",IF(INDEX(Table_Methods!A:F,MATCH(G63,Table_Methods!B:B,0),1)&lt;&gt;"BKFL3","",MAX(0,ROUND(BKFL3_STR(AC63+AE63,K63),1))))</f>
        <v/>
      </c>
      <c r="AN63" s="96" t="str" cm="1">
        <f t="array" ref="AN63">IF(A63="","",IF(INDEX(Table_Methods!A:F,MATCH(G63,Table_Methods!B:B,0),1)&lt;&gt;"BKFL6","",MAX(0,ROUND(BKFL6_CEB(AC63,AE63,AO63,F63,F63,J63),1))))</f>
        <v/>
      </c>
      <c r="AO63" s="97" t="str" cm="1">
        <f t="array" ref="AO63">IF(A63="","",IF(INDEX(Table_Methods!A:F,MATCH(G63,Table_Methods!B:B,0),1)&lt;&gt;"BKFL6","",MAX(0,ROUND(BKFL6_STR_NRK(AC63,K63,V63),1))))</f>
        <v/>
      </c>
      <c r="AP63" s="96" t="str" cm="1">
        <f t="array" ref="AP63">IF(A63="","",IF(INDEX(Table_Methods!A:F,MATCH(G63,Table_Methods!B:B,0),1)&lt;&gt;"BKFL6","",MAX(0,ROUND(BKFL6_STR_RCK(AB63,F63),1))))</f>
        <v/>
      </c>
      <c r="AQ63" s="97" t="str" cm="1">
        <f t="array" ref="AQ63">IF(A63="","",IF(INDEX(Table_Methods!A:F,MATCH(G63,Table_Methods!B:B,0),1)&lt;&gt;"BKFL7","",MAX(0,ROUND(BKFL7_CEB(AC63,AD63,AR63,F63,F63,J63),1))))</f>
        <v/>
      </c>
      <c r="AR63" s="96" t="str" cm="1">
        <f t="array" ref="AR63">IF(A63="","",IF(INDEX(Table_Methods!A:F,MATCH(G63,Table_Methods!B:B,0),1)&lt;&gt;"BKFL7","",MAX(0,ROUND(BKFL7_STR_NRK(AC63,K63,V63),1))))</f>
        <v/>
      </c>
      <c r="AS63" s="96" t="str" cm="1">
        <f t="array" ref="AS63">IF(A63="","",IF(INDEX(Table_Methods!A:F,MATCH(G63,Table_Methods!B:B,0),1)&lt;&gt;"BKFL7","",MAX(0,ROUND(BKFL7_STR_RCK(AB63,F63),1))))</f>
        <v/>
      </c>
      <c r="AT63" s="97" t="str" cm="1">
        <f t="array" ref="AT63">IF(A63="","",IF(INDEX(Table_Methods!A:F,MATCH(G63,Table_Methods!B:B,0),1)&lt;&gt;"BKFL8","",MAX(0,ROUND(BKFL8_CEB(AF63,Z63,AA63),1))))</f>
        <v/>
      </c>
      <c r="AU63" s="96" t="str" cm="1">
        <f t="array" ref="AU63">IF(A63="","",IF(INDEX(Table_Methods!A:F,MATCH(G63,Table_Methods!B:B,0),1)&lt;&gt;"BKFL8","",MAX(0,ROUND(BKFL8_STR_NRK(AC63,AD63,X63,Y63,Z63),1))))</f>
        <v/>
      </c>
      <c r="AV63" s="96" t="str" cm="1">
        <f t="array" ref="AV63">IF(A63="","",IF(INDEX(Table_Methods!A:F,MATCH(G63,Table_Methods!B:B,0),1)&lt;&gt;"BKFL8","",MAX(0,ROUND(BKFL8_STR_RCK(AB63,X63),1))))</f>
        <v/>
      </c>
      <c r="AW63" s="96" t="str" cm="1">
        <f t="array" ref="AW63">IF(A63="","",IF(INDEX(Table_Methods!A:F,MATCH(G63,Table_Methods!B:B,0),1)&lt;&gt;"BKFL9","",MAX(0,ROUND(BKFL9_STR_NRK(AC63,AD63,X63,Y63,Z63),1))))</f>
        <v/>
      </c>
      <c r="AX63" s="96" t="str" cm="1">
        <f t="array" ref="AX63">IF(A63="","",IF(INDEX(Table_Methods!A:F,MATCH(G63,Table_Methods!B:B,0),1)&lt;&gt;"BKFL9","",MAX(0,ROUND(BKFL9_STR_RCK(AB63,X63),1))))</f>
        <v/>
      </c>
    </row>
    <row r="64" spans="1:50" x14ac:dyDescent="0.25">
      <c r="A64" s="82" t="str">
        <f>IF(Input!A64="","",Input!A64)</f>
        <v/>
      </c>
      <c r="B64" s="82" t="str">
        <f>IF(Input!B64="","",Input!B64)</f>
        <v/>
      </c>
      <c r="C64" s="82" t="str">
        <f>IF(Input!D64="","",Input!D64)</f>
        <v/>
      </c>
      <c r="D64" s="82" t="str">
        <f>IF(Input!E64="","",Input!E64)</f>
        <v/>
      </c>
      <c r="E64" s="82" t="str">
        <f>IF(Input!F64="","",Input!F64)</f>
        <v/>
      </c>
      <c r="F64" s="82" t="str">
        <f>IF(Input!G64="","",Input!G64)</f>
        <v/>
      </c>
      <c r="G64" s="83" t="str">
        <f>IF(Input!H64="","",Input!H64)</f>
        <v/>
      </c>
      <c r="H64" s="82" t="str">
        <f>IF(Input!I64="","",Input!I64)</f>
        <v/>
      </c>
      <c r="I64" s="82" t="str">
        <f>IF(Input!J64="","",Input!J64)</f>
        <v/>
      </c>
      <c r="J64" s="82" t="str">
        <f>IF(Input!K64="","",Input!K64)</f>
        <v/>
      </c>
      <c r="K64" s="82" t="str">
        <f>IF(Input!L64="","",Input!L64)</f>
        <v/>
      </c>
      <c r="L64" s="70" t="str">
        <f>IF(B64="","",IF(B64="Box",4,IF(AND(Project!$B$12&gt;0,ISNUMBER(Project!$B$12)),Project!$B$12,12)))</f>
        <v/>
      </c>
      <c r="M64" s="66" t="str">
        <f t="shared" si="0"/>
        <v/>
      </c>
      <c r="N64" s="66" t="str">
        <f t="shared" si="1"/>
        <v/>
      </c>
      <c r="O64" s="67" t="str" cm="1">
        <f t="array" ref="O64">IF(A64="","",ROUND(IF(B64="Circular",Circular(M64),IF(B64="Box",Box(M64,N64),Elliptical(M64,N64))),3))</f>
        <v/>
      </c>
      <c r="P64" s="66" t="str">
        <f t="shared" si="2"/>
        <v/>
      </c>
      <c r="Q64" s="66" t="str" cm="1">
        <f t="array" ref="Q64">IF(M64="","",ROUND(W(M64),2))</f>
        <v/>
      </c>
      <c r="R64" s="66" t="str" cm="1">
        <f t="array" ref="R64">IF(M64="","",ROUND(Wb(Q64,M64),2))</f>
        <v/>
      </c>
      <c r="S64" s="66" t="str" cm="1">
        <f t="array" ref="S64">IF(R64="","",ROUND(K(R64,N64,L64),2))</f>
        <v/>
      </c>
      <c r="T64" s="66" t="str" cm="1">
        <f t="array" ref="T64">IF(S64="","",ROUND(K_3(S64,P64,L64),2))</f>
        <v/>
      </c>
      <c r="U64" s="66" t="str" cm="1">
        <f t="array" ref="U64">IF(S64="","",ROUND(Wt(I64,S64,L64),2))</f>
        <v/>
      </c>
      <c r="V64" s="92" t="str" cm="1">
        <f t="array" ref="V64">IF(A64="","",MAX(ROUND(L_B2(K64,N64),2),0))</f>
        <v/>
      </c>
      <c r="W64" s="92" t="str" cm="1">
        <f t="array" ref="W64">IF(A64="","",MAX(ROUND(L_Tc(K64,I64,N64),2),0))</f>
        <v/>
      </c>
      <c r="X64" s="92" t="str" cm="1">
        <f t="array" ref="X64">IF(N64="","",ROUND(L_Vc(K64,P64,N64),2))</f>
        <v/>
      </c>
      <c r="Y64" s="92" t="str">
        <f t="shared" si="3"/>
        <v/>
      </c>
      <c r="Z64" s="92" t="str">
        <f t="shared" si="4"/>
        <v/>
      </c>
      <c r="AA64" s="92" t="str">
        <f t="shared" si="5"/>
        <v/>
      </c>
      <c r="AB64" s="76" t="str" cm="1">
        <f t="array" ref="AB64">IF(A64="","",AREA_F(IF(RIGHT(G64,4)="ment",P64,I64),R64))</f>
        <v/>
      </c>
      <c r="AC64" s="76" t="str" cm="1">
        <f t="array" ref="AC64">IF(A64="","",ROUND(AREA_BC(R64,S64,N64,O64),2))</f>
        <v/>
      </c>
      <c r="AD64" s="76" t="str">
        <f t="shared" si="6"/>
        <v/>
      </c>
      <c r="AE64" s="76" t="str" cm="1">
        <f t="array" ref="AE64">IF(A64="","",ROUND(AREA_CT(S64,U64,I64),2))</f>
        <v/>
      </c>
      <c r="AF64" s="76" t="str" cm="1">
        <f t="array" ref="AF64">IF(A64="","",ROUND(AREA_VT(T64,U64,I64,P64),2))</f>
        <v/>
      </c>
      <c r="AG64" s="96" t="str" cm="1">
        <f t="array" ref="AG64">IF(A64="","",IF(INDEX(Table_Methods!A:F,MATCH(G64,Table_Methods!B:B,0),1)&lt;&gt;"BKFL1","",MAX(0,ROUND(BKFL1_CEB(AC64,AE64,AH64,F64,F64,J64),1))))</f>
        <v/>
      </c>
      <c r="AH64" s="96" t="str" cm="1">
        <f t="array" ref="AH64">IF(A64="","",IF(INDEX(Table_Methods!A:F,MATCH(G64,Table_Methods!B:B,0),1)&lt;&gt;"BKFL1","",MAX(0,ROUND(BKFL1_STR_NRK(AC64,AE64,K64,V64,W64),1))))</f>
        <v/>
      </c>
      <c r="AI64" s="96" t="str" cm="1">
        <f t="array" ref="AI64">IF(A64="","",IF(INDEX(Table_Methods!A:F,MATCH(G64,Table_Methods!B:B,0),1)&lt;&gt;"BKFL1","",MAX(0,ROUND(BKFL1_STR_RCK(AB64,F64),1))))</f>
        <v/>
      </c>
      <c r="AJ64" s="96" t="str" cm="1">
        <f t="array" ref="AJ64">IF(A64="","",IF(INDEX(Table_Methods!A:F,MATCH(G64,Table_Methods!B:B,0),1)&lt;&gt;"BKFL2","",MAX(0,ROUND(BKFL2_CEB(AC64,AD64,AK64,F64,F64,J64),1))))</f>
        <v/>
      </c>
      <c r="AK64" s="96" t="str" cm="1">
        <f t="array" ref="AK64">IF(A64="","",IF(INDEX(Table_Methods!A:F,MATCH(G64,Table_Methods!B:B,0),1)&lt;&gt;"BKFL2","",MAX(0,ROUND(BKFL2_STR_NRK(AC64,AD64,K64,V64,X64),1))))</f>
        <v/>
      </c>
      <c r="AL64" s="96" t="str" cm="1">
        <f t="array" ref="AL64">IF(A64="","",IF(INDEX(Table_Methods!A:F,MATCH(G64,Table_Methods!B:B,0),1)&lt;&gt;"BKFL2","",MAX(0,ROUND(BKFL2_STR_RCK(AB64,F64),1))))</f>
        <v/>
      </c>
      <c r="AM64" s="96" t="str" cm="1">
        <f t="array" ref="AM64">IF(A64="","",IF(INDEX(Table_Methods!A:F,MATCH(G64,Table_Methods!B:B,0),1)&lt;&gt;"BKFL3","",MAX(0,ROUND(BKFL3_STR(AC64+AE64,K64),1))))</f>
        <v/>
      </c>
      <c r="AN64" s="96" t="str" cm="1">
        <f t="array" ref="AN64">IF(A64="","",IF(INDEX(Table_Methods!A:F,MATCH(G64,Table_Methods!B:B,0),1)&lt;&gt;"BKFL6","",MAX(0,ROUND(BKFL6_CEB(AC64,AE64,AO64,F64,F64,J64),1))))</f>
        <v/>
      </c>
      <c r="AO64" s="97" t="str" cm="1">
        <f t="array" ref="AO64">IF(A64="","",IF(INDEX(Table_Methods!A:F,MATCH(G64,Table_Methods!B:B,0),1)&lt;&gt;"BKFL6","",MAX(0,ROUND(BKFL6_STR_NRK(AC64,K64,V64),1))))</f>
        <v/>
      </c>
      <c r="AP64" s="96" t="str" cm="1">
        <f t="array" ref="AP64">IF(A64="","",IF(INDEX(Table_Methods!A:F,MATCH(G64,Table_Methods!B:B,0),1)&lt;&gt;"BKFL6","",MAX(0,ROUND(BKFL6_STR_RCK(AB64,F64),1))))</f>
        <v/>
      </c>
      <c r="AQ64" s="97" t="str" cm="1">
        <f t="array" ref="AQ64">IF(A64="","",IF(INDEX(Table_Methods!A:F,MATCH(G64,Table_Methods!B:B,0),1)&lt;&gt;"BKFL7","",MAX(0,ROUND(BKFL7_CEB(AC64,AD64,AR64,F64,F64,J64),1))))</f>
        <v/>
      </c>
      <c r="AR64" s="96" t="str" cm="1">
        <f t="array" ref="AR64">IF(A64="","",IF(INDEX(Table_Methods!A:F,MATCH(G64,Table_Methods!B:B,0),1)&lt;&gt;"BKFL7","",MAX(0,ROUND(BKFL7_STR_NRK(AC64,K64,V64),1))))</f>
        <v/>
      </c>
      <c r="AS64" s="96" t="str" cm="1">
        <f t="array" ref="AS64">IF(A64="","",IF(INDEX(Table_Methods!A:F,MATCH(G64,Table_Methods!B:B,0),1)&lt;&gt;"BKFL7","",MAX(0,ROUND(BKFL7_STR_RCK(AB64,F64),1))))</f>
        <v/>
      </c>
      <c r="AT64" s="97" t="str" cm="1">
        <f t="array" ref="AT64">IF(A64="","",IF(INDEX(Table_Methods!A:F,MATCH(G64,Table_Methods!B:B,0),1)&lt;&gt;"BKFL8","",MAX(0,ROUND(BKFL8_CEB(AF64,Z64,AA64),1))))</f>
        <v/>
      </c>
      <c r="AU64" s="96" t="str" cm="1">
        <f t="array" ref="AU64">IF(A64="","",IF(INDEX(Table_Methods!A:F,MATCH(G64,Table_Methods!B:B,0),1)&lt;&gt;"BKFL8","",MAX(0,ROUND(BKFL8_STR_NRK(AC64,AD64,X64,Y64,Z64),1))))</f>
        <v/>
      </c>
      <c r="AV64" s="96" t="str" cm="1">
        <f t="array" ref="AV64">IF(A64="","",IF(INDEX(Table_Methods!A:F,MATCH(G64,Table_Methods!B:B,0),1)&lt;&gt;"BKFL8","",MAX(0,ROUND(BKFL8_STR_RCK(AB64,X64),1))))</f>
        <v/>
      </c>
      <c r="AW64" s="96" t="str" cm="1">
        <f t="array" ref="AW64">IF(A64="","",IF(INDEX(Table_Methods!A:F,MATCH(G64,Table_Methods!B:B,0),1)&lt;&gt;"BKFL9","",MAX(0,ROUND(BKFL9_STR_NRK(AC64,AD64,X64,Y64,Z64),1))))</f>
        <v/>
      </c>
      <c r="AX64" s="96" t="str" cm="1">
        <f t="array" ref="AX64">IF(A64="","",IF(INDEX(Table_Methods!A:F,MATCH(G64,Table_Methods!B:B,0),1)&lt;&gt;"BKFL9","",MAX(0,ROUND(BKFL9_STR_RCK(AB64,X64),1))))</f>
        <v/>
      </c>
    </row>
    <row r="65" spans="1:50" x14ac:dyDescent="0.25">
      <c r="A65" s="82" t="str">
        <f>IF(Input!A65="","",Input!A65)</f>
        <v/>
      </c>
      <c r="B65" s="82" t="str">
        <f>IF(Input!B65="","",Input!B65)</f>
        <v/>
      </c>
      <c r="C65" s="82" t="str">
        <f>IF(Input!D65="","",Input!D65)</f>
        <v/>
      </c>
      <c r="D65" s="82" t="str">
        <f>IF(Input!E65="","",Input!E65)</f>
        <v/>
      </c>
      <c r="E65" s="82" t="str">
        <f>IF(Input!F65="","",Input!F65)</f>
        <v/>
      </c>
      <c r="F65" s="82" t="str">
        <f>IF(Input!G65="","",Input!G65)</f>
        <v/>
      </c>
      <c r="G65" s="83" t="str">
        <f>IF(Input!H65="","",Input!H65)</f>
        <v/>
      </c>
      <c r="H65" s="82" t="str">
        <f>IF(Input!I65="","",Input!I65)</f>
        <v/>
      </c>
      <c r="I65" s="82" t="str">
        <f>IF(Input!J65="","",Input!J65)</f>
        <v/>
      </c>
      <c r="J65" s="82" t="str">
        <f>IF(Input!K65="","",Input!K65)</f>
        <v/>
      </c>
      <c r="K65" s="82" t="str">
        <f>IF(Input!L65="","",Input!L65)</f>
        <v/>
      </c>
      <c r="L65" s="70" t="str">
        <f>IF(B65="","",IF(B65="Box",4,IF(AND(Project!$B$12&gt;0,ISNUMBER(Project!$B$12)),Project!$B$12,12)))</f>
        <v/>
      </c>
      <c r="M65" s="66" t="str">
        <f t="shared" si="0"/>
        <v/>
      </c>
      <c r="N65" s="66" t="str">
        <f t="shared" si="1"/>
        <v/>
      </c>
      <c r="O65" s="67" t="str" cm="1">
        <f t="array" ref="O65">IF(A65="","",ROUND(IF(B65="Circular",Circular(M65),IF(B65="Box",Box(M65,N65),Elliptical(M65,N65))),3))</f>
        <v/>
      </c>
      <c r="P65" s="66" t="str">
        <f t="shared" si="2"/>
        <v/>
      </c>
      <c r="Q65" s="66" t="str" cm="1">
        <f t="array" ref="Q65">IF(M65="","",ROUND(W(M65),2))</f>
        <v/>
      </c>
      <c r="R65" s="66" t="str" cm="1">
        <f t="array" ref="R65">IF(M65="","",ROUND(Wb(Q65,M65),2))</f>
        <v/>
      </c>
      <c r="S65" s="66" t="str" cm="1">
        <f t="array" ref="S65">IF(R65="","",ROUND(K(R65,N65,L65),2))</f>
        <v/>
      </c>
      <c r="T65" s="66" t="str" cm="1">
        <f t="array" ref="T65">IF(S65="","",ROUND(K_3(S65,P65,L65),2))</f>
        <v/>
      </c>
      <c r="U65" s="66" t="str" cm="1">
        <f t="array" ref="U65">IF(S65="","",ROUND(Wt(I65,S65,L65),2))</f>
        <v/>
      </c>
      <c r="V65" s="92" t="str" cm="1">
        <f t="array" ref="V65">IF(A65="","",MAX(ROUND(L_B2(K65,N65),2),0))</f>
        <v/>
      </c>
      <c r="W65" s="92" t="str" cm="1">
        <f t="array" ref="W65">IF(A65="","",MAX(ROUND(L_Tc(K65,I65,N65),2),0))</f>
        <v/>
      </c>
      <c r="X65" s="92" t="str" cm="1">
        <f t="array" ref="X65">IF(N65="","",ROUND(L_Vc(K65,P65,N65),2))</f>
        <v/>
      </c>
      <c r="Y65" s="92" t="str">
        <f t="shared" si="3"/>
        <v/>
      </c>
      <c r="Z65" s="92" t="str">
        <f t="shared" si="4"/>
        <v/>
      </c>
      <c r="AA65" s="92" t="str">
        <f t="shared" si="5"/>
        <v/>
      </c>
      <c r="AB65" s="76" t="str" cm="1">
        <f t="array" ref="AB65">IF(A65="","",AREA_F(IF(RIGHT(G65,4)="ment",P65,I65),R65))</f>
        <v/>
      </c>
      <c r="AC65" s="76" t="str" cm="1">
        <f t="array" ref="AC65">IF(A65="","",ROUND(AREA_BC(R65,S65,N65,O65),2))</f>
        <v/>
      </c>
      <c r="AD65" s="76" t="str">
        <f t="shared" si="6"/>
        <v/>
      </c>
      <c r="AE65" s="76" t="str" cm="1">
        <f t="array" ref="AE65">IF(A65="","",ROUND(AREA_CT(S65,U65,I65),2))</f>
        <v/>
      </c>
      <c r="AF65" s="76" t="str" cm="1">
        <f t="array" ref="AF65">IF(A65="","",ROUND(AREA_VT(T65,U65,I65,P65),2))</f>
        <v/>
      </c>
      <c r="AG65" s="96" t="str" cm="1">
        <f t="array" ref="AG65">IF(A65="","",IF(INDEX(Table_Methods!A:F,MATCH(G65,Table_Methods!B:B,0),1)&lt;&gt;"BKFL1","",MAX(0,ROUND(BKFL1_CEB(AC65,AE65,AH65,F65,F65,J65),1))))</f>
        <v/>
      </c>
      <c r="AH65" s="96" t="str" cm="1">
        <f t="array" ref="AH65">IF(A65="","",IF(INDEX(Table_Methods!A:F,MATCH(G65,Table_Methods!B:B,0),1)&lt;&gt;"BKFL1","",MAX(0,ROUND(BKFL1_STR_NRK(AC65,AE65,K65,V65,W65),1))))</f>
        <v/>
      </c>
      <c r="AI65" s="96" t="str" cm="1">
        <f t="array" ref="AI65">IF(A65="","",IF(INDEX(Table_Methods!A:F,MATCH(G65,Table_Methods!B:B,0),1)&lt;&gt;"BKFL1","",MAX(0,ROUND(BKFL1_STR_RCK(AB65,F65),1))))</f>
        <v/>
      </c>
      <c r="AJ65" s="96" t="str" cm="1">
        <f t="array" ref="AJ65">IF(A65="","",IF(INDEX(Table_Methods!A:F,MATCH(G65,Table_Methods!B:B,0),1)&lt;&gt;"BKFL2","",MAX(0,ROUND(BKFL2_CEB(AC65,AD65,AK65,F65,F65,J65),1))))</f>
        <v/>
      </c>
      <c r="AK65" s="96" t="str" cm="1">
        <f t="array" ref="AK65">IF(A65="","",IF(INDEX(Table_Methods!A:F,MATCH(G65,Table_Methods!B:B,0),1)&lt;&gt;"BKFL2","",MAX(0,ROUND(BKFL2_STR_NRK(AC65,AD65,K65,V65,X65),1))))</f>
        <v/>
      </c>
      <c r="AL65" s="96" t="str" cm="1">
        <f t="array" ref="AL65">IF(A65="","",IF(INDEX(Table_Methods!A:F,MATCH(G65,Table_Methods!B:B,0),1)&lt;&gt;"BKFL2","",MAX(0,ROUND(BKFL2_STR_RCK(AB65,F65),1))))</f>
        <v/>
      </c>
      <c r="AM65" s="96" t="str" cm="1">
        <f t="array" ref="AM65">IF(A65="","",IF(INDEX(Table_Methods!A:F,MATCH(G65,Table_Methods!B:B,0),1)&lt;&gt;"BKFL3","",MAX(0,ROUND(BKFL3_STR(AC65+AE65,K65),1))))</f>
        <v/>
      </c>
      <c r="AN65" s="96" t="str" cm="1">
        <f t="array" ref="AN65">IF(A65="","",IF(INDEX(Table_Methods!A:F,MATCH(G65,Table_Methods!B:B,0),1)&lt;&gt;"BKFL6","",MAX(0,ROUND(BKFL6_CEB(AC65,AE65,AO65,F65,F65,J65),1))))</f>
        <v/>
      </c>
      <c r="AO65" s="97" t="str" cm="1">
        <f t="array" ref="AO65">IF(A65="","",IF(INDEX(Table_Methods!A:F,MATCH(G65,Table_Methods!B:B,0),1)&lt;&gt;"BKFL6","",MAX(0,ROUND(BKFL6_STR_NRK(AC65,K65,V65),1))))</f>
        <v/>
      </c>
      <c r="AP65" s="96" t="str" cm="1">
        <f t="array" ref="AP65">IF(A65="","",IF(INDEX(Table_Methods!A:F,MATCH(G65,Table_Methods!B:B,0),1)&lt;&gt;"BKFL6","",MAX(0,ROUND(BKFL6_STR_RCK(AB65,F65),1))))</f>
        <v/>
      </c>
      <c r="AQ65" s="97" t="str" cm="1">
        <f t="array" ref="AQ65">IF(A65="","",IF(INDEX(Table_Methods!A:F,MATCH(G65,Table_Methods!B:B,0),1)&lt;&gt;"BKFL7","",MAX(0,ROUND(BKFL7_CEB(AC65,AD65,AR65,F65,F65,J65),1))))</f>
        <v/>
      </c>
      <c r="AR65" s="96" t="str" cm="1">
        <f t="array" ref="AR65">IF(A65="","",IF(INDEX(Table_Methods!A:F,MATCH(G65,Table_Methods!B:B,0),1)&lt;&gt;"BKFL7","",MAX(0,ROUND(BKFL7_STR_NRK(AC65,K65,V65),1))))</f>
        <v/>
      </c>
      <c r="AS65" s="96" t="str" cm="1">
        <f t="array" ref="AS65">IF(A65="","",IF(INDEX(Table_Methods!A:F,MATCH(G65,Table_Methods!B:B,0),1)&lt;&gt;"BKFL7","",MAX(0,ROUND(BKFL7_STR_RCK(AB65,F65),1))))</f>
        <v/>
      </c>
      <c r="AT65" s="97" t="str" cm="1">
        <f t="array" ref="AT65">IF(A65="","",IF(INDEX(Table_Methods!A:F,MATCH(G65,Table_Methods!B:B,0),1)&lt;&gt;"BKFL8","",MAX(0,ROUND(BKFL8_CEB(AF65,Z65,AA65),1))))</f>
        <v/>
      </c>
      <c r="AU65" s="96" t="str" cm="1">
        <f t="array" ref="AU65">IF(A65="","",IF(INDEX(Table_Methods!A:F,MATCH(G65,Table_Methods!B:B,0),1)&lt;&gt;"BKFL8","",MAX(0,ROUND(BKFL8_STR_NRK(AC65,AD65,X65,Y65,Z65),1))))</f>
        <v/>
      </c>
      <c r="AV65" s="96" t="str" cm="1">
        <f t="array" ref="AV65">IF(A65="","",IF(INDEX(Table_Methods!A:F,MATCH(G65,Table_Methods!B:B,0),1)&lt;&gt;"BKFL8","",MAX(0,ROUND(BKFL8_STR_RCK(AB65,X65),1))))</f>
        <v/>
      </c>
      <c r="AW65" s="96" t="str" cm="1">
        <f t="array" ref="AW65">IF(A65="","",IF(INDEX(Table_Methods!A:F,MATCH(G65,Table_Methods!B:B,0),1)&lt;&gt;"BKFL9","",MAX(0,ROUND(BKFL9_STR_NRK(AC65,AD65,X65,Y65,Z65),1))))</f>
        <v/>
      </c>
      <c r="AX65" s="96" t="str" cm="1">
        <f t="array" ref="AX65">IF(A65="","",IF(INDEX(Table_Methods!A:F,MATCH(G65,Table_Methods!B:B,0),1)&lt;&gt;"BKFL9","",MAX(0,ROUND(BKFL9_STR_RCK(AB65,X65),1))))</f>
        <v/>
      </c>
    </row>
    <row r="66" spans="1:50" x14ac:dyDescent="0.25">
      <c r="A66" s="82" t="str">
        <f>IF(Input!A66="","",Input!A66)</f>
        <v/>
      </c>
      <c r="B66" s="82" t="str">
        <f>IF(Input!B66="","",Input!B66)</f>
        <v/>
      </c>
      <c r="C66" s="82" t="str">
        <f>IF(Input!D66="","",Input!D66)</f>
        <v/>
      </c>
      <c r="D66" s="82" t="str">
        <f>IF(Input!E66="","",Input!E66)</f>
        <v/>
      </c>
      <c r="E66" s="82" t="str">
        <f>IF(Input!F66="","",Input!F66)</f>
        <v/>
      </c>
      <c r="F66" s="82" t="str">
        <f>IF(Input!G66="","",Input!G66)</f>
        <v/>
      </c>
      <c r="G66" s="83" t="str">
        <f>IF(Input!H66="","",Input!H66)</f>
        <v/>
      </c>
      <c r="H66" s="82" t="str">
        <f>IF(Input!I66="","",Input!I66)</f>
        <v/>
      </c>
      <c r="I66" s="82" t="str">
        <f>IF(Input!J66="","",Input!J66)</f>
        <v/>
      </c>
      <c r="J66" s="82" t="str">
        <f>IF(Input!K66="","",Input!K66)</f>
        <v/>
      </c>
      <c r="K66" s="82" t="str">
        <f>IF(Input!L66="","",Input!L66)</f>
        <v/>
      </c>
      <c r="L66" s="70" t="str">
        <f>IF(B66="","",IF(B66="Box",4,IF(AND(Project!$B$12&gt;0,ISNUMBER(Project!$B$12)),Project!$B$12,12)))</f>
        <v/>
      </c>
      <c r="M66" s="66" t="str">
        <f t="shared" si="0"/>
        <v/>
      </c>
      <c r="N66" s="66" t="str">
        <f t="shared" si="1"/>
        <v/>
      </c>
      <c r="O66" s="67" t="str" cm="1">
        <f t="array" ref="O66">IF(A66="","",ROUND(IF(B66="Circular",Circular(M66),IF(B66="Box",Box(M66,N66),Elliptical(M66,N66))),3))</f>
        <v/>
      </c>
      <c r="P66" s="66" t="str">
        <f t="shared" si="2"/>
        <v/>
      </c>
      <c r="Q66" s="66" t="str" cm="1">
        <f t="array" ref="Q66">IF(M66="","",ROUND(W(M66),2))</f>
        <v/>
      </c>
      <c r="R66" s="66" t="str" cm="1">
        <f t="array" ref="R66">IF(M66="","",ROUND(Wb(Q66,M66),2))</f>
        <v/>
      </c>
      <c r="S66" s="66" t="str" cm="1">
        <f t="array" ref="S66">IF(R66="","",ROUND(K(R66,N66,L66),2))</f>
        <v/>
      </c>
      <c r="T66" s="66" t="str" cm="1">
        <f t="array" ref="T66">IF(S66="","",ROUND(K_3(S66,P66,L66),2))</f>
        <v/>
      </c>
      <c r="U66" s="66" t="str" cm="1">
        <f t="array" ref="U66">IF(S66="","",ROUND(Wt(I66,S66,L66),2))</f>
        <v/>
      </c>
      <c r="V66" s="92" t="str" cm="1">
        <f t="array" ref="V66">IF(A66="","",MAX(ROUND(L_B2(K66,N66),2),0))</f>
        <v/>
      </c>
      <c r="W66" s="92" t="str" cm="1">
        <f t="array" ref="W66">IF(A66="","",MAX(ROUND(L_Tc(K66,I66,N66),2),0))</f>
        <v/>
      </c>
      <c r="X66" s="92" t="str" cm="1">
        <f t="array" ref="X66">IF(N66="","",ROUND(L_Vc(K66,P66,N66),2))</f>
        <v/>
      </c>
      <c r="Y66" s="92" t="str">
        <f t="shared" si="3"/>
        <v/>
      </c>
      <c r="Z66" s="92" t="str">
        <f t="shared" si="4"/>
        <v/>
      </c>
      <c r="AA66" s="92" t="str">
        <f t="shared" si="5"/>
        <v/>
      </c>
      <c r="AB66" s="76" t="str" cm="1">
        <f t="array" ref="AB66">IF(A66="","",AREA_F(IF(RIGHT(G66,4)="ment",P66,I66),R66))</f>
        <v/>
      </c>
      <c r="AC66" s="76" t="str" cm="1">
        <f t="array" ref="AC66">IF(A66="","",ROUND(AREA_BC(R66,S66,N66,O66),2))</f>
        <v/>
      </c>
      <c r="AD66" s="76" t="str">
        <f t="shared" si="6"/>
        <v/>
      </c>
      <c r="AE66" s="76" t="str" cm="1">
        <f t="array" ref="AE66">IF(A66="","",ROUND(AREA_CT(S66,U66,I66),2))</f>
        <v/>
      </c>
      <c r="AF66" s="76" t="str" cm="1">
        <f t="array" ref="AF66">IF(A66="","",ROUND(AREA_VT(T66,U66,I66,P66),2))</f>
        <v/>
      </c>
      <c r="AG66" s="96" t="str" cm="1">
        <f t="array" ref="AG66">IF(A66="","",IF(INDEX(Table_Methods!A:F,MATCH(G66,Table_Methods!B:B,0),1)&lt;&gt;"BKFL1","",MAX(0,ROUND(BKFL1_CEB(AC66,AE66,AH66,F66,F66,J66),1))))</f>
        <v/>
      </c>
      <c r="AH66" s="96" t="str" cm="1">
        <f t="array" ref="AH66">IF(A66="","",IF(INDEX(Table_Methods!A:F,MATCH(G66,Table_Methods!B:B,0),1)&lt;&gt;"BKFL1","",MAX(0,ROUND(BKFL1_STR_NRK(AC66,AE66,K66,V66,W66),1))))</f>
        <v/>
      </c>
      <c r="AI66" s="96" t="str" cm="1">
        <f t="array" ref="AI66">IF(A66="","",IF(INDEX(Table_Methods!A:F,MATCH(G66,Table_Methods!B:B,0),1)&lt;&gt;"BKFL1","",MAX(0,ROUND(BKFL1_STR_RCK(AB66,F66),1))))</f>
        <v/>
      </c>
      <c r="AJ66" s="96" t="str" cm="1">
        <f t="array" ref="AJ66">IF(A66="","",IF(INDEX(Table_Methods!A:F,MATCH(G66,Table_Methods!B:B,0),1)&lt;&gt;"BKFL2","",MAX(0,ROUND(BKFL2_CEB(AC66,AD66,AK66,F66,F66,J66),1))))</f>
        <v/>
      </c>
      <c r="AK66" s="96" t="str" cm="1">
        <f t="array" ref="AK66">IF(A66="","",IF(INDEX(Table_Methods!A:F,MATCH(G66,Table_Methods!B:B,0),1)&lt;&gt;"BKFL2","",MAX(0,ROUND(BKFL2_STR_NRK(AC66,AD66,K66,V66,X66),1))))</f>
        <v/>
      </c>
      <c r="AL66" s="96" t="str" cm="1">
        <f t="array" ref="AL66">IF(A66="","",IF(INDEX(Table_Methods!A:F,MATCH(G66,Table_Methods!B:B,0),1)&lt;&gt;"BKFL2","",MAX(0,ROUND(BKFL2_STR_RCK(AB66,F66),1))))</f>
        <v/>
      </c>
      <c r="AM66" s="96" t="str" cm="1">
        <f t="array" ref="AM66">IF(A66="","",IF(INDEX(Table_Methods!A:F,MATCH(G66,Table_Methods!B:B,0),1)&lt;&gt;"BKFL3","",MAX(0,ROUND(BKFL3_STR(AC66+AE66,K66),1))))</f>
        <v/>
      </c>
      <c r="AN66" s="96" t="str" cm="1">
        <f t="array" ref="AN66">IF(A66="","",IF(INDEX(Table_Methods!A:F,MATCH(G66,Table_Methods!B:B,0),1)&lt;&gt;"BKFL6","",MAX(0,ROUND(BKFL6_CEB(AC66,AE66,AO66,F66,F66,J66),1))))</f>
        <v/>
      </c>
      <c r="AO66" s="97" t="str" cm="1">
        <f t="array" ref="AO66">IF(A66="","",IF(INDEX(Table_Methods!A:F,MATCH(G66,Table_Methods!B:B,0),1)&lt;&gt;"BKFL6","",MAX(0,ROUND(BKFL6_STR_NRK(AC66,K66,V66),1))))</f>
        <v/>
      </c>
      <c r="AP66" s="96" t="str" cm="1">
        <f t="array" ref="AP66">IF(A66="","",IF(INDEX(Table_Methods!A:F,MATCH(G66,Table_Methods!B:B,0),1)&lt;&gt;"BKFL6","",MAX(0,ROUND(BKFL6_STR_RCK(AB66,F66),1))))</f>
        <v/>
      </c>
      <c r="AQ66" s="97" t="str" cm="1">
        <f t="array" ref="AQ66">IF(A66="","",IF(INDEX(Table_Methods!A:F,MATCH(G66,Table_Methods!B:B,0),1)&lt;&gt;"BKFL7","",MAX(0,ROUND(BKFL7_CEB(AC66,AD66,AR66,F66,F66,J66),1))))</f>
        <v/>
      </c>
      <c r="AR66" s="96" t="str" cm="1">
        <f t="array" ref="AR66">IF(A66="","",IF(INDEX(Table_Methods!A:F,MATCH(G66,Table_Methods!B:B,0),1)&lt;&gt;"BKFL7","",MAX(0,ROUND(BKFL7_STR_NRK(AC66,K66,V66),1))))</f>
        <v/>
      </c>
      <c r="AS66" s="96" t="str" cm="1">
        <f t="array" ref="AS66">IF(A66="","",IF(INDEX(Table_Methods!A:F,MATCH(G66,Table_Methods!B:B,0),1)&lt;&gt;"BKFL7","",MAX(0,ROUND(BKFL7_STR_RCK(AB66,F66),1))))</f>
        <v/>
      </c>
      <c r="AT66" s="97" t="str" cm="1">
        <f t="array" ref="AT66">IF(A66="","",IF(INDEX(Table_Methods!A:F,MATCH(G66,Table_Methods!B:B,0),1)&lt;&gt;"BKFL8","",MAX(0,ROUND(BKFL8_CEB(AF66,Z66,AA66),1))))</f>
        <v/>
      </c>
      <c r="AU66" s="96" t="str" cm="1">
        <f t="array" ref="AU66">IF(A66="","",IF(INDEX(Table_Methods!A:F,MATCH(G66,Table_Methods!B:B,0),1)&lt;&gt;"BKFL8","",MAX(0,ROUND(BKFL8_STR_NRK(AC66,AD66,X66,Y66,Z66),1))))</f>
        <v/>
      </c>
      <c r="AV66" s="96" t="str" cm="1">
        <f t="array" ref="AV66">IF(A66="","",IF(INDEX(Table_Methods!A:F,MATCH(G66,Table_Methods!B:B,0),1)&lt;&gt;"BKFL8","",MAX(0,ROUND(BKFL8_STR_RCK(AB66,X66),1))))</f>
        <v/>
      </c>
      <c r="AW66" s="96" t="str" cm="1">
        <f t="array" ref="AW66">IF(A66="","",IF(INDEX(Table_Methods!A:F,MATCH(G66,Table_Methods!B:B,0),1)&lt;&gt;"BKFL9","",MAX(0,ROUND(BKFL9_STR_NRK(AC66,AD66,X66,Y66,Z66),1))))</f>
        <v/>
      </c>
      <c r="AX66" s="96" t="str" cm="1">
        <f t="array" ref="AX66">IF(A66="","",IF(INDEX(Table_Methods!A:F,MATCH(G66,Table_Methods!B:B,0),1)&lt;&gt;"BKFL9","",MAX(0,ROUND(BKFL9_STR_RCK(AB66,X66),1))))</f>
        <v/>
      </c>
    </row>
    <row r="67" spans="1:50" x14ac:dyDescent="0.25">
      <c r="A67" s="82" t="str">
        <f>IF(Input!A67="","",Input!A67)</f>
        <v/>
      </c>
      <c r="B67" s="82" t="str">
        <f>IF(Input!B67="","",Input!B67)</f>
        <v/>
      </c>
      <c r="C67" s="82" t="str">
        <f>IF(Input!D67="","",Input!D67)</f>
        <v/>
      </c>
      <c r="D67" s="82" t="str">
        <f>IF(Input!E67="","",Input!E67)</f>
        <v/>
      </c>
      <c r="E67" s="82" t="str">
        <f>IF(Input!F67="","",Input!F67)</f>
        <v/>
      </c>
      <c r="F67" s="82" t="str">
        <f>IF(Input!G67="","",Input!G67)</f>
        <v/>
      </c>
      <c r="G67" s="83" t="str">
        <f>IF(Input!H67="","",Input!H67)</f>
        <v/>
      </c>
      <c r="H67" s="82" t="str">
        <f>IF(Input!I67="","",Input!I67)</f>
        <v/>
      </c>
      <c r="I67" s="82" t="str">
        <f>IF(Input!J67="","",Input!J67)</f>
        <v/>
      </c>
      <c r="J67" s="82" t="str">
        <f>IF(Input!K67="","",Input!K67)</f>
        <v/>
      </c>
      <c r="K67" s="82" t="str">
        <f>IF(Input!L67="","",Input!L67)</f>
        <v/>
      </c>
      <c r="L67" s="70" t="str">
        <f>IF(B67="","",IF(B67="Box",4,IF(AND(Project!$B$12&gt;0,ISNUMBER(Project!$B$12)),Project!$B$12,12)))</f>
        <v/>
      </c>
      <c r="M67" s="66" t="str">
        <f t="shared" ref="M67:M130" si="7">IF(C67="","",ROUND((C67+E67*2)/12,2))</f>
        <v/>
      </c>
      <c r="N67" s="66" t="str">
        <f t="shared" ref="N67:N130" si="8">IF(D67="","",ROUND((D67+E67*2)/12,2))</f>
        <v/>
      </c>
      <c r="O67" s="67" t="str" cm="1">
        <f t="array" ref="O67">IF(A67="","",ROUND(IF(B67="Circular",Circular(M67),IF(B67="Box",Box(M67,N67),Elliptical(M67,N67))),3))</f>
        <v/>
      </c>
      <c r="P67" s="66" t="str">
        <f t="shared" ref="P67:P130" si="9">IF(C67="","",IF(M67&lt;=1.5,1,1.5))</f>
        <v/>
      </c>
      <c r="Q67" s="66" t="str" cm="1">
        <f t="array" ref="Q67">IF(M67="","",ROUND(W(M67),2))</f>
        <v/>
      </c>
      <c r="R67" s="66" t="str" cm="1">
        <f t="array" ref="R67">IF(M67="","",ROUND(Wb(Q67,M67),2))</f>
        <v/>
      </c>
      <c r="S67" s="66" t="str" cm="1">
        <f t="array" ref="S67">IF(R67="","",ROUND(K(R67,N67,L67),2))</f>
        <v/>
      </c>
      <c r="T67" s="66" t="str" cm="1">
        <f t="array" ref="T67">IF(S67="","",ROUND(K_3(S67,P67,L67),2))</f>
        <v/>
      </c>
      <c r="U67" s="66" t="str" cm="1">
        <f t="array" ref="U67">IF(S67="","",ROUND(Wt(I67,S67,L67),2))</f>
        <v/>
      </c>
      <c r="V67" s="92" t="str" cm="1">
        <f t="array" ref="V67">IF(A67="","",MAX(ROUND(L_B2(K67,N67),2),0))</f>
        <v/>
      </c>
      <c r="W67" s="92" t="str" cm="1">
        <f t="array" ref="W67">IF(A67="","",MAX(ROUND(L_Tc(K67,I67,N67),2),0))</f>
        <v/>
      </c>
      <c r="X67" s="92" t="str" cm="1">
        <f t="array" ref="X67">IF(N67="","",ROUND(L_Vc(K67,P67,N67),2))</f>
        <v/>
      </c>
      <c r="Y67" s="92" t="str">
        <f t="shared" ref="Y67:Y130" si="10">IF(N67="","",ROUND(K67-4*P67,2))</f>
        <v/>
      </c>
      <c r="Z67" s="92" t="str">
        <f t="shared" ref="Z67:Z130" si="11">IF(P67="","",ROUND(K67,2))</f>
        <v/>
      </c>
      <c r="AA67" s="92" t="str">
        <f t="shared" ref="AA67:AA130" si="12">IF(I67="","",ROUND(Y67+4*I67,2))</f>
        <v/>
      </c>
      <c r="AB67" s="76" t="str" cm="1">
        <f t="array" ref="AB67">IF(A67="","",AREA_F(IF(RIGHT(G67,4)="ment",P67,I67),R67))</f>
        <v/>
      </c>
      <c r="AC67" s="76" t="str" cm="1">
        <f t="array" ref="AC67">IF(A67="","",ROUND(AREA_BC(R67,S67,N67,O67),2))</f>
        <v/>
      </c>
      <c r="AD67" s="76" t="str">
        <f t="shared" ref="AD67:AD130" si="13">IF(A67="","",ROUND((S67+T67)/2*P67,2))</f>
        <v/>
      </c>
      <c r="AE67" s="76" t="str" cm="1">
        <f t="array" ref="AE67">IF(A67="","",ROUND(AREA_CT(S67,U67,I67),2))</f>
        <v/>
      </c>
      <c r="AF67" s="76" t="str" cm="1">
        <f t="array" ref="AF67">IF(A67="","",ROUND(AREA_VT(T67,U67,I67,P67),2))</f>
        <v/>
      </c>
      <c r="AG67" s="96" t="str" cm="1">
        <f t="array" ref="AG67">IF(A67="","",IF(INDEX(Table_Methods!A:F,MATCH(G67,Table_Methods!B:B,0),1)&lt;&gt;"BKFL1","",MAX(0,ROUND(BKFL1_CEB(AC67,AE67,AH67,F67,F67,J67),1))))</f>
        <v/>
      </c>
      <c r="AH67" s="96" t="str" cm="1">
        <f t="array" ref="AH67">IF(A67="","",IF(INDEX(Table_Methods!A:F,MATCH(G67,Table_Methods!B:B,0),1)&lt;&gt;"BKFL1","",MAX(0,ROUND(BKFL1_STR_NRK(AC67,AE67,K67,V67,W67),1))))</f>
        <v/>
      </c>
      <c r="AI67" s="96" t="str" cm="1">
        <f t="array" ref="AI67">IF(A67="","",IF(INDEX(Table_Methods!A:F,MATCH(G67,Table_Methods!B:B,0),1)&lt;&gt;"BKFL1","",MAX(0,ROUND(BKFL1_STR_RCK(AB67,F67),1))))</f>
        <v/>
      </c>
      <c r="AJ67" s="96" t="str" cm="1">
        <f t="array" ref="AJ67">IF(A67="","",IF(INDEX(Table_Methods!A:F,MATCH(G67,Table_Methods!B:B,0),1)&lt;&gt;"BKFL2","",MAX(0,ROUND(BKFL2_CEB(AC67,AD67,AK67,F67,F67,J67),1))))</f>
        <v/>
      </c>
      <c r="AK67" s="96" t="str" cm="1">
        <f t="array" ref="AK67">IF(A67="","",IF(INDEX(Table_Methods!A:F,MATCH(G67,Table_Methods!B:B,0),1)&lt;&gt;"BKFL2","",MAX(0,ROUND(BKFL2_STR_NRK(AC67,AD67,K67,V67,X67),1))))</f>
        <v/>
      </c>
      <c r="AL67" s="96" t="str" cm="1">
        <f t="array" ref="AL67">IF(A67="","",IF(INDEX(Table_Methods!A:F,MATCH(G67,Table_Methods!B:B,0),1)&lt;&gt;"BKFL2","",MAX(0,ROUND(BKFL2_STR_RCK(AB67,F67),1))))</f>
        <v/>
      </c>
      <c r="AM67" s="96" t="str" cm="1">
        <f t="array" ref="AM67">IF(A67="","",IF(INDEX(Table_Methods!A:F,MATCH(G67,Table_Methods!B:B,0),1)&lt;&gt;"BKFL3","",MAX(0,ROUND(BKFL3_STR(AC67+AE67,K67),1))))</f>
        <v/>
      </c>
      <c r="AN67" s="96" t="str" cm="1">
        <f t="array" ref="AN67">IF(A67="","",IF(INDEX(Table_Methods!A:F,MATCH(G67,Table_Methods!B:B,0),1)&lt;&gt;"BKFL6","",MAX(0,ROUND(BKFL6_CEB(AC67,AE67,AO67,F67,F67,J67),1))))</f>
        <v/>
      </c>
      <c r="AO67" s="97" t="str" cm="1">
        <f t="array" ref="AO67">IF(A67="","",IF(INDEX(Table_Methods!A:F,MATCH(G67,Table_Methods!B:B,0),1)&lt;&gt;"BKFL6","",MAX(0,ROUND(BKFL6_STR_NRK(AC67,K67,V67),1))))</f>
        <v/>
      </c>
      <c r="AP67" s="96" t="str" cm="1">
        <f t="array" ref="AP67">IF(A67="","",IF(INDEX(Table_Methods!A:F,MATCH(G67,Table_Methods!B:B,0),1)&lt;&gt;"BKFL6","",MAX(0,ROUND(BKFL6_STR_RCK(AB67,F67),1))))</f>
        <v/>
      </c>
      <c r="AQ67" s="97" t="str" cm="1">
        <f t="array" ref="AQ67">IF(A67="","",IF(INDEX(Table_Methods!A:F,MATCH(G67,Table_Methods!B:B,0),1)&lt;&gt;"BKFL7","",MAX(0,ROUND(BKFL7_CEB(AC67,AD67,AR67,F67,F67,J67),1))))</f>
        <v/>
      </c>
      <c r="AR67" s="96" t="str" cm="1">
        <f t="array" ref="AR67">IF(A67="","",IF(INDEX(Table_Methods!A:F,MATCH(G67,Table_Methods!B:B,0),1)&lt;&gt;"BKFL7","",MAX(0,ROUND(BKFL7_STR_NRK(AC67,K67,V67),1))))</f>
        <v/>
      </c>
      <c r="AS67" s="96" t="str" cm="1">
        <f t="array" ref="AS67">IF(A67="","",IF(INDEX(Table_Methods!A:F,MATCH(G67,Table_Methods!B:B,0),1)&lt;&gt;"BKFL7","",MAX(0,ROUND(BKFL7_STR_RCK(AB67,F67),1))))</f>
        <v/>
      </c>
      <c r="AT67" s="97" t="str" cm="1">
        <f t="array" ref="AT67">IF(A67="","",IF(INDEX(Table_Methods!A:F,MATCH(G67,Table_Methods!B:B,0),1)&lt;&gt;"BKFL8","",MAX(0,ROUND(BKFL8_CEB(AF67,Z67,AA67),1))))</f>
        <v/>
      </c>
      <c r="AU67" s="96" t="str" cm="1">
        <f t="array" ref="AU67">IF(A67="","",IF(INDEX(Table_Methods!A:F,MATCH(G67,Table_Methods!B:B,0),1)&lt;&gt;"BKFL8","",MAX(0,ROUND(BKFL8_STR_NRK(AC67,AD67,X67,Y67,Z67),1))))</f>
        <v/>
      </c>
      <c r="AV67" s="96" t="str" cm="1">
        <f t="array" ref="AV67">IF(A67="","",IF(INDEX(Table_Methods!A:F,MATCH(G67,Table_Methods!B:B,0),1)&lt;&gt;"BKFL8","",MAX(0,ROUND(BKFL8_STR_RCK(AB67,X67),1))))</f>
        <v/>
      </c>
      <c r="AW67" s="96" t="str" cm="1">
        <f t="array" ref="AW67">IF(A67="","",IF(INDEX(Table_Methods!A:F,MATCH(G67,Table_Methods!B:B,0),1)&lt;&gt;"BKFL9","",MAX(0,ROUND(BKFL9_STR_NRK(AC67,AD67,X67,Y67,Z67),1))))</f>
        <v/>
      </c>
      <c r="AX67" s="96" t="str" cm="1">
        <f t="array" ref="AX67">IF(A67="","",IF(INDEX(Table_Methods!A:F,MATCH(G67,Table_Methods!B:B,0),1)&lt;&gt;"BKFL9","",MAX(0,ROUND(BKFL9_STR_RCK(AB67,X67),1))))</f>
        <v/>
      </c>
    </row>
    <row r="68" spans="1:50" x14ac:dyDescent="0.25">
      <c r="A68" s="82" t="str">
        <f>IF(Input!A68="","",Input!A68)</f>
        <v/>
      </c>
      <c r="B68" s="82" t="str">
        <f>IF(Input!B68="","",Input!B68)</f>
        <v/>
      </c>
      <c r="C68" s="82" t="str">
        <f>IF(Input!D68="","",Input!D68)</f>
        <v/>
      </c>
      <c r="D68" s="82" t="str">
        <f>IF(Input!E68="","",Input!E68)</f>
        <v/>
      </c>
      <c r="E68" s="82" t="str">
        <f>IF(Input!F68="","",Input!F68)</f>
        <v/>
      </c>
      <c r="F68" s="82" t="str">
        <f>IF(Input!G68="","",Input!G68)</f>
        <v/>
      </c>
      <c r="G68" s="83" t="str">
        <f>IF(Input!H68="","",Input!H68)</f>
        <v/>
      </c>
      <c r="H68" s="82" t="str">
        <f>IF(Input!I68="","",Input!I68)</f>
        <v/>
      </c>
      <c r="I68" s="82" t="str">
        <f>IF(Input!J68="","",Input!J68)</f>
        <v/>
      </c>
      <c r="J68" s="82" t="str">
        <f>IF(Input!K68="","",Input!K68)</f>
        <v/>
      </c>
      <c r="K68" s="82" t="str">
        <f>IF(Input!L68="","",Input!L68)</f>
        <v/>
      </c>
      <c r="L68" s="70" t="str">
        <f>IF(B68="","",IF(B68="Box",4,IF(AND(Project!$B$12&gt;0,ISNUMBER(Project!$B$12)),Project!$B$12,12)))</f>
        <v/>
      </c>
      <c r="M68" s="66" t="str">
        <f t="shared" si="7"/>
        <v/>
      </c>
      <c r="N68" s="66" t="str">
        <f t="shared" si="8"/>
        <v/>
      </c>
      <c r="O68" s="67" t="str" cm="1">
        <f t="array" ref="O68">IF(A68="","",ROUND(IF(B68="Circular",Circular(M68),IF(B68="Box",Box(M68,N68),Elliptical(M68,N68))),3))</f>
        <v/>
      </c>
      <c r="P68" s="66" t="str">
        <f t="shared" si="9"/>
        <v/>
      </c>
      <c r="Q68" s="66" t="str" cm="1">
        <f t="array" ref="Q68">IF(M68="","",ROUND(W(M68),2))</f>
        <v/>
      </c>
      <c r="R68" s="66" t="str" cm="1">
        <f t="array" ref="R68">IF(M68="","",ROUND(Wb(Q68,M68),2))</f>
        <v/>
      </c>
      <c r="S68" s="66" t="str" cm="1">
        <f t="array" ref="S68">IF(R68="","",ROUND(K(R68,N68,L68),2))</f>
        <v/>
      </c>
      <c r="T68" s="66" t="str" cm="1">
        <f t="array" ref="T68">IF(S68="","",ROUND(K_3(S68,P68,L68),2))</f>
        <v/>
      </c>
      <c r="U68" s="66" t="str" cm="1">
        <f t="array" ref="U68">IF(S68="","",ROUND(Wt(I68,S68,L68),2))</f>
        <v/>
      </c>
      <c r="V68" s="92" t="str" cm="1">
        <f t="array" ref="V68">IF(A68="","",MAX(ROUND(L_B2(K68,N68),2),0))</f>
        <v/>
      </c>
      <c r="W68" s="92" t="str" cm="1">
        <f t="array" ref="W68">IF(A68="","",MAX(ROUND(L_Tc(K68,I68,N68),2),0))</f>
        <v/>
      </c>
      <c r="X68" s="92" t="str" cm="1">
        <f t="array" ref="X68">IF(N68="","",ROUND(L_Vc(K68,P68,N68),2))</f>
        <v/>
      </c>
      <c r="Y68" s="92" t="str">
        <f t="shared" si="10"/>
        <v/>
      </c>
      <c r="Z68" s="92" t="str">
        <f t="shared" si="11"/>
        <v/>
      </c>
      <c r="AA68" s="92" t="str">
        <f t="shared" si="12"/>
        <v/>
      </c>
      <c r="AB68" s="76" t="str" cm="1">
        <f t="array" ref="AB68">IF(A68="","",AREA_F(IF(RIGHT(G68,4)="ment",P68,I68),R68))</f>
        <v/>
      </c>
      <c r="AC68" s="76" t="str" cm="1">
        <f t="array" ref="AC68">IF(A68="","",ROUND(AREA_BC(R68,S68,N68,O68),2))</f>
        <v/>
      </c>
      <c r="AD68" s="76" t="str">
        <f t="shared" si="13"/>
        <v/>
      </c>
      <c r="AE68" s="76" t="str" cm="1">
        <f t="array" ref="AE68">IF(A68="","",ROUND(AREA_CT(S68,U68,I68),2))</f>
        <v/>
      </c>
      <c r="AF68" s="76" t="str" cm="1">
        <f t="array" ref="AF68">IF(A68="","",ROUND(AREA_VT(T68,U68,I68,P68),2))</f>
        <v/>
      </c>
      <c r="AG68" s="96" t="str" cm="1">
        <f t="array" ref="AG68">IF(A68="","",IF(INDEX(Table_Methods!A:F,MATCH(G68,Table_Methods!B:B,0),1)&lt;&gt;"BKFL1","",MAX(0,ROUND(BKFL1_CEB(AC68,AE68,AH68,F68,F68,J68),1))))</f>
        <v/>
      </c>
      <c r="AH68" s="96" t="str" cm="1">
        <f t="array" ref="AH68">IF(A68="","",IF(INDEX(Table_Methods!A:F,MATCH(G68,Table_Methods!B:B,0),1)&lt;&gt;"BKFL1","",MAX(0,ROUND(BKFL1_STR_NRK(AC68,AE68,K68,V68,W68),1))))</f>
        <v/>
      </c>
      <c r="AI68" s="96" t="str" cm="1">
        <f t="array" ref="AI68">IF(A68="","",IF(INDEX(Table_Methods!A:F,MATCH(G68,Table_Methods!B:B,0),1)&lt;&gt;"BKFL1","",MAX(0,ROUND(BKFL1_STR_RCK(AB68,F68),1))))</f>
        <v/>
      </c>
      <c r="AJ68" s="96" t="str" cm="1">
        <f t="array" ref="AJ68">IF(A68="","",IF(INDEX(Table_Methods!A:F,MATCH(G68,Table_Methods!B:B,0),1)&lt;&gt;"BKFL2","",MAX(0,ROUND(BKFL2_CEB(AC68,AD68,AK68,F68,F68,J68),1))))</f>
        <v/>
      </c>
      <c r="AK68" s="96" t="str" cm="1">
        <f t="array" ref="AK68">IF(A68="","",IF(INDEX(Table_Methods!A:F,MATCH(G68,Table_Methods!B:B,0),1)&lt;&gt;"BKFL2","",MAX(0,ROUND(BKFL2_STR_NRK(AC68,AD68,K68,V68,X68),1))))</f>
        <v/>
      </c>
      <c r="AL68" s="96" t="str" cm="1">
        <f t="array" ref="AL68">IF(A68="","",IF(INDEX(Table_Methods!A:F,MATCH(G68,Table_Methods!B:B,0),1)&lt;&gt;"BKFL2","",MAX(0,ROUND(BKFL2_STR_RCK(AB68,F68),1))))</f>
        <v/>
      </c>
      <c r="AM68" s="96" t="str" cm="1">
        <f t="array" ref="AM68">IF(A68="","",IF(INDEX(Table_Methods!A:F,MATCH(G68,Table_Methods!B:B,0),1)&lt;&gt;"BKFL3","",MAX(0,ROUND(BKFL3_STR(AC68+AE68,K68),1))))</f>
        <v/>
      </c>
      <c r="AN68" s="96" t="str" cm="1">
        <f t="array" ref="AN68">IF(A68="","",IF(INDEX(Table_Methods!A:F,MATCH(G68,Table_Methods!B:B,0),1)&lt;&gt;"BKFL6","",MAX(0,ROUND(BKFL6_CEB(AC68,AE68,AO68,F68,F68,J68),1))))</f>
        <v/>
      </c>
      <c r="AO68" s="97" t="str" cm="1">
        <f t="array" ref="AO68">IF(A68="","",IF(INDEX(Table_Methods!A:F,MATCH(G68,Table_Methods!B:B,0),1)&lt;&gt;"BKFL6","",MAX(0,ROUND(BKFL6_STR_NRK(AC68,K68,V68),1))))</f>
        <v/>
      </c>
      <c r="AP68" s="96" t="str" cm="1">
        <f t="array" ref="AP68">IF(A68="","",IF(INDEX(Table_Methods!A:F,MATCH(G68,Table_Methods!B:B,0),1)&lt;&gt;"BKFL6","",MAX(0,ROUND(BKFL6_STR_RCK(AB68,F68),1))))</f>
        <v/>
      </c>
      <c r="AQ68" s="97" t="str" cm="1">
        <f t="array" ref="AQ68">IF(A68="","",IF(INDEX(Table_Methods!A:F,MATCH(G68,Table_Methods!B:B,0),1)&lt;&gt;"BKFL7","",MAX(0,ROUND(BKFL7_CEB(AC68,AD68,AR68,F68,F68,J68),1))))</f>
        <v/>
      </c>
      <c r="AR68" s="96" t="str" cm="1">
        <f t="array" ref="AR68">IF(A68="","",IF(INDEX(Table_Methods!A:F,MATCH(G68,Table_Methods!B:B,0),1)&lt;&gt;"BKFL7","",MAX(0,ROUND(BKFL7_STR_NRK(AC68,K68,V68),1))))</f>
        <v/>
      </c>
      <c r="AS68" s="96" t="str" cm="1">
        <f t="array" ref="AS68">IF(A68="","",IF(INDEX(Table_Methods!A:F,MATCH(G68,Table_Methods!B:B,0),1)&lt;&gt;"BKFL7","",MAX(0,ROUND(BKFL7_STR_RCK(AB68,F68),1))))</f>
        <v/>
      </c>
      <c r="AT68" s="97" t="str" cm="1">
        <f t="array" ref="AT68">IF(A68="","",IF(INDEX(Table_Methods!A:F,MATCH(G68,Table_Methods!B:B,0),1)&lt;&gt;"BKFL8","",MAX(0,ROUND(BKFL8_CEB(AF68,Z68,AA68),1))))</f>
        <v/>
      </c>
      <c r="AU68" s="96" t="str" cm="1">
        <f t="array" ref="AU68">IF(A68="","",IF(INDEX(Table_Methods!A:F,MATCH(G68,Table_Methods!B:B,0),1)&lt;&gt;"BKFL8","",MAX(0,ROUND(BKFL8_STR_NRK(AC68,AD68,X68,Y68,Z68),1))))</f>
        <v/>
      </c>
      <c r="AV68" s="96" t="str" cm="1">
        <f t="array" ref="AV68">IF(A68="","",IF(INDEX(Table_Methods!A:F,MATCH(G68,Table_Methods!B:B,0),1)&lt;&gt;"BKFL8","",MAX(0,ROUND(BKFL8_STR_RCK(AB68,X68),1))))</f>
        <v/>
      </c>
      <c r="AW68" s="96" t="str" cm="1">
        <f t="array" ref="AW68">IF(A68="","",IF(INDEX(Table_Methods!A:F,MATCH(G68,Table_Methods!B:B,0),1)&lt;&gt;"BKFL9","",MAX(0,ROUND(BKFL9_STR_NRK(AC68,AD68,X68,Y68,Z68),1))))</f>
        <v/>
      </c>
      <c r="AX68" s="96" t="str" cm="1">
        <f t="array" ref="AX68">IF(A68="","",IF(INDEX(Table_Methods!A:F,MATCH(G68,Table_Methods!B:B,0),1)&lt;&gt;"BKFL9","",MAX(0,ROUND(BKFL9_STR_RCK(AB68,X68),1))))</f>
        <v/>
      </c>
    </row>
    <row r="69" spans="1:50" x14ac:dyDescent="0.25">
      <c r="A69" s="82" t="str">
        <f>IF(Input!A69="","",Input!A69)</f>
        <v/>
      </c>
      <c r="B69" s="82" t="str">
        <f>IF(Input!B69="","",Input!B69)</f>
        <v/>
      </c>
      <c r="C69" s="82" t="str">
        <f>IF(Input!D69="","",Input!D69)</f>
        <v/>
      </c>
      <c r="D69" s="82" t="str">
        <f>IF(Input!E69="","",Input!E69)</f>
        <v/>
      </c>
      <c r="E69" s="82" t="str">
        <f>IF(Input!F69="","",Input!F69)</f>
        <v/>
      </c>
      <c r="F69" s="82" t="str">
        <f>IF(Input!G69="","",Input!G69)</f>
        <v/>
      </c>
      <c r="G69" s="83" t="str">
        <f>IF(Input!H69="","",Input!H69)</f>
        <v/>
      </c>
      <c r="H69" s="82" t="str">
        <f>IF(Input!I69="","",Input!I69)</f>
        <v/>
      </c>
      <c r="I69" s="82" t="str">
        <f>IF(Input!J69="","",Input!J69)</f>
        <v/>
      </c>
      <c r="J69" s="82" t="str">
        <f>IF(Input!K69="","",Input!K69)</f>
        <v/>
      </c>
      <c r="K69" s="82" t="str">
        <f>IF(Input!L69="","",Input!L69)</f>
        <v/>
      </c>
      <c r="L69" s="70" t="str">
        <f>IF(B69="","",IF(B69="Box",4,IF(AND(Project!$B$12&gt;0,ISNUMBER(Project!$B$12)),Project!$B$12,12)))</f>
        <v/>
      </c>
      <c r="M69" s="66" t="str">
        <f t="shared" si="7"/>
        <v/>
      </c>
      <c r="N69" s="66" t="str">
        <f t="shared" si="8"/>
        <v/>
      </c>
      <c r="O69" s="67" t="str" cm="1">
        <f t="array" ref="O69">IF(A69="","",ROUND(IF(B69="Circular",Circular(M69),IF(B69="Box",Box(M69,N69),Elliptical(M69,N69))),3))</f>
        <v/>
      </c>
      <c r="P69" s="66" t="str">
        <f t="shared" si="9"/>
        <v/>
      </c>
      <c r="Q69" s="66" t="str" cm="1">
        <f t="array" ref="Q69">IF(M69="","",ROUND(W(M69),2))</f>
        <v/>
      </c>
      <c r="R69" s="66" t="str" cm="1">
        <f t="array" ref="R69">IF(M69="","",ROUND(Wb(Q69,M69),2))</f>
        <v/>
      </c>
      <c r="S69" s="66" t="str" cm="1">
        <f t="array" ref="S69">IF(R69="","",ROUND(K(R69,N69,L69),2))</f>
        <v/>
      </c>
      <c r="T69" s="66" t="str" cm="1">
        <f t="array" ref="T69">IF(S69="","",ROUND(K_3(S69,P69,L69),2))</f>
        <v/>
      </c>
      <c r="U69" s="66" t="str" cm="1">
        <f t="array" ref="U69">IF(S69="","",ROUND(Wt(I69,S69,L69),2))</f>
        <v/>
      </c>
      <c r="V69" s="92" t="str" cm="1">
        <f t="array" ref="V69">IF(A69="","",MAX(ROUND(L_B2(K69,N69),2),0))</f>
        <v/>
      </c>
      <c r="W69" s="92" t="str" cm="1">
        <f t="array" ref="W69">IF(A69="","",MAX(ROUND(L_Tc(K69,I69,N69),2),0))</f>
        <v/>
      </c>
      <c r="X69" s="92" t="str" cm="1">
        <f t="array" ref="X69">IF(N69="","",ROUND(L_Vc(K69,P69,N69),2))</f>
        <v/>
      </c>
      <c r="Y69" s="92" t="str">
        <f t="shared" si="10"/>
        <v/>
      </c>
      <c r="Z69" s="92" t="str">
        <f t="shared" si="11"/>
        <v/>
      </c>
      <c r="AA69" s="92" t="str">
        <f t="shared" si="12"/>
        <v/>
      </c>
      <c r="AB69" s="76" t="str" cm="1">
        <f t="array" ref="AB69">IF(A69="","",AREA_F(IF(RIGHT(G69,4)="ment",P69,I69),R69))</f>
        <v/>
      </c>
      <c r="AC69" s="76" t="str" cm="1">
        <f t="array" ref="AC69">IF(A69="","",ROUND(AREA_BC(R69,S69,N69,O69),2))</f>
        <v/>
      </c>
      <c r="AD69" s="76" t="str">
        <f t="shared" si="13"/>
        <v/>
      </c>
      <c r="AE69" s="76" t="str" cm="1">
        <f t="array" ref="AE69">IF(A69="","",ROUND(AREA_CT(S69,U69,I69),2))</f>
        <v/>
      </c>
      <c r="AF69" s="76" t="str" cm="1">
        <f t="array" ref="AF69">IF(A69="","",ROUND(AREA_VT(T69,U69,I69,P69),2))</f>
        <v/>
      </c>
      <c r="AG69" s="96" t="str" cm="1">
        <f t="array" ref="AG69">IF(A69="","",IF(INDEX(Table_Methods!A:F,MATCH(G69,Table_Methods!B:B,0),1)&lt;&gt;"BKFL1","",MAX(0,ROUND(BKFL1_CEB(AC69,AE69,AH69,F69,F69,J69),1))))</f>
        <v/>
      </c>
      <c r="AH69" s="96" t="str" cm="1">
        <f t="array" ref="AH69">IF(A69="","",IF(INDEX(Table_Methods!A:F,MATCH(G69,Table_Methods!B:B,0),1)&lt;&gt;"BKFL1","",MAX(0,ROUND(BKFL1_STR_NRK(AC69,AE69,K69,V69,W69),1))))</f>
        <v/>
      </c>
      <c r="AI69" s="96" t="str" cm="1">
        <f t="array" ref="AI69">IF(A69="","",IF(INDEX(Table_Methods!A:F,MATCH(G69,Table_Methods!B:B,0),1)&lt;&gt;"BKFL1","",MAX(0,ROUND(BKFL1_STR_RCK(AB69,F69),1))))</f>
        <v/>
      </c>
      <c r="AJ69" s="96" t="str" cm="1">
        <f t="array" ref="AJ69">IF(A69="","",IF(INDEX(Table_Methods!A:F,MATCH(G69,Table_Methods!B:B,0),1)&lt;&gt;"BKFL2","",MAX(0,ROUND(BKFL2_CEB(AC69,AD69,AK69,F69,F69,J69),1))))</f>
        <v/>
      </c>
      <c r="AK69" s="96" t="str" cm="1">
        <f t="array" ref="AK69">IF(A69="","",IF(INDEX(Table_Methods!A:F,MATCH(G69,Table_Methods!B:B,0),1)&lt;&gt;"BKFL2","",MAX(0,ROUND(BKFL2_STR_NRK(AC69,AD69,K69,V69,X69),1))))</f>
        <v/>
      </c>
      <c r="AL69" s="96" t="str" cm="1">
        <f t="array" ref="AL69">IF(A69="","",IF(INDEX(Table_Methods!A:F,MATCH(G69,Table_Methods!B:B,0),1)&lt;&gt;"BKFL2","",MAX(0,ROUND(BKFL2_STR_RCK(AB69,F69),1))))</f>
        <v/>
      </c>
      <c r="AM69" s="96" t="str" cm="1">
        <f t="array" ref="AM69">IF(A69="","",IF(INDEX(Table_Methods!A:F,MATCH(G69,Table_Methods!B:B,0),1)&lt;&gt;"BKFL3","",MAX(0,ROUND(BKFL3_STR(AC69+AE69,K69),1))))</f>
        <v/>
      </c>
      <c r="AN69" s="96" t="str" cm="1">
        <f t="array" ref="AN69">IF(A69="","",IF(INDEX(Table_Methods!A:F,MATCH(G69,Table_Methods!B:B,0),1)&lt;&gt;"BKFL6","",MAX(0,ROUND(BKFL6_CEB(AC69,AE69,AO69,F69,F69,J69),1))))</f>
        <v/>
      </c>
      <c r="AO69" s="97" t="str" cm="1">
        <f t="array" ref="AO69">IF(A69="","",IF(INDEX(Table_Methods!A:F,MATCH(G69,Table_Methods!B:B,0),1)&lt;&gt;"BKFL6","",MAX(0,ROUND(BKFL6_STR_NRK(AC69,K69,V69),1))))</f>
        <v/>
      </c>
      <c r="AP69" s="96" t="str" cm="1">
        <f t="array" ref="AP69">IF(A69="","",IF(INDEX(Table_Methods!A:F,MATCH(G69,Table_Methods!B:B,0),1)&lt;&gt;"BKFL6","",MAX(0,ROUND(BKFL6_STR_RCK(AB69,F69),1))))</f>
        <v/>
      </c>
      <c r="AQ69" s="97" t="str" cm="1">
        <f t="array" ref="AQ69">IF(A69="","",IF(INDEX(Table_Methods!A:F,MATCH(G69,Table_Methods!B:B,0),1)&lt;&gt;"BKFL7","",MAX(0,ROUND(BKFL7_CEB(AC69,AD69,AR69,F69,F69,J69),1))))</f>
        <v/>
      </c>
      <c r="AR69" s="96" t="str" cm="1">
        <f t="array" ref="AR69">IF(A69="","",IF(INDEX(Table_Methods!A:F,MATCH(G69,Table_Methods!B:B,0),1)&lt;&gt;"BKFL7","",MAX(0,ROUND(BKFL7_STR_NRK(AC69,K69,V69),1))))</f>
        <v/>
      </c>
      <c r="AS69" s="96" t="str" cm="1">
        <f t="array" ref="AS69">IF(A69="","",IF(INDEX(Table_Methods!A:F,MATCH(G69,Table_Methods!B:B,0),1)&lt;&gt;"BKFL7","",MAX(0,ROUND(BKFL7_STR_RCK(AB69,F69),1))))</f>
        <v/>
      </c>
      <c r="AT69" s="97" t="str" cm="1">
        <f t="array" ref="AT69">IF(A69="","",IF(INDEX(Table_Methods!A:F,MATCH(G69,Table_Methods!B:B,0),1)&lt;&gt;"BKFL8","",MAX(0,ROUND(BKFL8_CEB(AF69,Z69,AA69),1))))</f>
        <v/>
      </c>
      <c r="AU69" s="96" t="str" cm="1">
        <f t="array" ref="AU69">IF(A69="","",IF(INDEX(Table_Methods!A:F,MATCH(G69,Table_Methods!B:B,0),1)&lt;&gt;"BKFL8","",MAX(0,ROUND(BKFL8_STR_NRK(AC69,AD69,X69,Y69,Z69),1))))</f>
        <v/>
      </c>
      <c r="AV69" s="96" t="str" cm="1">
        <f t="array" ref="AV69">IF(A69="","",IF(INDEX(Table_Methods!A:F,MATCH(G69,Table_Methods!B:B,0),1)&lt;&gt;"BKFL8","",MAX(0,ROUND(BKFL8_STR_RCK(AB69,X69),1))))</f>
        <v/>
      </c>
      <c r="AW69" s="96" t="str" cm="1">
        <f t="array" ref="AW69">IF(A69="","",IF(INDEX(Table_Methods!A:F,MATCH(G69,Table_Methods!B:B,0),1)&lt;&gt;"BKFL9","",MAX(0,ROUND(BKFL9_STR_NRK(AC69,AD69,X69,Y69,Z69),1))))</f>
        <v/>
      </c>
      <c r="AX69" s="96" t="str" cm="1">
        <f t="array" ref="AX69">IF(A69="","",IF(INDEX(Table_Methods!A:F,MATCH(G69,Table_Methods!B:B,0),1)&lt;&gt;"BKFL9","",MAX(0,ROUND(BKFL9_STR_RCK(AB69,X69),1))))</f>
        <v/>
      </c>
    </row>
    <row r="70" spans="1:50" x14ac:dyDescent="0.25">
      <c r="A70" s="82" t="str">
        <f>IF(Input!A70="","",Input!A70)</f>
        <v/>
      </c>
      <c r="B70" s="82" t="str">
        <f>IF(Input!B70="","",Input!B70)</f>
        <v/>
      </c>
      <c r="C70" s="82" t="str">
        <f>IF(Input!D70="","",Input!D70)</f>
        <v/>
      </c>
      <c r="D70" s="82" t="str">
        <f>IF(Input!E70="","",Input!E70)</f>
        <v/>
      </c>
      <c r="E70" s="82" t="str">
        <f>IF(Input!F70="","",Input!F70)</f>
        <v/>
      </c>
      <c r="F70" s="82" t="str">
        <f>IF(Input!G70="","",Input!G70)</f>
        <v/>
      </c>
      <c r="G70" s="83" t="str">
        <f>IF(Input!H70="","",Input!H70)</f>
        <v/>
      </c>
      <c r="H70" s="82" t="str">
        <f>IF(Input!I70="","",Input!I70)</f>
        <v/>
      </c>
      <c r="I70" s="82" t="str">
        <f>IF(Input!J70="","",Input!J70)</f>
        <v/>
      </c>
      <c r="J70" s="82" t="str">
        <f>IF(Input!K70="","",Input!K70)</f>
        <v/>
      </c>
      <c r="K70" s="82" t="str">
        <f>IF(Input!L70="","",Input!L70)</f>
        <v/>
      </c>
      <c r="L70" s="70" t="str">
        <f>IF(B70="","",IF(B70="Box",4,IF(AND(Project!$B$12&gt;0,ISNUMBER(Project!$B$12)),Project!$B$12,12)))</f>
        <v/>
      </c>
      <c r="M70" s="66" t="str">
        <f t="shared" si="7"/>
        <v/>
      </c>
      <c r="N70" s="66" t="str">
        <f t="shared" si="8"/>
        <v/>
      </c>
      <c r="O70" s="67" t="str" cm="1">
        <f t="array" ref="O70">IF(A70="","",ROUND(IF(B70="Circular",Circular(M70),IF(B70="Box",Box(M70,N70),Elliptical(M70,N70))),3))</f>
        <v/>
      </c>
      <c r="P70" s="66" t="str">
        <f t="shared" si="9"/>
        <v/>
      </c>
      <c r="Q70" s="66" t="str" cm="1">
        <f t="array" ref="Q70">IF(M70="","",ROUND(W(M70),2))</f>
        <v/>
      </c>
      <c r="R70" s="66" t="str" cm="1">
        <f t="array" ref="R70">IF(M70="","",ROUND(Wb(Q70,M70),2))</f>
        <v/>
      </c>
      <c r="S70" s="66" t="str" cm="1">
        <f t="array" ref="S70">IF(R70="","",ROUND(K(R70,N70,L70),2))</f>
        <v/>
      </c>
      <c r="T70" s="66" t="str" cm="1">
        <f t="array" ref="T70">IF(S70="","",ROUND(K_3(S70,P70,L70),2))</f>
        <v/>
      </c>
      <c r="U70" s="66" t="str" cm="1">
        <f t="array" ref="U70">IF(S70="","",ROUND(Wt(I70,S70,L70),2))</f>
        <v/>
      </c>
      <c r="V70" s="92" t="str" cm="1">
        <f t="array" ref="V70">IF(A70="","",MAX(ROUND(L_B2(K70,N70),2),0))</f>
        <v/>
      </c>
      <c r="W70" s="92" t="str" cm="1">
        <f t="array" ref="W70">IF(A70="","",MAX(ROUND(L_Tc(K70,I70,N70),2),0))</f>
        <v/>
      </c>
      <c r="X70" s="92" t="str" cm="1">
        <f t="array" ref="X70">IF(N70="","",ROUND(L_Vc(K70,P70,N70),2))</f>
        <v/>
      </c>
      <c r="Y70" s="92" t="str">
        <f t="shared" si="10"/>
        <v/>
      </c>
      <c r="Z70" s="92" t="str">
        <f t="shared" si="11"/>
        <v/>
      </c>
      <c r="AA70" s="92" t="str">
        <f t="shared" si="12"/>
        <v/>
      </c>
      <c r="AB70" s="76" t="str" cm="1">
        <f t="array" ref="AB70">IF(A70="","",AREA_F(IF(RIGHT(G70,4)="ment",P70,I70),R70))</f>
        <v/>
      </c>
      <c r="AC70" s="76" t="str" cm="1">
        <f t="array" ref="AC70">IF(A70="","",ROUND(AREA_BC(R70,S70,N70,O70),2))</f>
        <v/>
      </c>
      <c r="AD70" s="76" t="str">
        <f t="shared" si="13"/>
        <v/>
      </c>
      <c r="AE70" s="76" t="str" cm="1">
        <f t="array" ref="AE70">IF(A70="","",ROUND(AREA_CT(S70,U70,I70),2))</f>
        <v/>
      </c>
      <c r="AF70" s="76" t="str" cm="1">
        <f t="array" ref="AF70">IF(A70="","",ROUND(AREA_VT(T70,U70,I70,P70),2))</f>
        <v/>
      </c>
      <c r="AG70" s="96" t="str" cm="1">
        <f t="array" ref="AG70">IF(A70="","",IF(INDEX(Table_Methods!A:F,MATCH(G70,Table_Methods!B:B,0),1)&lt;&gt;"BKFL1","",MAX(0,ROUND(BKFL1_CEB(AC70,AE70,AH70,F70,F70,J70),1))))</f>
        <v/>
      </c>
      <c r="AH70" s="96" t="str" cm="1">
        <f t="array" ref="AH70">IF(A70="","",IF(INDEX(Table_Methods!A:F,MATCH(G70,Table_Methods!B:B,0),1)&lt;&gt;"BKFL1","",MAX(0,ROUND(BKFL1_STR_NRK(AC70,AE70,K70,V70,W70),1))))</f>
        <v/>
      </c>
      <c r="AI70" s="96" t="str" cm="1">
        <f t="array" ref="AI70">IF(A70="","",IF(INDEX(Table_Methods!A:F,MATCH(G70,Table_Methods!B:B,0),1)&lt;&gt;"BKFL1","",MAX(0,ROUND(BKFL1_STR_RCK(AB70,F70),1))))</f>
        <v/>
      </c>
      <c r="AJ70" s="96" t="str" cm="1">
        <f t="array" ref="AJ70">IF(A70="","",IF(INDEX(Table_Methods!A:F,MATCH(G70,Table_Methods!B:B,0),1)&lt;&gt;"BKFL2","",MAX(0,ROUND(BKFL2_CEB(AC70,AD70,AK70,F70,F70,J70),1))))</f>
        <v/>
      </c>
      <c r="AK70" s="96" t="str" cm="1">
        <f t="array" ref="AK70">IF(A70="","",IF(INDEX(Table_Methods!A:F,MATCH(G70,Table_Methods!B:B,0),1)&lt;&gt;"BKFL2","",MAX(0,ROUND(BKFL2_STR_NRK(AC70,AD70,K70,V70,X70),1))))</f>
        <v/>
      </c>
      <c r="AL70" s="96" t="str" cm="1">
        <f t="array" ref="AL70">IF(A70="","",IF(INDEX(Table_Methods!A:F,MATCH(G70,Table_Methods!B:B,0),1)&lt;&gt;"BKFL2","",MAX(0,ROUND(BKFL2_STR_RCK(AB70,F70),1))))</f>
        <v/>
      </c>
      <c r="AM70" s="96" t="str" cm="1">
        <f t="array" ref="AM70">IF(A70="","",IF(INDEX(Table_Methods!A:F,MATCH(G70,Table_Methods!B:B,0),1)&lt;&gt;"BKFL3","",MAX(0,ROUND(BKFL3_STR(AC70+AE70,K70),1))))</f>
        <v/>
      </c>
      <c r="AN70" s="96" t="str" cm="1">
        <f t="array" ref="AN70">IF(A70="","",IF(INDEX(Table_Methods!A:F,MATCH(G70,Table_Methods!B:B,0),1)&lt;&gt;"BKFL6","",MAX(0,ROUND(BKFL6_CEB(AC70,AE70,AO70,F70,F70,J70),1))))</f>
        <v/>
      </c>
      <c r="AO70" s="97" t="str" cm="1">
        <f t="array" ref="AO70">IF(A70="","",IF(INDEX(Table_Methods!A:F,MATCH(G70,Table_Methods!B:B,0),1)&lt;&gt;"BKFL6","",MAX(0,ROUND(BKFL6_STR_NRK(AC70,K70,V70),1))))</f>
        <v/>
      </c>
      <c r="AP70" s="96" t="str" cm="1">
        <f t="array" ref="AP70">IF(A70="","",IF(INDEX(Table_Methods!A:F,MATCH(G70,Table_Methods!B:B,0),1)&lt;&gt;"BKFL6","",MAX(0,ROUND(BKFL6_STR_RCK(AB70,F70),1))))</f>
        <v/>
      </c>
      <c r="AQ70" s="97" t="str" cm="1">
        <f t="array" ref="AQ70">IF(A70="","",IF(INDEX(Table_Methods!A:F,MATCH(G70,Table_Methods!B:B,0),1)&lt;&gt;"BKFL7","",MAX(0,ROUND(BKFL7_CEB(AC70,AD70,AR70,F70,F70,J70),1))))</f>
        <v/>
      </c>
      <c r="AR70" s="96" t="str" cm="1">
        <f t="array" ref="AR70">IF(A70="","",IF(INDEX(Table_Methods!A:F,MATCH(G70,Table_Methods!B:B,0),1)&lt;&gt;"BKFL7","",MAX(0,ROUND(BKFL7_STR_NRK(AC70,K70,V70),1))))</f>
        <v/>
      </c>
      <c r="AS70" s="96" t="str" cm="1">
        <f t="array" ref="AS70">IF(A70="","",IF(INDEX(Table_Methods!A:F,MATCH(G70,Table_Methods!B:B,0),1)&lt;&gt;"BKFL7","",MAX(0,ROUND(BKFL7_STR_RCK(AB70,F70),1))))</f>
        <v/>
      </c>
      <c r="AT70" s="97" t="str" cm="1">
        <f t="array" ref="AT70">IF(A70="","",IF(INDEX(Table_Methods!A:F,MATCH(G70,Table_Methods!B:B,0),1)&lt;&gt;"BKFL8","",MAX(0,ROUND(BKFL8_CEB(AF70,Z70,AA70),1))))</f>
        <v/>
      </c>
      <c r="AU70" s="96" t="str" cm="1">
        <f t="array" ref="AU70">IF(A70="","",IF(INDEX(Table_Methods!A:F,MATCH(G70,Table_Methods!B:B,0),1)&lt;&gt;"BKFL8","",MAX(0,ROUND(BKFL8_STR_NRK(AC70,AD70,X70,Y70,Z70),1))))</f>
        <v/>
      </c>
      <c r="AV70" s="96" t="str" cm="1">
        <f t="array" ref="AV70">IF(A70="","",IF(INDEX(Table_Methods!A:F,MATCH(G70,Table_Methods!B:B,0),1)&lt;&gt;"BKFL8","",MAX(0,ROUND(BKFL8_STR_RCK(AB70,X70),1))))</f>
        <v/>
      </c>
      <c r="AW70" s="96" t="str" cm="1">
        <f t="array" ref="AW70">IF(A70="","",IF(INDEX(Table_Methods!A:F,MATCH(G70,Table_Methods!B:B,0),1)&lt;&gt;"BKFL9","",MAX(0,ROUND(BKFL9_STR_NRK(AC70,AD70,X70,Y70,Z70),1))))</f>
        <v/>
      </c>
      <c r="AX70" s="96" t="str" cm="1">
        <f t="array" ref="AX70">IF(A70="","",IF(INDEX(Table_Methods!A:F,MATCH(G70,Table_Methods!B:B,0),1)&lt;&gt;"BKFL9","",MAX(0,ROUND(BKFL9_STR_RCK(AB70,X70),1))))</f>
        <v/>
      </c>
    </row>
    <row r="71" spans="1:50" x14ac:dyDescent="0.25">
      <c r="A71" s="82" t="str">
        <f>IF(Input!A71="","",Input!A71)</f>
        <v/>
      </c>
      <c r="B71" s="82" t="str">
        <f>IF(Input!B71="","",Input!B71)</f>
        <v/>
      </c>
      <c r="C71" s="82" t="str">
        <f>IF(Input!D71="","",Input!D71)</f>
        <v/>
      </c>
      <c r="D71" s="82" t="str">
        <f>IF(Input!E71="","",Input!E71)</f>
        <v/>
      </c>
      <c r="E71" s="82" t="str">
        <f>IF(Input!F71="","",Input!F71)</f>
        <v/>
      </c>
      <c r="F71" s="82" t="str">
        <f>IF(Input!G71="","",Input!G71)</f>
        <v/>
      </c>
      <c r="G71" s="83" t="str">
        <f>IF(Input!H71="","",Input!H71)</f>
        <v/>
      </c>
      <c r="H71" s="82" t="str">
        <f>IF(Input!I71="","",Input!I71)</f>
        <v/>
      </c>
      <c r="I71" s="82" t="str">
        <f>IF(Input!J71="","",Input!J71)</f>
        <v/>
      </c>
      <c r="J71" s="82" t="str">
        <f>IF(Input!K71="","",Input!K71)</f>
        <v/>
      </c>
      <c r="K71" s="82" t="str">
        <f>IF(Input!L71="","",Input!L71)</f>
        <v/>
      </c>
      <c r="L71" s="70" t="str">
        <f>IF(B71="","",IF(B71="Box",4,IF(AND(Project!$B$12&gt;0,ISNUMBER(Project!$B$12)),Project!$B$12,12)))</f>
        <v/>
      </c>
      <c r="M71" s="66" t="str">
        <f t="shared" si="7"/>
        <v/>
      </c>
      <c r="N71" s="66" t="str">
        <f t="shared" si="8"/>
        <v/>
      </c>
      <c r="O71" s="67" t="str" cm="1">
        <f t="array" ref="O71">IF(A71="","",ROUND(IF(B71="Circular",Circular(M71),IF(B71="Box",Box(M71,N71),Elliptical(M71,N71))),3))</f>
        <v/>
      </c>
      <c r="P71" s="66" t="str">
        <f t="shared" si="9"/>
        <v/>
      </c>
      <c r="Q71" s="66" t="str" cm="1">
        <f t="array" ref="Q71">IF(M71="","",ROUND(W(M71),2))</f>
        <v/>
      </c>
      <c r="R71" s="66" t="str" cm="1">
        <f t="array" ref="R71">IF(M71="","",ROUND(Wb(Q71,M71),2))</f>
        <v/>
      </c>
      <c r="S71" s="66" t="str" cm="1">
        <f t="array" ref="S71">IF(R71="","",ROUND(K(R71,N71,L71),2))</f>
        <v/>
      </c>
      <c r="T71" s="66" t="str" cm="1">
        <f t="array" ref="T71">IF(S71="","",ROUND(K_3(S71,P71,L71),2))</f>
        <v/>
      </c>
      <c r="U71" s="66" t="str" cm="1">
        <f t="array" ref="U71">IF(S71="","",ROUND(Wt(I71,S71,L71),2))</f>
        <v/>
      </c>
      <c r="V71" s="92" t="str" cm="1">
        <f t="array" ref="V71">IF(A71="","",MAX(ROUND(L_B2(K71,N71),2),0))</f>
        <v/>
      </c>
      <c r="W71" s="92" t="str" cm="1">
        <f t="array" ref="W71">IF(A71="","",MAX(ROUND(L_Tc(K71,I71,N71),2),0))</f>
        <v/>
      </c>
      <c r="X71" s="92" t="str" cm="1">
        <f t="array" ref="X71">IF(N71="","",ROUND(L_Vc(K71,P71,N71),2))</f>
        <v/>
      </c>
      <c r="Y71" s="92" t="str">
        <f t="shared" si="10"/>
        <v/>
      </c>
      <c r="Z71" s="92" t="str">
        <f t="shared" si="11"/>
        <v/>
      </c>
      <c r="AA71" s="92" t="str">
        <f t="shared" si="12"/>
        <v/>
      </c>
      <c r="AB71" s="76" t="str" cm="1">
        <f t="array" ref="AB71">IF(A71="","",AREA_F(IF(RIGHT(G71,4)="ment",P71,I71),R71))</f>
        <v/>
      </c>
      <c r="AC71" s="76" t="str" cm="1">
        <f t="array" ref="AC71">IF(A71="","",ROUND(AREA_BC(R71,S71,N71,O71),2))</f>
        <v/>
      </c>
      <c r="AD71" s="76" t="str">
        <f t="shared" si="13"/>
        <v/>
      </c>
      <c r="AE71" s="76" t="str" cm="1">
        <f t="array" ref="AE71">IF(A71="","",ROUND(AREA_CT(S71,U71,I71),2))</f>
        <v/>
      </c>
      <c r="AF71" s="76" t="str" cm="1">
        <f t="array" ref="AF71">IF(A71="","",ROUND(AREA_VT(T71,U71,I71,P71),2))</f>
        <v/>
      </c>
      <c r="AG71" s="96" t="str" cm="1">
        <f t="array" ref="AG71">IF(A71="","",IF(INDEX(Table_Methods!A:F,MATCH(G71,Table_Methods!B:B,0),1)&lt;&gt;"BKFL1","",MAX(0,ROUND(BKFL1_CEB(AC71,AE71,AH71,F71,F71,J71),1))))</f>
        <v/>
      </c>
      <c r="AH71" s="96" t="str" cm="1">
        <f t="array" ref="AH71">IF(A71="","",IF(INDEX(Table_Methods!A:F,MATCH(G71,Table_Methods!B:B,0),1)&lt;&gt;"BKFL1","",MAX(0,ROUND(BKFL1_STR_NRK(AC71,AE71,K71,V71,W71),1))))</f>
        <v/>
      </c>
      <c r="AI71" s="96" t="str" cm="1">
        <f t="array" ref="AI71">IF(A71="","",IF(INDEX(Table_Methods!A:F,MATCH(G71,Table_Methods!B:B,0),1)&lt;&gt;"BKFL1","",MAX(0,ROUND(BKFL1_STR_RCK(AB71,F71),1))))</f>
        <v/>
      </c>
      <c r="AJ71" s="96" t="str" cm="1">
        <f t="array" ref="AJ71">IF(A71="","",IF(INDEX(Table_Methods!A:F,MATCH(G71,Table_Methods!B:B,0),1)&lt;&gt;"BKFL2","",MAX(0,ROUND(BKFL2_CEB(AC71,AD71,AK71,F71,F71,J71),1))))</f>
        <v/>
      </c>
      <c r="AK71" s="96" t="str" cm="1">
        <f t="array" ref="AK71">IF(A71="","",IF(INDEX(Table_Methods!A:F,MATCH(G71,Table_Methods!B:B,0),1)&lt;&gt;"BKFL2","",MAX(0,ROUND(BKFL2_STR_NRK(AC71,AD71,K71,V71,X71),1))))</f>
        <v/>
      </c>
      <c r="AL71" s="96" t="str" cm="1">
        <f t="array" ref="AL71">IF(A71="","",IF(INDEX(Table_Methods!A:F,MATCH(G71,Table_Methods!B:B,0),1)&lt;&gt;"BKFL2","",MAX(0,ROUND(BKFL2_STR_RCK(AB71,F71),1))))</f>
        <v/>
      </c>
      <c r="AM71" s="96" t="str" cm="1">
        <f t="array" ref="AM71">IF(A71="","",IF(INDEX(Table_Methods!A:F,MATCH(G71,Table_Methods!B:B,0),1)&lt;&gt;"BKFL3","",MAX(0,ROUND(BKFL3_STR(AC71+AE71,K71),1))))</f>
        <v/>
      </c>
      <c r="AN71" s="96" t="str" cm="1">
        <f t="array" ref="AN71">IF(A71="","",IF(INDEX(Table_Methods!A:F,MATCH(G71,Table_Methods!B:B,0),1)&lt;&gt;"BKFL6","",MAX(0,ROUND(BKFL6_CEB(AC71,AE71,AO71,F71,F71,J71),1))))</f>
        <v/>
      </c>
      <c r="AO71" s="97" t="str" cm="1">
        <f t="array" ref="AO71">IF(A71="","",IF(INDEX(Table_Methods!A:F,MATCH(G71,Table_Methods!B:B,0),1)&lt;&gt;"BKFL6","",MAX(0,ROUND(BKFL6_STR_NRK(AC71,K71,V71),1))))</f>
        <v/>
      </c>
      <c r="AP71" s="96" t="str" cm="1">
        <f t="array" ref="AP71">IF(A71="","",IF(INDEX(Table_Methods!A:F,MATCH(G71,Table_Methods!B:B,0),1)&lt;&gt;"BKFL6","",MAX(0,ROUND(BKFL6_STR_RCK(AB71,F71),1))))</f>
        <v/>
      </c>
      <c r="AQ71" s="97" t="str" cm="1">
        <f t="array" ref="AQ71">IF(A71="","",IF(INDEX(Table_Methods!A:F,MATCH(G71,Table_Methods!B:B,0),1)&lt;&gt;"BKFL7","",MAX(0,ROUND(BKFL7_CEB(AC71,AD71,AR71,F71,F71,J71),1))))</f>
        <v/>
      </c>
      <c r="AR71" s="96" t="str" cm="1">
        <f t="array" ref="AR71">IF(A71="","",IF(INDEX(Table_Methods!A:F,MATCH(G71,Table_Methods!B:B,0),1)&lt;&gt;"BKFL7","",MAX(0,ROUND(BKFL7_STR_NRK(AC71,K71,V71),1))))</f>
        <v/>
      </c>
      <c r="AS71" s="96" t="str" cm="1">
        <f t="array" ref="AS71">IF(A71="","",IF(INDEX(Table_Methods!A:F,MATCH(G71,Table_Methods!B:B,0),1)&lt;&gt;"BKFL7","",MAX(0,ROUND(BKFL7_STR_RCK(AB71,F71),1))))</f>
        <v/>
      </c>
      <c r="AT71" s="97" t="str" cm="1">
        <f t="array" ref="AT71">IF(A71="","",IF(INDEX(Table_Methods!A:F,MATCH(G71,Table_Methods!B:B,0),1)&lt;&gt;"BKFL8","",MAX(0,ROUND(BKFL8_CEB(AF71,Z71,AA71),1))))</f>
        <v/>
      </c>
      <c r="AU71" s="96" t="str" cm="1">
        <f t="array" ref="AU71">IF(A71="","",IF(INDEX(Table_Methods!A:F,MATCH(G71,Table_Methods!B:B,0),1)&lt;&gt;"BKFL8","",MAX(0,ROUND(BKFL8_STR_NRK(AC71,AD71,X71,Y71,Z71),1))))</f>
        <v/>
      </c>
      <c r="AV71" s="96" t="str" cm="1">
        <f t="array" ref="AV71">IF(A71="","",IF(INDEX(Table_Methods!A:F,MATCH(G71,Table_Methods!B:B,0),1)&lt;&gt;"BKFL8","",MAX(0,ROUND(BKFL8_STR_RCK(AB71,X71),1))))</f>
        <v/>
      </c>
      <c r="AW71" s="96" t="str" cm="1">
        <f t="array" ref="AW71">IF(A71="","",IF(INDEX(Table_Methods!A:F,MATCH(G71,Table_Methods!B:B,0),1)&lt;&gt;"BKFL9","",MAX(0,ROUND(BKFL9_STR_NRK(AC71,AD71,X71,Y71,Z71),1))))</f>
        <v/>
      </c>
      <c r="AX71" s="96" t="str" cm="1">
        <f t="array" ref="AX71">IF(A71="","",IF(INDEX(Table_Methods!A:F,MATCH(G71,Table_Methods!B:B,0),1)&lt;&gt;"BKFL9","",MAX(0,ROUND(BKFL9_STR_RCK(AB71,X71),1))))</f>
        <v/>
      </c>
    </row>
    <row r="72" spans="1:50" x14ac:dyDescent="0.25">
      <c r="A72" s="82" t="str">
        <f>IF(Input!A72="","",Input!A72)</f>
        <v/>
      </c>
      <c r="B72" s="82" t="str">
        <f>IF(Input!B72="","",Input!B72)</f>
        <v/>
      </c>
      <c r="C72" s="82" t="str">
        <f>IF(Input!D72="","",Input!D72)</f>
        <v/>
      </c>
      <c r="D72" s="82" t="str">
        <f>IF(Input!E72="","",Input!E72)</f>
        <v/>
      </c>
      <c r="E72" s="82" t="str">
        <f>IF(Input!F72="","",Input!F72)</f>
        <v/>
      </c>
      <c r="F72" s="82" t="str">
        <f>IF(Input!G72="","",Input!G72)</f>
        <v/>
      </c>
      <c r="G72" s="83" t="str">
        <f>IF(Input!H72="","",Input!H72)</f>
        <v/>
      </c>
      <c r="H72" s="82" t="str">
        <f>IF(Input!I72="","",Input!I72)</f>
        <v/>
      </c>
      <c r="I72" s="82" t="str">
        <f>IF(Input!J72="","",Input!J72)</f>
        <v/>
      </c>
      <c r="J72" s="82" t="str">
        <f>IF(Input!K72="","",Input!K72)</f>
        <v/>
      </c>
      <c r="K72" s="82" t="str">
        <f>IF(Input!L72="","",Input!L72)</f>
        <v/>
      </c>
      <c r="L72" s="70" t="str">
        <f>IF(B72="","",IF(B72="Box",4,IF(AND(Project!$B$12&gt;0,ISNUMBER(Project!$B$12)),Project!$B$12,12)))</f>
        <v/>
      </c>
      <c r="M72" s="66" t="str">
        <f t="shared" si="7"/>
        <v/>
      </c>
      <c r="N72" s="66" t="str">
        <f t="shared" si="8"/>
        <v/>
      </c>
      <c r="O72" s="67" t="str" cm="1">
        <f t="array" ref="O72">IF(A72="","",ROUND(IF(B72="Circular",Circular(M72),IF(B72="Box",Box(M72,N72),Elliptical(M72,N72))),3))</f>
        <v/>
      </c>
      <c r="P72" s="66" t="str">
        <f t="shared" si="9"/>
        <v/>
      </c>
      <c r="Q72" s="66" t="str" cm="1">
        <f t="array" ref="Q72">IF(M72="","",ROUND(W(M72),2))</f>
        <v/>
      </c>
      <c r="R72" s="66" t="str" cm="1">
        <f t="array" ref="R72">IF(M72="","",ROUND(Wb(Q72,M72),2))</f>
        <v/>
      </c>
      <c r="S72" s="66" t="str" cm="1">
        <f t="array" ref="S72">IF(R72="","",ROUND(K(R72,N72,L72),2))</f>
        <v/>
      </c>
      <c r="T72" s="66" t="str" cm="1">
        <f t="array" ref="T72">IF(S72="","",ROUND(K_3(S72,P72,L72),2))</f>
        <v/>
      </c>
      <c r="U72" s="66" t="str" cm="1">
        <f t="array" ref="U72">IF(S72="","",ROUND(Wt(I72,S72,L72),2))</f>
        <v/>
      </c>
      <c r="V72" s="92" t="str" cm="1">
        <f t="array" ref="V72">IF(A72="","",MAX(ROUND(L_B2(K72,N72),2),0))</f>
        <v/>
      </c>
      <c r="W72" s="92" t="str" cm="1">
        <f t="array" ref="W72">IF(A72="","",MAX(ROUND(L_Tc(K72,I72,N72),2),0))</f>
        <v/>
      </c>
      <c r="X72" s="92" t="str" cm="1">
        <f t="array" ref="X72">IF(N72="","",ROUND(L_Vc(K72,P72,N72),2))</f>
        <v/>
      </c>
      <c r="Y72" s="92" t="str">
        <f t="shared" si="10"/>
        <v/>
      </c>
      <c r="Z72" s="92" t="str">
        <f t="shared" si="11"/>
        <v/>
      </c>
      <c r="AA72" s="92" t="str">
        <f t="shared" si="12"/>
        <v/>
      </c>
      <c r="AB72" s="76" t="str" cm="1">
        <f t="array" ref="AB72">IF(A72="","",AREA_F(IF(RIGHT(G72,4)="ment",P72,I72),R72))</f>
        <v/>
      </c>
      <c r="AC72" s="76" t="str" cm="1">
        <f t="array" ref="AC72">IF(A72="","",ROUND(AREA_BC(R72,S72,N72,O72),2))</f>
        <v/>
      </c>
      <c r="AD72" s="76" t="str">
        <f t="shared" si="13"/>
        <v/>
      </c>
      <c r="AE72" s="76" t="str" cm="1">
        <f t="array" ref="AE72">IF(A72="","",ROUND(AREA_CT(S72,U72,I72),2))</f>
        <v/>
      </c>
      <c r="AF72" s="76" t="str" cm="1">
        <f t="array" ref="AF72">IF(A72="","",ROUND(AREA_VT(T72,U72,I72,P72),2))</f>
        <v/>
      </c>
      <c r="AG72" s="96" t="str" cm="1">
        <f t="array" ref="AG72">IF(A72="","",IF(INDEX(Table_Methods!A:F,MATCH(G72,Table_Methods!B:B,0),1)&lt;&gt;"BKFL1","",MAX(0,ROUND(BKFL1_CEB(AC72,AE72,AH72,F72,F72,J72),1))))</f>
        <v/>
      </c>
      <c r="AH72" s="96" t="str" cm="1">
        <f t="array" ref="AH72">IF(A72="","",IF(INDEX(Table_Methods!A:F,MATCH(G72,Table_Methods!B:B,0),1)&lt;&gt;"BKFL1","",MAX(0,ROUND(BKFL1_STR_NRK(AC72,AE72,K72,V72,W72),1))))</f>
        <v/>
      </c>
      <c r="AI72" s="96" t="str" cm="1">
        <f t="array" ref="AI72">IF(A72="","",IF(INDEX(Table_Methods!A:F,MATCH(G72,Table_Methods!B:B,0),1)&lt;&gt;"BKFL1","",MAX(0,ROUND(BKFL1_STR_RCK(AB72,F72),1))))</f>
        <v/>
      </c>
      <c r="AJ72" s="96" t="str" cm="1">
        <f t="array" ref="AJ72">IF(A72="","",IF(INDEX(Table_Methods!A:F,MATCH(G72,Table_Methods!B:B,0),1)&lt;&gt;"BKFL2","",MAX(0,ROUND(BKFL2_CEB(AC72,AD72,AK72,F72,F72,J72),1))))</f>
        <v/>
      </c>
      <c r="AK72" s="96" t="str" cm="1">
        <f t="array" ref="AK72">IF(A72="","",IF(INDEX(Table_Methods!A:F,MATCH(G72,Table_Methods!B:B,0),1)&lt;&gt;"BKFL2","",MAX(0,ROUND(BKFL2_STR_NRK(AC72,AD72,K72,V72,X72),1))))</f>
        <v/>
      </c>
      <c r="AL72" s="96" t="str" cm="1">
        <f t="array" ref="AL72">IF(A72="","",IF(INDEX(Table_Methods!A:F,MATCH(G72,Table_Methods!B:B,0),1)&lt;&gt;"BKFL2","",MAX(0,ROUND(BKFL2_STR_RCK(AB72,F72),1))))</f>
        <v/>
      </c>
      <c r="AM72" s="96" t="str" cm="1">
        <f t="array" ref="AM72">IF(A72="","",IF(INDEX(Table_Methods!A:F,MATCH(G72,Table_Methods!B:B,0),1)&lt;&gt;"BKFL3","",MAX(0,ROUND(BKFL3_STR(AC72+AE72,K72),1))))</f>
        <v/>
      </c>
      <c r="AN72" s="96" t="str" cm="1">
        <f t="array" ref="AN72">IF(A72="","",IF(INDEX(Table_Methods!A:F,MATCH(G72,Table_Methods!B:B,0),1)&lt;&gt;"BKFL6","",MAX(0,ROUND(BKFL6_CEB(AC72,AE72,AO72,F72,F72,J72),1))))</f>
        <v/>
      </c>
      <c r="AO72" s="97" t="str" cm="1">
        <f t="array" ref="AO72">IF(A72="","",IF(INDEX(Table_Methods!A:F,MATCH(G72,Table_Methods!B:B,0),1)&lt;&gt;"BKFL6","",MAX(0,ROUND(BKFL6_STR_NRK(AC72,K72,V72),1))))</f>
        <v/>
      </c>
      <c r="AP72" s="96" t="str" cm="1">
        <f t="array" ref="AP72">IF(A72="","",IF(INDEX(Table_Methods!A:F,MATCH(G72,Table_Methods!B:B,0),1)&lt;&gt;"BKFL6","",MAX(0,ROUND(BKFL6_STR_RCK(AB72,F72),1))))</f>
        <v/>
      </c>
      <c r="AQ72" s="97" t="str" cm="1">
        <f t="array" ref="AQ72">IF(A72="","",IF(INDEX(Table_Methods!A:F,MATCH(G72,Table_Methods!B:B,0),1)&lt;&gt;"BKFL7","",MAX(0,ROUND(BKFL7_CEB(AC72,AD72,AR72,F72,F72,J72),1))))</f>
        <v/>
      </c>
      <c r="AR72" s="96" t="str" cm="1">
        <f t="array" ref="AR72">IF(A72="","",IF(INDEX(Table_Methods!A:F,MATCH(G72,Table_Methods!B:B,0),1)&lt;&gt;"BKFL7","",MAX(0,ROUND(BKFL7_STR_NRK(AC72,K72,V72),1))))</f>
        <v/>
      </c>
      <c r="AS72" s="96" t="str" cm="1">
        <f t="array" ref="AS72">IF(A72="","",IF(INDEX(Table_Methods!A:F,MATCH(G72,Table_Methods!B:B,0),1)&lt;&gt;"BKFL7","",MAX(0,ROUND(BKFL7_STR_RCK(AB72,F72),1))))</f>
        <v/>
      </c>
      <c r="AT72" s="97" t="str" cm="1">
        <f t="array" ref="AT72">IF(A72="","",IF(INDEX(Table_Methods!A:F,MATCH(G72,Table_Methods!B:B,0),1)&lt;&gt;"BKFL8","",MAX(0,ROUND(BKFL8_CEB(AF72,Z72,AA72),1))))</f>
        <v/>
      </c>
      <c r="AU72" s="96" t="str" cm="1">
        <f t="array" ref="AU72">IF(A72="","",IF(INDEX(Table_Methods!A:F,MATCH(G72,Table_Methods!B:B,0),1)&lt;&gt;"BKFL8","",MAX(0,ROUND(BKFL8_STR_NRK(AC72,AD72,X72,Y72,Z72),1))))</f>
        <v/>
      </c>
      <c r="AV72" s="96" t="str" cm="1">
        <f t="array" ref="AV72">IF(A72="","",IF(INDEX(Table_Methods!A:F,MATCH(G72,Table_Methods!B:B,0),1)&lt;&gt;"BKFL8","",MAX(0,ROUND(BKFL8_STR_RCK(AB72,X72),1))))</f>
        <v/>
      </c>
      <c r="AW72" s="96" t="str" cm="1">
        <f t="array" ref="AW72">IF(A72="","",IF(INDEX(Table_Methods!A:F,MATCH(G72,Table_Methods!B:B,0),1)&lt;&gt;"BKFL9","",MAX(0,ROUND(BKFL9_STR_NRK(AC72,AD72,X72,Y72,Z72),1))))</f>
        <v/>
      </c>
      <c r="AX72" s="96" t="str" cm="1">
        <f t="array" ref="AX72">IF(A72="","",IF(INDEX(Table_Methods!A:F,MATCH(G72,Table_Methods!B:B,0),1)&lt;&gt;"BKFL9","",MAX(0,ROUND(BKFL9_STR_RCK(AB72,X72),1))))</f>
        <v/>
      </c>
    </row>
    <row r="73" spans="1:50" x14ac:dyDescent="0.25">
      <c r="A73" s="82" t="str">
        <f>IF(Input!A73="","",Input!A73)</f>
        <v/>
      </c>
      <c r="B73" s="82" t="str">
        <f>IF(Input!B73="","",Input!B73)</f>
        <v/>
      </c>
      <c r="C73" s="82" t="str">
        <f>IF(Input!D73="","",Input!D73)</f>
        <v/>
      </c>
      <c r="D73" s="82" t="str">
        <f>IF(Input!E73="","",Input!E73)</f>
        <v/>
      </c>
      <c r="E73" s="82" t="str">
        <f>IF(Input!F73="","",Input!F73)</f>
        <v/>
      </c>
      <c r="F73" s="82" t="str">
        <f>IF(Input!G73="","",Input!G73)</f>
        <v/>
      </c>
      <c r="G73" s="83" t="str">
        <f>IF(Input!H73="","",Input!H73)</f>
        <v/>
      </c>
      <c r="H73" s="82" t="str">
        <f>IF(Input!I73="","",Input!I73)</f>
        <v/>
      </c>
      <c r="I73" s="82" t="str">
        <f>IF(Input!J73="","",Input!J73)</f>
        <v/>
      </c>
      <c r="J73" s="82" t="str">
        <f>IF(Input!K73="","",Input!K73)</f>
        <v/>
      </c>
      <c r="K73" s="82" t="str">
        <f>IF(Input!L73="","",Input!L73)</f>
        <v/>
      </c>
      <c r="L73" s="70" t="str">
        <f>IF(B73="","",IF(B73="Box",4,IF(AND(Project!$B$12&gt;0,ISNUMBER(Project!$B$12)),Project!$B$12,12)))</f>
        <v/>
      </c>
      <c r="M73" s="66" t="str">
        <f t="shared" si="7"/>
        <v/>
      </c>
      <c r="N73" s="66" t="str">
        <f t="shared" si="8"/>
        <v/>
      </c>
      <c r="O73" s="67" t="str" cm="1">
        <f t="array" ref="O73">IF(A73="","",ROUND(IF(B73="Circular",Circular(M73),IF(B73="Box",Box(M73,N73),Elliptical(M73,N73))),3))</f>
        <v/>
      </c>
      <c r="P73" s="66" t="str">
        <f t="shared" si="9"/>
        <v/>
      </c>
      <c r="Q73" s="66" t="str" cm="1">
        <f t="array" ref="Q73">IF(M73="","",ROUND(W(M73),2))</f>
        <v/>
      </c>
      <c r="R73" s="66" t="str" cm="1">
        <f t="array" ref="R73">IF(M73="","",ROUND(Wb(Q73,M73),2))</f>
        <v/>
      </c>
      <c r="S73" s="66" t="str" cm="1">
        <f t="array" ref="S73">IF(R73="","",ROUND(K(R73,N73,L73),2))</f>
        <v/>
      </c>
      <c r="T73" s="66" t="str" cm="1">
        <f t="array" ref="T73">IF(S73="","",ROUND(K_3(S73,P73,L73),2))</f>
        <v/>
      </c>
      <c r="U73" s="66" t="str" cm="1">
        <f t="array" ref="U73">IF(S73="","",ROUND(Wt(I73,S73,L73),2))</f>
        <v/>
      </c>
      <c r="V73" s="92" t="str" cm="1">
        <f t="array" ref="V73">IF(A73="","",MAX(ROUND(L_B2(K73,N73),2),0))</f>
        <v/>
      </c>
      <c r="W73" s="92" t="str" cm="1">
        <f t="array" ref="W73">IF(A73="","",MAX(ROUND(L_Tc(K73,I73,N73),2),0))</f>
        <v/>
      </c>
      <c r="X73" s="92" t="str" cm="1">
        <f t="array" ref="X73">IF(N73="","",ROUND(L_Vc(K73,P73,N73),2))</f>
        <v/>
      </c>
      <c r="Y73" s="92" t="str">
        <f t="shared" si="10"/>
        <v/>
      </c>
      <c r="Z73" s="92" t="str">
        <f t="shared" si="11"/>
        <v/>
      </c>
      <c r="AA73" s="92" t="str">
        <f t="shared" si="12"/>
        <v/>
      </c>
      <c r="AB73" s="76" t="str" cm="1">
        <f t="array" ref="AB73">IF(A73="","",AREA_F(IF(RIGHT(G73,4)="ment",P73,I73),R73))</f>
        <v/>
      </c>
      <c r="AC73" s="76" t="str" cm="1">
        <f t="array" ref="AC73">IF(A73="","",ROUND(AREA_BC(R73,S73,N73,O73),2))</f>
        <v/>
      </c>
      <c r="AD73" s="76" t="str">
        <f t="shared" si="13"/>
        <v/>
      </c>
      <c r="AE73" s="76" t="str" cm="1">
        <f t="array" ref="AE73">IF(A73="","",ROUND(AREA_CT(S73,U73,I73),2))</f>
        <v/>
      </c>
      <c r="AF73" s="76" t="str" cm="1">
        <f t="array" ref="AF73">IF(A73="","",ROUND(AREA_VT(T73,U73,I73,P73),2))</f>
        <v/>
      </c>
      <c r="AG73" s="96" t="str" cm="1">
        <f t="array" ref="AG73">IF(A73="","",IF(INDEX(Table_Methods!A:F,MATCH(G73,Table_Methods!B:B,0),1)&lt;&gt;"BKFL1","",MAX(0,ROUND(BKFL1_CEB(AC73,AE73,AH73,F73,F73,J73),1))))</f>
        <v/>
      </c>
      <c r="AH73" s="96" t="str" cm="1">
        <f t="array" ref="AH73">IF(A73="","",IF(INDEX(Table_Methods!A:F,MATCH(G73,Table_Methods!B:B,0),1)&lt;&gt;"BKFL1","",MAX(0,ROUND(BKFL1_STR_NRK(AC73,AE73,K73,V73,W73),1))))</f>
        <v/>
      </c>
      <c r="AI73" s="96" t="str" cm="1">
        <f t="array" ref="AI73">IF(A73="","",IF(INDEX(Table_Methods!A:F,MATCH(G73,Table_Methods!B:B,0),1)&lt;&gt;"BKFL1","",MAX(0,ROUND(BKFL1_STR_RCK(AB73,F73),1))))</f>
        <v/>
      </c>
      <c r="AJ73" s="96" t="str" cm="1">
        <f t="array" ref="AJ73">IF(A73="","",IF(INDEX(Table_Methods!A:F,MATCH(G73,Table_Methods!B:B,0),1)&lt;&gt;"BKFL2","",MAX(0,ROUND(BKFL2_CEB(AC73,AD73,AK73,F73,F73,J73),1))))</f>
        <v/>
      </c>
      <c r="AK73" s="96" t="str" cm="1">
        <f t="array" ref="AK73">IF(A73="","",IF(INDEX(Table_Methods!A:F,MATCH(G73,Table_Methods!B:B,0),1)&lt;&gt;"BKFL2","",MAX(0,ROUND(BKFL2_STR_NRK(AC73,AD73,K73,V73,X73),1))))</f>
        <v/>
      </c>
      <c r="AL73" s="96" t="str" cm="1">
        <f t="array" ref="AL73">IF(A73="","",IF(INDEX(Table_Methods!A:F,MATCH(G73,Table_Methods!B:B,0),1)&lt;&gt;"BKFL2","",MAX(0,ROUND(BKFL2_STR_RCK(AB73,F73),1))))</f>
        <v/>
      </c>
      <c r="AM73" s="96" t="str" cm="1">
        <f t="array" ref="AM73">IF(A73="","",IF(INDEX(Table_Methods!A:F,MATCH(G73,Table_Methods!B:B,0),1)&lt;&gt;"BKFL3","",MAX(0,ROUND(BKFL3_STR(AC73+AE73,K73),1))))</f>
        <v/>
      </c>
      <c r="AN73" s="96" t="str" cm="1">
        <f t="array" ref="AN73">IF(A73="","",IF(INDEX(Table_Methods!A:F,MATCH(G73,Table_Methods!B:B,0),1)&lt;&gt;"BKFL6","",MAX(0,ROUND(BKFL6_CEB(AC73,AE73,AO73,F73,F73,J73),1))))</f>
        <v/>
      </c>
      <c r="AO73" s="97" t="str" cm="1">
        <f t="array" ref="AO73">IF(A73="","",IF(INDEX(Table_Methods!A:F,MATCH(G73,Table_Methods!B:B,0),1)&lt;&gt;"BKFL6","",MAX(0,ROUND(BKFL6_STR_NRK(AC73,K73,V73),1))))</f>
        <v/>
      </c>
      <c r="AP73" s="96" t="str" cm="1">
        <f t="array" ref="AP73">IF(A73="","",IF(INDEX(Table_Methods!A:F,MATCH(G73,Table_Methods!B:B,0),1)&lt;&gt;"BKFL6","",MAX(0,ROUND(BKFL6_STR_RCK(AB73,F73),1))))</f>
        <v/>
      </c>
      <c r="AQ73" s="97" t="str" cm="1">
        <f t="array" ref="AQ73">IF(A73="","",IF(INDEX(Table_Methods!A:F,MATCH(G73,Table_Methods!B:B,0),1)&lt;&gt;"BKFL7","",MAX(0,ROUND(BKFL7_CEB(AC73,AD73,AR73,F73,F73,J73),1))))</f>
        <v/>
      </c>
      <c r="AR73" s="96" t="str" cm="1">
        <f t="array" ref="AR73">IF(A73="","",IF(INDEX(Table_Methods!A:F,MATCH(G73,Table_Methods!B:B,0),1)&lt;&gt;"BKFL7","",MAX(0,ROUND(BKFL7_STR_NRK(AC73,K73,V73),1))))</f>
        <v/>
      </c>
      <c r="AS73" s="96" t="str" cm="1">
        <f t="array" ref="AS73">IF(A73="","",IF(INDEX(Table_Methods!A:F,MATCH(G73,Table_Methods!B:B,0),1)&lt;&gt;"BKFL7","",MAX(0,ROUND(BKFL7_STR_RCK(AB73,F73),1))))</f>
        <v/>
      </c>
      <c r="AT73" s="97" t="str" cm="1">
        <f t="array" ref="AT73">IF(A73="","",IF(INDEX(Table_Methods!A:F,MATCH(G73,Table_Methods!B:B,0),1)&lt;&gt;"BKFL8","",MAX(0,ROUND(BKFL8_CEB(AF73,Z73,AA73),1))))</f>
        <v/>
      </c>
      <c r="AU73" s="96" t="str" cm="1">
        <f t="array" ref="AU73">IF(A73="","",IF(INDEX(Table_Methods!A:F,MATCH(G73,Table_Methods!B:B,0),1)&lt;&gt;"BKFL8","",MAX(0,ROUND(BKFL8_STR_NRK(AC73,AD73,X73,Y73,Z73),1))))</f>
        <v/>
      </c>
      <c r="AV73" s="96" t="str" cm="1">
        <f t="array" ref="AV73">IF(A73="","",IF(INDEX(Table_Methods!A:F,MATCH(G73,Table_Methods!B:B,0),1)&lt;&gt;"BKFL8","",MAX(0,ROUND(BKFL8_STR_RCK(AB73,X73),1))))</f>
        <v/>
      </c>
      <c r="AW73" s="96" t="str" cm="1">
        <f t="array" ref="AW73">IF(A73="","",IF(INDEX(Table_Methods!A:F,MATCH(G73,Table_Methods!B:B,0),1)&lt;&gt;"BKFL9","",MAX(0,ROUND(BKFL9_STR_NRK(AC73,AD73,X73,Y73,Z73),1))))</f>
        <v/>
      </c>
      <c r="AX73" s="96" t="str" cm="1">
        <f t="array" ref="AX73">IF(A73="","",IF(INDEX(Table_Methods!A:F,MATCH(G73,Table_Methods!B:B,0),1)&lt;&gt;"BKFL9","",MAX(0,ROUND(BKFL9_STR_RCK(AB73,X73),1))))</f>
        <v/>
      </c>
    </row>
    <row r="74" spans="1:50" x14ac:dyDescent="0.25">
      <c r="A74" s="82" t="str">
        <f>IF(Input!A74="","",Input!A74)</f>
        <v/>
      </c>
      <c r="B74" s="82" t="str">
        <f>IF(Input!B74="","",Input!B74)</f>
        <v/>
      </c>
      <c r="C74" s="82" t="str">
        <f>IF(Input!D74="","",Input!D74)</f>
        <v/>
      </c>
      <c r="D74" s="82" t="str">
        <f>IF(Input!E74="","",Input!E74)</f>
        <v/>
      </c>
      <c r="E74" s="82" t="str">
        <f>IF(Input!F74="","",Input!F74)</f>
        <v/>
      </c>
      <c r="F74" s="82" t="str">
        <f>IF(Input!G74="","",Input!G74)</f>
        <v/>
      </c>
      <c r="G74" s="83" t="str">
        <f>IF(Input!H74="","",Input!H74)</f>
        <v/>
      </c>
      <c r="H74" s="82" t="str">
        <f>IF(Input!I74="","",Input!I74)</f>
        <v/>
      </c>
      <c r="I74" s="82" t="str">
        <f>IF(Input!J74="","",Input!J74)</f>
        <v/>
      </c>
      <c r="J74" s="82" t="str">
        <f>IF(Input!K74="","",Input!K74)</f>
        <v/>
      </c>
      <c r="K74" s="82" t="str">
        <f>IF(Input!L74="","",Input!L74)</f>
        <v/>
      </c>
      <c r="L74" s="70" t="str">
        <f>IF(B74="","",IF(B74="Box",4,IF(AND(Project!$B$12&gt;0,ISNUMBER(Project!$B$12)),Project!$B$12,12)))</f>
        <v/>
      </c>
      <c r="M74" s="66" t="str">
        <f t="shared" si="7"/>
        <v/>
      </c>
      <c r="N74" s="66" t="str">
        <f t="shared" si="8"/>
        <v/>
      </c>
      <c r="O74" s="67" t="str" cm="1">
        <f t="array" ref="O74">IF(A74="","",ROUND(IF(B74="Circular",Circular(M74),IF(B74="Box",Box(M74,N74),Elliptical(M74,N74))),3))</f>
        <v/>
      </c>
      <c r="P74" s="66" t="str">
        <f t="shared" si="9"/>
        <v/>
      </c>
      <c r="Q74" s="66" t="str" cm="1">
        <f t="array" ref="Q74">IF(M74="","",ROUND(W(M74),2))</f>
        <v/>
      </c>
      <c r="R74" s="66" t="str" cm="1">
        <f t="array" ref="R74">IF(M74="","",ROUND(Wb(Q74,M74),2))</f>
        <v/>
      </c>
      <c r="S74" s="66" t="str" cm="1">
        <f t="array" ref="S74">IF(R74="","",ROUND(K(R74,N74,L74),2))</f>
        <v/>
      </c>
      <c r="T74" s="66" t="str" cm="1">
        <f t="array" ref="T74">IF(S74="","",ROUND(K_3(S74,P74,L74),2))</f>
        <v/>
      </c>
      <c r="U74" s="66" t="str" cm="1">
        <f t="array" ref="U74">IF(S74="","",ROUND(Wt(I74,S74,L74),2))</f>
        <v/>
      </c>
      <c r="V74" s="92" t="str" cm="1">
        <f t="array" ref="V74">IF(A74="","",MAX(ROUND(L_B2(K74,N74),2),0))</f>
        <v/>
      </c>
      <c r="W74" s="92" t="str" cm="1">
        <f t="array" ref="W74">IF(A74="","",MAX(ROUND(L_Tc(K74,I74,N74),2),0))</f>
        <v/>
      </c>
      <c r="X74" s="92" t="str" cm="1">
        <f t="array" ref="X74">IF(N74="","",ROUND(L_Vc(K74,P74,N74),2))</f>
        <v/>
      </c>
      <c r="Y74" s="92" t="str">
        <f t="shared" si="10"/>
        <v/>
      </c>
      <c r="Z74" s="92" t="str">
        <f t="shared" si="11"/>
        <v/>
      </c>
      <c r="AA74" s="92" t="str">
        <f t="shared" si="12"/>
        <v/>
      </c>
      <c r="AB74" s="76" t="str" cm="1">
        <f t="array" ref="AB74">IF(A74="","",AREA_F(IF(RIGHT(G74,4)="ment",P74,I74),R74))</f>
        <v/>
      </c>
      <c r="AC74" s="76" t="str" cm="1">
        <f t="array" ref="AC74">IF(A74="","",ROUND(AREA_BC(R74,S74,N74,O74),2))</f>
        <v/>
      </c>
      <c r="AD74" s="76" t="str">
        <f t="shared" si="13"/>
        <v/>
      </c>
      <c r="AE74" s="76" t="str" cm="1">
        <f t="array" ref="AE74">IF(A74="","",ROUND(AREA_CT(S74,U74,I74),2))</f>
        <v/>
      </c>
      <c r="AF74" s="76" t="str" cm="1">
        <f t="array" ref="AF74">IF(A74="","",ROUND(AREA_VT(T74,U74,I74,P74),2))</f>
        <v/>
      </c>
      <c r="AG74" s="96" t="str" cm="1">
        <f t="array" ref="AG74">IF(A74="","",IF(INDEX(Table_Methods!A:F,MATCH(G74,Table_Methods!B:B,0),1)&lt;&gt;"BKFL1","",MAX(0,ROUND(BKFL1_CEB(AC74,AE74,AH74,F74,F74,J74),1))))</f>
        <v/>
      </c>
      <c r="AH74" s="96" t="str" cm="1">
        <f t="array" ref="AH74">IF(A74="","",IF(INDEX(Table_Methods!A:F,MATCH(G74,Table_Methods!B:B,0),1)&lt;&gt;"BKFL1","",MAX(0,ROUND(BKFL1_STR_NRK(AC74,AE74,K74,V74,W74),1))))</f>
        <v/>
      </c>
      <c r="AI74" s="96" t="str" cm="1">
        <f t="array" ref="AI74">IF(A74="","",IF(INDEX(Table_Methods!A:F,MATCH(G74,Table_Methods!B:B,0),1)&lt;&gt;"BKFL1","",MAX(0,ROUND(BKFL1_STR_RCK(AB74,F74),1))))</f>
        <v/>
      </c>
      <c r="AJ74" s="96" t="str" cm="1">
        <f t="array" ref="AJ74">IF(A74="","",IF(INDEX(Table_Methods!A:F,MATCH(G74,Table_Methods!B:B,0),1)&lt;&gt;"BKFL2","",MAX(0,ROUND(BKFL2_CEB(AC74,AD74,AK74,F74,F74,J74),1))))</f>
        <v/>
      </c>
      <c r="AK74" s="96" t="str" cm="1">
        <f t="array" ref="AK74">IF(A74="","",IF(INDEX(Table_Methods!A:F,MATCH(G74,Table_Methods!B:B,0),1)&lt;&gt;"BKFL2","",MAX(0,ROUND(BKFL2_STR_NRK(AC74,AD74,K74,V74,X74),1))))</f>
        <v/>
      </c>
      <c r="AL74" s="96" t="str" cm="1">
        <f t="array" ref="AL74">IF(A74="","",IF(INDEX(Table_Methods!A:F,MATCH(G74,Table_Methods!B:B,0),1)&lt;&gt;"BKFL2","",MAX(0,ROUND(BKFL2_STR_RCK(AB74,F74),1))))</f>
        <v/>
      </c>
      <c r="AM74" s="96" t="str" cm="1">
        <f t="array" ref="AM74">IF(A74="","",IF(INDEX(Table_Methods!A:F,MATCH(G74,Table_Methods!B:B,0),1)&lt;&gt;"BKFL3","",MAX(0,ROUND(BKFL3_STR(AC74+AE74,K74),1))))</f>
        <v/>
      </c>
      <c r="AN74" s="96" t="str" cm="1">
        <f t="array" ref="AN74">IF(A74="","",IF(INDEX(Table_Methods!A:F,MATCH(G74,Table_Methods!B:B,0),1)&lt;&gt;"BKFL6","",MAX(0,ROUND(BKFL6_CEB(AC74,AE74,AO74,F74,F74,J74),1))))</f>
        <v/>
      </c>
      <c r="AO74" s="97" t="str" cm="1">
        <f t="array" ref="AO74">IF(A74="","",IF(INDEX(Table_Methods!A:F,MATCH(G74,Table_Methods!B:B,0),1)&lt;&gt;"BKFL6","",MAX(0,ROUND(BKFL6_STR_NRK(AC74,K74,V74),1))))</f>
        <v/>
      </c>
      <c r="AP74" s="96" t="str" cm="1">
        <f t="array" ref="AP74">IF(A74="","",IF(INDEX(Table_Methods!A:F,MATCH(G74,Table_Methods!B:B,0),1)&lt;&gt;"BKFL6","",MAX(0,ROUND(BKFL6_STR_RCK(AB74,F74),1))))</f>
        <v/>
      </c>
      <c r="AQ74" s="97" t="str" cm="1">
        <f t="array" ref="AQ74">IF(A74="","",IF(INDEX(Table_Methods!A:F,MATCH(G74,Table_Methods!B:B,0),1)&lt;&gt;"BKFL7","",MAX(0,ROUND(BKFL7_CEB(AC74,AD74,AR74,F74,F74,J74),1))))</f>
        <v/>
      </c>
      <c r="AR74" s="96" t="str" cm="1">
        <f t="array" ref="AR74">IF(A74="","",IF(INDEX(Table_Methods!A:F,MATCH(G74,Table_Methods!B:B,0),1)&lt;&gt;"BKFL7","",MAX(0,ROUND(BKFL7_STR_NRK(AC74,K74,V74),1))))</f>
        <v/>
      </c>
      <c r="AS74" s="96" t="str" cm="1">
        <f t="array" ref="AS74">IF(A74="","",IF(INDEX(Table_Methods!A:F,MATCH(G74,Table_Methods!B:B,0),1)&lt;&gt;"BKFL7","",MAX(0,ROUND(BKFL7_STR_RCK(AB74,F74),1))))</f>
        <v/>
      </c>
      <c r="AT74" s="97" t="str" cm="1">
        <f t="array" ref="AT74">IF(A74="","",IF(INDEX(Table_Methods!A:F,MATCH(G74,Table_Methods!B:B,0),1)&lt;&gt;"BKFL8","",MAX(0,ROUND(BKFL8_CEB(AF74,Z74,AA74),1))))</f>
        <v/>
      </c>
      <c r="AU74" s="96" t="str" cm="1">
        <f t="array" ref="AU74">IF(A74="","",IF(INDEX(Table_Methods!A:F,MATCH(G74,Table_Methods!B:B,0),1)&lt;&gt;"BKFL8","",MAX(0,ROUND(BKFL8_STR_NRK(AC74,AD74,X74,Y74,Z74),1))))</f>
        <v/>
      </c>
      <c r="AV74" s="96" t="str" cm="1">
        <f t="array" ref="AV74">IF(A74="","",IF(INDEX(Table_Methods!A:F,MATCH(G74,Table_Methods!B:B,0),1)&lt;&gt;"BKFL8","",MAX(0,ROUND(BKFL8_STR_RCK(AB74,X74),1))))</f>
        <v/>
      </c>
      <c r="AW74" s="96" t="str" cm="1">
        <f t="array" ref="AW74">IF(A74="","",IF(INDEX(Table_Methods!A:F,MATCH(G74,Table_Methods!B:B,0),1)&lt;&gt;"BKFL9","",MAX(0,ROUND(BKFL9_STR_NRK(AC74,AD74,X74,Y74,Z74),1))))</f>
        <v/>
      </c>
      <c r="AX74" s="96" t="str" cm="1">
        <f t="array" ref="AX74">IF(A74="","",IF(INDEX(Table_Methods!A:F,MATCH(G74,Table_Methods!B:B,0),1)&lt;&gt;"BKFL9","",MAX(0,ROUND(BKFL9_STR_RCK(AB74,X74),1))))</f>
        <v/>
      </c>
    </row>
    <row r="75" spans="1:50" x14ac:dyDescent="0.25">
      <c r="A75" s="82" t="str">
        <f>IF(Input!A75="","",Input!A75)</f>
        <v/>
      </c>
      <c r="B75" s="82" t="str">
        <f>IF(Input!B75="","",Input!B75)</f>
        <v/>
      </c>
      <c r="C75" s="82" t="str">
        <f>IF(Input!D75="","",Input!D75)</f>
        <v/>
      </c>
      <c r="D75" s="82" t="str">
        <f>IF(Input!E75="","",Input!E75)</f>
        <v/>
      </c>
      <c r="E75" s="82" t="str">
        <f>IF(Input!F75="","",Input!F75)</f>
        <v/>
      </c>
      <c r="F75" s="82" t="str">
        <f>IF(Input!G75="","",Input!G75)</f>
        <v/>
      </c>
      <c r="G75" s="83" t="str">
        <f>IF(Input!H75="","",Input!H75)</f>
        <v/>
      </c>
      <c r="H75" s="82" t="str">
        <f>IF(Input!I75="","",Input!I75)</f>
        <v/>
      </c>
      <c r="I75" s="82" t="str">
        <f>IF(Input!J75="","",Input!J75)</f>
        <v/>
      </c>
      <c r="J75" s="82" t="str">
        <f>IF(Input!K75="","",Input!K75)</f>
        <v/>
      </c>
      <c r="K75" s="82" t="str">
        <f>IF(Input!L75="","",Input!L75)</f>
        <v/>
      </c>
      <c r="L75" s="70" t="str">
        <f>IF(B75="","",IF(B75="Box",4,IF(AND(Project!$B$12&gt;0,ISNUMBER(Project!$B$12)),Project!$B$12,12)))</f>
        <v/>
      </c>
      <c r="M75" s="66" t="str">
        <f t="shared" si="7"/>
        <v/>
      </c>
      <c r="N75" s="66" t="str">
        <f t="shared" si="8"/>
        <v/>
      </c>
      <c r="O75" s="67" t="str" cm="1">
        <f t="array" ref="O75">IF(A75="","",ROUND(IF(B75="Circular",Circular(M75),IF(B75="Box",Box(M75,N75),Elliptical(M75,N75))),3))</f>
        <v/>
      </c>
      <c r="P75" s="66" t="str">
        <f t="shared" si="9"/>
        <v/>
      </c>
      <c r="Q75" s="66" t="str" cm="1">
        <f t="array" ref="Q75">IF(M75="","",ROUND(W(M75),2))</f>
        <v/>
      </c>
      <c r="R75" s="66" t="str" cm="1">
        <f t="array" ref="R75">IF(M75="","",ROUND(Wb(Q75,M75),2))</f>
        <v/>
      </c>
      <c r="S75" s="66" t="str" cm="1">
        <f t="array" ref="S75">IF(R75="","",ROUND(K(R75,N75,L75),2))</f>
        <v/>
      </c>
      <c r="T75" s="66" t="str" cm="1">
        <f t="array" ref="T75">IF(S75="","",ROUND(K_3(S75,P75,L75),2))</f>
        <v/>
      </c>
      <c r="U75" s="66" t="str" cm="1">
        <f t="array" ref="U75">IF(S75="","",ROUND(Wt(I75,S75,L75),2))</f>
        <v/>
      </c>
      <c r="V75" s="92" t="str" cm="1">
        <f t="array" ref="V75">IF(A75="","",MAX(ROUND(L_B2(K75,N75),2),0))</f>
        <v/>
      </c>
      <c r="W75" s="92" t="str" cm="1">
        <f t="array" ref="W75">IF(A75="","",MAX(ROUND(L_Tc(K75,I75,N75),2),0))</f>
        <v/>
      </c>
      <c r="X75" s="92" t="str" cm="1">
        <f t="array" ref="X75">IF(N75="","",ROUND(L_Vc(K75,P75,N75),2))</f>
        <v/>
      </c>
      <c r="Y75" s="92" t="str">
        <f t="shared" si="10"/>
        <v/>
      </c>
      <c r="Z75" s="92" t="str">
        <f t="shared" si="11"/>
        <v/>
      </c>
      <c r="AA75" s="92" t="str">
        <f t="shared" si="12"/>
        <v/>
      </c>
      <c r="AB75" s="76" t="str" cm="1">
        <f t="array" ref="AB75">IF(A75="","",AREA_F(IF(RIGHT(G75,4)="ment",P75,I75),R75))</f>
        <v/>
      </c>
      <c r="AC75" s="76" t="str" cm="1">
        <f t="array" ref="AC75">IF(A75="","",ROUND(AREA_BC(R75,S75,N75,O75),2))</f>
        <v/>
      </c>
      <c r="AD75" s="76" t="str">
        <f t="shared" si="13"/>
        <v/>
      </c>
      <c r="AE75" s="76" t="str" cm="1">
        <f t="array" ref="AE75">IF(A75="","",ROUND(AREA_CT(S75,U75,I75),2))</f>
        <v/>
      </c>
      <c r="AF75" s="76" t="str" cm="1">
        <f t="array" ref="AF75">IF(A75="","",ROUND(AREA_VT(T75,U75,I75,P75),2))</f>
        <v/>
      </c>
      <c r="AG75" s="96" t="str" cm="1">
        <f t="array" ref="AG75">IF(A75="","",IF(INDEX(Table_Methods!A:F,MATCH(G75,Table_Methods!B:B,0),1)&lt;&gt;"BKFL1","",MAX(0,ROUND(BKFL1_CEB(AC75,AE75,AH75,F75,F75,J75),1))))</f>
        <v/>
      </c>
      <c r="AH75" s="96" t="str" cm="1">
        <f t="array" ref="AH75">IF(A75="","",IF(INDEX(Table_Methods!A:F,MATCH(G75,Table_Methods!B:B,0),1)&lt;&gt;"BKFL1","",MAX(0,ROUND(BKFL1_STR_NRK(AC75,AE75,K75,V75,W75),1))))</f>
        <v/>
      </c>
      <c r="AI75" s="96" t="str" cm="1">
        <f t="array" ref="AI75">IF(A75="","",IF(INDEX(Table_Methods!A:F,MATCH(G75,Table_Methods!B:B,0),1)&lt;&gt;"BKFL1","",MAX(0,ROUND(BKFL1_STR_RCK(AB75,F75),1))))</f>
        <v/>
      </c>
      <c r="AJ75" s="96" t="str" cm="1">
        <f t="array" ref="AJ75">IF(A75="","",IF(INDEX(Table_Methods!A:F,MATCH(G75,Table_Methods!B:B,0),1)&lt;&gt;"BKFL2","",MAX(0,ROUND(BKFL2_CEB(AC75,AD75,AK75,F75,F75,J75),1))))</f>
        <v/>
      </c>
      <c r="AK75" s="96" t="str" cm="1">
        <f t="array" ref="AK75">IF(A75="","",IF(INDEX(Table_Methods!A:F,MATCH(G75,Table_Methods!B:B,0),1)&lt;&gt;"BKFL2","",MAX(0,ROUND(BKFL2_STR_NRK(AC75,AD75,K75,V75,X75),1))))</f>
        <v/>
      </c>
      <c r="AL75" s="96" t="str" cm="1">
        <f t="array" ref="AL75">IF(A75="","",IF(INDEX(Table_Methods!A:F,MATCH(G75,Table_Methods!B:B,0),1)&lt;&gt;"BKFL2","",MAX(0,ROUND(BKFL2_STR_RCK(AB75,F75),1))))</f>
        <v/>
      </c>
      <c r="AM75" s="96" t="str" cm="1">
        <f t="array" ref="AM75">IF(A75="","",IF(INDEX(Table_Methods!A:F,MATCH(G75,Table_Methods!B:B,0),1)&lt;&gt;"BKFL3","",MAX(0,ROUND(BKFL3_STR(AC75+AE75,K75),1))))</f>
        <v/>
      </c>
      <c r="AN75" s="96" t="str" cm="1">
        <f t="array" ref="AN75">IF(A75="","",IF(INDEX(Table_Methods!A:F,MATCH(G75,Table_Methods!B:B,0),1)&lt;&gt;"BKFL6","",MAX(0,ROUND(BKFL6_CEB(AC75,AE75,AO75,F75,F75,J75),1))))</f>
        <v/>
      </c>
      <c r="AO75" s="97" t="str" cm="1">
        <f t="array" ref="AO75">IF(A75="","",IF(INDEX(Table_Methods!A:F,MATCH(G75,Table_Methods!B:B,0),1)&lt;&gt;"BKFL6","",MAX(0,ROUND(BKFL6_STR_NRK(AC75,K75,V75),1))))</f>
        <v/>
      </c>
      <c r="AP75" s="96" t="str" cm="1">
        <f t="array" ref="AP75">IF(A75="","",IF(INDEX(Table_Methods!A:F,MATCH(G75,Table_Methods!B:B,0),1)&lt;&gt;"BKFL6","",MAX(0,ROUND(BKFL6_STR_RCK(AB75,F75),1))))</f>
        <v/>
      </c>
      <c r="AQ75" s="97" t="str" cm="1">
        <f t="array" ref="AQ75">IF(A75="","",IF(INDEX(Table_Methods!A:F,MATCH(G75,Table_Methods!B:B,0),1)&lt;&gt;"BKFL7","",MAX(0,ROUND(BKFL7_CEB(AC75,AD75,AR75,F75,F75,J75),1))))</f>
        <v/>
      </c>
      <c r="AR75" s="96" t="str" cm="1">
        <f t="array" ref="AR75">IF(A75="","",IF(INDEX(Table_Methods!A:F,MATCH(G75,Table_Methods!B:B,0),1)&lt;&gt;"BKFL7","",MAX(0,ROUND(BKFL7_STR_NRK(AC75,K75,V75),1))))</f>
        <v/>
      </c>
      <c r="AS75" s="96" t="str" cm="1">
        <f t="array" ref="AS75">IF(A75="","",IF(INDEX(Table_Methods!A:F,MATCH(G75,Table_Methods!B:B,0),1)&lt;&gt;"BKFL7","",MAX(0,ROUND(BKFL7_STR_RCK(AB75,F75),1))))</f>
        <v/>
      </c>
      <c r="AT75" s="97" t="str" cm="1">
        <f t="array" ref="AT75">IF(A75="","",IF(INDEX(Table_Methods!A:F,MATCH(G75,Table_Methods!B:B,0),1)&lt;&gt;"BKFL8","",MAX(0,ROUND(BKFL8_CEB(AF75,Z75,AA75),1))))</f>
        <v/>
      </c>
      <c r="AU75" s="96" t="str" cm="1">
        <f t="array" ref="AU75">IF(A75="","",IF(INDEX(Table_Methods!A:F,MATCH(G75,Table_Methods!B:B,0),1)&lt;&gt;"BKFL8","",MAX(0,ROUND(BKFL8_STR_NRK(AC75,AD75,X75,Y75,Z75),1))))</f>
        <v/>
      </c>
      <c r="AV75" s="96" t="str" cm="1">
        <f t="array" ref="AV75">IF(A75="","",IF(INDEX(Table_Methods!A:F,MATCH(G75,Table_Methods!B:B,0),1)&lt;&gt;"BKFL8","",MAX(0,ROUND(BKFL8_STR_RCK(AB75,X75),1))))</f>
        <v/>
      </c>
      <c r="AW75" s="96" t="str" cm="1">
        <f t="array" ref="AW75">IF(A75="","",IF(INDEX(Table_Methods!A:F,MATCH(G75,Table_Methods!B:B,0),1)&lt;&gt;"BKFL9","",MAX(0,ROUND(BKFL9_STR_NRK(AC75,AD75,X75,Y75,Z75),1))))</f>
        <v/>
      </c>
      <c r="AX75" s="96" t="str" cm="1">
        <f t="array" ref="AX75">IF(A75="","",IF(INDEX(Table_Methods!A:F,MATCH(G75,Table_Methods!B:B,0),1)&lt;&gt;"BKFL9","",MAX(0,ROUND(BKFL9_STR_RCK(AB75,X75),1))))</f>
        <v/>
      </c>
    </row>
    <row r="76" spans="1:50" x14ac:dyDescent="0.25">
      <c r="A76" s="82" t="str">
        <f>IF(Input!A76="","",Input!A76)</f>
        <v/>
      </c>
      <c r="B76" s="82" t="str">
        <f>IF(Input!B76="","",Input!B76)</f>
        <v/>
      </c>
      <c r="C76" s="82" t="str">
        <f>IF(Input!D76="","",Input!D76)</f>
        <v/>
      </c>
      <c r="D76" s="82" t="str">
        <f>IF(Input!E76="","",Input!E76)</f>
        <v/>
      </c>
      <c r="E76" s="82" t="str">
        <f>IF(Input!F76="","",Input!F76)</f>
        <v/>
      </c>
      <c r="F76" s="82" t="str">
        <f>IF(Input!G76="","",Input!G76)</f>
        <v/>
      </c>
      <c r="G76" s="83" t="str">
        <f>IF(Input!H76="","",Input!H76)</f>
        <v/>
      </c>
      <c r="H76" s="82" t="str">
        <f>IF(Input!I76="","",Input!I76)</f>
        <v/>
      </c>
      <c r="I76" s="82" t="str">
        <f>IF(Input!J76="","",Input!J76)</f>
        <v/>
      </c>
      <c r="J76" s="82" t="str">
        <f>IF(Input!K76="","",Input!K76)</f>
        <v/>
      </c>
      <c r="K76" s="82" t="str">
        <f>IF(Input!L76="","",Input!L76)</f>
        <v/>
      </c>
      <c r="L76" s="70" t="str">
        <f>IF(B76="","",IF(B76="Box",4,IF(AND(Project!$B$12&gt;0,ISNUMBER(Project!$B$12)),Project!$B$12,12)))</f>
        <v/>
      </c>
      <c r="M76" s="66" t="str">
        <f t="shared" si="7"/>
        <v/>
      </c>
      <c r="N76" s="66" t="str">
        <f t="shared" si="8"/>
        <v/>
      </c>
      <c r="O76" s="67" t="str" cm="1">
        <f t="array" ref="O76">IF(A76="","",ROUND(IF(B76="Circular",Circular(M76),IF(B76="Box",Box(M76,N76),Elliptical(M76,N76))),3))</f>
        <v/>
      </c>
      <c r="P76" s="66" t="str">
        <f t="shared" si="9"/>
        <v/>
      </c>
      <c r="Q76" s="66" t="str" cm="1">
        <f t="array" ref="Q76">IF(M76="","",ROUND(W(M76),2))</f>
        <v/>
      </c>
      <c r="R76" s="66" t="str" cm="1">
        <f t="array" ref="R76">IF(M76="","",ROUND(Wb(Q76,M76),2))</f>
        <v/>
      </c>
      <c r="S76" s="66" t="str" cm="1">
        <f t="array" ref="S76">IF(R76="","",ROUND(K(R76,N76,L76),2))</f>
        <v/>
      </c>
      <c r="T76" s="66" t="str" cm="1">
        <f t="array" ref="T76">IF(S76="","",ROUND(K_3(S76,P76,L76),2))</f>
        <v/>
      </c>
      <c r="U76" s="66" t="str" cm="1">
        <f t="array" ref="U76">IF(S76="","",ROUND(Wt(I76,S76,L76),2))</f>
        <v/>
      </c>
      <c r="V76" s="92" t="str" cm="1">
        <f t="array" ref="V76">IF(A76="","",MAX(ROUND(L_B2(K76,N76),2),0))</f>
        <v/>
      </c>
      <c r="W76" s="92" t="str" cm="1">
        <f t="array" ref="W76">IF(A76="","",MAX(ROUND(L_Tc(K76,I76,N76),2),0))</f>
        <v/>
      </c>
      <c r="X76" s="92" t="str" cm="1">
        <f t="array" ref="X76">IF(N76="","",ROUND(L_Vc(K76,P76,N76),2))</f>
        <v/>
      </c>
      <c r="Y76" s="92" t="str">
        <f t="shared" si="10"/>
        <v/>
      </c>
      <c r="Z76" s="92" t="str">
        <f t="shared" si="11"/>
        <v/>
      </c>
      <c r="AA76" s="92" t="str">
        <f t="shared" si="12"/>
        <v/>
      </c>
      <c r="AB76" s="76" t="str" cm="1">
        <f t="array" ref="AB76">IF(A76="","",AREA_F(IF(RIGHT(G76,4)="ment",P76,I76),R76))</f>
        <v/>
      </c>
      <c r="AC76" s="76" t="str" cm="1">
        <f t="array" ref="AC76">IF(A76="","",ROUND(AREA_BC(R76,S76,N76,O76),2))</f>
        <v/>
      </c>
      <c r="AD76" s="76" t="str">
        <f t="shared" si="13"/>
        <v/>
      </c>
      <c r="AE76" s="76" t="str" cm="1">
        <f t="array" ref="AE76">IF(A76="","",ROUND(AREA_CT(S76,U76,I76),2))</f>
        <v/>
      </c>
      <c r="AF76" s="76" t="str" cm="1">
        <f t="array" ref="AF76">IF(A76="","",ROUND(AREA_VT(T76,U76,I76,P76),2))</f>
        <v/>
      </c>
      <c r="AG76" s="96" t="str" cm="1">
        <f t="array" ref="AG76">IF(A76="","",IF(INDEX(Table_Methods!A:F,MATCH(G76,Table_Methods!B:B,0),1)&lt;&gt;"BKFL1","",MAX(0,ROUND(BKFL1_CEB(AC76,AE76,AH76,F76,F76,J76),1))))</f>
        <v/>
      </c>
      <c r="AH76" s="96" t="str" cm="1">
        <f t="array" ref="AH76">IF(A76="","",IF(INDEX(Table_Methods!A:F,MATCH(G76,Table_Methods!B:B,0),1)&lt;&gt;"BKFL1","",MAX(0,ROUND(BKFL1_STR_NRK(AC76,AE76,K76,V76,W76),1))))</f>
        <v/>
      </c>
      <c r="AI76" s="96" t="str" cm="1">
        <f t="array" ref="AI76">IF(A76="","",IF(INDEX(Table_Methods!A:F,MATCH(G76,Table_Methods!B:B,0),1)&lt;&gt;"BKFL1","",MAX(0,ROUND(BKFL1_STR_RCK(AB76,F76),1))))</f>
        <v/>
      </c>
      <c r="AJ76" s="96" t="str" cm="1">
        <f t="array" ref="AJ76">IF(A76="","",IF(INDEX(Table_Methods!A:F,MATCH(G76,Table_Methods!B:B,0),1)&lt;&gt;"BKFL2","",MAX(0,ROUND(BKFL2_CEB(AC76,AD76,AK76,F76,F76,J76),1))))</f>
        <v/>
      </c>
      <c r="AK76" s="96" t="str" cm="1">
        <f t="array" ref="AK76">IF(A76="","",IF(INDEX(Table_Methods!A:F,MATCH(G76,Table_Methods!B:B,0),1)&lt;&gt;"BKFL2","",MAX(0,ROUND(BKFL2_STR_NRK(AC76,AD76,K76,V76,X76),1))))</f>
        <v/>
      </c>
      <c r="AL76" s="96" t="str" cm="1">
        <f t="array" ref="AL76">IF(A76="","",IF(INDEX(Table_Methods!A:F,MATCH(G76,Table_Methods!B:B,0),1)&lt;&gt;"BKFL2","",MAX(0,ROUND(BKFL2_STR_RCK(AB76,F76),1))))</f>
        <v/>
      </c>
      <c r="AM76" s="96" t="str" cm="1">
        <f t="array" ref="AM76">IF(A76="","",IF(INDEX(Table_Methods!A:F,MATCH(G76,Table_Methods!B:B,0),1)&lt;&gt;"BKFL3","",MAX(0,ROUND(BKFL3_STR(AC76+AE76,K76),1))))</f>
        <v/>
      </c>
      <c r="AN76" s="96" t="str" cm="1">
        <f t="array" ref="AN76">IF(A76="","",IF(INDEX(Table_Methods!A:F,MATCH(G76,Table_Methods!B:B,0),1)&lt;&gt;"BKFL6","",MAX(0,ROUND(BKFL6_CEB(AC76,AE76,AO76,F76,F76,J76),1))))</f>
        <v/>
      </c>
      <c r="AO76" s="97" t="str" cm="1">
        <f t="array" ref="AO76">IF(A76="","",IF(INDEX(Table_Methods!A:F,MATCH(G76,Table_Methods!B:B,0),1)&lt;&gt;"BKFL6","",MAX(0,ROUND(BKFL6_STR_NRK(AC76,K76,V76),1))))</f>
        <v/>
      </c>
      <c r="AP76" s="96" t="str" cm="1">
        <f t="array" ref="AP76">IF(A76="","",IF(INDEX(Table_Methods!A:F,MATCH(G76,Table_Methods!B:B,0),1)&lt;&gt;"BKFL6","",MAX(0,ROUND(BKFL6_STR_RCK(AB76,F76),1))))</f>
        <v/>
      </c>
      <c r="AQ76" s="97" t="str" cm="1">
        <f t="array" ref="AQ76">IF(A76="","",IF(INDEX(Table_Methods!A:F,MATCH(G76,Table_Methods!B:B,0),1)&lt;&gt;"BKFL7","",MAX(0,ROUND(BKFL7_CEB(AC76,AD76,AR76,F76,F76,J76),1))))</f>
        <v/>
      </c>
      <c r="AR76" s="96" t="str" cm="1">
        <f t="array" ref="AR76">IF(A76="","",IF(INDEX(Table_Methods!A:F,MATCH(G76,Table_Methods!B:B,0),1)&lt;&gt;"BKFL7","",MAX(0,ROUND(BKFL7_STR_NRK(AC76,K76,V76),1))))</f>
        <v/>
      </c>
      <c r="AS76" s="96" t="str" cm="1">
        <f t="array" ref="AS76">IF(A76="","",IF(INDEX(Table_Methods!A:F,MATCH(G76,Table_Methods!B:B,0),1)&lt;&gt;"BKFL7","",MAX(0,ROUND(BKFL7_STR_RCK(AB76,F76),1))))</f>
        <v/>
      </c>
      <c r="AT76" s="97" t="str" cm="1">
        <f t="array" ref="AT76">IF(A76="","",IF(INDEX(Table_Methods!A:F,MATCH(G76,Table_Methods!B:B,0),1)&lt;&gt;"BKFL8","",MAX(0,ROUND(BKFL8_CEB(AF76,Z76,AA76),1))))</f>
        <v/>
      </c>
      <c r="AU76" s="96" t="str" cm="1">
        <f t="array" ref="AU76">IF(A76="","",IF(INDEX(Table_Methods!A:F,MATCH(G76,Table_Methods!B:B,0),1)&lt;&gt;"BKFL8","",MAX(0,ROUND(BKFL8_STR_NRK(AC76,AD76,X76,Y76,Z76),1))))</f>
        <v/>
      </c>
      <c r="AV76" s="96" t="str" cm="1">
        <f t="array" ref="AV76">IF(A76="","",IF(INDEX(Table_Methods!A:F,MATCH(G76,Table_Methods!B:B,0),1)&lt;&gt;"BKFL8","",MAX(0,ROUND(BKFL8_STR_RCK(AB76,X76),1))))</f>
        <v/>
      </c>
      <c r="AW76" s="96" t="str" cm="1">
        <f t="array" ref="AW76">IF(A76="","",IF(INDEX(Table_Methods!A:F,MATCH(G76,Table_Methods!B:B,0),1)&lt;&gt;"BKFL9","",MAX(0,ROUND(BKFL9_STR_NRK(AC76,AD76,X76,Y76,Z76),1))))</f>
        <v/>
      </c>
      <c r="AX76" s="96" t="str" cm="1">
        <f t="array" ref="AX76">IF(A76="","",IF(INDEX(Table_Methods!A:F,MATCH(G76,Table_Methods!B:B,0),1)&lt;&gt;"BKFL9","",MAX(0,ROUND(BKFL9_STR_RCK(AB76,X76),1))))</f>
        <v/>
      </c>
    </row>
    <row r="77" spans="1:50" x14ac:dyDescent="0.25">
      <c r="A77" s="82" t="str">
        <f>IF(Input!A77="","",Input!A77)</f>
        <v/>
      </c>
      <c r="B77" s="82" t="str">
        <f>IF(Input!B77="","",Input!B77)</f>
        <v/>
      </c>
      <c r="C77" s="82" t="str">
        <f>IF(Input!D77="","",Input!D77)</f>
        <v/>
      </c>
      <c r="D77" s="82" t="str">
        <f>IF(Input!E77="","",Input!E77)</f>
        <v/>
      </c>
      <c r="E77" s="82" t="str">
        <f>IF(Input!F77="","",Input!F77)</f>
        <v/>
      </c>
      <c r="F77" s="82" t="str">
        <f>IF(Input!G77="","",Input!G77)</f>
        <v/>
      </c>
      <c r="G77" s="83" t="str">
        <f>IF(Input!H77="","",Input!H77)</f>
        <v/>
      </c>
      <c r="H77" s="82" t="str">
        <f>IF(Input!I77="","",Input!I77)</f>
        <v/>
      </c>
      <c r="I77" s="82" t="str">
        <f>IF(Input!J77="","",Input!J77)</f>
        <v/>
      </c>
      <c r="J77" s="82" t="str">
        <f>IF(Input!K77="","",Input!K77)</f>
        <v/>
      </c>
      <c r="K77" s="82" t="str">
        <f>IF(Input!L77="","",Input!L77)</f>
        <v/>
      </c>
      <c r="L77" s="70" t="str">
        <f>IF(B77="","",IF(B77="Box",4,IF(AND(Project!$B$12&gt;0,ISNUMBER(Project!$B$12)),Project!$B$12,12)))</f>
        <v/>
      </c>
      <c r="M77" s="66" t="str">
        <f t="shared" si="7"/>
        <v/>
      </c>
      <c r="N77" s="66" t="str">
        <f t="shared" si="8"/>
        <v/>
      </c>
      <c r="O77" s="67" t="str" cm="1">
        <f t="array" ref="O77">IF(A77="","",ROUND(IF(B77="Circular",Circular(M77),IF(B77="Box",Box(M77,N77),Elliptical(M77,N77))),3))</f>
        <v/>
      </c>
      <c r="P77" s="66" t="str">
        <f t="shared" si="9"/>
        <v/>
      </c>
      <c r="Q77" s="66" t="str" cm="1">
        <f t="array" ref="Q77">IF(M77="","",ROUND(W(M77),2))</f>
        <v/>
      </c>
      <c r="R77" s="66" t="str" cm="1">
        <f t="array" ref="R77">IF(M77="","",ROUND(Wb(Q77,M77),2))</f>
        <v/>
      </c>
      <c r="S77" s="66" t="str" cm="1">
        <f t="array" ref="S77">IF(R77="","",ROUND(K(R77,N77,L77),2))</f>
        <v/>
      </c>
      <c r="T77" s="66" t="str" cm="1">
        <f t="array" ref="T77">IF(S77="","",ROUND(K_3(S77,P77,L77),2))</f>
        <v/>
      </c>
      <c r="U77" s="66" t="str" cm="1">
        <f t="array" ref="U77">IF(S77="","",ROUND(Wt(I77,S77,L77),2))</f>
        <v/>
      </c>
      <c r="V77" s="92" t="str" cm="1">
        <f t="array" ref="V77">IF(A77="","",MAX(ROUND(L_B2(K77,N77),2),0))</f>
        <v/>
      </c>
      <c r="W77" s="92" t="str" cm="1">
        <f t="array" ref="W77">IF(A77="","",MAX(ROUND(L_Tc(K77,I77,N77),2),0))</f>
        <v/>
      </c>
      <c r="X77" s="92" t="str" cm="1">
        <f t="array" ref="X77">IF(N77="","",ROUND(L_Vc(K77,P77,N77),2))</f>
        <v/>
      </c>
      <c r="Y77" s="92" t="str">
        <f t="shared" si="10"/>
        <v/>
      </c>
      <c r="Z77" s="92" t="str">
        <f t="shared" si="11"/>
        <v/>
      </c>
      <c r="AA77" s="92" t="str">
        <f t="shared" si="12"/>
        <v/>
      </c>
      <c r="AB77" s="76" t="str" cm="1">
        <f t="array" ref="AB77">IF(A77="","",AREA_F(IF(RIGHT(G77,4)="ment",P77,I77),R77))</f>
        <v/>
      </c>
      <c r="AC77" s="76" t="str" cm="1">
        <f t="array" ref="AC77">IF(A77="","",ROUND(AREA_BC(R77,S77,N77,O77),2))</f>
        <v/>
      </c>
      <c r="AD77" s="76" t="str">
        <f t="shared" si="13"/>
        <v/>
      </c>
      <c r="AE77" s="76" t="str" cm="1">
        <f t="array" ref="AE77">IF(A77="","",ROUND(AREA_CT(S77,U77,I77),2))</f>
        <v/>
      </c>
      <c r="AF77" s="76" t="str" cm="1">
        <f t="array" ref="AF77">IF(A77="","",ROUND(AREA_VT(T77,U77,I77,P77),2))</f>
        <v/>
      </c>
      <c r="AG77" s="96" t="str" cm="1">
        <f t="array" ref="AG77">IF(A77="","",IF(INDEX(Table_Methods!A:F,MATCH(G77,Table_Methods!B:B,0),1)&lt;&gt;"BKFL1","",MAX(0,ROUND(BKFL1_CEB(AC77,AE77,AH77,F77,F77,J77),1))))</f>
        <v/>
      </c>
      <c r="AH77" s="96" t="str" cm="1">
        <f t="array" ref="AH77">IF(A77="","",IF(INDEX(Table_Methods!A:F,MATCH(G77,Table_Methods!B:B,0),1)&lt;&gt;"BKFL1","",MAX(0,ROUND(BKFL1_STR_NRK(AC77,AE77,K77,V77,W77),1))))</f>
        <v/>
      </c>
      <c r="AI77" s="96" t="str" cm="1">
        <f t="array" ref="AI77">IF(A77="","",IF(INDEX(Table_Methods!A:F,MATCH(G77,Table_Methods!B:B,0),1)&lt;&gt;"BKFL1","",MAX(0,ROUND(BKFL1_STR_RCK(AB77,F77),1))))</f>
        <v/>
      </c>
      <c r="AJ77" s="96" t="str" cm="1">
        <f t="array" ref="AJ77">IF(A77="","",IF(INDEX(Table_Methods!A:F,MATCH(G77,Table_Methods!B:B,0),1)&lt;&gt;"BKFL2","",MAX(0,ROUND(BKFL2_CEB(AC77,AD77,AK77,F77,F77,J77),1))))</f>
        <v/>
      </c>
      <c r="AK77" s="96" t="str" cm="1">
        <f t="array" ref="AK77">IF(A77="","",IF(INDEX(Table_Methods!A:F,MATCH(G77,Table_Methods!B:B,0),1)&lt;&gt;"BKFL2","",MAX(0,ROUND(BKFL2_STR_NRK(AC77,AD77,K77,V77,X77),1))))</f>
        <v/>
      </c>
      <c r="AL77" s="96" t="str" cm="1">
        <f t="array" ref="AL77">IF(A77="","",IF(INDEX(Table_Methods!A:F,MATCH(G77,Table_Methods!B:B,0),1)&lt;&gt;"BKFL2","",MAX(0,ROUND(BKFL2_STR_RCK(AB77,F77),1))))</f>
        <v/>
      </c>
      <c r="AM77" s="96" t="str" cm="1">
        <f t="array" ref="AM77">IF(A77="","",IF(INDEX(Table_Methods!A:F,MATCH(G77,Table_Methods!B:B,0),1)&lt;&gt;"BKFL3","",MAX(0,ROUND(BKFL3_STR(AC77+AE77,K77),1))))</f>
        <v/>
      </c>
      <c r="AN77" s="96" t="str" cm="1">
        <f t="array" ref="AN77">IF(A77="","",IF(INDEX(Table_Methods!A:F,MATCH(G77,Table_Methods!B:B,0),1)&lt;&gt;"BKFL6","",MAX(0,ROUND(BKFL6_CEB(AC77,AE77,AO77,F77,F77,J77),1))))</f>
        <v/>
      </c>
      <c r="AO77" s="97" t="str" cm="1">
        <f t="array" ref="AO77">IF(A77="","",IF(INDEX(Table_Methods!A:F,MATCH(G77,Table_Methods!B:B,0),1)&lt;&gt;"BKFL6","",MAX(0,ROUND(BKFL6_STR_NRK(AC77,K77,V77),1))))</f>
        <v/>
      </c>
      <c r="AP77" s="96" t="str" cm="1">
        <f t="array" ref="AP77">IF(A77="","",IF(INDEX(Table_Methods!A:F,MATCH(G77,Table_Methods!B:B,0),1)&lt;&gt;"BKFL6","",MAX(0,ROUND(BKFL6_STR_RCK(AB77,F77),1))))</f>
        <v/>
      </c>
      <c r="AQ77" s="97" t="str" cm="1">
        <f t="array" ref="AQ77">IF(A77="","",IF(INDEX(Table_Methods!A:F,MATCH(G77,Table_Methods!B:B,0),1)&lt;&gt;"BKFL7","",MAX(0,ROUND(BKFL7_CEB(AC77,AD77,AR77,F77,F77,J77),1))))</f>
        <v/>
      </c>
      <c r="AR77" s="96" t="str" cm="1">
        <f t="array" ref="AR77">IF(A77="","",IF(INDEX(Table_Methods!A:F,MATCH(G77,Table_Methods!B:B,0),1)&lt;&gt;"BKFL7","",MAX(0,ROUND(BKFL7_STR_NRK(AC77,K77,V77),1))))</f>
        <v/>
      </c>
      <c r="AS77" s="96" t="str" cm="1">
        <f t="array" ref="AS77">IF(A77="","",IF(INDEX(Table_Methods!A:F,MATCH(G77,Table_Methods!B:B,0),1)&lt;&gt;"BKFL7","",MAX(0,ROUND(BKFL7_STR_RCK(AB77,F77),1))))</f>
        <v/>
      </c>
      <c r="AT77" s="97" t="str" cm="1">
        <f t="array" ref="AT77">IF(A77="","",IF(INDEX(Table_Methods!A:F,MATCH(G77,Table_Methods!B:B,0),1)&lt;&gt;"BKFL8","",MAX(0,ROUND(BKFL8_CEB(AF77,Z77,AA77),1))))</f>
        <v/>
      </c>
      <c r="AU77" s="96" t="str" cm="1">
        <f t="array" ref="AU77">IF(A77="","",IF(INDEX(Table_Methods!A:F,MATCH(G77,Table_Methods!B:B,0),1)&lt;&gt;"BKFL8","",MAX(0,ROUND(BKFL8_STR_NRK(AC77,AD77,X77,Y77,Z77),1))))</f>
        <v/>
      </c>
      <c r="AV77" s="96" t="str" cm="1">
        <f t="array" ref="AV77">IF(A77="","",IF(INDEX(Table_Methods!A:F,MATCH(G77,Table_Methods!B:B,0),1)&lt;&gt;"BKFL8","",MAX(0,ROUND(BKFL8_STR_RCK(AB77,X77),1))))</f>
        <v/>
      </c>
      <c r="AW77" s="96" t="str" cm="1">
        <f t="array" ref="AW77">IF(A77="","",IF(INDEX(Table_Methods!A:F,MATCH(G77,Table_Methods!B:B,0),1)&lt;&gt;"BKFL9","",MAX(0,ROUND(BKFL9_STR_NRK(AC77,AD77,X77,Y77,Z77),1))))</f>
        <v/>
      </c>
      <c r="AX77" s="96" t="str" cm="1">
        <f t="array" ref="AX77">IF(A77="","",IF(INDEX(Table_Methods!A:F,MATCH(G77,Table_Methods!B:B,0),1)&lt;&gt;"BKFL9","",MAX(0,ROUND(BKFL9_STR_RCK(AB77,X77),1))))</f>
        <v/>
      </c>
    </row>
    <row r="78" spans="1:50" x14ac:dyDescent="0.25">
      <c r="A78" s="82" t="str">
        <f>IF(Input!A78="","",Input!A78)</f>
        <v/>
      </c>
      <c r="B78" s="82" t="str">
        <f>IF(Input!B78="","",Input!B78)</f>
        <v/>
      </c>
      <c r="C78" s="82" t="str">
        <f>IF(Input!D78="","",Input!D78)</f>
        <v/>
      </c>
      <c r="D78" s="82" t="str">
        <f>IF(Input!E78="","",Input!E78)</f>
        <v/>
      </c>
      <c r="E78" s="82" t="str">
        <f>IF(Input!F78="","",Input!F78)</f>
        <v/>
      </c>
      <c r="F78" s="82" t="str">
        <f>IF(Input!G78="","",Input!G78)</f>
        <v/>
      </c>
      <c r="G78" s="83" t="str">
        <f>IF(Input!H78="","",Input!H78)</f>
        <v/>
      </c>
      <c r="H78" s="82" t="str">
        <f>IF(Input!I78="","",Input!I78)</f>
        <v/>
      </c>
      <c r="I78" s="82" t="str">
        <f>IF(Input!J78="","",Input!J78)</f>
        <v/>
      </c>
      <c r="J78" s="82" t="str">
        <f>IF(Input!K78="","",Input!K78)</f>
        <v/>
      </c>
      <c r="K78" s="82" t="str">
        <f>IF(Input!L78="","",Input!L78)</f>
        <v/>
      </c>
      <c r="L78" s="70" t="str">
        <f>IF(B78="","",IF(B78="Box",4,IF(AND(Project!$B$12&gt;0,ISNUMBER(Project!$B$12)),Project!$B$12,12)))</f>
        <v/>
      </c>
      <c r="M78" s="66" t="str">
        <f t="shared" si="7"/>
        <v/>
      </c>
      <c r="N78" s="66" t="str">
        <f t="shared" si="8"/>
        <v/>
      </c>
      <c r="O78" s="67" t="str" cm="1">
        <f t="array" ref="O78">IF(A78="","",ROUND(IF(B78="Circular",Circular(M78),IF(B78="Box",Box(M78,N78),Elliptical(M78,N78))),3))</f>
        <v/>
      </c>
      <c r="P78" s="66" t="str">
        <f t="shared" si="9"/>
        <v/>
      </c>
      <c r="Q78" s="66" t="str" cm="1">
        <f t="array" ref="Q78">IF(M78="","",ROUND(W(M78),2))</f>
        <v/>
      </c>
      <c r="R78" s="66" t="str" cm="1">
        <f t="array" ref="R78">IF(M78="","",ROUND(Wb(Q78,M78),2))</f>
        <v/>
      </c>
      <c r="S78" s="66" t="str" cm="1">
        <f t="array" ref="S78">IF(R78="","",ROUND(K(R78,N78,L78),2))</f>
        <v/>
      </c>
      <c r="T78" s="66" t="str" cm="1">
        <f t="array" ref="T78">IF(S78="","",ROUND(K_3(S78,P78,L78),2))</f>
        <v/>
      </c>
      <c r="U78" s="66" t="str" cm="1">
        <f t="array" ref="U78">IF(S78="","",ROUND(Wt(I78,S78,L78),2))</f>
        <v/>
      </c>
      <c r="V78" s="92" t="str" cm="1">
        <f t="array" ref="V78">IF(A78="","",MAX(ROUND(L_B2(K78,N78),2),0))</f>
        <v/>
      </c>
      <c r="W78" s="92" t="str" cm="1">
        <f t="array" ref="W78">IF(A78="","",MAX(ROUND(L_Tc(K78,I78,N78),2),0))</f>
        <v/>
      </c>
      <c r="X78" s="92" t="str" cm="1">
        <f t="array" ref="X78">IF(N78="","",ROUND(L_Vc(K78,P78,N78),2))</f>
        <v/>
      </c>
      <c r="Y78" s="92" t="str">
        <f t="shared" si="10"/>
        <v/>
      </c>
      <c r="Z78" s="92" t="str">
        <f t="shared" si="11"/>
        <v/>
      </c>
      <c r="AA78" s="92" t="str">
        <f t="shared" si="12"/>
        <v/>
      </c>
      <c r="AB78" s="76" t="str" cm="1">
        <f t="array" ref="AB78">IF(A78="","",AREA_F(IF(RIGHT(G78,4)="ment",P78,I78),R78))</f>
        <v/>
      </c>
      <c r="AC78" s="76" t="str" cm="1">
        <f t="array" ref="AC78">IF(A78="","",ROUND(AREA_BC(R78,S78,N78,O78),2))</f>
        <v/>
      </c>
      <c r="AD78" s="76" t="str">
        <f t="shared" si="13"/>
        <v/>
      </c>
      <c r="AE78" s="76" t="str" cm="1">
        <f t="array" ref="AE78">IF(A78="","",ROUND(AREA_CT(S78,U78,I78),2))</f>
        <v/>
      </c>
      <c r="AF78" s="76" t="str" cm="1">
        <f t="array" ref="AF78">IF(A78="","",ROUND(AREA_VT(T78,U78,I78,P78),2))</f>
        <v/>
      </c>
      <c r="AG78" s="96" t="str" cm="1">
        <f t="array" ref="AG78">IF(A78="","",IF(INDEX(Table_Methods!A:F,MATCH(G78,Table_Methods!B:B,0),1)&lt;&gt;"BKFL1","",MAX(0,ROUND(BKFL1_CEB(AC78,AE78,AH78,F78,F78,J78),1))))</f>
        <v/>
      </c>
      <c r="AH78" s="96" t="str" cm="1">
        <f t="array" ref="AH78">IF(A78="","",IF(INDEX(Table_Methods!A:F,MATCH(G78,Table_Methods!B:B,0),1)&lt;&gt;"BKFL1","",MAX(0,ROUND(BKFL1_STR_NRK(AC78,AE78,K78,V78,W78),1))))</f>
        <v/>
      </c>
      <c r="AI78" s="96" t="str" cm="1">
        <f t="array" ref="AI78">IF(A78="","",IF(INDEX(Table_Methods!A:F,MATCH(G78,Table_Methods!B:B,0),1)&lt;&gt;"BKFL1","",MAX(0,ROUND(BKFL1_STR_RCK(AB78,F78),1))))</f>
        <v/>
      </c>
      <c r="AJ78" s="96" t="str" cm="1">
        <f t="array" ref="AJ78">IF(A78="","",IF(INDEX(Table_Methods!A:F,MATCH(G78,Table_Methods!B:B,0),1)&lt;&gt;"BKFL2","",MAX(0,ROUND(BKFL2_CEB(AC78,AD78,AK78,F78,F78,J78),1))))</f>
        <v/>
      </c>
      <c r="AK78" s="96" t="str" cm="1">
        <f t="array" ref="AK78">IF(A78="","",IF(INDEX(Table_Methods!A:F,MATCH(G78,Table_Methods!B:B,0),1)&lt;&gt;"BKFL2","",MAX(0,ROUND(BKFL2_STR_NRK(AC78,AD78,K78,V78,X78),1))))</f>
        <v/>
      </c>
      <c r="AL78" s="96" t="str" cm="1">
        <f t="array" ref="AL78">IF(A78="","",IF(INDEX(Table_Methods!A:F,MATCH(G78,Table_Methods!B:B,0),1)&lt;&gt;"BKFL2","",MAX(0,ROUND(BKFL2_STR_RCK(AB78,F78),1))))</f>
        <v/>
      </c>
      <c r="AM78" s="96" t="str" cm="1">
        <f t="array" ref="AM78">IF(A78="","",IF(INDEX(Table_Methods!A:F,MATCH(G78,Table_Methods!B:B,0),1)&lt;&gt;"BKFL3","",MAX(0,ROUND(BKFL3_STR(AC78+AE78,K78),1))))</f>
        <v/>
      </c>
      <c r="AN78" s="96" t="str" cm="1">
        <f t="array" ref="AN78">IF(A78="","",IF(INDEX(Table_Methods!A:F,MATCH(G78,Table_Methods!B:B,0),1)&lt;&gt;"BKFL6","",MAX(0,ROUND(BKFL6_CEB(AC78,AE78,AO78,F78,F78,J78),1))))</f>
        <v/>
      </c>
      <c r="AO78" s="97" t="str" cm="1">
        <f t="array" ref="AO78">IF(A78="","",IF(INDEX(Table_Methods!A:F,MATCH(G78,Table_Methods!B:B,0),1)&lt;&gt;"BKFL6","",MAX(0,ROUND(BKFL6_STR_NRK(AC78,K78,V78),1))))</f>
        <v/>
      </c>
      <c r="AP78" s="96" t="str" cm="1">
        <f t="array" ref="AP78">IF(A78="","",IF(INDEX(Table_Methods!A:F,MATCH(G78,Table_Methods!B:B,0),1)&lt;&gt;"BKFL6","",MAX(0,ROUND(BKFL6_STR_RCK(AB78,F78),1))))</f>
        <v/>
      </c>
      <c r="AQ78" s="97" t="str" cm="1">
        <f t="array" ref="AQ78">IF(A78="","",IF(INDEX(Table_Methods!A:F,MATCH(G78,Table_Methods!B:B,0),1)&lt;&gt;"BKFL7","",MAX(0,ROUND(BKFL7_CEB(AC78,AD78,AR78,F78,F78,J78),1))))</f>
        <v/>
      </c>
      <c r="AR78" s="96" t="str" cm="1">
        <f t="array" ref="AR78">IF(A78="","",IF(INDEX(Table_Methods!A:F,MATCH(G78,Table_Methods!B:B,0),1)&lt;&gt;"BKFL7","",MAX(0,ROUND(BKFL7_STR_NRK(AC78,K78,V78),1))))</f>
        <v/>
      </c>
      <c r="AS78" s="96" t="str" cm="1">
        <f t="array" ref="AS78">IF(A78="","",IF(INDEX(Table_Methods!A:F,MATCH(G78,Table_Methods!B:B,0),1)&lt;&gt;"BKFL7","",MAX(0,ROUND(BKFL7_STR_RCK(AB78,F78),1))))</f>
        <v/>
      </c>
      <c r="AT78" s="97" t="str" cm="1">
        <f t="array" ref="AT78">IF(A78="","",IF(INDEX(Table_Methods!A:F,MATCH(G78,Table_Methods!B:B,0),1)&lt;&gt;"BKFL8","",MAX(0,ROUND(BKFL8_CEB(AF78,Z78,AA78),1))))</f>
        <v/>
      </c>
      <c r="AU78" s="96" t="str" cm="1">
        <f t="array" ref="AU78">IF(A78="","",IF(INDEX(Table_Methods!A:F,MATCH(G78,Table_Methods!B:B,0),1)&lt;&gt;"BKFL8","",MAX(0,ROUND(BKFL8_STR_NRK(AC78,AD78,X78,Y78,Z78),1))))</f>
        <v/>
      </c>
      <c r="AV78" s="96" t="str" cm="1">
        <f t="array" ref="AV78">IF(A78="","",IF(INDEX(Table_Methods!A:F,MATCH(G78,Table_Methods!B:B,0),1)&lt;&gt;"BKFL8","",MAX(0,ROUND(BKFL8_STR_RCK(AB78,X78),1))))</f>
        <v/>
      </c>
      <c r="AW78" s="96" t="str" cm="1">
        <f t="array" ref="AW78">IF(A78="","",IF(INDEX(Table_Methods!A:F,MATCH(G78,Table_Methods!B:B,0),1)&lt;&gt;"BKFL9","",MAX(0,ROUND(BKFL9_STR_NRK(AC78,AD78,X78,Y78,Z78),1))))</f>
        <v/>
      </c>
      <c r="AX78" s="96" t="str" cm="1">
        <f t="array" ref="AX78">IF(A78="","",IF(INDEX(Table_Methods!A:F,MATCH(G78,Table_Methods!B:B,0),1)&lt;&gt;"BKFL9","",MAX(0,ROUND(BKFL9_STR_RCK(AB78,X78),1))))</f>
        <v/>
      </c>
    </row>
    <row r="79" spans="1:50" x14ac:dyDescent="0.25">
      <c r="A79" s="82" t="str">
        <f>IF(Input!A79="","",Input!A79)</f>
        <v/>
      </c>
      <c r="B79" s="82" t="str">
        <f>IF(Input!B79="","",Input!B79)</f>
        <v/>
      </c>
      <c r="C79" s="82" t="str">
        <f>IF(Input!D79="","",Input!D79)</f>
        <v/>
      </c>
      <c r="D79" s="82" t="str">
        <f>IF(Input!E79="","",Input!E79)</f>
        <v/>
      </c>
      <c r="E79" s="82" t="str">
        <f>IF(Input!F79="","",Input!F79)</f>
        <v/>
      </c>
      <c r="F79" s="82" t="str">
        <f>IF(Input!G79="","",Input!G79)</f>
        <v/>
      </c>
      <c r="G79" s="83" t="str">
        <f>IF(Input!H79="","",Input!H79)</f>
        <v/>
      </c>
      <c r="H79" s="82" t="str">
        <f>IF(Input!I79="","",Input!I79)</f>
        <v/>
      </c>
      <c r="I79" s="82" t="str">
        <f>IF(Input!J79="","",Input!J79)</f>
        <v/>
      </c>
      <c r="J79" s="82" t="str">
        <f>IF(Input!K79="","",Input!K79)</f>
        <v/>
      </c>
      <c r="K79" s="82" t="str">
        <f>IF(Input!L79="","",Input!L79)</f>
        <v/>
      </c>
      <c r="L79" s="70" t="str">
        <f>IF(B79="","",IF(B79="Box",4,IF(AND(Project!$B$12&gt;0,ISNUMBER(Project!$B$12)),Project!$B$12,12)))</f>
        <v/>
      </c>
      <c r="M79" s="66" t="str">
        <f t="shared" si="7"/>
        <v/>
      </c>
      <c r="N79" s="66" t="str">
        <f t="shared" si="8"/>
        <v/>
      </c>
      <c r="O79" s="67" t="str" cm="1">
        <f t="array" ref="O79">IF(A79="","",ROUND(IF(B79="Circular",Circular(M79),IF(B79="Box",Box(M79,N79),Elliptical(M79,N79))),3))</f>
        <v/>
      </c>
      <c r="P79" s="66" t="str">
        <f t="shared" si="9"/>
        <v/>
      </c>
      <c r="Q79" s="66" t="str" cm="1">
        <f t="array" ref="Q79">IF(M79="","",ROUND(W(M79),2))</f>
        <v/>
      </c>
      <c r="R79" s="66" t="str" cm="1">
        <f t="array" ref="R79">IF(M79="","",ROUND(Wb(Q79,M79),2))</f>
        <v/>
      </c>
      <c r="S79" s="66" t="str" cm="1">
        <f t="array" ref="S79">IF(R79="","",ROUND(K(R79,N79,L79),2))</f>
        <v/>
      </c>
      <c r="T79" s="66" t="str" cm="1">
        <f t="array" ref="T79">IF(S79="","",ROUND(K_3(S79,P79,L79),2))</f>
        <v/>
      </c>
      <c r="U79" s="66" t="str" cm="1">
        <f t="array" ref="U79">IF(S79="","",ROUND(Wt(I79,S79,L79),2))</f>
        <v/>
      </c>
      <c r="V79" s="92" t="str" cm="1">
        <f t="array" ref="V79">IF(A79="","",MAX(ROUND(L_B2(K79,N79),2),0))</f>
        <v/>
      </c>
      <c r="W79" s="92" t="str" cm="1">
        <f t="array" ref="W79">IF(A79="","",MAX(ROUND(L_Tc(K79,I79,N79),2),0))</f>
        <v/>
      </c>
      <c r="X79" s="92" t="str" cm="1">
        <f t="array" ref="X79">IF(N79="","",ROUND(L_Vc(K79,P79,N79),2))</f>
        <v/>
      </c>
      <c r="Y79" s="92" t="str">
        <f t="shared" si="10"/>
        <v/>
      </c>
      <c r="Z79" s="92" t="str">
        <f t="shared" si="11"/>
        <v/>
      </c>
      <c r="AA79" s="92" t="str">
        <f t="shared" si="12"/>
        <v/>
      </c>
      <c r="AB79" s="76" t="str" cm="1">
        <f t="array" ref="AB79">IF(A79="","",AREA_F(IF(RIGHT(G79,4)="ment",P79,I79),R79))</f>
        <v/>
      </c>
      <c r="AC79" s="76" t="str" cm="1">
        <f t="array" ref="AC79">IF(A79="","",ROUND(AREA_BC(R79,S79,N79,O79),2))</f>
        <v/>
      </c>
      <c r="AD79" s="76" t="str">
        <f t="shared" si="13"/>
        <v/>
      </c>
      <c r="AE79" s="76" t="str" cm="1">
        <f t="array" ref="AE79">IF(A79="","",ROUND(AREA_CT(S79,U79,I79),2))</f>
        <v/>
      </c>
      <c r="AF79" s="76" t="str" cm="1">
        <f t="array" ref="AF79">IF(A79="","",ROUND(AREA_VT(T79,U79,I79,P79),2))</f>
        <v/>
      </c>
      <c r="AG79" s="96" t="str" cm="1">
        <f t="array" ref="AG79">IF(A79="","",IF(INDEX(Table_Methods!A:F,MATCH(G79,Table_Methods!B:B,0),1)&lt;&gt;"BKFL1","",MAX(0,ROUND(BKFL1_CEB(AC79,AE79,AH79,F79,F79,J79),1))))</f>
        <v/>
      </c>
      <c r="AH79" s="96" t="str" cm="1">
        <f t="array" ref="AH79">IF(A79="","",IF(INDEX(Table_Methods!A:F,MATCH(G79,Table_Methods!B:B,0),1)&lt;&gt;"BKFL1","",MAX(0,ROUND(BKFL1_STR_NRK(AC79,AE79,K79,V79,W79),1))))</f>
        <v/>
      </c>
      <c r="AI79" s="96" t="str" cm="1">
        <f t="array" ref="AI79">IF(A79="","",IF(INDEX(Table_Methods!A:F,MATCH(G79,Table_Methods!B:B,0),1)&lt;&gt;"BKFL1","",MAX(0,ROUND(BKFL1_STR_RCK(AB79,F79),1))))</f>
        <v/>
      </c>
      <c r="AJ79" s="96" t="str" cm="1">
        <f t="array" ref="AJ79">IF(A79="","",IF(INDEX(Table_Methods!A:F,MATCH(G79,Table_Methods!B:B,0),1)&lt;&gt;"BKFL2","",MAX(0,ROUND(BKFL2_CEB(AC79,AD79,AK79,F79,F79,J79),1))))</f>
        <v/>
      </c>
      <c r="AK79" s="96" t="str" cm="1">
        <f t="array" ref="AK79">IF(A79="","",IF(INDEX(Table_Methods!A:F,MATCH(G79,Table_Methods!B:B,0),1)&lt;&gt;"BKFL2","",MAX(0,ROUND(BKFL2_STR_NRK(AC79,AD79,K79,V79,X79),1))))</f>
        <v/>
      </c>
      <c r="AL79" s="96" t="str" cm="1">
        <f t="array" ref="AL79">IF(A79="","",IF(INDEX(Table_Methods!A:F,MATCH(G79,Table_Methods!B:B,0),1)&lt;&gt;"BKFL2","",MAX(0,ROUND(BKFL2_STR_RCK(AB79,F79),1))))</f>
        <v/>
      </c>
      <c r="AM79" s="96" t="str" cm="1">
        <f t="array" ref="AM79">IF(A79="","",IF(INDEX(Table_Methods!A:F,MATCH(G79,Table_Methods!B:B,0),1)&lt;&gt;"BKFL3","",MAX(0,ROUND(BKFL3_STR(AC79+AE79,K79),1))))</f>
        <v/>
      </c>
      <c r="AN79" s="96" t="str" cm="1">
        <f t="array" ref="AN79">IF(A79="","",IF(INDEX(Table_Methods!A:F,MATCH(G79,Table_Methods!B:B,0),1)&lt;&gt;"BKFL6","",MAX(0,ROUND(BKFL6_CEB(AC79,AE79,AO79,F79,F79,J79),1))))</f>
        <v/>
      </c>
      <c r="AO79" s="97" t="str" cm="1">
        <f t="array" ref="AO79">IF(A79="","",IF(INDEX(Table_Methods!A:F,MATCH(G79,Table_Methods!B:B,0),1)&lt;&gt;"BKFL6","",MAX(0,ROUND(BKFL6_STR_NRK(AC79,K79,V79),1))))</f>
        <v/>
      </c>
      <c r="AP79" s="96" t="str" cm="1">
        <f t="array" ref="AP79">IF(A79="","",IF(INDEX(Table_Methods!A:F,MATCH(G79,Table_Methods!B:B,0),1)&lt;&gt;"BKFL6","",MAX(0,ROUND(BKFL6_STR_RCK(AB79,F79),1))))</f>
        <v/>
      </c>
      <c r="AQ79" s="97" t="str" cm="1">
        <f t="array" ref="AQ79">IF(A79="","",IF(INDEX(Table_Methods!A:F,MATCH(G79,Table_Methods!B:B,0),1)&lt;&gt;"BKFL7","",MAX(0,ROUND(BKFL7_CEB(AC79,AD79,AR79,F79,F79,J79),1))))</f>
        <v/>
      </c>
      <c r="AR79" s="96" t="str" cm="1">
        <f t="array" ref="AR79">IF(A79="","",IF(INDEX(Table_Methods!A:F,MATCH(G79,Table_Methods!B:B,0),1)&lt;&gt;"BKFL7","",MAX(0,ROUND(BKFL7_STR_NRK(AC79,K79,V79),1))))</f>
        <v/>
      </c>
      <c r="AS79" s="96" t="str" cm="1">
        <f t="array" ref="AS79">IF(A79="","",IF(INDEX(Table_Methods!A:F,MATCH(G79,Table_Methods!B:B,0),1)&lt;&gt;"BKFL7","",MAX(0,ROUND(BKFL7_STR_RCK(AB79,F79),1))))</f>
        <v/>
      </c>
      <c r="AT79" s="97" t="str" cm="1">
        <f t="array" ref="AT79">IF(A79="","",IF(INDEX(Table_Methods!A:F,MATCH(G79,Table_Methods!B:B,0),1)&lt;&gt;"BKFL8","",MAX(0,ROUND(BKFL8_CEB(AF79,Z79,AA79),1))))</f>
        <v/>
      </c>
      <c r="AU79" s="96" t="str" cm="1">
        <f t="array" ref="AU79">IF(A79="","",IF(INDEX(Table_Methods!A:F,MATCH(G79,Table_Methods!B:B,0),1)&lt;&gt;"BKFL8","",MAX(0,ROUND(BKFL8_STR_NRK(AC79,AD79,X79,Y79,Z79),1))))</f>
        <v/>
      </c>
      <c r="AV79" s="96" t="str" cm="1">
        <f t="array" ref="AV79">IF(A79="","",IF(INDEX(Table_Methods!A:F,MATCH(G79,Table_Methods!B:B,0),1)&lt;&gt;"BKFL8","",MAX(0,ROUND(BKFL8_STR_RCK(AB79,X79),1))))</f>
        <v/>
      </c>
      <c r="AW79" s="96" t="str" cm="1">
        <f t="array" ref="AW79">IF(A79="","",IF(INDEX(Table_Methods!A:F,MATCH(G79,Table_Methods!B:B,0),1)&lt;&gt;"BKFL9","",MAX(0,ROUND(BKFL9_STR_NRK(AC79,AD79,X79,Y79,Z79),1))))</f>
        <v/>
      </c>
      <c r="AX79" s="96" t="str" cm="1">
        <f t="array" ref="AX79">IF(A79="","",IF(INDEX(Table_Methods!A:F,MATCH(G79,Table_Methods!B:B,0),1)&lt;&gt;"BKFL9","",MAX(0,ROUND(BKFL9_STR_RCK(AB79,X79),1))))</f>
        <v/>
      </c>
    </row>
    <row r="80" spans="1:50" x14ac:dyDescent="0.25">
      <c r="A80" s="82" t="str">
        <f>IF(Input!A80="","",Input!A80)</f>
        <v/>
      </c>
      <c r="B80" s="82" t="str">
        <f>IF(Input!B80="","",Input!B80)</f>
        <v/>
      </c>
      <c r="C80" s="82" t="str">
        <f>IF(Input!D80="","",Input!D80)</f>
        <v/>
      </c>
      <c r="D80" s="82" t="str">
        <f>IF(Input!E80="","",Input!E80)</f>
        <v/>
      </c>
      <c r="E80" s="82" t="str">
        <f>IF(Input!F80="","",Input!F80)</f>
        <v/>
      </c>
      <c r="F80" s="82" t="str">
        <f>IF(Input!G80="","",Input!G80)</f>
        <v/>
      </c>
      <c r="G80" s="83" t="str">
        <f>IF(Input!H80="","",Input!H80)</f>
        <v/>
      </c>
      <c r="H80" s="82" t="str">
        <f>IF(Input!I80="","",Input!I80)</f>
        <v/>
      </c>
      <c r="I80" s="82" t="str">
        <f>IF(Input!J80="","",Input!J80)</f>
        <v/>
      </c>
      <c r="J80" s="82" t="str">
        <f>IF(Input!K80="","",Input!K80)</f>
        <v/>
      </c>
      <c r="K80" s="82" t="str">
        <f>IF(Input!L80="","",Input!L80)</f>
        <v/>
      </c>
      <c r="L80" s="70" t="str">
        <f>IF(B80="","",IF(B80="Box",4,IF(AND(Project!$B$12&gt;0,ISNUMBER(Project!$B$12)),Project!$B$12,12)))</f>
        <v/>
      </c>
      <c r="M80" s="66" t="str">
        <f t="shared" si="7"/>
        <v/>
      </c>
      <c r="N80" s="66" t="str">
        <f t="shared" si="8"/>
        <v/>
      </c>
      <c r="O80" s="67" t="str" cm="1">
        <f t="array" ref="O80">IF(A80="","",ROUND(IF(B80="Circular",Circular(M80),IF(B80="Box",Box(M80,N80),Elliptical(M80,N80))),3))</f>
        <v/>
      </c>
      <c r="P80" s="66" t="str">
        <f t="shared" si="9"/>
        <v/>
      </c>
      <c r="Q80" s="66" t="str" cm="1">
        <f t="array" ref="Q80">IF(M80="","",ROUND(W(M80),2))</f>
        <v/>
      </c>
      <c r="R80" s="66" t="str" cm="1">
        <f t="array" ref="R80">IF(M80="","",ROUND(Wb(Q80,M80),2))</f>
        <v/>
      </c>
      <c r="S80" s="66" t="str" cm="1">
        <f t="array" ref="S80">IF(R80="","",ROUND(K(R80,N80,L80),2))</f>
        <v/>
      </c>
      <c r="T80" s="66" t="str" cm="1">
        <f t="array" ref="T80">IF(S80="","",ROUND(K_3(S80,P80,L80),2))</f>
        <v/>
      </c>
      <c r="U80" s="66" t="str" cm="1">
        <f t="array" ref="U80">IF(S80="","",ROUND(Wt(I80,S80,L80),2))</f>
        <v/>
      </c>
      <c r="V80" s="92" t="str" cm="1">
        <f t="array" ref="V80">IF(A80="","",MAX(ROUND(L_B2(K80,N80),2),0))</f>
        <v/>
      </c>
      <c r="W80" s="92" t="str" cm="1">
        <f t="array" ref="W80">IF(A80="","",MAX(ROUND(L_Tc(K80,I80,N80),2),0))</f>
        <v/>
      </c>
      <c r="X80" s="92" t="str" cm="1">
        <f t="array" ref="X80">IF(N80="","",ROUND(L_Vc(K80,P80,N80),2))</f>
        <v/>
      </c>
      <c r="Y80" s="92" t="str">
        <f t="shared" si="10"/>
        <v/>
      </c>
      <c r="Z80" s="92" t="str">
        <f t="shared" si="11"/>
        <v/>
      </c>
      <c r="AA80" s="92" t="str">
        <f t="shared" si="12"/>
        <v/>
      </c>
      <c r="AB80" s="76" t="str" cm="1">
        <f t="array" ref="AB80">IF(A80="","",AREA_F(IF(RIGHT(G80,4)="ment",P80,I80),R80))</f>
        <v/>
      </c>
      <c r="AC80" s="76" t="str" cm="1">
        <f t="array" ref="AC80">IF(A80="","",ROUND(AREA_BC(R80,S80,N80,O80),2))</f>
        <v/>
      </c>
      <c r="AD80" s="76" t="str">
        <f t="shared" si="13"/>
        <v/>
      </c>
      <c r="AE80" s="76" t="str" cm="1">
        <f t="array" ref="AE80">IF(A80="","",ROUND(AREA_CT(S80,U80,I80),2))</f>
        <v/>
      </c>
      <c r="AF80" s="76" t="str" cm="1">
        <f t="array" ref="AF80">IF(A80="","",ROUND(AREA_VT(T80,U80,I80,P80),2))</f>
        <v/>
      </c>
      <c r="AG80" s="96" t="str" cm="1">
        <f t="array" ref="AG80">IF(A80="","",IF(INDEX(Table_Methods!A:F,MATCH(G80,Table_Methods!B:B,0),1)&lt;&gt;"BKFL1","",MAX(0,ROUND(BKFL1_CEB(AC80,AE80,AH80,F80,F80,J80),1))))</f>
        <v/>
      </c>
      <c r="AH80" s="96" t="str" cm="1">
        <f t="array" ref="AH80">IF(A80="","",IF(INDEX(Table_Methods!A:F,MATCH(G80,Table_Methods!B:B,0),1)&lt;&gt;"BKFL1","",MAX(0,ROUND(BKFL1_STR_NRK(AC80,AE80,K80,V80,W80),1))))</f>
        <v/>
      </c>
      <c r="AI80" s="96" t="str" cm="1">
        <f t="array" ref="AI80">IF(A80="","",IF(INDEX(Table_Methods!A:F,MATCH(G80,Table_Methods!B:B,0),1)&lt;&gt;"BKFL1","",MAX(0,ROUND(BKFL1_STR_RCK(AB80,F80),1))))</f>
        <v/>
      </c>
      <c r="AJ80" s="96" t="str" cm="1">
        <f t="array" ref="AJ80">IF(A80="","",IF(INDEX(Table_Methods!A:F,MATCH(G80,Table_Methods!B:B,0),1)&lt;&gt;"BKFL2","",MAX(0,ROUND(BKFL2_CEB(AC80,AD80,AK80,F80,F80,J80),1))))</f>
        <v/>
      </c>
      <c r="AK80" s="96" t="str" cm="1">
        <f t="array" ref="AK80">IF(A80="","",IF(INDEX(Table_Methods!A:F,MATCH(G80,Table_Methods!B:B,0),1)&lt;&gt;"BKFL2","",MAX(0,ROUND(BKFL2_STR_NRK(AC80,AD80,K80,V80,X80),1))))</f>
        <v/>
      </c>
      <c r="AL80" s="96" t="str" cm="1">
        <f t="array" ref="AL80">IF(A80="","",IF(INDEX(Table_Methods!A:F,MATCH(G80,Table_Methods!B:B,0),1)&lt;&gt;"BKFL2","",MAX(0,ROUND(BKFL2_STR_RCK(AB80,F80),1))))</f>
        <v/>
      </c>
      <c r="AM80" s="96" t="str" cm="1">
        <f t="array" ref="AM80">IF(A80="","",IF(INDEX(Table_Methods!A:F,MATCH(G80,Table_Methods!B:B,0),1)&lt;&gt;"BKFL3","",MAX(0,ROUND(BKFL3_STR(AC80+AE80,K80),1))))</f>
        <v/>
      </c>
      <c r="AN80" s="96" t="str" cm="1">
        <f t="array" ref="AN80">IF(A80="","",IF(INDEX(Table_Methods!A:F,MATCH(G80,Table_Methods!B:B,0),1)&lt;&gt;"BKFL6","",MAX(0,ROUND(BKFL6_CEB(AC80,AE80,AO80,F80,F80,J80),1))))</f>
        <v/>
      </c>
      <c r="AO80" s="97" t="str" cm="1">
        <f t="array" ref="AO80">IF(A80="","",IF(INDEX(Table_Methods!A:F,MATCH(G80,Table_Methods!B:B,0),1)&lt;&gt;"BKFL6","",MAX(0,ROUND(BKFL6_STR_NRK(AC80,K80,V80),1))))</f>
        <v/>
      </c>
      <c r="AP80" s="96" t="str" cm="1">
        <f t="array" ref="AP80">IF(A80="","",IF(INDEX(Table_Methods!A:F,MATCH(G80,Table_Methods!B:B,0),1)&lt;&gt;"BKFL6","",MAX(0,ROUND(BKFL6_STR_RCK(AB80,F80),1))))</f>
        <v/>
      </c>
      <c r="AQ80" s="97" t="str" cm="1">
        <f t="array" ref="AQ80">IF(A80="","",IF(INDEX(Table_Methods!A:F,MATCH(G80,Table_Methods!B:B,0),1)&lt;&gt;"BKFL7","",MAX(0,ROUND(BKFL7_CEB(AC80,AD80,AR80,F80,F80,J80),1))))</f>
        <v/>
      </c>
      <c r="AR80" s="96" t="str" cm="1">
        <f t="array" ref="AR80">IF(A80="","",IF(INDEX(Table_Methods!A:F,MATCH(G80,Table_Methods!B:B,0),1)&lt;&gt;"BKFL7","",MAX(0,ROUND(BKFL7_STR_NRK(AC80,K80,V80),1))))</f>
        <v/>
      </c>
      <c r="AS80" s="96" t="str" cm="1">
        <f t="array" ref="AS80">IF(A80="","",IF(INDEX(Table_Methods!A:F,MATCH(G80,Table_Methods!B:B,0),1)&lt;&gt;"BKFL7","",MAX(0,ROUND(BKFL7_STR_RCK(AB80,F80),1))))</f>
        <v/>
      </c>
      <c r="AT80" s="97" t="str" cm="1">
        <f t="array" ref="AT80">IF(A80="","",IF(INDEX(Table_Methods!A:F,MATCH(G80,Table_Methods!B:B,0),1)&lt;&gt;"BKFL8","",MAX(0,ROUND(BKFL8_CEB(AF80,Z80,AA80),1))))</f>
        <v/>
      </c>
      <c r="AU80" s="96" t="str" cm="1">
        <f t="array" ref="AU80">IF(A80="","",IF(INDEX(Table_Methods!A:F,MATCH(G80,Table_Methods!B:B,0),1)&lt;&gt;"BKFL8","",MAX(0,ROUND(BKFL8_STR_NRK(AC80,AD80,X80,Y80,Z80),1))))</f>
        <v/>
      </c>
      <c r="AV80" s="96" t="str" cm="1">
        <f t="array" ref="AV80">IF(A80="","",IF(INDEX(Table_Methods!A:F,MATCH(G80,Table_Methods!B:B,0),1)&lt;&gt;"BKFL8","",MAX(0,ROUND(BKFL8_STR_RCK(AB80,X80),1))))</f>
        <v/>
      </c>
      <c r="AW80" s="96" t="str" cm="1">
        <f t="array" ref="AW80">IF(A80="","",IF(INDEX(Table_Methods!A:F,MATCH(G80,Table_Methods!B:B,0),1)&lt;&gt;"BKFL9","",MAX(0,ROUND(BKFL9_STR_NRK(AC80,AD80,X80,Y80,Z80),1))))</f>
        <v/>
      </c>
      <c r="AX80" s="96" t="str" cm="1">
        <f t="array" ref="AX80">IF(A80="","",IF(INDEX(Table_Methods!A:F,MATCH(G80,Table_Methods!B:B,0),1)&lt;&gt;"BKFL9","",MAX(0,ROUND(BKFL9_STR_RCK(AB80,X80),1))))</f>
        <v/>
      </c>
    </row>
    <row r="81" spans="1:50" x14ac:dyDescent="0.25">
      <c r="A81" s="82" t="str">
        <f>IF(Input!A81="","",Input!A81)</f>
        <v/>
      </c>
      <c r="B81" s="82" t="str">
        <f>IF(Input!B81="","",Input!B81)</f>
        <v/>
      </c>
      <c r="C81" s="82" t="str">
        <f>IF(Input!D81="","",Input!D81)</f>
        <v/>
      </c>
      <c r="D81" s="82" t="str">
        <f>IF(Input!E81="","",Input!E81)</f>
        <v/>
      </c>
      <c r="E81" s="82" t="str">
        <f>IF(Input!F81="","",Input!F81)</f>
        <v/>
      </c>
      <c r="F81" s="82" t="str">
        <f>IF(Input!G81="","",Input!G81)</f>
        <v/>
      </c>
      <c r="G81" s="83" t="str">
        <f>IF(Input!H81="","",Input!H81)</f>
        <v/>
      </c>
      <c r="H81" s="82" t="str">
        <f>IF(Input!I81="","",Input!I81)</f>
        <v/>
      </c>
      <c r="I81" s="82" t="str">
        <f>IF(Input!J81="","",Input!J81)</f>
        <v/>
      </c>
      <c r="J81" s="82" t="str">
        <f>IF(Input!K81="","",Input!K81)</f>
        <v/>
      </c>
      <c r="K81" s="82" t="str">
        <f>IF(Input!L81="","",Input!L81)</f>
        <v/>
      </c>
      <c r="L81" s="70" t="str">
        <f>IF(B81="","",IF(B81="Box",4,IF(AND(Project!$B$12&gt;0,ISNUMBER(Project!$B$12)),Project!$B$12,12)))</f>
        <v/>
      </c>
      <c r="M81" s="66" t="str">
        <f t="shared" si="7"/>
        <v/>
      </c>
      <c r="N81" s="66" t="str">
        <f t="shared" si="8"/>
        <v/>
      </c>
      <c r="O81" s="67" t="str" cm="1">
        <f t="array" ref="O81">IF(A81="","",ROUND(IF(B81="Circular",Circular(M81),IF(B81="Box",Box(M81,N81),Elliptical(M81,N81))),3))</f>
        <v/>
      </c>
      <c r="P81" s="66" t="str">
        <f t="shared" si="9"/>
        <v/>
      </c>
      <c r="Q81" s="66" t="str" cm="1">
        <f t="array" ref="Q81">IF(M81="","",ROUND(W(M81),2))</f>
        <v/>
      </c>
      <c r="R81" s="66" t="str" cm="1">
        <f t="array" ref="R81">IF(M81="","",ROUND(Wb(Q81,M81),2))</f>
        <v/>
      </c>
      <c r="S81" s="66" t="str" cm="1">
        <f t="array" ref="S81">IF(R81="","",ROUND(K(R81,N81,L81),2))</f>
        <v/>
      </c>
      <c r="T81" s="66" t="str" cm="1">
        <f t="array" ref="T81">IF(S81="","",ROUND(K_3(S81,P81,L81),2))</f>
        <v/>
      </c>
      <c r="U81" s="66" t="str" cm="1">
        <f t="array" ref="U81">IF(S81="","",ROUND(Wt(I81,S81,L81),2))</f>
        <v/>
      </c>
      <c r="V81" s="92" t="str" cm="1">
        <f t="array" ref="V81">IF(A81="","",MAX(ROUND(L_B2(K81,N81),2),0))</f>
        <v/>
      </c>
      <c r="W81" s="92" t="str" cm="1">
        <f t="array" ref="W81">IF(A81="","",MAX(ROUND(L_Tc(K81,I81,N81),2),0))</f>
        <v/>
      </c>
      <c r="X81" s="92" t="str" cm="1">
        <f t="array" ref="X81">IF(N81="","",ROUND(L_Vc(K81,P81,N81),2))</f>
        <v/>
      </c>
      <c r="Y81" s="92" t="str">
        <f t="shared" si="10"/>
        <v/>
      </c>
      <c r="Z81" s="92" t="str">
        <f t="shared" si="11"/>
        <v/>
      </c>
      <c r="AA81" s="92" t="str">
        <f t="shared" si="12"/>
        <v/>
      </c>
      <c r="AB81" s="76" t="str" cm="1">
        <f t="array" ref="AB81">IF(A81="","",AREA_F(IF(RIGHT(G81,4)="ment",P81,I81),R81))</f>
        <v/>
      </c>
      <c r="AC81" s="76" t="str" cm="1">
        <f t="array" ref="AC81">IF(A81="","",ROUND(AREA_BC(R81,S81,N81,O81),2))</f>
        <v/>
      </c>
      <c r="AD81" s="76" t="str">
        <f t="shared" si="13"/>
        <v/>
      </c>
      <c r="AE81" s="76" t="str" cm="1">
        <f t="array" ref="AE81">IF(A81="","",ROUND(AREA_CT(S81,U81,I81),2))</f>
        <v/>
      </c>
      <c r="AF81" s="76" t="str" cm="1">
        <f t="array" ref="AF81">IF(A81="","",ROUND(AREA_VT(T81,U81,I81,P81),2))</f>
        <v/>
      </c>
      <c r="AG81" s="96" t="str" cm="1">
        <f t="array" ref="AG81">IF(A81="","",IF(INDEX(Table_Methods!A:F,MATCH(G81,Table_Methods!B:B,0),1)&lt;&gt;"BKFL1","",MAX(0,ROUND(BKFL1_CEB(AC81,AE81,AH81,F81,F81,J81),1))))</f>
        <v/>
      </c>
      <c r="AH81" s="96" t="str" cm="1">
        <f t="array" ref="AH81">IF(A81="","",IF(INDEX(Table_Methods!A:F,MATCH(G81,Table_Methods!B:B,0),1)&lt;&gt;"BKFL1","",MAX(0,ROUND(BKFL1_STR_NRK(AC81,AE81,K81,V81,W81),1))))</f>
        <v/>
      </c>
      <c r="AI81" s="96" t="str" cm="1">
        <f t="array" ref="AI81">IF(A81="","",IF(INDEX(Table_Methods!A:F,MATCH(G81,Table_Methods!B:B,0),1)&lt;&gt;"BKFL1","",MAX(0,ROUND(BKFL1_STR_RCK(AB81,F81),1))))</f>
        <v/>
      </c>
      <c r="AJ81" s="96" t="str" cm="1">
        <f t="array" ref="AJ81">IF(A81="","",IF(INDEX(Table_Methods!A:F,MATCH(G81,Table_Methods!B:B,0),1)&lt;&gt;"BKFL2","",MAX(0,ROUND(BKFL2_CEB(AC81,AD81,AK81,F81,F81,J81),1))))</f>
        <v/>
      </c>
      <c r="AK81" s="96" t="str" cm="1">
        <f t="array" ref="AK81">IF(A81="","",IF(INDEX(Table_Methods!A:F,MATCH(G81,Table_Methods!B:B,0),1)&lt;&gt;"BKFL2","",MAX(0,ROUND(BKFL2_STR_NRK(AC81,AD81,K81,V81,X81),1))))</f>
        <v/>
      </c>
      <c r="AL81" s="96" t="str" cm="1">
        <f t="array" ref="AL81">IF(A81="","",IF(INDEX(Table_Methods!A:F,MATCH(G81,Table_Methods!B:B,0),1)&lt;&gt;"BKFL2","",MAX(0,ROUND(BKFL2_STR_RCK(AB81,F81),1))))</f>
        <v/>
      </c>
      <c r="AM81" s="96" t="str" cm="1">
        <f t="array" ref="AM81">IF(A81="","",IF(INDEX(Table_Methods!A:F,MATCH(G81,Table_Methods!B:B,0),1)&lt;&gt;"BKFL3","",MAX(0,ROUND(BKFL3_STR(AC81+AE81,K81),1))))</f>
        <v/>
      </c>
      <c r="AN81" s="96" t="str" cm="1">
        <f t="array" ref="AN81">IF(A81="","",IF(INDEX(Table_Methods!A:F,MATCH(G81,Table_Methods!B:B,0),1)&lt;&gt;"BKFL6","",MAX(0,ROUND(BKFL6_CEB(AC81,AE81,AO81,F81,F81,J81),1))))</f>
        <v/>
      </c>
      <c r="AO81" s="97" t="str" cm="1">
        <f t="array" ref="AO81">IF(A81="","",IF(INDEX(Table_Methods!A:F,MATCH(G81,Table_Methods!B:B,0),1)&lt;&gt;"BKFL6","",MAX(0,ROUND(BKFL6_STR_NRK(AC81,K81,V81),1))))</f>
        <v/>
      </c>
      <c r="AP81" s="96" t="str" cm="1">
        <f t="array" ref="AP81">IF(A81="","",IF(INDEX(Table_Methods!A:F,MATCH(G81,Table_Methods!B:B,0),1)&lt;&gt;"BKFL6","",MAX(0,ROUND(BKFL6_STR_RCK(AB81,F81),1))))</f>
        <v/>
      </c>
      <c r="AQ81" s="97" t="str" cm="1">
        <f t="array" ref="AQ81">IF(A81="","",IF(INDEX(Table_Methods!A:F,MATCH(G81,Table_Methods!B:B,0),1)&lt;&gt;"BKFL7","",MAX(0,ROUND(BKFL7_CEB(AC81,AD81,AR81,F81,F81,J81),1))))</f>
        <v/>
      </c>
      <c r="AR81" s="96" t="str" cm="1">
        <f t="array" ref="AR81">IF(A81="","",IF(INDEX(Table_Methods!A:F,MATCH(G81,Table_Methods!B:B,0),1)&lt;&gt;"BKFL7","",MAX(0,ROUND(BKFL7_STR_NRK(AC81,K81,V81),1))))</f>
        <v/>
      </c>
      <c r="AS81" s="96" t="str" cm="1">
        <f t="array" ref="AS81">IF(A81="","",IF(INDEX(Table_Methods!A:F,MATCH(G81,Table_Methods!B:B,0),1)&lt;&gt;"BKFL7","",MAX(0,ROUND(BKFL7_STR_RCK(AB81,F81),1))))</f>
        <v/>
      </c>
      <c r="AT81" s="97" t="str" cm="1">
        <f t="array" ref="AT81">IF(A81="","",IF(INDEX(Table_Methods!A:F,MATCH(G81,Table_Methods!B:B,0),1)&lt;&gt;"BKFL8","",MAX(0,ROUND(BKFL8_CEB(AF81,Z81,AA81),1))))</f>
        <v/>
      </c>
      <c r="AU81" s="96" t="str" cm="1">
        <f t="array" ref="AU81">IF(A81="","",IF(INDEX(Table_Methods!A:F,MATCH(G81,Table_Methods!B:B,0),1)&lt;&gt;"BKFL8","",MAX(0,ROUND(BKFL8_STR_NRK(AC81,AD81,X81,Y81,Z81),1))))</f>
        <v/>
      </c>
      <c r="AV81" s="96" t="str" cm="1">
        <f t="array" ref="AV81">IF(A81="","",IF(INDEX(Table_Methods!A:F,MATCH(G81,Table_Methods!B:B,0),1)&lt;&gt;"BKFL8","",MAX(0,ROUND(BKFL8_STR_RCK(AB81,X81),1))))</f>
        <v/>
      </c>
      <c r="AW81" s="96" t="str" cm="1">
        <f t="array" ref="AW81">IF(A81="","",IF(INDEX(Table_Methods!A:F,MATCH(G81,Table_Methods!B:B,0),1)&lt;&gt;"BKFL9","",MAX(0,ROUND(BKFL9_STR_NRK(AC81,AD81,X81,Y81,Z81),1))))</f>
        <v/>
      </c>
      <c r="AX81" s="96" t="str" cm="1">
        <f t="array" ref="AX81">IF(A81="","",IF(INDEX(Table_Methods!A:F,MATCH(G81,Table_Methods!B:B,0),1)&lt;&gt;"BKFL9","",MAX(0,ROUND(BKFL9_STR_RCK(AB81,X81),1))))</f>
        <v/>
      </c>
    </row>
    <row r="82" spans="1:50" x14ac:dyDescent="0.25">
      <c r="A82" s="82" t="str">
        <f>IF(Input!A82="","",Input!A82)</f>
        <v/>
      </c>
      <c r="B82" s="82" t="str">
        <f>IF(Input!B82="","",Input!B82)</f>
        <v/>
      </c>
      <c r="C82" s="82" t="str">
        <f>IF(Input!D82="","",Input!D82)</f>
        <v/>
      </c>
      <c r="D82" s="82" t="str">
        <f>IF(Input!E82="","",Input!E82)</f>
        <v/>
      </c>
      <c r="E82" s="82" t="str">
        <f>IF(Input!F82="","",Input!F82)</f>
        <v/>
      </c>
      <c r="F82" s="82" t="str">
        <f>IF(Input!G82="","",Input!G82)</f>
        <v/>
      </c>
      <c r="G82" s="83" t="str">
        <f>IF(Input!H82="","",Input!H82)</f>
        <v/>
      </c>
      <c r="H82" s="82" t="str">
        <f>IF(Input!I82="","",Input!I82)</f>
        <v/>
      </c>
      <c r="I82" s="82" t="str">
        <f>IF(Input!J82="","",Input!J82)</f>
        <v/>
      </c>
      <c r="J82" s="82" t="str">
        <f>IF(Input!K82="","",Input!K82)</f>
        <v/>
      </c>
      <c r="K82" s="82" t="str">
        <f>IF(Input!L82="","",Input!L82)</f>
        <v/>
      </c>
      <c r="L82" s="70" t="str">
        <f>IF(B82="","",IF(B82="Box",4,IF(AND(Project!$B$12&gt;0,ISNUMBER(Project!$B$12)),Project!$B$12,12)))</f>
        <v/>
      </c>
      <c r="M82" s="66" t="str">
        <f t="shared" si="7"/>
        <v/>
      </c>
      <c r="N82" s="66" t="str">
        <f t="shared" si="8"/>
        <v/>
      </c>
      <c r="O82" s="67" t="str" cm="1">
        <f t="array" ref="O82">IF(A82="","",ROUND(IF(B82="Circular",Circular(M82),IF(B82="Box",Box(M82,N82),Elliptical(M82,N82))),3))</f>
        <v/>
      </c>
      <c r="P82" s="66" t="str">
        <f t="shared" si="9"/>
        <v/>
      </c>
      <c r="Q82" s="66" t="str" cm="1">
        <f t="array" ref="Q82">IF(M82="","",ROUND(W(M82),2))</f>
        <v/>
      </c>
      <c r="R82" s="66" t="str" cm="1">
        <f t="array" ref="R82">IF(M82="","",ROUND(Wb(Q82,M82),2))</f>
        <v/>
      </c>
      <c r="S82" s="66" t="str" cm="1">
        <f t="array" ref="S82">IF(R82="","",ROUND(K(R82,N82,L82),2))</f>
        <v/>
      </c>
      <c r="T82" s="66" t="str" cm="1">
        <f t="array" ref="T82">IF(S82="","",ROUND(K_3(S82,P82,L82),2))</f>
        <v/>
      </c>
      <c r="U82" s="66" t="str" cm="1">
        <f t="array" ref="U82">IF(S82="","",ROUND(Wt(I82,S82,L82),2))</f>
        <v/>
      </c>
      <c r="V82" s="92" t="str" cm="1">
        <f t="array" ref="V82">IF(A82="","",MAX(ROUND(L_B2(K82,N82),2),0))</f>
        <v/>
      </c>
      <c r="W82" s="92" t="str" cm="1">
        <f t="array" ref="W82">IF(A82="","",MAX(ROUND(L_Tc(K82,I82,N82),2),0))</f>
        <v/>
      </c>
      <c r="X82" s="92" t="str" cm="1">
        <f t="array" ref="X82">IF(N82="","",ROUND(L_Vc(K82,P82,N82),2))</f>
        <v/>
      </c>
      <c r="Y82" s="92" t="str">
        <f t="shared" si="10"/>
        <v/>
      </c>
      <c r="Z82" s="92" t="str">
        <f t="shared" si="11"/>
        <v/>
      </c>
      <c r="AA82" s="92" t="str">
        <f t="shared" si="12"/>
        <v/>
      </c>
      <c r="AB82" s="76" t="str" cm="1">
        <f t="array" ref="AB82">IF(A82="","",AREA_F(IF(RIGHT(G82,4)="ment",P82,I82),R82))</f>
        <v/>
      </c>
      <c r="AC82" s="76" t="str" cm="1">
        <f t="array" ref="AC82">IF(A82="","",ROUND(AREA_BC(R82,S82,N82,O82),2))</f>
        <v/>
      </c>
      <c r="AD82" s="76" t="str">
        <f t="shared" si="13"/>
        <v/>
      </c>
      <c r="AE82" s="76" t="str" cm="1">
        <f t="array" ref="AE82">IF(A82="","",ROUND(AREA_CT(S82,U82,I82),2))</f>
        <v/>
      </c>
      <c r="AF82" s="76" t="str" cm="1">
        <f t="array" ref="AF82">IF(A82="","",ROUND(AREA_VT(T82,U82,I82,P82),2))</f>
        <v/>
      </c>
      <c r="AG82" s="96" t="str" cm="1">
        <f t="array" ref="AG82">IF(A82="","",IF(INDEX(Table_Methods!A:F,MATCH(G82,Table_Methods!B:B,0),1)&lt;&gt;"BKFL1","",MAX(0,ROUND(BKFL1_CEB(AC82,AE82,AH82,F82,F82,J82),1))))</f>
        <v/>
      </c>
      <c r="AH82" s="96" t="str" cm="1">
        <f t="array" ref="AH82">IF(A82="","",IF(INDEX(Table_Methods!A:F,MATCH(G82,Table_Methods!B:B,0),1)&lt;&gt;"BKFL1","",MAX(0,ROUND(BKFL1_STR_NRK(AC82,AE82,K82,V82,W82),1))))</f>
        <v/>
      </c>
      <c r="AI82" s="96" t="str" cm="1">
        <f t="array" ref="AI82">IF(A82="","",IF(INDEX(Table_Methods!A:F,MATCH(G82,Table_Methods!B:B,0),1)&lt;&gt;"BKFL1","",MAX(0,ROUND(BKFL1_STR_RCK(AB82,F82),1))))</f>
        <v/>
      </c>
      <c r="AJ82" s="96" t="str" cm="1">
        <f t="array" ref="AJ82">IF(A82="","",IF(INDEX(Table_Methods!A:F,MATCH(G82,Table_Methods!B:B,0),1)&lt;&gt;"BKFL2","",MAX(0,ROUND(BKFL2_CEB(AC82,AD82,AK82,F82,F82,J82),1))))</f>
        <v/>
      </c>
      <c r="AK82" s="96" t="str" cm="1">
        <f t="array" ref="AK82">IF(A82="","",IF(INDEX(Table_Methods!A:F,MATCH(G82,Table_Methods!B:B,0),1)&lt;&gt;"BKFL2","",MAX(0,ROUND(BKFL2_STR_NRK(AC82,AD82,K82,V82,X82),1))))</f>
        <v/>
      </c>
      <c r="AL82" s="96" t="str" cm="1">
        <f t="array" ref="AL82">IF(A82="","",IF(INDEX(Table_Methods!A:F,MATCH(G82,Table_Methods!B:B,0),1)&lt;&gt;"BKFL2","",MAX(0,ROUND(BKFL2_STR_RCK(AB82,F82),1))))</f>
        <v/>
      </c>
      <c r="AM82" s="96" t="str" cm="1">
        <f t="array" ref="AM82">IF(A82="","",IF(INDEX(Table_Methods!A:F,MATCH(G82,Table_Methods!B:B,0),1)&lt;&gt;"BKFL3","",MAX(0,ROUND(BKFL3_STR(AC82+AE82,K82),1))))</f>
        <v/>
      </c>
      <c r="AN82" s="96" t="str" cm="1">
        <f t="array" ref="AN82">IF(A82="","",IF(INDEX(Table_Methods!A:F,MATCH(G82,Table_Methods!B:B,0),1)&lt;&gt;"BKFL6","",MAX(0,ROUND(BKFL6_CEB(AC82,AE82,AO82,F82,F82,J82),1))))</f>
        <v/>
      </c>
      <c r="AO82" s="97" t="str" cm="1">
        <f t="array" ref="AO82">IF(A82="","",IF(INDEX(Table_Methods!A:F,MATCH(G82,Table_Methods!B:B,0),1)&lt;&gt;"BKFL6","",MAX(0,ROUND(BKFL6_STR_NRK(AC82,K82,V82),1))))</f>
        <v/>
      </c>
      <c r="AP82" s="96" t="str" cm="1">
        <f t="array" ref="AP82">IF(A82="","",IF(INDEX(Table_Methods!A:F,MATCH(G82,Table_Methods!B:B,0),1)&lt;&gt;"BKFL6","",MAX(0,ROUND(BKFL6_STR_RCK(AB82,F82),1))))</f>
        <v/>
      </c>
      <c r="AQ82" s="97" t="str" cm="1">
        <f t="array" ref="AQ82">IF(A82="","",IF(INDEX(Table_Methods!A:F,MATCH(G82,Table_Methods!B:B,0),1)&lt;&gt;"BKFL7","",MAX(0,ROUND(BKFL7_CEB(AC82,AD82,AR82,F82,F82,J82),1))))</f>
        <v/>
      </c>
      <c r="AR82" s="96" t="str" cm="1">
        <f t="array" ref="AR82">IF(A82="","",IF(INDEX(Table_Methods!A:F,MATCH(G82,Table_Methods!B:B,0),1)&lt;&gt;"BKFL7","",MAX(0,ROUND(BKFL7_STR_NRK(AC82,K82,V82),1))))</f>
        <v/>
      </c>
      <c r="AS82" s="96" t="str" cm="1">
        <f t="array" ref="AS82">IF(A82="","",IF(INDEX(Table_Methods!A:F,MATCH(G82,Table_Methods!B:B,0),1)&lt;&gt;"BKFL7","",MAX(0,ROUND(BKFL7_STR_RCK(AB82,F82),1))))</f>
        <v/>
      </c>
      <c r="AT82" s="97" t="str" cm="1">
        <f t="array" ref="AT82">IF(A82="","",IF(INDEX(Table_Methods!A:F,MATCH(G82,Table_Methods!B:B,0),1)&lt;&gt;"BKFL8","",MAX(0,ROUND(BKFL8_CEB(AF82,Z82,AA82),1))))</f>
        <v/>
      </c>
      <c r="AU82" s="96" t="str" cm="1">
        <f t="array" ref="AU82">IF(A82="","",IF(INDEX(Table_Methods!A:F,MATCH(G82,Table_Methods!B:B,0),1)&lt;&gt;"BKFL8","",MAX(0,ROUND(BKFL8_STR_NRK(AC82,AD82,X82,Y82,Z82),1))))</f>
        <v/>
      </c>
      <c r="AV82" s="96" t="str" cm="1">
        <f t="array" ref="AV82">IF(A82="","",IF(INDEX(Table_Methods!A:F,MATCH(G82,Table_Methods!B:B,0),1)&lt;&gt;"BKFL8","",MAX(0,ROUND(BKFL8_STR_RCK(AB82,X82),1))))</f>
        <v/>
      </c>
      <c r="AW82" s="96" t="str" cm="1">
        <f t="array" ref="AW82">IF(A82="","",IF(INDEX(Table_Methods!A:F,MATCH(G82,Table_Methods!B:B,0),1)&lt;&gt;"BKFL9","",MAX(0,ROUND(BKFL9_STR_NRK(AC82,AD82,X82,Y82,Z82),1))))</f>
        <v/>
      </c>
      <c r="AX82" s="96" t="str" cm="1">
        <f t="array" ref="AX82">IF(A82="","",IF(INDEX(Table_Methods!A:F,MATCH(G82,Table_Methods!B:B,0),1)&lt;&gt;"BKFL9","",MAX(0,ROUND(BKFL9_STR_RCK(AB82,X82),1))))</f>
        <v/>
      </c>
    </row>
    <row r="83" spans="1:50" x14ac:dyDescent="0.25">
      <c r="A83" s="82" t="str">
        <f>IF(Input!A83="","",Input!A83)</f>
        <v/>
      </c>
      <c r="B83" s="82" t="str">
        <f>IF(Input!B83="","",Input!B83)</f>
        <v/>
      </c>
      <c r="C83" s="82" t="str">
        <f>IF(Input!D83="","",Input!D83)</f>
        <v/>
      </c>
      <c r="D83" s="82" t="str">
        <f>IF(Input!E83="","",Input!E83)</f>
        <v/>
      </c>
      <c r="E83" s="82" t="str">
        <f>IF(Input!F83="","",Input!F83)</f>
        <v/>
      </c>
      <c r="F83" s="82" t="str">
        <f>IF(Input!G83="","",Input!G83)</f>
        <v/>
      </c>
      <c r="G83" s="83" t="str">
        <f>IF(Input!H83="","",Input!H83)</f>
        <v/>
      </c>
      <c r="H83" s="82" t="str">
        <f>IF(Input!I83="","",Input!I83)</f>
        <v/>
      </c>
      <c r="I83" s="82" t="str">
        <f>IF(Input!J83="","",Input!J83)</f>
        <v/>
      </c>
      <c r="J83" s="82" t="str">
        <f>IF(Input!K83="","",Input!K83)</f>
        <v/>
      </c>
      <c r="K83" s="82" t="str">
        <f>IF(Input!L83="","",Input!L83)</f>
        <v/>
      </c>
      <c r="L83" s="70" t="str">
        <f>IF(B83="","",IF(B83="Box",4,IF(AND(Project!$B$12&gt;0,ISNUMBER(Project!$B$12)),Project!$B$12,12)))</f>
        <v/>
      </c>
      <c r="M83" s="66" t="str">
        <f t="shared" si="7"/>
        <v/>
      </c>
      <c r="N83" s="66" t="str">
        <f t="shared" si="8"/>
        <v/>
      </c>
      <c r="O83" s="67" t="str" cm="1">
        <f t="array" ref="O83">IF(A83="","",ROUND(IF(B83="Circular",Circular(M83),IF(B83="Box",Box(M83,N83),Elliptical(M83,N83))),3))</f>
        <v/>
      </c>
      <c r="P83" s="66" t="str">
        <f t="shared" si="9"/>
        <v/>
      </c>
      <c r="Q83" s="66" t="str" cm="1">
        <f t="array" ref="Q83">IF(M83="","",ROUND(W(M83),2))</f>
        <v/>
      </c>
      <c r="R83" s="66" t="str" cm="1">
        <f t="array" ref="R83">IF(M83="","",ROUND(Wb(Q83,M83),2))</f>
        <v/>
      </c>
      <c r="S83" s="66" t="str" cm="1">
        <f t="array" ref="S83">IF(R83="","",ROUND(K(R83,N83,L83),2))</f>
        <v/>
      </c>
      <c r="T83" s="66" t="str" cm="1">
        <f t="array" ref="T83">IF(S83="","",ROUND(K_3(S83,P83,L83),2))</f>
        <v/>
      </c>
      <c r="U83" s="66" t="str" cm="1">
        <f t="array" ref="U83">IF(S83="","",ROUND(Wt(I83,S83,L83),2))</f>
        <v/>
      </c>
      <c r="V83" s="92" t="str" cm="1">
        <f t="array" ref="V83">IF(A83="","",MAX(ROUND(L_B2(K83,N83),2),0))</f>
        <v/>
      </c>
      <c r="W83" s="92" t="str" cm="1">
        <f t="array" ref="W83">IF(A83="","",MAX(ROUND(L_Tc(K83,I83,N83),2),0))</f>
        <v/>
      </c>
      <c r="X83" s="92" t="str" cm="1">
        <f t="array" ref="X83">IF(N83="","",ROUND(L_Vc(K83,P83,N83),2))</f>
        <v/>
      </c>
      <c r="Y83" s="92" t="str">
        <f t="shared" si="10"/>
        <v/>
      </c>
      <c r="Z83" s="92" t="str">
        <f t="shared" si="11"/>
        <v/>
      </c>
      <c r="AA83" s="92" t="str">
        <f t="shared" si="12"/>
        <v/>
      </c>
      <c r="AB83" s="76" t="str" cm="1">
        <f t="array" ref="AB83">IF(A83="","",AREA_F(IF(RIGHT(G83,4)="ment",P83,I83),R83))</f>
        <v/>
      </c>
      <c r="AC83" s="76" t="str" cm="1">
        <f t="array" ref="AC83">IF(A83="","",ROUND(AREA_BC(R83,S83,N83,O83),2))</f>
        <v/>
      </c>
      <c r="AD83" s="76" t="str">
        <f t="shared" si="13"/>
        <v/>
      </c>
      <c r="AE83" s="76" t="str" cm="1">
        <f t="array" ref="AE83">IF(A83="","",ROUND(AREA_CT(S83,U83,I83),2))</f>
        <v/>
      </c>
      <c r="AF83" s="76" t="str" cm="1">
        <f t="array" ref="AF83">IF(A83="","",ROUND(AREA_VT(T83,U83,I83,P83),2))</f>
        <v/>
      </c>
      <c r="AG83" s="96" t="str" cm="1">
        <f t="array" ref="AG83">IF(A83="","",IF(INDEX(Table_Methods!A:F,MATCH(G83,Table_Methods!B:B,0),1)&lt;&gt;"BKFL1","",MAX(0,ROUND(BKFL1_CEB(AC83,AE83,AH83,F83,F83,J83),1))))</f>
        <v/>
      </c>
      <c r="AH83" s="96" t="str" cm="1">
        <f t="array" ref="AH83">IF(A83="","",IF(INDEX(Table_Methods!A:F,MATCH(G83,Table_Methods!B:B,0),1)&lt;&gt;"BKFL1","",MAX(0,ROUND(BKFL1_STR_NRK(AC83,AE83,K83,V83,W83),1))))</f>
        <v/>
      </c>
      <c r="AI83" s="96" t="str" cm="1">
        <f t="array" ref="AI83">IF(A83="","",IF(INDEX(Table_Methods!A:F,MATCH(G83,Table_Methods!B:B,0),1)&lt;&gt;"BKFL1","",MAX(0,ROUND(BKFL1_STR_RCK(AB83,F83),1))))</f>
        <v/>
      </c>
      <c r="AJ83" s="96" t="str" cm="1">
        <f t="array" ref="AJ83">IF(A83="","",IF(INDEX(Table_Methods!A:F,MATCH(G83,Table_Methods!B:B,0),1)&lt;&gt;"BKFL2","",MAX(0,ROUND(BKFL2_CEB(AC83,AD83,AK83,F83,F83,J83),1))))</f>
        <v/>
      </c>
      <c r="AK83" s="96" t="str" cm="1">
        <f t="array" ref="AK83">IF(A83="","",IF(INDEX(Table_Methods!A:F,MATCH(G83,Table_Methods!B:B,0),1)&lt;&gt;"BKFL2","",MAX(0,ROUND(BKFL2_STR_NRK(AC83,AD83,K83,V83,X83),1))))</f>
        <v/>
      </c>
      <c r="AL83" s="96" t="str" cm="1">
        <f t="array" ref="AL83">IF(A83="","",IF(INDEX(Table_Methods!A:F,MATCH(G83,Table_Methods!B:B,0),1)&lt;&gt;"BKFL2","",MAX(0,ROUND(BKFL2_STR_RCK(AB83,F83),1))))</f>
        <v/>
      </c>
      <c r="AM83" s="96" t="str" cm="1">
        <f t="array" ref="AM83">IF(A83="","",IF(INDEX(Table_Methods!A:F,MATCH(G83,Table_Methods!B:B,0),1)&lt;&gt;"BKFL3","",MAX(0,ROUND(BKFL3_STR(AC83+AE83,K83),1))))</f>
        <v/>
      </c>
      <c r="AN83" s="96" t="str" cm="1">
        <f t="array" ref="AN83">IF(A83="","",IF(INDEX(Table_Methods!A:F,MATCH(G83,Table_Methods!B:B,0),1)&lt;&gt;"BKFL6","",MAX(0,ROUND(BKFL6_CEB(AC83,AE83,AO83,F83,F83,J83),1))))</f>
        <v/>
      </c>
      <c r="AO83" s="97" t="str" cm="1">
        <f t="array" ref="AO83">IF(A83="","",IF(INDEX(Table_Methods!A:F,MATCH(G83,Table_Methods!B:B,0),1)&lt;&gt;"BKFL6","",MAX(0,ROUND(BKFL6_STR_NRK(AC83,K83,V83),1))))</f>
        <v/>
      </c>
      <c r="AP83" s="96" t="str" cm="1">
        <f t="array" ref="AP83">IF(A83="","",IF(INDEX(Table_Methods!A:F,MATCH(G83,Table_Methods!B:B,0),1)&lt;&gt;"BKFL6","",MAX(0,ROUND(BKFL6_STR_RCK(AB83,F83),1))))</f>
        <v/>
      </c>
      <c r="AQ83" s="97" t="str" cm="1">
        <f t="array" ref="AQ83">IF(A83="","",IF(INDEX(Table_Methods!A:F,MATCH(G83,Table_Methods!B:B,0),1)&lt;&gt;"BKFL7","",MAX(0,ROUND(BKFL7_CEB(AC83,AD83,AR83,F83,F83,J83),1))))</f>
        <v/>
      </c>
      <c r="AR83" s="96" t="str" cm="1">
        <f t="array" ref="AR83">IF(A83="","",IF(INDEX(Table_Methods!A:F,MATCH(G83,Table_Methods!B:B,0),1)&lt;&gt;"BKFL7","",MAX(0,ROUND(BKFL7_STR_NRK(AC83,K83,V83),1))))</f>
        <v/>
      </c>
      <c r="AS83" s="96" t="str" cm="1">
        <f t="array" ref="AS83">IF(A83="","",IF(INDEX(Table_Methods!A:F,MATCH(G83,Table_Methods!B:B,0),1)&lt;&gt;"BKFL7","",MAX(0,ROUND(BKFL7_STR_RCK(AB83,F83),1))))</f>
        <v/>
      </c>
      <c r="AT83" s="97" t="str" cm="1">
        <f t="array" ref="AT83">IF(A83="","",IF(INDEX(Table_Methods!A:F,MATCH(G83,Table_Methods!B:B,0),1)&lt;&gt;"BKFL8","",MAX(0,ROUND(BKFL8_CEB(AF83,Z83,AA83),1))))</f>
        <v/>
      </c>
      <c r="AU83" s="96" t="str" cm="1">
        <f t="array" ref="AU83">IF(A83="","",IF(INDEX(Table_Methods!A:F,MATCH(G83,Table_Methods!B:B,0),1)&lt;&gt;"BKFL8","",MAX(0,ROUND(BKFL8_STR_NRK(AC83,AD83,X83,Y83,Z83),1))))</f>
        <v/>
      </c>
      <c r="AV83" s="96" t="str" cm="1">
        <f t="array" ref="AV83">IF(A83="","",IF(INDEX(Table_Methods!A:F,MATCH(G83,Table_Methods!B:B,0),1)&lt;&gt;"BKFL8","",MAX(0,ROUND(BKFL8_STR_RCK(AB83,X83),1))))</f>
        <v/>
      </c>
      <c r="AW83" s="96" t="str" cm="1">
        <f t="array" ref="AW83">IF(A83="","",IF(INDEX(Table_Methods!A:F,MATCH(G83,Table_Methods!B:B,0),1)&lt;&gt;"BKFL9","",MAX(0,ROUND(BKFL9_STR_NRK(AC83,AD83,X83,Y83,Z83),1))))</f>
        <v/>
      </c>
      <c r="AX83" s="96" t="str" cm="1">
        <f t="array" ref="AX83">IF(A83="","",IF(INDEX(Table_Methods!A:F,MATCH(G83,Table_Methods!B:B,0),1)&lt;&gt;"BKFL9","",MAX(0,ROUND(BKFL9_STR_RCK(AB83,X83),1))))</f>
        <v/>
      </c>
    </row>
    <row r="84" spans="1:50" x14ac:dyDescent="0.25">
      <c r="A84" s="82" t="str">
        <f>IF(Input!A84="","",Input!A84)</f>
        <v/>
      </c>
      <c r="B84" s="82" t="str">
        <f>IF(Input!B84="","",Input!B84)</f>
        <v/>
      </c>
      <c r="C84" s="82" t="str">
        <f>IF(Input!D84="","",Input!D84)</f>
        <v/>
      </c>
      <c r="D84" s="82" t="str">
        <f>IF(Input!E84="","",Input!E84)</f>
        <v/>
      </c>
      <c r="E84" s="82" t="str">
        <f>IF(Input!F84="","",Input!F84)</f>
        <v/>
      </c>
      <c r="F84" s="82" t="str">
        <f>IF(Input!G84="","",Input!G84)</f>
        <v/>
      </c>
      <c r="G84" s="83" t="str">
        <f>IF(Input!H84="","",Input!H84)</f>
        <v/>
      </c>
      <c r="H84" s="82" t="str">
        <f>IF(Input!I84="","",Input!I84)</f>
        <v/>
      </c>
      <c r="I84" s="82" t="str">
        <f>IF(Input!J84="","",Input!J84)</f>
        <v/>
      </c>
      <c r="J84" s="82" t="str">
        <f>IF(Input!K84="","",Input!K84)</f>
        <v/>
      </c>
      <c r="K84" s="82" t="str">
        <f>IF(Input!L84="","",Input!L84)</f>
        <v/>
      </c>
      <c r="L84" s="70" t="str">
        <f>IF(B84="","",IF(B84="Box",4,IF(AND(Project!$B$12&gt;0,ISNUMBER(Project!$B$12)),Project!$B$12,12)))</f>
        <v/>
      </c>
      <c r="M84" s="66" t="str">
        <f t="shared" si="7"/>
        <v/>
      </c>
      <c r="N84" s="66" t="str">
        <f t="shared" si="8"/>
        <v/>
      </c>
      <c r="O84" s="67" t="str" cm="1">
        <f t="array" ref="O84">IF(A84="","",ROUND(IF(B84="Circular",Circular(M84),IF(B84="Box",Box(M84,N84),Elliptical(M84,N84))),3))</f>
        <v/>
      </c>
      <c r="P84" s="66" t="str">
        <f t="shared" si="9"/>
        <v/>
      </c>
      <c r="Q84" s="66" t="str" cm="1">
        <f t="array" ref="Q84">IF(M84="","",ROUND(W(M84),2))</f>
        <v/>
      </c>
      <c r="R84" s="66" t="str" cm="1">
        <f t="array" ref="R84">IF(M84="","",ROUND(Wb(Q84,M84),2))</f>
        <v/>
      </c>
      <c r="S84" s="66" t="str" cm="1">
        <f t="array" ref="S84">IF(R84="","",ROUND(K(R84,N84,L84),2))</f>
        <v/>
      </c>
      <c r="T84" s="66" t="str" cm="1">
        <f t="array" ref="T84">IF(S84="","",ROUND(K_3(S84,P84,L84),2))</f>
        <v/>
      </c>
      <c r="U84" s="66" t="str" cm="1">
        <f t="array" ref="U84">IF(S84="","",ROUND(Wt(I84,S84,L84),2))</f>
        <v/>
      </c>
      <c r="V84" s="92" t="str" cm="1">
        <f t="array" ref="V84">IF(A84="","",MAX(ROUND(L_B2(K84,N84),2),0))</f>
        <v/>
      </c>
      <c r="W84" s="92" t="str" cm="1">
        <f t="array" ref="W84">IF(A84="","",MAX(ROUND(L_Tc(K84,I84,N84),2),0))</f>
        <v/>
      </c>
      <c r="X84" s="92" t="str" cm="1">
        <f t="array" ref="X84">IF(N84="","",ROUND(L_Vc(K84,P84,N84),2))</f>
        <v/>
      </c>
      <c r="Y84" s="92" t="str">
        <f t="shared" si="10"/>
        <v/>
      </c>
      <c r="Z84" s="92" t="str">
        <f t="shared" si="11"/>
        <v/>
      </c>
      <c r="AA84" s="92" t="str">
        <f t="shared" si="12"/>
        <v/>
      </c>
      <c r="AB84" s="76" t="str" cm="1">
        <f t="array" ref="AB84">IF(A84="","",AREA_F(IF(RIGHT(G84,4)="ment",P84,I84),R84))</f>
        <v/>
      </c>
      <c r="AC84" s="76" t="str" cm="1">
        <f t="array" ref="AC84">IF(A84="","",ROUND(AREA_BC(R84,S84,N84,O84),2))</f>
        <v/>
      </c>
      <c r="AD84" s="76" t="str">
        <f t="shared" si="13"/>
        <v/>
      </c>
      <c r="AE84" s="76" t="str" cm="1">
        <f t="array" ref="AE84">IF(A84="","",ROUND(AREA_CT(S84,U84,I84),2))</f>
        <v/>
      </c>
      <c r="AF84" s="76" t="str" cm="1">
        <f t="array" ref="AF84">IF(A84="","",ROUND(AREA_VT(T84,U84,I84,P84),2))</f>
        <v/>
      </c>
      <c r="AG84" s="96" t="str" cm="1">
        <f t="array" ref="AG84">IF(A84="","",IF(INDEX(Table_Methods!A:F,MATCH(G84,Table_Methods!B:B,0),1)&lt;&gt;"BKFL1","",MAX(0,ROUND(BKFL1_CEB(AC84,AE84,AH84,F84,F84,J84),1))))</f>
        <v/>
      </c>
      <c r="AH84" s="96" t="str" cm="1">
        <f t="array" ref="AH84">IF(A84="","",IF(INDEX(Table_Methods!A:F,MATCH(G84,Table_Methods!B:B,0),1)&lt;&gt;"BKFL1","",MAX(0,ROUND(BKFL1_STR_NRK(AC84,AE84,K84,V84,W84),1))))</f>
        <v/>
      </c>
      <c r="AI84" s="96" t="str" cm="1">
        <f t="array" ref="AI84">IF(A84="","",IF(INDEX(Table_Methods!A:F,MATCH(G84,Table_Methods!B:B,0),1)&lt;&gt;"BKFL1","",MAX(0,ROUND(BKFL1_STR_RCK(AB84,F84),1))))</f>
        <v/>
      </c>
      <c r="AJ84" s="96" t="str" cm="1">
        <f t="array" ref="AJ84">IF(A84="","",IF(INDEX(Table_Methods!A:F,MATCH(G84,Table_Methods!B:B,0),1)&lt;&gt;"BKFL2","",MAX(0,ROUND(BKFL2_CEB(AC84,AD84,AK84,F84,F84,J84),1))))</f>
        <v/>
      </c>
      <c r="AK84" s="96" t="str" cm="1">
        <f t="array" ref="AK84">IF(A84="","",IF(INDEX(Table_Methods!A:F,MATCH(G84,Table_Methods!B:B,0),1)&lt;&gt;"BKFL2","",MAX(0,ROUND(BKFL2_STR_NRK(AC84,AD84,K84,V84,X84),1))))</f>
        <v/>
      </c>
      <c r="AL84" s="96" t="str" cm="1">
        <f t="array" ref="AL84">IF(A84="","",IF(INDEX(Table_Methods!A:F,MATCH(G84,Table_Methods!B:B,0),1)&lt;&gt;"BKFL2","",MAX(0,ROUND(BKFL2_STR_RCK(AB84,F84),1))))</f>
        <v/>
      </c>
      <c r="AM84" s="96" t="str" cm="1">
        <f t="array" ref="AM84">IF(A84="","",IF(INDEX(Table_Methods!A:F,MATCH(G84,Table_Methods!B:B,0),1)&lt;&gt;"BKFL3","",MAX(0,ROUND(BKFL3_STR(AC84+AE84,K84),1))))</f>
        <v/>
      </c>
      <c r="AN84" s="96" t="str" cm="1">
        <f t="array" ref="AN84">IF(A84="","",IF(INDEX(Table_Methods!A:F,MATCH(G84,Table_Methods!B:B,0),1)&lt;&gt;"BKFL6","",MAX(0,ROUND(BKFL6_CEB(AC84,AE84,AO84,F84,F84,J84),1))))</f>
        <v/>
      </c>
      <c r="AO84" s="97" t="str" cm="1">
        <f t="array" ref="AO84">IF(A84="","",IF(INDEX(Table_Methods!A:F,MATCH(G84,Table_Methods!B:B,0),1)&lt;&gt;"BKFL6","",MAX(0,ROUND(BKFL6_STR_NRK(AC84,K84,V84),1))))</f>
        <v/>
      </c>
      <c r="AP84" s="96" t="str" cm="1">
        <f t="array" ref="AP84">IF(A84="","",IF(INDEX(Table_Methods!A:F,MATCH(G84,Table_Methods!B:B,0),1)&lt;&gt;"BKFL6","",MAX(0,ROUND(BKFL6_STR_RCK(AB84,F84),1))))</f>
        <v/>
      </c>
      <c r="AQ84" s="97" t="str" cm="1">
        <f t="array" ref="AQ84">IF(A84="","",IF(INDEX(Table_Methods!A:F,MATCH(G84,Table_Methods!B:B,0),1)&lt;&gt;"BKFL7","",MAX(0,ROUND(BKFL7_CEB(AC84,AD84,AR84,F84,F84,J84),1))))</f>
        <v/>
      </c>
      <c r="AR84" s="96" t="str" cm="1">
        <f t="array" ref="AR84">IF(A84="","",IF(INDEX(Table_Methods!A:F,MATCH(G84,Table_Methods!B:B,0),1)&lt;&gt;"BKFL7","",MAX(0,ROUND(BKFL7_STR_NRK(AC84,K84,V84),1))))</f>
        <v/>
      </c>
      <c r="AS84" s="96" t="str" cm="1">
        <f t="array" ref="AS84">IF(A84="","",IF(INDEX(Table_Methods!A:F,MATCH(G84,Table_Methods!B:B,0),1)&lt;&gt;"BKFL7","",MAX(0,ROUND(BKFL7_STR_RCK(AB84,F84),1))))</f>
        <v/>
      </c>
      <c r="AT84" s="97" t="str" cm="1">
        <f t="array" ref="AT84">IF(A84="","",IF(INDEX(Table_Methods!A:F,MATCH(G84,Table_Methods!B:B,0),1)&lt;&gt;"BKFL8","",MAX(0,ROUND(BKFL8_CEB(AF84,Z84,AA84),1))))</f>
        <v/>
      </c>
      <c r="AU84" s="96" t="str" cm="1">
        <f t="array" ref="AU84">IF(A84="","",IF(INDEX(Table_Methods!A:F,MATCH(G84,Table_Methods!B:B,0),1)&lt;&gt;"BKFL8","",MAX(0,ROUND(BKFL8_STR_NRK(AC84,AD84,X84,Y84,Z84),1))))</f>
        <v/>
      </c>
      <c r="AV84" s="96" t="str" cm="1">
        <f t="array" ref="AV84">IF(A84="","",IF(INDEX(Table_Methods!A:F,MATCH(G84,Table_Methods!B:B,0),1)&lt;&gt;"BKFL8","",MAX(0,ROUND(BKFL8_STR_RCK(AB84,X84),1))))</f>
        <v/>
      </c>
      <c r="AW84" s="96" t="str" cm="1">
        <f t="array" ref="AW84">IF(A84="","",IF(INDEX(Table_Methods!A:F,MATCH(G84,Table_Methods!B:B,0),1)&lt;&gt;"BKFL9","",MAX(0,ROUND(BKFL9_STR_NRK(AC84,AD84,X84,Y84,Z84),1))))</f>
        <v/>
      </c>
      <c r="AX84" s="96" t="str" cm="1">
        <f t="array" ref="AX84">IF(A84="","",IF(INDEX(Table_Methods!A:F,MATCH(G84,Table_Methods!B:B,0),1)&lt;&gt;"BKFL9","",MAX(0,ROUND(BKFL9_STR_RCK(AB84,X84),1))))</f>
        <v/>
      </c>
    </row>
    <row r="85" spans="1:50" x14ac:dyDescent="0.25">
      <c r="A85" s="82" t="str">
        <f>IF(Input!A85="","",Input!A85)</f>
        <v/>
      </c>
      <c r="B85" s="82" t="str">
        <f>IF(Input!B85="","",Input!B85)</f>
        <v/>
      </c>
      <c r="C85" s="82" t="str">
        <f>IF(Input!D85="","",Input!D85)</f>
        <v/>
      </c>
      <c r="D85" s="82" t="str">
        <f>IF(Input!E85="","",Input!E85)</f>
        <v/>
      </c>
      <c r="E85" s="82" t="str">
        <f>IF(Input!F85="","",Input!F85)</f>
        <v/>
      </c>
      <c r="F85" s="82" t="str">
        <f>IF(Input!G85="","",Input!G85)</f>
        <v/>
      </c>
      <c r="G85" s="83" t="str">
        <f>IF(Input!H85="","",Input!H85)</f>
        <v/>
      </c>
      <c r="H85" s="82" t="str">
        <f>IF(Input!I85="","",Input!I85)</f>
        <v/>
      </c>
      <c r="I85" s="82" t="str">
        <f>IF(Input!J85="","",Input!J85)</f>
        <v/>
      </c>
      <c r="J85" s="82" t="str">
        <f>IF(Input!K85="","",Input!K85)</f>
        <v/>
      </c>
      <c r="K85" s="82" t="str">
        <f>IF(Input!L85="","",Input!L85)</f>
        <v/>
      </c>
      <c r="L85" s="70" t="str">
        <f>IF(B85="","",IF(B85="Box",4,IF(AND(Project!$B$12&gt;0,ISNUMBER(Project!$B$12)),Project!$B$12,12)))</f>
        <v/>
      </c>
      <c r="M85" s="66" t="str">
        <f t="shared" si="7"/>
        <v/>
      </c>
      <c r="N85" s="66" t="str">
        <f t="shared" si="8"/>
        <v/>
      </c>
      <c r="O85" s="67" t="str" cm="1">
        <f t="array" ref="O85">IF(A85="","",ROUND(IF(B85="Circular",Circular(M85),IF(B85="Box",Box(M85,N85),Elliptical(M85,N85))),3))</f>
        <v/>
      </c>
      <c r="P85" s="66" t="str">
        <f t="shared" si="9"/>
        <v/>
      </c>
      <c r="Q85" s="66" t="str" cm="1">
        <f t="array" ref="Q85">IF(M85="","",ROUND(W(M85),2))</f>
        <v/>
      </c>
      <c r="R85" s="66" t="str" cm="1">
        <f t="array" ref="R85">IF(M85="","",ROUND(Wb(Q85,M85),2))</f>
        <v/>
      </c>
      <c r="S85" s="66" t="str" cm="1">
        <f t="array" ref="S85">IF(R85="","",ROUND(K(R85,N85,L85),2))</f>
        <v/>
      </c>
      <c r="T85" s="66" t="str" cm="1">
        <f t="array" ref="T85">IF(S85="","",ROUND(K_3(S85,P85,L85),2))</f>
        <v/>
      </c>
      <c r="U85" s="66" t="str" cm="1">
        <f t="array" ref="U85">IF(S85="","",ROUND(Wt(I85,S85,L85),2))</f>
        <v/>
      </c>
      <c r="V85" s="92" t="str" cm="1">
        <f t="array" ref="V85">IF(A85="","",MAX(ROUND(L_B2(K85,N85),2),0))</f>
        <v/>
      </c>
      <c r="W85" s="92" t="str" cm="1">
        <f t="array" ref="W85">IF(A85="","",MAX(ROUND(L_Tc(K85,I85,N85),2),0))</f>
        <v/>
      </c>
      <c r="X85" s="92" t="str" cm="1">
        <f t="array" ref="X85">IF(N85="","",ROUND(L_Vc(K85,P85,N85),2))</f>
        <v/>
      </c>
      <c r="Y85" s="92" t="str">
        <f t="shared" si="10"/>
        <v/>
      </c>
      <c r="Z85" s="92" t="str">
        <f t="shared" si="11"/>
        <v/>
      </c>
      <c r="AA85" s="92" t="str">
        <f t="shared" si="12"/>
        <v/>
      </c>
      <c r="AB85" s="76" t="str" cm="1">
        <f t="array" ref="AB85">IF(A85="","",AREA_F(IF(RIGHT(G85,4)="ment",P85,I85),R85))</f>
        <v/>
      </c>
      <c r="AC85" s="76" t="str" cm="1">
        <f t="array" ref="AC85">IF(A85="","",ROUND(AREA_BC(R85,S85,N85,O85),2))</f>
        <v/>
      </c>
      <c r="AD85" s="76" t="str">
        <f t="shared" si="13"/>
        <v/>
      </c>
      <c r="AE85" s="76" t="str" cm="1">
        <f t="array" ref="AE85">IF(A85="","",ROUND(AREA_CT(S85,U85,I85),2))</f>
        <v/>
      </c>
      <c r="AF85" s="76" t="str" cm="1">
        <f t="array" ref="AF85">IF(A85="","",ROUND(AREA_VT(T85,U85,I85,P85),2))</f>
        <v/>
      </c>
      <c r="AG85" s="96" t="str" cm="1">
        <f t="array" ref="AG85">IF(A85="","",IF(INDEX(Table_Methods!A:F,MATCH(G85,Table_Methods!B:B,0),1)&lt;&gt;"BKFL1","",MAX(0,ROUND(BKFL1_CEB(AC85,AE85,AH85,F85,F85,J85),1))))</f>
        <v/>
      </c>
      <c r="AH85" s="96" t="str" cm="1">
        <f t="array" ref="AH85">IF(A85="","",IF(INDEX(Table_Methods!A:F,MATCH(G85,Table_Methods!B:B,0),1)&lt;&gt;"BKFL1","",MAX(0,ROUND(BKFL1_STR_NRK(AC85,AE85,K85,V85,W85),1))))</f>
        <v/>
      </c>
      <c r="AI85" s="96" t="str" cm="1">
        <f t="array" ref="AI85">IF(A85="","",IF(INDEX(Table_Methods!A:F,MATCH(G85,Table_Methods!B:B,0),1)&lt;&gt;"BKFL1","",MAX(0,ROUND(BKFL1_STR_RCK(AB85,F85),1))))</f>
        <v/>
      </c>
      <c r="AJ85" s="96" t="str" cm="1">
        <f t="array" ref="AJ85">IF(A85="","",IF(INDEX(Table_Methods!A:F,MATCH(G85,Table_Methods!B:B,0),1)&lt;&gt;"BKFL2","",MAX(0,ROUND(BKFL2_CEB(AC85,AD85,AK85,F85,F85,J85),1))))</f>
        <v/>
      </c>
      <c r="AK85" s="96" t="str" cm="1">
        <f t="array" ref="AK85">IF(A85="","",IF(INDEX(Table_Methods!A:F,MATCH(G85,Table_Methods!B:B,0),1)&lt;&gt;"BKFL2","",MAX(0,ROUND(BKFL2_STR_NRK(AC85,AD85,K85,V85,X85),1))))</f>
        <v/>
      </c>
      <c r="AL85" s="96" t="str" cm="1">
        <f t="array" ref="AL85">IF(A85="","",IF(INDEX(Table_Methods!A:F,MATCH(G85,Table_Methods!B:B,0),1)&lt;&gt;"BKFL2","",MAX(0,ROUND(BKFL2_STR_RCK(AB85,F85),1))))</f>
        <v/>
      </c>
      <c r="AM85" s="96" t="str" cm="1">
        <f t="array" ref="AM85">IF(A85="","",IF(INDEX(Table_Methods!A:F,MATCH(G85,Table_Methods!B:B,0),1)&lt;&gt;"BKFL3","",MAX(0,ROUND(BKFL3_STR(AC85+AE85,K85),1))))</f>
        <v/>
      </c>
      <c r="AN85" s="96" t="str" cm="1">
        <f t="array" ref="AN85">IF(A85="","",IF(INDEX(Table_Methods!A:F,MATCH(G85,Table_Methods!B:B,0),1)&lt;&gt;"BKFL6","",MAX(0,ROUND(BKFL6_CEB(AC85,AE85,AO85,F85,F85,J85),1))))</f>
        <v/>
      </c>
      <c r="AO85" s="97" t="str" cm="1">
        <f t="array" ref="AO85">IF(A85="","",IF(INDEX(Table_Methods!A:F,MATCH(G85,Table_Methods!B:B,0),1)&lt;&gt;"BKFL6","",MAX(0,ROUND(BKFL6_STR_NRK(AC85,K85,V85),1))))</f>
        <v/>
      </c>
      <c r="AP85" s="96" t="str" cm="1">
        <f t="array" ref="AP85">IF(A85="","",IF(INDEX(Table_Methods!A:F,MATCH(G85,Table_Methods!B:B,0),1)&lt;&gt;"BKFL6","",MAX(0,ROUND(BKFL6_STR_RCK(AB85,F85),1))))</f>
        <v/>
      </c>
      <c r="AQ85" s="97" t="str" cm="1">
        <f t="array" ref="AQ85">IF(A85="","",IF(INDEX(Table_Methods!A:F,MATCH(G85,Table_Methods!B:B,0),1)&lt;&gt;"BKFL7","",MAX(0,ROUND(BKFL7_CEB(AC85,AD85,AR85,F85,F85,J85),1))))</f>
        <v/>
      </c>
      <c r="AR85" s="96" t="str" cm="1">
        <f t="array" ref="AR85">IF(A85="","",IF(INDEX(Table_Methods!A:F,MATCH(G85,Table_Methods!B:B,0),1)&lt;&gt;"BKFL7","",MAX(0,ROUND(BKFL7_STR_NRK(AC85,K85,V85),1))))</f>
        <v/>
      </c>
      <c r="AS85" s="96" t="str" cm="1">
        <f t="array" ref="AS85">IF(A85="","",IF(INDEX(Table_Methods!A:F,MATCH(G85,Table_Methods!B:B,0),1)&lt;&gt;"BKFL7","",MAX(0,ROUND(BKFL7_STR_RCK(AB85,F85),1))))</f>
        <v/>
      </c>
      <c r="AT85" s="97" t="str" cm="1">
        <f t="array" ref="AT85">IF(A85="","",IF(INDEX(Table_Methods!A:F,MATCH(G85,Table_Methods!B:B,0),1)&lt;&gt;"BKFL8","",MAX(0,ROUND(BKFL8_CEB(AF85,Z85,AA85),1))))</f>
        <v/>
      </c>
      <c r="AU85" s="96" t="str" cm="1">
        <f t="array" ref="AU85">IF(A85="","",IF(INDEX(Table_Methods!A:F,MATCH(G85,Table_Methods!B:B,0),1)&lt;&gt;"BKFL8","",MAX(0,ROUND(BKFL8_STR_NRK(AC85,AD85,X85,Y85,Z85),1))))</f>
        <v/>
      </c>
      <c r="AV85" s="96" t="str" cm="1">
        <f t="array" ref="AV85">IF(A85="","",IF(INDEX(Table_Methods!A:F,MATCH(G85,Table_Methods!B:B,0),1)&lt;&gt;"BKFL8","",MAX(0,ROUND(BKFL8_STR_RCK(AB85,X85),1))))</f>
        <v/>
      </c>
      <c r="AW85" s="96" t="str" cm="1">
        <f t="array" ref="AW85">IF(A85="","",IF(INDEX(Table_Methods!A:F,MATCH(G85,Table_Methods!B:B,0),1)&lt;&gt;"BKFL9","",MAX(0,ROUND(BKFL9_STR_NRK(AC85,AD85,X85,Y85,Z85),1))))</f>
        <v/>
      </c>
      <c r="AX85" s="96" t="str" cm="1">
        <f t="array" ref="AX85">IF(A85="","",IF(INDEX(Table_Methods!A:F,MATCH(G85,Table_Methods!B:B,0),1)&lt;&gt;"BKFL9","",MAX(0,ROUND(BKFL9_STR_RCK(AB85,X85),1))))</f>
        <v/>
      </c>
    </row>
    <row r="86" spans="1:50" x14ac:dyDescent="0.25">
      <c r="A86" s="82" t="str">
        <f>IF(Input!A86="","",Input!A86)</f>
        <v/>
      </c>
      <c r="B86" s="82" t="str">
        <f>IF(Input!B86="","",Input!B86)</f>
        <v/>
      </c>
      <c r="C86" s="82" t="str">
        <f>IF(Input!D86="","",Input!D86)</f>
        <v/>
      </c>
      <c r="D86" s="82" t="str">
        <f>IF(Input!E86="","",Input!E86)</f>
        <v/>
      </c>
      <c r="E86" s="82" t="str">
        <f>IF(Input!F86="","",Input!F86)</f>
        <v/>
      </c>
      <c r="F86" s="82" t="str">
        <f>IF(Input!G86="","",Input!G86)</f>
        <v/>
      </c>
      <c r="G86" s="83" t="str">
        <f>IF(Input!H86="","",Input!H86)</f>
        <v/>
      </c>
      <c r="H86" s="82" t="str">
        <f>IF(Input!I86="","",Input!I86)</f>
        <v/>
      </c>
      <c r="I86" s="82" t="str">
        <f>IF(Input!J86="","",Input!J86)</f>
        <v/>
      </c>
      <c r="J86" s="82" t="str">
        <f>IF(Input!K86="","",Input!K86)</f>
        <v/>
      </c>
      <c r="K86" s="82" t="str">
        <f>IF(Input!L86="","",Input!L86)</f>
        <v/>
      </c>
      <c r="L86" s="70" t="str">
        <f>IF(B86="","",IF(B86="Box",4,IF(AND(Project!$B$12&gt;0,ISNUMBER(Project!$B$12)),Project!$B$12,12)))</f>
        <v/>
      </c>
      <c r="M86" s="66" t="str">
        <f t="shared" si="7"/>
        <v/>
      </c>
      <c r="N86" s="66" t="str">
        <f t="shared" si="8"/>
        <v/>
      </c>
      <c r="O86" s="67" t="str" cm="1">
        <f t="array" ref="O86">IF(A86="","",ROUND(IF(B86="Circular",Circular(M86),IF(B86="Box",Box(M86,N86),Elliptical(M86,N86))),3))</f>
        <v/>
      </c>
      <c r="P86" s="66" t="str">
        <f t="shared" si="9"/>
        <v/>
      </c>
      <c r="Q86" s="66" t="str" cm="1">
        <f t="array" ref="Q86">IF(M86="","",ROUND(W(M86),2))</f>
        <v/>
      </c>
      <c r="R86" s="66" t="str" cm="1">
        <f t="array" ref="R86">IF(M86="","",ROUND(Wb(Q86,M86),2))</f>
        <v/>
      </c>
      <c r="S86" s="66" t="str" cm="1">
        <f t="array" ref="S86">IF(R86="","",ROUND(K(R86,N86,L86),2))</f>
        <v/>
      </c>
      <c r="T86" s="66" t="str" cm="1">
        <f t="array" ref="T86">IF(S86="","",ROUND(K_3(S86,P86,L86),2))</f>
        <v/>
      </c>
      <c r="U86" s="66" t="str" cm="1">
        <f t="array" ref="U86">IF(S86="","",ROUND(Wt(I86,S86,L86),2))</f>
        <v/>
      </c>
      <c r="V86" s="92" t="str" cm="1">
        <f t="array" ref="V86">IF(A86="","",MAX(ROUND(L_B2(K86,N86),2),0))</f>
        <v/>
      </c>
      <c r="W86" s="92" t="str" cm="1">
        <f t="array" ref="W86">IF(A86="","",MAX(ROUND(L_Tc(K86,I86,N86),2),0))</f>
        <v/>
      </c>
      <c r="X86" s="92" t="str" cm="1">
        <f t="array" ref="X86">IF(N86="","",ROUND(L_Vc(K86,P86,N86),2))</f>
        <v/>
      </c>
      <c r="Y86" s="92" t="str">
        <f t="shared" si="10"/>
        <v/>
      </c>
      <c r="Z86" s="92" t="str">
        <f t="shared" si="11"/>
        <v/>
      </c>
      <c r="AA86" s="92" t="str">
        <f t="shared" si="12"/>
        <v/>
      </c>
      <c r="AB86" s="76" t="str" cm="1">
        <f t="array" ref="AB86">IF(A86="","",AREA_F(IF(RIGHT(G86,4)="ment",P86,I86),R86))</f>
        <v/>
      </c>
      <c r="AC86" s="76" t="str" cm="1">
        <f t="array" ref="AC86">IF(A86="","",ROUND(AREA_BC(R86,S86,N86,O86),2))</f>
        <v/>
      </c>
      <c r="AD86" s="76" t="str">
        <f t="shared" si="13"/>
        <v/>
      </c>
      <c r="AE86" s="76" t="str" cm="1">
        <f t="array" ref="AE86">IF(A86="","",ROUND(AREA_CT(S86,U86,I86),2))</f>
        <v/>
      </c>
      <c r="AF86" s="76" t="str" cm="1">
        <f t="array" ref="AF86">IF(A86="","",ROUND(AREA_VT(T86,U86,I86,P86),2))</f>
        <v/>
      </c>
      <c r="AG86" s="96" t="str" cm="1">
        <f t="array" ref="AG86">IF(A86="","",IF(INDEX(Table_Methods!A:F,MATCH(G86,Table_Methods!B:B,0),1)&lt;&gt;"BKFL1","",MAX(0,ROUND(BKFL1_CEB(AC86,AE86,AH86,F86,F86,J86),1))))</f>
        <v/>
      </c>
      <c r="AH86" s="96" t="str" cm="1">
        <f t="array" ref="AH86">IF(A86="","",IF(INDEX(Table_Methods!A:F,MATCH(G86,Table_Methods!B:B,0),1)&lt;&gt;"BKFL1","",MAX(0,ROUND(BKFL1_STR_NRK(AC86,AE86,K86,V86,W86),1))))</f>
        <v/>
      </c>
      <c r="AI86" s="96" t="str" cm="1">
        <f t="array" ref="AI86">IF(A86="","",IF(INDEX(Table_Methods!A:F,MATCH(G86,Table_Methods!B:B,0),1)&lt;&gt;"BKFL1","",MAX(0,ROUND(BKFL1_STR_RCK(AB86,F86),1))))</f>
        <v/>
      </c>
      <c r="AJ86" s="96" t="str" cm="1">
        <f t="array" ref="AJ86">IF(A86="","",IF(INDEX(Table_Methods!A:F,MATCH(G86,Table_Methods!B:B,0),1)&lt;&gt;"BKFL2","",MAX(0,ROUND(BKFL2_CEB(AC86,AD86,AK86,F86,F86,J86),1))))</f>
        <v/>
      </c>
      <c r="AK86" s="96" t="str" cm="1">
        <f t="array" ref="AK86">IF(A86="","",IF(INDEX(Table_Methods!A:F,MATCH(G86,Table_Methods!B:B,0),1)&lt;&gt;"BKFL2","",MAX(0,ROUND(BKFL2_STR_NRK(AC86,AD86,K86,V86,X86),1))))</f>
        <v/>
      </c>
      <c r="AL86" s="96" t="str" cm="1">
        <f t="array" ref="AL86">IF(A86="","",IF(INDEX(Table_Methods!A:F,MATCH(G86,Table_Methods!B:B,0),1)&lt;&gt;"BKFL2","",MAX(0,ROUND(BKFL2_STR_RCK(AB86,F86),1))))</f>
        <v/>
      </c>
      <c r="AM86" s="96" t="str" cm="1">
        <f t="array" ref="AM86">IF(A86="","",IF(INDEX(Table_Methods!A:F,MATCH(G86,Table_Methods!B:B,0),1)&lt;&gt;"BKFL3","",MAX(0,ROUND(BKFL3_STR(AC86+AE86,K86),1))))</f>
        <v/>
      </c>
      <c r="AN86" s="96" t="str" cm="1">
        <f t="array" ref="AN86">IF(A86="","",IF(INDEX(Table_Methods!A:F,MATCH(G86,Table_Methods!B:B,0),1)&lt;&gt;"BKFL6","",MAX(0,ROUND(BKFL6_CEB(AC86,AE86,AO86,F86,F86,J86),1))))</f>
        <v/>
      </c>
      <c r="AO86" s="97" t="str" cm="1">
        <f t="array" ref="AO86">IF(A86="","",IF(INDEX(Table_Methods!A:F,MATCH(G86,Table_Methods!B:B,0),1)&lt;&gt;"BKFL6","",MAX(0,ROUND(BKFL6_STR_NRK(AC86,K86,V86),1))))</f>
        <v/>
      </c>
      <c r="AP86" s="96" t="str" cm="1">
        <f t="array" ref="AP86">IF(A86="","",IF(INDEX(Table_Methods!A:F,MATCH(G86,Table_Methods!B:B,0),1)&lt;&gt;"BKFL6","",MAX(0,ROUND(BKFL6_STR_RCK(AB86,F86),1))))</f>
        <v/>
      </c>
      <c r="AQ86" s="97" t="str" cm="1">
        <f t="array" ref="AQ86">IF(A86="","",IF(INDEX(Table_Methods!A:F,MATCH(G86,Table_Methods!B:B,0),1)&lt;&gt;"BKFL7","",MAX(0,ROUND(BKFL7_CEB(AC86,AD86,AR86,F86,F86,J86),1))))</f>
        <v/>
      </c>
      <c r="AR86" s="96" t="str" cm="1">
        <f t="array" ref="AR86">IF(A86="","",IF(INDEX(Table_Methods!A:F,MATCH(G86,Table_Methods!B:B,0),1)&lt;&gt;"BKFL7","",MAX(0,ROUND(BKFL7_STR_NRK(AC86,K86,V86),1))))</f>
        <v/>
      </c>
      <c r="AS86" s="96" t="str" cm="1">
        <f t="array" ref="AS86">IF(A86="","",IF(INDEX(Table_Methods!A:F,MATCH(G86,Table_Methods!B:B,0),1)&lt;&gt;"BKFL7","",MAX(0,ROUND(BKFL7_STR_RCK(AB86,F86),1))))</f>
        <v/>
      </c>
      <c r="AT86" s="97" t="str" cm="1">
        <f t="array" ref="AT86">IF(A86="","",IF(INDEX(Table_Methods!A:F,MATCH(G86,Table_Methods!B:B,0),1)&lt;&gt;"BKFL8","",MAX(0,ROUND(BKFL8_CEB(AF86,Z86,AA86),1))))</f>
        <v/>
      </c>
      <c r="AU86" s="96" t="str" cm="1">
        <f t="array" ref="AU86">IF(A86="","",IF(INDEX(Table_Methods!A:F,MATCH(G86,Table_Methods!B:B,0),1)&lt;&gt;"BKFL8","",MAX(0,ROUND(BKFL8_STR_NRK(AC86,AD86,X86,Y86,Z86),1))))</f>
        <v/>
      </c>
      <c r="AV86" s="96" t="str" cm="1">
        <f t="array" ref="AV86">IF(A86="","",IF(INDEX(Table_Methods!A:F,MATCH(G86,Table_Methods!B:B,0),1)&lt;&gt;"BKFL8","",MAX(0,ROUND(BKFL8_STR_RCK(AB86,X86),1))))</f>
        <v/>
      </c>
      <c r="AW86" s="96" t="str" cm="1">
        <f t="array" ref="AW86">IF(A86="","",IF(INDEX(Table_Methods!A:F,MATCH(G86,Table_Methods!B:B,0),1)&lt;&gt;"BKFL9","",MAX(0,ROUND(BKFL9_STR_NRK(AC86,AD86,X86,Y86,Z86),1))))</f>
        <v/>
      </c>
      <c r="AX86" s="96" t="str" cm="1">
        <f t="array" ref="AX86">IF(A86="","",IF(INDEX(Table_Methods!A:F,MATCH(G86,Table_Methods!B:B,0),1)&lt;&gt;"BKFL9","",MAX(0,ROUND(BKFL9_STR_RCK(AB86,X86),1))))</f>
        <v/>
      </c>
    </row>
    <row r="87" spans="1:50" x14ac:dyDescent="0.25">
      <c r="A87" s="82" t="str">
        <f>IF(Input!A87="","",Input!A87)</f>
        <v/>
      </c>
      <c r="B87" s="82" t="str">
        <f>IF(Input!B87="","",Input!B87)</f>
        <v/>
      </c>
      <c r="C87" s="82" t="str">
        <f>IF(Input!D87="","",Input!D87)</f>
        <v/>
      </c>
      <c r="D87" s="82" t="str">
        <f>IF(Input!E87="","",Input!E87)</f>
        <v/>
      </c>
      <c r="E87" s="82" t="str">
        <f>IF(Input!F87="","",Input!F87)</f>
        <v/>
      </c>
      <c r="F87" s="82" t="str">
        <f>IF(Input!G87="","",Input!G87)</f>
        <v/>
      </c>
      <c r="G87" s="83" t="str">
        <f>IF(Input!H87="","",Input!H87)</f>
        <v/>
      </c>
      <c r="H87" s="82" t="str">
        <f>IF(Input!I87="","",Input!I87)</f>
        <v/>
      </c>
      <c r="I87" s="82" t="str">
        <f>IF(Input!J87="","",Input!J87)</f>
        <v/>
      </c>
      <c r="J87" s="82" t="str">
        <f>IF(Input!K87="","",Input!K87)</f>
        <v/>
      </c>
      <c r="K87" s="82" t="str">
        <f>IF(Input!L87="","",Input!L87)</f>
        <v/>
      </c>
      <c r="L87" s="70" t="str">
        <f>IF(B87="","",IF(B87="Box",4,IF(AND(Project!$B$12&gt;0,ISNUMBER(Project!$B$12)),Project!$B$12,12)))</f>
        <v/>
      </c>
      <c r="M87" s="66" t="str">
        <f t="shared" si="7"/>
        <v/>
      </c>
      <c r="N87" s="66" t="str">
        <f t="shared" si="8"/>
        <v/>
      </c>
      <c r="O87" s="67" t="str" cm="1">
        <f t="array" ref="O87">IF(A87="","",ROUND(IF(B87="Circular",Circular(M87),IF(B87="Box",Box(M87,N87),Elliptical(M87,N87))),3))</f>
        <v/>
      </c>
      <c r="P87" s="66" t="str">
        <f t="shared" si="9"/>
        <v/>
      </c>
      <c r="Q87" s="66" t="str" cm="1">
        <f t="array" ref="Q87">IF(M87="","",ROUND(W(M87),2))</f>
        <v/>
      </c>
      <c r="R87" s="66" t="str" cm="1">
        <f t="array" ref="R87">IF(M87="","",ROUND(Wb(Q87,M87),2))</f>
        <v/>
      </c>
      <c r="S87" s="66" t="str" cm="1">
        <f t="array" ref="S87">IF(R87="","",ROUND(K(R87,N87,L87),2))</f>
        <v/>
      </c>
      <c r="T87" s="66" t="str" cm="1">
        <f t="array" ref="T87">IF(S87="","",ROUND(K_3(S87,P87,L87),2))</f>
        <v/>
      </c>
      <c r="U87" s="66" t="str" cm="1">
        <f t="array" ref="U87">IF(S87="","",ROUND(Wt(I87,S87,L87),2))</f>
        <v/>
      </c>
      <c r="V87" s="92" t="str" cm="1">
        <f t="array" ref="V87">IF(A87="","",MAX(ROUND(L_B2(K87,N87),2),0))</f>
        <v/>
      </c>
      <c r="W87" s="92" t="str" cm="1">
        <f t="array" ref="W87">IF(A87="","",MAX(ROUND(L_Tc(K87,I87,N87),2),0))</f>
        <v/>
      </c>
      <c r="X87" s="92" t="str" cm="1">
        <f t="array" ref="X87">IF(N87="","",ROUND(L_Vc(K87,P87,N87),2))</f>
        <v/>
      </c>
      <c r="Y87" s="92" t="str">
        <f t="shared" si="10"/>
        <v/>
      </c>
      <c r="Z87" s="92" t="str">
        <f t="shared" si="11"/>
        <v/>
      </c>
      <c r="AA87" s="92" t="str">
        <f t="shared" si="12"/>
        <v/>
      </c>
      <c r="AB87" s="76" t="str" cm="1">
        <f t="array" ref="AB87">IF(A87="","",AREA_F(IF(RIGHT(G87,4)="ment",P87,I87),R87))</f>
        <v/>
      </c>
      <c r="AC87" s="76" t="str" cm="1">
        <f t="array" ref="AC87">IF(A87="","",ROUND(AREA_BC(R87,S87,N87,O87),2))</f>
        <v/>
      </c>
      <c r="AD87" s="76" t="str">
        <f t="shared" si="13"/>
        <v/>
      </c>
      <c r="AE87" s="76" t="str" cm="1">
        <f t="array" ref="AE87">IF(A87="","",ROUND(AREA_CT(S87,U87,I87),2))</f>
        <v/>
      </c>
      <c r="AF87" s="76" t="str" cm="1">
        <f t="array" ref="AF87">IF(A87="","",ROUND(AREA_VT(T87,U87,I87,P87),2))</f>
        <v/>
      </c>
      <c r="AG87" s="96" t="str" cm="1">
        <f t="array" ref="AG87">IF(A87="","",IF(INDEX(Table_Methods!A:F,MATCH(G87,Table_Methods!B:B,0),1)&lt;&gt;"BKFL1","",MAX(0,ROUND(BKFL1_CEB(AC87,AE87,AH87,F87,F87,J87),1))))</f>
        <v/>
      </c>
      <c r="AH87" s="96" t="str" cm="1">
        <f t="array" ref="AH87">IF(A87="","",IF(INDEX(Table_Methods!A:F,MATCH(G87,Table_Methods!B:B,0),1)&lt;&gt;"BKFL1","",MAX(0,ROUND(BKFL1_STR_NRK(AC87,AE87,K87,V87,W87),1))))</f>
        <v/>
      </c>
      <c r="AI87" s="96" t="str" cm="1">
        <f t="array" ref="AI87">IF(A87="","",IF(INDEX(Table_Methods!A:F,MATCH(G87,Table_Methods!B:B,0),1)&lt;&gt;"BKFL1","",MAX(0,ROUND(BKFL1_STR_RCK(AB87,F87),1))))</f>
        <v/>
      </c>
      <c r="AJ87" s="96" t="str" cm="1">
        <f t="array" ref="AJ87">IF(A87="","",IF(INDEX(Table_Methods!A:F,MATCH(G87,Table_Methods!B:B,0),1)&lt;&gt;"BKFL2","",MAX(0,ROUND(BKFL2_CEB(AC87,AD87,AK87,F87,F87,J87),1))))</f>
        <v/>
      </c>
      <c r="AK87" s="96" t="str" cm="1">
        <f t="array" ref="AK87">IF(A87="","",IF(INDEX(Table_Methods!A:F,MATCH(G87,Table_Methods!B:B,0),1)&lt;&gt;"BKFL2","",MAX(0,ROUND(BKFL2_STR_NRK(AC87,AD87,K87,V87,X87),1))))</f>
        <v/>
      </c>
      <c r="AL87" s="96" t="str" cm="1">
        <f t="array" ref="AL87">IF(A87="","",IF(INDEX(Table_Methods!A:F,MATCH(G87,Table_Methods!B:B,0),1)&lt;&gt;"BKFL2","",MAX(0,ROUND(BKFL2_STR_RCK(AB87,F87),1))))</f>
        <v/>
      </c>
      <c r="AM87" s="96" t="str" cm="1">
        <f t="array" ref="AM87">IF(A87="","",IF(INDEX(Table_Methods!A:F,MATCH(G87,Table_Methods!B:B,0),1)&lt;&gt;"BKFL3","",MAX(0,ROUND(BKFL3_STR(AC87+AE87,K87),1))))</f>
        <v/>
      </c>
      <c r="AN87" s="96" t="str" cm="1">
        <f t="array" ref="AN87">IF(A87="","",IF(INDEX(Table_Methods!A:F,MATCH(G87,Table_Methods!B:B,0),1)&lt;&gt;"BKFL6","",MAX(0,ROUND(BKFL6_CEB(AC87,AE87,AO87,F87,F87,J87),1))))</f>
        <v/>
      </c>
      <c r="AO87" s="97" t="str" cm="1">
        <f t="array" ref="AO87">IF(A87="","",IF(INDEX(Table_Methods!A:F,MATCH(G87,Table_Methods!B:B,0),1)&lt;&gt;"BKFL6","",MAX(0,ROUND(BKFL6_STR_NRK(AC87,K87,V87),1))))</f>
        <v/>
      </c>
      <c r="AP87" s="96" t="str" cm="1">
        <f t="array" ref="AP87">IF(A87="","",IF(INDEX(Table_Methods!A:F,MATCH(G87,Table_Methods!B:B,0),1)&lt;&gt;"BKFL6","",MAX(0,ROUND(BKFL6_STR_RCK(AB87,F87),1))))</f>
        <v/>
      </c>
      <c r="AQ87" s="97" t="str" cm="1">
        <f t="array" ref="AQ87">IF(A87="","",IF(INDEX(Table_Methods!A:F,MATCH(G87,Table_Methods!B:B,0),1)&lt;&gt;"BKFL7","",MAX(0,ROUND(BKFL7_CEB(AC87,AD87,AR87,F87,F87,J87),1))))</f>
        <v/>
      </c>
      <c r="AR87" s="96" t="str" cm="1">
        <f t="array" ref="AR87">IF(A87="","",IF(INDEX(Table_Methods!A:F,MATCH(G87,Table_Methods!B:B,0),1)&lt;&gt;"BKFL7","",MAX(0,ROUND(BKFL7_STR_NRK(AC87,K87,V87),1))))</f>
        <v/>
      </c>
      <c r="AS87" s="96" t="str" cm="1">
        <f t="array" ref="AS87">IF(A87="","",IF(INDEX(Table_Methods!A:F,MATCH(G87,Table_Methods!B:B,0),1)&lt;&gt;"BKFL7","",MAX(0,ROUND(BKFL7_STR_RCK(AB87,F87),1))))</f>
        <v/>
      </c>
      <c r="AT87" s="97" t="str" cm="1">
        <f t="array" ref="AT87">IF(A87="","",IF(INDEX(Table_Methods!A:F,MATCH(G87,Table_Methods!B:B,0),1)&lt;&gt;"BKFL8","",MAX(0,ROUND(BKFL8_CEB(AF87,Z87,AA87),1))))</f>
        <v/>
      </c>
      <c r="AU87" s="96" t="str" cm="1">
        <f t="array" ref="AU87">IF(A87="","",IF(INDEX(Table_Methods!A:F,MATCH(G87,Table_Methods!B:B,0),1)&lt;&gt;"BKFL8","",MAX(0,ROUND(BKFL8_STR_NRK(AC87,AD87,X87,Y87,Z87),1))))</f>
        <v/>
      </c>
      <c r="AV87" s="96" t="str" cm="1">
        <f t="array" ref="AV87">IF(A87="","",IF(INDEX(Table_Methods!A:F,MATCH(G87,Table_Methods!B:B,0),1)&lt;&gt;"BKFL8","",MAX(0,ROUND(BKFL8_STR_RCK(AB87,X87),1))))</f>
        <v/>
      </c>
      <c r="AW87" s="96" t="str" cm="1">
        <f t="array" ref="AW87">IF(A87="","",IF(INDEX(Table_Methods!A:F,MATCH(G87,Table_Methods!B:B,0),1)&lt;&gt;"BKFL9","",MAX(0,ROUND(BKFL9_STR_NRK(AC87,AD87,X87,Y87,Z87),1))))</f>
        <v/>
      </c>
      <c r="AX87" s="96" t="str" cm="1">
        <f t="array" ref="AX87">IF(A87="","",IF(INDEX(Table_Methods!A:F,MATCH(G87,Table_Methods!B:B,0),1)&lt;&gt;"BKFL9","",MAX(0,ROUND(BKFL9_STR_RCK(AB87,X87),1))))</f>
        <v/>
      </c>
    </row>
    <row r="88" spans="1:50" x14ac:dyDescent="0.25">
      <c r="A88" s="82" t="str">
        <f>IF(Input!A88="","",Input!A88)</f>
        <v/>
      </c>
      <c r="B88" s="82" t="str">
        <f>IF(Input!B88="","",Input!B88)</f>
        <v/>
      </c>
      <c r="C88" s="82" t="str">
        <f>IF(Input!D88="","",Input!D88)</f>
        <v/>
      </c>
      <c r="D88" s="82" t="str">
        <f>IF(Input!E88="","",Input!E88)</f>
        <v/>
      </c>
      <c r="E88" s="82" t="str">
        <f>IF(Input!F88="","",Input!F88)</f>
        <v/>
      </c>
      <c r="F88" s="82" t="str">
        <f>IF(Input!G88="","",Input!G88)</f>
        <v/>
      </c>
      <c r="G88" s="83" t="str">
        <f>IF(Input!H88="","",Input!H88)</f>
        <v/>
      </c>
      <c r="H88" s="82" t="str">
        <f>IF(Input!I88="","",Input!I88)</f>
        <v/>
      </c>
      <c r="I88" s="82" t="str">
        <f>IF(Input!J88="","",Input!J88)</f>
        <v/>
      </c>
      <c r="J88" s="82" t="str">
        <f>IF(Input!K88="","",Input!K88)</f>
        <v/>
      </c>
      <c r="K88" s="82" t="str">
        <f>IF(Input!L88="","",Input!L88)</f>
        <v/>
      </c>
      <c r="L88" s="70" t="str">
        <f>IF(B88="","",IF(B88="Box",4,IF(AND(Project!$B$12&gt;0,ISNUMBER(Project!$B$12)),Project!$B$12,12)))</f>
        <v/>
      </c>
      <c r="M88" s="66" t="str">
        <f t="shared" si="7"/>
        <v/>
      </c>
      <c r="N88" s="66" t="str">
        <f t="shared" si="8"/>
        <v/>
      </c>
      <c r="O88" s="67" t="str" cm="1">
        <f t="array" ref="O88">IF(A88="","",ROUND(IF(B88="Circular",Circular(M88),IF(B88="Box",Box(M88,N88),Elliptical(M88,N88))),3))</f>
        <v/>
      </c>
      <c r="P88" s="66" t="str">
        <f t="shared" si="9"/>
        <v/>
      </c>
      <c r="Q88" s="66" t="str" cm="1">
        <f t="array" ref="Q88">IF(M88="","",ROUND(W(M88),2))</f>
        <v/>
      </c>
      <c r="R88" s="66" t="str" cm="1">
        <f t="array" ref="R88">IF(M88="","",ROUND(Wb(Q88,M88),2))</f>
        <v/>
      </c>
      <c r="S88" s="66" t="str" cm="1">
        <f t="array" ref="S88">IF(R88="","",ROUND(K(R88,N88,L88),2))</f>
        <v/>
      </c>
      <c r="T88" s="66" t="str" cm="1">
        <f t="array" ref="T88">IF(S88="","",ROUND(K_3(S88,P88,L88),2))</f>
        <v/>
      </c>
      <c r="U88" s="66" t="str" cm="1">
        <f t="array" ref="U88">IF(S88="","",ROUND(Wt(I88,S88,L88),2))</f>
        <v/>
      </c>
      <c r="V88" s="92" t="str" cm="1">
        <f t="array" ref="V88">IF(A88="","",MAX(ROUND(L_B2(K88,N88),2),0))</f>
        <v/>
      </c>
      <c r="W88" s="92" t="str" cm="1">
        <f t="array" ref="W88">IF(A88="","",MAX(ROUND(L_Tc(K88,I88,N88),2),0))</f>
        <v/>
      </c>
      <c r="X88" s="92" t="str" cm="1">
        <f t="array" ref="X88">IF(N88="","",ROUND(L_Vc(K88,P88,N88),2))</f>
        <v/>
      </c>
      <c r="Y88" s="92" t="str">
        <f t="shared" si="10"/>
        <v/>
      </c>
      <c r="Z88" s="92" t="str">
        <f t="shared" si="11"/>
        <v/>
      </c>
      <c r="AA88" s="92" t="str">
        <f t="shared" si="12"/>
        <v/>
      </c>
      <c r="AB88" s="76" t="str" cm="1">
        <f t="array" ref="AB88">IF(A88="","",AREA_F(IF(RIGHT(G88,4)="ment",P88,I88),R88))</f>
        <v/>
      </c>
      <c r="AC88" s="76" t="str" cm="1">
        <f t="array" ref="AC88">IF(A88="","",ROUND(AREA_BC(R88,S88,N88,O88),2))</f>
        <v/>
      </c>
      <c r="AD88" s="76" t="str">
        <f t="shared" si="13"/>
        <v/>
      </c>
      <c r="AE88" s="76" t="str" cm="1">
        <f t="array" ref="AE88">IF(A88="","",ROUND(AREA_CT(S88,U88,I88),2))</f>
        <v/>
      </c>
      <c r="AF88" s="76" t="str" cm="1">
        <f t="array" ref="AF88">IF(A88="","",ROUND(AREA_VT(T88,U88,I88,P88),2))</f>
        <v/>
      </c>
      <c r="AG88" s="96" t="str" cm="1">
        <f t="array" ref="AG88">IF(A88="","",IF(INDEX(Table_Methods!A:F,MATCH(G88,Table_Methods!B:B,0),1)&lt;&gt;"BKFL1","",MAX(0,ROUND(BKFL1_CEB(AC88,AE88,AH88,F88,F88,J88),1))))</f>
        <v/>
      </c>
      <c r="AH88" s="96" t="str" cm="1">
        <f t="array" ref="AH88">IF(A88="","",IF(INDEX(Table_Methods!A:F,MATCH(G88,Table_Methods!B:B,0),1)&lt;&gt;"BKFL1","",MAX(0,ROUND(BKFL1_STR_NRK(AC88,AE88,K88,V88,W88),1))))</f>
        <v/>
      </c>
      <c r="AI88" s="96" t="str" cm="1">
        <f t="array" ref="AI88">IF(A88="","",IF(INDEX(Table_Methods!A:F,MATCH(G88,Table_Methods!B:B,0),1)&lt;&gt;"BKFL1","",MAX(0,ROUND(BKFL1_STR_RCK(AB88,F88),1))))</f>
        <v/>
      </c>
      <c r="AJ88" s="96" t="str" cm="1">
        <f t="array" ref="AJ88">IF(A88="","",IF(INDEX(Table_Methods!A:F,MATCH(G88,Table_Methods!B:B,0),1)&lt;&gt;"BKFL2","",MAX(0,ROUND(BKFL2_CEB(AC88,AD88,AK88,F88,F88,J88),1))))</f>
        <v/>
      </c>
      <c r="AK88" s="96" t="str" cm="1">
        <f t="array" ref="AK88">IF(A88="","",IF(INDEX(Table_Methods!A:F,MATCH(G88,Table_Methods!B:B,0),1)&lt;&gt;"BKFL2","",MAX(0,ROUND(BKFL2_STR_NRK(AC88,AD88,K88,V88,X88),1))))</f>
        <v/>
      </c>
      <c r="AL88" s="96" t="str" cm="1">
        <f t="array" ref="AL88">IF(A88="","",IF(INDEX(Table_Methods!A:F,MATCH(G88,Table_Methods!B:B,0),1)&lt;&gt;"BKFL2","",MAX(0,ROUND(BKFL2_STR_RCK(AB88,F88),1))))</f>
        <v/>
      </c>
      <c r="AM88" s="96" t="str" cm="1">
        <f t="array" ref="AM88">IF(A88="","",IF(INDEX(Table_Methods!A:F,MATCH(G88,Table_Methods!B:B,0),1)&lt;&gt;"BKFL3","",MAX(0,ROUND(BKFL3_STR(AC88+AE88,K88),1))))</f>
        <v/>
      </c>
      <c r="AN88" s="96" t="str" cm="1">
        <f t="array" ref="AN88">IF(A88="","",IF(INDEX(Table_Methods!A:F,MATCH(G88,Table_Methods!B:B,0),1)&lt;&gt;"BKFL6","",MAX(0,ROUND(BKFL6_CEB(AC88,AE88,AO88,F88,F88,J88),1))))</f>
        <v/>
      </c>
      <c r="AO88" s="97" t="str" cm="1">
        <f t="array" ref="AO88">IF(A88="","",IF(INDEX(Table_Methods!A:F,MATCH(G88,Table_Methods!B:B,0),1)&lt;&gt;"BKFL6","",MAX(0,ROUND(BKFL6_STR_NRK(AC88,K88,V88),1))))</f>
        <v/>
      </c>
      <c r="AP88" s="96" t="str" cm="1">
        <f t="array" ref="AP88">IF(A88="","",IF(INDEX(Table_Methods!A:F,MATCH(G88,Table_Methods!B:B,0),1)&lt;&gt;"BKFL6","",MAX(0,ROUND(BKFL6_STR_RCK(AB88,F88),1))))</f>
        <v/>
      </c>
      <c r="AQ88" s="97" t="str" cm="1">
        <f t="array" ref="AQ88">IF(A88="","",IF(INDEX(Table_Methods!A:F,MATCH(G88,Table_Methods!B:B,0),1)&lt;&gt;"BKFL7","",MAX(0,ROUND(BKFL7_CEB(AC88,AD88,AR88,F88,F88,J88),1))))</f>
        <v/>
      </c>
      <c r="AR88" s="96" t="str" cm="1">
        <f t="array" ref="AR88">IF(A88="","",IF(INDEX(Table_Methods!A:F,MATCH(G88,Table_Methods!B:B,0),1)&lt;&gt;"BKFL7","",MAX(0,ROUND(BKFL7_STR_NRK(AC88,K88,V88),1))))</f>
        <v/>
      </c>
      <c r="AS88" s="96" t="str" cm="1">
        <f t="array" ref="AS88">IF(A88="","",IF(INDEX(Table_Methods!A:F,MATCH(G88,Table_Methods!B:B,0),1)&lt;&gt;"BKFL7","",MAX(0,ROUND(BKFL7_STR_RCK(AB88,F88),1))))</f>
        <v/>
      </c>
      <c r="AT88" s="97" t="str" cm="1">
        <f t="array" ref="AT88">IF(A88="","",IF(INDEX(Table_Methods!A:F,MATCH(G88,Table_Methods!B:B,0),1)&lt;&gt;"BKFL8","",MAX(0,ROUND(BKFL8_CEB(AF88,Z88,AA88),1))))</f>
        <v/>
      </c>
      <c r="AU88" s="96" t="str" cm="1">
        <f t="array" ref="AU88">IF(A88="","",IF(INDEX(Table_Methods!A:F,MATCH(G88,Table_Methods!B:B,0),1)&lt;&gt;"BKFL8","",MAX(0,ROUND(BKFL8_STR_NRK(AC88,AD88,X88,Y88,Z88),1))))</f>
        <v/>
      </c>
      <c r="AV88" s="96" t="str" cm="1">
        <f t="array" ref="AV88">IF(A88="","",IF(INDEX(Table_Methods!A:F,MATCH(G88,Table_Methods!B:B,0),1)&lt;&gt;"BKFL8","",MAX(0,ROUND(BKFL8_STR_RCK(AB88,X88),1))))</f>
        <v/>
      </c>
      <c r="AW88" s="96" t="str" cm="1">
        <f t="array" ref="AW88">IF(A88="","",IF(INDEX(Table_Methods!A:F,MATCH(G88,Table_Methods!B:B,0),1)&lt;&gt;"BKFL9","",MAX(0,ROUND(BKFL9_STR_NRK(AC88,AD88,X88,Y88,Z88),1))))</f>
        <v/>
      </c>
      <c r="AX88" s="96" t="str" cm="1">
        <f t="array" ref="AX88">IF(A88="","",IF(INDEX(Table_Methods!A:F,MATCH(G88,Table_Methods!B:B,0),1)&lt;&gt;"BKFL9","",MAX(0,ROUND(BKFL9_STR_RCK(AB88,X88),1))))</f>
        <v/>
      </c>
    </row>
    <row r="89" spans="1:50" x14ac:dyDescent="0.25">
      <c r="A89" s="82" t="str">
        <f>IF(Input!A89="","",Input!A89)</f>
        <v/>
      </c>
      <c r="B89" s="82" t="str">
        <f>IF(Input!B89="","",Input!B89)</f>
        <v/>
      </c>
      <c r="C89" s="82" t="str">
        <f>IF(Input!D89="","",Input!D89)</f>
        <v/>
      </c>
      <c r="D89" s="82" t="str">
        <f>IF(Input!E89="","",Input!E89)</f>
        <v/>
      </c>
      <c r="E89" s="82" t="str">
        <f>IF(Input!F89="","",Input!F89)</f>
        <v/>
      </c>
      <c r="F89" s="82" t="str">
        <f>IF(Input!G89="","",Input!G89)</f>
        <v/>
      </c>
      <c r="G89" s="83" t="str">
        <f>IF(Input!H89="","",Input!H89)</f>
        <v/>
      </c>
      <c r="H89" s="82" t="str">
        <f>IF(Input!I89="","",Input!I89)</f>
        <v/>
      </c>
      <c r="I89" s="82" t="str">
        <f>IF(Input!J89="","",Input!J89)</f>
        <v/>
      </c>
      <c r="J89" s="82" t="str">
        <f>IF(Input!K89="","",Input!K89)</f>
        <v/>
      </c>
      <c r="K89" s="82" t="str">
        <f>IF(Input!L89="","",Input!L89)</f>
        <v/>
      </c>
      <c r="L89" s="70" t="str">
        <f>IF(B89="","",IF(B89="Box",4,IF(AND(Project!$B$12&gt;0,ISNUMBER(Project!$B$12)),Project!$B$12,12)))</f>
        <v/>
      </c>
      <c r="M89" s="66" t="str">
        <f t="shared" si="7"/>
        <v/>
      </c>
      <c r="N89" s="66" t="str">
        <f t="shared" si="8"/>
        <v/>
      </c>
      <c r="O89" s="67" t="str" cm="1">
        <f t="array" ref="O89">IF(A89="","",ROUND(IF(B89="Circular",Circular(M89),IF(B89="Box",Box(M89,N89),Elliptical(M89,N89))),3))</f>
        <v/>
      </c>
      <c r="P89" s="66" t="str">
        <f t="shared" si="9"/>
        <v/>
      </c>
      <c r="Q89" s="66" t="str" cm="1">
        <f t="array" ref="Q89">IF(M89="","",ROUND(W(M89),2))</f>
        <v/>
      </c>
      <c r="R89" s="66" t="str" cm="1">
        <f t="array" ref="R89">IF(M89="","",ROUND(Wb(Q89,M89),2))</f>
        <v/>
      </c>
      <c r="S89" s="66" t="str" cm="1">
        <f t="array" ref="S89">IF(R89="","",ROUND(K(R89,N89,L89),2))</f>
        <v/>
      </c>
      <c r="T89" s="66" t="str" cm="1">
        <f t="array" ref="T89">IF(S89="","",ROUND(K_3(S89,P89,L89),2))</f>
        <v/>
      </c>
      <c r="U89" s="66" t="str" cm="1">
        <f t="array" ref="U89">IF(S89="","",ROUND(Wt(I89,S89,L89),2))</f>
        <v/>
      </c>
      <c r="V89" s="92" t="str" cm="1">
        <f t="array" ref="V89">IF(A89="","",MAX(ROUND(L_B2(K89,N89),2),0))</f>
        <v/>
      </c>
      <c r="W89" s="92" t="str" cm="1">
        <f t="array" ref="W89">IF(A89="","",MAX(ROUND(L_Tc(K89,I89,N89),2),0))</f>
        <v/>
      </c>
      <c r="X89" s="92" t="str" cm="1">
        <f t="array" ref="X89">IF(N89="","",ROUND(L_Vc(K89,P89,N89),2))</f>
        <v/>
      </c>
      <c r="Y89" s="92" t="str">
        <f t="shared" si="10"/>
        <v/>
      </c>
      <c r="Z89" s="92" t="str">
        <f t="shared" si="11"/>
        <v/>
      </c>
      <c r="AA89" s="92" t="str">
        <f t="shared" si="12"/>
        <v/>
      </c>
      <c r="AB89" s="76" t="str" cm="1">
        <f t="array" ref="AB89">IF(A89="","",AREA_F(IF(RIGHT(G89,4)="ment",P89,I89),R89))</f>
        <v/>
      </c>
      <c r="AC89" s="76" t="str" cm="1">
        <f t="array" ref="AC89">IF(A89="","",ROUND(AREA_BC(R89,S89,N89,O89),2))</f>
        <v/>
      </c>
      <c r="AD89" s="76" t="str">
        <f t="shared" si="13"/>
        <v/>
      </c>
      <c r="AE89" s="76" t="str" cm="1">
        <f t="array" ref="AE89">IF(A89="","",ROUND(AREA_CT(S89,U89,I89),2))</f>
        <v/>
      </c>
      <c r="AF89" s="76" t="str" cm="1">
        <f t="array" ref="AF89">IF(A89="","",ROUND(AREA_VT(T89,U89,I89,P89),2))</f>
        <v/>
      </c>
      <c r="AG89" s="96" t="str" cm="1">
        <f t="array" ref="AG89">IF(A89="","",IF(INDEX(Table_Methods!A:F,MATCH(G89,Table_Methods!B:B,0),1)&lt;&gt;"BKFL1","",MAX(0,ROUND(BKFL1_CEB(AC89,AE89,AH89,F89,F89,J89),1))))</f>
        <v/>
      </c>
      <c r="AH89" s="96" t="str" cm="1">
        <f t="array" ref="AH89">IF(A89="","",IF(INDEX(Table_Methods!A:F,MATCH(G89,Table_Methods!B:B,0),1)&lt;&gt;"BKFL1","",MAX(0,ROUND(BKFL1_STR_NRK(AC89,AE89,K89,V89,W89),1))))</f>
        <v/>
      </c>
      <c r="AI89" s="96" t="str" cm="1">
        <f t="array" ref="AI89">IF(A89="","",IF(INDEX(Table_Methods!A:F,MATCH(G89,Table_Methods!B:B,0),1)&lt;&gt;"BKFL1","",MAX(0,ROUND(BKFL1_STR_RCK(AB89,F89),1))))</f>
        <v/>
      </c>
      <c r="AJ89" s="96" t="str" cm="1">
        <f t="array" ref="AJ89">IF(A89="","",IF(INDEX(Table_Methods!A:F,MATCH(G89,Table_Methods!B:B,0),1)&lt;&gt;"BKFL2","",MAX(0,ROUND(BKFL2_CEB(AC89,AD89,AK89,F89,F89,J89),1))))</f>
        <v/>
      </c>
      <c r="AK89" s="96" t="str" cm="1">
        <f t="array" ref="AK89">IF(A89="","",IF(INDEX(Table_Methods!A:F,MATCH(G89,Table_Methods!B:B,0),1)&lt;&gt;"BKFL2","",MAX(0,ROUND(BKFL2_STR_NRK(AC89,AD89,K89,V89,X89),1))))</f>
        <v/>
      </c>
      <c r="AL89" s="96" t="str" cm="1">
        <f t="array" ref="AL89">IF(A89="","",IF(INDEX(Table_Methods!A:F,MATCH(G89,Table_Methods!B:B,0),1)&lt;&gt;"BKFL2","",MAX(0,ROUND(BKFL2_STR_RCK(AB89,F89),1))))</f>
        <v/>
      </c>
      <c r="AM89" s="96" t="str" cm="1">
        <f t="array" ref="AM89">IF(A89="","",IF(INDEX(Table_Methods!A:F,MATCH(G89,Table_Methods!B:B,0),1)&lt;&gt;"BKFL3","",MAX(0,ROUND(BKFL3_STR(AC89+AE89,K89),1))))</f>
        <v/>
      </c>
      <c r="AN89" s="96" t="str" cm="1">
        <f t="array" ref="AN89">IF(A89="","",IF(INDEX(Table_Methods!A:F,MATCH(G89,Table_Methods!B:B,0),1)&lt;&gt;"BKFL6","",MAX(0,ROUND(BKFL6_CEB(AC89,AE89,AO89,F89,F89,J89),1))))</f>
        <v/>
      </c>
      <c r="AO89" s="97" t="str" cm="1">
        <f t="array" ref="AO89">IF(A89="","",IF(INDEX(Table_Methods!A:F,MATCH(G89,Table_Methods!B:B,0),1)&lt;&gt;"BKFL6","",MAX(0,ROUND(BKFL6_STR_NRK(AC89,K89,V89),1))))</f>
        <v/>
      </c>
      <c r="AP89" s="96" t="str" cm="1">
        <f t="array" ref="AP89">IF(A89="","",IF(INDEX(Table_Methods!A:F,MATCH(G89,Table_Methods!B:B,0),1)&lt;&gt;"BKFL6","",MAX(0,ROUND(BKFL6_STR_RCK(AB89,F89),1))))</f>
        <v/>
      </c>
      <c r="AQ89" s="97" t="str" cm="1">
        <f t="array" ref="AQ89">IF(A89="","",IF(INDEX(Table_Methods!A:F,MATCH(G89,Table_Methods!B:B,0),1)&lt;&gt;"BKFL7","",MAX(0,ROUND(BKFL7_CEB(AC89,AD89,AR89,F89,F89,J89),1))))</f>
        <v/>
      </c>
      <c r="AR89" s="96" t="str" cm="1">
        <f t="array" ref="AR89">IF(A89="","",IF(INDEX(Table_Methods!A:F,MATCH(G89,Table_Methods!B:B,0),1)&lt;&gt;"BKFL7","",MAX(0,ROUND(BKFL7_STR_NRK(AC89,K89,V89),1))))</f>
        <v/>
      </c>
      <c r="AS89" s="96" t="str" cm="1">
        <f t="array" ref="AS89">IF(A89="","",IF(INDEX(Table_Methods!A:F,MATCH(G89,Table_Methods!B:B,0),1)&lt;&gt;"BKFL7","",MAX(0,ROUND(BKFL7_STR_RCK(AB89,F89),1))))</f>
        <v/>
      </c>
      <c r="AT89" s="97" t="str" cm="1">
        <f t="array" ref="AT89">IF(A89="","",IF(INDEX(Table_Methods!A:F,MATCH(G89,Table_Methods!B:B,0),1)&lt;&gt;"BKFL8","",MAX(0,ROUND(BKFL8_CEB(AF89,Z89,AA89),1))))</f>
        <v/>
      </c>
      <c r="AU89" s="96" t="str" cm="1">
        <f t="array" ref="AU89">IF(A89="","",IF(INDEX(Table_Methods!A:F,MATCH(G89,Table_Methods!B:B,0),1)&lt;&gt;"BKFL8","",MAX(0,ROUND(BKFL8_STR_NRK(AC89,AD89,X89,Y89,Z89),1))))</f>
        <v/>
      </c>
      <c r="AV89" s="96" t="str" cm="1">
        <f t="array" ref="AV89">IF(A89="","",IF(INDEX(Table_Methods!A:F,MATCH(G89,Table_Methods!B:B,0),1)&lt;&gt;"BKFL8","",MAX(0,ROUND(BKFL8_STR_RCK(AB89,X89),1))))</f>
        <v/>
      </c>
      <c r="AW89" s="96" t="str" cm="1">
        <f t="array" ref="AW89">IF(A89="","",IF(INDEX(Table_Methods!A:F,MATCH(G89,Table_Methods!B:B,0),1)&lt;&gt;"BKFL9","",MAX(0,ROUND(BKFL9_STR_NRK(AC89,AD89,X89,Y89,Z89),1))))</f>
        <v/>
      </c>
      <c r="AX89" s="96" t="str" cm="1">
        <f t="array" ref="AX89">IF(A89="","",IF(INDEX(Table_Methods!A:F,MATCH(G89,Table_Methods!B:B,0),1)&lt;&gt;"BKFL9","",MAX(0,ROUND(BKFL9_STR_RCK(AB89,X89),1))))</f>
        <v/>
      </c>
    </row>
    <row r="90" spans="1:50" x14ac:dyDescent="0.25">
      <c r="A90" s="82" t="str">
        <f>IF(Input!A90="","",Input!A90)</f>
        <v/>
      </c>
      <c r="B90" s="82" t="str">
        <f>IF(Input!B90="","",Input!B90)</f>
        <v/>
      </c>
      <c r="C90" s="82" t="str">
        <f>IF(Input!D90="","",Input!D90)</f>
        <v/>
      </c>
      <c r="D90" s="82" t="str">
        <f>IF(Input!E90="","",Input!E90)</f>
        <v/>
      </c>
      <c r="E90" s="82" t="str">
        <f>IF(Input!F90="","",Input!F90)</f>
        <v/>
      </c>
      <c r="F90" s="82" t="str">
        <f>IF(Input!G90="","",Input!G90)</f>
        <v/>
      </c>
      <c r="G90" s="83" t="str">
        <f>IF(Input!H90="","",Input!H90)</f>
        <v/>
      </c>
      <c r="H90" s="82" t="str">
        <f>IF(Input!I90="","",Input!I90)</f>
        <v/>
      </c>
      <c r="I90" s="82" t="str">
        <f>IF(Input!J90="","",Input!J90)</f>
        <v/>
      </c>
      <c r="J90" s="82" t="str">
        <f>IF(Input!K90="","",Input!K90)</f>
        <v/>
      </c>
      <c r="K90" s="82" t="str">
        <f>IF(Input!L90="","",Input!L90)</f>
        <v/>
      </c>
      <c r="L90" s="70" t="str">
        <f>IF(B90="","",IF(B90="Box",4,IF(AND(Project!$B$12&gt;0,ISNUMBER(Project!$B$12)),Project!$B$12,12)))</f>
        <v/>
      </c>
      <c r="M90" s="66" t="str">
        <f t="shared" si="7"/>
        <v/>
      </c>
      <c r="N90" s="66" t="str">
        <f t="shared" si="8"/>
        <v/>
      </c>
      <c r="O90" s="67" t="str" cm="1">
        <f t="array" ref="O90">IF(A90="","",ROUND(IF(B90="Circular",Circular(M90),IF(B90="Box",Box(M90,N90),Elliptical(M90,N90))),3))</f>
        <v/>
      </c>
      <c r="P90" s="66" t="str">
        <f t="shared" si="9"/>
        <v/>
      </c>
      <c r="Q90" s="66" t="str" cm="1">
        <f t="array" ref="Q90">IF(M90="","",ROUND(W(M90),2))</f>
        <v/>
      </c>
      <c r="R90" s="66" t="str" cm="1">
        <f t="array" ref="R90">IF(M90="","",ROUND(Wb(Q90,M90),2))</f>
        <v/>
      </c>
      <c r="S90" s="66" t="str" cm="1">
        <f t="array" ref="S90">IF(R90="","",ROUND(K(R90,N90,L90),2))</f>
        <v/>
      </c>
      <c r="T90" s="66" t="str" cm="1">
        <f t="array" ref="T90">IF(S90="","",ROUND(K_3(S90,P90,L90),2))</f>
        <v/>
      </c>
      <c r="U90" s="66" t="str" cm="1">
        <f t="array" ref="U90">IF(S90="","",ROUND(Wt(I90,S90,L90),2))</f>
        <v/>
      </c>
      <c r="V90" s="92" t="str" cm="1">
        <f t="array" ref="V90">IF(A90="","",MAX(ROUND(L_B2(K90,N90),2),0))</f>
        <v/>
      </c>
      <c r="W90" s="92" t="str" cm="1">
        <f t="array" ref="W90">IF(A90="","",MAX(ROUND(L_Tc(K90,I90,N90),2),0))</f>
        <v/>
      </c>
      <c r="X90" s="92" t="str" cm="1">
        <f t="array" ref="X90">IF(N90="","",ROUND(L_Vc(K90,P90,N90),2))</f>
        <v/>
      </c>
      <c r="Y90" s="92" t="str">
        <f t="shared" si="10"/>
        <v/>
      </c>
      <c r="Z90" s="92" t="str">
        <f t="shared" si="11"/>
        <v/>
      </c>
      <c r="AA90" s="92" t="str">
        <f t="shared" si="12"/>
        <v/>
      </c>
      <c r="AB90" s="76" t="str" cm="1">
        <f t="array" ref="AB90">IF(A90="","",AREA_F(IF(RIGHT(G90,4)="ment",P90,I90),R90))</f>
        <v/>
      </c>
      <c r="AC90" s="76" t="str" cm="1">
        <f t="array" ref="AC90">IF(A90="","",ROUND(AREA_BC(R90,S90,N90,O90),2))</f>
        <v/>
      </c>
      <c r="AD90" s="76" t="str">
        <f t="shared" si="13"/>
        <v/>
      </c>
      <c r="AE90" s="76" t="str" cm="1">
        <f t="array" ref="AE90">IF(A90="","",ROUND(AREA_CT(S90,U90,I90),2))</f>
        <v/>
      </c>
      <c r="AF90" s="76" t="str" cm="1">
        <f t="array" ref="AF90">IF(A90="","",ROUND(AREA_VT(T90,U90,I90,P90),2))</f>
        <v/>
      </c>
      <c r="AG90" s="96" t="str" cm="1">
        <f t="array" ref="AG90">IF(A90="","",IF(INDEX(Table_Methods!A:F,MATCH(G90,Table_Methods!B:B,0),1)&lt;&gt;"BKFL1","",MAX(0,ROUND(BKFL1_CEB(AC90,AE90,AH90,F90,F90,J90),1))))</f>
        <v/>
      </c>
      <c r="AH90" s="96" t="str" cm="1">
        <f t="array" ref="AH90">IF(A90="","",IF(INDEX(Table_Methods!A:F,MATCH(G90,Table_Methods!B:B,0),1)&lt;&gt;"BKFL1","",MAX(0,ROUND(BKFL1_STR_NRK(AC90,AE90,K90,V90,W90),1))))</f>
        <v/>
      </c>
      <c r="AI90" s="96" t="str" cm="1">
        <f t="array" ref="AI90">IF(A90="","",IF(INDEX(Table_Methods!A:F,MATCH(G90,Table_Methods!B:B,0),1)&lt;&gt;"BKFL1","",MAX(0,ROUND(BKFL1_STR_RCK(AB90,F90),1))))</f>
        <v/>
      </c>
      <c r="AJ90" s="96" t="str" cm="1">
        <f t="array" ref="AJ90">IF(A90="","",IF(INDEX(Table_Methods!A:F,MATCH(G90,Table_Methods!B:B,0),1)&lt;&gt;"BKFL2","",MAX(0,ROUND(BKFL2_CEB(AC90,AD90,AK90,F90,F90,J90),1))))</f>
        <v/>
      </c>
      <c r="AK90" s="96" t="str" cm="1">
        <f t="array" ref="AK90">IF(A90="","",IF(INDEX(Table_Methods!A:F,MATCH(G90,Table_Methods!B:B,0),1)&lt;&gt;"BKFL2","",MAX(0,ROUND(BKFL2_STR_NRK(AC90,AD90,K90,V90,X90),1))))</f>
        <v/>
      </c>
      <c r="AL90" s="96" t="str" cm="1">
        <f t="array" ref="AL90">IF(A90="","",IF(INDEX(Table_Methods!A:F,MATCH(G90,Table_Methods!B:B,0),1)&lt;&gt;"BKFL2","",MAX(0,ROUND(BKFL2_STR_RCK(AB90,F90),1))))</f>
        <v/>
      </c>
      <c r="AM90" s="96" t="str" cm="1">
        <f t="array" ref="AM90">IF(A90="","",IF(INDEX(Table_Methods!A:F,MATCH(G90,Table_Methods!B:B,0),1)&lt;&gt;"BKFL3","",MAX(0,ROUND(BKFL3_STR(AC90+AE90,K90),1))))</f>
        <v/>
      </c>
      <c r="AN90" s="96" t="str" cm="1">
        <f t="array" ref="AN90">IF(A90="","",IF(INDEX(Table_Methods!A:F,MATCH(G90,Table_Methods!B:B,0),1)&lt;&gt;"BKFL6","",MAX(0,ROUND(BKFL6_CEB(AC90,AE90,AO90,F90,F90,J90),1))))</f>
        <v/>
      </c>
      <c r="AO90" s="97" t="str" cm="1">
        <f t="array" ref="AO90">IF(A90="","",IF(INDEX(Table_Methods!A:F,MATCH(G90,Table_Methods!B:B,0),1)&lt;&gt;"BKFL6","",MAX(0,ROUND(BKFL6_STR_NRK(AC90,K90,V90),1))))</f>
        <v/>
      </c>
      <c r="AP90" s="96" t="str" cm="1">
        <f t="array" ref="AP90">IF(A90="","",IF(INDEX(Table_Methods!A:F,MATCH(G90,Table_Methods!B:B,0),1)&lt;&gt;"BKFL6","",MAX(0,ROUND(BKFL6_STR_RCK(AB90,F90),1))))</f>
        <v/>
      </c>
      <c r="AQ90" s="97" t="str" cm="1">
        <f t="array" ref="AQ90">IF(A90="","",IF(INDEX(Table_Methods!A:F,MATCH(G90,Table_Methods!B:B,0),1)&lt;&gt;"BKFL7","",MAX(0,ROUND(BKFL7_CEB(AC90,AD90,AR90,F90,F90,J90),1))))</f>
        <v/>
      </c>
      <c r="AR90" s="96" t="str" cm="1">
        <f t="array" ref="AR90">IF(A90="","",IF(INDEX(Table_Methods!A:F,MATCH(G90,Table_Methods!B:B,0),1)&lt;&gt;"BKFL7","",MAX(0,ROUND(BKFL7_STR_NRK(AC90,K90,V90),1))))</f>
        <v/>
      </c>
      <c r="AS90" s="96" t="str" cm="1">
        <f t="array" ref="AS90">IF(A90="","",IF(INDEX(Table_Methods!A:F,MATCH(G90,Table_Methods!B:B,0),1)&lt;&gt;"BKFL7","",MAX(0,ROUND(BKFL7_STR_RCK(AB90,F90),1))))</f>
        <v/>
      </c>
      <c r="AT90" s="97" t="str" cm="1">
        <f t="array" ref="AT90">IF(A90="","",IF(INDEX(Table_Methods!A:F,MATCH(G90,Table_Methods!B:B,0),1)&lt;&gt;"BKFL8","",MAX(0,ROUND(BKFL8_CEB(AF90,Z90,AA90),1))))</f>
        <v/>
      </c>
      <c r="AU90" s="96" t="str" cm="1">
        <f t="array" ref="AU90">IF(A90="","",IF(INDEX(Table_Methods!A:F,MATCH(G90,Table_Methods!B:B,0),1)&lt;&gt;"BKFL8","",MAX(0,ROUND(BKFL8_STR_NRK(AC90,AD90,X90,Y90,Z90),1))))</f>
        <v/>
      </c>
      <c r="AV90" s="96" t="str" cm="1">
        <f t="array" ref="AV90">IF(A90="","",IF(INDEX(Table_Methods!A:F,MATCH(G90,Table_Methods!B:B,0),1)&lt;&gt;"BKFL8","",MAX(0,ROUND(BKFL8_STR_RCK(AB90,X90),1))))</f>
        <v/>
      </c>
      <c r="AW90" s="96" t="str" cm="1">
        <f t="array" ref="AW90">IF(A90="","",IF(INDEX(Table_Methods!A:F,MATCH(G90,Table_Methods!B:B,0),1)&lt;&gt;"BKFL9","",MAX(0,ROUND(BKFL9_STR_NRK(AC90,AD90,X90,Y90,Z90),1))))</f>
        <v/>
      </c>
      <c r="AX90" s="96" t="str" cm="1">
        <f t="array" ref="AX90">IF(A90="","",IF(INDEX(Table_Methods!A:F,MATCH(G90,Table_Methods!B:B,0),1)&lt;&gt;"BKFL9","",MAX(0,ROUND(BKFL9_STR_RCK(AB90,X90),1))))</f>
        <v/>
      </c>
    </row>
    <row r="91" spans="1:50" x14ac:dyDescent="0.25">
      <c r="A91" s="82" t="str">
        <f>IF(Input!A91="","",Input!A91)</f>
        <v/>
      </c>
      <c r="B91" s="82" t="str">
        <f>IF(Input!B91="","",Input!B91)</f>
        <v/>
      </c>
      <c r="C91" s="82" t="str">
        <f>IF(Input!D91="","",Input!D91)</f>
        <v/>
      </c>
      <c r="D91" s="82" t="str">
        <f>IF(Input!E91="","",Input!E91)</f>
        <v/>
      </c>
      <c r="E91" s="82" t="str">
        <f>IF(Input!F91="","",Input!F91)</f>
        <v/>
      </c>
      <c r="F91" s="82" t="str">
        <f>IF(Input!G91="","",Input!G91)</f>
        <v/>
      </c>
      <c r="G91" s="83" t="str">
        <f>IF(Input!H91="","",Input!H91)</f>
        <v/>
      </c>
      <c r="H91" s="82" t="str">
        <f>IF(Input!I91="","",Input!I91)</f>
        <v/>
      </c>
      <c r="I91" s="82" t="str">
        <f>IF(Input!J91="","",Input!J91)</f>
        <v/>
      </c>
      <c r="J91" s="82" t="str">
        <f>IF(Input!K91="","",Input!K91)</f>
        <v/>
      </c>
      <c r="K91" s="82" t="str">
        <f>IF(Input!L91="","",Input!L91)</f>
        <v/>
      </c>
      <c r="L91" s="70" t="str">
        <f>IF(B91="","",IF(B91="Box",4,IF(AND(Project!$B$12&gt;0,ISNUMBER(Project!$B$12)),Project!$B$12,12)))</f>
        <v/>
      </c>
      <c r="M91" s="66" t="str">
        <f t="shared" si="7"/>
        <v/>
      </c>
      <c r="N91" s="66" t="str">
        <f t="shared" si="8"/>
        <v/>
      </c>
      <c r="O91" s="67" t="str" cm="1">
        <f t="array" ref="O91">IF(A91="","",ROUND(IF(B91="Circular",Circular(M91),IF(B91="Box",Box(M91,N91),Elliptical(M91,N91))),3))</f>
        <v/>
      </c>
      <c r="P91" s="66" t="str">
        <f t="shared" si="9"/>
        <v/>
      </c>
      <c r="Q91" s="66" t="str" cm="1">
        <f t="array" ref="Q91">IF(M91="","",ROUND(W(M91),2))</f>
        <v/>
      </c>
      <c r="R91" s="66" t="str" cm="1">
        <f t="array" ref="R91">IF(M91="","",ROUND(Wb(Q91,M91),2))</f>
        <v/>
      </c>
      <c r="S91" s="66" t="str" cm="1">
        <f t="array" ref="S91">IF(R91="","",ROUND(K(R91,N91,L91),2))</f>
        <v/>
      </c>
      <c r="T91" s="66" t="str" cm="1">
        <f t="array" ref="T91">IF(S91="","",ROUND(K_3(S91,P91,L91),2))</f>
        <v/>
      </c>
      <c r="U91" s="66" t="str" cm="1">
        <f t="array" ref="U91">IF(S91="","",ROUND(Wt(I91,S91,L91),2))</f>
        <v/>
      </c>
      <c r="V91" s="92" t="str" cm="1">
        <f t="array" ref="V91">IF(A91="","",MAX(ROUND(L_B2(K91,N91),2),0))</f>
        <v/>
      </c>
      <c r="W91" s="92" t="str" cm="1">
        <f t="array" ref="W91">IF(A91="","",MAX(ROUND(L_Tc(K91,I91,N91),2),0))</f>
        <v/>
      </c>
      <c r="X91" s="92" t="str" cm="1">
        <f t="array" ref="X91">IF(N91="","",ROUND(L_Vc(K91,P91,N91),2))</f>
        <v/>
      </c>
      <c r="Y91" s="92" t="str">
        <f t="shared" si="10"/>
        <v/>
      </c>
      <c r="Z91" s="92" t="str">
        <f t="shared" si="11"/>
        <v/>
      </c>
      <c r="AA91" s="92" t="str">
        <f t="shared" si="12"/>
        <v/>
      </c>
      <c r="AB91" s="76" t="str" cm="1">
        <f t="array" ref="AB91">IF(A91="","",AREA_F(IF(RIGHT(G91,4)="ment",P91,I91),R91))</f>
        <v/>
      </c>
      <c r="AC91" s="76" t="str" cm="1">
        <f t="array" ref="AC91">IF(A91="","",ROUND(AREA_BC(R91,S91,N91,O91),2))</f>
        <v/>
      </c>
      <c r="AD91" s="76" t="str">
        <f t="shared" si="13"/>
        <v/>
      </c>
      <c r="AE91" s="76" t="str" cm="1">
        <f t="array" ref="AE91">IF(A91="","",ROUND(AREA_CT(S91,U91,I91),2))</f>
        <v/>
      </c>
      <c r="AF91" s="76" t="str" cm="1">
        <f t="array" ref="AF91">IF(A91="","",ROUND(AREA_VT(T91,U91,I91,P91),2))</f>
        <v/>
      </c>
      <c r="AG91" s="96" t="str" cm="1">
        <f t="array" ref="AG91">IF(A91="","",IF(INDEX(Table_Methods!A:F,MATCH(G91,Table_Methods!B:B,0),1)&lt;&gt;"BKFL1","",MAX(0,ROUND(BKFL1_CEB(AC91,AE91,AH91,F91,F91,J91),1))))</f>
        <v/>
      </c>
      <c r="AH91" s="96" t="str" cm="1">
        <f t="array" ref="AH91">IF(A91="","",IF(INDEX(Table_Methods!A:F,MATCH(G91,Table_Methods!B:B,0),1)&lt;&gt;"BKFL1","",MAX(0,ROUND(BKFL1_STR_NRK(AC91,AE91,K91,V91,W91),1))))</f>
        <v/>
      </c>
      <c r="AI91" s="96" t="str" cm="1">
        <f t="array" ref="AI91">IF(A91="","",IF(INDEX(Table_Methods!A:F,MATCH(G91,Table_Methods!B:B,0),1)&lt;&gt;"BKFL1","",MAX(0,ROUND(BKFL1_STR_RCK(AB91,F91),1))))</f>
        <v/>
      </c>
      <c r="AJ91" s="96" t="str" cm="1">
        <f t="array" ref="AJ91">IF(A91="","",IF(INDEX(Table_Methods!A:F,MATCH(G91,Table_Methods!B:B,0),1)&lt;&gt;"BKFL2","",MAX(0,ROUND(BKFL2_CEB(AC91,AD91,AK91,F91,F91,J91),1))))</f>
        <v/>
      </c>
      <c r="AK91" s="96" t="str" cm="1">
        <f t="array" ref="AK91">IF(A91="","",IF(INDEX(Table_Methods!A:F,MATCH(G91,Table_Methods!B:B,0),1)&lt;&gt;"BKFL2","",MAX(0,ROUND(BKFL2_STR_NRK(AC91,AD91,K91,V91,X91),1))))</f>
        <v/>
      </c>
      <c r="AL91" s="96" t="str" cm="1">
        <f t="array" ref="AL91">IF(A91="","",IF(INDEX(Table_Methods!A:F,MATCH(G91,Table_Methods!B:B,0),1)&lt;&gt;"BKFL2","",MAX(0,ROUND(BKFL2_STR_RCK(AB91,F91),1))))</f>
        <v/>
      </c>
      <c r="AM91" s="96" t="str" cm="1">
        <f t="array" ref="AM91">IF(A91="","",IF(INDEX(Table_Methods!A:F,MATCH(G91,Table_Methods!B:B,0),1)&lt;&gt;"BKFL3","",MAX(0,ROUND(BKFL3_STR(AC91+AE91,K91),1))))</f>
        <v/>
      </c>
      <c r="AN91" s="96" t="str" cm="1">
        <f t="array" ref="AN91">IF(A91="","",IF(INDEX(Table_Methods!A:F,MATCH(G91,Table_Methods!B:B,0),1)&lt;&gt;"BKFL6","",MAX(0,ROUND(BKFL6_CEB(AC91,AE91,AO91,F91,F91,J91),1))))</f>
        <v/>
      </c>
      <c r="AO91" s="97" t="str" cm="1">
        <f t="array" ref="AO91">IF(A91="","",IF(INDEX(Table_Methods!A:F,MATCH(G91,Table_Methods!B:B,0),1)&lt;&gt;"BKFL6","",MAX(0,ROUND(BKFL6_STR_NRK(AC91,K91,V91),1))))</f>
        <v/>
      </c>
      <c r="AP91" s="96" t="str" cm="1">
        <f t="array" ref="AP91">IF(A91="","",IF(INDEX(Table_Methods!A:F,MATCH(G91,Table_Methods!B:B,0),1)&lt;&gt;"BKFL6","",MAX(0,ROUND(BKFL6_STR_RCK(AB91,F91),1))))</f>
        <v/>
      </c>
      <c r="AQ91" s="97" t="str" cm="1">
        <f t="array" ref="AQ91">IF(A91="","",IF(INDEX(Table_Methods!A:F,MATCH(G91,Table_Methods!B:B,0),1)&lt;&gt;"BKFL7","",MAX(0,ROUND(BKFL7_CEB(AC91,AD91,AR91,F91,F91,J91),1))))</f>
        <v/>
      </c>
      <c r="AR91" s="96" t="str" cm="1">
        <f t="array" ref="AR91">IF(A91="","",IF(INDEX(Table_Methods!A:F,MATCH(G91,Table_Methods!B:B,0),1)&lt;&gt;"BKFL7","",MAX(0,ROUND(BKFL7_STR_NRK(AC91,K91,V91),1))))</f>
        <v/>
      </c>
      <c r="AS91" s="96" t="str" cm="1">
        <f t="array" ref="AS91">IF(A91="","",IF(INDEX(Table_Methods!A:F,MATCH(G91,Table_Methods!B:B,0),1)&lt;&gt;"BKFL7","",MAX(0,ROUND(BKFL7_STR_RCK(AB91,F91),1))))</f>
        <v/>
      </c>
      <c r="AT91" s="97" t="str" cm="1">
        <f t="array" ref="AT91">IF(A91="","",IF(INDEX(Table_Methods!A:F,MATCH(G91,Table_Methods!B:B,0),1)&lt;&gt;"BKFL8","",MAX(0,ROUND(BKFL8_CEB(AF91,Z91,AA91),1))))</f>
        <v/>
      </c>
      <c r="AU91" s="96" t="str" cm="1">
        <f t="array" ref="AU91">IF(A91="","",IF(INDEX(Table_Methods!A:F,MATCH(G91,Table_Methods!B:B,0),1)&lt;&gt;"BKFL8","",MAX(0,ROUND(BKFL8_STR_NRK(AC91,AD91,X91,Y91,Z91),1))))</f>
        <v/>
      </c>
      <c r="AV91" s="96" t="str" cm="1">
        <f t="array" ref="AV91">IF(A91="","",IF(INDEX(Table_Methods!A:F,MATCH(G91,Table_Methods!B:B,0),1)&lt;&gt;"BKFL8","",MAX(0,ROUND(BKFL8_STR_RCK(AB91,X91),1))))</f>
        <v/>
      </c>
      <c r="AW91" s="96" t="str" cm="1">
        <f t="array" ref="AW91">IF(A91="","",IF(INDEX(Table_Methods!A:F,MATCH(G91,Table_Methods!B:B,0),1)&lt;&gt;"BKFL9","",MAX(0,ROUND(BKFL9_STR_NRK(AC91,AD91,X91,Y91,Z91),1))))</f>
        <v/>
      </c>
      <c r="AX91" s="96" t="str" cm="1">
        <f t="array" ref="AX91">IF(A91="","",IF(INDEX(Table_Methods!A:F,MATCH(G91,Table_Methods!B:B,0),1)&lt;&gt;"BKFL9","",MAX(0,ROUND(BKFL9_STR_RCK(AB91,X91),1))))</f>
        <v/>
      </c>
    </row>
    <row r="92" spans="1:50" x14ac:dyDescent="0.25">
      <c r="A92" s="82" t="str">
        <f>IF(Input!A92="","",Input!A92)</f>
        <v/>
      </c>
      <c r="B92" s="82" t="str">
        <f>IF(Input!B92="","",Input!B92)</f>
        <v/>
      </c>
      <c r="C92" s="82" t="str">
        <f>IF(Input!D92="","",Input!D92)</f>
        <v/>
      </c>
      <c r="D92" s="82" t="str">
        <f>IF(Input!E92="","",Input!E92)</f>
        <v/>
      </c>
      <c r="E92" s="82" t="str">
        <f>IF(Input!F92="","",Input!F92)</f>
        <v/>
      </c>
      <c r="F92" s="82" t="str">
        <f>IF(Input!G92="","",Input!G92)</f>
        <v/>
      </c>
      <c r="G92" s="83" t="str">
        <f>IF(Input!H92="","",Input!H92)</f>
        <v/>
      </c>
      <c r="H92" s="82" t="str">
        <f>IF(Input!I92="","",Input!I92)</f>
        <v/>
      </c>
      <c r="I92" s="82" t="str">
        <f>IF(Input!J92="","",Input!J92)</f>
        <v/>
      </c>
      <c r="J92" s="82" t="str">
        <f>IF(Input!K92="","",Input!K92)</f>
        <v/>
      </c>
      <c r="K92" s="82" t="str">
        <f>IF(Input!L92="","",Input!L92)</f>
        <v/>
      </c>
      <c r="L92" s="70" t="str">
        <f>IF(B92="","",IF(B92="Box",4,IF(AND(Project!$B$12&gt;0,ISNUMBER(Project!$B$12)),Project!$B$12,12)))</f>
        <v/>
      </c>
      <c r="M92" s="66" t="str">
        <f t="shared" si="7"/>
        <v/>
      </c>
      <c r="N92" s="66" t="str">
        <f t="shared" si="8"/>
        <v/>
      </c>
      <c r="O92" s="67" t="str" cm="1">
        <f t="array" ref="O92">IF(A92="","",ROUND(IF(B92="Circular",Circular(M92),IF(B92="Box",Box(M92,N92),Elliptical(M92,N92))),3))</f>
        <v/>
      </c>
      <c r="P92" s="66" t="str">
        <f t="shared" si="9"/>
        <v/>
      </c>
      <c r="Q92" s="66" t="str" cm="1">
        <f t="array" ref="Q92">IF(M92="","",ROUND(W(M92),2))</f>
        <v/>
      </c>
      <c r="R92" s="66" t="str" cm="1">
        <f t="array" ref="R92">IF(M92="","",ROUND(Wb(Q92,M92),2))</f>
        <v/>
      </c>
      <c r="S92" s="66" t="str" cm="1">
        <f t="array" ref="S92">IF(R92="","",ROUND(K(R92,N92,L92),2))</f>
        <v/>
      </c>
      <c r="T92" s="66" t="str" cm="1">
        <f t="array" ref="T92">IF(S92="","",ROUND(K_3(S92,P92,L92),2))</f>
        <v/>
      </c>
      <c r="U92" s="66" t="str" cm="1">
        <f t="array" ref="U92">IF(S92="","",ROUND(Wt(I92,S92,L92),2))</f>
        <v/>
      </c>
      <c r="V92" s="92" t="str" cm="1">
        <f t="array" ref="V92">IF(A92="","",MAX(ROUND(L_B2(K92,N92),2),0))</f>
        <v/>
      </c>
      <c r="W92" s="92" t="str" cm="1">
        <f t="array" ref="W92">IF(A92="","",MAX(ROUND(L_Tc(K92,I92,N92),2),0))</f>
        <v/>
      </c>
      <c r="X92" s="92" t="str" cm="1">
        <f t="array" ref="X92">IF(N92="","",ROUND(L_Vc(K92,P92,N92),2))</f>
        <v/>
      </c>
      <c r="Y92" s="92" t="str">
        <f t="shared" si="10"/>
        <v/>
      </c>
      <c r="Z92" s="92" t="str">
        <f t="shared" si="11"/>
        <v/>
      </c>
      <c r="AA92" s="92" t="str">
        <f t="shared" si="12"/>
        <v/>
      </c>
      <c r="AB92" s="76" t="str" cm="1">
        <f t="array" ref="AB92">IF(A92="","",AREA_F(IF(RIGHT(G92,4)="ment",P92,I92),R92))</f>
        <v/>
      </c>
      <c r="AC92" s="76" t="str" cm="1">
        <f t="array" ref="AC92">IF(A92="","",ROUND(AREA_BC(R92,S92,N92,O92),2))</f>
        <v/>
      </c>
      <c r="AD92" s="76" t="str">
        <f t="shared" si="13"/>
        <v/>
      </c>
      <c r="AE92" s="76" t="str" cm="1">
        <f t="array" ref="AE92">IF(A92="","",ROUND(AREA_CT(S92,U92,I92),2))</f>
        <v/>
      </c>
      <c r="AF92" s="76" t="str" cm="1">
        <f t="array" ref="AF92">IF(A92="","",ROUND(AREA_VT(T92,U92,I92,P92),2))</f>
        <v/>
      </c>
      <c r="AG92" s="96" t="str" cm="1">
        <f t="array" ref="AG92">IF(A92="","",IF(INDEX(Table_Methods!A:F,MATCH(G92,Table_Methods!B:B,0),1)&lt;&gt;"BKFL1","",MAX(0,ROUND(BKFL1_CEB(AC92,AE92,AH92,F92,F92,J92),1))))</f>
        <v/>
      </c>
      <c r="AH92" s="96" t="str" cm="1">
        <f t="array" ref="AH92">IF(A92="","",IF(INDEX(Table_Methods!A:F,MATCH(G92,Table_Methods!B:B,0),1)&lt;&gt;"BKFL1","",MAX(0,ROUND(BKFL1_STR_NRK(AC92,AE92,K92,V92,W92),1))))</f>
        <v/>
      </c>
      <c r="AI92" s="96" t="str" cm="1">
        <f t="array" ref="AI92">IF(A92="","",IF(INDEX(Table_Methods!A:F,MATCH(G92,Table_Methods!B:B,0),1)&lt;&gt;"BKFL1","",MAX(0,ROUND(BKFL1_STR_RCK(AB92,F92),1))))</f>
        <v/>
      </c>
      <c r="AJ92" s="96" t="str" cm="1">
        <f t="array" ref="AJ92">IF(A92="","",IF(INDEX(Table_Methods!A:F,MATCH(G92,Table_Methods!B:B,0),1)&lt;&gt;"BKFL2","",MAX(0,ROUND(BKFL2_CEB(AC92,AD92,AK92,F92,F92,J92),1))))</f>
        <v/>
      </c>
      <c r="AK92" s="96" t="str" cm="1">
        <f t="array" ref="AK92">IF(A92="","",IF(INDEX(Table_Methods!A:F,MATCH(G92,Table_Methods!B:B,0),1)&lt;&gt;"BKFL2","",MAX(0,ROUND(BKFL2_STR_NRK(AC92,AD92,K92,V92,X92),1))))</f>
        <v/>
      </c>
      <c r="AL92" s="96" t="str" cm="1">
        <f t="array" ref="AL92">IF(A92="","",IF(INDEX(Table_Methods!A:F,MATCH(G92,Table_Methods!B:B,0),1)&lt;&gt;"BKFL2","",MAX(0,ROUND(BKFL2_STR_RCK(AB92,F92),1))))</f>
        <v/>
      </c>
      <c r="AM92" s="96" t="str" cm="1">
        <f t="array" ref="AM92">IF(A92="","",IF(INDEX(Table_Methods!A:F,MATCH(G92,Table_Methods!B:B,0),1)&lt;&gt;"BKFL3","",MAX(0,ROUND(BKFL3_STR(AC92+AE92,K92),1))))</f>
        <v/>
      </c>
      <c r="AN92" s="96" t="str" cm="1">
        <f t="array" ref="AN92">IF(A92="","",IF(INDEX(Table_Methods!A:F,MATCH(G92,Table_Methods!B:B,0),1)&lt;&gt;"BKFL6","",MAX(0,ROUND(BKFL6_CEB(AC92,AE92,AO92,F92,F92,J92),1))))</f>
        <v/>
      </c>
      <c r="AO92" s="97" t="str" cm="1">
        <f t="array" ref="AO92">IF(A92="","",IF(INDEX(Table_Methods!A:F,MATCH(G92,Table_Methods!B:B,0),1)&lt;&gt;"BKFL6","",MAX(0,ROUND(BKFL6_STR_NRK(AC92,K92,V92),1))))</f>
        <v/>
      </c>
      <c r="AP92" s="96" t="str" cm="1">
        <f t="array" ref="AP92">IF(A92="","",IF(INDEX(Table_Methods!A:F,MATCH(G92,Table_Methods!B:B,0),1)&lt;&gt;"BKFL6","",MAX(0,ROUND(BKFL6_STR_RCK(AB92,F92),1))))</f>
        <v/>
      </c>
      <c r="AQ92" s="97" t="str" cm="1">
        <f t="array" ref="AQ92">IF(A92="","",IF(INDEX(Table_Methods!A:F,MATCH(G92,Table_Methods!B:B,0),1)&lt;&gt;"BKFL7","",MAX(0,ROUND(BKFL7_CEB(AC92,AD92,AR92,F92,F92,J92),1))))</f>
        <v/>
      </c>
      <c r="AR92" s="96" t="str" cm="1">
        <f t="array" ref="AR92">IF(A92="","",IF(INDEX(Table_Methods!A:F,MATCH(G92,Table_Methods!B:B,0),1)&lt;&gt;"BKFL7","",MAX(0,ROUND(BKFL7_STR_NRK(AC92,K92,V92),1))))</f>
        <v/>
      </c>
      <c r="AS92" s="96" t="str" cm="1">
        <f t="array" ref="AS92">IF(A92="","",IF(INDEX(Table_Methods!A:F,MATCH(G92,Table_Methods!B:B,0),1)&lt;&gt;"BKFL7","",MAX(0,ROUND(BKFL7_STR_RCK(AB92,F92),1))))</f>
        <v/>
      </c>
      <c r="AT92" s="97" t="str" cm="1">
        <f t="array" ref="AT92">IF(A92="","",IF(INDEX(Table_Methods!A:F,MATCH(G92,Table_Methods!B:B,0),1)&lt;&gt;"BKFL8","",MAX(0,ROUND(BKFL8_CEB(AF92,Z92,AA92),1))))</f>
        <v/>
      </c>
      <c r="AU92" s="96" t="str" cm="1">
        <f t="array" ref="AU92">IF(A92="","",IF(INDEX(Table_Methods!A:F,MATCH(G92,Table_Methods!B:B,0),1)&lt;&gt;"BKFL8","",MAX(0,ROUND(BKFL8_STR_NRK(AC92,AD92,X92,Y92,Z92),1))))</f>
        <v/>
      </c>
      <c r="AV92" s="96" t="str" cm="1">
        <f t="array" ref="AV92">IF(A92="","",IF(INDEX(Table_Methods!A:F,MATCH(G92,Table_Methods!B:B,0),1)&lt;&gt;"BKFL8","",MAX(0,ROUND(BKFL8_STR_RCK(AB92,X92),1))))</f>
        <v/>
      </c>
      <c r="AW92" s="96" t="str" cm="1">
        <f t="array" ref="AW92">IF(A92="","",IF(INDEX(Table_Methods!A:F,MATCH(G92,Table_Methods!B:B,0),1)&lt;&gt;"BKFL9","",MAX(0,ROUND(BKFL9_STR_NRK(AC92,AD92,X92,Y92,Z92),1))))</f>
        <v/>
      </c>
      <c r="AX92" s="96" t="str" cm="1">
        <f t="array" ref="AX92">IF(A92="","",IF(INDEX(Table_Methods!A:F,MATCH(G92,Table_Methods!B:B,0),1)&lt;&gt;"BKFL9","",MAX(0,ROUND(BKFL9_STR_RCK(AB92,X92),1))))</f>
        <v/>
      </c>
    </row>
    <row r="93" spans="1:50" x14ac:dyDescent="0.25">
      <c r="A93" s="82" t="str">
        <f>IF(Input!A93="","",Input!A93)</f>
        <v/>
      </c>
      <c r="B93" s="82" t="str">
        <f>IF(Input!B93="","",Input!B93)</f>
        <v/>
      </c>
      <c r="C93" s="82" t="str">
        <f>IF(Input!D93="","",Input!D93)</f>
        <v/>
      </c>
      <c r="D93" s="82" t="str">
        <f>IF(Input!E93="","",Input!E93)</f>
        <v/>
      </c>
      <c r="E93" s="82" t="str">
        <f>IF(Input!F93="","",Input!F93)</f>
        <v/>
      </c>
      <c r="F93" s="82" t="str">
        <f>IF(Input!G93="","",Input!G93)</f>
        <v/>
      </c>
      <c r="G93" s="83" t="str">
        <f>IF(Input!H93="","",Input!H93)</f>
        <v/>
      </c>
      <c r="H93" s="82" t="str">
        <f>IF(Input!I93="","",Input!I93)</f>
        <v/>
      </c>
      <c r="I93" s="82" t="str">
        <f>IF(Input!J93="","",Input!J93)</f>
        <v/>
      </c>
      <c r="J93" s="82" t="str">
        <f>IF(Input!K93="","",Input!K93)</f>
        <v/>
      </c>
      <c r="K93" s="82" t="str">
        <f>IF(Input!L93="","",Input!L93)</f>
        <v/>
      </c>
      <c r="L93" s="70" t="str">
        <f>IF(B93="","",IF(B93="Box",4,IF(AND(Project!$B$12&gt;0,ISNUMBER(Project!$B$12)),Project!$B$12,12)))</f>
        <v/>
      </c>
      <c r="M93" s="66" t="str">
        <f t="shared" si="7"/>
        <v/>
      </c>
      <c r="N93" s="66" t="str">
        <f t="shared" si="8"/>
        <v/>
      </c>
      <c r="O93" s="67" t="str" cm="1">
        <f t="array" ref="O93">IF(A93="","",ROUND(IF(B93="Circular",Circular(M93),IF(B93="Box",Box(M93,N93),Elliptical(M93,N93))),3))</f>
        <v/>
      </c>
      <c r="P93" s="66" t="str">
        <f t="shared" si="9"/>
        <v/>
      </c>
      <c r="Q93" s="66" t="str" cm="1">
        <f t="array" ref="Q93">IF(M93="","",ROUND(W(M93),2))</f>
        <v/>
      </c>
      <c r="R93" s="66" t="str" cm="1">
        <f t="array" ref="R93">IF(M93="","",ROUND(Wb(Q93,M93),2))</f>
        <v/>
      </c>
      <c r="S93" s="66" t="str" cm="1">
        <f t="array" ref="S93">IF(R93="","",ROUND(K(R93,N93,L93),2))</f>
        <v/>
      </c>
      <c r="T93" s="66" t="str" cm="1">
        <f t="array" ref="T93">IF(S93="","",ROUND(K_3(S93,P93,L93),2))</f>
        <v/>
      </c>
      <c r="U93" s="66" t="str" cm="1">
        <f t="array" ref="U93">IF(S93="","",ROUND(Wt(I93,S93,L93),2))</f>
        <v/>
      </c>
      <c r="V93" s="92" t="str" cm="1">
        <f t="array" ref="V93">IF(A93="","",MAX(ROUND(L_B2(K93,N93),2),0))</f>
        <v/>
      </c>
      <c r="W93" s="92" t="str" cm="1">
        <f t="array" ref="W93">IF(A93="","",MAX(ROUND(L_Tc(K93,I93,N93),2),0))</f>
        <v/>
      </c>
      <c r="X93" s="92" t="str" cm="1">
        <f t="array" ref="X93">IF(N93="","",ROUND(L_Vc(K93,P93,N93),2))</f>
        <v/>
      </c>
      <c r="Y93" s="92" t="str">
        <f t="shared" si="10"/>
        <v/>
      </c>
      <c r="Z93" s="92" t="str">
        <f t="shared" si="11"/>
        <v/>
      </c>
      <c r="AA93" s="92" t="str">
        <f t="shared" si="12"/>
        <v/>
      </c>
      <c r="AB93" s="76" t="str" cm="1">
        <f t="array" ref="AB93">IF(A93="","",AREA_F(IF(RIGHT(G93,4)="ment",P93,I93),R93))</f>
        <v/>
      </c>
      <c r="AC93" s="76" t="str" cm="1">
        <f t="array" ref="AC93">IF(A93="","",ROUND(AREA_BC(R93,S93,N93,O93),2))</f>
        <v/>
      </c>
      <c r="AD93" s="76" t="str">
        <f t="shared" si="13"/>
        <v/>
      </c>
      <c r="AE93" s="76" t="str" cm="1">
        <f t="array" ref="AE93">IF(A93="","",ROUND(AREA_CT(S93,U93,I93),2))</f>
        <v/>
      </c>
      <c r="AF93" s="76" t="str" cm="1">
        <f t="array" ref="AF93">IF(A93="","",ROUND(AREA_VT(T93,U93,I93,P93),2))</f>
        <v/>
      </c>
      <c r="AG93" s="96" t="str" cm="1">
        <f t="array" ref="AG93">IF(A93="","",IF(INDEX(Table_Methods!A:F,MATCH(G93,Table_Methods!B:B,0),1)&lt;&gt;"BKFL1","",MAX(0,ROUND(BKFL1_CEB(AC93,AE93,AH93,F93,F93,J93),1))))</f>
        <v/>
      </c>
      <c r="AH93" s="96" t="str" cm="1">
        <f t="array" ref="AH93">IF(A93="","",IF(INDEX(Table_Methods!A:F,MATCH(G93,Table_Methods!B:B,0),1)&lt;&gt;"BKFL1","",MAX(0,ROUND(BKFL1_STR_NRK(AC93,AE93,K93,V93,W93),1))))</f>
        <v/>
      </c>
      <c r="AI93" s="96" t="str" cm="1">
        <f t="array" ref="AI93">IF(A93="","",IF(INDEX(Table_Methods!A:F,MATCH(G93,Table_Methods!B:B,0),1)&lt;&gt;"BKFL1","",MAX(0,ROUND(BKFL1_STR_RCK(AB93,F93),1))))</f>
        <v/>
      </c>
      <c r="AJ93" s="96" t="str" cm="1">
        <f t="array" ref="AJ93">IF(A93="","",IF(INDEX(Table_Methods!A:F,MATCH(G93,Table_Methods!B:B,0),1)&lt;&gt;"BKFL2","",MAX(0,ROUND(BKFL2_CEB(AC93,AD93,AK93,F93,F93,J93),1))))</f>
        <v/>
      </c>
      <c r="AK93" s="96" t="str" cm="1">
        <f t="array" ref="AK93">IF(A93="","",IF(INDEX(Table_Methods!A:F,MATCH(G93,Table_Methods!B:B,0),1)&lt;&gt;"BKFL2","",MAX(0,ROUND(BKFL2_STR_NRK(AC93,AD93,K93,V93,X93),1))))</f>
        <v/>
      </c>
      <c r="AL93" s="96" t="str" cm="1">
        <f t="array" ref="AL93">IF(A93="","",IF(INDEX(Table_Methods!A:F,MATCH(G93,Table_Methods!B:B,0),1)&lt;&gt;"BKFL2","",MAX(0,ROUND(BKFL2_STR_RCK(AB93,F93),1))))</f>
        <v/>
      </c>
      <c r="AM93" s="96" t="str" cm="1">
        <f t="array" ref="AM93">IF(A93="","",IF(INDEX(Table_Methods!A:F,MATCH(G93,Table_Methods!B:B,0),1)&lt;&gt;"BKFL3","",MAX(0,ROUND(BKFL3_STR(AC93+AE93,K93),1))))</f>
        <v/>
      </c>
      <c r="AN93" s="96" t="str" cm="1">
        <f t="array" ref="AN93">IF(A93="","",IF(INDEX(Table_Methods!A:F,MATCH(G93,Table_Methods!B:B,0),1)&lt;&gt;"BKFL6","",MAX(0,ROUND(BKFL6_CEB(AC93,AE93,AO93,F93,F93,J93),1))))</f>
        <v/>
      </c>
      <c r="AO93" s="97" t="str" cm="1">
        <f t="array" ref="AO93">IF(A93="","",IF(INDEX(Table_Methods!A:F,MATCH(G93,Table_Methods!B:B,0),1)&lt;&gt;"BKFL6","",MAX(0,ROUND(BKFL6_STR_NRK(AC93,K93,V93),1))))</f>
        <v/>
      </c>
      <c r="AP93" s="96" t="str" cm="1">
        <f t="array" ref="AP93">IF(A93="","",IF(INDEX(Table_Methods!A:F,MATCH(G93,Table_Methods!B:B,0),1)&lt;&gt;"BKFL6","",MAX(0,ROUND(BKFL6_STR_RCK(AB93,F93),1))))</f>
        <v/>
      </c>
      <c r="AQ93" s="97" t="str" cm="1">
        <f t="array" ref="AQ93">IF(A93="","",IF(INDEX(Table_Methods!A:F,MATCH(G93,Table_Methods!B:B,0),1)&lt;&gt;"BKFL7","",MAX(0,ROUND(BKFL7_CEB(AC93,AD93,AR93,F93,F93,J93),1))))</f>
        <v/>
      </c>
      <c r="AR93" s="96" t="str" cm="1">
        <f t="array" ref="AR93">IF(A93="","",IF(INDEX(Table_Methods!A:F,MATCH(G93,Table_Methods!B:B,0),1)&lt;&gt;"BKFL7","",MAX(0,ROUND(BKFL7_STR_NRK(AC93,K93,V93),1))))</f>
        <v/>
      </c>
      <c r="AS93" s="96" t="str" cm="1">
        <f t="array" ref="AS93">IF(A93="","",IF(INDEX(Table_Methods!A:F,MATCH(G93,Table_Methods!B:B,0),1)&lt;&gt;"BKFL7","",MAX(0,ROUND(BKFL7_STR_RCK(AB93,F93),1))))</f>
        <v/>
      </c>
      <c r="AT93" s="97" t="str" cm="1">
        <f t="array" ref="AT93">IF(A93="","",IF(INDEX(Table_Methods!A:F,MATCH(G93,Table_Methods!B:B,0),1)&lt;&gt;"BKFL8","",MAX(0,ROUND(BKFL8_CEB(AF93,Z93,AA93),1))))</f>
        <v/>
      </c>
      <c r="AU93" s="96" t="str" cm="1">
        <f t="array" ref="AU93">IF(A93="","",IF(INDEX(Table_Methods!A:F,MATCH(G93,Table_Methods!B:B,0),1)&lt;&gt;"BKFL8","",MAX(0,ROUND(BKFL8_STR_NRK(AC93,AD93,X93,Y93,Z93),1))))</f>
        <v/>
      </c>
      <c r="AV93" s="96" t="str" cm="1">
        <f t="array" ref="AV93">IF(A93="","",IF(INDEX(Table_Methods!A:F,MATCH(G93,Table_Methods!B:B,0),1)&lt;&gt;"BKFL8","",MAX(0,ROUND(BKFL8_STR_RCK(AB93,X93),1))))</f>
        <v/>
      </c>
      <c r="AW93" s="96" t="str" cm="1">
        <f t="array" ref="AW93">IF(A93="","",IF(INDEX(Table_Methods!A:F,MATCH(G93,Table_Methods!B:B,0),1)&lt;&gt;"BKFL9","",MAX(0,ROUND(BKFL9_STR_NRK(AC93,AD93,X93,Y93,Z93),1))))</f>
        <v/>
      </c>
      <c r="AX93" s="96" t="str" cm="1">
        <f t="array" ref="AX93">IF(A93="","",IF(INDEX(Table_Methods!A:F,MATCH(G93,Table_Methods!B:B,0),1)&lt;&gt;"BKFL9","",MAX(0,ROUND(BKFL9_STR_RCK(AB93,X93),1))))</f>
        <v/>
      </c>
    </row>
    <row r="94" spans="1:50" x14ac:dyDescent="0.25">
      <c r="A94" s="82" t="str">
        <f>IF(Input!A94="","",Input!A94)</f>
        <v/>
      </c>
      <c r="B94" s="82" t="str">
        <f>IF(Input!B94="","",Input!B94)</f>
        <v/>
      </c>
      <c r="C94" s="82" t="str">
        <f>IF(Input!D94="","",Input!D94)</f>
        <v/>
      </c>
      <c r="D94" s="82" t="str">
        <f>IF(Input!E94="","",Input!E94)</f>
        <v/>
      </c>
      <c r="E94" s="82" t="str">
        <f>IF(Input!F94="","",Input!F94)</f>
        <v/>
      </c>
      <c r="F94" s="82" t="str">
        <f>IF(Input!G94="","",Input!G94)</f>
        <v/>
      </c>
      <c r="G94" s="83" t="str">
        <f>IF(Input!H94="","",Input!H94)</f>
        <v/>
      </c>
      <c r="H94" s="82" t="str">
        <f>IF(Input!I94="","",Input!I94)</f>
        <v/>
      </c>
      <c r="I94" s="82" t="str">
        <f>IF(Input!J94="","",Input!J94)</f>
        <v/>
      </c>
      <c r="J94" s="82" t="str">
        <f>IF(Input!K94="","",Input!K94)</f>
        <v/>
      </c>
      <c r="K94" s="82" t="str">
        <f>IF(Input!L94="","",Input!L94)</f>
        <v/>
      </c>
      <c r="L94" s="70" t="str">
        <f>IF(B94="","",IF(B94="Box",4,IF(AND(Project!$B$12&gt;0,ISNUMBER(Project!$B$12)),Project!$B$12,12)))</f>
        <v/>
      </c>
      <c r="M94" s="66" t="str">
        <f t="shared" si="7"/>
        <v/>
      </c>
      <c r="N94" s="66" t="str">
        <f t="shared" si="8"/>
        <v/>
      </c>
      <c r="O94" s="67" t="str" cm="1">
        <f t="array" ref="O94">IF(A94="","",ROUND(IF(B94="Circular",Circular(M94),IF(B94="Box",Box(M94,N94),Elliptical(M94,N94))),3))</f>
        <v/>
      </c>
      <c r="P94" s="66" t="str">
        <f t="shared" si="9"/>
        <v/>
      </c>
      <c r="Q94" s="66" t="str" cm="1">
        <f t="array" ref="Q94">IF(M94="","",ROUND(W(M94),2))</f>
        <v/>
      </c>
      <c r="R94" s="66" t="str" cm="1">
        <f t="array" ref="R94">IF(M94="","",ROUND(Wb(Q94,M94),2))</f>
        <v/>
      </c>
      <c r="S94" s="66" t="str" cm="1">
        <f t="array" ref="S94">IF(R94="","",ROUND(K(R94,N94,L94),2))</f>
        <v/>
      </c>
      <c r="T94" s="66" t="str" cm="1">
        <f t="array" ref="T94">IF(S94="","",ROUND(K_3(S94,P94,L94),2))</f>
        <v/>
      </c>
      <c r="U94" s="66" t="str" cm="1">
        <f t="array" ref="U94">IF(S94="","",ROUND(Wt(I94,S94,L94),2))</f>
        <v/>
      </c>
      <c r="V94" s="92" t="str" cm="1">
        <f t="array" ref="V94">IF(A94="","",MAX(ROUND(L_B2(K94,N94),2),0))</f>
        <v/>
      </c>
      <c r="W94" s="92" t="str" cm="1">
        <f t="array" ref="W94">IF(A94="","",MAX(ROUND(L_Tc(K94,I94,N94),2),0))</f>
        <v/>
      </c>
      <c r="X94" s="92" t="str" cm="1">
        <f t="array" ref="X94">IF(N94="","",ROUND(L_Vc(K94,P94,N94),2))</f>
        <v/>
      </c>
      <c r="Y94" s="92" t="str">
        <f t="shared" si="10"/>
        <v/>
      </c>
      <c r="Z94" s="92" t="str">
        <f t="shared" si="11"/>
        <v/>
      </c>
      <c r="AA94" s="92" t="str">
        <f t="shared" si="12"/>
        <v/>
      </c>
      <c r="AB94" s="76" t="str" cm="1">
        <f t="array" ref="AB94">IF(A94="","",AREA_F(IF(RIGHT(G94,4)="ment",P94,I94),R94))</f>
        <v/>
      </c>
      <c r="AC94" s="76" t="str" cm="1">
        <f t="array" ref="AC94">IF(A94="","",ROUND(AREA_BC(R94,S94,N94,O94),2))</f>
        <v/>
      </c>
      <c r="AD94" s="76" t="str">
        <f t="shared" si="13"/>
        <v/>
      </c>
      <c r="AE94" s="76" t="str" cm="1">
        <f t="array" ref="AE94">IF(A94="","",ROUND(AREA_CT(S94,U94,I94),2))</f>
        <v/>
      </c>
      <c r="AF94" s="76" t="str" cm="1">
        <f t="array" ref="AF94">IF(A94="","",ROUND(AREA_VT(T94,U94,I94,P94),2))</f>
        <v/>
      </c>
      <c r="AG94" s="96" t="str" cm="1">
        <f t="array" ref="AG94">IF(A94="","",IF(INDEX(Table_Methods!A:F,MATCH(G94,Table_Methods!B:B,0),1)&lt;&gt;"BKFL1","",MAX(0,ROUND(BKFL1_CEB(AC94,AE94,AH94,F94,F94,J94),1))))</f>
        <v/>
      </c>
      <c r="AH94" s="96" t="str" cm="1">
        <f t="array" ref="AH94">IF(A94="","",IF(INDEX(Table_Methods!A:F,MATCH(G94,Table_Methods!B:B,0),1)&lt;&gt;"BKFL1","",MAX(0,ROUND(BKFL1_STR_NRK(AC94,AE94,K94,V94,W94),1))))</f>
        <v/>
      </c>
      <c r="AI94" s="96" t="str" cm="1">
        <f t="array" ref="AI94">IF(A94="","",IF(INDEX(Table_Methods!A:F,MATCH(G94,Table_Methods!B:B,0),1)&lt;&gt;"BKFL1","",MAX(0,ROUND(BKFL1_STR_RCK(AB94,F94),1))))</f>
        <v/>
      </c>
      <c r="AJ94" s="96" t="str" cm="1">
        <f t="array" ref="AJ94">IF(A94="","",IF(INDEX(Table_Methods!A:F,MATCH(G94,Table_Methods!B:B,0),1)&lt;&gt;"BKFL2","",MAX(0,ROUND(BKFL2_CEB(AC94,AD94,AK94,F94,F94,J94),1))))</f>
        <v/>
      </c>
      <c r="AK94" s="96" t="str" cm="1">
        <f t="array" ref="AK94">IF(A94="","",IF(INDEX(Table_Methods!A:F,MATCH(G94,Table_Methods!B:B,0),1)&lt;&gt;"BKFL2","",MAX(0,ROUND(BKFL2_STR_NRK(AC94,AD94,K94,V94,X94),1))))</f>
        <v/>
      </c>
      <c r="AL94" s="96" t="str" cm="1">
        <f t="array" ref="AL94">IF(A94="","",IF(INDEX(Table_Methods!A:F,MATCH(G94,Table_Methods!B:B,0),1)&lt;&gt;"BKFL2","",MAX(0,ROUND(BKFL2_STR_RCK(AB94,F94),1))))</f>
        <v/>
      </c>
      <c r="AM94" s="96" t="str" cm="1">
        <f t="array" ref="AM94">IF(A94="","",IF(INDEX(Table_Methods!A:F,MATCH(G94,Table_Methods!B:B,0),1)&lt;&gt;"BKFL3","",MAX(0,ROUND(BKFL3_STR(AC94+AE94,K94),1))))</f>
        <v/>
      </c>
      <c r="AN94" s="96" t="str" cm="1">
        <f t="array" ref="AN94">IF(A94="","",IF(INDEX(Table_Methods!A:F,MATCH(G94,Table_Methods!B:B,0),1)&lt;&gt;"BKFL6","",MAX(0,ROUND(BKFL6_CEB(AC94,AE94,AO94,F94,F94,J94),1))))</f>
        <v/>
      </c>
      <c r="AO94" s="97" t="str" cm="1">
        <f t="array" ref="AO94">IF(A94="","",IF(INDEX(Table_Methods!A:F,MATCH(G94,Table_Methods!B:B,0),1)&lt;&gt;"BKFL6","",MAX(0,ROUND(BKFL6_STR_NRK(AC94,K94,V94),1))))</f>
        <v/>
      </c>
      <c r="AP94" s="96" t="str" cm="1">
        <f t="array" ref="AP94">IF(A94="","",IF(INDEX(Table_Methods!A:F,MATCH(G94,Table_Methods!B:B,0),1)&lt;&gt;"BKFL6","",MAX(0,ROUND(BKFL6_STR_RCK(AB94,F94),1))))</f>
        <v/>
      </c>
      <c r="AQ94" s="97" t="str" cm="1">
        <f t="array" ref="AQ94">IF(A94="","",IF(INDEX(Table_Methods!A:F,MATCH(G94,Table_Methods!B:B,0),1)&lt;&gt;"BKFL7","",MAX(0,ROUND(BKFL7_CEB(AC94,AD94,AR94,F94,F94,J94),1))))</f>
        <v/>
      </c>
      <c r="AR94" s="96" t="str" cm="1">
        <f t="array" ref="AR94">IF(A94="","",IF(INDEX(Table_Methods!A:F,MATCH(G94,Table_Methods!B:B,0),1)&lt;&gt;"BKFL7","",MAX(0,ROUND(BKFL7_STR_NRK(AC94,K94,V94),1))))</f>
        <v/>
      </c>
      <c r="AS94" s="96" t="str" cm="1">
        <f t="array" ref="AS94">IF(A94="","",IF(INDEX(Table_Methods!A:F,MATCH(G94,Table_Methods!B:B,0),1)&lt;&gt;"BKFL7","",MAX(0,ROUND(BKFL7_STR_RCK(AB94,F94),1))))</f>
        <v/>
      </c>
      <c r="AT94" s="97" t="str" cm="1">
        <f t="array" ref="AT94">IF(A94="","",IF(INDEX(Table_Methods!A:F,MATCH(G94,Table_Methods!B:B,0),1)&lt;&gt;"BKFL8","",MAX(0,ROUND(BKFL8_CEB(AF94,Z94,AA94),1))))</f>
        <v/>
      </c>
      <c r="AU94" s="96" t="str" cm="1">
        <f t="array" ref="AU94">IF(A94="","",IF(INDEX(Table_Methods!A:F,MATCH(G94,Table_Methods!B:B,0),1)&lt;&gt;"BKFL8","",MAX(0,ROUND(BKFL8_STR_NRK(AC94,AD94,X94,Y94,Z94),1))))</f>
        <v/>
      </c>
      <c r="AV94" s="96" t="str" cm="1">
        <f t="array" ref="AV94">IF(A94="","",IF(INDEX(Table_Methods!A:F,MATCH(G94,Table_Methods!B:B,0),1)&lt;&gt;"BKFL8","",MAX(0,ROUND(BKFL8_STR_RCK(AB94,X94),1))))</f>
        <v/>
      </c>
      <c r="AW94" s="96" t="str" cm="1">
        <f t="array" ref="AW94">IF(A94="","",IF(INDEX(Table_Methods!A:F,MATCH(G94,Table_Methods!B:B,0),1)&lt;&gt;"BKFL9","",MAX(0,ROUND(BKFL9_STR_NRK(AC94,AD94,X94,Y94,Z94),1))))</f>
        <v/>
      </c>
      <c r="AX94" s="96" t="str" cm="1">
        <f t="array" ref="AX94">IF(A94="","",IF(INDEX(Table_Methods!A:F,MATCH(G94,Table_Methods!B:B,0),1)&lt;&gt;"BKFL9","",MAX(0,ROUND(BKFL9_STR_RCK(AB94,X94),1))))</f>
        <v/>
      </c>
    </row>
    <row r="95" spans="1:50" x14ac:dyDescent="0.25">
      <c r="A95" s="82" t="str">
        <f>IF(Input!A95="","",Input!A95)</f>
        <v/>
      </c>
      <c r="B95" s="82" t="str">
        <f>IF(Input!B95="","",Input!B95)</f>
        <v/>
      </c>
      <c r="C95" s="82" t="str">
        <f>IF(Input!D95="","",Input!D95)</f>
        <v/>
      </c>
      <c r="D95" s="82" t="str">
        <f>IF(Input!E95="","",Input!E95)</f>
        <v/>
      </c>
      <c r="E95" s="82" t="str">
        <f>IF(Input!F95="","",Input!F95)</f>
        <v/>
      </c>
      <c r="F95" s="82" t="str">
        <f>IF(Input!G95="","",Input!G95)</f>
        <v/>
      </c>
      <c r="G95" s="83" t="str">
        <f>IF(Input!H95="","",Input!H95)</f>
        <v/>
      </c>
      <c r="H95" s="82" t="str">
        <f>IF(Input!I95="","",Input!I95)</f>
        <v/>
      </c>
      <c r="I95" s="82" t="str">
        <f>IF(Input!J95="","",Input!J95)</f>
        <v/>
      </c>
      <c r="J95" s="82" t="str">
        <f>IF(Input!K95="","",Input!K95)</f>
        <v/>
      </c>
      <c r="K95" s="82" t="str">
        <f>IF(Input!L95="","",Input!L95)</f>
        <v/>
      </c>
      <c r="L95" s="70" t="str">
        <f>IF(B95="","",IF(B95="Box",4,IF(AND(Project!$B$12&gt;0,ISNUMBER(Project!$B$12)),Project!$B$12,12)))</f>
        <v/>
      </c>
      <c r="M95" s="66" t="str">
        <f t="shared" si="7"/>
        <v/>
      </c>
      <c r="N95" s="66" t="str">
        <f t="shared" si="8"/>
        <v/>
      </c>
      <c r="O95" s="67" t="str" cm="1">
        <f t="array" ref="O95">IF(A95="","",ROUND(IF(B95="Circular",Circular(M95),IF(B95="Box",Box(M95,N95),Elliptical(M95,N95))),3))</f>
        <v/>
      </c>
      <c r="P95" s="66" t="str">
        <f t="shared" si="9"/>
        <v/>
      </c>
      <c r="Q95" s="66" t="str" cm="1">
        <f t="array" ref="Q95">IF(M95="","",ROUND(W(M95),2))</f>
        <v/>
      </c>
      <c r="R95" s="66" t="str" cm="1">
        <f t="array" ref="R95">IF(M95="","",ROUND(Wb(Q95,M95),2))</f>
        <v/>
      </c>
      <c r="S95" s="66" t="str" cm="1">
        <f t="array" ref="S95">IF(R95="","",ROUND(K(R95,N95,L95),2))</f>
        <v/>
      </c>
      <c r="T95" s="66" t="str" cm="1">
        <f t="array" ref="T95">IF(S95="","",ROUND(K_3(S95,P95,L95),2))</f>
        <v/>
      </c>
      <c r="U95" s="66" t="str" cm="1">
        <f t="array" ref="U95">IF(S95="","",ROUND(Wt(I95,S95,L95),2))</f>
        <v/>
      </c>
      <c r="V95" s="92" t="str" cm="1">
        <f t="array" ref="V95">IF(A95="","",MAX(ROUND(L_B2(K95,N95),2),0))</f>
        <v/>
      </c>
      <c r="W95" s="92" t="str" cm="1">
        <f t="array" ref="W95">IF(A95="","",MAX(ROUND(L_Tc(K95,I95,N95),2),0))</f>
        <v/>
      </c>
      <c r="X95" s="92" t="str" cm="1">
        <f t="array" ref="X95">IF(N95="","",ROUND(L_Vc(K95,P95,N95),2))</f>
        <v/>
      </c>
      <c r="Y95" s="92" t="str">
        <f t="shared" si="10"/>
        <v/>
      </c>
      <c r="Z95" s="92" t="str">
        <f t="shared" si="11"/>
        <v/>
      </c>
      <c r="AA95" s="92" t="str">
        <f t="shared" si="12"/>
        <v/>
      </c>
      <c r="AB95" s="76" t="str" cm="1">
        <f t="array" ref="AB95">IF(A95="","",AREA_F(IF(RIGHT(G95,4)="ment",P95,I95),R95))</f>
        <v/>
      </c>
      <c r="AC95" s="76" t="str" cm="1">
        <f t="array" ref="AC95">IF(A95="","",ROUND(AREA_BC(R95,S95,N95,O95),2))</f>
        <v/>
      </c>
      <c r="AD95" s="76" t="str">
        <f t="shared" si="13"/>
        <v/>
      </c>
      <c r="AE95" s="76" t="str" cm="1">
        <f t="array" ref="AE95">IF(A95="","",ROUND(AREA_CT(S95,U95,I95),2))</f>
        <v/>
      </c>
      <c r="AF95" s="76" t="str" cm="1">
        <f t="array" ref="AF95">IF(A95="","",ROUND(AREA_VT(T95,U95,I95,P95),2))</f>
        <v/>
      </c>
      <c r="AG95" s="96" t="str" cm="1">
        <f t="array" ref="AG95">IF(A95="","",IF(INDEX(Table_Methods!A:F,MATCH(G95,Table_Methods!B:B,0),1)&lt;&gt;"BKFL1","",MAX(0,ROUND(BKFL1_CEB(AC95,AE95,AH95,F95,F95,J95),1))))</f>
        <v/>
      </c>
      <c r="AH95" s="96" t="str" cm="1">
        <f t="array" ref="AH95">IF(A95="","",IF(INDEX(Table_Methods!A:F,MATCH(G95,Table_Methods!B:B,0),1)&lt;&gt;"BKFL1","",MAX(0,ROUND(BKFL1_STR_NRK(AC95,AE95,K95,V95,W95),1))))</f>
        <v/>
      </c>
      <c r="AI95" s="96" t="str" cm="1">
        <f t="array" ref="AI95">IF(A95="","",IF(INDEX(Table_Methods!A:F,MATCH(G95,Table_Methods!B:B,0),1)&lt;&gt;"BKFL1","",MAX(0,ROUND(BKFL1_STR_RCK(AB95,F95),1))))</f>
        <v/>
      </c>
      <c r="AJ95" s="96" t="str" cm="1">
        <f t="array" ref="AJ95">IF(A95="","",IF(INDEX(Table_Methods!A:F,MATCH(G95,Table_Methods!B:B,0),1)&lt;&gt;"BKFL2","",MAX(0,ROUND(BKFL2_CEB(AC95,AD95,AK95,F95,F95,J95),1))))</f>
        <v/>
      </c>
      <c r="AK95" s="96" t="str" cm="1">
        <f t="array" ref="AK95">IF(A95="","",IF(INDEX(Table_Methods!A:F,MATCH(G95,Table_Methods!B:B,0),1)&lt;&gt;"BKFL2","",MAX(0,ROUND(BKFL2_STR_NRK(AC95,AD95,K95,V95,X95),1))))</f>
        <v/>
      </c>
      <c r="AL95" s="96" t="str" cm="1">
        <f t="array" ref="AL95">IF(A95="","",IF(INDEX(Table_Methods!A:F,MATCH(G95,Table_Methods!B:B,0),1)&lt;&gt;"BKFL2","",MAX(0,ROUND(BKFL2_STR_RCK(AB95,F95),1))))</f>
        <v/>
      </c>
      <c r="AM95" s="96" t="str" cm="1">
        <f t="array" ref="AM95">IF(A95="","",IF(INDEX(Table_Methods!A:F,MATCH(G95,Table_Methods!B:B,0),1)&lt;&gt;"BKFL3","",MAX(0,ROUND(BKFL3_STR(AC95+AE95,K95),1))))</f>
        <v/>
      </c>
      <c r="AN95" s="96" t="str" cm="1">
        <f t="array" ref="AN95">IF(A95="","",IF(INDEX(Table_Methods!A:F,MATCH(G95,Table_Methods!B:B,0),1)&lt;&gt;"BKFL6","",MAX(0,ROUND(BKFL6_CEB(AC95,AE95,AO95,F95,F95,J95),1))))</f>
        <v/>
      </c>
      <c r="AO95" s="97" t="str" cm="1">
        <f t="array" ref="AO95">IF(A95="","",IF(INDEX(Table_Methods!A:F,MATCH(G95,Table_Methods!B:B,0),1)&lt;&gt;"BKFL6","",MAX(0,ROUND(BKFL6_STR_NRK(AC95,K95,V95),1))))</f>
        <v/>
      </c>
      <c r="AP95" s="96" t="str" cm="1">
        <f t="array" ref="AP95">IF(A95="","",IF(INDEX(Table_Methods!A:F,MATCH(G95,Table_Methods!B:B,0),1)&lt;&gt;"BKFL6","",MAX(0,ROUND(BKFL6_STR_RCK(AB95,F95),1))))</f>
        <v/>
      </c>
      <c r="AQ95" s="97" t="str" cm="1">
        <f t="array" ref="AQ95">IF(A95="","",IF(INDEX(Table_Methods!A:F,MATCH(G95,Table_Methods!B:B,0),1)&lt;&gt;"BKFL7","",MAX(0,ROUND(BKFL7_CEB(AC95,AD95,AR95,F95,F95,J95),1))))</f>
        <v/>
      </c>
      <c r="AR95" s="96" t="str" cm="1">
        <f t="array" ref="AR95">IF(A95="","",IF(INDEX(Table_Methods!A:F,MATCH(G95,Table_Methods!B:B,0),1)&lt;&gt;"BKFL7","",MAX(0,ROUND(BKFL7_STR_NRK(AC95,K95,V95),1))))</f>
        <v/>
      </c>
      <c r="AS95" s="96" t="str" cm="1">
        <f t="array" ref="AS95">IF(A95="","",IF(INDEX(Table_Methods!A:F,MATCH(G95,Table_Methods!B:B,0),1)&lt;&gt;"BKFL7","",MAX(0,ROUND(BKFL7_STR_RCK(AB95,F95),1))))</f>
        <v/>
      </c>
      <c r="AT95" s="97" t="str" cm="1">
        <f t="array" ref="AT95">IF(A95="","",IF(INDEX(Table_Methods!A:F,MATCH(G95,Table_Methods!B:B,0),1)&lt;&gt;"BKFL8","",MAX(0,ROUND(BKFL8_CEB(AF95,Z95,AA95),1))))</f>
        <v/>
      </c>
      <c r="AU95" s="96" t="str" cm="1">
        <f t="array" ref="AU95">IF(A95="","",IF(INDEX(Table_Methods!A:F,MATCH(G95,Table_Methods!B:B,0),1)&lt;&gt;"BKFL8","",MAX(0,ROUND(BKFL8_STR_NRK(AC95,AD95,X95,Y95,Z95),1))))</f>
        <v/>
      </c>
      <c r="AV95" s="96" t="str" cm="1">
        <f t="array" ref="AV95">IF(A95="","",IF(INDEX(Table_Methods!A:F,MATCH(G95,Table_Methods!B:B,0),1)&lt;&gt;"BKFL8","",MAX(0,ROUND(BKFL8_STR_RCK(AB95,X95),1))))</f>
        <v/>
      </c>
      <c r="AW95" s="96" t="str" cm="1">
        <f t="array" ref="AW95">IF(A95="","",IF(INDEX(Table_Methods!A:F,MATCH(G95,Table_Methods!B:B,0),1)&lt;&gt;"BKFL9","",MAX(0,ROUND(BKFL9_STR_NRK(AC95,AD95,X95,Y95,Z95),1))))</f>
        <v/>
      </c>
      <c r="AX95" s="96" t="str" cm="1">
        <f t="array" ref="AX95">IF(A95="","",IF(INDEX(Table_Methods!A:F,MATCH(G95,Table_Methods!B:B,0),1)&lt;&gt;"BKFL9","",MAX(0,ROUND(BKFL9_STR_RCK(AB95,X95),1))))</f>
        <v/>
      </c>
    </row>
    <row r="96" spans="1:50" x14ac:dyDescent="0.25">
      <c r="A96" s="82" t="str">
        <f>IF(Input!A96="","",Input!A96)</f>
        <v/>
      </c>
      <c r="B96" s="82" t="str">
        <f>IF(Input!B96="","",Input!B96)</f>
        <v/>
      </c>
      <c r="C96" s="82" t="str">
        <f>IF(Input!D96="","",Input!D96)</f>
        <v/>
      </c>
      <c r="D96" s="82" t="str">
        <f>IF(Input!E96="","",Input!E96)</f>
        <v/>
      </c>
      <c r="E96" s="82" t="str">
        <f>IF(Input!F96="","",Input!F96)</f>
        <v/>
      </c>
      <c r="F96" s="82" t="str">
        <f>IF(Input!G96="","",Input!G96)</f>
        <v/>
      </c>
      <c r="G96" s="83" t="str">
        <f>IF(Input!H96="","",Input!H96)</f>
        <v/>
      </c>
      <c r="H96" s="82" t="str">
        <f>IF(Input!I96="","",Input!I96)</f>
        <v/>
      </c>
      <c r="I96" s="82" t="str">
        <f>IF(Input!J96="","",Input!J96)</f>
        <v/>
      </c>
      <c r="J96" s="82" t="str">
        <f>IF(Input!K96="","",Input!K96)</f>
        <v/>
      </c>
      <c r="K96" s="82" t="str">
        <f>IF(Input!L96="","",Input!L96)</f>
        <v/>
      </c>
      <c r="L96" s="70" t="str">
        <f>IF(B96="","",IF(B96="Box",4,IF(AND(Project!$B$12&gt;0,ISNUMBER(Project!$B$12)),Project!$B$12,12)))</f>
        <v/>
      </c>
      <c r="M96" s="66" t="str">
        <f t="shared" si="7"/>
        <v/>
      </c>
      <c r="N96" s="66" t="str">
        <f t="shared" si="8"/>
        <v/>
      </c>
      <c r="O96" s="67" t="str" cm="1">
        <f t="array" ref="O96">IF(A96="","",ROUND(IF(B96="Circular",Circular(M96),IF(B96="Box",Box(M96,N96),Elliptical(M96,N96))),3))</f>
        <v/>
      </c>
      <c r="P96" s="66" t="str">
        <f t="shared" si="9"/>
        <v/>
      </c>
      <c r="Q96" s="66" t="str" cm="1">
        <f t="array" ref="Q96">IF(M96="","",ROUND(W(M96),2))</f>
        <v/>
      </c>
      <c r="R96" s="66" t="str" cm="1">
        <f t="array" ref="R96">IF(M96="","",ROUND(Wb(Q96,M96),2))</f>
        <v/>
      </c>
      <c r="S96" s="66" t="str" cm="1">
        <f t="array" ref="S96">IF(R96="","",ROUND(K(R96,N96,L96),2))</f>
        <v/>
      </c>
      <c r="T96" s="66" t="str" cm="1">
        <f t="array" ref="T96">IF(S96="","",ROUND(K_3(S96,P96,L96),2))</f>
        <v/>
      </c>
      <c r="U96" s="66" t="str" cm="1">
        <f t="array" ref="U96">IF(S96="","",ROUND(Wt(I96,S96,L96),2))</f>
        <v/>
      </c>
      <c r="V96" s="92" t="str" cm="1">
        <f t="array" ref="V96">IF(A96="","",MAX(ROUND(L_B2(K96,N96),2),0))</f>
        <v/>
      </c>
      <c r="W96" s="92" t="str" cm="1">
        <f t="array" ref="W96">IF(A96="","",MAX(ROUND(L_Tc(K96,I96,N96),2),0))</f>
        <v/>
      </c>
      <c r="X96" s="92" t="str" cm="1">
        <f t="array" ref="X96">IF(N96="","",ROUND(L_Vc(K96,P96,N96),2))</f>
        <v/>
      </c>
      <c r="Y96" s="92" t="str">
        <f t="shared" si="10"/>
        <v/>
      </c>
      <c r="Z96" s="92" t="str">
        <f t="shared" si="11"/>
        <v/>
      </c>
      <c r="AA96" s="92" t="str">
        <f t="shared" si="12"/>
        <v/>
      </c>
      <c r="AB96" s="76" t="str" cm="1">
        <f t="array" ref="AB96">IF(A96="","",AREA_F(IF(RIGHT(G96,4)="ment",P96,I96),R96))</f>
        <v/>
      </c>
      <c r="AC96" s="76" t="str" cm="1">
        <f t="array" ref="AC96">IF(A96="","",ROUND(AREA_BC(R96,S96,N96,O96),2))</f>
        <v/>
      </c>
      <c r="AD96" s="76" t="str">
        <f t="shared" si="13"/>
        <v/>
      </c>
      <c r="AE96" s="76" t="str" cm="1">
        <f t="array" ref="AE96">IF(A96="","",ROUND(AREA_CT(S96,U96,I96),2))</f>
        <v/>
      </c>
      <c r="AF96" s="76" t="str" cm="1">
        <f t="array" ref="AF96">IF(A96="","",ROUND(AREA_VT(T96,U96,I96,P96),2))</f>
        <v/>
      </c>
      <c r="AG96" s="96" t="str" cm="1">
        <f t="array" ref="AG96">IF(A96="","",IF(INDEX(Table_Methods!A:F,MATCH(G96,Table_Methods!B:B,0),1)&lt;&gt;"BKFL1","",MAX(0,ROUND(BKFL1_CEB(AC96,AE96,AH96,F96,F96,J96),1))))</f>
        <v/>
      </c>
      <c r="AH96" s="96" t="str" cm="1">
        <f t="array" ref="AH96">IF(A96="","",IF(INDEX(Table_Methods!A:F,MATCH(G96,Table_Methods!B:B,0),1)&lt;&gt;"BKFL1","",MAX(0,ROUND(BKFL1_STR_NRK(AC96,AE96,K96,V96,W96),1))))</f>
        <v/>
      </c>
      <c r="AI96" s="96" t="str" cm="1">
        <f t="array" ref="AI96">IF(A96="","",IF(INDEX(Table_Methods!A:F,MATCH(G96,Table_Methods!B:B,0),1)&lt;&gt;"BKFL1","",MAX(0,ROUND(BKFL1_STR_RCK(AB96,F96),1))))</f>
        <v/>
      </c>
      <c r="AJ96" s="96" t="str" cm="1">
        <f t="array" ref="AJ96">IF(A96="","",IF(INDEX(Table_Methods!A:F,MATCH(G96,Table_Methods!B:B,0),1)&lt;&gt;"BKFL2","",MAX(0,ROUND(BKFL2_CEB(AC96,AD96,AK96,F96,F96,J96),1))))</f>
        <v/>
      </c>
      <c r="AK96" s="96" t="str" cm="1">
        <f t="array" ref="AK96">IF(A96="","",IF(INDEX(Table_Methods!A:F,MATCH(G96,Table_Methods!B:B,0),1)&lt;&gt;"BKFL2","",MAX(0,ROUND(BKFL2_STR_NRK(AC96,AD96,K96,V96,X96),1))))</f>
        <v/>
      </c>
      <c r="AL96" s="96" t="str" cm="1">
        <f t="array" ref="AL96">IF(A96="","",IF(INDEX(Table_Methods!A:F,MATCH(G96,Table_Methods!B:B,0),1)&lt;&gt;"BKFL2","",MAX(0,ROUND(BKFL2_STR_RCK(AB96,F96),1))))</f>
        <v/>
      </c>
      <c r="AM96" s="96" t="str" cm="1">
        <f t="array" ref="AM96">IF(A96="","",IF(INDEX(Table_Methods!A:F,MATCH(G96,Table_Methods!B:B,0),1)&lt;&gt;"BKFL3","",MAX(0,ROUND(BKFL3_STR(AC96+AE96,K96),1))))</f>
        <v/>
      </c>
      <c r="AN96" s="96" t="str" cm="1">
        <f t="array" ref="AN96">IF(A96="","",IF(INDEX(Table_Methods!A:F,MATCH(G96,Table_Methods!B:B,0),1)&lt;&gt;"BKFL6","",MAX(0,ROUND(BKFL6_CEB(AC96,AE96,AO96,F96,F96,J96),1))))</f>
        <v/>
      </c>
      <c r="AO96" s="97" t="str" cm="1">
        <f t="array" ref="AO96">IF(A96="","",IF(INDEX(Table_Methods!A:F,MATCH(G96,Table_Methods!B:B,0),1)&lt;&gt;"BKFL6","",MAX(0,ROUND(BKFL6_STR_NRK(AC96,K96,V96),1))))</f>
        <v/>
      </c>
      <c r="AP96" s="96" t="str" cm="1">
        <f t="array" ref="AP96">IF(A96="","",IF(INDEX(Table_Methods!A:F,MATCH(G96,Table_Methods!B:B,0),1)&lt;&gt;"BKFL6","",MAX(0,ROUND(BKFL6_STR_RCK(AB96,F96),1))))</f>
        <v/>
      </c>
      <c r="AQ96" s="97" t="str" cm="1">
        <f t="array" ref="AQ96">IF(A96="","",IF(INDEX(Table_Methods!A:F,MATCH(G96,Table_Methods!B:B,0),1)&lt;&gt;"BKFL7","",MAX(0,ROUND(BKFL7_CEB(AC96,AD96,AR96,F96,F96,J96),1))))</f>
        <v/>
      </c>
      <c r="AR96" s="96" t="str" cm="1">
        <f t="array" ref="AR96">IF(A96="","",IF(INDEX(Table_Methods!A:F,MATCH(G96,Table_Methods!B:B,0),1)&lt;&gt;"BKFL7","",MAX(0,ROUND(BKFL7_STR_NRK(AC96,K96,V96),1))))</f>
        <v/>
      </c>
      <c r="AS96" s="96" t="str" cm="1">
        <f t="array" ref="AS96">IF(A96="","",IF(INDEX(Table_Methods!A:F,MATCH(G96,Table_Methods!B:B,0),1)&lt;&gt;"BKFL7","",MAX(0,ROUND(BKFL7_STR_RCK(AB96,F96),1))))</f>
        <v/>
      </c>
      <c r="AT96" s="97" t="str" cm="1">
        <f t="array" ref="AT96">IF(A96="","",IF(INDEX(Table_Methods!A:F,MATCH(G96,Table_Methods!B:B,0),1)&lt;&gt;"BKFL8","",MAX(0,ROUND(BKFL8_CEB(AF96,Z96,AA96),1))))</f>
        <v/>
      </c>
      <c r="AU96" s="96" t="str" cm="1">
        <f t="array" ref="AU96">IF(A96="","",IF(INDEX(Table_Methods!A:F,MATCH(G96,Table_Methods!B:B,0),1)&lt;&gt;"BKFL8","",MAX(0,ROUND(BKFL8_STR_NRK(AC96,AD96,X96,Y96,Z96),1))))</f>
        <v/>
      </c>
      <c r="AV96" s="96" t="str" cm="1">
        <f t="array" ref="AV96">IF(A96="","",IF(INDEX(Table_Methods!A:F,MATCH(G96,Table_Methods!B:B,0),1)&lt;&gt;"BKFL8","",MAX(0,ROUND(BKFL8_STR_RCK(AB96,X96),1))))</f>
        <v/>
      </c>
      <c r="AW96" s="96" t="str" cm="1">
        <f t="array" ref="AW96">IF(A96="","",IF(INDEX(Table_Methods!A:F,MATCH(G96,Table_Methods!B:B,0),1)&lt;&gt;"BKFL9","",MAX(0,ROUND(BKFL9_STR_NRK(AC96,AD96,X96,Y96,Z96),1))))</f>
        <v/>
      </c>
      <c r="AX96" s="96" t="str" cm="1">
        <f t="array" ref="AX96">IF(A96="","",IF(INDEX(Table_Methods!A:F,MATCH(G96,Table_Methods!B:B,0),1)&lt;&gt;"BKFL9","",MAX(0,ROUND(BKFL9_STR_RCK(AB96,X96),1))))</f>
        <v/>
      </c>
    </row>
    <row r="97" spans="1:50" x14ac:dyDescent="0.25">
      <c r="A97" s="82" t="str">
        <f>IF(Input!A97="","",Input!A97)</f>
        <v/>
      </c>
      <c r="B97" s="82" t="str">
        <f>IF(Input!B97="","",Input!B97)</f>
        <v/>
      </c>
      <c r="C97" s="82" t="str">
        <f>IF(Input!D97="","",Input!D97)</f>
        <v/>
      </c>
      <c r="D97" s="82" t="str">
        <f>IF(Input!E97="","",Input!E97)</f>
        <v/>
      </c>
      <c r="E97" s="82" t="str">
        <f>IF(Input!F97="","",Input!F97)</f>
        <v/>
      </c>
      <c r="F97" s="82" t="str">
        <f>IF(Input!G97="","",Input!G97)</f>
        <v/>
      </c>
      <c r="G97" s="83" t="str">
        <f>IF(Input!H97="","",Input!H97)</f>
        <v/>
      </c>
      <c r="H97" s="82" t="str">
        <f>IF(Input!I97="","",Input!I97)</f>
        <v/>
      </c>
      <c r="I97" s="82" t="str">
        <f>IF(Input!J97="","",Input!J97)</f>
        <v/>
      </c>
      <c r="J97" s="82" t="str">
        <f>IF(Input!K97="","",Input!K97)</f>
        <v/>
      </c>
      <c r="K97" s="82" t="str">
        <f>IF(Input!L97="","",Input!L97)</f>
        <v/>
      </c>
      <c r="L97" s="70" t="str">
        <f>IF(B97="","",IF(B97="Box",4,IF(AND(Project!$B$12&gt;0,ISNUMBER(Project!$B$12)),Project!$B$12,12)))</f>
        <v/>
      </c>
      <c r="M97" s="66" t="str">
        <f t="shared" si="7"/>
        <v/>
      </c>
      <c r="N97" s="66" t="str">
        <f t="shared" si="8"/>
        <v/>
      </c>
      <c r="O97" s="67" t="str" cm="1">
        <f t="array" ref="O97">IF(A97="","",ROUND(IF(B97="Circular",Circular(M97),IF(B97="Box",Box(M97,N97),Elliptical(M97,N97))),3))</f>
        <v/>
      </c>
      <c r="P97" s="66" t="str">
        <f t="shared" si="9"/>
        <v/>
      </c>
      <c r="Q97" s="66" t="str" cm="1">
        <f t="array" ref="Q97">IF(M97="","",ROUND(W(M97),2))</f>
        <v/>
      </c>
      <c r="R97" s="66" t="str" cm="1">
        <f t="array" ref="R97">IF(M97="","",ROUND(Wb(Q97,M97),2))</f>
        <v/>
      </c>
      <c r="S97" s="66" t="str" cm="1">
        <f t="array" ref="S97">IF(R97="","",ROUND(K(R97,N97,L97),2))</f>
        <v/>
      </c>
      <c r="T97" s="66" t="str" cm="1">
        <f t="array" ref="T97">IF(S97="","",ROUND(K_3(S97,P97,L97),2))</f>
        <v/>
      </c>
      <c r="U97" s="66" t="str" cm="1">
        <f t="array" ref="U97">IF(S97="","",ROUND(Wt(I97,S97,L97),2))</f>
        <v/>
      </c>
      <c r="V97" s="92" t="str" cm="1">
        <f t="array" ref="V97">IF(A97="","",MAX(ROUND(L_B2(K97,N97),2),0))</f>
        <v/>
      </c>
      <c r="W97" s="92" t="str" cm="1">
        <f t="array" ref="W97">IF(A97="","",MAX(ROUND(L_Tc(K97,I97,N97),2),0))</f>
        <v/>
      </c>
      <c r="X97" s="92" t="str" cm="1">
        <f t="array" ref="X97">IF(N97="","",ROUND(L_Vc(K97,P97,N97),2))</f>
        <v/>
      </c>
      <c r="Y97" s="92" t="str">
        <f t="shared" si="10"/>
        <v/>
      </c>
      <c r="Z97" s="92" t="str">
        <f t="shared" si="11"/>
        <v/>
      </c>
      <c r="AA97" s="92" t="str">
        <f t="shared" si="12"/>
        <v/>
      </c>
      <c r="AB97" s="76" t="str" cm="1">
        <f t="array" ref="AB97">IF(A97="","",AREA_F(IF(RIGHT(G97,4)="ment",P97,I97),R97))</f>
        <v/>
      </c>
      <c r="AC97" s="76" t="str" cm="1">
        <f t="array" ref="AC97">IF(A97="","",ROUND(AREA_BC(R97,S97,N97,O97),2))</f>
        <v/>
      </c>
      <c r="AD97" s="76" t="str">
        <f t="shared" si="13"/>
        <v/>
      </c>
      <c r="AE97" s="76" t="str" cm="1">
        <f t="array" ref="AE97">IF(A97="","",ROUND(AREA_CT(S97,U97,I97),2))</f>
        <v/>
      </c>
      <c r="AF97" s="76" t="str" cm="1">
        <f t="array" ref="AF97">IF(A97="","",ROUND(AREA_VT(T97,U97,I97,P97),2))</f>
        <v/>
      </c>
      <c r="AG97" s="96" t="str" cm="1">
        <f t="array" ref="AG97">IF(A97="","",IF(INDEX(Table_Methods!A:F,MATCH(G97,Table_Methods!B:B,0),1)&lt;&gt;"BKFL1","",MAX(0,ROUND(BKFL1_CEB(AC97,AE97,AH97,F97,F97,J97),1))))</f>
        <v/>
      </c>
      <c r="AH97" s="96" t="str" cm="1">
        <f t="array" ref="AH97">IF(A97="","",IF(INDEX(Table_Methods!A:F,MATCH(G97,Table_Methods!B:B,0),1)&lt;&gt;"BKFL1","",MAX(0,ROUND(BKFL1_STR_NRK(AC97,AE97,K97,V97,W97),1))))</f>
        <v/>
      </c>
      <c r="AI97" s="96" t="str" cm="1">
        <f t="array" ref="AI97">IF(A97="","",IF(INDEX(Table_Methods!A:F,MATCH(G97,Table_Methods!B:B,0),1)&lt;&gt;"BKFL1","",MAX(0,ROUND(BKFL1_STR_RCK(AB97,F97),1))))</f>
        <v/>
      </c>
      <c r="AJ97" s="96" t="str" cm="1">
        <f t="array" ref="AJ97">IF(A97="","",IF(INDEX(Table_Methods!A:F,MATCH(G97,Table_Methods!B:B,0),1)&lt;&gt;"BKFL2","",MAX(0,ROUND(BKFL2_CEB(AC97,AD97,AK97,F97,F97,J97),1))))</f>
        <v/>
      </c>
      <c r="AK97" s="96" t="str" cm="1">
        <f t="array" ref="AK97">IF(A97="","",IF(INDEX(Table_Methods!A:F,MATCH(G97,Table_Methods!B:B,0),1)&lt;&gt;"BKFL2","",MAX(0,ROUND(BKFL2_STR_NRK(AC97,AD97,K97,V97,X97),1))))</f>
        <v/>
      </c>
      <c r="AL97" s="96" t="str" cm="1">
        <f t="array" ref="AL97">IF(A97="","",IF(INDEX(Table_Methods!A:F,MATCH(G97,Table_Methods!B:B,0),1)&lt;&gt;"BKFL2","",MAX(0,ROUND(BKFL2_STR_RCK(AB97,F97),1))))</f>
        <v/>
      </c>
      <c r="AM97" s="96" t="str" cm="1">
        <f t="array" ref="AM97">IF(A97="","",IF(INDEX(Table_Methods!A:F,MATCH(G97,Table_Methods!B:B,0),1)&lt;&gt;"BKFL3","",MAX(0,ROUND(BKFL3_STR(AC97+AE97,K97),1))))</f>
        <v/>
      </c>
      <c r="AN97" s="96" t="str" cm="1">
        <f t="array" ref="AN97">IF(A97="","",IF(INDEX(Table_Methods!A:F,MATCH(G97,Table_Methods!B:B,0),1)&lt;&gt;"BKFL6","",MAX(0,ROUND(BKFL6_CEB(AC97,AE97,AO97,F97,F97,J97),1))))</f>
        <v/>
      </c>
      <c r="AO97" s="97" t="str" cm="1">
        <f t="array" ref="AO97">IF(A97="","",IF(INDEX(Table_Methods!A:F,MATCH(G97,Table_Methods!B:B,0),1)&lt;&gt;"BKFL6","",MAX(0,ROUND(BKFL6_STR_NRK(AC97,K97,V97),1))))</f>
        <v/>
      </c>
      <c r="AP97" s="96" t="str" cm="1">
        <f t="array" ref="AP97">IF(A97="","",IF(INDEX(Table_Methods!A:F,MATCH(G97,Table_Methods!B:B,0),1)&lt;&gt;"BKFL6","",MAX(0,ROUND(BKFL6_STR_RCK(AB97,F97),1))))</f>
        <v/>
      </c>
      <c r="AQ97" s="97" t="str" cm="1">
        <f t="array" ref="AQ97">IF(A97="","",IF(INDEX(Table_Methods!A:F,MATCH(G97,Table_Methods!B:B,0),1)&lt;&gt;"BKFL7","",MAX(0,ROUND(BKFL7_CEB(AC97,AD97,AR97,F97,F97,J97),1))))</f>
        <v/>
      </c>
      <c r="AR97" s="96" t="str" cm="1">
        <f t="array" ref="AR97">IF(A97="","",IF(INDEX(Table_Methods!A:F,MATCH(G97,Table_Methods!B:B,0),1)&lt;&gt;"BKFL7","",MAX(0,ROUND(BKFL7_STR_NRK(AC97,K97,V97),1))))</f>
        <v/>
      </c>
      <c r="AS97" s="96" t="str" cm="1">
        <f t="array" ref="AS97">IF(A97="","",IF(INDEX(Table_Methods!A:F,MATCH(G97,Table_Methods!B:B,0),1)&lt;&gt;"BKFL7","",MAX(0,ROUND(BKFL7_STR_RCK(AB97,F97),1))))</f>
        <v/>
      </c>
      <c r="AT97" s="97" t="str" cm="1">
        <f t="array" ref="AT97">IF(A97="","",IF(INDEX(Table_Methods!A:F,MATCH(G97,Table_Methods!B:B,0),1)&lt;&gt;"BKFL8","",MAX(0,ROUND(BKFL8_CEB(AF97,Z97,AA97),1))))</f>
        <v/>
      </c>
      <c r="AU97" s="96" t="str" cm="1">
        <f t="array" ref="AU97">IF(A97="","",IF(INDEX(Table_Methods!A:F,MATCH(G97,Table_Methods!B:B,0),1)&lt;&gt;"BKFL8","",MAX(0,ROUND(BKFL8_STR_NRK(AC97,AD97,X97,Y97,Z97),1))))</f>
        <v/>
      </c>
      <c r="AV97" s="96" t="str" cm="1">
        <f t="array" ref="AV97">IF(A97="","",IF(INDEX(Table_Methods!A:F,MATCH(G97,Table_Methods!B:B,0),1)&lt;&gt;"BKFL8","",MAX(0,ROUND(BKFL8_STR_RCK(AB97,X97),1))))</f>
        <v/>
      </c>
      <c r="AW97" s="96" t="str" cm="1">
        <f t="array" ref="AW97">IF(A97="","",IF(INDEX(Table_Methods!A:F,MATCH(G97,Table_Methods!B:B,0),1)&lt;&gt;"BKFL9","",MAX(0,ROUND(BKFL9_STR_NRK(AC97,AD97,X97,Y97,Z97),1))))</f>
        <v/>
      </c>
      <c r="AX97" s="96" t="str" cm="1">
        <f t="array" ref="AX97">IF(A97="","",IF(INDEX(Table_Methods!A:F,MATCH(G97,Table_Methods!B:B,0),1)&lt;&gt;"BKFL9","",MAX(0,ROUND(BKFL9_STR_RCK(AB97,X97),1))))</f>
        <v/>
      </c>
    </row>
    <row r="98" spans="1:50" x14ac:dyDescent="0.25">
      <c r="A98" s="82" t="str">
        <f>IF(Input!A98="","",Input!A98)</f>
        <v/>
      </c>
      <c r="B98" s="82" t="str">
        <f>IF(Input!B98="","",Input!B98)</f>
        <v/>
      </c>
      <c r="C98" s="82" t="str">
        <f>IF(Input!D98="","",Input!D98)</f>
        <v/>
      </c>
      <c r="D98" s="82" t="str">
        <f>IF(Input!E98="","",Input!E98)</f>
        <v/>
      </c>
      <c r="E98" s="82" t="str">
        <f>IF(Input!F98="","",Input!F98)</f>
        <v/>
      </c>
      <c r="F98" s="82" t="str">
        <f>IF(Input!G98="","",Input!G98)</f>
        <v/>
      </c>
      <c r="G98" s="83" t="str">
        <f>IF(Input!H98="","",Input!H98)</f>
        <v/>
      </c>
      <c r="H98" s="82" t="str">
        <f>IF(Input!I98="","",Input!I98)</f>
        <v/>
      </c>
      <c r="I98" s="82" t="str">
        <f>IF(Input!J98="","",Input!J98)</f>
        <v/>
      </c>
      <c r="J98" s="82" t="str">
        <f>IF(Input!K98="","",Input!K98)</f>
        <v/>
      </c>
      <c r="K98" s="82" t="str">
        <f>IF(Input!L98="","",Input!L98)</f>
        <v/>
      </c>
      <c r="L98" s="70" t="str">
        <f>IF(B98="","",IF(B98="Box",4,IF(AND(Project!$B$12&gt;0,ISNUMBER(Project!$B$12)),Project!$B$12,12)))</f>
        <v/>
      </c>
      <c r="M98" s="66" t="str">
        <f t="shared" si="7"/>
        <v/>
      </c>
      <c r="N98" s="66" t="str">
        <f t="shared" si="8"/>
        <v/>
      </c>
      <c r="O98" s="67" t="str" cm="1">
        <f t="array" ref="O98">IF(A98="","",ROUND(IF(B98="Circular",Circular(M98),IF(B98="Box",Box(M98,N98),Elliptical(M98,N98))),3))</f>
        <v/>
      </c>
      <c r="P98" s="66" t="str">
        <f t="shared" si="9"/>
        <v/>
      </c>
      <c r="Q98" s="66" t="str" cm="1">
        <f t="array" ref="Q98">IF(M98="","",ROUND(W(M98),2))</f>
        <v/>
      </c>
      <c r="R98" s="66" t="str" cm="1">
        <f t="array" ref="R98">IF(M98="","",ROUND(Wb(Q98,M98),2))</f>
        <v/>
      </c>
      <c r="S98" s="66" t="str" cm="1">
        <f t="array" ref="S98">IF(R98="","",ROUND(K(R98,N98,L98),2))</f>
        <v/>
      </c>
      <c r="T98" s="66" t="str" cm="1">
        <f t="array" ref="T98">IF(S98="","",ROUND(K_3(S98,P98,L98),2))</f>
        <v/>
      </c>
      <c r="U98" s="66" t="str" cm="1">
        <f t="array" ref="U98">IF(S98="","",ROUND(Wt(I98,S98,L98),2))</f>
        <v/>
      </c>
      <c r="V98" s="92" t="str" cm="1">
        <f t="array" ref="V98">IF(A98="","",MAX(ROUND(L_B2(K98,N98),2),0))</f>
        <v/>
      </c>
      <c r="W98" s="92" t="str" cm="1">
        <f t="array" ref="W98">IF(A98="","",MAX(ROUND(L_Tc(K98,I98,N98),2),0))</f>
        <v/>
      </c>
      <c r="X98" s="92" t="str" cm="1">
        <f t="array" ref="X98">IF(N98="","",ROUND(L_Vc(K98,P98,N98),2))</f>
        <v/>
      </c>
      <c r="Y98" s="92" t="str">
        <f t="shared" si="10"/>
        <v/>
      </c>
      <c r="Z98" s="92" t="str">
        <f t="shared" si="11"/>
        <v/>
      </c>
      <c r="AA98" s="92" t="str">
        <f t="shared" si="12"/>
        <v/>
      </c>
      <c r="AB98" s="76" t="str" cm="1">
        <f t="array" ref="AB98">IF(A98="","",AREA_F(IF(RIGHT(G98,4)="ment",P98,I98),R98))</f>
        <v/>
      </c>
      <c r="AC98" s="76" t="str" cm="1">
        <f t="array" ref="AC98">IF(A98="","",ROUND(AREA_BC(R98,S98,N98,O98),2))</f>
        <v/>
      </c>
      <c r="AD98" s="76" t="str">
        <f t="shared" si="13"/>
        <v/>
      </c>
      <c r="AE98" s="76" t="str" cm="1">
        <f t="array" ref="AE98">IF(A98="","",ROUND(AREA_CT(S98,U98,I98),2))</f>
        <v/>
      </c>
      <c r="AF98" s="76" t="str" cm="1">
        <f t="array" ref="AF98">IF(A98="","",ROUND(AREA_VT(T98,U98,I98,P98),2))</f>
        <v/>
      </c>
      <c r="AG98" s="96" t="str" cm="1">
        <f t="array" ref="AG98">IF(A98="","",IF(INDEX(Table_Methods!A:F,MATCH(G98,Table_Methods!B:B,0),1)&lt;&gt;"BKFL1","",MAX(0,ROUND(BKFL1_CEB(AC98,AE98,AH98,F98,F98,J98),1))))</f>
        <v/>
      </c>
      <c r="AH98" s="96" t="str" cm="1">
        <f t="array" ref="AH98">IF(A98="","",IF(INDEX(Table_Methods!A:F,MATCH(G98,Table_Methods!B:B,0),1)&lt;&gt;"BKFL1","",MAX(0,ROUND(BKFL1_STR_NRK(AC98,AE98,K98,V98,W98),1))))</f>
        <v/>
      </c>
      <c r="AI98" s="96" t="str" cm="1">
        <f t="array" ref="AI98">IF(A98="","",IF(INDEX(Table_Methods!A:F,MATCH(G98,Table_Methods!B:B,0),1)&lt;&gt;"BKFL1","",MAX(0,ROUND(BKFL1_STR_RCK(AB98,F98),1))))</f>
        <v/>
      </c>
      <c r="AJ98" s="96" t="str" cm="1">
        <f t="array" ref="AJ98">IF(A98="","",IF(INDEX(Table_Methods!A:F,MATCH(G98,Table_Methods!B:B,0),1)&lt;&gt;"BKFL2","",MAX(0,ROUND(BKFL2_CEB(AC98,AD98,AK98,F98,F98,J98),1))))</f>
        <v/>
      </c>
      <c r="AK98" s="96" t="str" cm="1">
        <f t="array" ref="AK98">IF(A98="","",IF(INDEX(Table_Methods!A:F,MATCH(G98,Table_Methods!B:B,0),1)&lt;&gt;"BKFL2","",MAX(0,ROUND(BKFL2_STR_NRK(AC98,AD98,K98,V98,X98),1))))</f>
        <v/>
      </c>
      <c r="AL98" s="96" t="str" cm="1">
        <f t="array" ref="AL98">IF(A98="","",IF(INDEX(Table_Methods!A:F,MATCH(G98,Table_Methods!B:B,0),1)&lt;&gt;"BKFL2","",MAX(0,ROUND(BKFL2_STR_RCK(AB98,F98),1))))</f>
        <v/>
      </c>
      <c r="AM98" s="96" t="str" cm="1">
        <f t="array" ref="AM98">IF(A98="","",IF(INDEX(Table_Methods!A:F,MATCH(G98,Table_Methods!B:B,0),1)&lt;&gt;"BKFL3","",MAX(0,ROUND(BKFL3_STR(AC98+AE98,K98),1))))</f>
        <v/>
      </c>
      <c r="AN98" s="96" t="str" cm="1">
        <f t="array" ref="AN98">IF(A98="","",IF(INDEX(Table_Methods!A:F,MATCH(G98,Table_Methods!B:B,0),1)&lt;&gt;"BKFL6","",MAX(0,ROUND(BKFL6_CEB(AC98,AE98,AO98,F98,F98,J98),1))))</f>
        <v/>
      </c>
      <c r="AO98" s="97" t="str" cm="1">
        <f t="array" ref="AO98">IF(A98="","",IF(INDEX(Table_Methods!A:F,MATCH(G98,Table_Methods!B:B,0),1)&lt;&gt;"BKFL6","",MAX(0,ROUND(BKFL6_STR_NRK(AC98,K98,V98),1))))</f>
        <v/>
      </c>
      <c r="AP98" s="96" t="str" cm="1">
        <f t="array" ref="AP98">IF(A98="","",IF(INDEX(Table_Methods!A:F,MATCH(G98,Table_Methods!B:B,0),1)&lt;&gt;"BKFL6","",MAX(0,ROUND(BKFL6_STR_RCK(AB98,F98),1))))</f>
        <v/>
      </c>
      <c r="AQ98" s="97" t="str" cm="1">
        <f t="array" ref="AQ98">IF(A98="","",IF(INDEX(Table_Methods!A:F,MATCH(G98,Table_Methods!B:B,0),1)&lt;&gt;"BKFL7","",MAX(0,ROUND(BKFL7_CEB(AC98,AD98,AR98,F98,F98,J98),1))))</f>
        <v/>
      </c>
      <c r="AR98" s="96" t="str" cm="1">
        <f t="array" ref="AR98">IF(A98="","",IF(INDEX(Table_Methods!A:F,MATCH(G98,Table_Methods!B:B,0),1)&lt;&gt;"BKFL7","",MAX(0,ROUND(BKFL7_STR_NRK(AC98,K98,V98),1))))</f>
        <v/>
      </c>
      <c r="AS98" s="96" t="str" cm="1">
        <f t="array" ref="AS98">IF(A98="","",IF(INDEX(Table_Methods!A:F,MATCH(G98,Table_Methods!B:B,0),1)&lt;&gt;"BKFL7","",MAX(0,ROUND(BKFL7_STR_RCK(AB98,F98),1))))</f>
        <v/>
      </c>
      <c r="AT98" s="97" t="str" cm="1">
        <f t="array" ref="AT98">IF(A98="","",IF(INDEX(Table_Methods!A:F,MATCH(G98,Table_Methods!B:B,0),1)&lt;&gt;"BKFL8","",MAX(0,ROUND(BKFL8_CEB(AF98,Z98,AA98),1))))</f>
        <v/>
      </c>
      <c r="AU98" s="96" t="str" cm="1">
        <f t="array" ref="AU98">IF(A98="","",IF(INDEX(Table_Methods!A:F,MATCH(G98,Table_Methods!B:B,0),1)&lt;&gt;"BKFL8","",MAX(0,ROUND(BKFL8_STR_NRK(AC98,AD98,X98,Y98,Z98),1))))</f>
        <v/>
      </c>
      <c r="AV98" s="96" t="str" cm="1">
        <f t="array" ref="AV98">IF(A98="","",IF(INDEX(Table_Methods!A:F,MATCH(G98,Table_Methods!B:B,0),1)&lt;&gt;"BKFL8","",MAX(0,ROUND(BKFL8_STR_RCK(AB98,X98),1))))</f>
        <v/>
      </c>
      <c r="AW98" s="96" t="str" cm="1">
        <f t="array" ref="AW98">IF(A98="","",IF(INDEX(Table_Methods!A:F,MATCH(G98,Table_Methods!B:B,0),1)&lt;&gt;"BKFL9","",MAX(0,ROUND(BKFL9_STR_NRK(AC98,AD98,X98,Y98,Z98),1))))</f>
        <v/>
      </c>
      <c r="AX98" s="96" t="str" cm="1">
        <f t="array" ref="AX98">IF(A98="","",IF(INDEX(Table_Methods!A:F,MATCH(G98,Table_Methods!B:B,0),1)&lt;&gt;"BKFL9","",MAX(0,ROUND(BKFL9_STR_RCK(AB98,X98),1))))</f>
        <v/>
      </c>
    </row>
    <row r="99" spans="1:50" x14ac:dyDescent="0.25">
      <c r="A99" s="82" t="str">
        <f>IF(Input!A99="","",Input!A99)</f>
        <v/>
      </c>
      <c r="B99" s="82" t="str">
        <f>IF(Input!B99="","",Input!B99)</f>
        <v/>
      </c>
      <c r="C99" s="82" t="str">
        <f>IF(Input!D99="","",Input!D99)</f>
        <v/>
      </c>
      <c r="D99" s="82" t="str">
        <f>IF(Input!E99="","",Input!E99)</f>
        <v/>
      </c>
      <c r="E99" s="82" t="str">
        <f>IF(Input!F99="","",Input!F99)</f>
        <v/>
      </c>
      <c r="F99" s="82" t="str">
        <f>IF(Input!G99="","",Input!G99)</f>
        <v/>
      </c>
      <c r="G99" s="83" t="str">
        <f>IF(Input!H99="","",Input!H99)</f>
        <v/>
      </c>
      <c r="H99" s="82" t="str">
        <f>IF(Input!I99="","",Input!I99)</f>
        <v/>
      </c>
      <c r="I99" s="82" t="str">
        <f>IF(Input!J99="","",Input!J99)</f>
        <v/>
      </c>
      <c r="J99" s="82" t="str">
        <f>IF(Input!K99="","",Input!K99)</f>
        <v/>
      </c>
      <c r="K99" s="82" t="str">
        <f>IF(Input!L99="","",Input!L99)</f>
        <v/>
      </c>
      <c r="L99" s="70" t="str">
        <f>IF(B99="","",IF(B99="Box",4,IF(AND(Project!$B$12&gt;0,ISNUMBER(Project!$B$12)),Project!$B$12,12)))</f>
        <v/>
      </c>
      <c r="M99" s="66" t="str">
        <f t="shared" si="7"/>
        <v/>
      </c>
      <c r="N99" s="66" t="str">
        <f t="shared" si="8"/>
        <v/>
      </c>
      <c r="O99" s="67" t="str" cm="1">
        <f t="array" ref="O99">IF(A99="","",ROUND(IF(B99="Circular",Circular(M99),IF(B99="Box",Box(M99,N99),Elliptical(M99,N99))),3))</f>
        <v/>
      </c>
      <c r="P99" s="66" t="str">
        <f t="shared" si="9"/>
        <v/>
      </c>
      <c r="Q99" s="66" t="str" cm="1">
        <f t="array" ref="Q99">IF(M99="","",ROUND(W(M99),2))</f>
        <v/>
      </c>
      <c r="R99" s="66" t="str" cm="1">
        <f t="array" ref="R99">IF(M99="","",ROUND(Wb(Q99,M99),2))</f>
        <v/>
      </c>
      <c r="S99" s="66" t="str" cm="1">
        <f t="array" ref="S99">IF(R99="","",ROUND(K(R99,N99,L99),2))</f>
        <v/>
      </c>
      <c r="T99" s="66" t="str" cm="1">
        <f t="array" ref="T99">IF(S99="","",ROUND(K_3(S99,P99,L99),2))</f>
        <v/>
      </c>
      <c r="U99" s="66" t="str" cm="1">
        <f t="array" ref="U99">IF(S99="","",ROUND(Wt(I99,S99,L99),2))</f>
        <v/>
      </c>
      <c r="V99" s="92" t="str" cm="1">
        <f t="array" ref="V99">IF(A99="","",MAX(ROUND(L_B2(K99,N99),2),0))</f>
        <v/>
      </c>
      <c r="W99" s="92" t="str" cm="1">
        <f t="array" ref="W99">IF(A99="","",MAX(ROUND(L_Tc(K99,I99,N99),2),0))</f>
        <v/>
      </c>
      <c r="X99" s="92" t="str" cm="1">
        <f t="array" ref="X99">IF(N99="","",ROUND(L_Vc(K99,P99,N99),2))</f>
        <v/>
      </c>
      <c r="Y99" s="92" t="str">
        <f t="shared" si="10"/>
        <v/>
      </c>
      <c r="Z99" s="92" t="str">
        <f t="shared" si="11"/>
        <v/>
      </c>
      <c r="AA99" s="92" t="str">
        <f t="shared" si="12"/>
        <v/>
      </c>
      <c r="AB99" s="76" t="str" cm="1">
        <f t="array" ref="AB99">IF(A99="","",AREA_F(IF(RIGHT(G99,4)="ment",P99,I99),R99))</f>
        <v/>
      </c>
      <c r="AC99" s="76" t="str" cm="1">
        <f t="array" ref="AC99">IF(A99="","",ROUND(AREA_BC(R99,S99,N99,O99),2))</f>
        <v/>
      </c>
      <c r="AD99" s="76" t="str">
        <f t="shared" si="13"/>
        <v/>
      </c>
      <c r="AE99" s="76" t="str" cm="1">
        <f t="array" ref="AE99">IF(A99="","",ROUND(AREA_CT(S99,U99,I99),2))</f>
        <v/>
      </c>
      <c r="AF99" s="76" t="str" cm="1">
        <f t="array" ref="AF99">IF(A99="","",ROUND(AREA_VT(T99,U99,I99,P99),2))</f>
        <v/>
      </c>
      <c r="AG99" s="96" t="str" cm="1">
        <f t="array" ref="AG99">IF(A99="","",IF(INDEX(Table_Methods!A:F,MATCH(G99,Table_Methods!B:B,0),1)&lt;&gt;"BKFL1","",MAX(0,ROUND(BKFL1_CEB(AC99,AE99,AH99,F99,F99,J99),1))))</f>
        <v/>
      </c>
      <c r="AH99" s="96" t="str" cm="1">
        <f t="array" ref="AH99">IF(A99="","",IF(INDEX(Table_Methods!A:F,MATCH(G99,Table_Methods!B:B,0),1)&lt;&gt;"BKFL1","",MAX(0,ROUND(BKFL1_STR_NRK(AC99,AE99,K99,V99,W99),1))))</f>
        <v/>
      </c>
      <c r="AI99" s="96" t="str" cm="1">
        <f t="array" ref="AI99">IF(A99="","",IF(INDEX(Table_Methods!A:F,MATCH(G99,Table_Methods!B:B,0),1)&lt;&gt;"BKFL1","",MAX(0,ROUND(BKFL1_STR_RCK(AB99,F99),1))))</f>
        <v/>
      </c>
      <c r="AJ99" s="96" t="str" cm="1">
        <f t="array" ref="AJ99">IF(A99="","",IF(INDEX(Table_Methods!A:F,MATCH(G99,Table_Methods!B:B,0),1)&lt;&gt;"BKFL2","",MAX(0,ROUND(BKFL2_CEB(AC99,AD99,AK99,F99,F99,J99),1))))</f>
        <v/>
      </c>
      <c r="AK99" s="96" t="str" cm="1">
        <f t="array" ref="AK99">IF(A99="","",IF(INDEX(Table_Methods!A:F,MATCH(G99,Table_Methods!B:B,0),1)&lt;&gt;"BKFL2","",MAX(0,ROUND(BKFL2_STR_NRK(AC99,AD99,K99,V99,X99),1))))</f>
        <v/>
      </c>
      <c r="AL99" s="96" t="str" cm="1">
        <f t="array" ref="AL99">IF(A99="","",IF(INDEX(Table_Methods!A:F,MATCH(G99,Table_Methods!B:B,0),1)&lt;&gt;"BKFL2","",MAX(0,ROUND(BKFL2_STR_RCK(AB99,F99),1))))</f>
        <v/>
      </c>
      <c r="AM99" s="96" t="str" cm="1">
        <f t="array" ref="AM99">IF(A99="","",IF(INDEX(Table_Methods!A:F,MATCH(G99,Table_Methods!B:B,0),1)&lt;&gt;"BKFL3","",MAX(0,ROUND(BKFL3_STR(AC99+AE99,K99),1))))</f>
        <v/>
      </c>
      <c r="AN99" s="96" t="str" cm="1">
        <f t="array" ref="AN99">IF(A99="","",IF(INDEX(Table_Methods!A:F,MATCH(G99,Table_Methods!B:B,0),1)&lt;&gt;"BKFL6","",MAX(0,ROUND(BKFL6_CEB(AC99,AE99,AO99,F99,F99,J99),1))))</f>
        <v/>
      </c>
      <c r="AO99" s="97" t="str" cm="1">
        <f t="array" ref="AO99">IF(A99="","",IF(INDEX(Table_Methods!A:F,MATCH(G99,Table_Methods!B:B,0),1)&lt;&gt;"BKFL6","",MAX(0,ROUND(BKFL6_STR_NRK(AC99,K99,V99),1))))</f>
        <v/>
      </c>
      <c r="AP99" s="96" t="str" cm="1">
        <f t="array" ref="AP99">IF(A99="","",IF(INDEX(Table_Methods!A:F,MATCH(G99,Table_Methods!B:B,0),1)&lt;&gt;"BKFL6","",MAX(0,ROUND(BKFL6_STR_RCK(AB99,F99),1))))</f>
        <v/>
      </c>
      <c r="AQ99" s="97" t="str" cm="1">
        <f t="array" ref="AQ99">IF(A99="","",IF(INDEX(Table_Methods!A:F,MATCH(G99,Table_Methods!B:B,0),1)&lt;&gt;"BKFL7","",MAX(0,ROUND(BKFL7_CEB(AC99,AD99,AR99,F99,F99,J99),1))))</f>
        <v/>
      </c>
      <c r="AR99" s="96" t="str" cm="1">
        <f t="array" ref="AR99">IF(A99="","",IF(INDEX(Table_Methods!A:F,MATCH(G99,Table_Methods!B:B,0),1)&lt;&gt;"BKFL7","",MAX(0,ROUND(BKFL7_STR_NRK(AC99,K99,V99),1))))</f>
        <v/>
      </c>
      <c r="AS99" s="96" t="str" cm="1">
        <f t="array" ref="AS99">IF(A99="","",IF(INDEX(Table_Methods!A:F,MATCH(G99,Table_Methods!B:B,0),1)&lt;&gt;"BKFL7","",MAX(0,ROUND(BKFL7_STR_RCK(AB99,F99),1))))</f>
        <v/>
      </c>
      <c r="AT99" s="97" t="str" cm="1">
        <f t="array" ref="AT99">IF(A99="","",IF(INDEX(Table_Methods!A:F,MATCH(G99,Table_Methods!B:B,0),1)&lt;&gt;"BKFL8","",MAX(0,ROUND(BKFL8_CEB(AF99,Z99,AA99),1))))</f>
        <v/>
      </c>
      <c r="AU99" s="96" t="str" cm="1">
        <f t="array" ref="AU99">IF(A99="","",IF(INDEX(Table_Methods!A:F,MATCH(G99,Table_Methods!B:B,0),1)&lt;&gt;"BKFL8","",MAX(0,ROUND(BKFL8_STR_NRK(AC99,AD99,X99,Y99,Z99),1))))</f>
        <v/>
      </c>
      <c r="AV99" s="96" t="str" cm="1">
        <f t="array" ref="AV99">IF(A99="","",IF(INDEX(Table_Methods!A:F,MATCH(G99,Table_Methods!B:B,0),1)&lt;&gt;"BKFL8","",MAX(0,ROUND(BKFL8_STR_RCK(AB99,X99),1))))</f>
        <v/>
      </c>
      <c r="AW99" s="96" t="str" cm="1">
        <f t="array" ref="AW99">IF(A99="","",IF(INDEX(Table_Methods!A:F,MATCH(G99,Table_Methods!B:B,0),1)&lt;&gt;"BKFL9","",MAX(0,ROUND(BKFL9_STR_NRK(AC99,AD99,X99,Y99,Z99),1))))</f>
        <v/>
      </c>
      <c r="AX99" s="96" t="str" cm="1">
        <f t="array" ref="AX99">IF(A99="","",IF(INDEX(Table_Methods!A:F,MATCH(G99,Table_Methods!B:B,0),1)&lt;&gt;"BKFL9","",MAX(0,ROUND(BKFL9_STR_RCK(AB99,X99),1))))</f>
        <v/>
      </c>
    </row>
    <row r="100" spans="1:50" x14ac:dyDescent="0.25">
      <c r="A100" s="82" t="str">
        <f>IF(Input!A100="","",Input!A100)</f>
        <v/>
      </c>
      <c r="B100" s="82" t="str">
        <f>IF(Input!B100="","",Input!B100)</f>
        <v/>
      </c>
      <c r="C100" s="82" t="str">
        <f>IF(Input!D100="","",Input!D100)</f>
        <v/>
      </c>
      <c r="D100" s="82" t="str">
        <f>IF(Input!E100="","",Input!E100)</f>
        <v/>
      </c>
      <c r="E100" s="82" t="str">
        <f>IF(Input!F100="","",Input!F100)</f>
        <v/>
      </c>
      <c r="F100" s="82" t="str">
        <f>IF(Input!G100="","",Input!G100)</f>
        <v/>
      </c>
      <c r="G100" s="83" t="str">
        <f>IF(Input!H100="","",Input!H100)</f>
        <v/>
      </c>
      <c r="H100" s="82" t="str">
        <f>IF(Input!I100="","",Input!I100)</f>
        <v/>
      </c>
      <c r="I100" s="82" t="str">
        <f>IF(Input!J100="","",Input!J100)</f>
        <v/>
      </c>
      <c r="J100" s="82" t="str">
        <f>IF(Input!K100="","",Input!K100)</f>
        <v/>
      </c>
      <c r="K100" s="82" t="str">
        <f>IF(Input!L100="","",Input!L100)</f>
        <v/>
      </c>
      <c r="L100" s="70" t="str">
        <f>IF(B100="","",IF(B100="Box",4,IF(AND(Project!$B$12&gt;0,ISNUMBER(Project!$B$12)),Project!$B$12,12)))</f>
        <v/>
      </c>
      <c r="M100" s="66" t="str">
        <f t="shared" si="7"/>
        <v/>
      </c>
      <c r="N100" s="66" t="str">
        <f t="shared" si="8"/>
        <v/>
      </c>
      <c r="O100" s="67" t="str" cm="1">
        <f t="array" ref="O100">IF(A100="","",ROUND(IF(B100="Circular",Circular(M100),IF(B100="Box",Box(M100,N100),Elliptical(M100,N100))),3))</f>
        <v/>
      </c>
      <c r="P100" s="66" t="str">
        <f t="shared" si="9"/>
        <v/>
      </c>
      <c r="Q100" s="66" t="str" cm="1">
        <f t="array" ref="Q100">IF(M100="","",ROUND(W(M100),2))</f>
        <v/>
      </c>
      <c r="R100" s="66" t="str" cm="1">
        <f t="array" ref="R100">IF(M100="","",ROUND(Wb(Q100,M100),2))</f>
        <v/>
      </c>
      <c r="S100" s="66" t="str" cm="1">
        <f t="array" ref="S100">IF(R100="","",ROUND(K(R100,N100,L100),2))</f>
        <v/>
      </c>
      <c r="T100" s="66" t="str" cm="1">
        <f t="array" ref="T100">IF(S100="","",ROUND(K_3(S100,P100,L100),2))</f>
        <v/>
      </c>
      <c r="U100" s="66" t="str" cm="1">
        <f t="array" ref="U100">IF(S100="","",ROUND(Wt(I100,S100,L100),2))</f>
        <v/>
      </c>
      <c r="V100" s="92" t="str" cm="1">
        <f t="array" ref="V100">IF(A100="","",MAX(ROUND(L_B2(K100,N100),2),0))</f>
        <v/>
      </c>
      <c r="W100" s="92" t="str" cm="1">
        <f t="array" ref="W100">IF(A100="","",MAX(ROUND(L_Tc(K100,I100,N100),2),0))</f>
        <v/>
      </c>
      <c r="X100" s="92" t="str" cm="1">
        <f t="array" ref="X100">IF(N100="","",ROUND(L_Vc(K100,P100,N100),2))</f>
        <v/>
      </c>
      <c r="Y100" s="92" t="str">
        <f t="shared" si="10"/>
        <v/>
      </c>
      <c r="Z100" s="92" t="str">
        <f t="shared" si="11"/>
        <v/>
      </c>
      <c r="AA100" s="92" t="str">
        <f t="shared" si="12"/>
        <v/>
      </c>
      <c r="AB100" s="76" t="str" cm="1">
        <f t="array" ref="AB100">IF(A100="","",AREA_F(IF(RIGHT(G100,4)="ment",P100,I100),R100))</f>
        <v/>
      </c>
      <c r="AC100" s="76" t="str" cm="1">
        <f t="array" ref="AC100">IF(A100="","",ROUND(AREA_BC(R100,S100,N100,O100),2))</f>
        <v/>
      </c>
      <c r="AD100" s="76" t="str">
        <f t="shared" si="13"/>
        <v/>
      </c>
      <c r="AE100" s="76" t="str" cm="1">
        <f t="array" ref="AE100">IF(A100="","",ROUND(AREA_CT(S100,U100,I100),2))</f>
        <v/>
      </c>
      <c r="AF100" s="76" t="str" cm="1">
        <f t="array" ref="AF100">IF(A100="","",ROUND(AREA_VT(T100,U100,I100,P100),2))</f>
        <v/>
      </c>
      <c r="AG100" s="96" t="str" cm="1">
        <f t="array" ref="AG100">IF(A100="","",IF(INDEX(Table_Methods!A:F,MATCH(G100,Table_Methods!B:B,0),1)&lt;&gt;"BKFL1","",MAX(0,ROUND(BKFL1_CEB(AC100,AE100,AH100,F100,F100,J100),1))))</f>
        <v/>
      </c>
      <c r="AH100" s="96" t="str" cm="1">
        <f t="array" ref="AH100">IF(A100="","",IF(INDEX(Table_Methods!A:F,MATCH(G100,Table_Methods!B:B,0),1)&lt;&gt;"BKFL1","",MAX(0,ROUND(BKFL1_STR_NRK(AC100,AE100,K100,V100,W100),1))))</f>
        <v/>
      </c>
      <c r="AI100" s="96" t="str" cm="1">
        <f t="array" ref="AI100">IF(A100="","",IF(INDEX(Table_Methods!A:F,MATCH(G100,Table_Methods!B:B,0),1)&lt;&gt;"BKFL1","",MAX(0,ROUND(BKFL1_STR_RCK(AB100,F100),1))))</f>
        <v/>
      </c>
      <c r="AJ100" s="96" t="str" cm="1">
        <f t="array" ref="AJ100">IF(A100="","",IF(INDEX(Table_Methods!A:F,MATCH(G100,Table_Methods!B:B,0),1)&lt;&gt;"BKFL2","",MAX(0,ROUND(BKFL2_CEB(AC100,AD100,AK100,F100,F100,J100),1))))</f>
        <v/>
      </c>
      <c r="AK100" s="96" t="str" cm="1">
        <f t="array" ref="AK100">IF(A100="","",IF(INDEX(Table_Methods!A:F,MATCH(G100,Table_Methods!B:B,0),1)&lt;&gt;"BKFL2","",MAX(0,ROUND(BKFL2_STR_NRK(AC100,AD100,K100,V100,X100),1))))</f>
        <v/>
      </c>
      <c r="AL100" s="96" t="str" cm="1">
        <f t="array" ref="AL100">IF(A100="","",IF(INDEX(Table_Methods!A:F,MATCH(G100,Table_Methods!B:B,0),1)&lt;&gt;"BKFL2","",MAX(0,ROUND(BKFL2_STR_RCK(AB100,F100),1))))</f>
        <v/>
      </c>
      <c r="AM100" s="96" t="str" cm="1">
        <f t="array" ref="AM100">IF(A100="","",IF(INDEX(Table_Methods!A:F,MATCH(G100,Table_Methods!B:B,0),1)&lt;&gt;"BKFL3","",MAX(0,ROUND(BKFL3_STR(AC100+AE100,K100),1))))</f>
        <v/>
      </c>
      <c r="AN100" s="96" t="str" cm="1">
        <f t="array" ref="AN100">IF(A100="","",IF(INDEX(Table_Methods!A:F,MATCH(G100,Table_Methods!B:B,0),1)&lt;&gt;"BKFL6","",MAX(0,ROUND(BKFL6_CEB(AC100,AE100,AO100,F100,F100,J100),1))))</f>
        <v/>
      </c>
      <c r="AO100" s="97" t="str" cm="1">
        <f t="array" ref="AO100">IF(A100="","",IF(INDEX(Table_Methods!A:F,MATCH(G100,Table_Methods!B:B,0),1)&lt;&gt;"BKFL6","",MAX(0,ROUND(BKFL6_STR_NRK(AC100,K100,V100),1))))</f>
        <v/>
      </c>
      <c r="AP100" s="96" t="str" cm="1">
        <f t="array" ref="AP100">IF(A100="","",IF(INDEX(Table_Methods!A:F,MATCH(G100,Table_Methods!B:B,0),1)&lt;&gt;"BKFL6","",MAX(0,ROUND(BKFL6_STR_RCK(AB100,F100),1))))</f>
        <v/>
      </c>
      <c r="AQ100" s="97" t="str" cm="1">
        <f t="array" ref="AQ100">IF(A100="","",IF(INDEX(Table_Methods!A:F,MATCH(G100,Table_Methods!B:B,0),1)&lt;&gt;"BKFL7","",MAX(0,ROUND(BKFL7_CEB(AC100,AD100,AR100,F100,F100,J100),1))))</f>
        <v/>
      </c>
      <c r="AR100" s="96" t="str" cm="1">
        <f t="array" ref="AR100">IF(A100="","",IF(INDEX(Table_Methods!A:F,MATCH(G100,Table_Methods!B:B,0),1)&lt;&gt;"BKFL7","",MAX(0,ROUND(BKFL7_STR_NRK(AC100,K100,V100),1))))</f>
        <v/>
      </c>
      <c r="AS100" s="96" t="str" cm="1">
        <f t="array" ref="AS100">IF(A100="","",IF(INDEX(Table_Methods!A:F,MATCH(G100,Table_Methods!B:B,0),1)&lt;&gt;"BKFL7","",MAX(0,ROUND(BKFL7_STR_RCK(AB100,F100),1))))</f>
        <v/>
      </c>
      <c r="AT100" s="97" t="str" cm="1">
        <f t="array" ref="AT100">IF(A100="","",IF(INDEX(Table_Methods!A:F,MATCH(G100,Table_Methods!B:B,0),1)&lt;&gt;"BKFL8","",MAX(0,ROUND(BKFL8_CEB(AF100,Z100,AA100),1))))</f>
        <v/>
      </c>
      <c r="AU100" s="96" t="str" cm="1">
        <f t="array" ref="AU100">IF(A100="","",IF(INDEX(Table_Methods!A:F,MATCH(G100,Table_Methods!B:B,0),1)&lt;&gt;"BKFL8","",MAX(0,ROUND(BKFL8_STR_NRK(AC100,AD100,X100,Y100,Z100),1))))</f>
        <v/>
      </c>
      <c r="AV100" s="96" t="str" cm="1">
        <f t="array" ref="AV100">IF(A100="","",IF(INDEX(Table_Methods!A:F,MATCH(G100,Table_Methods!B:B,0),1)&lt;&gt;"BKFL8","",MAX(0,ROUND(BKFL8_STR_RCK(AB100,X100),1))))</f>
        <v/>
      </c>
      <c r="AW100" s="96" t="str" cm="1">
        <f t="array" ref="AW100">IF(A100="","",IF(INDEX(Table_Methods!A:F,MATCH(G100,Table_Methods!B:B,0),1)&lt;&gt;"BKFL9","",MAX(0,ROUND(BKFL9_STR_NRK(AC100,AD100,X100,Y100,Z100),1))))</f>
        <v/>
      </c>
      <c r="AX100" s="96" t="str" cm="1">
        <f t="array" ref="AX100">IF(A100="","",IF(INDEX(Table_Methods!A:F,MATCH(G100,Table_Methods!B:B,0),1)&lt;&gt;"BKFL9","",MAX(0,ROUND(BKFL9_STR_RCK(AB100,X100),1))))</f>
        <v/>
      </c>
    </row>
    <row r="101" spans="1:50" x14ac:dyDescent="0.25">
      <c r="A101" s="82" t="str">
        <f>IF(Input!A101="","",Input!A101)</f>
        <v/>
      </c>
      <c r="B101" s="82" t="str">
        <f>IF(Input!B101="","",Input!B101)</f>
        <v/>
      </c>
      <c r="C101" s="82" t="str">
        <f>IF(Input!D101="","",Input!D101)</f>
        <v/>
      </c>
      <c r="D101" s="82" t="str">
        <f>IF(Input!E101="","",Input!E101)</f>
        <v/>
      </c>
      <c r="E101" s="82" t="str">
        <f>IF(Input!F101="","",Input!F101)</f>
        <v/>
      </c>
      <c r="F101" s="82" t="str">
        <f>IF(Input!G101="","",Input!G101)</f>
        <v/>
      </c>
      <c r="G101" s="83" t="str">
        <f>IF(Input!H101="","",Input!H101)</f>
        <v/>
      </c>
      <c r="H101" s="82" t="str">
        <f>IF(Input!I101="","",Input!I101)</f>
        <v/>
      </c>
      <c r="I101" s="82" t="str">
        <f>IF(Input!J101="","",Input!J101)</f>
        <v/>
      </c>
      <c r="J101" s="82" t="str">
        <f>IF(Input!K101="","",Input!K101)</f>
        <v/>
      </c>
      <c r="K101" s="82" t="str">
        <f>IF(Input!L101="","",Input!L101)</f>
        <v/>
      </c>
      <c r="L101" s="70" t="str">
        <f>IF(B101="","",IF(B101="Box",4,IF(AND(Project!$B$12&gt;0,ISNUMBER(Project!$B$12)),Project!$B$12,12)))</f>
        <v/>
      </c>
      <c r="M101" s="66" t="str">
        <f t="shared" si="7"/>
        <v/>
      </c>
      <c r="N101" s="66" t="str">
        <f t="shared" si="8"/>
        <v/>
      </c>
      <c r="O101" s="67" t="str" cm="1">
        <f t="array" ref="O101">IF(A101="","",ROUND(IF(B101="Circular",Circular(M101),IF(B101="Box",Box(M101,N101),Elliptical(M101,N101))),3))</f>
        <v/>
      </c>
      <c r="P101" s="66" t="str">
        <f t="shared" si="9"/>
        <v/>
      </c>
      <c r="Q101" s="66" t="str" cm="1">
        <f t="array" ref="Q101">IF(M101="","",ROUND(W(M101),2))</f>
        <v/>
      </c>
      <c r="R101" s="66" t="str" cm="1">
        <f t="array" ref="R101">IF(M101="","",ROUND(Wb(Q101,M101),2))</f>
        <v/>
      </c>
      <c r="S101" s="66" t="str" cm="1">
        <f t="array" ref="S101">IF(R101="","",ROUND(K(R101,N101,L101),2))</f>
        <v/>
      </c>
      <c r="T101" s="66" t="str" cm="1">
        <f t="array" ref="T101">IF(S101="","",ROUND(K_3(S101,P101,L101),2))</f>
        <v/>
      </c>
      <c r="U101" s="66" t="str" cm="1">
        <f t="array" ref="U101">IF(S101="","",ROUND(Wt(I101,S101,L101),2))</f>
        <v/>
      </c>
      <c r="V101" s="92" t="str" cm="1">
        <f t="array" ref="V101">IF(A101="","",MAX(ROUND(L_B2(K101,N101),2),0))</f>
        <v/>
      </c>
      <c r="W101" s="92" t="str" cm="1">
        <f t="array" ref="W101">IF(A101="","",MAX(ROUND(L_Tc(K101,I101,N101),2),0))</f>
        <v/>
      </c>
      <c r="X101" s="92" t="str" cm="1">
        <f t="array" ref="X101">IF(N101="","",ROUND(L_Vc(K101,P101,N101),2))</f>
        <v/>
      </c>
      <c r="Y101" s="92" t="str">
        <f t="shared" si="10"/>
        <v/>
      </c>
      <c r="Z101" s="92" t="str">
        <f t="shared" si="11"/>
        <v/>
      </c>
      <c r="AA101" s="92" t="str">
        <f t="shared" si="12"/>
        <v/>
      </c>
      <c r="AB101" s="76" t="str" cm="1">
        <f t="array" ref="AB101">IF(A101="","",AREA_F(IF(RIGHT(G101,4)="ment",P101,I101),R101))</f>
        <v/>
      </c>
      <c r="AC101" s="76" t="str" cm="1">
        <f t="array" ref="AC101">IF(A101="","",ROUND(AREA_BC(R101,S101,N101,O101),2))</f>
        <v/>
      </c>
      <c r="AD101" s="76" t="str">
        <f t="shared" si="13"/>
        <v/>
      </c>
      <c r="AE101" s="76" t="str" cm="1">
        <f t="array" ref="AE101">IF(A101="","",ROUND(AREA_CT(S101,U101,I101),2))</f>
        <v/>
      </c>
      <c r="AF101" s="76" t="str" cm="1">
        <f t="array" ref="AF101">IF(A101="","",ROUND(AREA_VT(T101,U101,I101,P101),2))</f>
        <v/>
      </c>
      <c r="AG101" s="96" t="str" cm="1">
        <f t="array" ref="AG101">IF(A101="","",IF(INDEX(Table_Methods!A:F,MATCH(G101,Table_Methods!B:B,0),1)&lt;&gt;"BKFL1","",MAX(0,ROUND(BKFL1_CEB(AC101,AE101,AH101,F101,F101,J101),1))))</f>
        <v/>
      </c>
      <c r="AH101" s="96" t="str" cm="1">
        <f t="array" ref="AH101">IF(A101="","",IF(INDEX(Table_Methods!A:F,MATCH(G101,Table_Methods!B:B,0),1)&lt;&gt;"BKFL1","",MAX(0,ROUND(BKFL1_STR_NRK(AC101,AE101,K101,V101,W101),1))))</f>
        <v/>
      </c>
      <c r="AI101" s="96" t="str" cm="1">
        <f t="array" ref="AI101">IF(A101="","",IF(INDEX(Table_Methods!A:F,MATCH(G101,Table_Methods!B:B,0),1)&lt;&gt;"BKFL1","",MAX(0,ROUND(BKFL1_STR_RCK(AB101,F101),1))))</f>
        <v/>
      </c>
      <c r="AJ101" s="96" t="str" cm="1">
        <f t="array" ref="AJ101">IF(A101="","",IF(INDEX(Table_Methods!A:F,MATCH(G101,Table_Methods!B:B,0),1)&lt;&gt;"BKFL2","",MAX(0,ROUND(BKFL2_CEB(AC101,AD101,AK101,F101,F101,J101),1))))</f>
        <v/>
      </c>
      <c r="AK101" s="96" t="str" cm="1">
        <f t="array" ref="AK101">IF(A101="","",IF(INDEX(Table_Methods!A:F,MATCH(G101,Table_Methods!B:B,0),1)&lt;&gt;"BKFL2","",MAX(0,ROUND(BKFL2_STR_NRK(AC101,AD101,K101,V101,X101),1))))</f>
        <v/>
      </c>
      <c r="AL101" s="96" t="str" cm="1">
        <f t="array" ref="AL101">IF(A101="","",IF(INDEX(Table_Methods!A:F,MATCH(G101,Table_Methods!B:B,0),1)&lt;&gt;"BKFL2","",MAX(0,ROUND(BKFL2_STR_RCK(AB101,F101),1))))</f>
        <v/>
      </c>
      <c r="AM101" s="96" t="str" cm="1">
        <f t="array" ref="AM101">IF(A101="","",IF(INDEX(Table_Methods!A:F,MATCH(G101,Table_Methods!B:B,0),1)&lt;&gt;"BKFL3","",MAX(0,ROUND(BKFL3_STR(AC101+AE101,K101),1))))</f>
        <v/>
      </c>
      <c r="AN101" s="96" t="str" cm="1">
        <f t="array" ref="AN101">IF(A101="","",IF(INDEX(Table_Methods!A:F,MATCH(G101,Table_Methods!B:B,0),1)&lt;&gt;"BKFL6","",MAX(0,ROUND(BKFL6_CEB(AC101,AE101,AO101,F101,F101,J101),1))))</f>
        <v/>
      </c>
      <c r="AO101" s="97" t="str" cm="1">
        <f t="array" ref="AO101">IF(A101="","",IF(INDEX(Table_Methods!A:F,MATCH(G101,Table_Methods!B:B,0),1)&lt;&gt;"BKFL6","",MAX(0,ROUND(BKFL6_STR_NRK(AC101,K101,V101),1))))</f>
        <v/>
      </c>
      <c r="AP101" s="96" t="str" cm="1">
        <f t="array" ref="AP101">IF(A101="","",IF(INDEX(Table_Methods!A:F,MATCH(G101,Table_Methods!B:B,0),1)&lt;&gt;"BKFL6","",MAX(0,ROUND(BKFL6_STR_RCK(AB101,F101),1))))</f>
        <v/>
      </c>
      <c r="AQ101" s="97" t="str" cm="1">
        <f t="array" ref="AQ101">IF(A101="","",IF(INDEX(Table_Methods!A:F,MATCH(G101,Table_Methods!B:B,0),1)&lt;&gt;"BKFL7","",MAX(0,ROUND(BKFL7_CEB(AC101,AD101,AR101,F101,F101,J101),1))))</f>
        <v/>
      </c>
      <c r="AR101" s="96" t="str" cm="1">
        <f t="array" ref="AR101">IF(A101="","",IF(INDEX(Table_Methods!A:F,MATCH(G101,Table_Methods!B:B,0),1)&lt;&gt;"BKFL7","",MAX(0,ROUND(BKFL7_STR_NRK(AC101,K101,V101),1))))</f>
        <v/>
      </c>
      <c r="AS101" s="96" t="str" cm="1">
        <f t="array" ref="AS101">IF(A101="","",IF(INDEX(Table_Methods!A:F,MATCH(G101,Table_Methods!B:B,0),1)&lt;&gt;"BKFL7","",MAX(0,ROUND(BKFL7_STR_RCK(AB101,F101),1))))</f>
        <v/>
      </c>
      <c r="AT101" s="97" t="str" cm="1">
        <f t="array" ref="AT101">IF(A101="","",IF(INDEX(Table_Methods!A:F,MATCH(G101,Table_Methods!B:B,0),1)&lt;&gt;"BKFL8","",MAX(0,ROUND(BKFL8_CEB(AF101,Z101,AA101),1))))</f>
        <v/>
      </c>
      <c r="AU101" s="96" t="str" cm="1">
        <f t="array" ref="AU101">IF(A101="","",IF(INDEX(Table_Methods!A:F,MATCH(G101,Table_Methods!B:B,0),1)&lt;&gt;"BKFL8","",MAX(0,ROUND(BKFL8_STR_NRK(AC101,AD101,X101,Y101,Z101),1))))</f>
        <v/>
      </c>
      <c r="AV101" s="96" t="str" cm="1">
        <f t="array" ref="AV101">IF(A101="","",IF(INDEX(Table_Methods!A:F,MATCH(G101,Table_Methods!B:B,0),1)&lt;&gt;"BKFL8","",MAX(0,ROUND(BKFL8_STR_RCK(AB101,X101),1))))</f>
        <v/>
      </c>
      <c r="AW101" s="96" t="str" cm="1">
        <f t="array" ref="AW101">IF(A101="","",IF(INDEX(Table_Methods!A:F,MATCH(G101,Table_Methods!B:B,0),1)&lt;&gt;"BKFL9","",MAX(0,ROUND(BKFL9_STR_NRK(AC101,AD101,X101,Y101,Z101),1))))</f>
        <v/>
      </c>
      <c r="AX101" s="96" t="str" cm="1">
        <f t="array" ref="AX101">IF(A101="","",IF(INDEX(Table_Methods!A:F,MATCH(G101,Table_Methods!B:B,0),1)&lt;&gt;"BKFL9","",MAX(0,ROUND(BKFL9_STR_RCK(AB101,X101),1))))</f>
        <v/>
      </c>
    </row>
    <row r="102" spans="1:50" x14ac:dyDescent="0.25">
      <c r="A102" s="82" t="str">
        <f>IF(Input!A102="","",Input!A102)</f>
        <v/>
      </c>
      <c r="B102" s="82" t="str">
        <f>IF(Input!B102="","",Input!B102)</f>
        <v/>
      </c>
      <c r="C102" s="82" t="str">
        <f>IF(Input!D102="","",Input!D102)</f>
        <v/>
      </c>
      <c r="D102" s="82" t="str">
        <f>IF(Input!E102="","",Input!E102)</f>
        <v/>
      </c>
      <c r="E102" s="82" t="str">
        <f>IF(Input!F102="","",Input!F102)</f>
        <v/>
      </c>
      <c r="F102" s="82" t="str">
        <f>IF(Input!G102="","",Input!G102)</f>
        <v/>
      </c>
      <c r="G102" s="83" t="str">
        <f>IF(Input!H102="","",Input!H102)</f>
        <v/>
      </c>
      <c r="H102" s="82" t="str">
        <f>IF(Input!I102="","",Input!I102)</f>
        <v/>
      </c>
      <c r="I102" s="82" t="str">
        <f>IF(Input!J102="","",Input!J102)</f>
        <v/>
      </c>
      <c r="J102" s="82" t="str">
        <f>IF(Input!K102="","",Input!K102)</f>
        <v/>
      </c>
      <c r="K102" s="82" t="str">
        <f>IF(Input!L102="","",Input!L102)</f>
        <v/>
      </c>
      <c r="L102" s="70" t="str">
        <f>IF(B102="","",IF(B102="Box",4,IF(AND(Project!$B$12&gt;0,ISNUMBER(Project!$B$12)),Project!$B$12,12)))</f>
        <v/>
      </c>
      <c r="M102" s="66" t="str">
        <f t="shared" si="7"/>
        <v/>
      </c>
      <c r="N102" s="66" t="str">
        <f t="shared" si="8"/>
        <v/>
      </c>
      <c r="O102" s="67" t="str" cm="1">
        <f t="array" ref="O102">IF(A102="","",ROUND(IF(B102="Circular",Circular(M102),IF(B102="Box",Box(M102,N102),Elliptical(M102,N102))),3))</f>
        <v/>
      </c>
      <c r="P102" s="66" t="str">
        <f t="shared" si="9"/>
        <v/>
      </c>
      <c r="Q102" s="66" t="str" cm="1">
        <f t="array" ref="Q102">IF(M102="","",ROUND(W(M102),2))</f>
        <v/>
      </c>
      <c r="R102" s="66" t="str" cm="1">
        <f t="array" ref="R102">IF(M102="","",ROUND(Wb(Q102,M102),2))</f>
        <v/>
      </c>
      <c r="S102" s="66" t="str" cm="1">
        <f t="array" ref="S102">IF(R102="","",ROUND(K(R102,N102,L102),2))</f>
        <v/>
      </c>
      <c r="T102" s="66" t="str" cm="1">
        <f t="array" ref="T102">IF(S102="","",ROUND(K_3(S102,P102,L102),2))</f>
        <v/>
      </c>
      <c r="U102" s="66" t="str" cm="1">
        <f t="array" ref="U102">IF(S102="","",ROUND(Wt(I102,S102,L102),2))</f>
        <v/>
      </c>
      <c r="V102" s="92" t="str" cm="1">
        <f t="array" ref="V102">IF(A102="","",MAX(ROUND(L_B2(K102,N102),2),0))</f>
        <v/>
      </c>
      <c r="W102" s="92" t="str" cm="1">
        <f t="array" ref="W102">IF(A102="","",MAX(ROUND(L_Tc(K102,I102,N102),2),0))</f>
        <v/>
      </c>
      <c r="X102" s="92" t="str" cm="1">
        <f t="array" ref="X102">IF(N102="","",ROUND(L_Vc(K102,P102,N102),2))</f>
        <v/>
      </c>
      <c r="Y102" s="92" t="str">
        <f t="shared" si="10"/>
        <v/>
      </c>
      <c r="Z102" s="92" t="str">
        <f t="shared" si="11"/>
        <v/>
      </c>
      <c r="AA102" s="92" t="str">
        <f t="shared" si="12"/>
        <v/>
      </c>
      <c r="AB102" s="76" t="str" cm="1">
        <f t="array" ref="AB102">IF(A102="","",AREA_F(IF(RIGHT(G102,4)="ment",P102,I102),R102))</f>
        <v/>
      </c>
      <c r="AC102" s="76" t="str" cm="1">
        <f t="array" ref="AC102">IF(A102="","",ROUND(AREA_BC(R102,S102,N102,O102),2))</f>
        <v/>
      </c>
      <c r="AD102" s="76" t="str">
        <f t="shared" si="13"/>
        <v/>
      </c>
      <c r="AE102" s="76" t="str" cm="1">
        <f t="array" ref="AE102">IF(A102="","",ROUND(AREA_CT(S102,U102,I102),2))</f>
        <v/>
      </c>
      <c r="AF102" s="76" t="str" cm="1">
        <f t="array" ref="AF102">IF(A102="","",ROUND(AREA_VT(T102,U102,I102,P102),2))</f>
        <v/>
      </c>
      <c r="AG102" s="96" t="str" cm="1">
        <f t="array" ref="AG102">IF(A102="","",IF(INDEX(Table_Methods!A:F,MATCH(G102,Table_Methods!B:B,0),1)&lt;&gt;"BKFL1","",MAX(0,ROUND(BKFL1_CEB(AC102,AE102,AH102,F102,F102,J102),1))))</f>
        <v/>
      </c>
      <c r="AH102" s="96" t="str" cm="1">
        <f t="array" ref="AH102">IF(A102="","",IF(INDEX(Table_Methods!A:F,MATCH(G102,Table_Methods!B:B,0),1)&lt;&gt;"BKFL1","",MAX(0,ROUND(BKFL1_STR_NRK(AC102,AE102,K102,V102,W102),1))))</f>
        <v/>
      </c>
      <c r="AI102" s="96" t="str" cm="1">
        <f t="array" ref="AI102">IF(A102="","",IF(INDEX(Table_Methods!A:F,MATCH(G102,Table_Methods!B:B,0),1)&lt;&gt;"BKFL1","",MAX(0,ROUND(BKFL1_STR_RCK(AB102,F102),1))))</f>
        <v/>
      </c>
      <c r="AJ102" s="96" t="str" cm="1">
        <f t="array" ref="AJ102">IF(A102="","",IF(INDEX(Table_Methods!A:F,MATCH(G102,Table_Methods!B:B,0),1)&lt;&gt;"BKFL2","",MAX(0,ROUND(BKFL2_CEB(AC102,AD102,AK102,F102,F102,J102),1))))</f>
        <v/>
      </c>
      <c r="AK102" s="96" t="str" cm="1">
        <f t="array" ref="AK102">IF(A102="","",IF(INDEX(Table_Methods!A:F,MATCH(G102,Table_Methods!B:B,0),1)&lt;&gt;"BKFL2","",MAX(0,ROUND(BKFL2_STR_NRK(AC102,AD102,K102,V102,X102),1))))</f>
        <v/>
      </c>
      <c r="AL102" s="96" t="str" cm="1">
        <f t="array" ref="AL102">IF(A102="","",IF(INDEX(Table_Methods!A:F,MATCH(G102,Table_Methods!B:B,0),1)&lt;&gt;"BKFL2","",MAX(0,ROUND(BKFL2_STR_RCK(AB102,F102),1))))</f>
        <v/>
      </c>
      <c r="AM102" s="96" t="str" cm="1">
        <f t="array" ref="AM102">IF(A102="","",IF(INDEX(Table_Methods!A:F,MATCH(G102,Table_Methods!B:B,0),1)&lt;&gt;"BKFL3","",MAX(0,ROUND(BKFL3_STR(AC102+AE102,K102),1))))</f>
        <v/>
      </c>
      <c r="AN102" s="96" t="str" cm="1">
        <f t="array" ref="AN102">IF(A102="","",IF(INDEX(Table_Methods!A:F,MATCH(G102,Table_Methods!B:B,0),1)&lt;&gt;"BKFL6","",MAX(0,ROUND(BKFL6_CEB(AC102,AE102,AO102,F102,F102,J102),1))))</f>
        <v/>
      </c>
      <c r="AO102" s="97" t="str" cm="1">
        <f t="array" ref="AO102">IF(A102="","",IF(INDEX(Table_Methods!A:F,MATCH(G102,Table_Methods!B:B,0),1)&lt;&gt;"BKFL6","",MAX(0,ROUND(BKFL6_STR_NRK(AC102,K102,V102),1))))</f>
        <v/>
      </c>
      <c r="AP102" s="96" t="str" cm="1">
        <f t="array" ref="AP102">IF(A102="","",IF(INDEX(Table_Methods!A:F,MATCH(G102,Table_Methods!B:B,0),1)&lt;&gt;"BKFL6","",MAX(0,ROUND(BKFL6_STR_RCK(AB102,F102),1))))</f>
        <v/>
      </c>
      <c r="AQ102" s="97" t="str" cm="1">
        <f t="array" ref="AQ102">IF(A102="","",IF(INDEX(Table_Methods!A:F,MATCH(G102,Table_Methods!B:B,0),1)&lt;&gt;"BKFL7","",MAX(0,ROUND(BKFL7_CEB(AC102,AD102,AR102,F102,F102,J102),1))))</f>
        <v/>
      </c>
      <c r="AR102" s="96" t="str" cm="1">
        <f t="array" ref="AR102">IF(A102="","",IF(INDEX(Table_Methods!A:F,MATCH(G102,Table_Methods!B:B,0),1)&lt;&gt;"BKFL7","",MAX(0,ROUND(BKFL7_STR_NRK(AC102,K102,V102),1))))</f>
        <v/>
      </c>
      <c r="AS102" s="96" t="str" cm="1">
        <f t="array" ref="AS102">IF(A102="","",IF(INDEX(Table_Methods!A:F,MATCH(G102,Table_Methods!B:B,0),1)&lt;&gt;"BKFL7","",MAX(0,ROUND(BKFL7_STR_RCK(AB102,F102),1))))</f>
        <v/>
      </c>
      <c r="AT102" s="97" t="str" cm="1">
        <f t="array" ref="AT102">IF(A102="","",IF(INDEX(Table_Methods!A:F,MATCH(G102,Table_Methods!B:B,0),1)&lt;&gt;"BKFL8","",MAX(0,ROUND(BKFL8_CEB(AF102,Z102,AA102),1))))</f>
        <v/>
      </c>
      <c r="AU102" s="96" t="str" cm="1">
        <f t="array" ref="AU102">IF(A102="","",IF(INDEX(Table_Methods!A:F,MATCH(G102,Table_Methods!B:B,0),1)&lt;&gt;"BKFL8","",MAX(0,ROUND(BKFL8_STR_NRK(AC102,AD102,X102,Y102,Z102),1))))</f>
        <v/>
      </c>
      <c r="AV102" s="96" t="str" cm="1">
        <f t="array" ref="AV102">IF(A102="","",IF(INDEX(Table_Methods!A:F,MATCH(G102,Table_Methods!B:B,0),1)&lt;&gt;"BKFL8","",MAX(0,ROUND(BKFL8_STR_RCK(AB102,X102),1))))</f>
        <v/>
      </c>
      <c r="AW102" s="96" t="str" cm="1">
        <f t="array" ref="AW102">IF(A102="","",IF(INDEX(Table_Methods!A:F,MATCH(G102,Table_Methods!B:B,0),1)&lt;&gt;"BKFL9","",MAX(0,ROUND(BKFL9_STR_NRK(AC102,AD102,X102,Y102,Z102),1))))</f>
        <v/>
      </c>
      <c r="AX102" s="96" t="str" cm="1">
        <f t="array" ref="AX102">IF(A102="","",IF(INDEX(Table_Methods!A:F,MATCH(G102,Table_Methods!B:B,0),1)&lt;&gt;"BKFL9","",MAX(0,ROUND(BKFL9_STR_RCK(AB102,X102),1))))</f>
        <v/>
      </c>
    </row>
    <row r="103" spans="1:50" x14ac:dyDescent="0.25">
      <c r="A103" s="82" t="str">
        <f>IF(Input!A103="","",Input!A103)</f>
        <v/>
      </c>
      <c r="B103" s="82" t="str">
        <f>IF(Input!B103="","",Input!B103)</f>
        <v/>
      </c>
      <c r="C103" s="82" t="str">
        <f>IF(Input!D103="","",Input!D103)</f>
        <v/>
      </c>
      <c r="D103" s="82" t="str">
        <f>IF(Input!E103="","",Input!E103)</f>
        <v/>
      </c>
      <c r="E103" s="82" t="str">
        <f>IF(Input!F103="","",Input!F103)</f>
        <v/>
      </c>
      <c r="F103" s="82" t="str">
        <f>IF(Input!G103="","",Input!G103)</f>
        <v/>
      </c>
      <c r="G103" s="83" t="str">
        <f>IF(Input!H103="","",Input!H103)</f>
        <v/>
      </c>
      <c r="H103" s="82" t="str">
        <f>IF(Input!I103="","",Input!I103)</f>
        <v/>
      </c>
      <c r="I103" s="82" t="str">
        <f>IF(Input!J103="","",Input!J103)</f>
        <v/>
      </c>
      <c r="J103" s="82" t="str">
        <f>IF(Input!K103="","",Input!K103)</f>
        <v/>
      </c>
      <c r="K103" s="82" t="str">
        <f>IF(Input!L103="","",Input!L103)</f>
        <v/>
      </c>
      <c r="L103" s="70" t="str">
        <f>IF(B103="","",IF(B103="Box",4,IF(AND(Project!$B$12&gt;0,ISNUMBER(Project!$B$12)),Project!$B$12,12)))</f>
        <v/>
      </c>
      <c r="M103" s="66" t="str">
        <f t="shared" si="7"/>
        <v/>
      </c>
      <c r="N103" s="66" t="str">
        <f t="shared" si="8"/>
        <v/>
      </c>
      <c r="O103" s="67" t="str" cm="1">
        <f t="array" ref="O103">IF(A103="","",ROUND(IF(B103="Circular",Circular(M103),IF(B103="Box",Box(M103,N103),Elliptical(M103,N103))),3))</f>
        <v/>
      </c>
      <c r="P103" s="66" t="str">
        <f t="shared" si="9"/>
        <v/>
      </c>
      <c r="Q103" s="66" t="str" cm="1">
        <f t="array" ref="Q103">IF(M103="","",ROUND(W(M103),2))</f>
        <v/>
      </c>
      <c r="R103" s="66" t="str" cm="1">
        <f t="array" ref="R103">IF(M103="","",ROUND(Wb(Q103,M103),2))</f>
        <v/>
      </c>
      <c r="S103" s="66" t="str" cm="1">
        <f t="array" ref="S103">IF(R103="","",ROUND(K(R103,N103,L103),2))</f>
        <v/>
      </c>
      <c r="T103" s="66" t="str" cm="1">
        <f t="array" ref="T103">IF(S103="","",ROUND(K_3(S103,P103,L103),2))</f>
        <v/>
      </c>
      <c r="U103" s="66" t="str" cm="1">
        <f t="array" ref="U103">IF(S103="","",ROUND(Wt(I103,S103,L103),2))</f>
        <v/>
      </c>
      <c r="V103" s="92" t="str" cm="1">
        <f t="array" ref="V103">IF(A103="","",MAX(ROUND(L_B2(K103,N103),2),0))</f>
        <v/>
      </c>
      <c r="W103" s="92" t="str" cm="1">
        <f t="array" ref="W103">IF(A103="","",MAX(ROUND(L_Tc(K103,I103,N103),2),0))</f>
        <v/>
      </c>
      <c r="X103" s="92" t="str" cm="1">
        <f t="array" ref="X103">IF(N103="","",ROUND(L_Vc(K103,P103,N103),2))</f>
        <v/>
      </c>
      <c r="Y103" s="92" t="str">
        <f t="shared" si="10"/>
        <v/>
      </c>
      <c r="Z103" s="92" t="str">
        <f t="shared" si="11"/>
        <v/>
      </c>
      <c r="AA103" s="92" t="str">
        <f t="shared" si="12"/>
        <v/>
      </c>
      <c r="AB103" s="76" t="str" cm="1">
        <f t="array" ref="AB103">IF(A103="","",AREA_F(IF(RIGHT(G103,4)="ment",P103,I103),R103))</f>
        <v/>
      </c>
      <c r="AC103" s="76" t="str" cm="1">
        <f t="array" ref="AC103">IF(A103="","",ROUND(AREA_BC(R103,S103,N103,O103),2))</f>
        <v/>
      </c>
      <c r="AD103" s="76" t="str">
        <f t="shared" si="13"/>
        <v/>
      </c>
      <c r="AE103" s="76" t="str" cm="1">
        <f t="array" ref="AE103">IF(A103="","",ROUND(AREA_CT(S103,U103,I103),2))</f>
        <v/>
      </c>
      <c r="AF103" s="76" t="str" cm="1">
        <f t="array" ref="AF103">IF(A103="","",ROUND(AREA_VT(T103,U103,I103,P103),2))</f>
        <v/>
      </c>
      <c r="AG103" s="96" t="str" cm="1">
        <f t="array" ref="AG103">IF(A103="","",IF(INDEX(Table_Methods!A:F,MATCH(G103,Table_Methods!B:B,0),1)&lt;&gt;"BKFL1","",MAX(0,ROUND(BKFL1_CEB(AC103,AE103,AH103,F103,F103,J103),1))))</f>
        <v/>
      </c>
      <c r="AH103" s="96" t="str" cm="1">
        <f t="array" ref="AH103">IF(A103="","",IF(INDEX(Table_Methods!A:F,MATCH(G103,Table_Methods!B:B,0),1)&lt;&gt;"BKFL1","",MAX(0,ROUND(BKFL1_STR_NRK(AC103,AE103,K103,V103,W103),1))))</f>
        <v/>
      </c>
      <c r="AI103" s="96" t="str" cm="1">
        <f t="array" ref="AI103">IF(A103="","",IF(INDEX(Table_Methods!A:F,MATCH(G103,Table_Methods!B:B,0),1)&lt;&gt;"BKFL1","",MAX(0,ROUND(BKFL1_STR_RCK(AB103,F103),1))))</f>
        <v/>
      </c>
      <c r="AJ103" s="96" t="str" cm="1">
        <f t="array" ref="AJ103">IF(A103="","",IF(INDEX(Table_Methods!A:F,MATCH(G103,Table_Methods!B:B,0),1)&lt;&gt;"BKFL2","",MAX(0,ROUND(BKFL2_CEB(AC103,AD103,AK103,F103,F103,J103),1))))</f>
        <v/>
      </c>
      <c r="AK103" s="96" t="str" cm="1">
        <f t="array" ref="AK103">IF(A103="","",IF(INDEX(Table_Methods!A:F,MATCH(G103,Table_Methods!B:B,0),1)&lt;&gt;"BKFL2","",MAX(0,ROUND(BKFL2_STR_NRK(AC103,AD103,K103,V103,X103),1))))</f>
        <v/>
      </c>
      <c r="AL103" s="96" t="str" cm="1">
        <f t="array" ref="AL103">IF(A103="","",IF(INDEX(Table_Methods!A:F,MATCH(G103,Table_Methods!B:B,0),1)&lt;&gt;"BKFL2","",MAX(0,ROUND(BKFL2_STR_RCK(AB103,F103),1))))</f>
        <v/>
      </c>
      <c r="AM103" s="96" t="str" cm="1">
        <f t="array" ref="AM103">IF(A103="","",IF(INDEX(Table_Methods!A:F,MATCH(G103,Table_Methods!B:B,0),1)&lt;&gt;"BKFL3","",MAX(0,ROUND(BKFL3_STR(AC103+AE103,K103),1))))</f>
        <v/>
      </c>
      <c r="AN103" s="96" t="str" cm="1">
        <f t="array" ref="AN103">IF(A103="","",IF(INDEX(Table_Methods!A:F,MATCH(G103,Table_Methods!B:B,0),1)&lt;&gt;"BKFL6","",MAX(0,ROUND(BKFL6_CEB(AC103,AE103,AO103,F103,F103,J103),1))))</f>
        <v/>
      </c>
      <c r="AO103" s="97" t="str" cm="1">
        <f t="array" ref="AO103">IF(A103="","",IF(INDEX(Table_Methods!A:F,MATCH(G103,Table_Methods!B:B,0),1)&lt;&gt;"BKFL6","",MAX(0,ROUND(BKFL6_STR_NRK(AC103,K103,V103),1))))</f>
        <v/>
      </c>
      <c r="AP103" s="96" t="str" cm="1">
        <f t="array" ref="AP103">IF(A103="","",IF(INDEX(Table_Methods!A:F,MATCH(G103,Table_Methods!B:B,0),1)&lt;&gt;"BKFL6","",MAX(0,ROUND(BKFL6_STR_RCK(AB103,F103),1))))</f>
        <v/>
      </c>
      <c r="AQ103" s="97" t="str" cm="1">
        <f t="array" ref="AQ103">IF(A103="","",IF(INDEX(Table_Methods!A:F,MATCH(G103,Table_Methods!B:B,0),1)&lt;&gt;"BKFL7","",MAX(0,ROUND(BKFL7_CEB(AC103,AD103,AR103,F103,F103,J103),1))))</f>
        <v/>
      </c>
      <c r="AR103" s="96" t="str" cm="1">
        <f t="array" ref="AR103">IF(A103="","",IF(INDEX(Table_Methods!A:F,MATCH(G103,Table_Methods!B:B,0),1)&lt;&gt;"BKFL7","",MAX(0,ROUND(BKFL7_STR_NRK(AC103,K103,V103),1))))</f>
        <v/>
      </c>
      <c r="AS103" s="96" t="str" cm="1">
        <f t="array" ref="AS103">IF(A103="","",IF(INDEX(Table_Methods!A:F,MATCH(G103,Table_Methods!B:B,0),1)&lt;&gt;"BKFL7","",MAX(0,ROUND(BKFL7_STR_RCK(AB103,F103),1))))</f>
        <v/>
      </c>
      <c r="AT103" s="97" t="str" cm="1">
        <f t="array" ref="AT103">IF(A103="","",IF(INDEX(Table_Methods!A:F,MATCH(G103,Table_Methods!B:B,0),1)&lt;&gt;"BKFL8","",MAX(0,ROUND(BKFL8_CEB(AF103,Z103,AA103),1))))</f>
        <v/>
      </c>
      <c r="AU103" s="96" t="str" cm="1">
        <f t="array" ref="AU103">IF(A103="","",IF(INDEX(Table_Methods!A:F,MATCH(G103,Table_Methods!B:B,0),1)&lt;&gt;"BKFL8","",MAX(0,ROUND(BKFL8_STR_NRK(AC103,AD103,X103,Y103,Z103),1))))</f>
        <v/>
      </c>
      <c r="AV103" s="96" t="str" cm="1">
        <f t="array" ref="AV103">IF(A103="","",IF(INDEX(Table_Methods!A:F,MATCH(G103,Table_Methods!B:B,0),1)&lt;&gt;"BKFL8","",MAX(0,ROUND(BKFL8_STR_RCK(AB103,X103),1))))</f>
        <v/>
      </c>
      <c r="AW103" s="96" t="str" cm="1">
        <f t="array" ref="AW103">IF(A103="","",IF(INDEX(Table_Methods!A:F,MATCH(G103,Table_Methods!B:B,0),1)&lt;&gt;"BKFL9","",MAX(0,ROUND(BKFL9_STR_NRK(AC103,AD103,X103,Y103,Z103),1))))</f>
        <v/>
      </c>
      <c r="AX103" s="96" t="str" cm="1">
        <f t="array" ref="AX103">IF(A103="","",IF(INDEX(Table_Methods!A:F,MATCH(G103,Table_Methods!B:B,0),1)&lt;&gt;"BKFL9","",MAX(0,ROUND(BKFL9_STR_RCK(AB103,X103),1))))</f>
        <v/>
      </c>
    </row>
    <row r="104" spans="1:50" x14ac:dyDescent="0.25">
      <c r="A104" s="82" t="str">
        <f>IF(Input!A104="","",Input!A104)</f>
        <v/>
      </c>
      <c r="B104" s="82" t="str">
        <f>IF(Input!B104="","",Input!B104)</f>
        <v/>
      </c>
      <c r="C104" s="82" t="str">
        <f>IF(Input!D104="","",Input!D104)</f>
        <v/>
      </c>
      <c r="D104" s="82" t="str">
        <f>IF(Input!E104="","",Input!E104)</f>
        <v/>
      </c>
      <c r="E104" s="82" t="str">
        <f>IF(Input!F104="","",Input!F104)</f>
        <v/>
      </c>
      <c r="F104" s="82" t="str">
        <f>IF(Input!G104="","",Input!G104)</f>
        <v/>
      </c>
      <c r="G104" s="83" t="str">
        <f>IF(Input!H104="","",Input!H104)</f>
        <v/>
      </c>
      <c r="H104" s="82" t="str">
        <f>IF(Input!I104="","",Input!I104)</f>
        <v/>
      </c>
      <c r="I104" s="82" t="str">
        <f>IF(Input!J104="","",Input!J104)</f>
        <v/>
      </c>
      <c r="J104" s="82" t="str">
        <f>IF(Input!K104="","",Input!K104)</f>
        <v/>
      </c>
      <c r="K104" s="82" t="str">
        <f>IF(Input!L104="","",Input!L104)</f>
        <v/>
      </c>
      <c r="L104" s="70" t="str">
        <f>IF(B104="","",IF(B104="Box",4,IF(AND(Project!$B$12&gt;0,ISNUMBER(Project!$B$12)),Project!$B$12,12)))</f>
        <v/>
      </c>
      <c r="M104" s="66" t="str">
        <f t="shared" si="7"/>
        <v/>
      </c>
      <c r="N104" s="66" t="str">
        <f t="shared" si="8"/>
        <v/>
      </c>
      <c r="O104" s="67" t="str" cm="1">
        <f t="array" ref="O104">IF(A104="","",ROUND(IF(B104="Circular",Circular(M104),IF(B104="Box",Box(M104,N104),Elliptical(M104,N104))),3))</f>
        <v/>
      </c>
      <c r="P104" s="66" t="str">
        <f t="shared" si="9"/>
        <v/>
      </c>
      <c r="Q104" s="66" t="str" cm="1">
        <f t="array" ref="Q104">IF(M104="","",ROUND(W(M104),2))</f>
        <v/>
      </c>
      <c r="R104" s="66" t="str" cm="1">
        <f t="array" ref="R104">IF(M104="","",ROUND(Wb(Q104,M104),2))</f>
        <v/>
      </c>
      <c r="S104" s="66" t="str" cm="1">
        <f t="array" ref="S104">IF(R104="","",ROUND(K(R104,N104,L104),2))</f>
        <v/>
      </c>
      <c r="T104" s="66" t="str" cm="1">
        <f t="array" ref="T104">IF(S104="","",ROUND(K_3(S104,P104,L104),2))</f>
        <v/>
      </c>
      <c r="U104" s="66" t="str" cm="1">
        <f t="array" ref="U104">IF(S104="","",ROUND(Wt(I104,S104,L104),2))</f>
        <v/>
      </c>
      <c r="V104" s="92" t="str" cm="1">
        <f t="array" ref="V104">IF(A104="","",MAX(ROUND(L_B2(K104,N104),2),0))</f>
        <v/>
      </c>
      <c r="W104" s="92" t="str" cm="1">
        <f t="array" ref="W104">IF(A104="","",MAX(ROUND(L_Tc(K104,I104,N104),2),0))</f>
        <v/>
      </c>
      <c r="X104" s="92" t="str" cm="1">
        <f t="array" ref="X104">IF(N104="","",ROUND(L_Vc(K104,P104,N104),2))</f>
        <v/>
      </c>
      <c r="Y104" s="92" t="str">
        <f t="shared" si="10"/>
        <v/>
      </c>
      <c r="Z104" s="92" t="str">
        <f t="shared" si="11"/>
        <v/>
      </c>
      <c r="AA104" s="92" t="str">
        <f t="shared" si="12"/>
        <v/>
      </c>
      <c r="AB104" s="76" t="str" cm="1">
        <f t="array" ref="AB104">IF(A104="","",AREA_F(IF(RIGHT(G104,4)="ment",P104,I104),R104))</f>
        <v/>
      </c>
      <c r="AC104" s="76" t="str" cm="1">
        <f t="array" ref="AC104">IF(A104="","",ROUND(AREA_BC(R104,S104,N104,O104),2))</f>
        <v/>
      </c>
      <c r="AD104" s="76" t="str">
        <f t="shared" si="13"/>
        <v/>
      </c>
      <c r="AE104" s="76" t="str" cm="1">
        <f t="array" ref="AE104">IF(A104="","",ROUND(AREA_CT(S104,U104,I104),2))</f>
        <v/>
      </c>
      <c r="AF104" s="76" t="str" cm="1">
        <f t="array" ref="AF104">IF(A104="","",ROUND(AREA_VT(T104,U104,I104,P104),2))</f>
        <v/>
      </c>
      <c r="AG104" s="96" t="str" cm="1">
        <f t="array" ref="AG104">IF(A104="","",IF(INDEX(Table_Methods!A:F,MATCH(G104,Table_Methods!B:B,0),1)&lt;&gt;"BKFL1","",MAX(0,ROUND(BKFL1_CEB(AC104,AE104,AH104,F104,F104,J104),1))))</f>
        <v/>
      </c>
      <c r="AH104" s="96" t="str" cm="1">
        <f t="array" ref="AH104">IF(A104="","",IF(INDEX(Table_Methods!A:F,MATCH(G104,Table_Methods!B:B,0),1)&lt;&gt;"BKFL1","",MAX(0,ROUND(BKFL1_STR_NRK(AC104,AE104,K104,V104,W104),1))))</f>
        <v/>
      </c>
      <c r="AI104" s="96" t="str" cm="1">
        <f t="array" ref="AI104">IF(A104="","",IF(INDEX(Table_Methods!A:F,MATCH(G104,Table_Methods!B:B,0),1)&lt;&gt;"BKFL1","",MAX(0,ROUND(BKFL1_STR_RCK(AB104,F104),1))))</f>
        <v/>
      </c>
      <c r="AJ104" s="96" t="str" cm="1">
        <f t="array" ref="AJ104">IF(A104="","",IF(INDEX(Table_Methods!A:F,MATCH(G104,Table_Methods!B:B,0),1)&lt;&gt;"BKFL2","",MAX(0,ROUND(BKFL2_CEB(AC104,AD104,AK104,F104,F104,J104),1))))</f>
        <v/>
      </c>
      <c r="AK104" s="96" t="str" cm="1">
        <f t="array" ref="AK104">IF(A104="","",IF(INDEX(Table_Methods!A:F,MATCH(G104,Table_Methods!B:B,0),1)&lt;&gt;"BKFL2","",MAX(0,ROUND(BKFL2_STR_NRK(AC104,AD104,K104,V104,X104),1))))</f>
        <v/>
      </c>
      <c r="AL104" s="96" t="str" cm="1">
        <f t="array" ref="AL104">IF(A104="","",IF(INDEX(Table_Methods!A:F,MATCH(G104,Table_Methods!B:B,0),1)&lt;&gt;"BKFL2","",MAX(0,ROUND(BKFL2_STR_RCK(AB104,F104),1))))</f>
        <v/>
      </c>
      <c r="AM104" s="96" t="str" cm="1">
        <f t="array" ref="AM104">IF(A104="","",IF(INDEX(Table_Methods!A:F,MATCH(G104,Table_Methods!B:B,0),1)&lt;&gt;"BKFL3","",MAX(0,ROUND(BKFL3_STR(AC104+AE104,K104),1))))</f>
        <v/>
      </c>
      <c r="AN104" s="96" t="str" cm="1">
        <f t="array" ref="AN104">IF(A104="","",IF(INDEX(Table_Methods!A:F,MATCH(G104,Table_Methods!B:B,0),1)&lt;&gt;"BKFL6","",MAX(0,ROUND(BKFL6_CEB(AC104,AE104,AO104,F104,F104,J104),1))))</f>
        <v/>
      </c>
      <c r="AO104" s="97" t="str" cm="1">
        <f t="array" ref="AO104">IF(A104="","",IF(INDEX(Table_Methods!A:F,MATCH(G104,Table_Methods!B:B,0),1)&lt;&gt;"BKFL6","",MAX(0,ROUND(BKFL6_STR_NRK(AC104,K104,V104),1))))</f>
        <v/>
      </c>
      <c r="AP104" s="96" t="str" cm="1">
        <f t="array" ref="AP104">IF(A104="","",IF(INDEX(Table_Methods!A:F,MATCH(G104,Table_Methods!B:B,0),1)&lt;&gt;"BKFL6","",MAX(0,ROUND(BKFL6_STR_RCK(AB104,F104),1))))</f>
        <v/>
      </c>
      <c r="AQ104" s="97" t="str" cm="1">
        <f t="array" ref="AQ104">IF(A104="","",IF(INDEX(Table_Methods!A:F,MATCH(G104,Table_Methods!B:B,0),1)&lt;&gt;"BKFL7","",MAX(0,ROUND(BKFL7_CEB(AC104,AD104,AR104,F104,F104,J104),1))))</f>
        <v/>
      </c>
      <c r="AR104" s="96" t="str" cm="1">
        <f t="array" ref="AR104">IF(A104="","",IF(INDEX(Table_Methods!A:F,MATCH(G104,Table_Methods!B:B,0),1)&lt;&gt;"BKFL7","",MAX(0,ROUND(BKFL7_STR_NRK(AC104,K104,V104),1))))</f>
        <v/>
      </c>
      <c r="AS104" s="96" t="str" cm="1">
        <f t="array" ref="AS104">IF(A104="","",IF(INDEX(Table_Methods!A:F,MATCH(G104,Table_Methods!B:B,0),1)&lt;&gt;"BKFL7","",MAX(0,ROUND(BKFL7_STR_RCK(AB104,F104),1))))</f>
        <v/>
      </c>
      <c r="AT104" s="97" t="str" cm="1">
        <f t="array" ref="AT104">IF(A104="","",IF(INDEX(Table_Methods!A:F,MATCH(G104,Table_Methods!B:B,0),1)&lt;&gt;"BKFL8","",MAX(0,ROUND(BKFL8_CEB(AF104,Z104,AA104),1))))</f>
        <v/>
      </c>
      <c r="AU104" s="96" t="str" cm="1">
        <f t="array" ref="AU104">IF(A104="","",IF(INDEX(Table_Methods!A:F,MATCH(G104,Table_Methods!B:B,0),1)&lt;&gt;"BKFL8","",MAX(0,ROUND(BKFL8_STR_NRK(AC104,AD104,X104,Y104,Z104),1))))</f>
        <v/>
      </c>
      <c r="AV104" s="96" t="str" cm="1">
        <f t="array" ref="AV104">IF(A104="","",IF(INDEX(Table_Methods!A:F,MATCH(G104,Table_Methods!B:B,0),1)&lt;&gt;"BKFL8","",MAX(0,ROUND(BKFL8_STR_RCK(AB104,X104),1))))</f>
        <v/>
      </c>
      <c r="AW104" s="96" t="str" cm="1">
        <f t="array" ref="AW104">IF(A104="","",IF(INDEX(Table_Methods!A:F,MATCH(G104,Table_Methods!B:B,0),1)&lt;&gt;"BKFL9","",MAX(0,ROUND(BKFL9_STR_NRK(AC104,AD104,X104,Y104,Z104),1))))</f>
        <v/>
      </c>
      <c r="AX104" s="96" t="str" cm="1">
        <f t="array" ref="AX104">IF(A104="","",IF(INDEX(Table_Methods!A:F,MATCH(G104,Table_Methods!B:B,0),1)&lt;&gt;"BKFL9","",MAX(0,ROUND(BKFL9_STR_RCK(AB104,X104),1))))</f>
        <v/>
      </c>
    </row>
    <row r="105" spans="1:50" x14ac:dyDescent="0.25">
      <c r="A105" s="82" t="str">
        <f>IF(Input!A105="","",Input!A105)</f>
        <v/>
      </c>
      <c r="B105" s="82" t="str">
        <f>IF(Input!B105="","",Input!B105)</f>
        <v/>
      </c>
      <c r="C105" s="82" t="str">
        <f>IF(Input!D105="","",Input!D105)</f>
        <v/>
      </c>
      <c r="D105" s="82" t="str">
        <f>IF(Input!E105="","",Input!E105)</f>
        <v/>
      </c>
      <c r="E105" s="82" t="str">
        <f>IF(Input!F105="","",Input!F105)</f>
        <v/>
      </c>
      <c r="F105" s="82" t="str">
        <f>IF(Input!G105="","",Input!G105)</f>
        <v/>
      </c>
      <c r="G105" s="83" t="str">
        <f>IF(Input!H105="","",Input!H105)</f>
        <v/>
      </c>
      <c r="H105" s="82" t="str">
        <f>IF(Input!I105="","",Input!I105)</f>
        <v/>
      </c>
      <c r="I105" s="82" t="str">
        <f>IF(Input!J105="","",Input!J105)</f>
        <v/>
      </c>
      <c r="J105" s="82" t="str">
        <f>IF(Input!K105="","",Input!K105)</f>
        <v/>
      </c>
      <c r="K105" s="82" t="str">
        <f>IF(Input!L105="","",Input!L105)</f>
        <v/>
      </c>
      <c r="L105" s="70" t="str">
        <f>IF(B105="","",IF(B105="Box",4,IF(AND(Project!$B$12&gt;0,ISNUMBER(Project!$B$12)),Project!$B$12,12)))</f>
        <v/>
      </c>
      <c r="M105" s="66" t="str">
        <f t="shared" si="7"/>
        <v/>
      </c>
      <c r="N105" s="66" t="str">
        <f t="shared" si="8"/>
        <v/>
      </c>
      <c r="O105" s="67" t="str" cm="1">
        <f t="array" ref="O105">IF(A105="","",ROUND(IF(B105="Circular",Circular(M105),IF(B105="Box",Box(M105,N105),Elliptical(M105,N105))),3))</f>
        <v/>
      </c>
      <c r="P105" s="66" t="str">
        <f t="shared" si="9"/>
        <v/>
      </c>
      <c r="Q105" s="66" t="str" cm="1">
        <f t="array" ref="Q105">IF(M105="","",ROUND(W(M105),2))</f>
        <v/>
      </c>
      <c r="R105" s="66" t="str" cm="1">
        <f t="array" ref="R105">IF(M105="","",ROUND(Wb(Q105,M105),2))</f>
        <v/>
      </c>
      <c r="S105" s="66" t="str" cm="1">
        <f t="array" ref="S105">IF(R105="","",ROUND(K(R105,N105,L105),2))</f>
        <v/>
      </c>
      <c r="T105" s="66" t="str" cm="1">
        <f t="array" ref="T105">IF(S105="","",ROUND(K_3(S105,P105,L105),2))</f>
        <v/>
      </c>
      <c r="U105" s="66" t="str" cm="1">
        <f t="array" ref="U105">IF(S105="","",ROUND(Wt(I105,S105,L105),2))</f>
        <v/>
      </c>
      <c r="V105" s="92" t="str" cm="1">
        <f t="array" ref="V105">IF(A105="","",MAX(ROUND(L_B2(K105,N105),2),0))</f>
        <v/>
      </c>
      <c r="W105" s="92" t="str" cm="1">
        <f t="array" ref="W105">IF(A105="","",MAX(ROUND(L_Tc(K105,I105,N105),2),0))</f>
        <v/>
      </c>
      <c r="X105" s="92" t="str" cm="1">
        <f t="array" ref="X105">IF(N105="","",ROUND(L_Vc(K105,P105,N105),2))</f>
        <v/>
      </c>
      <c r="Y105" s="92" t="str">
        <f t="shared" si="10"/>
        <v/>
      </c>
      <c r="Z105" s="92" t="str">
        <f t="shared" si="11"/>
        <v/>
      </c>
      <c r="AA105" s="92" t="str">
        <f t="shared" si="12"/>
        <v/>
      </c>
      <c r="AB105" s="76" t="str" cm="1">
        <f t="array" ref="AB105">IF(A105="","",AREA_F(IF(RIGHT(G105,4)="ment",P105,I105),R105))</f>
        <v/>
      </c>
      <c r="AC105" s="76" t="str" cm="1">
        <f t="array" ref="AC105">IF(A105="","",ROUND(AREA_BC(R105,S105,N105,O105),2))</f>
        <v/>
      </c>
      <c r="AD105" s="76" t="str">
        <f t="shared" si="13"/>
        <v/>
      </c>
      <c r="AE105" s="76" t="str" cm="1">
        <f t="array" ref="AE105">IF(A105="","",ROUND(AREA_CT(S105,U105,I105),2))</f>
        <v/>
      </c>
      <c r="AF105" s="76" t="str" cm="1">
        <f t="array" ref="AF105">IF(A105="","",ROUND(AREA_VT(T105,U105,I105,P105),2))</f>
        <v/>
      </c>
      <c r="AG105" s="96" t="str" cm="1">
        <f t="array" ref="AG105">IF(A105="","",IF(INDEX(Table_Methods!A:F,MATCH(G105,Table_Methods!B:B,0),1)&lt;&gt;"BKFL1","",MAX(0,ROUND(BKFL1_CEB(AC105,AE105,AH105,F105,F105,J105),1))))</f>
        <v/>
      </c>
      <c r="AH105" s="96" t="str" cm="1">
        <f t="array" ref="AH105">IF(A105="","",IF(INDEX(Table_Methods!A:F,MATCH(G105,Table_Methods!B:B,0),1)&lt;&gt;"BKFL1","",MAX(0,ROUND(BKFL1_STR_NRK(AC105,AE105,K105,V105,W105),1))))</f>
        <v/>
      </c>
      <c r="AI105" s="96" t="str" cm="1">
        <f t="array" ref="AI105">IF(A105="","",IF(INDEX(Table_Methods!A:F,MATCH(G105,Table_Methods!B:B,0),1)&lt;&gt;"BKFL1","",MAX(0,ROUND(BKFL1_STR_RCK(AB105,F105),1))))</f>
        <v/>
      </c>
      <c r="AJ105" s="96" t="str" cm="1">
        <f t="array" ref="AJ105">IF(A105="","",IF(INDEX(Table_Methods!A:F,MATCH(G105,Table_Methods!B:B,0),1)&lt;&gt;"BKFL2","",MAX(0,ROUND(BKFL2_CEB(AC105,AD105,AK105,F105,F105,J105),1))))</f>
        <v/>
      </c>
      <c r="AK105" s="96" t="str" cm="1">
        <f t="array" ref="AK105">IF(A105="","",IF(INDEX(Table_Methods!A:F,MATCH(G105,Table_Methods!B:B,0),1)&lt;&gt;"BKFL2","",MAX(0,ROUND(BKFL2_STR_NRK(AC105,AD105,K105,V105,X105),1))))</f>
        <v/>
      </c>
      <c r="AL105" s="96" t="str" cm="1">
        <f t="array" ref="AL105">IF(A105="","",IF(INDEX(Table_Methods!A:F,MATCH(G105,Table_Methods!B:B,0),1)&lt;&gt;"BKFL2","",MAX(0,ROUND(BKFL2_STR_RCK(AB105,F105),1))))</f>
        <v/>
      </c>
      <c r="AM105" s="96" t="str" cm="1">
        <f t="array" ref="AM105">IF(A105="","",IF(INDEX(Table_Methods!A:F,MATCH(G105,Table_Methods!B:B,0),1)&lt;&gt;"BKFL3","",MAX(0,ROUND(BKFL3_STR(AC105+AE105,K105),1))))</f>
        <v/>
      </c>
      <c r="AN105" s="96" t="str" cm="1">
        <f t="array" ref="AN105">IF(A105="","",IF(INDEX(Table_Methods!A:F,MATCH(G105,Table_Methods!B:B,0),1)&lt;&gt;"BKFL6","",MAX(0,ROUND(BKFL6_CEB(AC105,AE105,AO105,F105,F105,J105),1))))</f>
        <v/>
      </c>
      <c r="AO105" s="97" t="str" cm="1">
        <f t="array" ref="AO105">IF(A105="","",IF(INDEX(Table_Methods!A:F,MATCH(G105,Table_Methods!B:B,0),1)&lt;&gt;"BKFL6","",MAX(0,ROUND(BKFL6_STR_NRK(AC105,K105,V105),1))))</f>
        <v/>
      </c>
      <c r="AP105" s="96" t="str" cm="1">
        <f t="array" ref="AP105">IF(A105="","",IF(INDEX(Table_Methods!A:F,MATCH(G105,Table_Methods!B:B,0),1)&lt;&gt;"BKFL6","",MAX(0,ROUND(BKFL6_STR_RCK(AB105,F105),1))))</f>
        <v/>
      </c>
      <c r="AQ105" s="97" t="str" cm="1">
        <f t="array" ref="AQ105">IF(A105="","",IF(INDEX(Table_Methods!A:F,MATCH(G105,Table_Methods!B:B,0),1)&lt;&gt;"BKFL7","",MAX(0,ROUND(BKFL7_CEB(AC105,AD105,AR105,F105,F105,J105),1))))</f>
        <v/>
      </c>
      <c r="AR105" s="96" t="str" cm="1">
        <f t="array" ref="AR105">IF(A105="","",IF(INDEX(Table_Methods!A:F,MATCH(G105,Table_Methods!B:B,0),1)&lt;&gt;"BKFL7","",MAX(0,ROUND(BKFL7_STR_NRK(AC105,K105,V105),1))))</f>
        <v/>
      </c>
      <c r="AS105" s="96" t="str" cm="1">
        <f t="array" ref="AS105">IF(A105="","",IF(INDEX(Table_Methods!A:F,MATCH(G105,Table_Methods!B:B,0),1)&lt;&gt;"BKFL7","",MAX(0,ROUND(BKFL7_STR_RCK(AB105,F105),1))))</f>
        <v/>
      </c>
      <c r="AT105" s="97" t="str" cm="1">
        <f t="array" ref="AT105">IF(A105="","",IF(INDEX(Table_Methods!A:F,MATCH(G105,Table_Methods!B:B,0),1)&lt;&gt;"BKFL8","",MAX(0,ROUND(BKFL8_CEB(AF105,Z105,AA105),1))))</f>
        <v/>
      </c>
      <c r="AU105" s="96" t="str" cm="1">
        <f t="array" ref="AU105">IF(A105="","",IF(INDEX(Table_Methods!A:F,MATCH(G105,Table_Methods!B:B,0),1)&lt;&gt;"BKFL8","",MAX(0,ROUND(BKFL8_STR_NRK(AC105,AD105,X105,Y105,Z105),1))))</f>
        <v/>
      </c>
      <c r="AV105" s="96" t="str" cm="1">
        <f t="array" ref="AV105">IF(A105="","",IF(INDEX(Table_Methods!A:F,MATCH(G105,Table_Methods!B:B,0),1)&lt;&gt;"BKFL8","",MAX(0,ROUND(BKFL8_STR_RCK(AB105,X105),1))))</f>
        <v/>
      </c>
      <c r="AW105" s="96" t="str" cm="1">
        <f t="array" ref="AW105">IF(A105="","",IF(INDEX(Table_Methods!A:F,MATCH(G105,Table_Methods!B:B,0),1)&lt;&gt;"BKFL9","",MAX(0,ROUND(BKFL9_STR_NRK(AC105,AD105,X105,Y105,Z105),1))))</f>
        <v/>
      </c>
      <c r="AX105" s="96" t="str" cm="1">
        <f t="array" ref="AX105">IF(A105="","",IF(INDEX(Table_Methods!A:F,MATCH(G105,Table_Methods!B:B,0),1)&lt;&gt;"BKFL9","",MAX(0,ROUND(BKFL9_STR_RCK(AB105,X105),1))))</f>
        <v/>
      </c>
    </row>
    <row r="106" spans="1:50" x14ac:dyDescent="0.25">
      <c r="A106" s="82" t="str">
        <f>IF(Input!A106="","",Input!A106)</f>
        <v/>
      </c>
      <c r="B106" s="82" t="str">
        <f>IF(Input!B106="","",Input!B106)</f>
        <v/>
      </c>
      <c r="C106" s="82" t="str">
        <f>IF(Input!D106="","",Input!D106)</f>
        <v/>
      </c>
      <c r="D106" s="82" t="str">
        <f>IF(Input!E106="","",Input!E106)</f>
        <v/>
      </c>
      <c r="E106" s="82" t="str">
        <f>IF(Input!F106="","",Input!F106)</f>
        <v/>
      </c>
      <c r="F106" s="82" t="str">
        <f>IF(Input!G106="","",Input!G106)</f>
        <v/>
      </c>
      <c r="G106" s="83" t="str">
        <f>IF(Input!H106="","",Input!H106)</f>
        <v/>
      </c>
      <c r="H106" s="82" t="str">
        <f>IF(Input!I106="","",Input!I106)</f>
        <v/>
      </c>
      <c r="I106" s="82" t="str">
        <f>IF(Input!J106="","",Input!J106)</f>
        <v/>
      </c>
      <c r="J106" s="82" t="str">
        <f>IF(Input!K106="","",Input!K106)</f>
        <v/>
      </c>
      <c r="K106" s="82" t="str">
        <f>IF(Input!L106="","",Input!L106)</f>
        <v/>
      </c>
      <c r="L106" s="70" t="str">
        <f>IF(B106="","",IF(B106="Box",4,IF(AND(Project!$B$12&gt;0,ISNUMBER(Project!$B$12)),Project!$B$12,12)))</f>
        <v/>
      </c>
      <c r="M106" s="66" t="str">
        <f t="shared" si="7"/>
        <v/>
      </c>
      <c r="N106" s="66" t="str">
        <f t="shared" si="8"/>
        <v/>
      </c>
      <c r="O106" s="67" t="str" cm="1">
        <f t="array" ref="O106">IF(A106="","",ROUND(IF(B106="Circular",Circular(M106),IF(B106="Box",Box(M106,N106),Elliptical(M106,N106))),3))</f>
        <v/>
      </c>
      <c r="P106" s="66" t="str">
        <f t="shared" si="9"/>
        <v/>
      </c>
      <c r="Q106" s="66" t="str" cm="1">
        <f t="array" ref="Q106">IF(M106="","",ROUND(W(M106),2))</f>
        <v/>
      </c>
      <c r="R106" s="66" t="str" cm="1">
        <f t="array" ref="R106">IF(M106="","",ROUND(Wb(Q106,M106),2))</f>
        <v/>
      </c>
      <c r="S106" s="66" t="str" cm="1">
        <f t="array" ref="S106">IF(R106="","",ROUND(K(R106,N106,L106),2))</f>
        <v/>
      </c>
      <c r="T106" s="66" t="str" cm="1">
        <f t="array" ref="T106">IF(S106="","",ROUND(K_3(S106,P106,L106),2))</f>
        <v/>
      </c>
      <c r="U106" s="66" t="str" cm="1">
        <f t="array" ref="U106">IF(S106="","",ROUND(Wt(I106,S106,L106),2))</f>
        <v/>
      </c>
      <c r="V106" s="92" t="str" cm="1">
        <f t="array" ref="V106">IF(A106="","",MAX(ROUND(L_B2(K106,N106),2),0))</f>
        <v/>
      </c>
      <c r="W106" s="92" t="str" cm="1">
        <f t="array" ref="W106">IF(A106="","",MAX(ROUND(L_Tc(K106,I106,N106),2),0))</f>
        <v/>
      </c>
      <c r="X106" s="92" t="str" cm="1">
        <f t="array" ref="X106">IF(N106="","",ROUND(L_Vc(K106,P106,N106),2))</f>
        <v/>
      </c>
      <c r="Y106" s="92" t="str">
        <f t="shared" si="10"/>
        <v/>
      </c>
      <c r="Z106" s="92" t="str">
        <f t="shared" si="11"/>
        <v/>
      </c>
      <c r="AA106" s="92" t="str">
        <f t="shared" si="12"/>
        <v/>
      </c>
      <c r="AB106" s="76" t="str" cm="1">
        <f t="array" ref="AB106">IF(A106="","",AREA_F(IF(RIGHT(G106,4)="ment",P106,I106),R106))</f>
        <v/>
      </c>
      <c r="AC106" s="76" t="str" cm="1">
        <f t="array" ref="AC106">IF(A106="","",ROUND(AREA_BC(R106,S106,N106,O106),2))</f>
        <v/>
      </c>
      <c r="AD106" s="76" t="str">
        <f t="shared" si="13"/>
        <v/>
      </c>
      <c r="AE106" s="76" t="str" cm="1">
        <f t="array" ref="AE106">IF(A106="","",ROUND(AREA_CT(S106,U106,I106),2))</f>
        <v/>
      </c>
      <c r="AF106" s="76" t="str" cm="1">
        <f t="array" ref="AF106">IF(A106="","",ROUND(AREA_VT(T106,U106,I106,P106),2))</f>
        <v/>
      </c>
      <c r="AG106" s="96" t="str" cm="1">
        <f t="array" ref="AG106">IF(A106="","",IF(INDEX(Table_Methods!A:F,MATCH(G106,Table_Methods!B:B,0),1)&lt;&gt;"BKFL1","",MAX(0,ROUND(BKFL1_CEB(AC106,AE106,AH106,F106,F106,J106),1))))</f>
        <v/>
      </c>
      <c r="AH106" s="96" t="str" cm="1">
        <f t="array" ref="AH106">IF(A106="","",IF(INDEX(Table_Methods!A:F,MATCH(G106,Table_Methods!B:B,0),1)&lt;&gt;"BKFL1","",MAX(0,ROUND(BKFL1_STR_NRK(AC106,AE106,K106,V106,W106),1))))</f>
        <v/>
      </c>
      <c r="AI106" s="96" t="str" cm="1">
        <f t="array" ref="AI106">IF(A106="","",IF(INDEX(Table_Methods!A:F,MATCH(G106,Table_Methods!B:B,0),1)&lt;&gt;"BKFL1","",MAX(0,ROUND(BKFL1_STR_RCK(AB106,F106),1))))</f>
        <v/>
      </c>
      <c r="AJ106" s="96" t="str" cm="1">
        <f t="array" ref="AJ106">IF(A106="","",IF(INDEX(Table_Methods!A:F,MATCH(G106,Table_Methods!B:B,0),1)&lt;&gt;"BKFL2","",MAX(0,ROUND(BKFL2_CEB(AC106,AD106,AK106,F106,F106,J106),1))))</f>
        <v/>
      </c>
      <c r="AK106" s="96" t="str" cm="1">
        <f t="array" ref="AK106">IF(A106="","",IF(INDEX(Table_Methods!A:F,MATCH(G106,Table_Methods!B:B,0),1)&lt;&gt;"BKFL2","",MAX(0,ROUND(BKFL2_STR_NRK(AC106,AD106,K106,V106,X106),1))))</f>
        <v/>
      </c>
      <c r="AL106" s="96" t="str" cm="1">
        <f t="array" ref="AL106">IF(A106="","",IF(INDEX(Table_Methods!A:F,MATCH(G106,Table_Methods!B:B,0),1)&lt;&gt;"BKFL2","",MAX(0,ROUND(BKFL2_STR_RCK(AB106,F106),1))))</f>
        <v/>
      </c>
      <c r="AM106" s="96" t="str" cm="1">
        <f t="array" ref="AM106">IF(A106="","",IF(INDEX(Table_Methods!A:F,MATCH(G106,Table_Methods!B:B,0),1)&lt;&gt;"BKFL3","",MAX(0,ROUND(BKFL3_STR(AC106+AE106,K106),1))))</f>
        <v/>
      </c>
      <c r="AN106" s="96" t="str" cm="1">
        <f t="array" ref="AN106">IF(A106="","",IF(INDEX(Table_Methods!A:F,MATCH(G106,Table_Methods!B:B,0),1)&lt;&gt;"BKFL6","",MAX(0,ROUND(BKFL6_CEB(AC106,AE106,AO106,F106,F106,J106),1))))</f>
        <v/>
      </c>
      <c r="AO106" s="97" t="str" cm="1">
        <f t="array" ref="AO106">IF(A106="","",IF(INDEX(Table_Methods!A:F,MATCH(G106,Table_Methods!B:B,0),1)&lt;&gt;"BKFL6","",MAX(0,ROUND(BKFL6_STR_NRK(AC106,K106,V106),1))))</f>
        <v/>
      </c>
      <c r="AP106" s="96" t="str" cm="1">
        <f t="array" ref="AP106">IF(A106="","",IF(INDEX(Table_Methods!A:F,MATCH(G106,Table_Methods!B:B,0),1)&lt;&gt;"BKFL6","",MAX(0,ROUND(BKFL6_STR_RCK(AB106,F106),1))))</f>
        <v/>
      </c>
      <c r="AQ106" s="97" t="str" cm="1">
        <f t="array" ref="AQ106">IF(A106="","",IF(INDEX(Table_Methods!A:F,MATCH(G106,Table_Methods!B:B,0),1)&lt;&gt;"BKFL7","",MAX(0,ROUND(BKFL7_CEB(AC106,AD106,AR106,F106,F106,J106),1))))</f>
        <v/>
      </c>
      <c r="AR106" s="96" t="str" cm="1">
        <f t="array" ref="AR106">IF(A106="","",IF(INDEX(Table_Methods!A:F,MATCH(G106,Table_Methods!B:B,0),1)&lt;&gt;"BKFL7","",MAX(0,ROUND(BKFL7_STR_NRK(AC106,K106,V106),1))))</f>
        <v/>
      </c>
      <c r="AS106" s="96" t="str" cm="1">
        <f t="array" ref="AS106">IF(A106="","",IF(INDEX(Table_Methods!A:F,MATCH(G106,Table_Methods!B:B,0),1)&lt;&gt;"BKFL7","",MAX(0,ROUND(BKFL7_STR_RCK(AB106,F106),1))))</f>
        <v/>
      </c>
      <c r="AT106" s="97" t="str" cm="1">
        <f t="array" ref="AT106">IF(A106="","",IF(INDEX(Table_Methods!A:F,MATCH(G106,Table_Methods!B:B,0),1)&lt;&gt;"BKFL8","",MAX(0,ROUND(BKFL8_CEB(AF106,Z106,AA106),1))))</f>
        <v/>
      </c>
      <c r="AU106" s="96" t="str" cm="1">
        <f t="array" ref="AU106">IF(A106="","",IF(INDEX(Table_Methods!A:F,MATCH(G106,Table_Methods!B:B,0),1)&lt;&gt;"BKFL8","",MAX(0,ROUND(BKFL8_STR_NRK(AC106,AD106,X106,Y106,Z106),1))))</f>
        <v/>
      </c>
      <c r="AV106" s="96" t="str" cm="1">
        <f t="array" ref="AV106">IF(A106="","",IF(INDEX(Table_Methods!A:F,MATCH(G106,Table_Methods!B:B,0),1)&lt;&gt;"BKFL8","",MAX(0,ROUND(BKFL8_STR_RCK(AB106,X106),1))))</f>
        <v/>
      </c>
      <c r="AW106" s="96" t="str" cm="1">
        <f t="array" ref="AW106">IF(A106="","",IF(INDEX(Table_Methods!A:F,MATCH(G106,Table_Methods!B:B,0),1)&lt;&gt;"BKFL9","",MAX(0,ROUND(BKFL9_STR_NRK(AC106,AD106,X106,Y106,Z106),1))))</f>
        <v/>
      </c>
      <c r="AX106" s="96" t="str" cm="1">
        <f t="array" ref="AX106">IF(A106="","",IF(INDEX(Table_Methods!A:F,MATCH(G106,Table_Methods!B:B,0),1)&lt;&gt;"BKFL9","",MAX(0,ROUND(BKFL9_STR_RCK(AB106,X106),1))))</f>
        <v/>
      </c>
    </row>
    <row r="107" spans="1:50" x14ac:dyDescent="0.25">
      <c r="A107" s="82" t="str">
        <f>IF(Input!A107="","",Input!A107)</f>
        <v/>
      </c>
      <c r="B107" s="82" t="str">
        <f>IF(Input!B107="","",Input!B107)</f>
        <v/>
      </c>
      <c r="C107" s="82" t="str">
        <f>IF(Input!D107="","",Input!D107)</f>
        <v/>
      </c>
      <c r="D107" s="82" t="str">
        <f>IF(Input!E107="","",Input!E107)</f>
        <v/>
      </c>
      <c r="E107" s="82" t="str">
        <f>IF(Input!F107="","",Input!F107)</f>
        <v/>
      </c>
      <c r="F107" s="82" t="str">
        <f>IF(Input!G107="","",Input!G107)</f>
        <v/>
      </c>
      <c r="G107" s="83" t="str">
        <f>IF(Input!H107="","",Input!H107)</f>
        <v/>
      </c>
      <c r="H107" s="82" t="str">
        <f>IF(Input!I107="","",Input!I107)</f>
        <v/>
      </c>
      <c r="I107" s="82" t="str">
        <f>IF(Input!J107="","",Input!J107)</f>
        <v/>
      </c>
      <c r="J107" s="82" t="str">
        <f>IF(Input!K107="","",Input!K107)</f>
        <v/>
      </c>
      <c r="K107" s="82" t="str">
        <f>IF(Input!L107="","",Input!L107)</f>
        <v/>
      </c>
      <c r="L107" s="70" t="str">
        <f>IF(B107="","",IF(B107="Box",4,IF(AND(Project!$B$12&gt;0,ISNUMBER(Project!$B$12)),Project!$B$12,12)))</f>
        <v/>
      </c>
      <c r="M107" s="66" t="str">
        <f t="shared" si="7"/>
        <v/>
      </c>
      <c r="N107" s="66" t="str">
        <f t="shared" si="8"/>
        <v/>
      </c>
      <c r="O107" s="67" t="str" cm="1">
        <f t="array" ref="O107">IF(A107="","",ROUND(IF(B107="Circular",Circular(M107),IF(B107="Box",Box(M107,N107),Elliptical(M107,N107))),3))</f>
        <v/>
      </c>
      <c r="P107" s="66" t="str">
        <f t="shared" si="9"/>
        <v/>
      </c>
      <c r="Q107" s="66" t="str" cm="1">
        <f t="array" ref="Q107">IF(M107="","",ROUND(W(M107),2))</f>
        <v/>
      </c>
      <c r="R107" s="66" t="str" cm="1">
        <f t="array" ref="R107">IF(M107="","",ROUND(Wb(Q107,M107),2))</f>
        <v/>
      </c>
      <c r="S107" s="66" t="str" cm="1">
        <f t="array" ref="S107">IF(R107="","",ROUND(K(R107,N107,L107),2))</f>
        <v/>
      </c>
      <c r="T107" s="66" t="str" cm="1">
        <f t="array" ref="T107">IF(S107="","",ROUND(K_3(S107,P107,L107),2))</f>
        <v/>
      </c>
      <c r="U107" s="66" t="str" cm="1">
        <f t="array" ref="U107">IF(S107="","",ROUND(Wt(I107,S107,L107),2))</f>
        <v/>
      </c>
      <c r="V107" s="92" t="str" cm="1">
        <f t="array" ref="V107">IF(A107="","",MAX(ROUND(L_B2(K107,N107),2),0))</f>
        <v/>
      </c>
      <c r="W107" s="92" t="str" cm="1">
        <f t="array" ref="W107">IF(A107="","",MAX(ROUND(L_Tc(K107,I107,N107),2),0))</f>
        <v/>
      </c>
      <c r="X107" s="92" t="str" cm="1">
        <f t="array" ref="X107">IF(N107="","",ROUND(L_Vc(K107,P107,N107),2))</f>
        <v/>
      </c>
      <c r="Y107" s="92" t="str">
        <f t="shared" si="10"/>
        <v/>
      </c>
      <c r="Z107" s="92" t="str">
        <f t="shared" si="11"/>
        <v/>
      </c>
      <c r="AA107" s="92" t="str">
        <f t="shared" si="12"/>
        <v/>
      </c>
      <c r="AB107" s="76" t="str" cm="1">
        <f t="array" ref="AB107">IF(A107="","",AREA_F(IF(RIGHT(G107,4)="ment",P107,I107),R107))</f>
        <v/>
      </c>
      <c r="AC107" s="76" t="str" cm="1">
        <f t="array" ref="AC107">IF(A107="","",ROUND(AREA_BC(R107,S107,N107,O107),2))</f>
        <v/>
      </c>
      <c r="AD107" s="76" t="str">
        <f t="shared" si="13"/>
        <v/>
      </c>
      <c r="AE107" s="76" t="str" cm="1">
        <f t="array" ref="AE107">IF(A107="","",ROUND(AREA_CT(S107,U107,I107),2))</f>
        <v/>
      </c>
      <c r="AF107" s="76" t="str" cm="1">
        <f t="array" ref="AF107">IF(A107="","",ROUND(AREA_VT(T107,U107,I107,P107),2))</f>
        <v/>
      </c>
      <c r="AG107" s="96" t="str" cm="1">
        <f t="array" ref="AG107">IF(A107="","",IF(INDEX(Table_Methods!A:F,MATCH(G107,Table_Methods!B:B,0),1)&lt;&gt;"BKFL1","",MAX(0,ROUND(BKFL1_CEB(AC107,AE107,AH107,F107,F107,J107),1))))</f>
        <v/>
      </c>
      <c r="AH107" s="96" t="str" cm="1">
        <f t="array" ref="AH107">IF(A107="","",IF(INDEX(Table_Methods!A:F,MATCH(G107,Table_Methods!B:B,0),1)&lt;&gt;"BKFL1","",MAX(0,ROUND(BKFL1_STR_NRK(AC107,AE107,K107,V107,W107),1))))</f>
        <v/>
      </c>
      <c r="AI107" s="96" t="str" cm="1">
        <f t="array" ref="AI107">IF(A107="","",IF(INDEX(Table_Methods!A:F,MATCH(G107,Table_Methods!B:B,0),1)&lt;&gt;"BKFL1","",MAX(0,ROUND(BKFL1_STR_RCK(AB107,F107),1))))</f>
        <v/>
      </c>
      <c r="AJ107" s="96" t="str" cm="1">
        <f t="array" ref="AJ107">IF(A107="","",IF(INDEX(Table_Methods!A:F,MATCH(G107,Table_Methods!B:B,0),1)&lt;&gt;"BKFL2","",MAX(0,ROUND(BKFL2_CEB(AC107,AD107,AK107,F107,F107,J107),1))))</f>
        <v/>
      </c>
      <c r="AK107" s="96" t="str" cm="1">
        <f t="array" ref="AK107">IF(A107="","",IF(INDEX(Table_Methods!A:F,MATCH(G107,Table_Methods!B:B,0),1)&lt;&gt;"BKFL2","",MAX(0,ROUND(BKFL2_STR_NRK(AC107,AD107,K107,V107,X107),1))))</f>
        <v/>
      </c>
      <c r="AL107" s="96" t="str" cm="1">
        <f t="array" ref="AL107">IF(A107="","",IF(INDEX(Table_Methods!A:F,MATCH(G107,Table_Methods!B:B,0),1)&lt;&gt;"BKFL2","",MAX(0,ROUND(BKFL2_STR_RCK(AB107,F107),1))))</f>
        <v/>
      </c>
      <c r="AM107" s="96" t="str" cm="1">
        <f t="array" ref="AM107">IF(A107="","",IF(INDEX(Table_Methods!A:F,MATCH(G107,Table_Methods!B:B,0),1)&lt;&gt;"BKFL3","",MAX(0,ROUND(BKFL3_STR(AC107+AE107,K107),1))))</f>
        <v/>
      </c>
      <c r="AN107" s="96" t="str" cm="1">
        <f t="array" ref="AN107">IF(A107="","",IF(INDEX(Table_Methods!A:F,MATCH(G107,Table_Methods!B:B,0),1)&lt;&gt;"BKFL6","",MAX(0,ROUND(BKFL6_CEB(AC107,AE107,AO107,F107,F107,J107),1))))</f>
        <v/>
      </c>
      <c r="AO107" s="97" t="str" cm="1">
        <f t="array" ref="AO107">IF(A107="","",IF(INDEX(Table_Methods!A:F,MATCH(G107,Table_Methods!B:B,0),1)&lt;&gt;"BKFL6","",MAX(0,ROUND(BKFL6_STR_NRK(AC107,K107,V107),1))))</f>
        <v/>
      </c>
      <c r="AP107" s="96" t="str" cm="1">
        <f t="array" ref="AP107">IF(A107="","",IF(INDEX(Table_Methods!A:F,MATCH(G107,Table_Methods!B:B,0),1)&lt;&gt;"BKFL6","",MAX(0,ROUND(BKFL6_STR_RCK(AB107,F107),1))))</f>
        <v/>
      </c>
      <c r="AQ107" s="97" t="str" cm="1">
        <f t="array" ref="AQ107">IF(A107="","",IF(INDEX(Table_Methods!A:F,MATCH(G107,Table_Methods!B:B,0),1)&lt;&gt;"BKFL7","",MAX(0,ROUND(BKFL7_CEB(AC107,AD107,AR107,F107,F107,J107),1))))</f>
        <v/>
      </c>
      <c r="AR107" s="96" t="str" cm="1">
        <f t="array" ref="AR107">IF(A107="","",IF(INDEX(Table_Methods!A:F,MATCH(G107,Table_Methods!B:B,0),1)&lt;&gt;"BKFL7","",MAX(0,ROUND(BKFL7_STR_NRK(AC107,K107,V107),1))))</f>
        <v/>
      </c>
      <c r="AS107" s="96" t="str" cm="1">
        <f t="array" ref="AS107">IF(A107="","",IF(INDEX(Table_Methods!A:F,MATCH(G107,Table_Methods!B:B,0),1)&lt;&gt;"BKFL7","",MAX(0,ROUND(BKFL7_STR_RCK(AB107,F107),1))))</f>
        <v/>
      </c>
      <c r="AT107" s="97" t="str" cm="1">
        <f t="array" ref="AT107">IF(A107="","",IF(INDEX(Table_Methods!A:F,MATCH(G107,Table_Methods!B:B,0),1)&lt;&gt;"BKFL8","",MAX(0,ROUND(BKFL8_CEB(AF107,Z107,AA107),1))))</f>
        <v/>
      </c>
      <c r="AU107" s="96" t="str" cm="1">
        <f t="array" ref="AU107">IF(A107="","",IF(INDEX(Table_Methods!A:F,MATCH(G107,Table_Methods!B:B,0),1)&lt;&gt;"BKFL8","",MAX(0,ROUND(BKFL8_STR_NRK(AC107,AD107,X107,Y107,Z107),1))))</f>
        <v/>
      </c>
      <c r="AV107" s="96" t="str" cm="1">
        <f t="array" ref="AV107">IF(A107="","",IF(INDEX(Table_Methods!A:F,MATCH(G107,Table_Methods!B:B,0),1)&lt;&gt;"BKFL8","",MAX(0,ROUND(BKFL8_STR_RCK(AB107,X107),1))))</f>
        <v/>
      </c>
      <c r="AW107" s="96" t="str" cm="1">
        <f t="array" ref="AW107">IF(A107="","",IF(INDEX(Table_Methods!A:F,MATCH(G107,Table_Methods!B:B,0),1)&lt;&gt;"BKFL9","",MAX(0,ROUND(BKFL9_STR_NRK(AC107,AD107,X107,Y107,Z107),1))))</f>
        <v/>
      </c>
      <c r="AX107" s="96" t="str" cm="1">
        <f t="array" ref="AX107">IF(A107="","",IF(INDEX(Table_Methods!A:F,MATCH(G107,Table_Methods!B:B,0),1)&lt;&gt;"BKFL9","",MAX(0,ROUND(BKFL9_STR_RCK(AB107,X107),1))))</f>
        <v/>
      </c>
    </row>
    <row r="108" spans="1:50" x14ac:dyDescent="0.25">
      <c r="A108" s="82" t="str">
        <f>IF(Input!A108="","",Input!A108)</f>
        <v/>
      </c>
      <c r="B108" s="82" t="str">
        <f>IF(Input!B108="","",Input!B108)</f>
        <v/>
      </c>
      <c r="C108" s="82" t="str">
        <f>IF(Input!D108="","",Input!D108)</f>
        <v/>
      </c>
      <c r="D108" s="82" t="str">
        <f>IF(Input!E108="","",Input!E108)</f>
        <v/>
      </c>
      <c r="E108" s="82" t="str">
        <f>IF(Input!F108="","",Input!F108)</f>
        <v/>
      </c>
      <c r="F108" s="82" t="str">
        <f>IF(Input!G108="","",Input!G108)</f>
        <v/>
      </c>
      <c r="G108" s="83" t="str">
        <f>IF(Input!H108="","",Input!H108)</f>
        <v/>
      </c>
      <c r="H108" s="82" t="str">
        <f>IF(Input!I108="","",Input!I108)</f>
        <v/>
      </c>
      <c r="I108" s="82" t="str">
        <f>IF(Input!J108="","",Input!J108)</f>
        <v/>
      </c>
      <c r="J108" s="82" t="str">
        <f>IF(Input!K108="","",Input!K108)</f>
        <v/>
      </c>
      <c r="K108" s="82" t="str">
        <f>IF(Input!L108="","",Input!L108)</f>
        <v/>
      </c>
      <c r="L108" s="70" t="str">
        <f>IF(B108="","",IF(B108="Box",4,IF(AND(Project!$B$12&gt;0,ISNUMBER(Project!$B$12)),Project!$B$12,12)))</f>
        <v/>
      </c>
      <c r="M108" s="66" t="str">
        <f t="shared" si="7"/>
        <v/>
      </c>
      <c r="N108" s="66" t="str">
        <f t="shared" si="8"/>
        <v/>
      </c>
      <c r="O108" s="67" t="str" cm="1">
        <f t="array" ref="O108">IF(A108="","",ROUND(IF(B108="Circular",Circular(M108),IF(B108="Box",Box(M108,N108),Elliptical(M108,N108))),3))</f>
        <v/>
      </c>
      <c r="P108" s="66" t="str">
        <f t="shared" si="9"/>
        <v/>
      </c>
      <c r="Q108" s="66" t="str" cm="1">
        <f t="array" ref="Q108">IF(M108="","",ROUND(W(M108),2))</f>
        <v/>
      </c>
      <c r="R108" s="66" t="str" cm="1">
        <f t="array" ref="R108">IF(M108="","",ROUND(Wb(Q108,M108),2))</f>
        <v/>
      </c>
      <c r="S108" s="66" t="str" cm="1">
        <f t="array" ref="S108">IF(R108="","",ROUND(K(R108,N108,L108),2))</f>
        <v/>
      </c>
      <c r="T108" s="66" t="str" cm="1">
        <f t="array" ref="T108">IF(S108="","",ROUND(K_3(S108,P108,L108),2))</f>
        <v/>
      </c>
      <c r="U108" s="66" t="str" cm="1">
        <f t="array" ref="U108">IF(S108="","",ROUND(Wt(I108,S108,L108),2))</f>
        <v/>
      </c>
      <c r="V108" s="92" t="str" cm="1">
        <f t="array" ref="V108">IF(A108="","",MAX(ROUND(L_B2(K108,N108),2),0))</f>
        <v/>
      </c>
      <c r="W108" s="92" t="str" cm="1">
        <f t="array" ref="W108">IF(A108="","",MAX(ROUND(L_Tc(K108,I108,N108),2),0))</f>
        <v/>
      </c>
      <c r="X108" s="92" t="str" cm="1">
        <f t="array" ref="X108">IF(N108="","",ROUND(L_Vc(K108,P108,N108),2))</f>
        <v/>
      </c>
      <c r="Y108" s="92" t="str">
        <f t="shared" si="10"/>
        <v/>
      </c>
      <c r="Z108" s="92" t="str">
        <f t="shared" si="11"/>
        <v/>
      </c>
      <c r="AA108" s="92" t="str">
        <f t="shared" si="12"/>
        <v/>
      </c>
      <c r="AB108" s="76" t="str" cm="1">
        <f t="array" ref="AB108">IF(A108="","",AREA_F(IF(RIGHT(G108,4)="ment",P108,I108),R108))</f>
        <v/>
      </c>
      <c r="AC108" s="76" t="str" cm="1">
        <f t="array" ref="AC108">IF(A108="","",ROUND(AREA_BC(R108,S108,N108,O108),2))</f>
        <v/>
      </c>
      <c r="AD108" s="76" t="str">
        <f t="shared" si="13"/>
        <v/>
      </c>
      <c r="AE108" s="76" t="str" cm="1">
        <f t="array" ref="AE108">IF(A108="","",ROUND(AREA_CT(S108,U108,I108),2))</f>
        <v/>
      </c>
      <c r="AF108" s="76" t="str" cm="1">
        <f t="array" ref="AF108">IF(A108="","",ROUND(AREA_VT(T108,U108,I108,P108),2))</f>
        <v/>
      </c>
      <c r="AG108" s="96" t="str" cm="1">
        <f t="array" ref="AG108">IF(A108="","",IF(INDEX(Table_Methods!A:F,MATCH(G108,Table_Methods!B:B,0),1)&lt;&gt;"BKFL1","",MAX(0,ROUND(BKFL1_CEB(AC108,AE108,AH108,F108,F108,J108),1))))</f>
        <v/>
      </c>
      <c r="AH108" s="96" t="str" cm="1">
        <f t="array" ref="AH108">IF(A108="","",IF(INDEX(Table_Methods!A:F,MATCH(G108,Table_Methods!B:B,0),1)&lt;&gt;"BKFL1","",MAX(0,ROUND(BKFL1_STR_NRK(AC108,AE108,K108,V108,W108),1))))</f>
        <v/>
      </c>
      <c r="AI108" s="96" t="str" cm="1">
        <f t="array" ref="AI108">IF(A108="","",IF(INDEX(Table_Methods!A:F,MATCH(G108,Table_Methods!B:B,0),1)&lt;&gt;"BKFL1","",MAX(0,ROUND(BKFL1_STR_RCK(AB108,F108),1))))</f>
        <v/>
      </c>
      <c r="AJ108" s="96" t="str" cm="1">
        <f t="array" ref="AJ108">IF(A108="","",IF(INDEX(Table_Methods!A:F,MATCH(G108,Table_Methods!B:B,0),1)&lt;&gt;"BKFL2","",MAX(0,ROUND(BKFL2_CEB(AC108,AD108,AK108,F108,F108,J108),1))))</f>
        <v/>
      </c>
      <c r="AK108" s="96" t="str" cm="1">
        <f t="array" ref="AK108">IF(A108="","",IF(INDEX(Table_Methods!A:F,MATCH(G108,Table_Methods!B:B,0),1)&lt;&gt;"BKFL2","",MAX(0,ROUND(BKFL2_STR_NRK(AC108,AD108,K108,V108,X108),1))))</f>
        <v/>
      </c>
      <c r="AL108" s="96" t="str" cm="1">
        <f t="array" ref="AL108">IF(A108="","",IF(INDEX(Table_Methods!A:F,MATCH(G108,Table_Methods!B:B,0),1)&lt;&gt;"BKFL2","",MAX(0,ROUND(BKFL2_STR_RCK(AB108,F108),1))))</f>
        <v/>
      </c>
      <c r="AM108" s="96" t="str" cm="1">
        <f t="array" ref="AM108">IF(A108="","",IF(INDEX(Table_Methods!A:F,MATCH(G108,Table_Methods!B:B,0),1)&lt;&gt;"BKFL3","",MAX(0,ROUND(BKFL3_STR(AC108+AE108,K108),1))))</f>
        <v/>
      </c>
      <c r="AN108" s="96" t="str" cm="1">
        <f t="array" ref="AN108">IF(A108="","",IF(INDEX(Table_Methods!A:F,MATCH(G108,Table_Methods!B:B,0),1)&lt;&gt;"BKFL6","",MAX(0,ROUND(BKFL6_CEB(AC108,AE108,AO108,F108,F108,J108),1))))</f>
        <v/>
      </c>
      <c r="AO108" s="97" t="str" cm="1">
        <f t="array" ref="AO108">IF(A108="","",IF(INDEX(Table_Methods!A:F,MATCH(G108,Table_Methods!B:B,0),1)&lt;&gt;"BKFL6","",MAX(0,ROUND(BKFL6_STR_NRK(AC108,K108,V108),1))))</f>
        <v/>
      </c>
      <c r="AP108" s="96" t="str" cm="1">
        <f t="array" ref="AP108">IF(A108="","",IF(INDEX(Table_Methods!A:F,MATCH(G108,Table_Methods!B:B,0),1)&lt;&gt;"BKFL6","",MAX(0,ROUND(BKFL6_STR_RCK(AB108,F108),1))))</f>
        <v/>
      </c>
      <c r="AQ108" s="97" t="str" cm="1">
        <f t="array" ref="AQ108">IF(A108="","",IF(INDEX(Table_Methods!A:F,MATCH(G108,Table_Methods!B:B,0),1)&lt;&gt;"BKFL7","",MAX(0,ROUND(BKFL7_CEB(AC108,AD108,AR108,F108,F108,J108),1))))</f>
        <v/>
      </c>
      <c r="AR108" s="96" t="str" cm="1">
        <f t="array" ref="AR108">IF(A108="","",IF(INDEX(Table_Methods!A:F,MATCH(G108,Table_Methods!B:B,0),1)&lt;&gt;"BKFL7","",MAX(0,ROUND(BKFL7_STR_NRK(AC108,K108,V108),1))))</f>
        <v/>
      </c>
      <c r="AS108" s="96" t="str" cm="1">
        <f t="array" ref="AS108">IF(A108="","",IF(INDEX(Table_Methods!A:F,MATCH(G108,Table_Methods!B:B,0),1)&lt;&gt;"BKFL7","",MAX(0,ROUND(BKFL7_STR_RCK(AB108,F108),1))))</f>
        <v/>
      </c>
      <c r="AT108" s="97" t="str" cm="1">
        <f t="array" ref="AT108">IF(A108="","",IF(INDEX(Table_Methods!A:F,MATCH(G108,Table_Methods!B:B,0),1)&lt;&gt;"BKFL8","",MAX(0,ROUND(BKFL8_CEB(AF108,Z108,AA108),1))))</f>
        <v/>
      </c>
      <c r="AU108" s="96" t="str" cm="1">
        <f t="array" ref="AU108">IF(A108="","",IF(INDEX(Table_Methods!A:F,MATCH(G108,Table_Methods!B:B,0),1)&lt;&gt;"BKFL8","",MAX(0,ROUND(BKFL8_STR_NRK(AC108,AD108,X108,Y108,Z108),1))))</f>
        <v/>
      </c>
      <c r="AV108" s="96" t="str" cm="1">
        <f t="array" ref="AV108">IF(A108="","",IF(INDEX(Table_Methods!A:F,MATCH(G108,Table_Methods!B:B,0),1)&lt;&gt;"BKFL8","",MAX(0,ROUND(BKFL8_STR_RCK(AB108,X108),1))))</f>
        <v/>
      </c>
      <c r="AW108" s="96" t="str" cm="1">
        <f t="array" ref="AW108">IF(A108="","",IF(INDEX(Table_Methods!A:F,MATCH(G108,Table_Methods!B:B,0),1)&lt;&gt;"BKFL9","",MAX(0,ROUND(BKFL9_STR_NRK(AC108,AD108,X108,Y108,Z108),1))))</f>
        <v/>
      </c>
      <c r="AX108" s="96" t="str" cm="1">
        <f t="array" ref="AX108">IF(A108="","",IF(INDEX(Table_Methods!A:F,MATCH(G108,Table_Methods!B:B,0),1)&lt;&gt;"BKFL9","",MAX(0,ROUND(BKFL9_STR_RCK(AB108,X108),1))))</f>
        <v/>
      </c>
    </row>
    <row r="109" spans="1:50" x14ac:dyDescent="0.25">
      <c r="A109" s="82" t="str">
        <f>IF(Input!A109="","",Input!A109)</f>
        <v/>
      </c>
      <c r="B109" s="82" t="str">
        <f>IF(Input!B109="","",Input!B109)</f>
        <v/>
      </c>
      <c r="C109" s="82" t="str">
        <f>IF(Input!D109="","",Input!D109)</f>
        <v/>
      </c>
      <c r="D109" s="82" t="str">
        <f>IF(Input!E109="","",Input!E109)</f>
        <v/>
      </c>
      <c r="E109" s="82" t="str">
        <f>IF(Input!F109="","",Input!F109)</f>
        <v/>
      </c>
      <c r="F109" s="82" t="str">
        <f>IF(Input!G109="","",Input!G109)</f>
        <v/>
      </c>
      <c r="G109" s="83" t="str">
        <f>IF(Input!H109="","",Input!H109)</f>
        <v/>
      </c>
      <c r="H109" s="82" t="str">
        <f>IF(Input!I109="","",Input!I109)</f>
        <v/>
      </c>
      <c r="I109" s="82" t="str">
        <f>IF(Input!J109="","",Input!J109)</f>
        <v/>
      </c>
      <c r="J109" s="82" t="str">
        <f>IF(Input!K109="","",Input!K109)</f>
        <v/>
      </c>
      <c r="K109" s="82" t="str">
        <f>IF(Input!L109="","",Input!L109)</f>
        <v/>
      </c>
      <c r="L109" s="70" t="str">
        <f>IF(B109="","",IF(B109="Box",4,IF(AND(Project!$B$12&gt;0,ISNUMBER(Project!$B$12)),Project!$B$12,12)))</f>
        <v/>
      </c>
      <c r="M109" s="66" t="str">
        <f t="shared" si="7"/>
        <v/>
      </c>
      <c r="N109" s="66" t="str">
        <f t="shared" si="8"/>
        <v/>
      </c>
      <c r="O109" s="67" t="str" cm="1">
        <f t="array" ref="O109">IF(A109="","",ROUND(IF(B109="Circular",Circular(M109),IF(B109="Box",Box(M109,N109),Elliptical(M109,N109))),3))</f>
        <v/>
      </c>
      <c r="P109" s="66" t="str">
        <f t="shared" si="9"/>
        <v/>
      </c>
      <c r="Q109" s="66" t="str" cm="1">
        <f t="array" ref="Q109">IF(M109="","",ROUND(W(M109),2))</f>
        <v/>
      </c>
      <c r="R109" s="66" t="str" cm="1">
        <f t="array" ref="R109">IF(M109="","",ROUND(Wb(Q109,M109),2))</f>
        <v/>
      </c>
      <c r="S109" s="66" t="str" cm="1">
        <f t="array" ref="S109">IF(R109="","",ROUND(K(R109,N109,L109),2))</f>
        <v/>
      </c>
      <c r="T109" s="66" t="str" cm="1">
        <f t="array" ref="T109">IF(S109="","",ROUND(K_3(S109,P109,L109),2))</f>
        <v/>
      </c>
      <c r="U109" s="66" t="str" cm="1">
        <f t="array" ref="U109">IF(S109="","",ROUND(Wt(I109,S109,L109),2))</f>
        <v/>
      </c>
      <c r="V109" s="92" t="str" cm="1">
        <f t="array" ref="V109">IF(A109="","",MAX(ROUND(L_B2(K109,N109),2),0))</f>
        <v/>
      </c>
      <c r="W109" s="92" t="str" cm="1">
        <f t="array" ref="W109">IF(A109="","",MAX(ROUND(L_Tc(K109,I109,N109),2),0))</f>
        <v/>
      </c>
      <c r="X109" s="92" t="str" cm="1">
        <f t="array" ref="X109">IF(N109="","",ROUND(L_Vc(K109,P109,N109),2))</f>
        <v/>
      </c>
      <c r="Y109" s="92" t="str">
        <f t="shared" si="10"/>
        <v/>
      </c>
      <c r="Z109" s="92" t="str">
        <f t="shared" si="11"/>
        <v/>
      </c>
      <c r="AA109" s="92" t="str">
        <f t="shared" si="12"/>
        <v/>
      </c>
      <c r="AB109" s="76" t="str" cm="1">
        <f t="array" ref="AB109">IF(A109="","",AREA_F(IF(RIGHT(G109,4)="ment",P109,I109),R109))</f>
        <v/>
      </c>
      <c r="AC109" s="76" t="str" cm="1">
        <f t="array" ref="AC109">IF(A109="","",ROUND(AREA_BC(R109,S109,N109,O109),2))</f>
        <v/>
      </c>
      <c r="AD109" s="76" t="str">
        <f t="shared" si="13"/>
        <v/>
      </c>
      <c r="AE109" s="76" t="str" cm="1">
        <f t="array" ref="AE109">IF(A109="","",ROUND(AREA_CT(S109,U109,I109),2))</f>
        <v/>
      </c>
      <c r="AF109" s="76" t="str" cm="1">
        <f t="array" ref="AF109">IF(A109="","",ROUND(AREA_VT(T109,U109,I109,P109),2))</f>
        <v/>
      </c>
      <c r="AG109" s="96" t="str" cm="1">
        <f t="array" ref="AG109">IF(A109="","",IF(INDEX(Table_Methods!A:F,MATCH(G109,Table_Methods!B:B,0),1)&lt;&gt;"BKFL1","",MAX(0,ROUND(BKFL1_CEB(AC109,AE109,AH109,F109,F109,J109),1))))</f>
        <v/>
      </c>
      <c r="AH109" s="96" t="str" cm="1">
        <f t="array" ref="AH109">IF(A109="","",IF(INDEX(Table_Methods!A:F,MATCH(G109,Table_Methods!B:B,0),1)&lt;&gt;"BKFL1","",MAX(0,ROUND(BKFL1_STR_NRK(AC109,AE109,K109,V109,W109),1))))</f>
        <v/>
      </c>
      <c r="AI109" s="96" t="str" cm="1">
        <f t="array" ref="AI109">IF(A109="","",IF(INDEX(Table_Methods!A:F,MATCH(G109,Table_Methods!B:B,0),1)&lt;&gt;"BKFL1","",MAX(0,ROUND(BKFL1_STR_RCK(AB109,F109),1))))</f>
        <v/>
      </c>
      <c r="AJ109" s="96" t="str" cm="1">
        <f t="array" ref="AJ109">IF(A109="","",IF(INDEX(Table_Methods!A:F,MATCH(G109,Table_Methods!B:B,0),1)&lt;&gt;"BKFL2","",MAX(0,ROUND(BKFL2_CEB(AC109,AD109,AK109,F109,F109,J109),1))))</f>
        <v/>
      </c>
      <c r="AK109" s="96" t="str" cm="1">
        <f t="array" ref="AK109">IF(A109="","",IF(INDEX(Table_Methods!A:F,MATCH(G109,Table_Methods!B:B,0),1)&lt;&gt;"BKFL2","",MAX(0,ROUND(BKFL2_STR_NRK(AC109,AD109,K109,V109,X109),1))))</f>
        <v/>
      </c>
      <c r="AL109" s="96" t="str" cm="1">
        <f t="array" ref="AL109">IF(A109="","",IF(INDEX(Table_Methods!A:F,MATCH(G109,Table_Methods!B:B,0),1)&lt;&gt;"BKFL2","",MAX(0,ROUND(BKFL2_STR_RCK(AB109,F109),1))))</f>
        <v/>
      </c>
      <c r="AM109" s="96" t="str" cm="1">
        <f t="array" ref="AM109">IF(A109="","",IF(INDEX(Table_Methods!A:F,MATCH(G109,Table_Methods!B:B,0),1)&lt;&gt;"BKFL3","",MAX(0,ROUND(BKFL3_STR(AC109+AE109,K109),1))))</f>
        <v/>
      </c>
      <c r="AN109" s="96" t="str" cm="1">
        <f t="array" ref="AN109">IF(A109="","",IF(INDEX(Table_Methods!A:F,MATCH(G109,Table_Methods!B:B,0),1)&lt;&gt;"BKFL6","",MAX(0,ROUND(BKFL6_CEB(AC109,AE109,AO109,F109,F109,J109),1))))</f>
        <v/>
      </c>
      <c r="AO109" s="97" t="str" cm="1">
        <f t="array" ref="AO109">IF(A109="","",IF(INDEX(Table_Methods!A:F,MATCH(G109,Table_Methods!B:B,0),1)&lt;&gt;"BKFL6","",MAX(0,ROUND(BKFL6_STR_NRK(AC109,K109,V109),1))))</f>
        <v/>
      </c>
      <c r="AP109" s="96" t="str" cm="1">
        <f t="array" ref="AP109">IF(A109="","",IF(INDEX(Table_Methods!A:F,MATCH(G109,Table_Methods!B:B,0),1)&lt;&gt;"BKFL6","",MAX(0,ROUND(BKFL6_STR_RCK(AB109,F109),1))))</f>
        <v/>
      </c>
      <c r="AQ109" s="97" t="str" cm="1">
        <f t="array" ref="AQ109">IF(A109="","",IF(INDEX(Table_Methods!A:F,MATCH(G109,Table_Methods!B:B,0),1)&lt;&gt;"BKFL7","",MAX(0,ROUND(BKFL7_CEB(AC109,AD109,AR109,F109,F109,J109),1))))</f>
        <v/>
      </c>
      <c r="AR109" s="96" t="str" cm="1">
        <f t="array" ref="AR109">IF(A109="","",IF(INDEX(Table_Methods!A:F,MATCH(G109,Table_Methods!B:B,0),1)&lt;&gt;"BKFL7","",MAX(0,ROUND(BKFL7_STR_NRK(AC109,K109,V109),1))))</f>
        <v/>
      </c>
      <c r="AS109" s="96" t="str" cm="1">
        <f t="array" ref="AS109">IF(A109="","",IF(INDEX(Table_Methods!A:F,MATCH(G109,Table_Methods!B:B,0),1)&lt;&gt;"BKFL7","",MAX(0,ROUND(BKFL7_STR_RCK(AB109,F109),1))))</f>
        <v/>
      </c>
      <c r="AT109" s="97" t="str" cm="1">
        <f t="array" ref="AT109">IF(A109="","",IF(INDEX(Table_Methods!A:F,MATCH(G109,Table_Methods!B:B,0),1)&lt;&gt;"BKFL8","",MAX(0,ROUND(BKFL8_CEB(AF109,Z109,AA109),1))))</f>
        <v/>
      </c>
      <c r="AU109" s="96" t="str" cm="1">
        <f t="array" ref="AU109">IF(A109="","",IF(INDEX(Table_Methods!A:F,MATCH(G109,Table_Methods!B:B,0),1)&lt;&gt;"BKFL8","",MAX(0,ROUND(BKFL8_STR_NRK(AC109,AD109,X109,Y109,Z109),1))))</f>
        <v/>
      </c>
      <c r="AV109" s="96" t="str" cm="1">
        <f t="array" ref="AV109">IF(A109="","",IF(INDEX(Table_Methods!A:F,MATCH(G109,Table_Methods!B:B,0),1)&lt;&gt;"BKFL8","",MAX(0,ROUND(BKFL8_STR_RCK(AB109,X109),1))))</f>
        <v/>
      </c>
      <c r="AW109" s="96" t="str" cm="1">
        <f t="array" ref="AW109">IF(A109="","",IF(INDEX(Table_Methods!A:F,MATCH(G109,Table_Methods!B:B,0),1)&lt;&gt;"BKFL9","",MAX(0,ROUND(BKFL9_STR_NRK(AC109,AD109,X109,Y109,Z109),1))))</f>
        <v/>
      </c>
      <c r="AX109" s="96" t="str" cm="1">
        <f t="array" ref="AX109">IF(A109="","",IF(INDEX(Table_Methods!A:F,MATCH(G109,Table_Methods!B:B,0),1)&lt;&gt;"BKFL9","",MAX(0,ROUND(BKFL9_STR_RCK(AB109,X109),1))))</f>
        <v/>
      </c>
    </row>
    <row r="110" spans="1:50" x14ac:dyDescent="0.25">
      <c r="A110" s="82" t="str">
        <f>IF(Input!A110="","",Input!A110)</f>
        <v/>
      </c>
      <c r="B110" s="82" t="str">
        <f>IF(Input!B110="","",Input!B110)</f>
        <v/>
      </c>
      <c r="C110" s="82" t="str">
        <f>IF(Input!D110="","",Input!D110)</f>
        <v/>
      </c>
      <c r="D110" s="82" t="str">
        <f>IF(Input!E110="","",Input!E110)</f>
        <v/>
      </c>
      <c r="E110" s="82" t="str">
        <f>IF(Input!F110="","",Input!F110)</f>
        <v/>
      </c>
      <c r="F110" s="82" t="str">
        <f>IF(Input!G110="","",Input!G110)</f>
        <v/>
      </c>
      <c r="G110" s="83" t="str">
        <f>IF(Input!H110="","",Input!H110)</f>
        <v/>
      </c>
      <c r="H110" s="82" t="str">
        <f>IF(Input!I110="","",Input!I110)</f>
        <v/>
      </c>
      <c r="I110" s="82" t="str">
        <f>IF(Input!J110="","",Input!J110)</f>
        <v/>
      </c>
      <c r="J110" s="82" t="str">
        <f>IF(Input!K110="","",Input!K110)</f>
        <v/>
      </c>
      <c r="K110" s="82" t="str">
        <f>IF(Input!L110="","",Input!L110)</f>
        <v/>
      </c>
      <c r="L110" s="70" t="str">
        <f>IF(B110="","",IF(B110="Box",4,IF(AND(Project!$B$12&gt;0,ISNUMBER(Project!$B$12)),Project!$B$12,12)))</f>
        <v/>
      </c>
      <c r="M110" s="66" t="str">
        <f t="shared" si="7"/>
        <v/>
      </c>
      <c r="N110" s="66" t="str">
        <f t="shared" si="8"/>
        <v/>
      </c>
      <c r="O110" s="67" t="str" cm="1">
        <f t="array" ref="O110">IF(A110="","",ROUND(IF(B110="Circular",Circular(M110),IF(B110="Box",Box(M110,N110),Elliptical(M110,N110))),3))</f>
        <v/>
      </c>
      <c r="P110" s="66" t="str">
        <f t="shared" si="9"/>
        <v/>
      </c>
      <c r="Q110" s="66" t="str" cm="1">
        <f t="array" ref="Q110">IF(M110="","",ROUND(W(M110),2))</f>
        <v/>
      </c>
      <c r="R110" s="66" t="str" cm="1">
        <f t="array" ref="R110">IF(M110="","",ROUND(Wb(Q110,M110),2))</f>
        <v/>
      </c>
      <c r="S110" s="66" t="str" cm="1">
        <f t="array" ref="S110">IF(R110="","",ROUND(K(R110,N110,L110),2))</f>
        <v/>
      </c>
      <c r="T110" s="66" t="str" cm="1">
        <f t="array" ref="T110">IF(S110="","",ROUND(K_3(S110,P110,L110),2))</f>
        <v/>
      </c>
      <c r="U110" s="66" t="str" cm="1">
        <f t="array" ref="U110">IF(S110="","",ROUND(Wt(I110,S110,L110),2))</f>
        <v/>
      </c>
      <c r="V110" s="92" t="str" cm="1">
        <f t="array" ref="V110">IF(A110="","",MAX(ROUND(L_B2(K110,N110),2),0))</f>
        <v/>
      </c>
      <c r="W110" s="92" t="str" cm="1">
        <f t="array" ref="W110">IF(A110="","",MAX(ROUND(L_Tc(K110,I110,N110),2),0))</f>
        <v/>
      </c>
      <c r="X110" s="92" t="str" cm="1">
        <f t="array" ref="X110">IF(N110="","",ROUND(L_Vc(K110,P110,N110),2))</f>
        <v/>
      </c>
      <c r="Y110" s="92" t="str">
        <f t="shared" si="10"/>
        <v/>
      </c>
      <c r="Z110" s="92" t="str">
        <f t="shared" si="11"/>
        <v/>
      </c>
      <c r="AA110" s="92" t="str">
        <f t="shared" si="12"/>
        <v/>
      </c>
      <c r="AB110" s="76" t="str" cm="1">
        <f t="array" ref="AB110">IF(A110="","",AREA_F(IF(RIGHT(G110,4)="ment",P110,I110),R110))</f>
        <v/>
      </c>
      <c r="AC110" s="76" t="str" cm="1">
        <f t="array" ref="AC110">IF(A110="","",ROUND(AREA_BC(R110,S110,N110,O110),2))</f>
        <v/>
      </c>
      <c r="AD110" s="76" t="str">
        <f t="shared" si="13"/>
        <v/>
      </c>
      <c r="AE110" s="76" t="str" cm="1">
        <f t="array" ref="AE110">IF(A110="","",ROUND(AREA_CT(S110,U110,I110),2))</f>
        <v/>
      </c>
      <c r="AF110" s="76" t="str" cm="1">
        <f t="array" ref="AF110">IF(A110="","",ROUND(AREA_VT(T110,U110,I110,P110),2))</f>
        <v/>
      </c>
      <c r="AG110" s="96" t="str" cm="1">
        <f t="array" ref="AG110">IF(A110="","",IF(INDEX(Table_Methods!A:F,MATCH(G110,Table_Methods!B:B,0),1)&lt;&gt;"BKFL1","",MAX(0,ROUND(BKFL1_CEB(AC110,AE110,AH110,F110,F110,J110),1))))</f>
        <v/>
      </c>
      <c r="AH110" s="96" t="str" cm="1">
        <f t="array" ref="AH110">IF(A110="","",IF(INDEX(Table_Methods!A:F,MATCH(G110,Table_Methods!B:B,0),1)&lt;&gt;"BKFL1","",MAX(0,ROUND(BKFL1_STR_NRK(AC110,AE110,K110,V110,W110),1))))</f>
        <v/>
      </c>
      <c r="AI110" s="96" t="str" cm="1">
        <f t="array" ref="AI110">IF(A110="","",IF(INDEX(Table_Methods!A:F,MATCH(G110,Table_Methods!B:B,0),1)&lt;&gt;"BKFL1","",MAX(0,ROUND(BKFL1_STR_RCK(AB110,F110),1))))</f>
        <v/>
      </c>
      <c r="AJ110" s="96" t="str" cm="1">
        <f t="array" ref="AJ110">IF(A110="","",IF(INDEX(Table_Methods!A:F,MATCH(G110,Table_Methods!B:B,0),1)&lt;&gt;"BKFL2","",MAX(0,ROUND(BKFL2_CEB(AC110,AD110,AK110,F110,F110,J110),1))))</f>
        <v/>
      </c>
      <c r="AK110" s="96" t="str" cm="1">
        <f t="array" ref="AK110">IF(A110="","",IF(INDEX(Table_Methods!A:F,MATCH(G110,Table_Methods!B:B,0),1)&lt;&gt;"BKFL2","",MAX(0,ROUND(BKFL2_STR_NRK(AC110,AD110,K110,V110,X110),1))))</f>
        <v/>
      </c>
      <c r="AL110" s="96" t="str" cm="1">
        <f t="array" ref="AL110">IF(A110="","",IF(INDEX(Table_Methods!A:F,MATCH(G110,Table_Methods!B:B,0),1)&lt;&gt;"BKFL2","",MAX(0,ROUND(BKFL2_STR_RCK(AB110,F110),1))))</f>
        <v/>
      </c>
      <c r="AM110" s="96" t="str" cm="1">
        <f t="array" ref="AM110">IF(A110="","",IF(INDEX(Table_Methods!A:F,MATCH(G110,Table_Methods!B:B,0),1)&lt;&gt;"BKFL3","",MAX(0,ROUND(BKFL3_STR(AC110+AE110,K110),1))))</f>
        <v/>
      </c>
      <c r="AN110" s="96" t="str" cm="1">
        <f t="array" ref="AN110">IF(A110="","",IF(INDEX(Table_Methods!A:F,MATCH(G110,Table_Methods!B:B,0),1)&lt;&gt;"BKFL6","",MAX(0,ROUND(BKFL6_CEB(AC110,AE110,AO110,F110,F110,J110),1))))</f>
        <v/>
      </c>
      <c r="AO110" s="97" t="str" cm="1">
        <f t="array" ref="AO110">IF(A110="","",IF(INDEX(Table_Methods!A:F,MATCH(G110,Table_Methods!B:B,0),1)&lt;&gt;"BKFL6","",MAX(0,ROUND(BKFL6_STR_NRK(AC110,K110,V110),1))))</f>
        <v/>
      </c>
      <c r="AP110" s="96" t="str" cm="1">
        <f t="array" ref="AP110">IF(A110="","",IF(INDEX(Table_Methods!A:F,MATCH(G110,Table_Methods!B:B,0),1)&lt;&gt;"BKFL6","",MAX(0,ROUND(BKFL6_STR_RCK(AB110,F110),1))))</f>
        <v/>
      </c>
      <c r="AQ110" s="97" t="str" cm="1">
        <f t="array" ref="AQ110">IF(A110="","",IF(INDEX(Table_Methods!A:F,MATCH(G110,Table_Methods!B:B,0),1)&lt;&gt;"BKFL7","",MAX(0,ROUND(BKFL7_CEB(AC110,AD110,AR110,F110,F110,J110),1))))</f>
        <v/>
      </c>
      <c r="AR110" s="96" t="str" cm="1">
        <f t="array" ref="AR110">IF(A110="","",IF(INDEX(Table_Methods!A:F,MATCH(G110,Table_Methods!B:B,0),1)&lt;&gt;"BKFL7","",MAX(0,ROUND(BKFL7_STR_NRK(AC110,K110,V110),1))))</f>
        <v/>
      </c>
      <c r="AS110" s="96" t="str" cm="1">
        <f t="array" ref="AS110">IF(A110="","",IF(INDEX(Table_Methods!A:F,MATCH(G110,Table_Methods!B:B,0),1)&lt;&gt;"BKFL7","",MAX(0,ROUND(BKFL7_STR_RCK(AB110,F110),1))))</f>
        <v/>
      </c>
      <c r="AT110" s="97" t="str" cm="1">
        <f t="array" ref="AT110">IF(A110="","",IF(INDEX(Table_Methods!A:F,MATCH(G110,Table_Methods!B:B,0),1)&lt;&gt;"BKFL8","",MAX(0,ROUND(BKFL8_CEB(AF110,Z110,AA110),1))))</f>
        <v/>
      </c>
      <c r="AU110" s="96" t="str" cm="1">
        <f t="array" ref="AU110">IF(A110="","",IF(INDEX(Table_Methods!A:F,MATCH(G110,Table_Methods!B:B,0),1)&lt;&gt;"BKFL8","",MAX(0,ROUND(BKFL8_STR_NRK(AC110,AD110,X110,Y110,Z110),1))))</f>
        <v/>
      </c>
      <c r="AV110" s="96" t="str" cm="1">
        <f t="array" ref="AV110">IF(A110="","",IF(INDEX(Table_Methods!A:F,MATCH(G110,Table_Methods!B:B,0),1)&lt;&gt;"BKFL8","",MAX(0,ROUND(BKFL8_STR_RCK(AB110,X110),1))))</f>
        <v/>
      </c>
      <c r="AW110" s="96" t="str" cm="1">
        <f t="array" ref="AW110">IF(A110="","",IF(INDEX(Table_Methods!A:F,MATCH(G110,Table_Methods!B:B,0),1)&lt;&gt;"BKFL9","",MAX(0,ROUND(BKFL9_STR_NRK(AC110,AD110,X110,Y110,Z110),1))))</f>
        <v/>
      </c>
      <c r="AX110" s="96" t="str" cm="1">
        <f t="array" ref="AX110">IF(A110="","",IF(INDEX(Table_Methods!A:F,MATCH(G110,Table_Methods!B:B,0),1)&lt;&gt;"BKFL9","",MAX(0,ROUND(BKFL9_STR_RCK(AB110,X110),1))))</f>
        <v/>
      </c>
    </row>
    <row r="111" spans="1:50" x14ac:dyDescent="0.25">
      <c r="A111" s="82" t="str">
        <f>IF(Input!A111="","",Input!A111)</f>
        <v/>
      </c>
      <c r="B111" s="82" t="str">
        <f>IF(Input!B111="","",Input!B111)</f>
        <v/>
      </c>
      <c r="C111" s="82" t="str">
        <f>IF(Input!D111="","",Input!D111)</f>
        <v/>
      </c>
      <c r="D111" s="82" t="str">
        <f>IF(Input!E111="","",Input!E111)</f>
        <v/>
      </c>
      <c r="E111" s="82" t="str">
        <f>IF(Input!F111="","",Input!F111)</f>
        <v/>
      </c>
      <c r="F111" s="82" t="str">
        <f>IF(Input!G111="","",Input!G111)</f>
        <v/>
      </c>
      <c r="G111" s="83" t="str">
        <f>IF(Input!H111="","",Input!H111)</f>
        <v/>
      </c>
      <c r="H111" s="82" t="str">
        <f>IF(Input!I111="","",Input!I111)</f>
        <v/>
      </c>
      <c r="I111" s="82" t="str">
        <f>IF(Input!J111="","",Input!J111)</f>
        <v/>
      </c>
      <c r="J111" s="82" t="str">
        <f>IF(Input!K111="","",Input!K111)</f>
        <v/>
      </c>
      <c r="K111" s="82" t="str">
        <f>IF(Input!L111="","",Input!L111)</f>
        <v/>
      </c>
      <c r="L111" s="70" t="str">
        <f>IF(B111="","",IF(B111="Box",4,IF(AND(Project!$B$12&gt;0,ISNUMBER(Project!$B$12)),Project!$B$12,12)))</f>
        <v/>
      </c>
      <c r="M111" s="66" t="str">
        <f t="shared" si="7"/>
        <v/>
      </c>
      <c r="N111" s="66" t="str">
        <f t="shared" si="8"/>
        <v/>
      </c>
      <c r="O111" s="67" t="str" cm="1">
        <f t="array" ref="O111">IF(A111="","",ROUND(IF(B111="Circular",Circular(M111),IF(B111="Box",Box(M111,N111),Elliptical(M111,N111))),3))</f>
        <v/>
      </c>
      <c r="P111" s="66" t="str">
        <f t="shared" si="9"/>
        <v/>
      </c>
      <c r="Q111" s="66" t="str" cm="1">
        <f t="array" ref="Q111">IF(M111="","",ROUND(W(M111),2))</f>
        <v/>
      </c>
      <c r="R111" s="66" t="str" cm="1">
        <f t="array" ref="R111">IF(M111="","",ROUND(Wb(Q111,M111),2))</f>
        <v/>
      </c>
      <c r="S111" s="66" t="str" cm="1">
        <f t="array" ref="S111">IF(R111="","",ROUND(K(R111,N111,L111),2))</f>
        <v/>
      </c>
      <c r="T111" s="66" t="str" cm="1">
        <f t="array" ref="T111">IF(S111="","",ROUND(K_3(S111,P111,L111),2))</f>
        <v/>
      </c>
      <c r="U111" s="66" t="str" cm="1">
        <f t="array" ref="U111">IF(S111="","",ROUND(Wt(I111,S111,L111),2))</f>
        <v/>
      </c>
      <c r="V111" s="92" t="str" cm="1">
        <f t="array" ref="V111">IF(A111="","",MAX(ROUND(L_B2(K111,N111),2),0))</f>
        <v/>
      </c>
      <c r="W111" s="92" t="str" cm="1">
        <f t="array" ref="W111">IF(A111="","",MAX(ROUND(L_Tc(K111,I111,N111),2),0))</f>
        <v/>
      </c>
      <c r="X111" s="92" t="str" cm="1">
        <f t="array" ref="X111">IF(N111="","",ROUND(L_Vc(K111,P111,N111),2))</f>
        <v/>
      </c>
      <c r="Y111" s="92" t="str">
        <f t="shared" si="10"/>
        <v/>
      </c>
      <c r="Z111" s="92" t="str">
        <f t="shared" si="11"/>
        <v/>
      </c>
      <c r="AA111" s="92" t="str">
        <f t="shared" si="12"/>
        <v/>
      </c>
      <c r="AB111" s="76" t="str" cm="1">
        <f t="array" ref="AB111">IF(A111="","",AREA_F(IF(RIGHT(G111,4)="ment",P111,I111),R111))</f>
        <v/>
      </c>
      <c r="AC111" s="76" t="str" cm="1">
        <f t="array" ref="AC111">IF(A111="","",ROUND(AREA_BC(R111,S111,N111,O111),2))</f>
        <v/>
      </c>
      <c r="AD111" s="76" t="str">
        <f t="shared" si="13"/>
        <v/>
      </c>
      <c r="AE111" s="76" t="str" cm="1">
        <f t="array" ref="AE111">IF(A111="","",ROUND(AREA_CT(S111,U111,I111),2))</f>
        <v/>
      </c>
      <c r="AF111" s="76" t="str" cm="1">
        <f t="array" ref="AF111">IF(A111="","",ROUND(AREA_VT(T111,U111,I111,P111),2))</f>
        <v/>
      </c>
      <c r="AG111" s="96" t="str" cm="1">
        <f t="array" ref="AG111">IF(A111="","",IF(INDEX(Table_Methods!A:F,MATCH(G111,Table_Methods!B:B,0),1)&lt;&gt;"BKFL1","",MAX(0,ROUND(BKFL1_CEB(AC111,AE111,AH111,F111,F111,J111),1))))</f>
        <v/>
      </c>
      <c r="AH111" s="96" t="str" cm="1">
        <f t="array" ref="AH111">IF(A111="","",IF(INDEX(Table_Methods!A:F,MATCH(G111,Table_Methods!B:B,0),1)&lt;&gt;"BKFL1","",MAX(0,ROUND(BKFL1_STR_NRK(AC111,AE111,K111,V111,W111),1))))</f>
        <v/>
      </c>
      <c r="AI111" s="96" t="str" cm="1">
        <f t="array" ref="AI111">IF(A111="","",IF(INDEX(Table_Methods!A:F,MATCH(G111,Table_Methods!B:B,0),1)&lt;&gt;"BKFL1","",MAX(0,ROUND(BKFL1_STR_RCK(AB111,F111),1))))</f>
        <v/>
      </c>
      <c r="AJ111" s="96" t="str" cm="1">
        <f t="array" ref="AJ111">IF(A111="","",IF(INDEX(Table_Methods!A:F,MATCH(G111,Table_Methods!B:B,0),1)&lt;&gt;"BKFL2","",MAX(0,ROUND(BKFL2_CEB(AC111,AD111,AK111,F111,F111,J111),1))))</f>
        <v/>
      </c>
      <c r="AK111" s="96" t="str" cm="1">
        <f t="array" ref="AK111">IF(A111="","",IF(INDEX(Table_Methods!A:F,MATCH(G111,Table_Methods!B:B,0),1)&lt;&gt;"BKFL2","",MAX(0,ROUND(BKFL2_STR_NRK(AC111,AD111,K111,V111,X111),1))))</f>
        <v/>
      </c>
      <c r="AL111" s="96" t="str" cm="1">
        <f t="array" ref="AL111">IF(A111="","",IF(INDEX(Table_Methods!A:F,MATCH(G111,Table_Methods!B:B,0),1)&lt;&gt;"BKFL2","",MAX(0,ROUND(BKFL2_STR_RCK(AB111,F111),1))))</f>
        <v/>
      </c>
      <c r="AM111" s="96" t="str" cm="1">
        <f t="array" ref="AM111">IF(A111="","",IF(INDEX(Table_Methods!A:F,MATCH(G111,Table_Methods!B:B,0),1)&lt;&gt;"BKFL3","",MAX(0,ROUND(BKFL3_STR(AC111+AE111,K111),1))))</f>
        <v/>
      </c>
      <c r="AN111" s="96" t="str" cm="1">
        <f t="array" ref="AN111">IF(A111="","",IF(INDEX(Table_Methods!A:F,MATCH(G111,Table_Methods!B:B,0),1)&lt;&gt;"BKFL6","",MAX(0,ROUND(BKFL6_CEB(AC111,AE111,AO111,F111,F111,J111),1))))</f>
        <v/>
      </c>
      <c r="AO111" s="97" t="str" cm="1">
        <f t="array" ref="AO111">IF(A111="","",IF(INDEX(Table_Methods!A:F,MATCH(G111,Table_Methods!B:B,0),1)&lt;&gt;"BKFL6","",MAX(0,ROUND(BKFL6_STR_NRK(AC111,K111,V111),1))))</f>
        <v/>
      </c>
      <c r="AP111" s="96" t="str" cm="1">
        <f t="array" ref="AP111">IF(A111="","",IF(INDEX(Table_Methods!A:F,MATCH(G111,Table_Methods!B:B,0),1)&lt;&gt;"BKFL6","",MAX(0,ROUND(BKFL6_STR_RCK(AB111,F111),1))))</f>
        <v/>
      </c>
      <c r="AQ111" s="97" t="str" cm="1">
        <f t="array" ref="AQ111">IF(A111="","",IF(INDEX(Table_Methods!A:F,MATCH(G111,Table_Methods!B:B,0),1)&lt;&gt;"BKFL7","",MAX(0,ROUND(BKFL7_CEB(AC111,AD111,AR111,F111,F111,J111),1))))</f>
        <v/>
      </c>
      <c r="AR111" s="96" t="str" cm="1">
        <f t="array" ref="AR111">IF(A111="","",IF(INDEX(Table_Methods!A:F,MATCH(G111,Table_Methods!B:B,0),1)&lt;&gt;"BKFL7","",MAX(0,ROUND(BKFL7_STR_NRK(AC111,K111,V111),1))))</f>
        <v/>
      </c>
      <c r="AS111" s="96" t="str" cm="1">
        <f t="array" ref="AS111">IF(A111="","",IF(INDEX(Table_Methods!A:F,MATCH(G111,Table_Methods!B:B,0),1)&lt;&gt;"BKFL7","",MAX(0,ROUND(BKFL7_STR_RCK(AB111,F111),1))))</f>
        <v/>
      </c>
      <c r="AT111" s="97" t="str" cm="1">
        <f t="array" ref="AT111">IF(A111="","",IF(INDEX(Table_Methods!A:F,MATCH(G111,Table_Methods!B:B,0),1)&lt;&gt;"BKFL8","",MAX(0,ROUND(BKFL8_CEB(AF111,Z111,AA111),1))))</f>
        <v/>
      </c>
      <c r="AU111" s="96" t="str" cm="1">
        <f t="array" ref="AU111">IF(A111="","",IF(INDEX(Table_Methods!A:F,MATCH(G111,Table_Methods!B:B,0),1)&lt;&gt;"BKFL8","",MAX(0,ROUND(BKFL8_STR_NRK(AC111,AD111,X111,Y111,Z111),1))))</f>
        <v/>
      </c>
      <c r="AV111" s="96" t="str" cm="1">
        <f t="array" ref="AV111">IF(A111="","",IF(INDEX(Table_Methods!A:F,MATCH(G111,Table_Methods!B:B,0),1)&lt;&gt;"BKFL8","",MAX(0,ROUND(BKFL8_STR_RCK(AB111,X111),1))))</f>
        <v/>
      </c>
      <c r="AW111" s="96" t="str" cm="1">
        <f t="array" ref="AW111">IF(A111="","",IF(INDEX(Table_Methods!A:F,MATCH(G111,Table_Methods!B:B,0),1)&lt;&gt;"BKFL9","",MAX(0,ROUND(BKFL9_STR_NRK(AC111,AD111,X111,Y111,Z111),1))))</f>
        <v/>
      </c>
      <c r="AX111" s="96" t="str" cm="1">
        <f t="array" ref="AX111">IF(A111="","",IF(INDEX(Table_Methods!A:F,MATCH(G111,Table_Methods!B:B,0),1)&lt;&gt;"BKFL9","",MAX(0,ROUND(BKFL9_STR_RCK(AB111,X111),1))))</f>
        <v/>
      </c>
    </row>
    <row r="112" spans="1:50" x14ac:dyDescent="0.25">
      <c r="A112" s="82" t="str">
        <f>IF(Input!A112="","",Input!A112)</f>
        <v/>
      </c>
      <c r="B112" s="82" t="str">
        <f>IF(Input!B112="","",Input!B112)</f>
        <v/>
      </c>
      <c r="C112" s="82" t="str">
        <f>IF(Input!D112="","",Input!D112)</f>
        <v/>
      </c>
      <c r="D112" s="82" t="str">
        <f>IF(Input!E112="","",Input!E112)</f>
        <v/>
      </c>
      <c r="E112" s="82" t="str">
        <f>IF(Input!F112="","",Input!F112)</f>
        <v/>
      </c>
      <c r="F112" s="82" t="str">
        <f>IF(Input!G112="","",Input!G112)</f>
        <v/>
      </c>
      <c r="G112" s="83" t="str">
        <f>IF(Input!H112="","",Input!H112)</f>
        <v/>
      </c>
      <c r="H112" s="82" t="str">
        <f>IF(Input!I112="","",Input!I112)</f>
        <v/>
      </c>
      <c r="I112" s="82" t="str">
        <f>IF(Input!J112="","",Input!J112)</f>
        <v/>
      </c>
      <c r="J112" s="82" t="str">
        <f>IF(Input!K112="","",Input!K112)</f>
        <v/>
      </c>
      <c r="K112" s="82" t="str">
        <f>IF(Input!L112="","",Input!L112)</f>
        <v/>
      </c>
      <c r="L112" s="70" t="str">
        <f>IF(B112="","",IF(B112="Box",4,IF(AND(Project!$B$12&gt;0,ISNUMBER(Project!$B$12)),Project!$B$12,12)))</f>
        <v/>
      </c>
      <c r="M112" s="66" t="str">
        <f t="shared" si="7"/>
        <v/>
      </c>
      <c r="N112" s="66" t="str">
        <f t="shared" si="8"/>
        <v/>
      </c>
      <c r="O112" s="67" t="str" cm="1">
        <f t="array" ref="O112">IF(A112="","",ROUND(IF(B112="Circular",Circular(M112),IF(B112="Box",Box(M112,N112),Elliptical(M112,N112))),3))</f>
        <v/>
      </c>
      <c r="P112" s="66" t="str">
        <f t="shared" si="9"/>
        <v/>
      </c>
      <c r="Q112" s="66" t="str" cm="1">
        <f t="array" ref="Q112">IF(M112="","",ROUND(W(M112),2))</f>
        <v/>
      </c>
      <c r="R112" s="66" t="str" cm="1">
        <f t="array" ref="R112">IF(M112="","",ROUND(Wb(Q112,M112),2))</f>
        <v/>
      </c>
      <c r="S112" s="66" t="str" cm="1">
        <f t="array" ref="S112">IF(R112="","",ROUND(K(R112,N112,L112),2))</f>
        <v/>
      </c>
      <c r="T112" s="66" t="str" cm="1">
        <f t="array" ref="T112">IF(S112="","",ROUND(K_3(S112,P112,L112),2))</f>
        <v/>
      </c>
      <c r="U112" s="66" t="str" cm="1">
        <f t="array" ref="U112">IF(S112="","",ROUND(Wt(I112,S112,L112),2))</f>
        <v/>
      </c>
      <c r="V112" s="92" t="str" cm="1">
        <f t="array" ref="V112">IF(A112="","",MAX(ROUND(L_B2(K112,N112),2),0))</f>
        <v/>
      </c>
      <c r="W112" s="92" t="str" cm="1">
        <f t="array" ref="W112">IF(A112="","",MAX(ROUND(L_Tc(K112,I112,N112),2),0))</f>
        <v/>
      </c>
      <c r="X112" s="92" t="str" cm="1">
        <f t="array" ref="X112">IF(N112="","",ROUND(L_Vc(K112,P112,N112),2))</f>
        <v/>
      </c>
      <c r="Y112" s="92" t="str">
        <f t="shared" si="10"/>
        <v/>
      </c>
      <c r="Z112" s="92" t="str">
        <f t="shared" si="11"/>
        <v/>
      </c>
      <c r="AA112" s="92" t="str">
        <f t="shared" si="12"/>
        <v/>
      </c>
      <c r="AB112" s="76" t="str" cm="1">
        <f t="array" ref="AB112">IF(A112="","",AREA_F(IF(RIGHT(G112,4)="ment",P112,I112),R112))</f>
        <v/>
      </c>
      <c r="AC112" s="76" t="str" cm="1">
        <f t="array" ref="AC112">IF(A112="","",ROUND(AREA_BC(R112,S112,N112,O112),2))</f>
        <v/>
      </c>
      <c r="AD112" s="76" t="str">
        <f t="shared" si="13"/>
        <v/>
      </c>
      <c r="AE112" s="76" t="str" cm="1">
        <f t="array" ref="AE112">IF(A112="","",ROUND(AREA_CT(S112,U112,I112),2))</f>
        <v/>
      </c>
      <c r="AF112" s="76" t="str" cm="1">
        <f t="array" ref="AF112">IF(A112="","",ROUND(AREA_VT(T112,U112,I112,P112),2))</f>
        <v/>
      </c>
      <c r="AG112" s="96" t="str" cm="1">
        <f t="array" ref="AG112">IF(A112="","",IF(INDEX(Table_Methods!A:F,MATCH(G112,Table_Methods!B:B,0),1)&lt;&gt;"BKFL1","",MAX(0,ROUND(BKFL1_CEB(AC112,AE112,AH112,F112,F112,J112),1))))</f>
        <v/>
      </c>
      <c r="AH112" s="96" t="str" cm="1">
        <f t="array" ref="AH112">IF(A112="","",IF(INDEX(Table_Methods!A:F,MATCH(G112,Table_Methods!B:B,0),1)&lt;&gt;"BKFL1","",MAX(0,ROUND(BKFL1_STR_NRK(AC112,AE112,K112,V112,W112),1))))</f>
        <v/>
      </c>
      <c r="AI112" s="96" t="str" cm="1">
        <f t="array" ref="AI112">IF(A112="","",IF(INDEX(Table_Methods!A:F,MATCH(G112,Table_Methods!B:B,0),1)&lt;&gt;"BKFL1","",MAX(0,ROUND(BKFL1_STR_RCK(AB112,F112),1))))</f>
        <v/>
      </c>
      <c r="AJ112" s="96" t="str" cm="1">
        <f t="array" ref="AJ112">IF(A112="","",IF(INDEX(Table_Methods!A:F,MATCH(G112,Table_Methods!B:B,0),1)&lt;&gt;"BKFL2","",MAX(0,ROUND(BKFL2_CEB(AC112,AD112,AK112,F112,F112,J112),1))))</f>
        <v/>
      </c>
      <c r="AK112" s="96" t="str" cm="1">
        <f t="array" ref="AK112">IF(A112="","",IF(INDEX(Table_Methods!A:F,MATCH(G112,Table_Methods!B:B,0),1)&lt;&gt;"BKFL2","",MAX(0,ROUND(BKFL2_STR_NRK(AC112,AD112,K112,V112,X112),1))))</f>
        <v/>
      </c>
      <c r="AL112" s="96" t="str" cm="1">
        <f t="array" ref="AL112">IF(A112="","",IF(INDEX(Table_Methods!A:F,MATCH(G112,Table_Methods!B:B,0),1)&lt;&gt;"BKFL2","",MAX(0,ROUND(BKFL2_STR_RCK(AB112,F112),1))))</f>
        <v/>
      </c>
      <c r="AM112" s="96" t="str" cm="1">
        <f t="array" ref="AM112">IF(A112="","",IF(INDEX(Table_Methods!A:F,MATCH(G112,Table_Methods!B:B,0),1)&lt;&gt;"BKFL3","",MAX(0,ROUND(BKFL3_STR(AC112+AE112,K112),1))))</f>
        <v/>
      </c>
      <c r="AN112" s="96" t="str" cm="1">
        <f t="array" ref="AN112">IF(A112="","",IF(INDEX(Table_Methods!A:F,MATCH(G112,Table_Methods!B:B,0),1)&lt;&gt;"BKFL6","",MAX(0,ROUND(BKFL6_CEB(AC112,AE112,AO112,F112,F112,J112),1))))</f>
        <v/>
      </c>
      <c r="AO112" s="97" t="str" cm="1">
        <f t="array" ref="AO112">IF(A112="","",IF(INDEX(Table_Methods!A:F,MATCH(G112,Table_Methods!B:B,0),1)&lt;&gt;"BKFL6","",MAX(0,ROUND(BKFL6_STR_NRK(AC112,K112,V112),1))))</f>
        <v/>
      </c>
      <c r="AP112" s="96" t="str" cm="1">
        <f t="array" ref="AP112">IF(A112="","",IF(INDEX(Table_Methods!A:F,MATCH(G112,Table_Methods!B:B,0),1)&lt;&gt;"BKFL6","",MAX(0,ROUND(BKFL6_STR_RCK(AB112,F112),1))))</f>
        <v/>
      </c>
      <c r="AQ112" s="97" t="str" cm="1">
        <f t="array" ref="AQ112">IF(A112="","",IF(INDEX(Table_Methods!A:F,MATCH(G112,Table_Methods!B:B,0),1)&lt;&gt;"BKFL7","",MAX(0,ROUND(BKFL7_CEB(AC112,AD112,AR112,F112,F112,J112),1))))</f>
        <v/>
      </c>
      <c r="AR112" s="96" t="str" cm="1">
        <f t="array" ref="AR112">IF(A112="","",IF(INDEX(Table_Methods!A:F,MATCH(G112,Table_Methods!B:B,0),1)&lt;&gt;"BKFL7","",MAX(0,ROUND(BKFL7_STR_NRK(AC112,K112,V112),1))))</f>
        <v/>
      </c>
      <c r="AS112" s="96" t="str" cm="1">
        <f t="array" ref="AS112">IF(A112="","",IF(INDEX(Table_Methods!A:F,MATCH(G112,Table_Methods!B:B,0),1)&lt;&gt;"BKFL7","",MAX(0,ROUND(BKFL7_STR_RCK(AB112,F112),1))))</f>
        <v/>
      </c>
      <c r="AT112" s="97" t="str" cm="1">
        <f t="array" ref="AT112">IF(A112="","",IF(INDEX(Table_Methods!A:F,MATCH(G112,Table_Methods!B:B,0),1)&lt;&gt;"BKFL8","",MAX(0,ROUND(BKFL8_CEB(AF112,Z112,AA112),1))))</f>
        <v/>
      </c>
      <c r="AU112" s="96" t="str" cm="1">
        <f t="array" ref="AU112">IF(A112="","",IF(INDEX(Table_Methods!A:F,MATCH(G112,Table_Methods!B:B,0),1)&lt;&gt;"BKFL8","",MAX(0,ROUND(BKFL8_STR_NRK(AC112,AD112,X112,Y112,Z112),1))))</f>
        <v/>
      </c>
      <c r="AV112" s="96" t="str" cm="1">
        <f t="array" ref="AV112">IF(A112="","",IF(INDEX(Table_Methods!A:F,MATCH(G112,Table_Methods!B:B,0),1)&lt;&gt;"BKFL8","",MAX(0,ROUND(BKFL8_STR_RCK(AB112,X112),1))))</f>
        <v/>
      </c>
      <c r="AW112" s="96" t="str" cm="1">
        <f t="array" ref="AW112">IF(A112="","",IF(INDEX(Table_Methods!A:F,MATCH(G112,Table_Methods!B:B,0),1)&lt;&gt;"BKFL9","",MAX(0,ROUND(BKFL9_STR_NRK(AC112,AD112,X112,Y112,Z112),1))))</f>
        <v/>
      </c>
      <c r="AX112" s="96" t="str" cm="1">
        <f t="array" ref="AX112">IF(A112="","",IF(INDEX(Table_Methods!A:F,MATCH(G112,Table_Methods!B:B,0),1)&lt;&gt;"BKFL9","",MAX(0,ROUND(BKFL9_STR_RCK(AB112,X112),1))))</f>
        <v/>
      </c>
    </row>
    <row r="113" spans="1:50" x14ac:dyDescent="0.25">
      <c r="A113" s="82" t="str">
        <f>IF(Input!A113="","",Input!A113)</f>
        <v/>
      </c>
      <c r="B113" s="82" t="str">
        <f>IF(Input!B113="","",Input!B113)</f>
        <v/>
      </c>
      <c r="C113" s="82" t="str">
        <f>IF(Input!D113="","",Input!D113)</f>
        <v/>
      </c>
      <c r="D113" s="82" t="str">
        <f>IF(Input!E113="","",Input!E113)</f>
        <v/>
      </c>
      <c r="E113" s="82" t="str">
        <f>IF(Input!F113="","",Input!F113)</f>
        <v/>
      </c>
      <c r="F113" s="82" t="str">
        <f>IF(Input!G113="","",Input!G113)</f>
        <v/>
      </c>
      <c r="G113" s="83" t="str">
        <f>IF(Input!H113="","",Input!H113)</f>
        <v/>
      </c>
      <c r="H113" s="82" t="str">
        <f>IF(Input!I113="","",Input!I113)</f>
        <v/>
      </c>
      <c r="I113" s="82" t="str">
        <f>IF(Input!J113="","",Input!J113)</f>
        <v/>
      </c>
      <c r="J113" s="82" t="str">
        <f>IF(Input!K113="","",Input!K113)</f>
        <v/>
      </c>
      <c r="K113" s="82" t="str">
        <f>IF(Input!L113="","",Input!L113)</f>
        <v/>
      </c>
      <c r="L113" s="70" t="str">
        <f>IF(B113="","",IF(B113="Box",4,IF(AND(Project!$B$12&gt;0,ISNUMBER(Project!$B$12)),Project!$B$12,12)))</f>
        <v/>
      </c>
      <c r="M113" s="66" t="str">
        <f t="shared" si="7"/>
        <v/>
      </c>
      <c r="N113" s="66" t="str">
        <f t="shared" si="8"/>
        <v/>
      </c>
      <c r="O113" s="67" t="str" cm="1">
        <f t="array" ref="O113">IF(A113="","",ROUND(IF(B113="Circular",Circular(M113),IF(B113="Box",Box(M113,N113),Elliptical(M113,N113))),3))</f>
        <v/>
      </c>
      <c r="P113" s="66" t="str">
        <f t="shared" si="9"/>
        <v/>
      </c>
      <c r="Q113" s="66" t="str" cm="1">
        <f t="array" ref="Q113">IF(M113="","",ROUND(W(M113),2))</f>
        <v/>
      </c>
      <c r="R113" s="66" t="str" cm="1">
        <f t="array" ref="R113">IF(M113="","",ROUND(Wb(Q113,M113),2))</f>
        <v/>
      </c>
      <c r="S113" s="66" t="str" cm="1">
        <f t="array" ref="S113">IF(R113="","",ROUND(K(R113,N113,L113),2))</f>
        <v/>
      </c>
      <c r="T113" s="66" t="str" cm="1">
        <f t="array" ref="T113">IF(S113="","",ROUND(K_3(S113,P113,L113),2))</f>
        <v/>
      </c>
      <c r="U113" s="66" t="str" cm="1">
        <f t="array" ref="U113">IF(S113="","",ROUND(Wt(I113,S113,L113),2))</f>
        <v/>
      </c>
      <c r="V113" s="92" t="str" cm="1">
        <f t="array" ref="V113">IF(A113="","",MAX(ROUND(L_B2(K113,N113),2),0))</f>
        <v/>
      </c>
      <c r="W113" s="92" t="str" cm="1">
        <f t="array" ref="W113">IF(A113="","",MAX(ROUND(L_Tc(K113,I113,N113),2),0))</f>
        <v/>
      </c>
      <c r="X113" s="92" t="str" cm="1">
        <f t="array" ref="X113">IF(N113="","",ROUND(L_Vc(K113,P113,N113),2))</f>
        <v/>
      </c>
      <c r="Y113" s="92" t="str">
        <f t="shared" si="10"/>
        <v/>
      </c>
      <c r="Z113" s="92" t="str">
        <f t="shared" si="11"/>
        <v/>
      </c>
      <c r="AA113" s="92" t="str">
        <f t="shared" si="12"/>
        <v/>
      </c>
      <c r="AB113" s="76" t="str" cm="1">
        <f t="array" ref="AB113">IF(A113="","",AREA_F(IF(RIGHT(G113,4)="ment",P113,I113),R113))</f>
        <v/>
      </c>
      <c r="AC113" s="76" t="str" cm="1">
        <f t="array" ref="AC113">IF(A113="","",ROUND(AREA_BC(R113,S113,N113,O113),2))</f>
        <v/>
      </c>
      <c r="AD113" s="76" t="str">
        <f t="shared" si="13"/>
        <v/>
      </c>
      <c r="AE113" s="76" t="str" cm="1">
        <f t="array" ref="AE113">IF(A113="","",ROUND(AREA_CT(S113,U113,I113),2))</f>
        <v/>
      </c>
      <c r="AF113" s="76" t="str" cm="1">
        <f t="array" ref="AF113">IF(A113="","",ROUND(AREA_VT(T113,U113,I113,P113),2))</f>
        <v/>
      </c>
      <c r="AG113" s="96" t="str" cm="1">
        <f t="array" ref="AG113">IF(A113="","",IF(INDEX(Table_Methods!A:F,MATCH(G113,Table_Methods!B:B,0),1)&lt;&gt;"BKFL1","",MAX(0,ROUND(BKFL1_CEB(AC113,AE113,AH113,F113,F113,J113),1))))</f>
        <v/>
      </c>
      <c r="AH113" s="96" t="str" cm="1">
        <f t="array" ref="AH113">IF(A113="","",IF(INDEX(Table_Methods!A:F,MATCH(G113,Table_Methods!B:B,0),1)&lt;&gt;"BKFL1","",MAX(0,ROUND(BKFL1_STR_NRK(AC113,AE113,K113,V113,W113),1))))</f>
        <v/>
      </c>
      <c r="AI113" s="96" t="str" cm="1">
        <f t="array" ref="AI113">IF(A113="","",IF(INDEX(Table_Methods!A:F,MATCH(G113,Table_Methods!B:B,0),1)&lt;&gt;"BKFL1","",MAX(0,ROUND(BKFL1_STR_RCK(AB113,F113),1))))</f>
        <v/>
      </c>
      <c r="AJ113" s="96" t="str" cm="1">
        <f t="array" ref="AJ113">IF(A113="","",IF(INDEX(Table_Methods!A:F,MATCH(G113,Table_Methods!B:B,0),1)&lt;&gt;"BKFL2","",MAX(0,ROUND(BKFL2_CEB(AC113,AD113,AK113,F113,F113,J113),1))))</f>
        <v/>
      </c>
      <c r="AK113" s="96" t="str" cm="1">
        <f t="array" ref="AK113">IF(A113="","",IF(INDEX(Table_Methods!A:F,MATCH(G113,Table_Methods!B:B,0),1)&lt;&gt;"BKFL2","",MAX(0,ROUND(BKFL2_STR_NRK(AC113,AD113,K113,V113,X113),1))))</f>
        <v/>
      </c>
      <c r="AL113" s="96" t="str" cm="1">
        <f t="array" ref="AL113">IF(A113="","",IF(INDEX(Table_Methods!A:F,MATCH(G113,Table_Methods!B:B,0),1)&lt;&gt;"BKFL2","",MAX(0,ROUND(BKFL2_STR_RCK(AB113,F113),1))))</f>
        <v/>
      </c>
      <c r="AM113" s="96" t="str" cm="1">
        <f t="array" ref="AM113">IF(A113="","",IF(INDEX(Table_Methods!A:F,MATCH(G113,Table_Methods!B:B,0),1)&lt;&gt;"BKFL3","",MAX(0,ROUND(BKFL3_STR(AC113+AE113,K113),1))))</f>
        <v/>
      </c>
      <c r="AN113" s="96" t="str" cm="1">
        <f t="array" ref="AN113">IF(A113="","",IF(INDEX(Table_Methods!A:F,MATCH(G113,Table_Methods!B:B,0),1)&lt;&gt;"BKFL6","",MAX(0,ROUND(BKFL6_CEB(AC113,AE113,AO113,F113,F113,J113),1))))</f>
        <v/>
      </c>
      <c r="AO113" s="97" t="str" cm="1">
        <f t="array" ref="AO113">IF(A113="","",IF(INDEX(Table_Methods!A:F,MATCH(G113,Table_Methods!B:B,0),1)&lt;&gt;"BKFL6","",MAX(0,ROUND(BKFL6_STR_NRK(AC113,K113,V113),1))))</f>
        <v/>
      </c>
      <c r="AP113" s="96" t="str" cm="1">
        <f t="array" ref="AP113">IF(A113="","",IF(INDEX(Table_Methods!A:F,MATCH(G113,Table_Methods!B:B,0),1)&lt;&gt;"BKFL6","",MAX(0,ROUND(BKFL6_STR_RCK(AB113,F113),1))))</f>
        <v/>
      </c>
      <c r="AQ113" s="97" t="str" cm="1">
        <f t="array" ref="AQ113">IF(A113="","",IF(INDEX(Table_Methods!A:F,MATCH(G113,Table_Methods!B:B,0),1)&lt;&gt;"BKFL7","",MAX(0,ROUND(BKFL7_CEB(AC113,AD113,AR113,F113,F113,J113),1))))</f>
        <v/>
      </c>
      <c r="AR113" s="96" t="str" cm="1">
        <f t="array" ref="AR113">IF(A113="","",IF(INDEX(Table_Methods!A:F,MATCH(G113,Table_Methods!B:B,0),1)&lt;&gt;"BKFL7","",MAX(0,ROUND(BKFL7_STR_NRK(AC113,K113,V113),1))))</f>
        <v/>
      </c>
      <c r="AS113" s="96" t="str" cm="1">
        <f t="array" ref="AS113">IF(A113="","",IF(INDEX(Table_Methods!A:F,MATCH(G113,Table_Methods!B:B,0),1)&lt;&gt;"BKFL7","",MAX(0,ROUND(BKFL7_STR_RCK(AB113,F113),1))))</f>
        <v/>
      </c>
      <c r="AT113" s="97" t="str" cm="1">
        <f t="array" ref="AT113">IF(A113="","",IF(INDEX(Table_Methods!A:F,MATCH(G113,Table_Methods!B:B,0),1)&lt;&gt;"BKFL8","",MAX(0,ROUND(BKFL8_CEB(AF113,Z113,AA113),1))))</f>
        <v/>
      </c>
      <c r="AU113" s="96" t="str" cm="1">
        <f t="array" ref="AU113">IF(A113="","",IF(INDEX(Table_Methods!A:F,MATCH(G113,Table_Methods!B:B,0),1)&lt;&gt;"BKFL8","",MAX(0,ROUND(BKFL8_STR_NRK(AC113,AD113,X113,Y113,Z113),1))))</f>
        <v/>
      </c>
      <c r="AV113" s="96" t="str" cm="1">
        <f t="array" ref="AV113">IF(A113="","",IF(INDEX(Table_Methods!A:F,MATCH(G113,Table_Methods!B:B,0),1)&lt;&gt;"BKFL8","",MAX(0,ROUND(BKFL8_STR_RCK(AB113,X113),1))))</f>
        <v/>
      </c>
      <c r="AW113" s="96" t="str" cm="1">
        <f t="array" ref="AW113">IF(A113="","",IF(INDEX(Table_Methods!A:F,MATCH(G113,Table_Methods!B:B,0),1)&lt;&gt;"BKFL9","",MAX(0,ROUND(BKFL9_STR_NRK(AC113,AD113,X113,Y113,Z113),1))))</f>
        <v/>
      </c>
      <c r="AX113" s="96" t="str" cm="1">
        <f t="array" ref="AX113">IF(A113="","",IF(INDEX(Table_Methods!A:F,MATCH(G113,Table_Methods!B:B,0),1)&lt;&gt;"BKFL9","",MAX(0,ROUND(BKFL9_STR_RCK(AB113,X113),1))))</f>
        <v/>
      </c>
    </row>
    <row r="114" spans="1:50" x14ac:dyDescent="0.25">
      <c r="A114" s="82" t="str">
        <f>IF(Input!A114="","",Input!A114)</f>
        <v/>
      </c>
      <c r="B114" s="82" t="str">
        <f>IF(Input!B114="","",Input!B114)</f>
        <v/>
      </c>
      <c r="C114" s="82" t="str">
        <f>IF(Input!D114="","",Input!D114)</f>
        <v/>
      </c>
      <c r="D114" s="82" t="str">
        <f>IF(Input!E114="","",Input!E114)</f>
        <v/>
      </c>
      <c r="E114" s="82" t="str">
        <f>IF(Input!F114="","",Input!F114)</f>
        <v/>
      </c>
      <c r="F114" s="82" t="str">
        <f>IF(Input!G114="","",Input!G114)</f>
        <v/>
      </c>
      <c r="G114" s="83" t="str">
        <f>IF(Input!H114="","",Input!H114)</f>
        <v/>
      </c>
      <c r="H114" s="82" t="str">
        <f>IF(Input!I114="","",Input!I114)</f>
        <v/>
      </c>
      <c r="I114" s="82" t="str">
        <f>IF(Input!J114="","",Input!J114)</f>
        <v/>
      </c>
      <c r="J114" s="82" t="str">
        <f>IF(Input!K114="","",Input!K114)</f>
        <v/>
      </c>
      <c r="K114" s="82" t="str">
        <f>IF(Input!L114="","",Input!L114)</f>
        <v/>
      </c>
      <c r="L114" s="70" t="str">
        <f>IF(B114="","",IF(B114="Box",4,IF(AND(Project!$B$12&gt;0,ISNUMBER(Project!$B$12)),Project!$B$12,12)))</f>
        <v/>
      </c>
      <c r="M114" s="66" t="str">
        <f t="shared" si="7"/>
        <v/>
      </c>
      <c r="N114" s="66" t="str">
        <f t="shared" si="8"/>
        <v/>
      </c>
      <c r="O114" s="67" t="str" cm="1">
        <f t="array" ref="O114">IF(A114="","",ROUND(IF(B114="Circular",Circular(M114),IF(B114="Box",Box(M114,N114),Elliptical(M114,N114))),3))</f>
        <v/>
      </c>
      <c r="P114" s="66" t="str">
        <f t="shared" si="9"/>
        <v/>
      </c>
      <c r="Q114" s="66" t="str" cm="1">
        <f t="array" ref="Q114">IF(M114="","",ROUND(W(M114),2))</f>
        <v/>
      </c>
      <c r="R114" s="66" t="str" cm="1">
        <f t="array" ref="R114">IF(M114="","",ROUND(Wb(Q114,M114),2))</f>
        <v/>
      </c>
      <c r="S114" s="66" t="str" cm="1">
        <f t="array" ref="S114">IF(R114="","",ROUND(K(R114,N114,L114),2))</f>
        <v/>
      </c>
      <c r="T114" s="66" t="str" cm="1">
        <f t="array" ref="T114">IF(S114="","",ROUND(K_3(S114,P114,L114),2))</f>
        <v/>
      </c>
      <c r="U114" s="66" t="str" cm="1">
        <f t="array" ref="U114">IF(S114="","",ROUND(Wt(I114,S114,L114),2))</f>
        <v/>
      </c>
      <c r="V114" s="92" t="str" cm="1">
        <f t="array" ref="V114">IF(A114="","",MAX(ROUND(L_B2(K114,N114),2),0))</f>
        <v/>
      </c>
      <c r="W114" s="92" t="str" cm="1">
        <f t="array" ref="W114">IF(A114="","",MAX(ROUND(L_Tc(K114,I114,N114),2),0))</f>
        <v/>
      </c>
      <c r="X114" s="92" t="str" cm="1">
        <f t="array" ref="X114">IF(N114="","",ROUND(L_Vc(K114,P114,N114),2))</f>
        <v/>
      </c>
      <c r="Y114" s="92" t="str">
        <f t="shared" si="10"/>
        <v/>
      </c>
      <c r="Z114" s="92" t="str">
        <f t="shared" si="11"/>
        <v/>
      </c>
      <c r="AA114" s="92" t="str">
        <f t="shared" si="12"/>
        <v/>
      </c>
      <c r="AB114" s="76" t="str" cm="1">
        <f t="array" ref="AB114">IF(A114="","",AREA_F(IF(RIGHT(G114,4)="ment",P114,I114),R114))</f>
        <v/>
      </c>
      <c r="AC114" s="76" t="str" cm="1">
        <f t="array" ref="AC114">IF(A114="","",ROUND(AREA_BC(R114,S114,N114,O114),2))</f>
        <v/>
      </c>
      <c r="AD114" s="76" t="str">
        <f t="shared" si="13"/>
        <v/>
      </c>
      <c r="AE114" s="76" t="str" cm="1">
        <f t="array" ref="AE114">IF(A114="","",ROUND(AREA_CT(S114,U114,I114),2))</f>
        <v/>
      </c>
      <c r="AF114" s="76" t="str" cm="1">
        <f t="array" ref="AF114">IF(A114="","",ROUND(AREA_VT(T114,U114,I114,P114),2))</f>
        <v/>
      </c>
      <c r="AG114" s="96" t="str" cm="1">
        <f t="array" ref="AG114">IF(A114="","",IF(INDEX(Table_Methods!A:F,MATCH(G114,Table_Methods!B:B,0),1)&lt;&gt;"BKFL1","",MAX(0,ROUND(BKFL1_CEB(AC114,AE114,AH114,F114,F114,J114),1))))</f>
        <v/>
      </c>
      <c r="AH114" s="96" t="str" cm="1">
        <f t="array" ref="AH114">IF(A114="","",IF(INDEX(Table_Methods!A:F,MATCH(G114,Table_Methods!B:B,0),1)&lt;&gt;"BKFL1","",MAX(0,ROUND(BKFL1_STR_NRK(AC114,AE114,K114,V114,W114),1))))</f>
        <v/>
      </c>
      <c r="AI114" s="96" t="str" cm="1">
        <f t="array" ref="AI114">IF(A114="","",IF(INDEX(Table_Methods!A:F,MATCH(G114,Table_Methods!B:B,0),1)&lt;&gt;"BKFL1","",MAX(0,ROUND(BKFL1_STR_RCK(AB114,F114),1))))</f>
        <v/>
      </c>
      <c r="AJ114" s="96" t="str" cm="1">
        <f t="array" ref="AJ114">IF(A114="","",IF(INDEX(Table_Methods!A:F,MATCH(G114,Table_Methods!B:B,0),1)&lt;&gt;"BKFL2","",MAX(0,ROUND(BKFL2_CEB(AC114,AD114,AK114,F114,F114,J114),1))))</f>
        <v/>
      </c>
      <c r="AK114" s="96" t="str" cm="1">
        <f t="array" ref="AK114">IF(A114="","",IF(INDEX(Table_Methods!A:F,MATCH(G114,Table_Methods!B:B,0),1)&lt;&gt;"BKFL2","",MAX(0,ROUND(BKFL2_STR_NRK(AC114,AD114,K114,V114,X114),1))))</f>
        <v/>
      </c>
      <c r="AL114" s="96" t="str" cm="1">
        <f t="array" ref="AL114">IF(A114="","",IF(INDEX(Table_Methods!A:F,MATCH(G114,Table_Methods!B:B,0),1)&lt;&gt;"BKFL2","",MAX(0,ROUND(BKFL2_STR_RCK(AB114,F114),1))))</f>
        <v/>
      </c>
      <c r="AM114" s="96" t="str" cm="1">
        <f t="array" ref="AM114">IF(A114="","",IF(INDEX(Table_Methods!A:F,MATCH(G114,Table_Methods!B:B,0),1)&lt;&gt;"BKFL3","",MAX(0,ROUND(BKFL3_STR(AC114+AE114,K114),1))))</f>
        <v/>
      </c>
      <c r="AN114" s="96" t="str" cm="1">
        <f t="array" ref="AN114">IF(A114="","",IF(INDEX(Table_Methods!A:F,MATCH(G114,Table_Methods!B:B,0),1)&lt;&gt;"BKFL6","",MAX(0,ROUND(BKFL6_CEB(AC114,AE114,AO114,F114,F114,J114),1))))</f>
        <v/>
      </c>
      <c r="AO114" s="97" t="str" cm="1">
        <f t="array" ref="AO114">IF(A114="","",IF(INDEX(Table_Methods!A:F,MATCH(G114,Table_Methods!B:B,0),1)&lt;&gt;"BKFL6","",MAX(0,ROUND(BKFL6_STR_NRK(AC114,K114,V114),1))))</f>
        <v/>
      </c>
      <c r="AP114" s="96" t="str" cm="1">
        <f t="array" ref="AP114">IF(A114="","",IF(INDEX(Table_Methods!A:F,MATCH(G114,Table_Methods!B:B,0),1)&lt;&gt;"BKFL6","",MAX(0,ROUND(BKFL6_STR_RCK(AB114,F114),1))))</f>
        <v/>
      </c>
      <c r="AQ114" s="97" t="str" cm="1">
        <f t="array" ref="AQ114">IF(A114="","",IF(INDEX(Table_Methods!A:F,MATCH(G114,Table_Methods!B:B,0),1)&lt;&gt;"BKFL7","",MAX(0,ROUND(BKFL7_CEB(AC114,AD114,AR114,F114,F114,J114),1))))</f>
        <v/>
      </c>
      <c r="AR114" s="96" t="str" cm="1">
        <f t="array" ref="AR114">IF(A114="","",IF(INDEX(Table_Methods!A:F,MATCH(G114,Table_Methods!B:B,0),1)&lt;&gt;"BKFL7","",MAX(0,ROUND(BKFL7_STR_NRK(AC114,K114,V114),1))))</f>
        <v/>
      </c>
      <c r="AS114" s="96" t="str" cm="1">
        <f t="array" ref="AS114">IF(A114="","",IF(INDEX(Table_Methods!A:F,MATCH(G114,Table_Methods!B:B,0),1)&lt;&gt;"BKFL7","",MAX(0,ROUND(BKFL7_STR_RCK(AB114,F114),1))))</f>
        <v/>
      </c>
      <c r="AT114" s="97" t="str" cm="1">
        <f t="array" ref="AT114">IF(A114="","",IF(INDEX(Table_Methods!A:F,MATCH(G114,Table_Methods!B:B,0),1)&lt;&gt;"BKFL8","",MAX(0,ROUND(BKFL8_CEB(AF114,Z114,AA114),1))))</f>
        <v/>
      </c>
      <c r="AU114" s="96" t="str" cm="1">
        <f t="array" ref="AU114">IF(A114="","",IF(INDEX(Table_Methods!A:F,MATCH(G114,Table_Methods!B:B,0),1)&lt;&gt;"BKFL8","",MAX(0,ROUND(BKFL8_STR_NRK(AC114,AD114,X114,Y114,Z114),1))))</f>
        <v/>
      </c>
      <c r="AV114" s="96" t="str" cm="1">
        <f t="array" ref="AV114">IF(A114="","",IF(INDEX(Table_Methods!A:F,MATCH(G114,Table_Methods!B:B,0),1)&lt;&gt;"BKFL8","",MAX(0,ROUND(BKFL8_STR_RCK(AB114,X114),1))))</f>
        <v/>
      </c>
      <c r="AW114" s="96" t="str" cm="1">
        <f t="array" ref="AW114">IF(A114="","",IF(INDEX(Table_Methods!A:F,MATCH(G114,Table_Methods!B:B,0),1)&lt;&gt;"BKFL9","",MAX(0,ROUND(BKFL9_STR_NRK(AC114,AD114,X114,Y114,Z114),1))))</f>
        <v/>
      </c>
      <c r="AX114" s="96" t="str" cm="1">
        <f t="array" ref="AX114">IF(A114="","",IF(INDEX(Table_Methods!A:F,MATCH(G114,Table_Methods!B:B,0),1)&lt;&gt;"BKFL9","",MAX(0,ROUND(BKFL9_STR_RCK(AB114,X114),1))))</f>
        <v/>
      </c>
    </row>
    <row r="115" spans="1:50" x14ac:dyDescent="0.25">
      <c r="A115" s="82" t="str">
        <f>IF(Input!A115="","",Input!A115)</f>
        <v/>
      </c>
      <c r="B115" s="82" t="str">
        <f>IF(Input!B115="","",Input!B115)</f>
        <v/>
      </c>
      <c r="C115" s="82" t="str">
        <f>IF(Input!D115="","",Input!D115)</f>
        <v/>
      </c>
      <c r="D115" s="82" t="str">
        <f>IF(Input!E115="","",Input!E115)</f>
        <v/>
      </c>
      <c r="E115" s="82" t="str">
        <f>IF(Input!F115="","",Input!F115)</f>
        <v/>
      </c>
      <c r="F115" s="82" t="str">
        <f>IF(Input!G115="","",Input!G115)</f>
        <v/>
      </c>
      <c r="G115" s="83" t="str">
        <f>IF(Input!H115="","",Input!H115)</f>
        <v/>
      </c>
      <c r="H115" s="82" t="str">
        <f>IF(Input!I115="","",Input!I115)</f>
        <v/>
      </c>
      <c r="I115" s="82" t="str">
        <f>IF(Input!J115="","",Input!J115)</f>
        <v/>
      </c>
      <c r="J115" s="82" t="str">
        <f>IF(Input!K115="","",Input!K115)</f>
        <v/>
      </c>
      <c r="K115" s="82" t="str">
        <f>IF(Input!L115="","",Input!L115)</f>
        <v/>
      </c>
      <c r="L115" s="70" t="str">
        <f>IF(B115="","",IF(B115="Box",4,IF(AND(Project!$B$12&gt;0,ISNUMBER(Project!$B$12)),Project!$B$12,12)))</f>
        <v/>
      </c>
      <c r="M115" s="66" t="str">
        <f t="shared" si="7"/>
        <v/>
      </c>
      <c r="N115" s="66" t="str">
        <f t="shared" si="8"/>
        <v/>
      </c>
      <c r="O115" s="67" t="str" cm="1">
        <f t="array" ref="O115">IF(A115="","",ROUND(IF(B115="Circular",Circular(M115),IF(B115="Box",Box(M115,N115),Elliptical(M115,N115))),3))</f>
        <v/>
      </c>
      <c r="P115" s="66" t="str">
        <f t="shared" si="9"/>
        <v/>
      </c>
      <c r="Q115" s="66" t="str" cm="1">
        <f t="array" ref="Q115">IF(M115="","",ROUND(W(M115),2))</f>
        <v/>
      </c>
      <c r="R115" s="66" t="str" cm="1">
        <f t="array" ref="R115">IF(M115="","",ROUND(Wb(Q115,M115),2))</f>
        <v/>
      </c>
      <c r="S115" s="66" t="str" cm="1">
        <f t="array" ref="S115">IF(R115="","",ROUND(K(R115,N115,L115),2))</f>
        <v/>
      </c>
      <c r="T115" s="66" t="str" cm="1">
        <f t="array" ref="T115">IF(S115="","",ROUND(K_3(S115,P115,L115),2))</f>
        <v/>
      </c>
      <c r="U115" s="66" t="str" cm="1">
        <f t="array" ref="U115">IF(S115="","",ROUND(Wt(I115,S115,L115),2))</f>
        <v/>
      </c>
      <c r="V115" s="92" t="str" cm="1">
        <f t="array" ref="V115">IF(A115="","",MAX(ROUND(L_B2(K115,N115),2),0))</f>
        <v/>
      </c>
      <c r="W115" s="92" t="str" cm="1">
        <f t="array" ref="W115">IF(A115="","",MAX(ROUND(L_Tc(K115,I115,N115),2),0))</f>
        <v/>
      </c>
      <c r="X115" s="92" t="str" cm="1">
        <f t="array" ref="X115">IF(N115="","",ROUND(L_Vc(K115,P115,N115),2))</f>
        <v/>
      </c>
      <c r="Y115" s="92" t="str">
        <f t="shared" si="10"/>
        <v/>
      </c>
      <c r="Z115" s="92" t="str">
        <f t="shared" si="11"/>
        <v/>
      </c>
      <c r="AA115" s="92" t="str">
        <f t="shared" si="12"/>
        <v/>
      </c>
      <c r="AB115" s="76" t="str" cm="1">
        <f t="array" ref="AB115">IF(A115="","",AREA_F(IF(RIGHT(G115,4)="ment",P115,I115),R115))</f>
        <v/>
      </c>
      <c r="AC115" s="76" t="str" cm="1">
        <f t="array" ref="AC115">IF(A115="","",ROUND(AREA_BC(R115,S115,N115,O115),2))</f>
        <v/>
      </c>
      <c r="AD115" s="76" t="str">
        <f t="shared" si="13"/>
        <v/>
      </c>
      <c r="AE115" s="76" t="str" cm="1">
        <f t="array" ref="AE115">IF(A115="","",ROUND(AREA_CT(S115,U115,I115),2))</f>
        <v/>
      </c>
      <c r="AF115" s="76" t="str" cm="1">
        <f t="array" ref="AF115">IF(A115="","",ROUND(AREA_VT(T115,U115,I115,P115),2))</f>
        <v/>
      </c>
      <c r="AG115" s="96" t="str" cm="1">
        <f t="array" ref="AG115">IF(A115="","",IF(INDEX(Table_Methods!A:F,MATCH(G115,Table_Methods!B:B,0),1)&lt;&gt;"BKFL1","",MAX(0,ROUND(BKFL1_CEB(AC115,AE115,AH115,F115,F115,J115),1))))</f>
        <v/>
      </c>
      <c r="AH115" s="96" t="str" cm="1">
        <f t="array" ref="AH115">IF(A115="","",IF(INDEX(Table_Methods!A:F,MATCH(G115,Table_Methods!B:B,0),1)&lt;&gt;"BKFL1","",MAX(0,ROUND(BKFL1_STR_NRK(AC115,AE115,K115,V115,W115),1))))</f>
        <v/>
      </c>
      <c r="AI115" s="96" t="str" cm="1">
        <f t="array" ref="AI115">IF(A115="","",IF(INDEX(Table_Methods!A:F,MATCH(G115,Table_Methods!B:B,0),1)&lt;&gt;"BKFL1","",MAX(0,ROUND(BKFL1_STR_RCK(AB115,F115),1))))</f>
        <v/>
      </c>
      <c r="AJ115" s="96" t="str" cm="1">
        <f t="array" ref="AJ115">IF(A115="","",IF(INDEX(Table_Methods!A:F,MATCH(G115,Table_Methods!B:B,0),1)&lt;&gt;"BKFL2","",MAX(0,ROUND(BKFL2_CEB(AC115,AD115,AK115,F115,F115,J115),1))))</f>
        <v/>
      </c>
      <c r="AK115" s="96" t="str" cm="1">
        <f t="array" ref="AK115">IF(A115="","",IF(INDEX(Table_Methods!A:F,MATCH(G115,Table_Methods!B:B,0),1)&lt;&gt;"BKFL2","",MAX(0,ROUND(BKFL2_STR_NRK(AC115,AD115,K115,V115,X115),1))))</f>
        <v/>
      </c>
      <c r="AL115" s="96" t="str" cm="1">
        <f t="array" ref="AL115">IF(A115="","",IF(INDEX(Table_Methods!A:F,MATCH(G115,Table_Methods!B:B,0),1)&lt;&gt;"BKFL2","",MAX(0,ROUND(BKFL2_STR_RCK(AB115,F115),1))))</f>
        <v/>
      </c>
      <c r="AM115" s="96" t="str" cm="1">
        <f t="array" ref="AM115">IF(A115="","",IF(INDEX(Table_Methods!A:F,MATCH(G115,Table_Methods!B:B,0),1)&lt;&gt;"BKFL3","",MAX(0,ROUND(BKFL3_STR(AC115+AE115,K115),1))))</f>
        <v/>
      </c>
      <c r="AN115" s="96" t="str" cm="1">
        <f t="array" ref="AN115">IF(A115="","",IF(INDEX(Table_Methods!A:F,MATCH(G115,Table_Methods!B:B,0),1)&lt;&gt;"BKFL6","",MAX(0,ROUND(BKFL6_CEB(AC115,AE115,AO115,F115,F115,J115),1))))</f>
        <v/>
      </c>
      <c r="AO115" s="97" t="str" cm="1">
        <f t="array" ref="AO115">IF(A115="","",IF(INDEX(Table_Methods!A:F,MATCH(G115,Table_Methods!B:B,0),1)&lt;&gt;"BKFL6","",MAX(0,ROUND(BKFL6_STR_NRK(AC115,K115,V115),1))))</f>
        <v/>
      </c>
      <c r="AP115" s="96" t="str" cm="1">
        <f t="array" ref="AP115">IF(A115="","",IF(INDEX(Table_Methods!A:F,MATCH(G115,Table_Methods!B:B,0),1)&lt;&gt;"BKFL6","",MAX(0,ROUND(BKFL6_STR_RCK(AB115,F115),1))))</f>
        <v/>
      </c>
      <c r="AQ115" s="97" t="str" cm="1">
        <f t="array" ref="AQ115">IF(A115="","",IF(INDEX(Table_Methods!A:F,MATCH(G115,Table_Methods!B:B,0),1)&lt;&gt;"BKFL7","",MAX(0,ROUND(BKFL7_CEB(AC115,AD115,AR115,F115,F115,J115),1))))</f>
        <v/>
      </c>
      <c r="AR115" s="96" t="str" cm="1">
        <f t="array" ref="AR115">IF(A115="","",IF(INDEX(Table_Methods!A:F,MATCH(G115,Table_Methods!B:B,0),1)&lt;&gt;"BKFL7","",MAX(0,ROUND(BKFL7_STR_NRK(AC115,K115,V115),1))))</f>
        <v/>
      </c>
      <c r="AS115" s="96" t="str" cm="1">
        <f t="array" ref="AS115">IF(A115="","",IF(INDEX(Table_Methods!A:F,MATCH(G115,Table_Methods!B:B,0),1)&lt;&gt;"BKFL7","",MAX(0,ROUND(BKFL7_STR_RCK(AB115,F115),1))))</f>
        <v/>
      </c>
      <c r="AT115" s="97" t="str" cm="1">
        <f t="array" ref="AT115">IF(A115="","",IF(INDEX(Table_Methods!A:F,MATCH(G115,Table_Methods!B:B,0),1)&lt;&gt;"BKFL8","",MAX(0,ROUND(BKFL8_CEB(AF115,Z115,AA115),1))))</f>
        <v/>
      </c>
      <c r="AU115" s="96" t="str" cm="1">
        <f t="array" ref="AU115">IF(A115="","",IF(INDEX(Table_Methods!A:F,MATCH(G115,Table_Methods!B:B,0),1)&lt;&gt;"BKFL8","",MAX(0,ROUND(BKFL8_STR_NRK(AC115,AD115,X115,Y115,Z115),1))))</f>
        <v/>
      </c>
      <c r="AV115" s="96" t="str" cm="1">
        <f t="array" ref="AV115">IF(A115="","",IF(INDEX(Table_Methods!A:F,MATCH(G115,Table_Methods!B:B,0),1)&lt;&gt;"BKFL8","",MAX(0,ROUND(BKFL8_STR_RCK(AB115,X115),1))))</f>
        <v/>
      </c>
      <c r="AW115" s="96" t="str" cm="1">
        <f t="array" ref="AW115">IF(A115="","",IF(INDEX(Table_Methods!A:F,MATCH(G115,Table_Methods!B:B,0),1)&lt;&gt;"BKFL9","",MAX(0,ROUND(BKFL9_STR_NRK(AC115,AD115,X115,Y115,Z115),1))))</f>
        <v/>
      </c>
      <c r="AX115" s="96" t="str" cm="1">
        <f t="array" ref="AX115">IF(A115="","",IF(INDEX(Table_Methods!A:F,MATCH(G115,Table_Methods!B:B,0),1)&lt;&gt;"BKFL9","",MAX(0,ROUND(BKFL9_STR_RCK(AB115,X115),1))))</f>
        <v/>
      </c>
    </row>
    <row r="116" spans="1:50" x14ac:dyDescent="0.25">
      <c r="A116" s="82" t="str">
        <f>IF(Input!A116="","",Input!A116)</f>
        <v/>
      </c>
      <c r="B116" s="82" t="str">
        <f>IF(Input!B116="","",Input!B116)</f>
        <v/>
      </c>
      <c r="C116" s="82" t="str">
        <f>IF(Input!D116="","",Input!D116)</f>
        <v/>
      </c>
      <c r="D116" s="82" t="str">
        <f>IF(Input!E116="","",Input!E116)</f>
        <v/>
      </c>
      <c r="E116" s="82" t="str">
        <f>IF(Input!F116="","",Input!F116)</f>
        <v/>
      </c>
      <c r="F116" s="82" t="str">
        <f>IF(Input!G116="","",Input!G116)</f>
        <v/>
      </c>
      <c r="G116" s="83" t="str">
        <f>IF(Input!H116="","",Input!H116)</f>
        <v/>
      </c>
      <c r="H116" s="82" t="str">
        <f>IF(Input!I116="","",Input!I116)</f>
        <v/>
      </c>
      <c r="I116" s="82" t="str">
        <f>IF(Input!J116="","",Input!J116)</f>
        <v/>
      </c>
      <c r="J116" s="82" t="str">
        <f>IF(Input!K116="","",Input!K116)</f>
        <v/>
      </c>
      <c r="K116" s="82" t="str">
        <f>IF(Input!L116="","",Input!L116)</f>
        <v/>
      </c>
      <c r="L116" s="70" t="str">
        <f>IF(B116="","",IF(B116="Box",4,IF(AND(Project!$B$12&gt;0,ISNUMBER(Project!$B$12)),Project!$B$12,12)))</f>
        <v/>
      </c>
      <c r="M116" s="66" t="str">
        <f t="shared" si="7"/>
        <v/>
      </c>
      <c r="N116" s="66" t="str">
        <f t="shared" si="8"/>
        <v/>
      </c>
      <c r="O116" s="67" t="str" cm="1">
        <f t="array" ref="O116">IF(A116="","",ROUND(IF(B116="Circular",Circular(M116),IF(B116="Box",Box(M116,N116),Elliptical(M116,N116))),3))</f>
        <v/>
      </c>
      <c r="P116" s="66" t="str">
        <f t="shared" si="9"/>
        <v/>
      </c>
      <c r="Q116" s="66" t="str" cm="1">
        <f t="array" ref="Q116">IF(M116="","",ROUND(W(M116),2))</f>
        <v/>
      </c>
      <c r="R116" s="66" t="str" cm="1">
        <f t="array" ref="R116">IF(M116="","",ROUND(Wb(Q116,M116),2))</f>
        <v/>
      </c>
      <c r="S116" s="66" t="str" cm="1">
        <f t="array" ref="S116">IF(R116="","",ROUND(K(R116,N116,L116),2))</f>
        <v/>
      </c>
      <c r="T116" s="66" t="str" cm="1">
        <f t="array" ref="T116">IF(S116="","",ROUND(K_3(S116,P116,L116),2))</f>
        <v/>
      </c>
      <c r="U116" s="66" t="str" cm="1">
        <f t="array" ref="U116">IF(S116="","",ROUND(Wt(I116,S116,L116),2))</f>
        <v/>
      </c>
      <c r="V116" s="92" t="str" cm="1">
        <f t="array" ref="V116">IF(A116="","",MAX(ROUND(L_B2(K116,N116),2),0))</f>
        <v/>
      </c>
      <c r="W116" s="92" t="str" cm="1">
        <f t="array" ref="W116">IF(A116="","",MAX(ROUND(L_Tc(K116,I116,N116),2),0))</f>
        <v/>
      </c>
      <c r="X116" s="92" t="str" cm="1">
        <f t="array" ref="X116">IF(N116="","",ROUND(L_Vc(K116,P116,N116),2))</f>
        <v/>
      </c>
      <c r="Y116" s="92" t="str">
        <f t="shared" si="10"/>
        <v/>
      </c>
      <c r="Z116" s="92" t="str">
        <f t="shared" si="11"/>
        <v/>
      </c>
      <c r="AA116" s="92" t="str">
        <f t="shared" si="12"/>
        <v/>
      </c>
      <c r="AB116" s="76" t="str" cm="1">
        <f t="array" ref="AB116">IF(A116="","",AREA_F(IF(RIGHT(G116,4)="ment",P116,I116),R116))</f>
        <v/>
      </c>
      <c r="AC116" s="76" t="str" cm="1">
        <f t="array" ref="AC116">IF(A116="","",ROUND(AREA_BC(R116,S116,N116,O116),2))</f>
        <v/>
      </c>
      <c r="AD116" s="76" t="str">
        <f t="shared" si="13"/>
        <v/>
      </c>
      <c r="AE116" s="76" t="str" cm="1">
        <f t="array" ref="AE116">IF(A116="","",ROUND(AREA_CT(S116,U116,I116),2))</f>
        <v/>
      </c>
      <c r="AF116" s="76" t="str" cm="1">
        <f t="array" ref="AF116">IF(A116="","",ROUND(AREA_VT(T116,U116,I116,P116),2))</f>
        <v/>
      </c>
      <c r="AG116" s="96" t="str" cm="1">
        <f t="array" ref="AG116">IF(A116="","",IF(INDEX(Table_Methods!A:F,MATCH(G116,Table_Methods!B:B,0),1)&lt;&gt;"BKFL1","",MAX(0,ROUND(BKFL1_CEB(AC116,AE116,AH116,F116,F116,J116),1))))</f>
        <v/>
      </c>
      <c r="AH116" s="96" t="str" cm="1">
        <f t="array" ref="AH116">IF(A116="","",IF(INDEX(Table_Methods!A:F,MATCH(G116,Table_Methods!B:B,0),1)&lt;&gt;"BKFL1","",MAX(0,ROUND(BKFL1_STR_NRK(AC116,AE116,K116,V116,W116),1))))</f>
        <v/>
      </c>
      <c r="AI116" s="96" t="str" cm="1">
        <f t="array" ref="AI116">IF(A116="","",IF(INDEX(Table_Methods!A:F,MATCH(G116,Table_Methods!B:B,0),1)&lt;&gt;"BKFL1","",MAX(0,ROUND(BKFL1_STR_RCK(AB116,F116),1))))</f>
        <v/>
      </c>
      <c r="AJ116" s="96" t="str" cm="1">
        <f t="array" ref="AJ116">IF(A116="","",IF(INDEX(Table_Methods!A:F,MATCH(G116,Table_Methods!B:B,0),1)&lt;&gt;"BKFL2","",MAX(0,ROUND(BKFL2_CEB(AC116,AD116,AK116,F116,F116,J116),1))))</f>
        <v/>
      </c>
      <c r="AK116" s="96" t="str" cm="1">
        <f t="array" ref="AK116">IF(A116="","",IF(INDEX(Table_Methods!A:F,MATCH(G116,Table_Methods!B:B,0),1)&lt;&gt;"BKFL2","",MAX(0,ROUND(BKFL2_STR_NRK(AC116,AD116,K116,V116,X116),1))))</f>
        <v/>
      </c>
      <c r="AL116" s="96" t="str" cm="1">
        <f t="array" ref="AL116">IF(A116="","",IF(INDEX(Table_Methods!A:F,MATCH(G116,Table_Methods!B:B,0),1)&lt;&gt;"BKFL2","",MAX(0,ROUND(BKFL2_STR_RCK(AB116,F116),1))))</f>
        <v/>
      </c>
      <c r="AM116" s="96" t="str" cm="1">
        <f t="array" ref="AM116">IF(A116="","",IF(INDEX(Table_Methods!A:F,MATCH(G116,Table_Methods!B:B,0),1)&lt;&gt;"BKFL3","",MAX(0,ROUND(BKFL3_STR(AC116+AE116,K116),1))))</f>
        <v/>
      </c>
      <c r="AN116" s="96" t="str" cm="1">
        <f t="array" ref="AN116">IF(A116="","",IF(INDEX(Table_Methods!A:F,MATCH(G116,Table_Methods!B:B,0),1)&lt;&gt;"BKFL6","",MAX(0,ROUND(BKFL6_CEB(AC116,AE116,AO116,F116,F116,J116),1))))</f>
        <v/>
      </c>
      <c r="AO116" s="97" t="str" cm="1">
        <f t="array" ref="AO116">IF(A116="","",IF(INDEX(Table_Methods!A:F,MATCH(G116,Table_Methods!B:B,0),1)&lt;&gt;"BKFL6","",MAX(0,ROUND(BKFL6_STR_NRK(AC116,K116,V116),1))))</f>
        <v/>
      </c>
      <c r="AP116" s="96" t="str" cm="1">
        <f t="array" ref="AP116">IF(A116="","",IF(INDEX(Table_Methods!A:F,MATCH(G116,Table_Methods!B:B,0),1)&lt;&gt;"BKFL6","",MAX(0,ROUND(BKFL6_STR_RCK(AB116,F116),1))))</f>
        <v/>
      </c>
      <c r="AQ116" s="97" t="str" cm="1">
        <f t="array" ref="AQ116">IF(A116="","",IF(INDEX(Table_Methods!A:F,MATCH(G116,Table_Methods!B:B,0),1)&lt;&gt;"BKFL7","",MAX(0,ROUND(BKFL7_CEB(AC116,AD116,AR116,F116,F116,J116),1))))</f>
        <v/>
      </c>
      <c r="AR116" s="96" t="str" cm="1">
        <f t="array" ref="AR116">IF(A116="","",IF(INDEX(Table_Methods!A:F,MATCH(G116,Table_Methods!B:B,0),1)&lt;&gt;"BKFL7","",MAX(0,ROUND(BKFL7_STR_NRK(AC116,K116,V116),1))))</f>
        <v/>
      </c>
      <c r="AS116" s="96" t="str" cm="1">
        <f t="array" ref="AS116">IF(A116="","",IF(INDEX(Table_Methods!A:F,MATCH(G116,Table_Methods!B:B,0),1)&lt;&gt;"BKFL7","",MAX(0,ROUND(BKFL7_STR_RCK(AB116,F116),1))))</f>
        <v/>
      </c>
      <c r="AT116" s="97" t="str" cm="1">
        <f t="array" ref="AT116">IF(A116="","",IF(INDEX(Table_Methods!A:F,MATCH(G116,Table_Methods!B:B,0),1)&lt;&gt;"BKFL8","",MAX(0,ROUND(BKFL8_CEB(AF116,Z116,AA116),1))))</f>
        <v/>
      </c>
      <c r="AU116" s="96" t="str" cm="1">
        <f t="array" ref="AU116">IF(A116="","",IF(INDEX(Table_Methods!A:F,MATCH(G116,Table_Methods!B:B,0),1)&lt;&gt;"BKFL8","",MAX(0,ROUND(BKFL8_STR_NRK(AC116,AD116,X116,Y116,Z116),1))))</f>
        <v/>
      </c>
      <c r="AV116" s="96" t="str" cm="1">
        <f t="array" ref="AV116">IF(A116="","",IF(INDEX(Table_Methods!A:F,MATCH(G116,Table_Methods!B:B,0),1)&lt;&gt;"BKFL8","",MAX(0,ROUND(BKFL8_STR_RCK(AB116,X116),1))))</f>
        <v/>
      </c>
      <c r="AW116" s="96" t="str" cm="1">
        <f t="array" ref="AW116">IF(A116="","",IF(INDEX(Table_Methods!A:F,MATCH(G116,Table_Methods!B:B,0),1)&lt;&gt;"BKFL9","",MAX(0,ROUND(BKFL9_STR_NRK(AC116,AD116,X116,Y116,Z116),1))))</f>
        <v/>
      </c>
      <c r="AX116" s="96" t="str" cm="1">
        <f t="array" ref="AX116">IF(A116="","",IF(INDEX(Table_Methods!A:F,MATCH(G116,Table_Methods!B:B,0),1)&lt;&gt;"BKFL9","",MAX(0,ROUND(BKFL9_STR_RCK(AB116,X116),1))))</f>
        <v/>
      </c>
    </row>
    <row r="117" spans="1:50" x14ac:dyDescent="0.25">
      <c r="A117" s="82" t="str">
        <f>IF(Input!A117="","",Input!A117)</f>
        <v/>
      </c>
      <c r="B117" s="82" t="str">
        <f>IF(Input!B117="","",Input!B117)</f>
        <v/>
      </c>
      <c r="C117" s="82" t="str">
        <f>IF(Input!D117="","",Input!D117)</f>
        <v/>
      </c>
      <c r="D117" s="82" t="str">
        <f>IF(Input!E117="","",Input!E117)</f>
        <v/>
      </c>
      <c r="E117" s="82" t="str">
        <f>IF(Input!F117="","",Input!F117)</f>
        <v/>
      </c>
      <c r="F117" s="82" t="str">
        <f>IF(Input!G117="","",Input!G117)</f>
        <v/>
      </c>
      <c r="G117" s="83" t="str">
        <f>IF(Input!H117="","",Input!H117)</f>
        <v/>
      </c>
      <c r="H117" s="82" t="str">
        <f>IF(Input!I117="","",Input!I117)</f>
        <v/>
      </c>
      <c r="I117" s="82" t="str">
        <f>IF(Input!J117="","",Input!J117)</f>
        <v/>
      </c>
      <c r="J117" s="82" t="str">
        <f>IF(Input!K117="","",Input!K117)</f>
        <v/>
      </c>
      <c r="K117" s="82" t="str">
        <f>IF(Input!L117="","",Input!L117)</f>
        <v/>
      </c>
      <c r="L117" s="70" t="str">
        <f>IF(B117="","",IF(B117="Box",4,IF(AND(Project!$B$12&gt;0,ISNUMBER(Project!$B$12)),Project!$B$12,12)))</f>
        <v/>
      </c>
      <c r="M117" s="66" t="str">
        <f t="shared" si="7"/>
        <v/>
      </c>
      <c r="N117" s="66" t="str">
        <f t="shared" si="8"/>
        <v/>
      </c>
      <c r="O117" s="67" t="str" cm="1">
        <f t="array" ref="O117">IF(A117="","",ROUND(IF(B117="Circular",Circular(M117),IF(B117="Box",Box(M117,N117),Elliptical(M117,N117))),3))</f>
        <v/>
      </c>
      <c r="P117" s="66" t="str">
        <f t="shared" si="9"/>
        <v/>
      </c>
      <c r="Q117" s="66" t="str" cm="1">
        <f t="array" ref="Q117">IF(M117="","",ROUND(W(M117),2))</f>
        <v/>
      </c>
      <c r="R117" s="66" t="str" cm="1">
        <f t="array" ref="R117">IF(M117="","",ROUND(Wb(Q117,M117),2))</f>
        <v/>
      </c>
      <c r="S117" s="66" t="str" cm="1">
        <f t="array" ref="S117">IF(R117="","",ROUND(K(R117,N117,L117),2))</f>
        <v/>
      </c>
      <c r="T117" s="66" t="str" cm="1">
        <f t="array" ref="T117">IF(S117="","",ROUND(K_3(S117,P117,L117),2))</f>
        <v/>
      </c>
      <c r="U117" s="66" t="str" cm="1">
        <f t="array" ref="U117">IF(S117="","",ROUND(Wt(I117,S117,L117),2))</f>
        <v/>
      </c>
      <c r="V117" s="92" t="str" cm="1">
        <f t="array" ref="V117">IF(A117="","",MAX(ROUND(L_B2(K117,N117),2),0))</f>
        <v/>
      </c>
      <c r="W117" s="92" t="str" cm="1">
        <f t="array" ref="W117">IF(A117="","",MAX(ROUND(L_Tc(K117,I117,N117),2),0))</f>
        <v/>
      </c>
      <c r="X117" s="92" t="str" cm="1">
        <f t="array" ref="X117">IF(N117="","",ROUND(L_Vc(K117,P117,N117),2))</f>
        <v/>
      </c>
      <c r="Y117" s="92" t="str">
        <f t="shared" si="10"/>
        <v/>
      </c>
      <c r="Z117" s="92" t="str">
        <f t="shared" si="11"/>
        <v/>
      </c>
      <c r="AA117" s="92" t="str">
        <f t="shared" si="12"/>
        <v/>
      </c>
      <c r="AB117" s="76" t="str" cm="1">
        <f t="array" ref="AB117">IF(A117="","",AREA_F(IF(RIGHT(G117,4)="ment",P117,I117),R117))</f>
        <v/>
      </c>
      <c r="AC117" s="76" t="str" cm="1">
        <f t="array" ref="AC117">IF(A117="","",ROUND(AREA_BC(R117,S117,N117,O117),2))</f>
        <v/>
      </c>
      <c r="AD117" s="76" t="str">
        <f t="shared" si="13"/>
        <v/>
      </c>
      <c r="AE117" s="76" t="str" cm="1">
        <f t="array" ref="AE117">IF(A117="","",ROUND(AREA_CT(S117,U117,I117),2))</f>
        <v/>
      </c>
      <c r="AF117" s="76" t="str" cm="1">
        <f t="array" ref="AF117">IF(A117="","",ROUND(AREA_VT(T117,U117,I117,P117),2))</f>
        <v/>
      </c>
      <c r="AG117" s="96" t="str" cm="1">
        <f t="array" ref="AG117">IF(A117="","",IF(INDEX(Table_Methods!A:F,MATCH(G117,Table_Methods!B:B,0),1)&lt;&gt;"BKFL1","",MAX(0,ROUND(BKFL1_CEB(AC117,AE117,AH117,F117,F117,J117),1))))</f>
        <v/>
      </c>
      <c r="AH117" s="96" t="str" cm="1">
        <f t="array" ref="AH117">IF(A117="","",IF(INDEX(Table_Methods!A:F,MATCH(G117,Table_Methods!B:B,0),1)&lt;&gt;"BKFL1","",MAX(0,ROUND(BKFL1_STR_NRK(AC117,AE117,K117,V117,W117),1))))</f>
        <v/>
      </c>
      <c r="AI117" s="96" t="str" cm="1">
        <f t="array" ref="AI117">IF(A117="","",IF(INDEX(Table_Methods!A:F,MATCH(G117,Table_Methods!B:B,0),1)&lt;&gt;"BKFL1","",MAX(0,ROUND(BKFL1_STR_RCK(AB117,F117),1))))</f>
        <v/>
      </c>
      <c r="AJ117" s="96" t="str" cm="1">
        <f t="array" ref="AJ117">IF(A117="","",IF(INDEX(Table_Methods!A:F,MATCH(G117,Table_Methods!B:B,0),1)&lt;&gt;"BKFL2","",MAX(0,ROUND(BKFL2_CEB(AC117,AD117,AK117,F117,F117,J117),1))))</f>
        <v/>
      </c>
      <c r="AK117" s="96" t="str" cm="1">
        <f t="array" ref="AK117">IF(A117="","",IF(INDEX(Table_Methods!A:F,MATCH(G117,Table_Methods!B:B,0),1)&lt;&gt;"BKFL2","",MAX(0,ROUND(BKFL2_STR_NRK(AC117,AD117,K117,V117,X117),1))))</f>
        <v/>
      </c>
      <c r="AL117" s="96" t="str" cm="1">
        <f t="array" ref="AL117">IF(A117="","",IF(INDEX(Table_Methods!A:F,MATCH(G117,Table_Methods!B:B,0),1)&lt;&gt;"BKFL2","",MAX(0,ROUND(BKFL2_STR_RCK(AB117,F117),1))))</f>
        <v/>
      </c>
      <c r="AM117" s="96" t="str" cm="1">
        <f t="array" ref="AM117">IF(A117="","",IF(INDEX(Table_Methods!A:F,MATCH(G117,Table_Methods!B:B,0),1)&lt;&gt;"BKFL3","",MAX(0,ROUND(BKFL3_STR(AC117+AE117,K117),1))))</f>
        <v/>
      </c>
      <c r="AN117" s="96" t="str" cm="1">
        <f t="array" ref="AN117">IF(A117="","",IF(INDEX(Table_Methods!A:F,MATCH(G117,Table_Methods!B:B,0),1)&lt;&gt;"BKFL6","",MAX(0,ROUND(BKFL6_CEB(AC117,AE117,AO117,F117,F117,J117),1))))</f>
        <v/>
      </c>
      <c r="AO117" s="97" t="str" cm="1">
        <f t="array" ref="AO117">IF(A117="","",IF(INDEX(Table_Methods!A:F,MATCH(G117,Table_Methods!B:B,0),1)&lt;&gt;"BKFL6","",MAX(0,ROUND(BKFL6_STR_NRK(AC117,K117,V117),1))))</f>
        <v/>
      </c>
      <c r="AP117" s="96" t="str" cm="1">
        <f t="array" ref="AP117">IF(A117="","",IF(INDEX(Table_Methods!A:F,MATCH(G117,Table_Methods!B:B,0),1)&lt;&gt;"BKFL6","",MAX(0,ROUND(BKFL6_STR_RCK(AB117,F117),1))))</f>
        <v/>
      </c>
      <c r="AQ117" s="97" t="str" cm="1">
        <f t="array" ref="AQ117">IF(A117="","",IF(INDEX(Table_Methods!A:F,MATCH(G117,Table_Methods!B:B,0),1)&lt;&gt;"BKFL7","",MAX(0,ROUND(BKFL7_CEB(AC117,AD117,AR117,F117,F117,J117),1))))</f>
        <v/>
      </c>
      <c r="AR117" s="96" t="str" cm="1">
        <f t="array" ref="AR117">IF(A117="","",IF(INDEX(Table_Methods!A:F,MATCH(G117,Table_Methods!B:B,0),1)&lt;&gt;"BKFL7","",MAX(0,ROUND(BKFL7_STR_NRK(AC117,K117,V117),1))))</f>
        <v/>
      </c>
      <c r="AS117" s="96" t="str" cm="1">
        <f t="array" ref="AS117">IF(A117="","",IF(INDEX(Table_Methods!A:F,MATCH(G117,Table_Methods!B:B,0),1)&lt;&gt;"BKFL7","",MAX(0,ROUND(BKFL7_STR_RCK(AB117,F117),1))))</f>
        <v/>
      </c>
      <c r="AT117" s="97" t="str" cm="1">
        <f t="array" ref="AT117">IF(A117="","",IF(INDEX(Table_Methods!A:F,MATCH(G117,Table_Methods!B:B,0),1)&lt;&gt;"BKFL8","",MAX(0,ROUND(BKFL8_CEB(AF117,Z117,AA117),1))))</f>
        <v/>
      </c>
      <c r="AU117" s="96" t="str" cm="1">
        <f t="array" ref="AU117">IF(A117="","",IF(INDEX(Table_Methods!A:F,MATCH(G117,Table_Methods!B:B,0),1)&lt;&gt;"BKFL8","",MAX(0,ROUND(BKFL8_STR_NRK(AC117,AD117,X117,Y117,Z117),1))))</f>
        <v/>
      </c>
      <c r="AV117" s="96" t="str" cm="1">
        <f t="array" ref="AV117">IF(A117="","",IF(INDEX(Table_Methods!A:F,MATCH(G117,Table_Methods!B:B,0),1)&lt;&gt;"BKFL8","",MAX(0,ROUND(BKFL8_STR_RCK(AB117,X117),1))))</f>
        <v/>
      </c>
      <c r="AW117" s="96" t="str" cm="1">
        <f t="array" ref="AW117">IF(A117="","",IF(INDEX(Table_Methods!A:F,MATCH(G117,Table_Methods!B:B,0),1)&lt;&gt;"BKFL9","",MAX(0,ROUND(BKFL9_STR_NRK(AC117,AD117,X117,Y117,Z117),1))))</f>
        <v/>
      </c>
      <c r="AX117" s="96" t="str" cm="1">
        <f t="array" ref="AX117">IF(A117="","",IF(INDEX(Table_Methods!A:F,MATCH(G117,Table_Methods!B:B,0),1)&lt;&gt;"BKFL9","",MAX(0,ROUND(BKFL9_STR_RCK(AB117,X117),1))))</f>
        <v/>
      </c>
    </row>
    <row r="118" spans="1:50" x14ac:dyDescent="0.25">
      <c r="A118" s="82" t="str">
        <f>IF(Input!A118="","",Input!A118)</f>
        <v/>
      </c>
      <c r="B118" s="82" t="str">
        <f>IF(Input!B118="","",Input!B118)</f>
        <v/>
      </c>
      <c r="C118" s="82" t="str">
        <f>IF(Input!D118="","",Input!D118)</f>
        <v/>
      </c>
      <c r="D118" s="82" t="str">
        <f>IF(Input!E118="","",Input!E118)</f>
        <v/>
      </c>
      <c r="E118" s="82" t="str">
        <f>IF(Input!F118="","",Input!F118)</f>
        <v/>
      </c>
      <c r="F118" s="82" t="str">
        <f>IF(Input!G118="","",Input!G118)</f>
        <v/>
      </c>
      <c r="G118" s="83" t="str">
        <f>IF(Input!H118="","",Input!H118)</f>
        <v/>
      </c>
      <c r="H118" s="82" t="str">
        <f>IF(Input!I118="","",Input!I118)</f>
        <v/>
      </c>
      <c r="I118" s="82" t="str">
        <f>IF(Input!J118="","",Input!J118)</f>
        <v/>
      </c>
      <c r="J118" s="82" t="str">
        <f>IF(Input!K118="","",Input!K118)</f>
        <v/>
      </c>
      <c r="K118" s="82" t="str">
        <f>IF(Input!L118="","",Input!L118)</f>
        <v/>
      </c>
      <c r="L118" s="70" t="str">
        <f>IF(B118="","",IF(B118="Box",4,IF(AND(Project!$B$12&gt;0,ISNUMBER(Project!$B$12)),Project!$B$12,12)))</f>
        <v/>
      </c>
      <c r="M118" s="66" t="str">
        <f t="shared" si="7"/>
        <v/>
      </c>
      <c r="N118" s="66" t="str">
        <f t="shared" si="8"/>
        <v/>
      </c>
      <c r="O118" s="67" t="str" cm="1">
        <f t="array" ref="O118">IF(A118="","",ROUND(IF(B118="Circular",Circular(M118),IF(B118="Box",Box(M118,N118),Elliptical(M118,N118))),3))</f>
        <v/>
      </c>
      <c r="P118" s="66" t="str">
        <f t="shared" si="9"/>
        <v/>
      </c>
      <c r="Q118" s="66" t="str" cm="1">
        <f t="array" ref="Q118">IF(M118="","",ROUND(W(M118),2))</f>
        <v/>
      </c>
      <c r="R118" s="66" t="str" cm="1">
        <f t="array" ref="R118">IF(M118="","",ROUND(Wb(Q118,M118),2))</f>
        <v/>
      </c>
      <c r="S118" s="66" t="str" cm="1">
        <f t="array" ref="S118">IF(R118="","",ROUND(K(R118,N118,L118),2))</f>
        <v/>
      </c>
      <c r="T118" s="66" t="str" cm="1">
        <f t="array" ref="T118">IF(S118="","",ROUND(K_3(S118,P118,L118),2))</f>
        <v/>
      </c>
      <c r="U118" s="66" t="str" cm="1">
        <f t="array" ref="U118">IF(S118="","",ROUND(Wt(I118,S118,L118),2))</f>
        <v/>
      </c>
      <c r="V118" s="92" t="str" cm="1">
        <f t="array" ref="V118">IF(A118="","",MAX(ROUND(L_B2(K118,N118),2),0))</f>
        <v/>
      </c>
      <c r="W118" s="92" t="str" cm="1">
        <f t="array" ref="W118">IF(A118="","",MAX(ROUND(L_Tc(K118,I118,N118),2),0))</f>
        <v/>
      </c>
      <c r="X118" s="92" t="str" cm="1">
        <f t="array" ref="X118">IF(N118="","",ROUND(L_Vc(K118,P118,N118),2))</f>
        <v/>
      </c>
      <c r="Y118" s="92" t="str">
        <f t="shared" si="10"/>
        <v/>
      </c>
      <c r="Z118" s="92" t="str">
        <f t="shared" si="11"/>
        <v/>
      </c>
      <c r="AA118" s="92" t="str">
        <f t="shared" si="12"/>
        <v/>
      </c>
      <c r="AB118" s="76" t="str" cm="1">
        <f t="array" ref="AB118">IF(A118="","",AREA_F(IF(RIGHT(G118,4)="ment",P118,I118),R118))</f>
        <v/>
      </c>
      <c r="AC118" s="76" t="str" cm="1">
        <f t="array" ref="AC118">IF(A118="","",ROUND(AREA_BC(R118,S118,N118,O118),2))</f>
        <v/>
      </c>
      <c r="AD118" s="76" t="str">
        <f t="shared" si="13"/>
        <v/>
      </c>
      <c r="AE118" s="76" t="str" cm="1">
        <f t="array" ref="AE118">IF(A118="","",ROUND(AREA_CT(S118,U118,I118),2))</f>
        <v/>
      </c>
      <c r="AF118" s="76" t="str" cm="1">
        <f t="array" ref="AF118">IF(A118="","",ROUND(AREA_VT(T118,U118,I118,P118),2))</f>
        <v/>
      </c>
      <c r="AG118" s="96" t="str" cm="1">
        <f t="array" ref="AG118">IF(A118="","",IF(INDEX(Table_Methods!A:F,MATCH(G118,Table_Methods!B:B,0),1)&lt;&gt;"BKFL1","",MAX(0,ROUND(BKFL1_CEB(AC118,AE118,AH118,F118,F118,J118),1))))</f>
        <v/>
      </c>
      <c r="AH118" s="96" t="str" cm="1">
        <f t="array" ref="AH118">IF(A118="","",IF(INDEX(Table_Methods!A:F,MATCH(G118,Table_Methods!B:B,0),1)&lt;&gt;"BKFL1","",MAX(0,ROUND(BKFL1_STR_NRK(AC118,AE118,K118,V118,W118),1))))</f>
        <v/>
      </c>
      <c r="AI118" s="96" t="str" cm="1">
        <f t="array" ref="AI118">IF(A118="","",IF(INDEX(Table_Methods!A:F,MATCH(G118,Table_Methods!B:B,0),1)&lt;&gt;"BKFL1","",MAX(0,ROUND(BKFL1_STR_RCK(AB118,F118),1))))</f>
        <v/>
      </c>
      <c r="AJ118" s="96" t="str" cm="1">
        <f t="array" ref="AJ118">IF(A118="","",IF(INDEX(Table_Methods!A:F,MATCH(G118,Table_Methods!B:B,0),1)&lt;&gt;"BKFL2","",MAX(0,ROUND(BKFL2_CEB(AC118,AD118,AK118,F118,F118,J118),1))))</f>
        <v/>
      </c>
      <c r="AK118" s="96" t="str" cm="1">
        <f t="array" ref="AK118">IF(A118="","",IF(INDEX(Table_Methods!A:F,MATCH(G118,Table_Methods!B:B,0),1)&lt;&gt;"BKFL2","",MAX(0,ROUND(BKFL2_STR_NRK(AC118,AD118,K118,V118,X118),1))))</f>
        <v/>
      </c>
      <c r="AL118" s="96" t="str" cm="1">
        <f t="array" ref="AL118">IF(A118="","",IF(INDEX(Table_Methods!A:F,MATCH(G118,Table_Methods!B:B,0),1)&lt;&gt;"BKFL2","",MAX(0,ROUND(BKFL2_STR_RCK(AB118,F118),1))))</f>
        <v/>
      </c>
      <c r="AM118" s="96" t="str" cm="1">
        <f t="array" ref="AM118">IF(A118="","",IF(INDEX(Table_Methods!A:F,MATCH(G118,Table_Methods!B:B,0),1)&lt;&gt;"BKFL3","",MAX(0,ROUND(BKFL3_STR(AC118+AE118,K118),1))))</f>
        <v/>
      </c>
      <c r="AN118" s="96" t="str" cm="1">
        <f t="array" ref="AN118">IF(A118="","",IF(INDEX(Table_Methods!A:F,MATCH(G118,Table_Methods!B:B,0),1)&lt;&gt;"BKFL6","",MAX(0,ROUND(BKFL6_CEB(AC118,AE118,AO118,F118,F118,J118),1))))</f>
        <v/>
      </c>
      <c r="AO118" s="97" t="str" cm="1">
        <f t="array" ref="AO118">IF(A118="","",IF(INDEX(Table_Methods!A:F,MATCH(G118,Table_Methods!B:B,0),1)&lt;&gt;"BKFL6","",MAX(0,ROUND(BKFL6_STR_NRK(AC118,K118,V118),1))))</f>
        <v/>
      </c>
      <c r="AP118" s="96" t="str" cm="1">
        <f t="array" ref="AP118">IF(A118="","",IF(INDEX(Table_Methods!A:F,MATCH(G118,Table_Methods!B:B,0),1)&lt;&gt;"BKFL6","",MAX(0,ROUND(BKFL6_STR_RCK(AB118,F118),1))))</f>
        <v/>
      </c>
      <c r="AQ118" s="97" t="str" cm="1">
        <f t="array" ref="AQ118">IF(A118="","",IF(INDEX(Table_Methods!A:F,MATCH(G118,Table_Methods!B:B,0),1)&lt;&gt;"BKFL7","",MAX(0,ROUND(BKFL7_CEB(AC118,AD118,AR118,F118,F118,J118),1))))</f>
        <v/>
      </c>
      <c r="AR118" s="96" t="str" cm="1">
        <f t="array" ref="AR118">IF(A118="","",IF(INDEX(Table_Methods!A:F,MATCH(G118,Table_Methods!B:B,0),1)&lt;&gt;"BKFL7","",MAX(0,ROUND(BKFL7_STR_NRK(AC118,K118,V118),1))))</f>
        <v/>
      </c>
      <c r="AS118" s="96" t="str" cm="1">
        <f t="array" ref="AS118">IF(A118="","",IF(INDEX(Table_Methods!A:F,MATCH(G118,Table_Methods!B:B,0),1)&lt;&gt;"BKFL7","",MAX(0,ROUND(BKFL7_STR_RCK(AB118,F118),1))))</f>
        <v/>
      </c>
      <c r="AT118" s="97" t="str" cm="1">
        <f t="array" ref="AT118">IF(A118="","",IF(INDEX(Table_Methods!A:F,MATCH(G118,Table_Methods!B:B,0),1)&lt;&gt;"BKFL8","",MAX(0,ROUND(BKFL8_CEB(AF118,Z118,AA118),1))))</f>
        <v/>
      </c>
      <c r="AU118" s="96" t="str" cm="1">
        <f t="array" ref="AU118">IF(A118="","",IF(INDEX(Table_Methods!A:F,MATCH(G118,Table_Methods!B:B,0),1)&lt;&gt;"BKFL8","",MAX(0,ROUND(BKFL8_STR_NRK(AC118,AD118,X118,Y118,Z118),1))))</f>
        <v/>
      </c>
      <c r="AV118" s="96" t="str" cm="1">
        <f t="array" ref="AV118">IF(A118="","",IF(INDEX(Table_Methods!A:F,MATCH(G118,Table_Methods!B:B,0),1)&lt;&gt;"BKFL8","",MAX(0,ROUND(BKFL8_STR_RCK(AB118,X118),1))))</f>
        <v/>
      </c>
      <c r="AW118" s="96" t="str" cm="1">
        <f t="array" ref="AW118">IF(A118="","",IF(INDEX(Table_Methods!A:F,MATCH(G118,Table_Methods!B:B,0),1)&lt;&gt;"BKFL9","",MAX(0,ROUND(BKFL9_STR_NRK(AC118,AD118,X118,Y118,Z118),1))))</f>
        <v/>
      </c>
      <c r="AX118" s="96" t="str" cm="1">
        <f t="array" ref="AX118">IF(A118="","",IF(INDEX(Table_Methods!A:F,MATCH(G118,Table_Methods!B:B,0),1)&lt;&gt;"BKFL9","",MAX(0,ROUND(BKFL9_STR_RCK(AB118,X118),1))))</f>
        <v/>
      </c>
    </row>
    <row r="119" spans="1:50" x14ac:dyDescent="0.25">
      <c r="A119" s="82" t="str">
        <f>IF(Input!A119="","",Input!A119)</f>
        <v/>
      </c>
      <c r="B119" s="82" t="str">
        <f>IF(Input!B119="","",Input!B119)</f>
        <v/>
      </c>
      <c r="C119" s="82" t="str">
        <f>IF(Input!D119="","",Input!D119)</f>
        <v/>
      </c>
      <c r="D119" s="82" t="str">
        <f>IF(Input!E119="","",Input!E119)</f>
        <v/>
      </c>
      <c r="E119" s="82" t="str">
        <f>IF(Input!F119="","",Input!F119)</f>
        <v/>
      </c>
      <c r="F119" s="82" t="str">
        <f>IF(Input!G119="","",Input!G119)</f>
        <v/>
      </c>
      <c r="G119" s="83" t="str">
        <f>IF(Input!H119="","",Input!H119)</f>
        <v/>
      </c>
      <c r="H119" s="82" t="str">
        <f>IF(Input!I119="","",Input!I119)</f>
        <v/>
      </c>
      <c r="I119" s="82" t="str">
        <f>IF(Input!J119="","",Input!J119)</f>
        <v/>
      </c>
      <c r="J119" s="82" t="str">
        <f>IF(Input!K119="","",Input!K119)</f>
        <v/>
      </c>
      <c r="K119" s="82" t="str">
        <f>IF(Input!L119="","",Input!L119)</f>
        <v/>
      </c>
      <c r="L119" s="70" t="str">
        <f>IF(B119="","",IF(B119="Box",4,IF(AND(Project!$B$12&gt;0,ISNUMBER(Project!$B$12)),Project!$B$12,12)))</f>
        <v/>
      </c>
      <c r="M119" s="66" t="str">
        <f t="shared" si="7"/>
        <v/>
      </c>
      <c r="N119" s="66" t="str">
        <f t="shared" si="8"/>
        <v/>
      </c>
      <c r="O119" s="67" t="str" cm="1">
        <f t="array" ref="O119">IF(A119="","",ROUND(IF(B119="Circular",Circular(M119),IF(B119="Box",Box(M119,N119),Elliptical(M119,N119))),3))</f>
        <v/>
      </c>
      <c r="P119" s="66" t="str">
        <f t="shared" si="9"/>
        <v/>
      </c>
      <c r="Q119" s="66" t="str" cm="1">
        <f t="array" ref="Q119">IF(M119="","",ROUND(W(M119),2))</f>
        <v/>
      </c>
      <c r="R119" s="66" t="str" cm="1">
        <f t="array" ref="R119">IF(M119="","",ROUND(Wb(Q119,M119),2))</f>
        <v/>
      </c>
      <c r="S119" s="66" t="str" cm="1">
        <f t="array" ref="S119">IF(R119="","",ROUND(K(R119,N119,L119),2))</f>
        <v/>
      </c>
      <c r="T119" s="66" t="str" cm="1">
        <f t="array" ref="T119">IF(S119="","",ROUND(K_3(S119,P119,L119),2))</f>
        <v/>
      </c>
      <c r="U119" s="66" t="str" cm="1">
        <f t="array" ref="U119">IF(S119="","",ROUND(Wt(I119,S119,L119),2))</f>
        <v/>
      </c>
      <c r="V119" s="92" t="str" cm="1">
        <f t="array" ref="V119">IF(A119="","",MAX(ROUND(L_B2(K119,N119),2),0))</f>
        <v/>
      </c>
      <c r="W119" s="92" t="str" cm="1">
        <f t="array" ref="W119">IF(A119="","",MAX(ROUND(L_Tc(K119,I119,N119),2),0))</f>
        <v/>
      </c>
      <c r="X119" s="92" t="str" cm="1">
        <f t="array" ref="X119">IF(N119="","",ROUND(L_Vc(K119,P119,N119),2))</f>
        <v/>
      </c>
      <c r="Y119" s="92" t="str">
        <f t="shared" si="10"/>
        <v/>
      </c>
      <c r="Z119" s="92" t="str">
        <f t="shared" si="11"/>
        <v/>
      </c>
      <c r="AA119" s="92" t="str">
        <f t="shared" si="12"/>
        <v/>
      </c>
      <c r="AB119" s="76" t="str" cm="1">
        <f t="array" ref="AB119">IF(A119="","",AREA_F(IF(RIGHT(G119,4)="ment",P119,I119),R119))</f>
        <v/>
      </c>
      <c r="AC119" s="76" t="str" cm="1">
        <f t="array" ref="AC119">IF(A119="","",ROUND(AREA_BC(R119,S119,N119,O119),2))</f>
        <v/>
      </c>
      <c r="AD119" s="76" t="str">
        <f t="shared" si="13"/>
        <v/>
      </c>
      <c r="AE119" s="76" t="str" cm="1">
        <f t="array" ref="AE119">IF(A119="","",ROUND(AREA_CT(S119,U119,I119),2))</f>
        <v/>
      </c>
      <c r="AF119" s="76" t="str" cm="1">
        <f t="array" ref="AF119">IF(A119="","",ROUND(AREA_VT(T119,U119,I119,P119),2))</f>
        <v/>
      </c>
      <c r="AG119" s="96" t="str" cm="1">
        <f t="array" ref="AG119">IF(A119="","",IF(INDEX(Table_Methods!A:F,MATCH(G119,Table_Methods!B:B,0),1)&lt;&gt;"BKFL1","",MAX(0,ROUND(BKFL1_CEB(AC119,AE119,AH119,F119,F119,J119),1))))</f>
        <v/>
      </c>
      <c r="AH119" s="96" t="str" cm="1">
        <f t="array" ref="AH119">IF(A119="","",IF(INDEX(Table_Methods!A:F,MATCH(G119,Table_Methods!B:B,0),1)&lt;&gt;"BKFL1","",MAX(0,ROUND(BKFL1_STR_NRK(AC119,AE119,K119,V119,W119),1))))</f>
        <v/>
      </c>
      <c r="AI119" s="96" t="str" cm="1">
        <f t="array" ref="AI119">IF(A119="","",IF(INDEX(Table_Methods!A:F,MATCH(G119,Table_Methods!B:B,0),1)&lt;&gt;"BKFL1","",MAX(0,ROUND(BKFL1_STR_RCK(AB119,F119),1))))</f>
        <v/>
      </c>
      <c r="AJ119" s="96" t="str" cm="1">
        <f t="array" ref="AJ119">IF(A119="","",IF(INDEX(Table_Methods!A:F,MATCH(G119,Table_Methods!B:B,0),1)&lt;&gt;"BKFL2","",MAX(0,ROUND(BKFL2_CEB(AC119,AD119,AK119,F119,F119,J119),1))))</f>
        <v/>
      </c>
      <c r="AK119" s="96" t="str" cm="1">
        <f t="array" ref="AK119">IF(A119="","",IF(INDEX(Table_Methods!A:F,MATCH(G119,Table_Methods!B:B,0),1)&lt;&gt;"BKFL2","",MAX(0,ROUND(BKFL2_STR_NRK(AC119,AD119,K119,V119,X119),1))))</f>
        <v/>
      </c>
      <c r="AL119" s="96" t="str" cm="1">
        <f t="array" ref="AL119">IF(A119="","",IF(INDEX(Table_Methods!A:F,MATCH(G119,Table_Methods!B:B,0),1)&lt;&gt;"BKFL2","",MAX(0,ROUND(BKFL2_STR_RCK(AB119,F119),1))))</f>
        <v/>
      </c>
      <c r="AM119" s="96" t="str" cm="1">
        <f t="array" ref="AM119">IF(A119="","",IF(INDEX(Table_Methods!A:F,MATCH(G119,Table_Methods!B:B,0),1)&lt;&gt;"BKFL3","",MAX(0,ROUND(BKFL3_STR(AC119+AE119,K119),1))))</f>
        <v/>
      </c>
      <c r="AN119" s="96" t="str" cm="1">
        <f t="array" ref="AN119">IF(A119="","",IF(INDEX(Table_Methods!A:F,MATCH(G119,Table_Methods!B:B,0),1)&lt;&gt;"BKFL6","",MAX(0,ROUND(BKFL6_CEB(AC119,AE119,AO119,F119,F119,J119),1))))</f>
        <v/>
      </c>
      <c r="AO119" s="97" t="str" cm="1">
        <f t="array" ref="AO119">IF(A119="","",IF(INDEX(Table_Methods!A:F,MATCH(G119,Table_Methods!B:B,0),1)&lt;&gt;"BKFL6","",MAX(0,ROUND(BKFL6_STR_NRK(AC119,K119,V119),1))))</f>
        <v/>
      </c>
      <c r="AP119" s="96" t="str" cm="1">
        <f t="array" ref="AP119">IF(A119="","",IF(INDEX(Table_Methods!A:F,MATCH(G119,Table_Methods!B:B,0),1)&lt;&gt;"BKFL6","",MAX(0,ROUND(BKFL6_STR_RCK(AB119,F119),1))))</f>
        <v/>
      </c>
      <c r="AQ119" s="97" t="str" cm="1">
        <f t="array" ref="AQ119">IF(A119="","",IF(INDEX(Table_Methods!A:F,MATCH(G119,Table_Methods!B:B,0),1)&lt;&gt;"BKFL7","",MAX(0,ROUND(BKFL7_CEB(AC119,AD119,AR119,F119,F119,J119),1))))</f>
        <v/>
      </c>
      <c r="AR119" s="96" t="str" cm="1">
        <f t="array" ref="AR119">IF(A119="","",IF(INDEX(Table_Methods!A:F,MATCH(G119,Table_Methods!B:B,0),1)&lt;&gt;"BKFL7","",MAX(0,ROUND(BKFL7_STR_NRK(AC119,K119,V119),1))))</f>
        <v/>
      </c>
      <c r="AS119" s="96" t="str" cm="1">
        <f t="array" ref="AS119">IF(A119="","",IF(INDEX(Table_Methods!A:F,MATCH(G119,Table_Methods!B:B,0),1)&lt;&gt;"BKFL7","",MAX(0,ROUND(BKFL7_STR_RCK(AB119,F119),1))))</f>
        <v/>
      </c>
      <c r="AT119" s="97" t="str" cm="1">
        <f t="array" ref="AT119">IF(A119="","",IF(INDEX(Table_Methods!A:F,MATCH(G119,Table_Methods!B:B,0),1)&lt;&gt;"BKFL8","",MAX(0,ROUND(BKFL8_CEB(AF119,Z119,AA119),1))))</f>
        <v/>
      </c>
      <c r="AU119" s="96" t="str" cm="1">
        <f t="array" ref="AU119">IF(A119="","",IF(INDEX(Table_Methods!A:F,MATCH(G119,Table_Methods!B:B,0),1)&lt;&gt;"BKFL8","",MAX(0,ROUND(BKFL8_STR_NRK(AC119,AD119,X119,Y119,Z119),1))))</f>
        <v/>
      </c>
      <c r="AV119" s="96" t="str" cm="1">
        <f t="array" ref="AV119">IF(A119="","",IF(INDEX(Table_Methods!A:F,MATCH(G119,Table_Methods!B:B,0),1)&lt;&gt;"BKFL8","",MAX(0,ROUND(BKFL8_STR_RCK(AB119,X119),1))))</f>
        <v/>
      </c>
      <c r="AW119" s="96" t="str" cm="1">
        <f t="array" ref="AW119">IF(A119="","",IF(INDEX(Table_Methods!A:F,MATCH(G119,Table_Methods!B:B,0),1)&lt;&gt;"BKFL9","",MAX(0,ROUND(BKFL9_STR_NRK(AC119,AD119,X119,Y119,Z119),1))))</f>
        <v/>
      </c>
      <c r="AX119" s="96" t="str" cm="1">
        <f t="array" ref="AX119">IF(A119="","",IF(INDEX(Table_Methods!A:F,MATCH(G119,Table_Methods!B:B,0),1)&lt;&gt;"BKFL9","",MAX(0,ROUND(BKFL9_STR_RCK(AB119,X119),1))))</f>
        <v/>
      </c>
    </row>
    <row r="120" spans="1:50" x14ac:dyDescent="0.25">
      <c r="A120" s="82" t="str">
        <f>IF(Input!A120="","",Input!A120)</f>
        <v/>
      </c>
      <c r="B120" s="82" t="str">
        <f>IF(Input!B120="","",Input!B120)</f>
        <v/>
      </c>
      <c r="C120" s="82" t="str">
        <f>IF(Input!D120="","",Input!D120)</f>
        <v/>
      </c>
      <c r="D120" s="82" t="str">
        <f>IF(Input!E120="","",Input!E120)</f>
        <v/>
      </c>
      <c r="E120" s="82" t="str">
        <f>IF(Input!F120="","",Input!F120)</f>
        <v/>
      </c>
      <c r="F120" s="82" t="str">
        <f>IF(Input!G120="","",Input!G120)</f>
        <v/>
      </c>
      <c r="G120" s="83" t="str">
        <f>IF(Input!H120="","",Input!H120)</f>
        <v/>
      </c>
      <c r="H120" s="82" t="str">
        <f>IF(Input!I120="","",Input!I120)</f>
        <v/>
      </c>
      <c r="I120" s="82" t="str">
        <f>IF(Input!J120="","",Input!J120)</f>
        <v/>
      </c>
      <c r="J120" s="82" t="str">
        <f>IF(Input!K120="","",Input!K120)</f>
        <v/>
      </c>
      <c r="K120" s="82" t="str">
        <f>IF(Input!L120="","",Input!L120)</f>
        <v/>
      </c>
      <c r="L120" s="70" t="str">
        <f>IF(B120="","",IF(B120="Box",4,IF(AND(Project!$B$12&gt;0,ISNUMBER(Project!$B$12)),Project!$B$12,12)))</f>
        <v/>
      </c>
      <c r="M120" s="66" t="str">
        <f t="shared" si="7"/>
        <v/>
      </c>
      <c r="N120" s="66" t="str">
        <f t="shared" si="8"/>
        <v/>
      </c>
      <c r="O120" s="67" t="str" cm="1">
        <f t="array" ref="O120">IF(A120="","",ROUND(IF(B120="Circular",Circular(M120),IF(B120="Box",Box(M120,N120),Elliptical(M120,N120))),3))</f>
        <v/>
      </c>
      <c r="P120" s="66" t="str">
        <f t="shared" si="9"/>
        <v/>
      </c>
      <c r="Q120" s="66" t="str" cm="1">
        <f t="array" ref="Q120">IF(M120="","",ROUND(W(M120),2))</f>
        <v/>
      </c>
      <c r="R120" s="66" t="str" cm="1">
        <f t="array" ref="R120">IF(M120="","",ROUND(Wb(Q120,M120),2))</f>
        <v/>
      </c>
      <c r="S120" s="66" t="str" cm="1">
        <f t="array" ref="S120">IF(R120="","",ROUND(K(R120,N120,L120),2))</f>
        <v/>
      </c>
      <c r="T120" s="66" t="str" cm="1">
        <f t="array" ref="T120">IF(S120="","",ROUND(K_3(S120,P120,L120),2))</f>
        <v/>
      </c>
      <c r="U120" s="66" t="str" cm="1">
        <f t="array" ref="U120">IF(S120="","",ROUND(Wt(I120,S120,L120),2))</f>
        <v/>
      </c>
      <c r="V120" s="92" t="str" cm="1">
        <f t="array" ref="V120">IF(A120="","",MAX(ROUND(L_B2(K120,N120),2),0))</f>
        <v/>
      </c>
      <c r="W120" s="92" t="str" cm="1">
        <f t="array" ref="W120">IF(A120="","",MAX(ROUND(L_Tc(K120,I120,N120),2),0))</f>
        <v/>
      </c>
      <c r="X120" s="92" t="str" cm="1">
        <f t="array" ref="X120">IF(N120="","",ROUND(L_Vc(K120,P120,N120),2))</f>
        <v/>
      </c>
      <c r="Y120" s="92" t="str">
        <f t="shared" si="10"/>
        <v/>
      </c>
      <c r="Z120" s="92" t="str">
        <f t="shared" si="11"/>
        <v/>
      </c>
      <c r="AA120" s="92" t="str">
        <f t="shared" si="12"/>
        <v/>
      </c>
      <c r="AB120" s="76" t="str" cm="1">
        <f t="array" ref="AB120">IF(A120="","",AREA_F(IF(RIGHT(G120,4)="ment",P120,I120),R120))</f>
        <v/>
      </c>
      <c r="AC120" s="76" t="str" cm="1">
        <f t="array" ref="AC120">IF(A120="","",ROUND(AREA_BC(R120,S120,N120,O120),2))</f>
        <v/>
      </c>
      <c r="AD120" s="76" t="str">
        <f t="shared" si="13"/>
        <v/>
      </c>
      <c r="AE120" s="76" t="str" cm="1">
        <f t="array" ref="AE120">IF(A120="","",ROUND(AREA_CT(S120,U120,I120),2))</f>
        <v/>
      </c>
      <c r="AF120" s="76" t="str" cm="1">
        <f t="array" ref="AF120">IF(A120="","",ROUND(AREA_VT(T120,U120,I120,P120),2))</f>
        <v/>
      </c>
      <c r="AG120" s="96" t="str" cm="1">
        <f t="array" ref="AG120">IF(A120="","",IF(INDEX(Table_Methods!A:F,MATCH(G120,Table_Methods!B:B,0),1)&lt;&gt;"BKFL1","",MAX(0,ROUND(BKFL1_CEB(AC120,AE120,AH120,F120,F120,J120),1))))</f>
        <v/>
      </c>
      <c r="AH120" s="96" t="str" cm="1">
        <f t="array" ref="AH120">IF(A120="","",IF(INDEX(Table_Methods!A:F,MATCH(G120,Table_Methods!B:B,0),1)&lt;&gt;"BKFL1","",MAX(0,ROUND(BKFL1_STR_NRK(AC120,AE120,K120,V120,W120),1))))</f>
        <v/>
      </c>
      <c r="AI120" s="96" t="str" cm="1">
        <f t="array" ref="AI120">IF(A120="","",IF(INDEX(Table_Methods!A:F,MATCH(G120,Table_Methods!B:B,0),1)&lt;&gt;"BKFL1","",MAX(0,ROUND(BKFL1_STR_RCK(AB120,F120),1))))</f>
        <v/>
      </c>
      <c r="AJ120" s="96" t="str" cm="1">
        <f t="array" ref="AJ120">IF(A120="","",IF(INDEX(Table_Methods!A:F,MATCH(G120,Table_Methods!B:B,0),1)&lt;&gt;"BKFL2","",MAX(0,ROUND(BKFL2_CEB(AC120,AD120,AK120,F120,F120,J120),1))))</f>
        <v/>
      </c>
      <c r="AK120" s="96" t="str" cm="1">
        <f t="array" ref="AK120">IF(A120="","",IF(INDEX(Table_Methods!A:F,MATCH(G120,Table_Methods!B:B,0),1)&lt;&gt;"BKFL2","",MAX(0,ROUND(BKFL2_STR_NRK(AC120,AD120,K120,V120,X120),1))))</f>
        <v/>
      </c>
      <c r="AL120" s="96" t="str" cm="1">
        <f t="array" ref="AL120">IF(A120="","",IF(INDEX(Table_Methods!A:F,MATCH(G120,Table_Methods!B:B,0),1)&lt;&gt;"BKFL2","",MAX(0,ROUND(BKFL2_STR_RCK(AB120,F120),1))))</f>
        <v/>
      </c>
      <c r="AM120" s="96" t="str" cm="1">
        <f t="array" ref="AM120">IF(A120="","",IF(INDEX(Table_Methods!A:F,MATCH(G120,Table_Methods!B:B,0),1)&lt;&gt;"BKFL3","",MAX(0,ROUND(BKFL3_STR(AC120+AE120,K120),1))))</f>
        <v/>
      </c>
      <c r="AN120" s="96" t="str" cm="1">
        <f t="array" ref="AN120">IF(A120="","",IF(INDEX(Table_Methods!A:F,MATCH(G120,Table_Methods!B:B,0),1)&lt;&gt;"BKFL6","",MAX(0,ROUND(BKFL6_CEB(AC120,AE120,AO120,F120,F120,J120),1))))</f>
        <v/>
      </c>
      <c r="AO120" s="97" t="str" cm="1">
        <f t="array" ref="AO120">IF(A120="","",IF(INDEX(Table_Methods!A:F,MATCH(G120,Table_Methods!B:B,0),1)&lt;&gt;"BKFL6","",MAX(0,ROUND(BKFL6_STR_NRK(AC120,K120,V120),1))))</f>
        <v/>
      </c>
      <c r="AP120" s="96" t="str" cm="1">
        <f t="array" ref="AP120">IF(A120="","",IF(INDEX(Table_Methods!A:F,MATCH(G120,Table_Methods!B:B,0),1)&lt;&gt;"BKFL6","",MAX(0,ROUND(BKFL6_STR_RCK(AB120,F120),1))))</f>
        <v/>
      </c>
      <c r="AQ120" s="97" t="str" cm="1">
        <f t="array" ref="AQ120">IF(A120="","",IF(INDEX(Table_Methods!A:F,MATCH(G120,Table_Methods!B:B,0),1)&lt;&gt;"BKFL7","",MAX(0,ROUND(BKFL7_CEB(AC120,AD120,AR120,F120,F120,J120),1))))</f>
        <v/>
      </c>
      <c r="AR120" s="96" t="str" cm="1">
        <f t="array" ref="AR120">IF(A120="","",IF(INDEX(Table_Methods!A:F,MATCH(G120,Table_Methods!B:B,0),1)&lt;&gt;"BKFL7","",MAX(0,ROUND(BKFL7_STR_NRK(AC120,K120,V120),1))))</f>
        <v/>
      </c>
      <c r="AS120" s="96" t="str" cm="1">
        <f t="array" ref="AS120">IF(A120="","",IF(INDEX(Table_Methods!A:F,MATCH(G120,Table_Methods!B:B,0),1)&lt;&gt;"BKFL7","",MAX(0,ROUND(BKFL7_STR_RCK(AB120,F120),1))))</f>
        <v/>
      </c>
      <c r="AT120" s="97" t="str" cm="1">
        <f t="array" ref="AT120">IF(A120="","",IF(INDEX(Table_Methods!A:F,MATCH(G120,Table_Methods!B:B,0),1)&lt;&gt;"BKFL8","",MAX(0,ROUND(BKFL8_CEB(AF120,Z120,AA120),1))))</f>
        <v/>
      </c>
      <c r="AU120" s="96" t="str" cm="1">
        <f t="array" ref="AU120">IF(A120="","",IF(INDEX(Table_Methods!A:F,MATCH(G120,Table_Methods!B:B,0),1)&lt;&gt;"BKFL8","",MAX(0,ROUND(BKFL8_STR_NRK(AC120,AD120,X120,Y120,Z120),1))))</f>
        <v/>
      </c>
      <c r="AV120" s="96" t="str" cm="1">
        <f t="array" ref="AV120">IF(A120="","",IF(INDEX(Table_Methods!A:F,MATCH(G120,Table_Methods!B:B,0),1)&lt;&gt;"BKFL8","",MAX(0,ROUND(BKFL8_STR_RCK(AB120,X120),1))))</f>
        <v/>
      </c>
      <c r="AW120" s="96" t="str" cm="1">
        <f t="array" ref="AW120">IF(A120="","",IF(INDEX(Table_Methods!A:F,MATCH(G120,Table_Methods!B:B,0),1)&lt;&gt;"BKFL9","",MAX(0,ROUND(BKFL9_STR_NRK(AC120,AD120,X120,Y120,Z120),1))))</f>
        <v/>
      </c>
      <c r="AX120" s="96" t="str" cm="1">
        <f t="array" ref="AX120">IF(A120="","",IF(INDEX(Table_Methods!A:F,MATCH(G120,Table_Methods!B:B,0),1)&lt;&gt;"BKFL9","",MAX(0,ROUND(BKFL9_STR_RCK(AB120,X120),1))))</f>
        <v/>
      </c>
    </row>
    <row r="121" spans="1:50" x14ac:dyDescent="0.25">
      <c r="A121" s="82" t="str">
        <f>IF(Input!A121="","",Input!A121)</f>
        <v/>
      </c>
      <c r="B121" s="82" t="str">
        <f>IF(Input!B121="","",Input!B121)</f>
        <v/>
      </c>
      <c r="C121" s="82" t="str">
        <f>IF(Input!D121="","",Input!D121)</f>
        <v/>
      </c>
      <c r="D121" s="82" t="str">
        <f>IF(Input!E121="","",Input!E121)</f>
        <v/>
      </c>
      <c r="E121" s="82" t="str">
        <f>IF(Input!F121="","",Input!F121)</f>
        <v/>
      </c>
      <c r="F121" s="82" t="str">
        <f>IF(Input!G121="","",Input!G121)</f>
        <v/>
      </c>
      <c r="G121" s="83" t="str">
        <f>IF(Input!H121="","",Input!H121)</f>
        <v/>
      </c>
      <c r="H121" s="82" t="str">
        <f>IF(Input!I121="","",Input!I121)</f>
        <v/>
      </c>
      <c r="I121" s="82" t="str">
        <f>IF(Input!J121="","",Input!J121)</f>
        <v/>
      </c>
      <c r="J121" s="82" t="str">
        <f>IF(Input!K121="","",Input!K121)</f>
        <v/>
      </c>
      <c r="K121" s="82" t="str">
        <f>IF(Input!L121="","",Input!L121)</f>
        <v/>
      </c>
      <c r="L121" s="70" t="str">
        <f>IF(B121="","",IF(B121="Box",4,IF(AND(Project!$B$12&gt;0,ISNUMBER(Project!$B$12)),Project!$B$12,12)))</f>
        <v/>
      </c>
      <c r="M121" s="66" t="str">
        <f t="shared" si="7"/>
        <v/>
      </c>
      <c r="N121" s="66" t="str">
        <f t="shared" si="8"/>
        <v/>
      </c>
      <c r="O121" s="67" t="str" cm="1">
        <f t="array" ref="O121">IF(A121="","",ROUND(IF(B121="Circular",Circular(M121),IF(B121="Box",Box(M121,N121),Elliptical(M121,N121))),3))</f>
        <v/>
      </c>
      <c r="P121" s="66" t="str">
        <f t="shared" si="9"/>
        <v/>
      </c>
      <c r="Q121" s="66" t="str" cm="1">
        <f t="array" ref="Q121">IF(M121="","",ROUND(W(M121),2))</f>
        <v/>
      </c>
      <c r="R121" s="66" t="str" cm="1">
        <f t="array" ref="R121">IF(M121="","",ROUND(Wb(Q121,M121),2))</f>
        <v/>
      </c>
      <c r="S121" s="66" t="str" cm="1">
        <f t="array" ref="S121">IF(R121="","",ROUND(K(R121,N121,L121),2))</f>
        <v/>
      </c>
      <c r="T121" s="66" t="str" cm="1">
        <f t="array" ref="T121">IF(S121="","",ROUND(K_3(S121,P121,L121),2))</f>
        <v/>
      </c>
      <c r="U121" s="66" t="str" cm="1">
        <f t="array" ref="U121">IF(S121="","",ROUND(Wt(I121,S121,L121),2))</f>
        <v/>
      </c>
      <c r="V121" s="92" t="str" cm="1">
        <f t="array" ref="V121">IF(A121="","",MAX(ROUND(L_B2(K121,N121),2),0))</f>
        <v/>
      </c>
      <c r="W121" s="92" t="str" cm="1">
        <f t="array" ref="W121">IF(A121="","",MAX(ROUND(L_Tc(K121,I121,N121),2),0))</f>
        <v/>
      </c>
      <c r="X121" s="92" t="str" cm="1">
        <f t="array" ref="X121">IF(N121="","",ROUND(L_Vc(K121,P121,N121),2))</f>
        <v/>
      </c>
      <c r="Y121" s="92" t="str">
        <f t="shared" si="10"/>
        <v/>
      </c>
      <c r="Z121" s="92" t="str">
        <f t="shared" si="11"/>
        <v/>
      </c>
      <c r="AA121" s="92" t="str">
        <f t="shared" si="12"/>
        <v/>
      </c>
      <c r="AB121" s="76" t="str" cm="1">
        <f t="array" ref="AB121">IF(A121="","",AREA_F(IF(RIGHT(G121,4)="ment",P121,I121),R121))</f>
        <v/>
      </c>
      <c r="AC121" s="76" t="str" cm="1">
        <f t="array" ref="AC121">IF(A121="","",ROUND(AREA_BC(R121,S121,N121,O121),2))</f>
        <v/>
      </c>
      <c r="AD121" s="76" t="str">
        <f t="shared" si="13"/>
        <v/>
      </c>
      <c r="AE121" s="76" t="str" cm="1">
        <f t="array" ref="AE121">IF(A121="","",ROUND(AREA_CT(S121,U121,I121),2))</f>
        <v/>
      </c>
      <c r="AF121" s="76" t="str" cm="1">
        <f t="array" ref="AF121">IF(A121="","",ROUND(AREA_VT(T121,U121,I121,P121),2))</f>
        <v/>
      </c>
      <c r="AG121" s="96" t="str" cm="1">
        <f t="array" ref="AG121">IF(A121="","",IF(INDEX(Table_Methods!A:F,MATCH(G121,Table_Methods!B:B,0),1)&lt;&gt;"BKFL1","",MAX(0,ROUND(BKFL1_CEB(AC121,AE121,AH121,F121,F121,J121),1))))</f>
        <v/>
      </c>
      <c r="AH121" s="96" t="str" cm="1">
        <f t="array" ref="AH121">IF(A121="","",IF(INDEX(Table_Methods!A:F,MATCH(G121,Table_Methods!B:B,0),1)&lt;&gt;"BKFL1","",MAX(0,ROUND(BKFL1_STR_NRK(AC121,AE121,K121,V121,W121),1))))</f>
        <v/>
      </c>
      <c r="AI121" s="96" t="str" cm="1">
        <f t="array" ref="AI121">IF(A121="","",IF(INDEX(Table_Methods!A:F,MATCH(G121,Table_Methods!B:B,0),1)&lt;&gt;"BKFL1","",MAX(0,ROUND(BKFL1_STR_RCK(AB121,F121),1))))</f>
        <v/>
      </c>
      <c r="AJ121" s="96" t="str" cm="1">
        <f t="array" ref="AJ121">IF(A121="","",IF(INDEX(Table_Methods!A:F,MATCH(G121,Table_Methods!B:B,0),1)&lt;&gt;"BKFL2","",MAX(0,ROUND(BKFL2_CEB(AC121,AD121,AK121,F121,F121,J121),1))))</f>
        <v/>
      </c>
      <c r="AK121" s="96" t="str" cm="1">
        <f t="array" ref="AK121">IF(A121="","",IF(INDEX(Table_Methods!A:F,MATCH(G121,Table_Methods!B:B,0),1)&lt;&gt;"BKFL2","",MAX(0,ROUND(BKFL2_STR_NRK(AC121,AD121,K121,V121,X121),1))))</f>
        <v/>
      </c>
      <c r="AL121" s="96" t="str" cm="1">
        <f t="array" ref="AL121">IF(A121="","",IF(INDEX(Table_Methods!A:F,MATCH(G121,Table_Methods!B:B,0),1)&lt;&gt;"BKFL2","",MAX(0,ROUND(BKFL2_STR_RCK(AB121,F121),1))))</f>
        <v/>
      </c>
      <c r="AM121" s="96" t="str" cm="1">
        <f t="array" ref="AM121">IF(A121="","",IF(INDEX(Table_Methods!A:F,MATCH(G121,Table_Methods!B:B,0),1)&lt;&gt;"BKFL3","",MAX(0,ROUND(BKFL3_STR(AC121+AE121,K121),1))))</f>
        <v/>
      </c>
      <c r="AN121" s="96" t="str" cm="1">
        <f t="array" ref="AN121">IF(A121="","",IF(INDEX(Table_Methods!A:F,MATCH(G121,Table_Methods!B:B,0),1)&lt;&gt;"BKFL6","",MAX(0,ROUND(BKFL6_CEB(AC121,AE121,AO121,F121,F121,J121),1))))</f>
        <v/>
      </c>
      <c r="AO121" s="97" t="str" cm="1">
        <f t="array" ref="AO121">IF(A121="","",IF(INDEX(Table_Methods!A:F,MATCH(G121,Table_Methods!B:B,0),1)&lt;&gt;"BKFL6","",MAX(0,ROUND(BKFL6_STR_NRK(AC121,K121,V121),1))))</f>
        <v/>
      </c>
      <c r="AP121" s="96" t="str" cm="1">
        <f t="array" ref="AP121">IF(A121="","",IF(INDEX(Table_Methods!A:F,MATCH(G121,Table_Methods!B:B,0),1)&lt;&gt;"BKFL6","",MAX(0,ROUND(BKFL6_STR_RCK(AB121,F121),1))))</f>
        <v/>
      </c>
      <c r="AQ121" s="97" t="str" cm="1">
        <f t="array" ref="AQ121">IF(A121="","",IF(INDEX(Table_Methods!A:F,MATCH(G121,Table_Methods!B:B,0),1)&lt;&gt;"BKFL7","",MAX(0,ROUND(BKFL7_CEB(AC121,AD121,AR121,F121,F121,J121),1))))</f>
        <v/>
      </c>
      <c r="AR121" s="96" t="str" cm="1">
        <f t="array" ref="AR121">IF(A121="","",IF(INDEX(Table_Methods!A:F,MATCH(G121,Table_Methods!B:B,0),1)&lt;&gt;"BKFL7","",MAX(0,ROUND(BKFL7_STR_NRK(AC121,K121,V121),1))))</f>
        <v/>
      </c>
      <c r="AS121" s="96" t="str" cm="1">
        <f t="array" ref="AS121">IF(A121="","",IF(INDEX(Table_Methods!A:F,MATCH(G121,Table_Methods!B:B,0),1)&lt;&gt;"BKFL7","",MAX(0,ROUND(BKFL7_STR_RCK(AB121,F121),1))))</f>
        <v/>
      </c>
      <c r="AT121" s="97" t="str" cm="1">
        <f t="array" ref="AT121">IF(A121="","",IF(INDEX(Table_Methods!A:F,MATCH(G121,Table_Methods!B:B,0),1)&lt;&gt;"BKFL8","",MAX(0,ROUND(BKFL8_CEB(AF121,Z121,AA121),1))))</f>
        <v/>
      </c>
      <c r="AU121" s="96" t="str" cm="1">
        <f t="array" ref="AU121">IF(A121="","",IF(INDEX(Table_Methods!A:F,MATCH(G121,Table_Methods!B:B,0),1)&lt;&gt;"BKFL8","",MAX(0,ROUND(BKFL8_STR_NRK(AC121,AD121,X121,Y121,Z121),1))))</f>
        <v/>
      </c>
      <c r="AV121" s="96" t="str" cm="1">
        <f t="array" ref="AV121">IF(A121="","",IF(INDEX(Table_Methods!A:F,MATCH(G121,Table_Methods!B:B,0),1)&lt;&gt;"BKFL8","",MAX(0,ROUND(BKFL8_STR_RCK(AB121,X121),1))))</f>
        <v/>
      </c>
      <c r="AW121" s="96" t="str" cm="1">
        <f t="array" ref="AW121">IF(A121="","",IF(INDEX(Table_Methods!A:F,MATCH(G121,Table_Methods!B:B,0),1)&lt;&gt;"BKFL9","",MAX(0,ROUND(BKFL9_STR_NRK(AC121,AD121,X121,Y121,Z121),1))))</f>
        <v/>
      </c>
      <c r="AX121" s="96" t="str" cm="1">
        <f t="array" ref="AX121">IF(A121="","",IF(INDEX(Table_Methods!A:F,MATCH(G121,Table_Methods!B:B,0),1)&lt;&gt;"BKFL9","",MAX(0,ROUND(BKFL9_STR_RCK(AB121,X121),1))))</f>
        <v/>
      </c>
    </row>
    <row r="122" spans="1:50" x14ac:dyDescent="0.25">
      <c r="A122" s="82" t="str">
        <f>IF(Input!A122="","",Input!A122)</f>
        <v/>
      </c>
      <c r="B122" s="82" t="str">
        <f>IF(Input!B122="","",Input!B122)</f>
        <v/>
      </c>
      <c r="C122" s="82" t="str">
        <f>IF(Input!D122="","",Input!D122)</f>
        <v/>
      </c>
      <c r="D122" s="82" t="str">
        <f>IF(Input!E122="","",Input!E122)</f>
        <v/>
      </c>
      <c r="E122" s="82" t="str">
        <f>IF(Input!F122="","",Input!F122)</f>
        <v/>
      </c>
      <c r="F122" s="82" t="str">
        <f>IF(Input!G122="","",Input!G122)</f>
        <v/>
      </c>
      <c r="G122" s="83" t="str">
        <f>IF(Input!H122="","",Input!H122)</f>
        <v/>
      </c>
      <c r="H122" s="82" t="str">
        <f>IF(Input!I122="","",Input!I122)</f>
        <v/>
      </c>
      <c r="I122" s="82" t="str">
        <f>IF(Input!J122="","",Input!J122)</f>
        <v/>
      </c>
      <c r="J122" s="82" t="str">
        <f>IF(Input!K122="","",Input!K122)</f>
        <v/>
      </c>
      <c r="K122" s="82" t="str">
        <f>IF(Input!L122="","",Input!L122)</f>
        <v/>
      </c>
      <c r="L122" s="70" t="str">
        <f>IF(B122="","",IF(B122="Box",4,IF(AND(Project!$B$12&gt;0,ISNUMBER(Project!$B$12)),Project!$B$12,12)))</f>
        <v/>
      </c>
      <c r="M122" s="66" t="str">
        <f t="shared" si="7"/>
        <v/>
      </c>
      <c r="N122" s="66" t="str">
        <f t="shared" si="8"/>
        <v/>
      </c>
      <c r="O122" s="67" t="str" cm="1">
        <f t="array" ref="O122">IF(A122="","",ROUND(IF(B122="Circular",Circular(M122),IF(B122="Box",Box(M122,N122),Elliptical(M122,N122))),3))</f>
        <v/>
      </c>
      <c r="P122" s="66" t="str">
        <f t="shared" si="9"/>
        <v/>
      </c>
      <c r="Q122" s="66" t="str" cm="1">
        <f t="array" ref="Q122">IF(M122="","",ROUND(W(M122),2))</f>
        <v/>
      </c>
      <c r="R122" s="66" t="str" cm="1">
        <f t="array" ref="R122">IF(M122="","",ROUND(Wb(Q122,M122),2))</f>
        <v/>
      </c>
      <c r="S122" s="66" t="str" cm="1">
        <f t="array" ref="S122">IF(R122="","",ROUND(K(R122,N122,L122),2))</f>
        <v/>
      </c>
      <c r="T122" s="66" t="str" cm="1">
        <f t="array" ref="T122">IF(S122="","",ROUND(K_3(S122,P122,L122),2))</f>
        <v/>
      </c>
      <c r="U122" s="66" t="str" cm="1">
        <f t="array" ref="U122">IF(S122="","",ROUND(Wt(I122,S122,L122),2))</f>
        <v/>
      </c>
      <c r="V122" s="92" t="str" cm="1">
        <f t="array" ref="V122">IF(A122="","",MAX(ROUND(L_B2(K122,N122),2),0))</f>
        <v/>
      </c>
      <c r="W122" s="92" t="str" cm="1">
        <f t="array" ref="W122">IF(A122="","",MAX(ROUND(L_Tc(K122,I122,N122),2),0))</f>
        <v/>
      </c>
      <c r="X122" s="92" t="str" cm="1">
        <f t="array" ref="X122">IF(N122="","",ROUND(L_Vc(K122,P122,N122),2))</f>
        <v/>
      </c>
      <c r="Y122" s="92" t="str">
        <f t="shared" si="10"/>
        <v/>
      </c>
      <c r="Z122" s="92" t="str">
        <f t="shared" si="11"/>
        <v/>
      </c>
      <c r="AA122" s="92" t="str">
        <f t="shared" si="12"/>
        <v/>
      </c>
      <c r="AB122" s="76" t="str" cm="1">
        <f t="array" ref="AB122">IF(A122="","",AREA_F(IF(RIGHT(G122,4)="ment",P122,I122),R122))</f>
        <v/>
      </c>
      <c r="AC122" s="76" t="str" cm="1">
        <f t="array" ref="AC122">IF(A122="","",ROUND(AREA_BC(R122,S122,N122,O122),2))</f>
        <v/>
      </c>
      <c r="AD122" s="76" t="str">
        <f t="shared" si="13"/>
        <v/>
      </c>
      <c r="AE122" s="76" t="str" cm="1">
        <f t="array" ref="AE122">IF(A122="","",ROUND(AREA_CT(S122,U122,I122),2))</f>
        <v/>
      </c>
      <c r="AF122" s="76" t="str" cm="1">
        <f t="array" ref="AF122">IF(A122="","",ROUND(AREA_VT(T122,U122,I122,P122),2))</f>
        <v/>
      </c>
      <c r="AG122" s="96" t="str" cm="1">
        <f t="array" ref="AG122">IF(A122="","",IF(INDEX(Table_Methods!A:F,MATCH(G122,Table_Methods!B:B,0),1)&lt;&gt;"BKFL1","",MAX(0,ROUND(BKFL1_CEB(AC122,AE122,AH122,F122,F122,J122),1))))</f>
        <v/>
      </c>
      <c r="AH122" s="96" t="str" cm="1">
        <f t="array" ref="AH122">IF(A122="","",IF(INDEX(Table_Methods!A:F,MATCH(G122,Table_Methods!B:B,0),1)&lt;&gt;"BKFL1","",MAX(0,ROUND(BKFL1_STR_NRK(AC122,AE122,K122,V122,W122),1))))</f>
        <v/>
      </c>
      <c r="AI122" s="96" t="str" cm="1">
        <f t="array" ref="AI122">IF(A122="","",IF(INDEX(Table_Methods!A:F,MATCH(G122,Table_Methods!B:B,0),1)&lt;&gt;"BKFL1","",MAX(0,ROUND(BKFL1_STR_RCK(AB122,F122),1))))</f>
        <v/>
      </c>
      <c r="AJ122" s="96" t="str" cm="1">
        <f t="array" ref="AJ122">IF(A122="","",IF(INDEX(Table_Methods!A:F,MATCH(G122,Table_Methods!B:B,0),1)&lt;&gt;"BKFL2","",MAX(0,ROUND(BKFL2_CEB(AC122,AD122,AK122,F122,F122,J122),1))))</f>
        <v/>
      </c>
      <c r="AK122" s="96" t="str" cm="1">
        <f t="array" ref="AK122">IF(A122="","",IF(INDEX(Table_Methods!A:F,MATCH(G122,Table_Methods!B:B,0),1)&lt;&gt;"BKFL2","",MAX(0,ROUND(BKFL2_STR_NRK(AC122,AD122,K122,V122,X122),1))))</f>
        <v/>
      </c>
      <c r="AL122" s="96" t="str" cm="1">
        <f t="array" ref="AL122">IF(A122="","",IF(INDEX(Table_Methods!A:F,MATCH(G122,Table_Methods!B:B,0),1)&lt;&gt;"BKFL2","",MAX(0,ROUND(BKFL2_STR_RCK(AB122,F122),1))))</f>
        <v/>
      </c>
      <c r="AM122" s="96" t="str" cm="1">
        <f t="array" ref="AM122">IF(A122="","",IF(INDEX(Table_Methods!A:F,MATCH(G122,Table_Methods!B:B,0),1)&lt;&gt;"BKFL3","",MAX(0,ROUND(BKFL3_STR(AC122+AE122,K122),1))))</f>
        <v/>
      </c>
      <c r="AN122" s="96" t="str" cm="1">
        <f t="array" ref="AN122">IF(A122="","",IF(INDEX(Table_Methods!A:F,MATCH(G122,Table_Methods!B:B,0),1)&lt;&gt;"BKFL6","",MAX(0,ROUND(BKFL6_CEB(AC122,AE122,AO122,F122,F122,J122),1))))</f>
        <v/>
      </c>
      <c r="AO122" s="97" t="str" cm="1">
        <f t="array" ref="AO122">IF(A122="","",IF(INDEX(Table_Methods!A:F,MATCH(G122,Table_Methods!B:B,0),1)&lt;&gt;"BKFL6","",MAX(0,ROUND(BKFL6_STR_NRK(AC122,K122,V122),1))))</f>
        <v/>
      </c>
      <c r="AP122" s="96" t="str" cm="1">
        <f t="array" ref="AP122">IF(A122="","",IF(INDEX(Table_Methods!A:F,MATCH(G122,Table_Methods!B:B,0),1)&lt;&gt;"BKFL6","",MAX(0,ROUND(BKFL6_STR_RCK(AB122,F122),1))))</f>
        <v/>
      </c>
      <c r="AQ122" s="97" t="str" cm="1">
        <f t="array" ref="AQ122">IF(A122="","",IF(INDEX(Table_Methods!A:F,MATCH(G122,Table_Methods!B:B,0),1)&lt;&gt;"BKFL7","",MAX(0,ROUND(BKFL7_CEB(AC122,AD122,AR122,F122,F122,J122),1))))</f>
        <v/>
      </c>
      <c r="AR122" s="96" t="str" cm="1">
        <f t="array" ref="AR122">IF(A122="","",IF(INDEX(Table_Methods!A:F,MATCH(G122,Table_Methods!B:B,0),1)&lt;&gt;"BKFL7","",MAX(0,ROUND(BKFL7_STR_NRK(AC122,K122,V122),1))))</f>
        <v/>
      </c>
      <c r="AS122" s="96" t="str" cm="1">
        <f t="array" ref="AS122">IF(A122="","",IF(INDEX(Table_Methods!A:F,MATCH(G122,Table_Methods!B:B,0),1)&lt;&gt;"BKFL7","",MAX(0,ROUND(BKFL7_STR_RCK(AB122,F122),1))))</f>
        <v/>
      </c>
      <c r="AT122" s="97" t="str" cm="1">
        <f t="array" ref="AT122">IF(A122="","",IF(INDEX(Table_Methods!A:F,MATCH(G122,Table_Methods!B:B,0),1)&lt;&gt;"BKFL8","",MAX(0,ROUND(BKFL8_CEB(AF122,Z122,AA122),1))))</f>
        <v/>
      </c>
      <c r="AU122" s="96" t="str" cm="1">
        <f t="array" ref="AU122">IF(A122="","",IF(INDEX(Table_Methods!A:F,MATCH(G122,Table_Methods!B:B,0),1)&lt;&gt;"BKFL8","",MAX(0,ROUND(BKFL8_STR_NRK(AC122,AD122,X122,Y122,Z122),1))))</f>
        <v/>
      </c>
      <c r="AV122" s="96" t="str" cm="1">
        <f t="array" ref="AV122">IF(A122="","",IF(INDEX(Table_Methods!A:F,MATCH(G122,Table_Methods!B:B,0),1)&lt;&gt;"BKFL8","",MAX(0,ROUND(BKFL8_STR_RCK(AB122,X122),1))))</f>
        <v/>
      </c>
      <c r="AW122" s="96" t="str" cm="1">
        <f t="array" ref="AW122">IF(A122="","",IF(INDEX(Table_Methods!A:F,MATCH(G122,Table_Methods!B:B,0),1)&lt;&gt;"BKFL9","",MAX(0,ROUND(BKFL9_STR_NRK(AC122,AD122,X122,Y122,Z122),1))))</f>
        <v/>
      </c>
      <c r="AX122" s="96" t="str" cm="1">
        <f t="array" ref="AX122">IF(A122="","",IF(INDEX(Table_Methods!A:F,MATCH(G122,Table_Methods!B:B,0),1)&lt;&gt;"BKFL9","",MAX(0,ROUND(BKFL9_STR_RCK(AB122,X122),1))))</f>
        <v/>
      </c>
    </row>
    <row r="123" spans="1:50" x14ac:dyDescent="0.25">
      <c r="A123" s="82" t="str">
        <f>IF(Input!A123="","",Input!A123)</f>
        <v/>
      </c>
      <c r="B123" s="82" t="str">
        <f>IF(Input!B123="","",Input!B123)</f>
        <v/>
      </c>
      <c r="C123" s="82" t="str">
        <f>IF(Input!D123="","",Input!D123)</f>
        <v/>
      </c>
      <c r="D123" s="82" t="str">
        <f>IF(Input!E123="","",Input!E123)</f>
        <v/>
      </c>
      <c r="E123" s="82" t="str">
        <f>IF(Input!F123="","",Input!F123)</f>
        <v/>
      </c>
      <c r="F123" s="82" t="str">
        <f>IF(Input!G123="","",Input!G123)</f>
        <v/>
      </c>
      <c r="G123" s="83" t="str">
        <f>IF(Input!H123="","",Input!H123)</f>
        <v/>
      </c>
      <c r="H123" s="82" t="str">
        <f>IF(Input!I123="","",Input!I123)</f>
        <v/>
      </c>
      <c r="I123" s="82" t="str">
        <f>IF(Input!J123="","",Input!J123)</f>
        <v/>
      </c>
      <c r="J123" s="82" t="str">
        <f>IF(Input!K123="","",Input!K123)</f>
        <v/>
      </c>
      <c r="K123" s="82" t="str">
        <f>IF(Input!L123="","",Input!L123)</f>
        <v/>
      </c>
      <c r="L123" s="70" t="str">
        <f>IF(B123="","",IF(B123="Box",4,IF(AND(Project!$B$12&gt;0,ISNUMBER(Project!$B$12)),Project!$B$12,12)))</f>
        <v/>
      </c>
      <c r="M123" s="66" t="str">
        <f t="shared" si="7"/>
        <v/>
      </c>
      <c r="N123" s="66" t="str">
        <f t="shared" si="8"/>
        <v/>
      </c>
      <c r="O123" s="67" t="str" cm="1">
        <f t="array" ref="O123">IF(A123="","",ROUND(IF(B123="Circular",Circular(M123),IF(B123="Box",Box(M123,N123),Elliptical(M123,N123))),3))</f>
        <v/>
      </c>
      <c r="P123" s="66" t="str">
        <f t="shared" si="9"/>
        <v/>
      </c>
      <c r="Q123" s="66" t="str" cm="1">
        <f t="array" ref="Q123">IF(M123="","",ROUND(W(M123),2))</f>
        <v/>
      </c>
      <c r="R123" s="66" t="str" cm="1">
        <f t="array" ref="R123">IF(M123="","",ROUND(Wb(Q123,M123),2))</f>
        <v/>
      </c>
      <c r="S123" s="66" t="str" cm="1">
        <f t="array" ref="S123">IF(R123="","",ROUND(K(R123,N123,L123),2))</f>
        <v/>
      </c>
      <c r="T123" s="66" t="str" cm="1">
        <f t="array" ref="T123">IF(S123="","",ROUND(K_3(S123,P123,L123),2))</f>
        <v/>
      </c>
      <c r="U123" s="66" t="str" cm="1">
        <f t="array" ref="U123">IF(S123="","",ROUND(Wt(I123,S123,L123),2))</f>
        <v/>
      </c>
      <c r="V123" s="92" t="str" cm="1">
        <f t="array" ref="V123">IF(A123="","",MAX(ROUND(L_B2(K123,N123),2),0))</f>
        <v/>
      </c>
      <c r="W123" s="92" t="str" cm="1">
        <f t="array" ref="W123">IF(A123="","",MAX(ROUND(L_Tc(K123,I123,N123),2),0))</f>
        <v/>
      </c>
      <c r="X123" s="92" t="str" cm="1">
        <f t="array" ref="X123">IF(N123="","",ROUND(L_Vc(K123,P123,N123),2))</f>
        <v/>
      </c>
      <c r="Y123" s="92" t="str">
        <f t="shared" si="10"/>
        <v/>
      </c>
      <c r="Z123" s="92" t="str">
        <f t="shared" si="11"/>
        <v/>
      </c>
      <c r="AA123" s="92" t="str">
        <f t="shared" si="12"/>
        <v/>
      </c>
      <c r="AB123" s="76" t="str" cm="1">
        <f t="array" ref="AB123">IF(A123="","",AREA_F(IF(RIGHT(G123,4)="ment",P123,I123),R123))</f>
        <v/>
      </c>
      <c r="AC123" s="76" t="str" cm="1">
        <f t="array" ref="AC123">IF(A123="","",ROUND(AREA_BC(R123,S123,N123,O123),2))</f>
        <v/>
      </c>
      <c r="AD123" s="76" t="str">
        <f t="shared" si="13"/>
        <v/>
      </c>
      <c r="AE123" s="76" t="str" cm="1">
        <f t="array" ref="AE123">IF(A123="","",ROUND(AREA_CT(S123,U123,I123),2))</f>
        <v/>
      </c>
      <c r="AF123" s="76" t="str" cm="1">
        <f t="array" ref="AF123">IF(A123="","",ROUND(AREA_VT(T123,U123,I123,P123),2))</f>
        <v/>
      </c>
      <c r="AG123" s="96" t="str" cm="1">
        <f t="array" ref="AG123">IF(A123="","",IF(INDEX(Table_Methods!A:F,MATCH(G123,Table_Methods!B:B,0),1)&lt;&gt;"BKFL1","",MAX(0,ROUND(BKFL1_CEB(AC123,AE123,AH123,F123,F123,J123),1))))</f>
        <v/>
      </c>
      <c r="AH123" s="96" t="str" cm="1">
        <f t="array" ref="AH123">IF(A123="","",IF(INDEX(Table_Methods!A:F,MATCH(G123,Table_Methods!B:B,0),1)&lt;&gt;"BKFL1","",MAX(0,ROUND(BKFL1_STR_NRK(AC123,AE123,K123,V123,W123),1))))</f>
        <v/>
      </c>
      <c r="AI123" s="96" t="str" cm="1">
        <f t="array" ref="AI123">IF(A123="","",IF(INDEX(Table_Methods!A:F,MATCH(G123,Table_Methods!B:B,0),1)&lt;&gt;"BKFL1","",MAX(0,ROUND(BKFL1_STR_RCK(AB123,F123),1))))</f>
        <v/>
      </c>
      <c r="AJ123" s="96" t="str" cm="1">
        <f t="array" ref="AJ123">IF(A123="","",IF(INDEX(Table_Methods!A:F,MATCH(G123,Table_Methods!B:B,0),1)&lt;&gt;"BKFL2","",MAX(0,ROUND(BKFL2_CEB(AC123,AD123,AK123,F123,F123,J123),1))))</f>
        <v/>
      </c>
      <c r="AK123" s="96" t="str" cm="1">
        <f t="array" ref="AK123">IF(A123="","",IF(INDEX(Table_Methods!A:F,MATCH(G123,Table_Methods!B:B,0),1)&lt;&gt;"BKFL2","",MAX(0,ROUND(BKFL2_STR_NRK(AC123,AD123,K123,V123,X123),1))))</f>
        <v/>
      </c>
      <c r="AL123" s="96" t="str" cm="1">
        <f t="array" ref="AL123">IF(A123="","",IF(INDEX(Table_Methods!A:F,MATCH(G123,Table_Methods!B:B,0),1)&lt;&gt;"BKFL2","",MAX(0,ROUND(BKFL2_STR_RCK(AB123,F123),1))))</f>
        <v/>
      </c>
      <c r="AM123" s="96" t="str" cm="1">
        <f t="array" ref="AM123">IF(A123="","",IF(INDEX(Table_Methods!A:F,MATCH(G123,Table_Methods!B:B,0),1)&lt;&gt;"BKFL3","",MAX(0,ROUND(BKFL3_STR(AC123+AE123,K123),1))))</f>
        <v/>
      </c>
      <c r="AN123" s="96" t="str" cm="1">
        <f t="array" ref="AN123">IF(A123="","",IF(INDEX(Table_Methods!A:F,MATCH(G123,Table_Methods!B:B,0),1)&lt;&gt;"BKFL6","",MAX(0,ROUND(BKFL6_CEB(AC123,AE123,AO123,F123,F123,J123),1))))</f>
        <v/>
      </c>
      <c r="AO123" s="97" t="str" cm="1">
        <f t="array" ref="AO123">IF(A123="","",IF(INDEX(Table_Methods!A:F,MATCH(G123,Table_Methods!B:B,0),1)&lt;&gt;"BKFL6","",MAX(0,ROUND(BKFL6_STR_NRK(AC123,K123,V123),1))))</f>
        <v/>
      </c>
      <c r="AP123" s="96" t="str" cm="1">
        <f t="array" ref="AP123">IF(A123="","",IF(INDEX(Table_Methods!A:F,MATCH(G123,Table_Methods!B:B,0),1)&lt;&gt;"BKFL6","",MAX(0,ROUND(BKFL6_STR_RCK(AB123,F123),1))))</f>
        <v/>
      </c>
      <c r="AQ123" s="97" t="str" cm="1">
        <f t="array" ref="AQ123">IF(A123="","",IF(INDEX(Table_Methods!A:F,MATCH(G123,Table_Methods!B:B,0),1)&lt;&gt;"BKFL7","",MAX(0,ROUND(BKFL7_CEB(AC123,AD123,AR123,F123,F123,J123),1))))</f>
        <v/>
      </c>
      <c r="AR123" s="96" t="str" cm="1">
        <f t="array" ref="AR123">IF(A123="","",IF(INDEX(Table_Methods!A:F,MATCH(G123,Table_Methods!B:B,0),1)&lt;&gt;"BKFL7","",MAX(0,ROUND(BKFL7_STR_NRK(AC123,K123,V123),1))))</f>
        <v/>
      </c>
      <c r="AS123" s="96" t="str" cm="1">
        <f t="array" ref="AS123">IF(A123="","",IF(INDEX(Table_Methods!A:F,MATCH(G123,Table_Methods!B:B,0),1)&lt;&gt;"BKFL7","",MAX(0,ROUND(BKFL7_STR_RCK(AB123,F123),1))))</f>
        <v/>
      </c>
      <c r="AT123" s="97" t="str" cm="1">
        <f t="array" ref="AT123">IF(A123="","",IF(INDEX(Table_Methods!A:F,MATCH(G123,Table_Methods!B:B,0),1)&lt;&gt;"BKFL8","",MAX(0,ROUND(BKFL8_CEB(AF123,Z123,AA123),1))))</f>
        <v/>
      </c>
      <c r="AU123" s="96" t="str" cm="1">
        <f t="array" ref="AU123">IF(A123="","",IF(INDEX(Table_Methods!A:F,MATCH(G123,Table_Methods!B:B,0),1)&lt;&gt;"BKFL8","",MAX(0,ROUND(BKFL8_STR_NRK(AC123,AD123,X123,Y123,Z123),1))))</f>
        <v/>
      </c>
      <c r="AV123" s="96" t="str" cm="1">
        <f t="array" ref="AV123">IF(A123="","",IF(INDEX(Table_Methods!A:F,MATCH(G123,Table_Methods!B:B,0),1)&lt;&gt;"BKFL8","",MAX(0,ROUND(BKFL8_STR_RCK(AB123,X123),1))))</f>
        <v/>
      </c>
      <c r="AW123" s="96" t="str" cm="1">
        <f t="array" ref="AW123">IF(A123="","",IF(INDEX(Table_Methods!A:F,MATCH(G123,Table_Methods!B:B,0),1)&lt;&gt;"BKFL9","",MAX(0,ROUND(BKFL9_STR_NRK(AC123,AD123,X123,Y123,Z123),1))))</f>
        <v/>
      </c>
      <c r="AX123" s="96" t="str" cm="1">
        <f t="array" ref="AX123">IF(A123="","",IF(INDEX(Table_Methods!A:F,MATCH(G123,Table_Methods!B:B,0),1)&lt;&gt;"BKFL9","",MAX(0,ROUND(BKFL9_STR_RCK(AB123,X123),1))))</f>
        <v/>
      </c>
    </row>
    <row r="124" spans="1:50" x14ac:dyDescent="0.25">
      <c r="A124" s="82" t="str">
        <f>IF(Input!A124="","",Input!A124)</f>
        <v/>
      </c>
      <c r="B124" s="82" t="str">
        <f>IF(Input!B124="","",Input!B124)</f>
        <v/>
      </c>
      <c r="C124" s="82" t="str">
        <f>IF(Input!D124="","",Input!D124)</f>
        <v/>
      </c>
      <c r="D124" s="82" t="str">
        <f>IF(Input!E124="","",Input!E124)</f>
        <v/>
      </c>
      <c r="E124" s="82" t="str">
        <f>IF(Input!F124="","",Input!F124)</f>
        <v/>
      </c>
      <c r="F124" s="82" t="str">
        <f>IF(Input!G124="","",Input!G124)</f>
        <v/>
      </c>
      <c r="G124" s="83" t="str">
        <f>IF(Input!H124="","",Input!H124)</f>
        <v/>
      </c>
      <c r="H124" s="82" t="str">
        <f>IF(Input!I124="","",Input!I124)</f>
        <v/>
      </c>
      <c r="I124" s="82" t="str">
        <f>IF(Input!J124="","",Input!J124)</f>
        <v/>
      </c>
      <c r="J124" s="82" t="str">
        <f>IF(Input!K124="","",Input!K124)</f>
        <v/>
      </c>
      <c r="K124" s="82" t="str">
        <f>IF(Input!L124="","",Input!L124)</f>
        <v/>
      </c>
      <c r="L124" s="70" t="str">
        <f>IF(B124="","",IF(B124="Box",4,IF(AND(Project!$B$12&gt;0,ISNUMBER(Project!$B$12)),Project!$B$12,12)))</f>
        <v/>
      </c>
      <c r="M124" s="66" t="str">
        <f t="shared" si="7"/>
        <v/>
      </c>
      <c r="N124" s="66" t="str">
        <f t="shared" si="8"/>
        <v/>
      </c>
      <c r="O124" s="67" t="str" cm="1">
        <f t="array" ref="O124">IF(A124="","",ROUND(IF(B124="Circular",Circular(M124),IF(B124="Box",Box(M124,N124),Elliptical(M124,N124))),3))</f>
        <v/>
      </c>
      <c r="P124" s="66" t="str">
        <f t="shared" si="9"/>
        <v/>
      </c>
      <c r="Q124" s="66" t="str" cm="1">
        <f t="array" ref="Q124">IF(M124="","",ROUND(W(M124),2))</f>
        <v/>
      </c>
      <c r="R124" s="66" t="str" cm="1">
        <f t="array" ref="R124">IF(M124="","",ROUND(Wb(Q124,M124),2))</f>
        <v/>
      </c>
      <c r="S124" s="66" t="str" cm="1">
        <f t="array" ref="S124">IF(R124="","",ROUND(K(R124,N124,L124),2))</f>
        <v/>
      </c>
      <c r="T124" s="66" t="str" cm="1">
        <f t="array" ref="T124">IF(S124="","",ROUND(K_3(S124,P124,L124),2))</f>
        <v/>
      </c>
      <c r="U124" s="66" t="str" cm="1">
        <f t="array" ref="U124">IF(S124="","",ROUND(Wt(I124,S124,L124),2))</f>
        <v/>
      </c>
      <c r="V124" s="92" t="str" cm="1">
        <f t="array" ref="V124">IF(A124="","",MAX(ROUND(L_B2(K124,N124),2),0))</f>
        <v/>
      </c>
      <c r="W124" s="92" t="str" cm="1">
        <f t="array" ref="W124">IF(A124="","",MAX(ROUND(L_Tc(K124,I124,N124),2),0))</f>
        <v/>
      </c>
      <c r="X124" s="92" t="str" cm="1">
        <f t="array" ref="X124">IF(N124="","",ROUND(L_Vc(K124,P124,N124),2))</f>
        <v/>
      </c>
      <c r="Y124" s="92" t="str">
        <f t="shared" si="10"/>
        <v/>
      </c>
      <c r="Z124" s="92" t="str">
        <f t="shared" si="11"/>
        <v/>
      </c>
      <c r="AA124" s="92" t="str">
        <f t="shared" si="12"/>
        <v/>
      </c>
      <c r="AB124" s="76" t="str" cm="1">
        <f t="array" ref="AB124">IF(A124="","",AREA_F(IF(RIGHT(G124,4)="ment",P124,I124),R124))</f>
        <v/>
      </c>
      <c r="AC124" s="76" t="str" cm="1">
        <f t="array" ref="AC124">IF(A124="","",ROUND(AREA_BC(R124,S124,N124,O124),2))</f>
        <v/>
      </c>
      <c r="AD124" s="76" t="str">
        <f t="shared" si="13"/>
        <v/>
      </c>
      <c r="AE124" s="76" t="str" cm="1">
        <f t="array" ref="AE124">IF(A124="","",ROUND(AREA_CT(S124,U124,I124),2))</f>
        <v/>
      </c>
      <c r="AF124" s="76" t="str" cm="1">
        <f t="array" ref="AF124">IF(A124="","",ROUND(AREA_VT(T124,U124,I124,P124),2))</f>
        <v/>
      </c>
      <c r="AG124" s="96" t="str" cm="1">
        <f t="array" ref="AG124">IF(A124="","",IF(INDEX(Table_Methods!A:F,MATCH(G124,Table_Methods!B:B,0),1)&lt;&gt;"BKFL1","",MAX(0,ROUND(BKFL1_CEB(AC124,AE124,AH124,F124,F124,J124),1))))</f>
        <v/>
      </c>
      <c r="AH124" s="96" t="str" cm="1">
        <f t="array" ref="AH124">IF(A124="","",IF(INDEX(Table_Methods!A:F,MATCH(G124,Table_Methods!B:B,0),1)&lt;&gt;"BKFL1","",MAX(0,ROUND(BKFL1_STR_NRK(AC124,AE124,K124,V124,W124),1))))</f>
        <v/>
      </c>
      <c r="AI124" s="96" t="str" cm="1">
        <f t="array" ref="AI124">IF(A124="","",IF(INDEX(Table_Methods!A:F,MATCH(G124,Table_Methods!B:B,0),1)&lt;&gt;"BKFL1","",MAX(0,ROUND(BKFL1_STR_RCK(AB124,F124),1))))</f>
        <v/>
      </c>
      <c r="AJ124" s="96" t="str" cm="1">
        <f t="array" ref="AJ124">IF(A124="","",IF(INDEX(Table_Methods!A:F,MATCH(G124,Table_Methods!B:B,0),1)&lt;&gt;"BKFL2","",MAX(0,ROUND(BKFL2_CEB(AC124,AD124,AK124,F124,F124,J124),1))))</f>
        <v/>
      </c>
      <c r="AK124" s="96" t="str" cm="1">
        <f t="array" ref="AK124">IF(A124="","",IF(INDEX(Table_Methods!A:F,MATCH(G124,Table_Methods!B:B,0),1)&lt;&gt;"BKFL2","",MAX(0,ROUND(BKFL2_STR_NRK(AC124,AD124,K124,V124,X124),1))))</f>
        <v/>
      </c>
      <c r="AL124" s="96" t="str" cm="1">
        <f t="array" ref="AL124">IF(A124="","",IF(INDEX(Table_Methods!A:F,MATCH(G124,Table_Methods!B:B,0),1)&lt;&gt;"BKFL2","",MAX(0,ROUND(BKFL2_STR_RCK(AB124,F124),1))))</f>
        <v/>
      </c>
      <c r="AM124" s="96" t="str" cm="1">
        <f t="array" ref="AM124">IF(A124="","",IF(INDEX(Table_Methods!A:F,MATCH(G124,Table_Methods!B:B,0),1)&lt;&gt;"BKFL3","",MAX(0,ROUND(BKFL3_STR(AC124+AE124,K124),1))))</f>
        <v/>
      </c>
      <c r="AN124" s="96" t="str" cm="1">
        <f t="array" ref="AN124">IF(A124="","",IF(INDEX(Table_Methods!A:F,MATCH(G124,Table_Methods!B:B,0),1)&lt;&gt;"BKFL6","",MAX(0,ROUND(BKFL6_CEB(AC124,AE124,AO124,F124,F124,J124),1))))</f>
        <v/>
      </c>
      <c r="AO124" s="97" t="str" cm="1">
        <f t="array" ref="AO124">IF(A124="","",IF(INDEX(Table_Methods!A:F,MATCH(G124,Table_Methods!B:B,0),1)&lt;&gt;"BKFL6","",MAX(0,ROUND(BKFL6_STR_NRK(AC124,K124,V124),1))))</f>
        <v/>
      </c>
      <c r="AP124" s="96" t="str" cm="1">
        <f t="array" ref="AP124">IF(A124="","",IF(INDEX(Table_Methods!A:F,MATCH(G124,Table_Methods!B:B,0),1)&lt;&gt;"BKFL6","",MAX(0,ROUND(BKFL6_STR_RCK(AB124,F124),1))))</f>
        <v/>
      </c>
      <c r="AQ124" s="97" t="str" cm="1">
        <f t="array" ref="AQ124">IF(A124="","",IF(INDEX(Table_Methods!A:F,MATCH(G124,Table_Methods!B:B,0),1)&lt;&gt;"BKFL7","",MAX(0,ROUND(BKFL7_CEB(AC124,AD124,AR124,F124,F124,J124),1))))</f>
        <v/>
      </c>
      <c r="AR124" s="96" t="str" cm="1">
        <f t="array" ref="AR124">IF(A124="","",IF(INDEX(Table_Methods!A:F,MATCH(G124,Table_Methods!B:B,0),1)&lt;&gt;"BKFL7","",MAX(0,ROUND(BKFL7_STR_NRK(AC124,K124,V124),1))))</f>
        <v/>
      </c>
      <c r="AS124" s="96" t="str" cm="1">
        <f t="array" ref="AS124">IF(A124="","",IF(INDEX(Table_Methods!A:F,MATCH(G124,Table_Methods!B:B,0),1)&lt;&gt;"BKFL7","",MAX(0,ROUND(BKFL7_STR_RCK(AB124,F124),1))))</f>
        <v/>
      </c>
      <c r="AT124" s="97" t="str" cm="1">
        <f t="array" ref="AT124">IF(A124="","",IF(INDEX(Table_Methods!A:F,MATCH(G124,Table_Methods!B:B,0),1)&lt;&gt;"BKFL8","",MAX(0,ROUND(BKFL8_CEB(AF124,Z124,AA124),1))))</f>
        <v/>
      </c>
      <c r="AU124" s="96" t="str" cm="1">
        <f t="array" ref="AU124">IF(A124="","",IF(INDEX(Table_Methods!A:F,MATCH(G124,Table_Methods!B:B,0),1)&lt;&gt;"BKFL8","",MAX(0,ROUND(BKFL8_STR_NRK(AC124,AD124,X124,Y124,Z124),1))))</f>
        <v/>
      </c>
      <c r="AV124" s="96" t="str" cm="1">
        <f t="array" ref="AV124">IF(A124="","",IF(INDEX(Table_Methods!A:F,MATCH(G124,Table_Methods!B:B,0),1)&lt;&gt;"BKFL8","",MAX(0,ROUND(BKFL8_STR_RCK(AB124,X124),1))))</f>
        <v/>
      </c>
      <c r="AW124" s="96" t="str" cm="1">
        <f t="array" ref="AW124">IF(A124="","",IF(INDEX(Table_Methods!A:F,MATCH(G124,Table_Methods!B:B,0),1)&lt;&gt;"BKFL9","",MAX(0,ROUND(BKFL9_STR_NRK(AC124,AD124,X124,Y124,Z124),1))))</f>
        <v/>
      </c>
      <c r="AX124" s="96" t="str" cm="1">
        <f t="array" ref="AX124">IF(A124="","",IF(INDEX(Table_Methods!A:F,MATCH(G124,Table_Methods!B:B,0),1)&lt;&gt;"BKFL9","",MAX(0,ROUND(BKFL9_STR_RCK(AB124,X124),1))))</f>
        <v/>
      </c>
    </row>
    <row r="125" spans="1:50" x14ac:dyDescent="0.25">
      <c r="A125" s="82" t="str">
        <f>IF(Input!A125="","",Input!A125)</f>
        <v/>
      </c>
      <c r="B125" s="82" t="str">
        <f>IF(Input!B125="","",Input!B125)</f>
        <v/>
      </c>
      <c r="C125" s="82" t="str">
        <f>IF(Input!D125="","",Input!D125)</f>
        <v/>
      </c>
      <c r="D125" s="82" t="str">
        <f>IF(Input!E125="","",Input!E125)</f>
        <v/>
      </c>
      <c r="E125" s="82" t="str">
        <f>IF(Input!F125="","",Input!F125)</f>
        <v/>
      </c>
      <c r="F125" s="82" t="str">
        <f>IF(Input!G125="","",Input!G125)</f>
        <v/>
      </c>
      <c r="G125" s="83" t="str">
        <f>IF(Input!H125="","",Input!H125)</f>
        <v/>
      </c>
      <c r="H125" s="82" t="str">
        <f>IF(Input!I125="","",Input!I125)</f>
        <v/>
      </c>
      <c r="I125" s="82" t="str">
        <f>IF(Input!J125="","",Input!J125)</f>
        <v/>
      </c>
      <c r="J125" s="82" t="str">
        <f>IF(Input!K125="","",Input!K125)</f>
        <v/>
      </c>
      <c r="K125" s="82" t="str">
        <f>IF(Input!L125="","",Input!L125)</f>
        <v/>
      </c>
      <c r="L125" s="70" t="str">
        <f>IF(B125="","",IF(B125="Box",4,IF(AND(Project!$B$12&gt;0,ISNUMBER(Project!$B$12)),Project!$B$12,12)))</f>
        <v/>
      </c>
      <c r="M125" s="66" t="str">
        <f t="shared" si="7"/>
        <v/>
      </c>
      <c r="N125" s="66" t="str">
        <f t="shared" si="8"/>
        <v/>
      </c>
      <c r="O125" s="67" t="str" cm="1">
        <f t="array" ref="O125">IF(A125="","",ROUND(IF(B125="Circular",Circular(M125),IF(B125="Box",Box(M125,N125),Elliptical(M125,N125))),3))</f>
        <v/>
      </c>
      <c r="P125" s="66" t="str">
        <f t="shared" si="9"/>
        <v/>
      </c>
      <c r="Q125" s="66" t="str" cm="1">
        <f t="array" ref="Q125">IF(M125="","",ROUND(W(M125),2))</f>
        <v/>
      </c>
      <c r="R125" s="66" t="str" cm="1">
        <f t="array" ref="R125">IF(M125="","",ROUND(Wb(Q125,M125),2))</f>
        <v/>
      </c>
      <c r="S125" s="66" t="str" cm="1">
        <f t="array" ref="S125">IF(R125="","",ROUND(K(R125,N125,L125),2))</f>
        <v/>
      </c>
      <c r="T125" s="66" t="str" cm="1">
        <f t="array" ref="T125">IF(S125="","",ROUND(K_3(S125,P125,L125),2))</f>
        <v/>
      </c>
      <c r="U125" s="66" t="str" cm="1">
        <f t="array" ref="U125">IF(S125="","",ROUND(Wt(I125,S125,L125),2))</f>
        <v/>
      </c>
      <c r="V125" s="92" t="str" cm="1">
        <f t="array" ref="V125">IF(A125="","",MAX(ROUND(L_B2(K125,N125),2),0))</f>
        <v/>
      </c>
      <c r="W125" s="92" t="str" cm="1">
        <f t="array" ref="W125">IF(A125="","",MAX(ROUND(L_Tc(K125,I125,N125),2),0))</f>
        <v/>
      </c>
      <c r="X125" s="92" t="str" cm="1">
        <f t="array" ref="X125">IF(N125="","",ROUND(L_Vc(K125,P125,N125),2))</f>
        <v/>
      </c>
      <c r="Y125" s="92" t="str">
        <f t="shared" si="10"/>
        <v/>
      </c>
      <c r="Z125" s="92" t="str">
        <f t="shared" si="11"/>
        <v/>
      </c>
      <c r="AA125" s="92" t="str">
        <f t="shared" si="12"/>
        <v/>
      </c>
      <c r="AB125" s="76" t="str" cm="1">
        <f t="array" ref="AB125">IF(A125="","",AREA_F(IF(RIGHT(G125,4)="ment",P125,I125),R125))</f>
        <v/>
      </c>
      <c r="AC125" s="76" t="str" cm="1">
        <f t="array" ref="AC125">IF(A125="","",ROUND(AREA_BC(R125,S125,N125,O125),2))</f>
        <v/>
      </c>
      <c r="AD125" s="76" t="str">
        <f t="shared" si="13"/>
        <v/>
      </c>
      <c r="AE125" s="76" t="str" cm="1">
        <f t="array" ref="AE125">IF(A125="","",ROUND(AREA_CT(S125,U125,I125),2))</f>
        <v/>
      </c>
      <c r="AF125" s="76" t="str" cm="1">
        <f t="array" ref="AF125">IF(A125="","",ROUND(AREA_VT(T125,U125,I125,P125),2))</f>
        <v/>
      </c>
      <c r="AG125" s="96" t="str" cm="1">
        <f t="array" ref="AG125">IF(A125="","",IF(INDEX(Table_Methods!A:F,MATCH(G125,Table_Methods!B:B,0),1)&lt;&gt;"BKFL1","",MAX(0,ROUND(BKFL1_CEB(AC125,AE125,AH125,F125,F125,J125),1))))</f>
        <v/>
      </c>
      <c r="AH125" s="96" t="str" cm="1">
        <f t="array" ref="AH125">IF(A125="","",IF(INDEX(Table_Methods!A:F,MATCH(G125,Table_Methods!B:B,0),1)&lt;&gt;"BKFL1","",MAX(0,ROUND(BKFL1_STR_NRK(AC125,AE125,K125,V125,W125),1))))</f>
        <v/>
      </c>
      <c r="AI125" s="96" t="str" cm="1">
        <f t="array" ref="AI125">IF(A125="","",IF(INDEX(Table_Methods!A:F,MATCH(G125,Table_Methods!B:B,0),1)&lt;&gt;"BKFL1","",MAX(0,ROUND(BKFL1_STR_RCK(AB125,F125),1))))</f>
        <v/>
      </c>
      <c r="AJ125" s="96" t="str" cm="1">
        <f t="array" ref="AJ125">IF(A125="","",IF(INDEX(Table_Methods!A:F,MATCH(G125,Table_Methods!B:B,0),1)&lt;&gt;"BKFL2","",MAX(0,ROUND(BKFL2_CEB(AC125,AD125,AK125,F125,F125,J125),1))))</f>
        <v/>
      </c>
      <c r="AK125" s="96" t="str" cm="1">
        <f t="array" ref="AK125">IF(A125="","",IF(INDEX(Table_Methods!A:F,MATCH(G125,Table_Methods!B:B,0),1)&lt;&gt;"BKFL2","",MAX(0,ROUND(BKFL2_STR_NRK(AC125,AD125,K125,V125,X125),1))))</f>
        <v/>
      </c>
      <c r="AL125" s="96" t="str" cm="1">
        <f t="array" ref="AL125">IF(A125="","",IF(INDEX(Table_Methods!A:F,MATCH(G125,Table_Methods!B:B,0),1)&lt;&gt;"BKFL2","",MAX(0,ROUND(BKFL2_STR_RCK(AB125,F125),1))))</f>
        <v/>
      </c>
      <c r="AM125" s="96" t="str" cm="1">
        <f t="array" ref="AM125">IF(A125="","",IF(INDEX(Table_Methods!A:F,MATCH(G125,Table_Methods!B:B,0),1)&lt;&gt;"BKFL3","",MAX(0,ROUND(BKFL3_STR(AC125+AE125,K125),1))))</f>
        <v/>
      </c>
      <c r="AN125" s="96" t="str" cm="1">
        <f t="array" ref="AN125">IF(A125="","",IF(INDEX(Table_Methods!A:F,MATCH(G125,Table_Methods!B:B,0),1)&lt;&gt;"BKFL6","",MAX(0,ROUND(BKFL6_CEB(AC125,AE125,AO125,F125,F125,J125),1))))</f>
        <v/>
      </c>
      <c r="AO125" s="97" t="str" cm="1">
        <f t="array" ref="AO125">IF(A125="","",IF(INDEX(Table_Methods!A:F,MATCH(G125,Table_Methods!B:B,0),1)&lt;&gt;"BKFL6","",MAX(0,ROUND(BKFL6_STR_NRK(AC125,K125,V125),1))))</f>
        <v/>
      </c>
      <c r="AP125" s="96" t="str" cm="1">
        <f t="array" ref="AP125">IF(A125="","",IF(INDEX(Table_Methods!A:F,MATCH(G125,Table_Methods!B:B,0),1)&lt;&gt;"BKFL6","",MAX(0,ROUND(BKFL6_STR_RCK(AB125,F125),1))))</f>
        <v/>
      </c>
      <c r="AQ125" s="97" t="str" cm="1">
        <f t="array" ref="AQ125">IF(A125="","",IF(INDEX(Table_Methods!A:F,MATCH(G125,Table_Methods!B:B,0),1)&lt;&gt;"BKFL7","",MAX(0,ROUND(BKFL7_CEB(AC125,AD125,AR125,F125,F125,J125),1))))</f>
        <v/>
      </c>
      <c r="AR125" s="96" t="str" cm="1">
        <f t="array" ref="AR125">IF(A125="","",IF(INDEX(Table_Methods!A:F,MATCH(G125,Table_Methods!B:B,0),1)&lt;&gt;"BKFL7","",MAX(0,ROUND(BKFL7_STR_NRK(AC125,K125,V125),1))))</f>
        <v/>
      </c>
      <c r="AS125" s="96" t="str" cm="1">
        <f t="array" ref="AS125">IF(A125="","",IF(INDEX(Table_Methods!A:F,MATCH(G125,Table_Methods!B:B,0),1)&lt;&gt;"BKFL7","",MAX(0,ROUND(BKFL7_STR_RCK(AB125,F125),1))))</f>
        <v/>
      </c>
      <c r="AT125" s="97" t="str" cm="1">
        <f t="array" ref="AT125">IF(A125="","",IF(INDEX(Table_Methods!A:F,MATCH(G125,Table_Methods!B:B,0),1)&lt;&gt;"BKFL8","",MAX(0,ROUND(BKFL8_CEB(AF125,Z125,AA125),1))))</f>
        <v/>
      </c>
      <c r="AU125" s="96" t="str" cm="1">
        <f t="array" ref="AU125">IF(A125="","",IF(INDEX(Table_Methods!A:F,MATCH(G125,Table_Methods!B:B,0),1)&lt;&gt;"BKFL8","",MAX(0,ROUND(BKFL8_STR_NRK(AC125,AD125,X125,Y125,Z125),1))))</f>
        <v/>
      </c>
      <c r="AV125" s="96" t="str" cm="1">
        <f t="array" ref="AV125">IF(A125="","",IF(INDEX(Table_Methods!A:F,MATCH(G125,Table_Methods!B:B,0),1)&lt;&gt;"BKFL8","",MAX(0,ROUND(BKFL8_STR_RCK(AB125,X125),1))))</f>
        <v/>
      </c>
      <c r="AW125" s="96" t="str" cm="1">
        <f t="array" ref="AW125">IF(A125="","",IF(INDEX(Table_Methods!A:F,MATCH(G125,Table_Methods!B:B,0),1)&lt;&gt;"BKFL9","",MAX(0,ROUND(BKFL9_STR_NRK(AC125,AD125,X125,Y125,Z125),1))))</f>
        <v/>
      </c>
      <c r="AX125" s="96" t="str" cm="1">
        <f t="array" ref="AX125">IF(A125="","",IF(INDEX(Table_Methods!A:F,MATCH(G125,Table_Methods!B:B,0),1)&lt;&gt;"BKFL9","",MAX(0,ROUND(BKFL9_STR_RCK(AB125,X125),1))))</f>
        <v/>
      </c>
    </row>
    <row r="126" spans="1:50" x14ac:dyDescent="0.25">
      <c r="A126" s="82" t="str">
        <f>IF(Input!A126="","",Input!A126)</f>
        <v/>
      </c>
      <c r="B126" s="82" t="str">
        <f>IF(Input!B126="","",Input!B126)</f>
        <v/>
      </c>
      <c r="C126" s="82" t="str">
        <f>IF(Input!D126="","",Input!D126)</f>
        <v/>
      </c>
      <c r="D126" s="82" t="str">
        <f>IF(Input!E126="","",Input!E126)</f>
        <v/>
      </c>
      <c r="E126" s="82" t="str">
        <f>IF(Input!F126="","",Input!F126)</f>
        <v/>
      </c>
      <c r="F126" s="82" t="str">
        <f>IF(Input!G126="","",Input!G126)</f>
        <v/>
      </c>
      <c r="G126" s="83" t="str">
        <f>IF(Input!H126="","",Input!H126)</f>
        <v/>
      </c>
      <c r="H126" s="82" t="str">
        <f>IF(Input!I126="","",Input!I126)</f>
        <v/>
      </c>
      <c r="I126" s="82" t="str">
        <f>IF(Input!J126="","",Input!J126)</f>
        <v/>
      </c>
      <c r="J126" s="82" t="str">
        <f>IF(Input!K126="","",Input!K126)</f>
        <v/>
      </c>
      <c r="K126" s="82" t="str">
        <f>IF(Input!L126="","",Input!L126)</f>
        <v/>
      </c>
      <c r="L126" s="70" t="str">
        <f>IF(B126="","",IF(B126="Box",4,IF(AND(Project!$B$12&gt;0,ISNUMBER(Project!$B$12)),Project!$B$12,12)))</f>
        <v/>
      </c>
      <c r="M126" s="66" t="str">
        <f t="shared" si="7"/>
        <v/>
      </c>
      <c r="N126" s="66" t="str">
        <f t="shared" si="8"/>
        <v/>
      </c>
      <c r="O126" s="67" t="str" cm="1">
        <f t="array" ref="O126">IF(A126="","",ROUND(IF(B126="Circular",Circular(M126),IF(B126="Box",Box(M126,N126),Elliptical(M126,N126))),3))</f>
        <v/>
      </c>
      <c r="P126" s="66" t="str">
        <f t="shared" si="9"/>
        <v/>
      </c>
      <c r="Q126" s="66" t="str" cm="1">
        <f t="array" ref="Q126">IF(M126="","",ROUND(W(M126),2))</f>
        <v/>
      </c>
      <c r="R126" s="66" t="str" cm="1">
        <f t="array" ref="R126">IF(M126="","",ROUND(Wb(Q126,M126),2))</f>
        <v/>
      </c>
      <c r="S126" s="66" t="str" cm="1">
        <f t="array" ref="S126">IF(R126="","",ROUND(K(R126,N126,L126),2))</f>
        <v/>
      </c>
      <c r="T126" s="66" t="str" cm="1">
        <f t="array" ref="T126">IF(S126="","",ROUND(K_3(S126,P126,L126),2))</f>
        <v/>
      </c>
      <c r="U126" s="66" t="str" cm="1">
        <f t="array" ref="U126">IF(S126="","",ROUND(Wt(I126,S126,L126),2))</f>
        <v/>
      </c>
      <c r="V126" s="92" t="str" cm="1">
        <f t="array" ref="V126">IF(A126="","",MAX(ROUND(L_B2(K126,N126),2),0))</f>
        <v/>
      </c>
      <c r="W126" s="92" t="str" cm="1">
        <f t="array" ref="W126">IF(A126="","",MAX(ROUND(L_Tc(K126,I126,N126),2),0))</f>
        <v/>
      </c>
      <c r="X126" s="92" t="str" cm="1">
        <f t="array" ref="X126">IF(N126="","",ROUND(L_Vc(K126,P126,N126),2))</f>
        <v/>
      </c>
      <c r="Y126" s="92" t="str">
        <f t="shared" si="10"/>
        <v/>
      </c>
      <c r="Z126" s="92" t="str">
        <f t="shared" si="11"/>
        <v/>
      </c>
      <c r="AA126" s="92" t="str">
        <f t="shared" si="12"/>
        <v/>
      </c>
      <c r="AB126" s="76" t="str" cm="1">
        <f t="array" ref="AB126">IF(A126="","",AREA_F(IF(RIGHT(G126,4)="ment",P126,I126),R126))</f>
        <v/>
      </c>
      <c r="AC126" s="76" t="str" cm="1">
        <f t="array" ref="AC126">IF(A126="","",ROUND(AREA_BC(R126,S126,N126,O126),2))</f>
        <v/>
      </c>
      <c r="AD126" s="76" t="str">
        <f t="shared" si="13"/>
        <v/>
      </c>
      <c r="AE126" s="76" t="str" cm="1">
        <f t="array" ref="AE126">IF(A126="","",ROUND(AREA_CT(S126,U126,I126),2))</f>
        <v/>
      </c>
      <c r="AF126" s="76" t="str" cm="1">
        <f t="array" ref="AF126">IF(A126="","",ROUND(AREA_VT(T126,U126,I126,P126),2))</f>
        <v/>
      </c>
      <c r="AG126" s="96" t="str" cm="1">
        <f t="array" ref="AG126">IF(A126="","",IF(INDEX(Table_Methods!A:F,MATCH(G126,Table_Methods!B:B,0),1)&lt;&gt;"BKFL1","",MAX(0,ROUND(BKFL1_CEB(AC126,AE126,AH126,F126,F126,J126),1))))</f>
        <v/>
      </c>
      <c r="AH126" s="96" t="str" cm="1">
        <f t="array" ref="AH126">IF(A126="","",IF(INDEX(Table_Methods!A:F,MATCH(G126,Table_Methods!B:B,0),1)&lt;&gt;"BKFL1","",MAX(0,ROUND(BKFL1_STR_NRK(AC126,AE126,K126,V126,W126),1))))</f>
        <v/>
      </c>
      <c r="AI126" s="96" t="str" cm="1">
        <f t="array" ref="AI126">IF(A126="","",IF(INDEX(Table_Methods!A:F,MATCH(G126,Table_Methods!B:B,0),1)&lt;&gt;"BKFL1","",MAX(0,ROUND(BKFL1_STR_RCK(AB126,F126),1))))</f>
        <v/>
      </c>
      <c r="AJ126" s="96" t="str" cm="1">
        <f t="array" ref="AJ126">IF(A126="","",IF(INDEX(Table_Methods!A:F,MATCH(G126,Table_Methods!B:B,0),1)&lt;&gt;"BKFL2","",MAX(0,ROUND(BKFL2_CEB(AC126,AD126,AK126,F126,F126,J126),1))))</f>
        <v/>
      </c>
      <c r="AK126" s="96" t="str" cm="1">
        <f t="array" ref="AK126">IF(A126="","",IF(INDEX(Table_Methods!A:F,MATCH(G126,Table_Methods!B:B,0),1)&lt;&gt;"BKFL2","",MAX(0,ROUND(BKFL2_STR_NRK(AC126,AD126,K126,V126,X126),1))))</f>
        <v/>
      </c>
      <c r="AL126" s="96" t="str" cm="1">
        <f t="array" ref="AL126">IF(A126="","",IF(INDEX(Table_Methods!A:F,MATCH(G126,Table_Methods!B:B,0),1)&lt;&gt;"BKFL2","",MAX(0,ROUND(BKFL2_STR_RCK(AB126,F126),1))))</f>
        <v/>
      </c>
      <c r="AM126" s="96" t="str" cm="1">
        <f t="array" ref="AM126">IF(A126="","",IF(INDEX(Table_Methods!A:F,MATCH(G126,Table_Methods!B:B,0),1)&lt;&gt;"BKFL3","",MAX(0,ROUND(BKFL3_STR(AC126+AE126,K126),1))))</f>
        <v/>
      </c>
      <c r="AN126" s="96" t="str" cm="1">
        <f t="array" ref="AN126">IF(A126="","",IF(INDEX(Table_Methods!A:F,MATCH(G126,Table_Methods!B:B,0),1)&lt;&gt;"BKFL6","",MAX(0,ROUND(BKFL6_CEB(AC126,AE126,AO126,F126,F126,J126),1))))</f>
        <v/>
      </c>
      <c r="AO126" s="97" t="str" cm="1">
        <f t="array" ref="AO126">IF(A126="","",IF(INDEX(Table_Methods!A:F,MATCH(G126,Table_Methods!B:B,0),1)&lt;&gt;"BKFL6","",MAX(0,ROUND(BKFL6_STR_NRK(AC126,K126,V126),1))))</f>
        <v/>
      </c>
      <c r="AP126" s="96" t="str" cm="1">
        <f t="array" ref="AP126">IF(A126="","",IF(INDEX(Table_Methods!A:F,MATCH(G126,Table_Methods!B:B,0),1)&lt;&gt;"BKFL6","",MAX(0,ROUND(BKFL6_STR_RCK(AB126,F126),1))))</f>
        <v/>
      </c>
      <c r="AQ126" s="97" t="str" cm="1">
        <f t="array" ref="AQ126">IF(A126="","",IF(INDEX(Table_Methods!A:F,MATCH(G126,Table_Methods!B:B,0),1)&lt;&gt;"BKFL7","",MAX(0,ROUND(BKFL7_CEB(AC126,AD126,AR126,F126,F126,J126),1))))</f>
        <v/>
      </c>
      <c r="AR126" s="96" t="str" cm="1">
        <f t="array" ref="AR126">IF(A126="","",IF(INDEX(Table_Methods!A:F,MATCH(G126,Table_Methods!B:B,0),1)&lt;&gt;"BKFL7","",MAX(0,ROUND(BKFL7_STR_NRK(AC126,K126,V126),1))))</f>
        <v/>
      </c>
      <c r="AS126" s="96" t="str" cm="1">
        <f t="array" ref="AS126">IF(A126="","",IF(INDEX(Table_Methods!A:F,MATCH(G126,Table_Methods!B:B,0),1)&lt;&gt;"BKFL7","",MAX(0,ROUND(BKFL7_STR_RCK(AB126,F126),1))))</f>
        <v/>
      </c>
      <c r="AT126" s="97" t="str" cm="1">
        <f t="array" ref="AT126">IF(A126="","",IF(INDEX(Table_Methods!A:F,MATCH(G126,Table_Methods!B:B,0),1)&lt;&gt;"BKFL8","",MAX(0,ROUND(BKFL8_CEB(AF126,Z126,AA126),1))))</f>
        <v/>
      </c>
      <c r="AU126" s="96" t="str" cm="1">
        <f t="array" ref="AU126">IF(A126="","",IF(INDEX(Table_Methods!A:F,MATCH(G126,Table_Methods!B:B,0),1)&lt;&gt;"BKFL8","",MAX(0,ROUND(BKFL8_STR_NRK(AC126,AD126,X126,Y126,Z126),1))))</f>
        <v/>
      </c>
      <c r="AV126" s="96" t="str" cm="1">
        <f t="array" ref="AV126">IF(A126="","",IF(INDEX(Table_Methods!A:F,MATCH(G126,Table_Methods!B:B,0),1)&lt;&gt;"BKFL8","",MAX(0,ROUND(BKFL8_STR_RCK(AB126,X126),1))))</f>
        <v/>
      </c>
      <c r="AW126" s="96" t="str" cm="1">
        <f t="array" ref="AW126">IF(A126="","",IF(INDEX(Table_Methods!A:F,MATCH(G126,Table_Methods!B:B,0),1)&lt;&gt;"BKFL9","",MAX(0,ROUND(BKFL9_STR_NRK(AC126,AD126,X126,Y126,Z126),1))))</f>
        <v/>
      </c>
      <c r="AX126" s="96" t="str" cm="1">
        <f t="array" ref="AX126">IF(A126="","",IF(INDEX(Table_Methods!A:F,MATCH(G126,Table_Methods!B:B,0),1)&lt;&gt;"BKFL9","",MAX(0,ROUND(BKFL9_STR_RCK(AB126,X126),1))))</f>
        <v/>
      </c>
    </row>
    <row r="127" spans="1:50" x14ac:dyDescent="0.25">
      <c r="A127" s="82" t="str">
        <f>IF(Input!A127="","",Input!A127)</f>
        <v/>
      </c>
      <c r="B127" s="82" t="str">
        <f>IF(Input!B127="","",Input!B127)</f>
        <v/>
      </c>
      <c r="C127" s="82" t="str">
        <f>IF(Input!D127="","",Input!D127)</f>
        <v/>
      </c>
      <c r="D127" s="82" t="str">
        <f>IF(Input!E127="","",Input!E127)</f>
        <v/>
      </c>
      <c r="E127" s="82" t="str">
        <f>IF(Input!F127="","",Input!F127)</f>
        <v/>
      </c>
      <c r="F127" s="82" t="str">
        <f>IF(Input!G127="","",Input!G127)</f>
        <v/>
      </c>
      <c r="G127" s="83" t="str">
        <f>IF(Input!H127="","",Input!H127)</f>
        <v/>
      </c>
      <c r="H127" s="82" t="str">
        <f>IF(Input!I127="","",Input!I127)</f>
        <v/>
      </c>
      <c r="I127" s="82" t="str">
        <f>IF(Input!J127="","",Input!J127)</f>
        <v/>
      </c>
      <c r="J127" s="82" t="str">
        <f>IF(Input!K127="","",Input!K127)</f>
        <v/>
      </c>
      <c r="K127" s="82" t="str">
        <f>IF(Input!L127="","",Input!L127)</f>
        <v/>
      </c>
      <c r="L127" s="70" t="str">
        <f>IF(B127="","",IF(B127="Box",4,IF(AND(Project!$B$12&gt;0,ISNUMBER(Project!$B$12)),Project!$B$12,12)))</f>
        <v/>
      </c>
      <c r="M127" s="66" t="str">
        <f t="shared" si="7"/>
        <v/>
      </c>
      <c r="N127" s="66" t="str">
        <f t="shared" si="8"/>
        <v/>
      </c>
      <c r="O127" s="67" t="str" cm="1">
        <f t="array" ref="O127">IF(A127="","",ROUND(IF(B127="Circular",Circular(M127),IF(B127="Box",Box(M127,N127),Elliptical(M127,N127))),3))</f>
        <v/>
      </c>
      <c r="P127" s="66" t="str">
        <f t="shared" si="9"/>
        <v/>
      </c>
      <c r="Q127" s="66" t="str" cm="1">
        <f t="array" ref="Q127">IF(M127="","",ROUND(W(M127),2))</f>
        <v/>
      </c>
      <c r="R127" s="66" t="str" cm="1">
        <f t="array" ref="R127">IF(M127="","",ROUND(Wb(Q127,M127),2))</f>
        <v/>
      </c>
      <c r="S127" s="66" t="str" cm="1">
        <f t="array" ref="S127">IF(R127="","",ROUND(K(R127,N127,L127),2))</f>
        <v/>
      </c>
      <c r="T127" s="66" t="str" cm="1">
        <f t="array" ref="T127">IF(S127="","",ROUND(K_3(S127,P127,L127),2))</f>
        <v/>
      </c>
      <c r="U127" s="66" t="str" cm="1">
        <f t="array" ref="U127">IF(S127="","",ROUND(Wt(I127,S127,L127),2))</f>
        <v/>
      </c>
      <c r="V127" s="92" t="str" cm="1">
        <f t="array" ref="V127">IF(A127="","",MAX(ROUND(L_B2(K127,N127),2),0))</f>
        <v/>
      </c>
      <c r="W127" s="92" t="str" cm="1">
        <f t="array" ref="W127">IF(A127="","",MAX(ROUND(L_Tc(K127,I127,N127),2),0))</f>
        <v/>
      </c>
      <c r="X127" s="92" t="str" cm="1">
        <f t="array" ref="X127">IF(N127="","",ROUND(L_Vc(K127,P127,N127),2))</f>
        <v/>
      </c>
      <c r="Y127" s="92" t="str">
        <f t="shared" si="10"/>
        <v/>
      </c>
      <c r="Z127" s="92" t="str">
        <f t="shared" si="11"/>
        <v/>
      </c>
      <c r="AA127" s="92" t="str">
        <f t="shared" si="12"/>
        <v/>
      </c>
      <c r="AB127" s="76" t="str" cm="1">
        <f t="array" ref="AB127">IF(A127="","",AREA_F(IF(RIGHT(G127,4)="ment",P127,I127),R127))</f>
        <v/>
      </c>
      <c r="AC127" s="76" t="str" cm="1">
        <f t="array" ref="AC127">IF(A127="","",ROUND(AREA_BC(R127,S127,N127,O127),2))</f>
        <v/>
      </c>
      <c r="AD127" s="76" t="str">
        <f t="shared" si="13"/>
        <v/>
      </c>
      <c r="AE127" s="76" t="str" cm="1">
        <f t="array" ref="AE127">IF(A127="","",ROUND(AREA_CT(S127,U127,I127),2))</f>
        <v/>
      </c>
      <c r="AF127" s="76" t="str" cm="1">
        <f t="array" ref="AF127">IF(A127="","",ROUND(AREA_VT(T127,U127,I127,P127),2))</f>
        <v/>
      </c>
      <c r="AG127" s="96" t="str" cm="1">
        <f t="array" ref="AG127">IF(A127="","",IF(INDEX(Table_Methods!A:F,MATCH(G127,Table_Methods!B:B,0),1)&lt;&gt;"BKFL1","",MAX(0,ROUND(BKFL1_CEB(AC127,AE127,AH127,F127,F127,J127),1))))</f>
        <v/>
      </c>
      <c r="AH127" s="96" t="str" cm="1">
        <f t="array" ref="AH127">IF(A127="","",IF(INDEX(Table_Methods!A:F,MATCH(G127,Table_Methods!B:B,0),1)&lt;&gt;"BKFL1","",MAX(0,ROUND(BKFL1_STR_NRK(AC127,AE127,K127,V127,W127),1))))</f>
        <v/>
      </c>
      <c r="AI127" s="96" t="str" cm="1">
        <f t="array" ref="AI127">IF(A127="","",IF(INDEX(Table_Methods!A:F,MATCH(G127,Table_Methods!B:B,0),1)&lt;&gt;"BKFL1","",MAX(0,ROUND(BKFL1_STR_RCK(AB127,F127),1))))</f>
        <v/>
      </c>
      <c r="AJ127" s="96" t="str" cm="1">
        <f t="array" ref="AJ127">IF(A127="","",IF(INDEX(Table_Methods!A:F,MATCH(G127,Table_Methods!B:B,0),1)&lt;&gt;"BKFL2","",MAX(0,ROUND(BKFL2_CEB(AC127,AD127,AK127,F127,F127,J127),1))))</f>
        <v/>
      </c>
      <c r="AK127" s="96" t="str" cm="1">
        <f t="array" ref="AK127">IF(A127="","",IF(INDEX(Table_Methods!A:F,MATCH(G127,Table_Methods!B:B,0),1)&lt;&gt;"BKFL2","",MAX(0,ROUND(BKFL2_STR_NRK(AC127,AD127,K127,V127,X127),1))))</f>
        <v/>
      </c>
      <c r="AL127" s="96" t="str" cm="1">
        <f t="array" ref="AL127">IF(A127="","",IF(INDEX(Table_Methods!A:F,MATCH(G127,Table_Methods!B:B,0),1)&lt;&gt;"BKFL2","",MAX(0,ROUND(BKFL2_STR_RCK(AB127,F127),1))))</f>
        <v/>
      </c>
      <c r="AM127" s="96" t="str" cm="1">
        <f t="array" ref="AM127">IF(A127="","",IF(INDEX(Table_Methods!A:F,MATCH(G127,Table_Methods!B:B,0),1)&lt;&gt;"BKFL3","",MAX(0,ROUND(BKFL3_STR(AC127+AE127,K127),1))))</f>
        <v/>
      </c>
      <c r="AN127" s="96" t="str" cm="1">
        <f t="array" ref="AN127">IF(A127="","",IF(INDEX(Table_Methods!A:F,MATCH(G127,Table_Methods!B:B,0),1)&lt;&gt;"BKFL6","",MAX(0,ROUND(BKFL6_CEB(AC127,AE127,AO127,F127,F127,J127),1))))</f>
        <v/>
      </c>
      <c r="AO127" s="97" t="str" cm="1">
        <f t="array" ref="AO127">IF(A127="","",IF(INDEX(Table_Methods!A:F,MATCH(G127,Table_Methods!B:B,0),1)&lt;&gt;"BKFL6","",MAX(0,ROUND(BKFL6_STR_NRK(AC127,K127,V127),1))))</f>
        <v/>
      </c>
      <c r="AP127" s="96" t="str" cm="1">
        <f t="array" ref="AP127">IF(A127="","",IF(INDEX(Table_Methods!A:F,MATCH(G127,Table_Methods!B:B,0),1)&lt;&gt;"BKFL6","",MAX(0,ROUND(BKFL6_STR_RCK(AB127,F127),1))))</f>
        <v/>
      </c>
      <c r="AQ127" s="97" t="str" cm="1">
        <f t="array" ref="AQ127">IF(A127="","",IF(INDEX(Table_Methods!A:F,MATCH(G127,Table_Methods!B:B,0),1)&lt;&gt;"BKFL7","",MAX(0,ROUND(BKFL7_CEB(AC127,AD127,AR127,F127,F127,J127),1))))</f>
        <v/>
      </c>
      <c r="AR127" s="96" t="str" cm="1">
        <f t="array" ref="AR127">IF(A127="","",IF(INDEX(Table_Methods!A:F,MATCH(G127,Table_Methods!B:B,0),1)&lt;&gt;"BKFL7","",MAX(0,ROUND(BKFL7_STR_NRK(AC127,K127,V127),1))))</f>
        <v/>
      </c>
      <c r="AS127" s="96" t="str" cm="1">
        <f t="array" ref="AS127">IF(A127="","",IF(INDEX(Table_Methods!A:F,MATCH(G127,Table_Methods!B:B,0),1)&lt;&gt;"BKFL7","",MAX(0,ROUND(BKFL7_STR_RCK(AB127,F127),1))))</f>
        <v/>
      </c>
      <c r="AT127" s="97" t="str" cm="1">
        <f t="array" ref="AT127">IF(A127="","",IF(INDEX(Table_Methods!A:F,MATCH(G127,Table_Methods!B:B,0),1)&lt;&gt;"BKFL8","",MAX(0,ROUND(BKFL8_CEB(AF127,Z127,AA127),1))))</f>
        <v/>
      </c>
      <c r="AU127" s="96" t="str" cm="1">
        <f t="array" ref="AU127">IF(A127="","",IF(INDEX(Table_Methods!A:F,MATCH(G127,Table_Methods!B:B,0),1)&lt;&gt;"BKFL8","",MAX(0,ROUND(BKFL8_STR_NRK(AC127,AD127,X127,Y127,Z127),1))))</f>
        <v/>
      </c>
      <c r="AV127" s="96" t="str" cm="1">
        <f t="array" ref="AV127">IF(A127="","",IF(INDEX(Table_Methods!A:F,MATCH(G127,Table_Methods!B:B,0),1)&lt;&gt;"BKFL8","",MAX(0,ROUND(BKFL8_STR_RCK(AB127,X127),1))))</f>
        <v/>
      </c>
      <c r="AW127" s="96" t="str" cm="1">
        <f t="array" ref="AW127">IF(A127="","",IF(INDEX(Table_Methods!A:F,MATCH(G127,Table_Methods!B:B,0),1)&lt;&gt;"BKFL9","",MAX(0,ROUND(BKFL9_STR_NRK(AC127,AD127,X127,Y127,Z127),1))))</f>
        <v/>
      </c>
      <c r="AX127" s="96" t="str" cm="1">
        <f t="array" ref="AX127">IF(A127="","",IF(INDEX(Table_Methods!A:F,MATCH(G127,Table_Methods!B:B,0),1)&lt;&gt;"BKFL9","",MAX(0,ROUND(BKFL9_STR_RCK(AB127,X127),1))))</f>
        <v/>
      </c>
    </row>
    <row r="128" spans="1:50" x14ac:dyDescent="0.25">
      <c r="A128" s="82" t="str">
        <f>IF(Input!A128="","",Input!A128)</f>
        <v/>
      </c>
      <c r="B128" s="82" t="str">
        <f>IF(Input!B128="","",Input!B128)</f>
        <v/>
      </c>
      <c r="C128" s="82" t="str">
        <f>IF(Input!D128="","",Input!D128)</f>
        <v/>
      </c>
      <c r="D128" s="82" t="str">
        <f>IF(Input!E128="","",Input!E128)</f>
        <v/>
      </c>
      <c r="E128" s="82" t="str">
        <f>IF(Input!F128="","",Input!F128)</f>
        <v/>
      </c>
      <c r="F128" s="82" t="str">
        <f>IF(Input!G128="","",Input!G128)</f>
        <v/>
      </c>
      <c r="G128" s="83" t="str">
        <f>IF(Input!H128="","",Input!H128)</f>
        <v/>
      </c>
      <c r="H128" s="82" t="str">
        <f>IF(Input!I128="","",Input!I128)</f>
        <v/>
      </c>
      <c r="I128" s="82" t="str">
        <f>IF(Input!J128="","",Input!J128)</f>
        <v/>
      </c>
      <c r="J128" s="82" t="str">
        <f>IF(Input!K128="","",Input!K128)</f>
        <v/>
      </c>
      <c r="K128" s="82" t="str">
        <f>IF(Input!L128="","",Input!L128)</f>
        <v/>
      </c>
      <c r="L128" s="70" t="str">
        <f>IF(B128="","",IF(B128="Box",4,IF(AND(Project!$B$12&gt;0,ISNUMBER(Project!$B$12)),Project!$B$12,12)))</f>
        <v/>
      </c>
      <c r="M128" s="66" t="str">
        <f t="shared" si="7"/>
        <v/>
      </c>
      <c r="N128" s="66" t="str">
        <f t="shared" si="8"/>
        <v/>
      </c>
      <c r="O128" s="67" t="str" cm="1">
        <f t="array" ref="O128">IF(A128="","",ROUND(IF(B128="Circular",Circular(M128),IF(B128="Box",Box(M128,N128),Elliptical(M128,N128))),3))</f>
        <v/>
      </c>
      <c r="P128" s="66" t="str">
        <f t="shared" si="9"/>
        <v/>
      </c>
      <c r="Q128" s="66" t="str" cm="1">
        <f t="array" ref="Q128">IF(M128="","",ROUND(W(M128),2))</f>
        <v/>
      </c>
      <c r="R128" s="66" t="str" cm="1">
        <f t="array" ref="R128">IF(M128="","",ROUND(Wb(Q128,M128),2))</f>
        <v/>
      </c>
      <c r="S128" s="66" t="str" cm="1">
        <f t="array" ref="S128">IF(R128="","",ROUND(K(R128,N128,L128),2))</f>
        <v/>
      </c>
      <c r="T128" s="66" t="str" cm="1">
        <f t="array" ref="T128">IF(S128="","",ROUND(K_3(S128,P128,L128),2))</f>
        <v/>
      </c>
      <c r="U128" s="66" t="str" cm="1">
        <f t="array" ref="U128">IF(S128="","",ROUND(Wt(I128,S128,L128),2))</f>
        <v/>
      </c>
      <c r="V128" s="92" t="str" cm="1">
        <f t="array" ref="V128">IF(A128="","",MAX(ROUND(L_B2(K128,N128),2),0))</f>
        <v/>
      </c>
      <c r="W128" s="92" t="str" cm="1">
        <f t="array" ref="W128">IF(A128="","",MAX(ROUND(L_Tc(K128,I128,N128),2),0))</f>
        <v/>
      </c>
      <c r="X128" s="92" t="str" cm="1">
        <f t="array" ref="X128">IF(N128="","",ROUND(L_Vc(K128,P128,N128),2))</f>
        <v/>
      </c>
      <c r="Y128" s="92" t="str">
        <f t="shared" si="10"/>
        <v/>
      </c>
      <c r="Z128" s="92" t="str">
        <f t="shared" si="11"/>
        <v/>
      </c>
      <c r="AA128" s="92" t="str">
        <f t="shared" si="12"/>
        <v/>
      </c>
      <c r="AB128" s="76" t="str" cm="1">
        <f t="array" ref="AB128">IF(A128="","",AREA_F(IF(RIGHT(G128,4)="ment",P128,I128),R128))</f>
        <v/>
      </c>
      <c r="AC128" s="76" t="str" cm="1">
        <f t="array" ref="AC128">IF(A128="","",ROUND(AREA_BC(R128,S128,N128,O128),2))</f>
        <v/>
      </c>
      <c r="AD128" s="76" t="str">
        <f t="shared" si="13"/>
        <v/>
      </c>
      <c r="AE128" s="76" t="str" cm="1">
        <f t="array" ref="AE128">IF(A128="","",ROUND(AREA_CT(S128,U128,I128),2))</f>
        <v/>
      </c>
      <c r="AF128" s="76" t="str" cm="1">
        <f t="array" ref="AF128">IF(A128="","",ROUND(AREA_VT(T128,U128,I128,P128),2))</f>
        <v/>
      </c>
      <c r="AG128" s="96" t="str" cm="1">
        <f t="array" ref="AG128">IF(A128="","",IF(INDEX(Table_Methods!A:F,MATCH(G128,Table_Methods!B:B,0),1)&lt;&gt;"BKFL1","",MAX(0,ROUND(BKFL1_CEB(AC128,AE128,AH128,F128,F128,J128),1))))</f>
        <v/>
      </c>
      <c r="AH128" s="96" t="str" cm="1">
        <f t="array" ref="AH128">IF(A128="","",IF(INDEX(Table_Methods!A:F,MATCH(G128,Table_Methods!B:B,0),1)&lt;&gt;"BKFL1","",MAX(0,ROUND(BKFL1_STR_NRK(AC128,AE128,K128,V128,W128),1))))</f>
        <v/>
      </c>
      <c r="AI128" s="96" t="str" cm="1">
        <f t="array" ref="AI128">IF(A128="","",IF(INDEX(Table_Methods!A:F,MATCH(G128,Table_Methods!B:B,0),1)&lt;&gt;"BKFL1","",MAX(0,ROUND(BKFL1_STR_RCK(AB128,F128),1))))</f>
        <v/>
      </c>
      <c r="AJ128" s="96" t="str" cm="1">
        <f t="array" ref="AJ128">IF(A128="","",IF(INDEX(Table_Methods!A:F,MATCH(G128,Table_Methods!B:B,0),1)&lt;&gt;"BKFL2","",MAX(0,ROUND(BKFL2_CEB(AC128,AD128,AK128,F128,F128,J128),1))))</f>
        <v/>
      </c>
      <c r="AK128" s="96" t="str" cm="1">
        <f t="array" ref="AK128">IF(A128="","",IF(INDEX(Table_Methods!A:F,MATCH(G128,Table_Methods!B:B,0),1)&lt;&gt;"BKFL2","",MAX(0,ROUND(BKFL2_STR_NRK(AC128,AD128,K128,V128,X128),1))))</f>
        <v/>
      </c>
      <c r="AL128" s="96" t="str" cm="1">
        <f t="array" ref="AL128">IF(A128="","",IF(INDEX(Table_Methods!A:F,MATCH(G128,Table_Methods!B:B,0),1)&lt;&gt;"BKFL2","",MAX(0,ROUND(BKFL2_STR_RCK(AB128,F128),1))))</f>
        <v/>
      </c>
      <c r="AM128" s="96" t="str" cm="1">
        <f t="array" ref="AM128">IF(A128="","",IF(INDEX(Table_Methods!A:F,MATCH(G128,Table_Methods!B:B,0),1)&lt;&gt;"BKFL3","",MAX(0,ROUND(BKFL3_STR(AC128+AE128,K128),1))))</f>
        <v/>
      </c>
      <c r="AN128" s="96" t="str" cm="1">
        <f t="array" ref="AN128">IF(A128="","",IF(INDEX(Table_Methods!A:F,MATCH(G128,Table_Methods!B:B,0),1)&lt;&gt;"BKFL6","",MAX(0,ROUND(BKFL6_CEB(AC128,AE128,AO128,F128,F128,J128),1))))</f>
        <v/>
      </c>
      <c r="AO128" s="97" t="str" cm="1">
        <f t="array" ref="AO128">IF(A128="","",IF(INDEX(Table_Methods!A:F,MATCH(G128,Table_Methods!B:B,0),1)&lt;&gt;"BKFL6","",MAX(0,ROUND(BKFL6_STR_NRK(AC128,K128,V128),1))))</f>
        <v/>
      </c>
      <c r="AP128" s="96" t="str" cm="1">
        <f t="array" ref="AP128">IF(A128="","",IF(INDEX(Table_Methods!A:F,MATCH(G128,Table_Methods!B:B,0),1)&lt;&gt;"BKFL6","",MAX(0,ROUND(BKFL6_STR_RCK(AB128,F128),1))))</f>
        <v/>
      </c>
      <c r="AQ128" s="97" t="str" cm="1">
        <f t="array" ref="AQ128">IF(A128="","",IF(INDEX(Table_Methods!A:F,MATCH(G128,Table_Methods!B:B,0),1)&lt;&gt;"BKFL7","",MAX(0,ROUND(BKFL7_CEB(AC128,AD128,AR128,F128,F128,J128),1))))</f>
        <v/>
      </c>
      <c r="AR128" s="96" t="str" cm="1">
        <f t="array" ref="AR128">IF(A128="","",IF(INDEX(Table_Methods!A:F,MATCH(G128,Table_Methods!B:B,0),1)&lt;&gt;"BKFL7","",MAX(0,ROUND(BKFL7_STR_NRK(AC128,K128,V128),1))))</f>
        <v/>
      </c>
      <c r="AS128" s="96" t="str" cm="1">
        <f t="array" ref="AS128">IF(A128="","",IF(INDEX(Table_Methods!A:F,MATCH(G128,Table_Methods!B:B,0),1)&lt;&gt;"BKFL7","",MAX(0,ROUND(BKFL7_STR_RCK(AB128,F128),1))))</f>
        <v/>
      </c>
      <c r="AT128" s="97" t="str" cm="1">
        <f t="array" ref="AT128">IF(A128="","",IF(INDEX(Table_Methods!A:F,MATCH(G128,Table_Methods!B:B,0),1)&lt;&gt;"BKFL8","",MAX(0,ROUND(BKFL8_CEB(AF128,Z128,AA128),1))))</f>
        <v/>
      </c>
      <c r="AU128" s="96" t="str" cm="1">
        <f t="array" ref="AU128">IF(A128="","",IF(INDEX(Table_Methods!A:F,MATCH(G128,Table_Methods!B:B,0),1)&lt;&gt;"BKFL8","",MAX(0,ROUND(BKFL8_STR_NRK(AC128,AD128,X128,Y128,Z128),1))))</f>
        <v/>
      </c>
      <c r="AV128" s="96" t="str" cm="1">
        <f t="array" ref="AV128">IF(A128="","",IF(INDEX(Table_Methods!A:F,MATCH(G128,Table_Methods!B:B,0),1)&lt;&gt;"BKFL8","",MAX(0,ROUND(BKFL8_STR_RCK(AB128,X128),1))))</f>
        <v/>
      </c>
      <c r="AW128" s="96" t="str" cm="1">
        <f t="array" ref="AW128">IF(A128="","",IF(INDEX(Table_Methods!A:F,MATCH(G128,Table_Methods!B:B,0),1)&lt;&gt;"BKFL9","",MAX(0,ROUND(BKFL9_STR_NRK(AC128,AD128,X128,Y128,Z128),1))))</f>
        <v/>
      </c>
      <c r="AX128" s="96" t="str" cm="1">
        <f t="array" ref="AX128">IF(A128="","",IF(INDEX(Table_Methods!A:F,MATCH(G128,Table_Methods!B:B,0),1)&lt;&gt;"BKFL9","",MAX(0,ROUND(BKFL9_STR_RCK(AB128,X128),1))))</f>
        <v/>
      </c>
    </row>
    <row r="129" spans="1:50" x14ac:dyDescent="0.25">
      <c r="A129" s="82" t="str">
        <f>IF(Input!A129="","",Input!A129)</f>
        <v/>
      </c>
      <c r="B129" s="82" t="str">
        <f>IF(Input!B129="","",Input!B129)</f>
        <v/>
      </c>
      <c r="C129" s="82" t="str">
        <f>IF(Input!D129="","",Input!D129)</f>
        <v/>
      </c>
      <c r="D129" s="82" t="str">
        <f>IF(Input!E129="","",Input!E129)</f>
        <v/>
      </c>
      <c r="E129" s="82" t="str">
        <f>IF(Input!F129="","",Input!F129)</f>
        <v/>
      </c>
      <c r="F129" s="82" t="str">
        <f>IF(Input!G129="","",Input!G129)</f>
        <v/>
      </c>
      <c r="G129" s="83" t="str">
        <f>IF(Input!H129="","",Input!H129)</f>
        <v/>
      </c>
      <c r="H129" s="82" t="str">
        <f>IF(Input!I129="","",Input!I129)</f>
        <v/>
      </c>
      <c r="I129" s="82" t="str">
        <f>IF(Input!J129="","",Input!J129)</f>
        <v/>
      </c>
      <c r="J129" s="82" t="str">
        <f>IF(Input!K129="","",Input!K129)</f>
        <v/>
      </c>
      <c r="K129" s="82" t="str">
        <f>IF(Input!L129="","",Input!L129)</f>
        <v/>
      </c>
      <c r="L129" s="70" t="str">
        <f>IF(B129="","",IF(B129="Box",4,IF(AND(Project!$B$12&gt;0,ISNUMBER(Project!$B$12)),Project!$B$12,12)))</f>
        <v/>
      </c>
      <c r="M129" s="66" t="str">
        <f t="shared" si="7"/>
        <v/>
      </c>
      <c r="N129" s="66" t="str">
        <f t="shared" si="8"/>
        <v/>
      </c>
      <c r="O129" s="67" t="str" cm="1">
        <f t="array" ref="O129">IF(A129="","",ROUND(IF(B129="Circular",Circular(M129),IF(B129="Box",Box(M129,N129),Elliptical(M129,N129))),3))</f>
        <v/>
      </c>
      <c r="P129" s="66" t="str">
        <f t="shared" si="9"/>
        <v/>
      </c>
      <c r="Q129" s="66" t="str" cm="1">
        <f t="array" ref="Q129">IF(M129="","",ROUND(W(M129),2))</f>
        <v/>
      </c>
      <c r="R129" s="66" t="str" cm="1">
        <f t="array" ref="R129">IF(M129="","",ROUND(Wb(Q129,M129),2))</f>
        <v/>
      </c>
      <c r="S129" s="66" t="str" cm="1">
        <f t="array" ref="S129">IF(R129="","",ROUND(K(R129,N129,L129),2))</f>
        <v/>
      </c>
      <c r="T129" s="66" t="str" cm="1">
        <f t="array" ref="T129">IF(S129="","",ROUND(K_3(S129,P129,L129),2))</f>
        <v/>
      </c>
      <c r="U129" s="66" t="str" cm="1">
        <f t="array" ref="U129">IF(S129="","",ROUND(Wt(I129,S129,L129),2))</f>
        <v/>
      </c>
      <c r="V129" s="92" t="str" cm="1">
        <f t="array" ref="V129">IF(A129="","",MAX(ROUND(L_B2(K129,N129),2),0))</f>
        <v/>
      </c>
      <c r="W129" s="92" t="str" cm="1">
        <f t="array" ref="W129">IF(A129="","",MAX(ROUND(L_Tc(K129,I129,N129),2),0))</f>
        <v/>
      </c>
      <c r="X129" s="92" t="str" cm="1">
        <f t="array" ref="X129">IF(N129="","",ROUND(L_Vc(K129,P129,N129),2))</f>
        <v/>
      </c>
      <c r="Y129" s="92" t="str">
        <f t="shared" si="10"/>
        <v/>
      </c>
      <c r="Z129" s="92" t="str">
        <f t="shared" si="11"/>
        <v/>
      </c>
      <c r="AA129" s="92" t="str">
        <f t="shared" si="12"/>
        <v/>
      </c>
      <c r="AB129" s="76" t="str" cm="1">
        <f t="array" ref="AB129">IF(A129="","",AREA_F(IF(RIGHT(G129,4)="ment",P129,I129),R129))</f>
        <v/>
      </c>
      <c r="AC129" s="76" t="str" cm="1">
        <f t="array" ref="AC129">IF(A129="","",ROUND(AREA_BC(R129,S129,N129,O129),2))</f>
        <v/>
      </c>
      <c r="AD129" s="76" t="str">
        <f t="shared" si="13"/>
        <v/>
      </c>
      <c r="AE129" s="76" t="str" cm="1">
        <f t="array" ref="AE129">IF(A129="","",ROUND(AREA_CT(S129,U129,I129),2))</f>
        <v/>
      </c>
      <c r="AF129" s="76" t="str" cm="1">
        <f t="array" ref="AF129">IF(A129="","",ROUND(AREA_VT(T129,U129,I129,P129),2))</f>
        <v/>
      </c>
      <c r="AG129" s="96" t="str" cm="1">
        <f t="array" ref="AG129">IF(A129="","",IF(INDEX(Table_Methods!A:F,MATCH(G129,Table_Methods!B:B,0),1)&lt;&gt;"BKFL1","",MAX(0,ROUND(BKFL1_CEB(AC129,AE129,AH129,F129,F129,J129),1))))</f>
        <v/>
      </c>
      <c r="AH129" s="96" t="str" cm="1">
        <f t="array" ref="AH129">IF(A129="","",IF(INDEX(Table_Methods!A:F,MATCH(G129,Table_Methods!B:B,0),1)&lt;&gt;"BKFL1","",MAX(0,ROUND(BKFL1_STR_NRK(AC129,AE129,K129,V129,W129),1))))</f>
        <v/>
      </c>
      <c r="AI129" s="96" t="str" cm="1">
        <f t="array" ref="AI129">IF(A129="","",IF(INDEX(Table_Methods!A:F,MATCH(G129,Table_Methods!B:B,0),1)&lt;&gt;"BKFL1","",MAX(0,ROUND(BKFL1_STR_RCK(AB129,F129),1))))</f>
        <v/>
      </c>
      <c r="AJ129" s="96" t="str" cm="1">
        <f t="array" ref="AJ129">IF(A129="","",IF(INDEX(Table_Methods!A:F,MATCH(G129,Table_Methods!B:B,0),1)&lt;&gt;"BKFL2","",MAX(0,ROUND(BKFL2_CEB(AC129,AD129,AK129,F129,F129,J129),1))))</f>
        <v/>
      </c>
      <c r="AK129" s="96" t="str" cm="1">
        <f t="array" ref="AK129">IF(A129="","",IF(INDEX(Table_Methods!A:F,MATCH(G129,Table_Methods!B:B,0),1)&lt;&gt;"BKFL2","",MAX(0,ROUND(BKFL2_STR_NRK(AC129,AD129,K129,V129,X129),1))))</f>
        <v/>
      </c>
      <c r="AL129" s="96" t="str" cm="1">
        <f t="array" ref="AL129">IF(A129="","",IF(INDEX(Table_Methods!A:F,MATCH(G129,Table_Methods!B:B,0),1)&lt;&gt;"BKFL2","",MAX(0,ROUND(BKFL2_STR_RCK(AB129,F129),1))))</f>
        <v/>
      </c>
      <c r="AM129" s="96" t="str" cm="1">
        <f t="array" ref="AM129">IF(A129="","",IF(INDEX(Table_Methods!A:F,MATCH(G129,Table_Methods!B:B,0),1)&lt;&gt;"BKFL3","",MAX(0,ROUND(BKFL3_STR(AC129+AE129,K129),1))))</f>
        <v/>
      </c>
      <c r="AN129" s="96" t="str" cm="1">
        <f t="array" ref="AN129">IF(A129="","",IF(INDEX(Table_Methods!A:F,MATCH(G129,Table_Methods!B:B,0),1)&lt;&gt;"BKFL6","",MAX(0,ROUND(BKFL6_CEB(AC129,AE129,AO129,F129,F129,J129),1))))</f>
        <v/>
      </c>
      <c r="AO129" s="97" t="str" cm="1">
        <f t="array" ref="AO129">IF(A129="","",IF(INDEX(Table_Methods!A:F,MATCH(G129,Table_Methods!B:B,0),1)&lt;&gt;"BKFL6","",MAX(0,ROUND(BKFL6_STR_NRK(AC129,K129,V129),1))))</f>
        <v/>
      </c>
      <c r="AP129" s="96" t="str" cm="1">
        <f t="array" ref="AP129">IF(A129="","",IF(INDEX(Table_Methods!A:F,MATCH(G129,Table_Methods!B:B,0),1)&lt;&gt;"BKFL6","",MAX(0,ROUND(BKFL6_STR_RCK(AB129,F129),1))))</f>
        <v/>
      </c>
      <c r="AQ129" s="97" t="str" cm="1">
        <f t="array" ref="AQ129">IF(A129="","",IF(INDEX(Table_Methods!A:F,MATCH(G129,Table_Methods!B:B,0),1)&lt;&gt;"BKFL7","",MAX(0,ROUND(BKFL7_CEB(AC129,AD129,AR129,F129,F129,J129),1))))</f>
        <v/>
      </c>
      <c r="AR129" s="96" t="str" cm="1">
        <f t="array" ref="AR129">IF(A129="","",IF(INDEX(Table_Methods!A:F,MATCH(G129,Table_Methods!B:B,0),1)&lt;&gt;"BKFL7","",MAX(0,ROUND(BKFL7_STR_NRK(AC129,K129,V129),1))))</f>
        <v/>
      </c>
      <c r="AS129" s="96" t="str" cm="1">
        <f t="array" ref="AS129">IF(A129="","",IF(INDEX(Table_Methods!A:F,MATCH(G129,Table_Methods!B:B,0),1)&lt;&gt;"BKFL7","",MAX(0,ROUND(BKFL7_STR_RCK(AB129,F129),1))))</f>
        <v/>
      </c>
      <c r="AT129" s="97" t="str" cm="1">
        <f t="array" ref="AT129">IF(A129="","",IF(INDEX(Table_Methods!A:F,MATCH(G129,Table_Methods!B:B,0),1)&lt;&gt;"BKFL8","",MAX(0,ROUND(BKFL8_CEB(AF129,Z129,AA129),1))))</f>
        <v/>
      </c>
      <c r="AU129" s="96" t="str" cm="1">
        <f t="array" ref="AU129">IF(A129="","",IF(INDEX(Table_Methods!A:F,MATCH(G129,Table_Methods!B:B,0),1)&lt;&gt;"BKFL8","",MAX(0,ROUND(BKFL8_STR_NRK(AC129,AD129,X129,Y129,Z129),1))))</f>
        <v/>
      </c>
      <c r="AV129" s="96" t="str" cm="1">
        <f t="array" ref="AV129">IF(A129="","",IF(INDEX(Table_Methods!A:F,MATCH(G129,Table_Methods!B:B,0),1)&lt;&gt;"BKFL8","",MAX(0,ROUND(BKFL8_STR_RCK(AB129,X129),1))))</f>
        <v/>
      </c>
      <c r="AW129" s="96" t="str" cm="1">
        <f t="array" ref="AW129">IF(A129="","",IF(INDEX(Table_Methods!A:F,MATCH(G129,Table_Methods!B:B,0),1)&lt;&gt;"BKFL9","",MAX(0,ROUND(BKFL9_STR_NRK(AC129,AD129,X129,Y129,Z129),1))))</f>
        <v/>
      </c>
      <c r="AX129" s="96" t="str" cm="1">
        <f t="array" ref="AX129">IF(A129="","",IF(INDEX(Table_Methods!A:F,MATCH(G129,Table_Methods!B:B,0),1)&lt;&gt;"BKFL9","",MAX(0,ROUND(BKFL9_STR_RCK(AB129,X129),1))))</f>
        <v/>
      </c>
    </row>
    <row r="130" spans="1:50" x14ac:dyDescent="0.25">
      <c r="A130" s="82" t="str">
        <f>IF(Input!A130="","",Input!A130)</f>
        <v/>
      </c>
      <c r="B130" s="82" t="str">
        <f>IF(Input!B130="","",Input!B130)</f>
        <v/>
      </c>
      <c r="C130" s="82" t="str">
        <f>IF(Input!D130="","",Input!D130)</f>
        <v/>
      </c>
      <c r="D130" s="82" t="str">
        <f>IF(Input!E130="","",Input!E130)</f>
        <v/>
      </c>
      <c r="E130" s="82" t="str">
        <f>IF(Input!F130="","",Input!F130)</f>
        <v/>
      </c>
      <c r="F130" s="82" t="str">
        <f>IF(Input!G130="","",Input!G130)</f>
        <v/>
      </c>
      <c r="G130" s="83" t="str">
        <f>IF(Input!H130="","",Input!H130)</f>
        <v/>
      </c>
      <c r="H130" s="82" t="str">
        <f>IF(Input!I130="","",Input!I130)</f>
        <v/>
      </c>
      <c r="I130" s="82" t="str">
        <f>IF(Input!J130="","",Input!J130)</f>
        <v/>
      </c>
      <c r="J130" s="82" t="str">
        <f>IF(Input!K130="","",Input!K130)</f>
        <v/>
      </c>
      <c r="K130" s="82" t="str">
        <f>IF(Input!L130="","",Input!L130)</f>
        <v/>
      </c>
      <c r="L130" s="70" t="str">
        <f>IF(B130="","",IF(B130="Box",4,IF(AND(Project!$B$12&gt;0,ISNUMBER(Project!$B$12)),Project!$B$12,12)))</f>
        <v/>
      </c>
      <c r="M130" s="66" t="str">
        <f t="shared" si="7"/>
        <v/>
      </c>
      <c r="N130" s="66" t="str">
        <f t="shared" si="8"/>
        <v/>
      </c>
      <c r="O130" s="67" t="str" cm="1">
        <f t="array" ref="O130">IF(A130="","",ROUND(IF(B130="Circular",Circular(M130),IF(B130="Box",Box(M130,N130),Elliptical(M130,N130))),3))</f>
        <v/>
      </c>
      <c r="P130" s="66" t="str">
        <f t="shared" si="9"/>
        <v/>
      </c>
      <c r="Q130" s="66" t="str" cm="1">
        <f t="array" ref="Q130">IF(M130="","",ROUND(W(M130),2))</f>
        <v/>
      </c>
      <c r="R130" s="66" t="str" cm="1">
        <f t="array" ref="R130">IF(M130="","",ROUND(Wb(Q130,M130),2))</f>
        <v/>
      </c>
      <c r="S130" s="66" t="str" cm="1">
        <f t="array" ref="S130">IF(R130="","",ROUND(K(R130,N130,L130),2))</f>
        <v/>
      </c>
      <c r="T130" s="66" t="str" cm="1">
        <f t="array" ref="T130">IF(S130="","",ROUND(K_3(S130,P130,L130),2))</f>
        <v/>
      </c>
      <c r="U130" s="66" t="str" cm="1">
        <f t="array" ref="U130">IF(S130="","",ROUND(Wt(I130,S130,L130),2))</f>
        <v/>
      </c>
      <c r="V130" s="92" t="str" cm="1">
        <f t="array" ref="V130">IF(A130="","",MAX(ROUND(L_B2(K130,N130),2),0))</f>
        <v/>
      </c>
      <c r="W130" s="92" t="str" cm="1">
        <f t="array" ref="W130">IF(A130="","",MAX(ROUND(L_Tc(K130,I130,N130),2),0))</f>
        <v/>
      </c>
      <c r="X130" s="92" t="str" cm="1">
        <f t="array" ref="X130">IF(N130="","",ROUND(L_Vc(K130,P130,N130),2))</f>
        <v/>
      </c>
      <c r="Y130" s="92" t="str">
        <f t="shared" si="10"/>
        <v/>
      </c>
      <c r="Z130" s="92" t="str">
        <f t="shared" si="11"/>
        <v/>
      </c>
      <c r="AA130" s="92" t="str">
        <f t="shared" si="12"/>
        <v/>
      </c>
      <c r="AB130" s="76" t="str" cm="1">
        <f t="array" ref="AB130">IF(A130="","",AREA_F(IF(RIGHT(G130,4)="ment",P130,I130),R130))</f>
        <v/>
      </c>
      <c r="AC130" s="76" t="str" cm="1">
        <f t="array" ref="AC130">IF(A130="","",ROUND(AREA_BC(R130,S130,N130,O130),2))</f>
        <v/>
      </c>
      <c r="AD130" s="76" t="str">
        <f t="shared" si="13"/>
        <v/>
      </c>
      <c r="AE130" s="76" t="str" cm="1">
        <f t="array" ref="AE130">IF(A130="","",ROUND(AREA_CT(S130,U130,I130),2))</f>
        <v/>
      </c>
      <c r="AF130" s="76" t="str" cm="1">
        <f t="array" ref="AF130">IF(A130="","",ROUND(AREA_VT(T130,U130,I130,P130),2))</f>
        <v/>
      </c>
      <c r="AG130" s="96" t="str" cm="1">
        <f t="array" ref="AG130">IF(A130="","",IF(INDEX(Table_Methods!A:F,MATCH(G130,Table_Methods!B:B,0),1)&lt;&gt;"BKFL1","",MAX(0,ROUND(BKFL1_CEB(AC130,AE130,AH130,F130,F130,J130),1))))</f>
        <v/>
      </c>
      <c r="AH130" s="96" t="str" cm="1">
        <f t="array" ref="AH130">IF(A130="","",IF(INDEX(Table_Methods!A:F,MATCH(G130,Table_Methods!B:B,0),1)&lt;&gt;"BKFL1","",MAX(0,ROUND(BKFL1_STR_NRK(AC130,AE130,K130,V130,W130),1))))</f>
        <v/>
      </c>
      <c r="AI130" s="96" t="str" cm="1">
        <f t="array" ref="AI130">IF(A130="","",IF(INDEX(Table_Methods!A:F,MATCH(G130,Table_Methods!B:B,0),1)&lt;&gt;"BKFL1","",MAX(0,ROUND(BKFL1_STR_RCK(AB130,F130),1))))</f>
        <v/>
      </c>
      <c r="AJ130" s="96" t="str" cm="1">
        <f t="array" ref="AJ130">IF(A130="","",IF(INDEX(Table_Methods!A:F,MATCH(G130,Table_Methods!B:B,0),1)&lt;&gt;"BKFL2","",MAX(0,ROUND(BKFL2_CEB(AC130,AD130,AK130,F130,F130,J130),1))))</f>
        <v/>
      </c>
      <c r="AK130" s="96" t="str" cm="1">
        <f t="array" ref="AK130">IF(A130="","",IF(INDEX(Table_Methods!A:F,MATCH(G130,Table_Methods!B:B,0),1)&lt;&gt;"BKFL2","",MAX(0,ROUND(BKFL2_STR_NRK(AC130,AD130,K130,V130,X130),1))))</f>
        <v/>
      </c>
      <c r="AL130" s="96" t="str" cm="1">
        <f t="array" ref="AL130">IF(A130="","",IF(INDEX(Table_Methods!A:F,MATCH(G130,Table_Methods!B:B,0),1)&lt;&gt;"BKFL2","",MAX(0,ROUND(BKFL2_STR_RCK(AB130,F130),1))))</f>
        <v/>
      </c>
      <c r="AM130" s="96" t="str" cm="1">
        <f t="array" ref="AM130">IF(A130="","",IF(INDEX(Table_Methods!A:F,MATCH(G130,Table_Methods!B:B,0),1)&lt;&gt;"BKFL3","",MAX(0,ROUND(BKFL3_STR(AC130+AE130,K130),1))))</f>
        <v/>
      </c>
      <c r="AN130" s="96" t="str" cm="1">
        <f t="array" ref="AN130">IF(A130="","",IF(INDEX(Table_Methods!A:F,MATCH(G130,Table_Methods!B:B,0),1)&lt;&gt;"BKFL6","",MAX(0,ROUND(BKFL6_CEB(AC130,AE130,AO130,F130,F130,J130),1))))</f>
        <v/>
      </c>
      <c r="AO130" s="97" t="str" cm="1">
        <f t="array" ref="AO130">IF(A130="","",IF(INDEX(Table_Methods!A:F,MATCH(G130,Table_Methods!B:B,0),1)&lt;&gt;"BKFL6","",MAX(0,ROUND(BKFL6_STR_NRK(AC130,K130,V130),1))))</f>
        <v/>
      </c>
      <c r="AP130" s="96" t="str" cm="1">
        <f t="array" ref="AP130">IF(A130="","",IF(INDEX(Table_Methods!A:F,MATCH(G130,Table_Methods!B:B,0),1)&lt;&gt;"BKFL6","",MAX(0,ROUND(BKFL6_STR_RCK(AB130,F130),1))))</f>
        <v/>
      </c>
      <c r="AQ130" s="97" t="str" cm="1">
        <f t="array" ref="AQ130">IF(A130="","",IF(INDEX(Table_Methods!A:F,MATCH(G130,Table_Methods!B:B,0),1)&lt;&gt;"BKFL7","",MAX(0,ROUND(BKFL7_CEB(AC130,AD130,AR130,F130,F130,J130),1))))</f>
        <v/>
      </c>
      <c r="AR130" s="96" t="str" cm="1">
        <f t="array" ref="AR130">IF(A130="","",IF(INDEX(Table_Methods!A:F,MATCH(G130,Table_Methods!B:B,0),1)&lt;&gt;"BKFL7","",MAX(0,ROUND(BKFL7_STR_NRK(AC130,K130,V130),1))))</f>
        <v/>
      </c>
      <c r="AS130" s="96" t="str" cm="1">
        <f t="array" ref="AS130">IF(A130="","",IF(INDEX(Table_Methods!A:F,MATCH(G130,Table_Methods!B:B,0),1)&lt;&gt;"BKFL7","",MAX(0,ROUND(BKFL7_STR_RCK(AB130,F130),1))))</f>
        <v/>
      </c>
      <c r="AT130" s="97" t="str" cm="1">
        <f t="array" ref="AT130">IF(A130="","",IF(INDEX(Table_Methods!A:F,MATCH(G130,Table_Methods!B:B,0),1)&lt;&gt;"BKFL8","",MAX(0,ROUND(BKFL8_CEB(AF130,Z130,AA130),1))))</f>
        <v/>
      </c>
      <c r="AU130" s="96" t="str" cm="1">
        <f t="array" ref="AU130">IF(A130="","",IF(INDEX(Table_Methods!A:F,MATCH(G130,Table_Methods!B:B,0),1)&lt;&gt;"BKFL8","",MAX(0,ROUND(BKFL8_STR_NRK(AC130,AD130,X130,Y130,Z130),1))))</f>
        <v/>
      </c>
      <c r="AV130" s="96" t="str" cm="1">
        <f t="array" ref="AV130">IF(A130="","",IF(INDEX(Table_Methods!A:F,MATCH(G130,Table_Methods!B:B,0),1)&lt;&gt;"BKFL8","",MAX(0,ROUND(BKFL8_STR_RCK(AB130,X130),1))))</f>
        <v/>
      </c>
      <c r="AW130" s="96" t="str" cm="1">
        <f t="array" ref="AW130">IF(A130="","",IF(INDEX(Table_Methods!A:F,MATCH(G130,Table_Methods!B:B,0),1)&lt;&gt;"BKFL9","",MAX(0,ROUND(BKFL9_STR_NRK(AC130,AD130,X130,Y130,Z130),1))))</f>
        <v/>
      </c>
      <c r="AX130" s="96" t="str" cm="1">
        <f t="array" ref="AX130">IF(A130="","",IF(INDEX(Table_Methods!A:F,MATCH(G130,Table_Methods!B:B,0),1)&lt;&gt;"BKFL9","",MAX(0,ROUND(BKFL9_STR_RCK(AB130,X130),1))))</f>
        <v/>
      </c>
    </row>
    <row r="131" spans="1:50" x14ac:dyDescent="0.25">
      <c r="A131" s="82" t="str">
        <f>IF(Input!A131="","",Input!A131)</f>
        <v/>
      </c>
      <c r="B131" s="82" t="str">
        <f>IF(Input!B131="","",Input!B131)</f>
        <v/>
      </c>
      <c r="C131" s="82" t="str">
        <f>IF(Input!D131="","",Input!D131)</f>
        <v/>
      </c>
      <c r="D131" s="82" t="str">
        <f>IF(Input!E131="","",Input!E131)</f>
        <v/>
      </c>
      <c r="E131" s="82" t="str">
        <f>IF(Input!F131="","",Input!F131)</f>
        <v/>
      </c>
      <c r="F131" s="82" t="str">
        <f>IF(Input!G131="","",Input!G131)</f>
        <v/>
      </c>
      <c r="G131" s="83" t="str">
        <f>IF(Input!H131="","",Input!H131)</f>
        <v/>
      </c>
      <c r="H131" s="82" t="str">
        <f>IF(Input!I131="","",Input!I131)</f>
        <v/>
      </c>
      <c r="I131" s="82" t="str">
        <f>IF(Input!J131="","",Input!J131)</f>
        <v/>
      </c>
      <c r="J131" s="82" t="str">
        <f>IF(Input!K131="","",Input!K131)</f>
        <v/>
      </c>
      <c r="K131" s="82" t="str">
        <f>IF(Input!L131="","",Input!L131)</f>
        <v/>
      </c>
      <c r="L131" s="70" t="str">
        <f>IF(B131="","",IF(B131="Box",4,IF(AND(Project!$B$12&gt;0,ISNUMBER(Project!$B$12)),Project!$B$12,12)))</f>
        <v/>
      </c>
      <c r="M131" s="66" t="str">
        <f t="shared" ref="M131:M194" si="14">IF(C131="","",ROUND((C131+E131*2)/12,2))</f>
        <v/>
      </c>
      <c r="N131" s="66" t="str">
        <f t="shared" ref="N131:N194" si="15">IF(D131="","",ROUND((D131+E131*2)/12,2))</f>
        <v/>
      </c>
      <c r="O131" s="67" t="str" cm="1">
        <f t="array" ref="O131">IF(A131="","",ROUND(IF(B131="Circular",Circular(M131),IF(B131="Box",Box(M131,N131),Elliptical(M131,N131))),3))</f>
        <v/>
      </c>
      <c r="P131" s="66" t="str">
        <f t="shared" ref="P131:P194" si="16">IF(C131="","",IF(M131&lt;=1.5,1,1.5))</f>
        <v/>
      </c>
      <c r="Q131" s="66" t="str" cm="1">
        <f t="array" ref="Q131">IF(M131="","",ROUND(W(M131),2))</f>
        <v/>
      </c>
      <c r="R131" s="66" t="str" cm="1">
        <f t="array" ref="R131">IF(M131="","",ROUND(Wb(Q131,M131),2))</f>
        <v/>
      </c>
      <c r="S131" s="66" t="str" cm="1">
        <f t="array" ref="S131">IF(R131="","",ROUND(K(R131,N131,L131),2))</f>
        <v/>
      </c>
      <c r="T131" s="66" t="str" cm="1">
        <f t="array" ref="T131">IF(S131="","",ROUND(K_3(S131,P131,L131),2))</f>
        <v/>
      </c>
      <c r="U131" s="66" t="str" cm="1">
        <f t="array" ref="U131">IF(S131="","",ROUND(Wt(I131,S131,L131),2))</f>
        <v/>
      </c>
      <c r="V131" s="92" t="str" cm="1">
        <f t="array" ref="V131">IF(A131="","",MAX(ROUND(L_B2(K131,N131),2),0))</f>
        <v/>
      </c>
      <c r="W131" s="92" t="str" cm="1">
        <f t="array" ref="W131">IF(A131="","",MAX(ROUND(L_Tc(K131,I131,N131),2),0))</f>
        <v/>
      </c>
      <c r="X131" s="92" t="str" cm="1">
        <f t="array" ref="X131">IF(N131="","",ROUND(L_Vc(K131,P131,N131),2))</f>
        <v/>
      </c>
      <c r="Y131" s="92" t="str">
        <f t="shared" ref="Y131:Y194" si="17">IF(N131="","",ROUND(K131-4*P131,2))</f>
        <v/>
      </c>
      <c r="Z131" s="92" t="str">
        <f t="shared" ref="Z131:Z194" si="18">IF(P131="","",ROUND(K131,2))</f>
        <v/>
      </c>
      <c r="AA131" s="92" t="str">
        <f t="shared" ref="AA131:AA194" si="19">IF(I131="","",ROUND(Y131+4*I131,2))</f>
        <v/>
      </c>
      <c r="AB131" s="76" t="str" cm="1">
        <f t="array" ref="AB131">IF(A131="","",AREA_F(IF(RIGHT(G131,4)="ment",P131,I131),R131))</f>
        <v/>
      </c>
      <c r="AC131" s="76" t="str" cm="1">
        <f t="array" ref="AC131">IF(A131="","",ROUND(AREA_BC(R131,S131,N131,O131),2))</f>
        <v/>
      </c>
      <c r="AD131" s="76" t="str">
        <f t="shared" ref="AD131:AD194" si="20">IF(A131="","",ROUND((S131+T131)/2*P131,2))</f>
        <v/>
      </c>
      <c r="AE131" s="76" t="str" cm="1">
        <f t="array" ref="AE131">IF(A131="","",ROUND(AREA_CT(S131,U131,I131),2))</f>
        <v/>
      </c>
      <c r="AF131" s="76" t="str" cm="1">
        <f t="array" ref="AF131">IF(A131="","",ROUND(AREA_VT(T131,U131,I131,P131),2))</f>
        <v/>
      </c>
      <c r="AG131" s="96" t="str" cm="1">
        <f t="array" ref="AG131">IF(A131="","",IF(INDEX(Table_Methods!A:F,MATCH(G131,Table_Methods!B:B,0),1)&lt;&gt;"BKFL1","",MAX(0,ROUND(BKFL1_CEB(AC131,AE131,AH131,F131,F131,J131),1))))</f>
        <v/>
      </c>
      <c r="AH131" s="96" t="str" cm="1">
        <f t="array" ref="AH131">IF(A131="","",IF(INDEX(Table_Methods!A:F,MATCH(G131,Table_Methods!B:B,0),1)&lt;&gt;"BKFL1","",MAX(0,ROUND(BKFL1_STR_NRK(AC131,AE131,K131,V131,W131),1))))</f>
        <v/>
      </c>
      <c r="AI131" s="96" t="str" cm="1">
        <f t="array" ref="AI131">IF(A131="","",IF(INDEX(Table_Methods!A:F,MATCH(G131,Table_Methods!B:B,0),1)&lt;&gt;"BKFL1","",MAX(0,ROUND(BKFL1_STR_RCK(AB131,F131),1))))</f>
        <v/>
      </c>
      <c r="AJ131" s="96" t="str" cm="1">
        <f t="array" ref="AJ131">IF(A131="","",IF(INDEX(Table_Methods!A:F,MATCH(G131,Table_Methods!B:B,0),1)&lt;&gt;"BKFL2","",MAX(0,ROUND(BKFL2_CEB(AC131,AD131,AK131,F131,F131,J131),1))))</f>
        <v/>
      </c>
      <c r="AK131" s="96" t="str" cm="1">
        <f t="array" ref="AK131">IF(A131="","",IF(INDEX(Table_Methods!A:F,MATCH(G131,Table_Methods!B:B,0),1)&lt;&gt;"BKFL2","",MAX(0,ROUND(BKFL2_STR_NRK(AC131,AD131,K131,V131,X131),1))))</f>
        <v/>
      </c>
      <c r="AL131" s="96" t="str" cm="1">
        <f t="array" ref="AL131">IF(A131="","",IF(INDEX(Table_Methods!A:F,MATCH(G131,Table_Methods!B:B,0),1)&lt;&gt;"BKFL2","",MAX(0,ROUND(BKFL2_STR_RCK(AB131,F131),1))))</f>
        <v/>
      </c>
      <c r="AM131" s="96" t="str" cm="1">
        <f t="array" ref="AM131">IF(A131="","",IF(INDEX(Table_Methods!A:F,MATCH(G131,Table_Methods!B:B,0),1)&lt;&gt;"BKFL3","",MAX(0,ROUND(BKFL3_STR(AC131+AE131,K131),1))))</f>
        <v/>
      </c>
      <c r="AN131" s="96" t="str" cm="1">
        <f t="array" ref="AN131">IF(A131="","",IF(INDEX(Table_Methods!A:F,MATCH(G131,Table_Methods!B:B,0),1)&lt;&gt;"BKFL6","",MAX(0,ROUND(BKFL6_CEB(AC131,AE131,AO131,F131,F131,J131),1))))</f>
        <v/>
      </c>
      <c r="AO131" s="97" t="str" cm="1">
        <f t="array" ref="AO131">IF(A131="","",IF(INDEX(Table_Methods!A:F,MATCH(G131,Table_Methods!B:B,0),1)&lt;&gt;"BKFL6","",MAX(0,ROUND(BKFL6_STR_NRK(AC131,K131,V131),1))))</f>
        <v/>
      </c>
      <c r="AP131" s="96" t="str" cm="1">
        <f t="array" ref="AP131">IF(A131="","",IF(INDEX(Table_Methods!A:F,MATCH(G131,Table_Methods!B:B,0),1)&lt;&gt;"BKFL6","",MAX(0,ROUND(BKFL6_STR_RCK(AB131,F131),1))))</f>
        <v/>
      </c>
      <c r="AQ131" s="97" t="str" cm="1">
        <f t="array" ref="AQ131">IF(A131="","",IF(INDEX(Table_Methods!A:F,MATCH(G131,Table_Methods!B:B,0),1)&lt;&gt;"BKFL7","",MAX(0,ROUND(BKFL7_CEB(AC131,AD131,AR131,F131,F131,J131),1))))</f>
        <v/>
      </c>
      <c r="AR131" s="96" t="str" cm="1">
        <f t="array" ref="AR131">IF(A131="","",IF(INDEX(Table_Methods!A:F,MATCH(G131,Table_Methods!B:B,0),1)&lt;&gt;"BKFL7","",MAX(0,ROUND(BKFL7_STR_NRK(AC131,K131,V131),1))))</f>
        <v/>
      </c>
      <c r="AS131" s="96" t="str" cm="1">
        <f t="array" ref="AS131">IF(A131="","",IF(INDEX(Table_Methods!A:F,MATCH(G131,Table_Methods!B:B,0),1)&lt;&gt;"BKFL7","",MAX(0,ROUND(BKFL7_STR_RCK(AB131,F131),1))))</f>
        <v/>
      </c>
      <c r="AT131" s="97" t="str" cm="1">
        <f t="array" ref="AT131">IF(A131="","",IF(INDEX(Table_Methods!A:F,MATCH(G131,Table_Methods!B:B,0),1)&lt;&gt;"BKFL8","",MAX(0,ROUND(BKFL8_CEB(AF131,Z131,AA131),1))))</f>
        <v/>
      </c>
      <c r="AU131" s="96" t="str" cm="1">
        <f t="array" ref="AU131">IF(A131="","",IF(INDEX(Table_Methods!A:F,MATCH(G131,Table_Methods!B:B,0),1)&lt;&gt;"BKFL8","",MAX(0,ROUND(BKFL8_STR_NRK(AC131,AD131,X131,Y131,Z131),1))))</f>
        <v/>
      </c>
      <c r="AV131" s="96" t="str" cm="1">
        <f t="array" ref="AV131">IF(A131="","",IF(INDEX(Table_Methods!A:F,MATCH(G131,Table_Methods!B:B,0),1)&lt;&gt;"BKFL8","",MAX(0,ROUND(BKFL8_STR_RCK(AB131,X131),1))))</f>
        <v/>
      </c>
      <c r="AW131" s="96" t="str" cm="1">
        <f t="array" ref="AW131">IF(A131="","",IF(INDEX(Table_Methods!A:F,MATCH(G131,Table_Methods!B:B,0),1)&lt;&gt;"BKFL9","",MAX(0,ROUND(BKFL9_STR_NRK(AC131,AD131,X131,Y131,Z131),1))))</f>
        <v/>
      </c>
      <c r="AX131" s="96" t="str" cm="1">
        <f t="array" ref="AX131">IF(A131="","",IF(INDEX(Table_Methods!A:F,MATCH(G131,Table_Methods!B:B,0),1)&lt;&gt;"BKFL9","",MAX(0,ROUND(BKFL9_STR_RCK(AB131,X131),1))))</f>
        <v/>
      </c>
    </row>
    <row r="132" spans="1:50" x14ac:dyDescent="0.25">
      <c r="A132" s="82" t="str">
        <f>IF(Input!A132="","",Input!A132)</f>
        <v/>
      </c>
      <c r="B132" s="82" t="str">
        <f>IF(Input!B132="","",Input!B132)</f>
        <v/>
      </c>
      <c r="C132" s="82" t="str">
        <f>IF(Input!D132="","",Input!D132)</f>
        <v/>
      </c>
      <c r="D132" s="82" t="str">
        <f>IF(Input!E132="","",Input!E132)</f>
        <v/>
      </c>
      <c r="E132" s="82" t="str">
        <f>IF(Input!F132="","",Input!F132)</f>
        <v/>
      </c>
      <c r="F132" s="82" t="str">
        <f>IF(Input!G132="","",Input!G132)</f>
        <v/>
      </c>
      <c r="G132" s="83" t="str">
        <f>IF(Input!H132="","",Input!H132)</f>
        <v/>
      </c>
      <c r="H132" s="82" t="str">
        <f>IF(Input!I132="","",Input!I132)</f>
        <v/>
      </c>
      <c r="I132" s="82" t="str">
        <f>IF(Input!J132="","",Input!J132)</f>
        <v/>
      </c>
      <c r="J132" s="82" t="str">
        <f>IF(Input!K132="","",Input!K132)</f>
        <v/>
      </c>
      <c r="K132" s="82" t="str">
        <f>IF(Input!L132="","",Input!L132)</f>
        <v/>
      </c>
      <c r="L132" s="70" t="str">
        <f>IF(B132="","",IF(B132="Box",4,IF(AND(Project!$B$12&gt;0,ISNUMBER(Project!$B$12)),Project!$B$12,12)))</f>
        <v/>
      </c>
      <c r="M132" s="66" t="str">
        <f t="shared" si="14"/>
        <v/>
      </c>
      <c r="N132" s="66" t="str">
        <f t="shared" si="15"/>
        <v/>
      </c>
      <c r="O132" s="67" t="str" cm="1">
        <f t="array" ref="O132">IF(A132="","",ROUND(IF(B132="Circular",Circular(M132),IF(B132="Box",Box(M132,N132),Elliptical(M132,N132))),3))</f>
        <v/>
      </c>
      <c r="P132" s="66" t="str">
        <f t="shared" si="16"/>
        <v/>
      </c>
      <c r="Q132" s="66" t="str" cm="1">
        <f t="array" ref="Q132">IF(M132="","",ROUND(W(M132),2))</f>
        <v/>
      </c>
      <c r="R132" s="66" t="str" cm="1">
        <f t="array" ref="R132">IF(M132="","",ROUND(Wb(Q132,M132),2))</f>
        <v/>
      </c>
      <c r="S132" s="66" t="str" cm="1">
        <f t="array" ref="S132">IF(R132="","",ROUND(K(R132,N132,L132),2))</f>
        <v/>
      </c>
      <c r="T132" s="66" t="str" cm="1">
        <f t="array" ref="T132">IF(S132="","",ROUND(K_3(S132,P132,L132),2))</f>
        <v/>
      </c>
      <c r="U132" s="66" t="str" cm="1">
        <f t="array" ref="U132">IF(S132="","",ROUND(Wt(I132,S132,L132),2))</f>
        <v/>
      </c>
      <c r="V132" s="92" t="str" cm="1">
        <f t="array" ref="V132">IF(A132="","",MAX(ROUND(L_B2(K132,N132),2),0))</f>
        <v/>
      </c>
      <c r="W132" s="92" t="str" cm="1">
        <f t="array" ref="W132">IF(A132="","",MAX(ROUND(L_Tc(K132,I132,N132),2),0))</f>
        <v/>
      </c>
      <c r="X132" s="92" t="str" cm="1">
        <f t="array" ref="X132">IF(N132="","",ROUND(L_Vc(K132,P132,N132),2))</f>
        <v/>
      </c>
      <c r="Y132" s="92" t="str">
        <f t="shared" si="17"/>
        <v/>
      </c>
      <c r="Z132" s="92" t="str">
        <f t="shared" si="18"/>
        <v/>
      </c>
      <c r="AA132" s="92" t="str">
        <f t="shared" si="19"/>
        <v/>
      </c>
      <c r="AB132" s="76" t="str" cm="1">
        <f t="array" ref="AB132">IF(A132="","",AREA_F(IF(RIGHT(G132,4)="ment",P132,I132),R132))</f>
        <v/>
      </c>
      <c r="AC132" s="76" t="str" cm="1">
        <f t="array" ref="AC132">IF(A132="","",ROUND(AREA_BC(R132,S132,N132,O132),2))</f>
        <v/>
      </c>
      <c r="AD132" s="76" t="str">
        <f t="shared" si="20"/>
        <v/>
      </c>
      <c r="AE132" s="76" t="str" cm="1">
        <f t="array" ref="AE132">IF(A132="","",ROUND(AREA_CT(S132,U132,I132),2))</f>
        <v/>
      </c>
      <c r="AF132" s="76" t="str" cm="1">
        <f t="array" ref="AF132">IF(A132="","",ROUND(AREA_VT(T132,U132,I132,P132),2))</f>
        <v/>
      </c>
      <c r="AG132" s="96" t="str" cm="1">
        <f t="array" ref="AG132">IF(A132="","",IF(INDEX(Table_Methods!A:F,MATCH(G132,Table_Methods!B:B,0),1)&lt;&gt;"BKFL1","",MAX(0,ROUND(BKFL1_CEB(AC132,AE132,AH132,F132,F132,J132),1))))</f>
        <v/>
      </c>
      <c r="AH132" s="96" t="str" cm="1">
        <f t="array" ref="AH132">IF(A132="","",IF(INDEX(Table_Methods!A:F,MATCH(G132,Table_Methods!B:B,0),1)&lt;&gt;"BKFL1","",MAX(0,ROUND(BKFL1_STR_NRK(AC132,AE132,K132,V132,W132),1))))</f>
        <v/>
      </c>
      <c r="AI132" s="96" t="str" cm="1">
        <f t="array" ref="AI132">IF(A132="","",IF(INDEX(Table_Methods!A:F,MATCH(G132,Table_Methods!B:B,0),1)&lt;&gt;"BKFL1","",MAX(0,ROUND(BKFL1_STR_RCK(AB132,F132),1))))</f>
        <v/>
      </c>
      <c r="AJ132" s="96" t="str" cm="1">
        <f t="array" ref="AJ132">IF(A132="","",IF(INDEX(Table_Methods!A:F,MATCH(G132,Table_Methods!B:B,0),1)&lt;&gt;"BKFL2","",MAX(0,ROUND(BKFL2_CEB(AC132,AD132,AK132,F132,F132,J132),1))))</f>
        <v/>
      </c>
      <c r="AK132" s="96" t="str" cm="1">
        <f t="array" ref="AK132">IF(A132="","",IF(INDEX(Table_Methods!A:F,MATCH(G132,Table_Methods!B:B,0),1)&lt;&gt;"BKFL2","",MAX(0,ROUND(BKFL2_STR_NRK(AC132,AD132,K132,V132,X132),1))))</f>
        <v/>
      </c>
      <c r="AL132" s="96" t="str" cm="1">
        <f t="array" ref="AL132">IF(A132="","",IF(INDEX(Table_Methods!A:F,MATCH(G132,Table_Methods!B:B,0),1)&lt;&gt;"BKFL2","",MAX(0,ROUND(BKFL2_STR_RCK(AB132,F132),1))))</f>
        <v/>
      </c>
      <c r="AM132" s="96" t="str" cm="1">
        <f t="array" ref="AM132">IF(A132="","",IF(INDEX(Table_Methods!A:F,MATCH(G132,Table_Methods!B:B,0),1)&lt;&gt;"BKFL3","",MAX(0,ROUND(BKFL3_STR(AC132+AE132,K132),1))))</f>
        <v/>
      </c>
      <c r="AN132" s="96" t="str" cm="1">
        <f t="array" ref="AN132">IF(A132="","",IF(INDEX(Table_Methods!A:F,MATCH(G132,Table_Methods!B:B,0),1)&lt;&gt;"BKFL6","",MAX(0,ROUND(BKFL6_CEB(AC132,AE132,AO132,F132,F132,J132),1))))</f>
        <v/>
      </c>
      <c r="AO132" s="97" t="str" cm="1">
        <f t="array" ref="AO132">IF(A132="","",IF(INDEX(Table_Methods!A:F,MATCH(G132,Table_Methods!B:B,0),1)&lt;&gt;"BKFL6","",MAX(0,ROUND(BKFL6_STR_NRK(AC132,K132,V132),1))))</f>
        <v/>
      </c>
      <c r="AP132" s="96" t="str" cm="1">
        <f t="array" ref="AP132">IF(A132="","",IF(INDEX(Table_Methods!A:F,MATCH(G132,Table_Methods!B:B,0),1)&lt;&gt;"BKFL6","",MAX(0,ROUND(BKFL6_STR_RCK(AB132,F132),1))))</f>
        <v/>
      </c>
      <c r="AQ132" s="97" t="str" cm="1">
        <f t="array" ref="AQ132">IF(A132="","",IF(INDEX(Table_Methods!A:F,MATCH(G132,Table_Methods!B:B,0),1)&lt;&gt;"BKFL7","",MAX(0,ROUND(BKFL7_CEB(AC132,AD132,AR132,F132,F132,J132),1))))</f>
        <v/>
      </c>
      <c r="AR132" s="96" t="str" cm="1">
        <f t="array" ref="AR132">IF(A132="","",IF(INDEX(Table_Methods!A:F,MATCH(G132,Table_Methods!B:B,0),1)&lt;&gt;"BKFL7","",MAX(0,ROUND(BKFL7_STR_NRK(AC132,K132,V132),1))))</f>
        <v/>
      </c>
      <c r="AS132" s="96" t="str" cm="1">
        <f t="array" ref="AS132">IF(A132="","",IF(INDEX(Table_Methods!A:F,MATCH(G132,Table_Methods!B:B,0),1)&lt;&gt;"BKFL7","",MAX(0,ROUND(BKFL7_STR_RCK(AB132,F132),1))))</f>
        <v/>
      </c>
      <c r="AT132" s="97" t="str" cm="1">
        <f t="array" ref="AT132">IF(A132="","",IF(INDEX(Table_Methods!A:F,MATCH(G132,Table_Methods!B:B,0),1)&lt;&gt;"BKFL8","",MAX(0,ROUND(BKFL8_CEB(AF132,Z132,AA132),1))))</f>
        <v/>
      </c>
      <c r="AU132" s="96" t="str" cm="1">
        <f t="array" ref="AU132">IF(A132="","",IF(INDEX(Table_Methods!A:F,MATCH(G132,Table_Methods!B:B,0),1)&lt;&gt;"BKFL8","",MAX(0,ROUND(BKFL8_STR_NRK(AC132,AD132,X132,Y132,Z132),1))))</f>
        <v/>
      </c>
      <c r="AV132" s="96" t="str" cm="1">
        <f t="array" ref="AV132">IF(A132="","",IF(INDEX(Table_Methods!A:F,MATCH(G132,Table_Methods!B:B,0),1)&lt;&gt;"BKFL8","",MAX(0,ROUND(BKFL8_STR_RCK(AB132,X132),1))))</f>
        <v/>
      </c>
      <c r="AW132" s="96" t="str" cm="1">
        <f t="array" ref="AW132">IF(A132="","",IF(INDEX(Table_Methods!A:F,MATCH(G132,Table_Methods!B:B,0),1)&lt;&gt;"BKFL9","",MAX(0,ROUND(BKFL9_STR_NRK(AC132,AD132,X132,Y132,Z132),1))))</f>
        <v/>
      </c>
      <c r="AX132" s="96" t="str" cm="1">
        <f t="array" ref="AX132">IF(A132="","",IF(INDEX(Table_Methods!A:F,MATCH(G132,Table_Methods!B:B,0),1)&lt;&gt;"BKFL9","",MAX(0,ROUND(BKFL9_STR_RCK(AB132,X132),1))))</f>
        <v/>
      </c>
    </row>
    <row r="133" spans="1:50" x14ac:dyDescent="0.25">
      <c r="A133" s="82" t="str">
        <f>IF(Input!A133="","",Input!A133)</f>
        <v/>
      </c>
      <c r="B133" s="82" t="str">
        <f>IF(Input!B133="","",Input!B133)</f>
        <v/>
      </c>
      <c r="C133" s="82" t="str">
        <f>IF(Input!D133="","",Input!D133)</f>
        <v/>
      </c>
      <c r="D133" s="82" t="str">
        <f>IF(Input!E133="","",Input!E133)</f>
        <v/>
      </c>
      <c r="E133" s="82" t="str">
        <f>IF(Input!F133="","",Input!F133)</f>
        <v/>
      </c>
      <c r="F133" s="82" t="str">
        <f>IF(Input!G133="","",Input!G133)</f>
        <v/>
      </c>
      <c r="G133" s="83" t="str">
        <f>IF(Input!H133="","",Input!H133)</f>
        <v/>
      </c>
      <c r="H133" s="82" t="str">
        <f>IF(Input!I133="","",Input!I133)</f>
        <v/>
      </c>
      <c r="I133" s="82" t="str">
        <f>IF(Input!J133="","",Input!J133)</f>
        <v/>
      </c>
      <c r="J133" s="82" t="str">
        <f>IF(Input!K133="","",Input!K133)</f>
        <v/>
      </c>
      <c r="K133" s="82" t="str">
        <f>IF(Input!L133="","",Input!L133)</f>
        <v/>
      </c>
      <c r="L133" s="70" t="str">
        <f>IF(B133="","",IF(B133="Box",4,IF(AND(Project!$B$12&gt;0,ISNUMBER(Project!$B$12)),Project!$B$12,12)))</f>
        <v/>
      </c>
      <c r="M133" s="66" t="str">
        <f t="shared" si="14"/>
        <v/>
      </c>
      <c r="N133" s="66" t="str">
        <f t="shared" si="15"/>
        <v/>
      </c>
      <c r="O133" s="67" t="str" cm="1">
        <f t="array" ref="O133">IF(A133="","",ROUND(IF(B133="Circular",Circular(M133),IF(B133="Box",Box(M133,N133),Elliptical(M133,N133))),3))</f>
        <v/>
      </c>
      <c r="P133" s="66" t="str">
        <f t="shared" si="16"/>
        <v/>
      </c>
      <c r="Q133" s="66" t="str" cm="1">
        <f t="array" ref="Q133">IF(M133="","",ROUND(W(M133),2))</f>
        <v/>
      </c>
      <c r="R133" s="66" t="str" cm="1">
        <f t="array" ref="R133">IF(M133="","",ROUND(Wb(Q133,M133),2))</f>
        <v/>
      </c>
      <c r="S133" s="66" t="str" cm="1">
        <f t="array" ref="S133">IF(R133="","",ROUND(K(R133,N133,L133),2))</f>
        <v/>
      </c>
      <c r="T133" s="66" t="str" cm="1">
        <f t="array" ref="T133">IF(S133="","",ROUND(K_3(S133,P133,L133),2))</f>
        <v/>
      </c>
      <c r="U133" s="66" t="str" cm="1">
        <f t="array" ref="U133">IF(S133="","",ROUND(Wt(I133,S133,L133),2))</f>
        <v/>
      </c>
      <c r="V133" s="92" t="str" cm="1">
        <f t="array" ref="V133">IF(A133="","",MAX(ROUND(L_B2(K133,N133),2),0))</f>
        <v/>
      </c>
      <c r="W133" s="92" t="str" cm="1">
        <f t="array" ref="W133">IF(A133="","",MAX(ROUND(L_Tc(K133,I133,N133),2),0))</f>
        <v/>
      </c>
      <c r="X133" s="92" t="str" cm="1">
        <f t="array" ref="X133">IF(N133="","",ROUND(L_Vc(K133,P133,N133),2))</f>
        <v/>
      </c>
      <c r="Y133" s="92" t="str">
        <f t="shared" si="17"/>
        <v/>
      </c>
      <c r="Z133" s="92" t="str">
        <f t="shared" si="18"/>
        <v/>
      </c>
      <c r="AA133" s="92" t="str">
        <f t="shared" si="19"/>
        <v/>
      </c>
      <c r="AB133" s="76" t="str" cm="1">
        <f t="array" ref="AB133">IF(A133="","",AREA_F(IF(RIGHT(G133,4)="ment",P133,I133),R133))</f>
        <v/>
      </c>
      <c r="AC133" s="76" t="str" cm="1">
        <f t="array" ref="AC133">IF(A133="","",ROUND(AREA_BC(R133,S133,N133,O133),2))</f>
        <v/>
      </c>
      <c r="AD133" s="76" t="str">
        <f t="shared" si="20"/>
        <v/>
      </c>
      <c r="AE133" s="76" t="str" cm="1">
        <f t="array" ref="AE133">IF(A133="","",ROUND(AREA_CT(S133,U133,I133),2))</f>
        <v/>
      </c>
      <c r="AF133" s="76" t="str" cm="1">
        <f t="array" ref="AF133">IF(A133="","",ROUND(AREA_VT(T133,U133,I133,P133),2))</f>
        <v/>
      </c>
      <c r="AG133" s="96" t="str" cm="1">
        <f t="array" ref="AG133">IF(A133="","",IF(INDEX(Table_Methods!A:F,MATCH(G133,Table_Methods!B:B,0),1)&lt;&gt;"BKFL1","",MAX(0,ROUND(BKFL1_CEB(AC133,AE133,AH133,F133,F133,J133),1))))</f>
        <v/>
      </c>
      <c r="AH133" s="96" t="str" cm="1">
        <f t="array" ref="AH133">IF(A133="","",IF(INDEX(Table_Methods!A:F,MATCH(G133,Table_Methods!B:B,0),1)&lt;&gt;"BKFL1","",MAX(0,ROUND(BKFL1_STR_NRK(AC133,AE133,K133,V133,W133),1))))</f>
        <v/>
      </c>
      <c r="AI133" s="96" t="str" cm="1">
        <f t="array" ref="AI133">IF(A133="","",IF(INDEX(Table_Methods!A:F,MATCH(G133,Table_Methods!B:B,0),1)&lt;&gt;"BKFL1","",MAX(0,ROUND(BKFL1_STR_RCK(AB133,F133),1))))</f>
        <v/>
      </c>
      <c r="AJ133" s="96" t="str" cm="1">
        <f t="array" ref="AJ133">IF(A133="","",IF(INDEX(Table_Methods!A:F,MATCH(G133,Table_Methods!B:B,0),1)&lt;&gt;"BKFL2","",MAX(0,ROUND(BKFL2_CEB(AC133,AD133,AK133,F133,F133,J133),1))))</f>
        <v/>
      </c>
      <c r="AK133" s="96" t="str" cm="1">
        <f t="array" ref="AK133">IF(A133="","",IF(INDEX(Table_Methods!A:F,MATCH(G133,Table_Methods!B:B,0),1)&lt;&gt;"BKFL2","",MAX(0,ROUND(BKFL2_STR_NRK(AC133,AD133,K133,V133,X133),1))))</f>
        <v/>
      </c>
      <c r="AL133" s="96" t="str" cm="1">
        <f t="array" ref="AL133">IF(A133="","",IF(INDEX(Table_Methods!A:F,MATCH(G133,Table_Methods!B:B,0),1)&lt;&gt;"BKFL2","",MAX(0,ROUND(BKFL2_STR_RCK(AB133,F133),1))))</f>
        <v/>
      </c>
      <c r="AM133" s="96" t="str" cm="1">
        <f t="array" ref="AM133">IF(A133="","",IF(INDEX(Table_Methods!A:F,MATCH(G133,Table_Methods!B:B,0),1)&lt;&gt;"BKFL3","",MAX(0,ROUND(BKFL3_STR(AC133+AE133,K133),1))))</f>
        <v/>
      </c>
      <c r="AN133" s="96" t="str" cm="1">
        <f t="array" ref="AN133">IF(A133="","",IF(INDEX(Table_Methods!A:F,MATCH(G133,Table_Methods!B:B,0),1)&lt;&gt;"BKFL6","",MAX(0,ROUND(BKFL6_CEB(AC133,AE133,AO133,F133,F133,J133),1))))</f>
        <v/>
      </c>
      <c r="AO133" s="97" t="str" cm="1">
        <f t="array" ref="AO133">IF(A133="","",IF(INDEX(Table_Methods!A:F,MATCH(G133,Table_Methods!B:B,0),1)&lt;&gt;"BKFL6","",MAX(0,ROUND(BKFL6_STR_NRK(AC133,K133,V133),1))))</f>
        <v/>
      </c>
      <c r="AP133" s="96" t="str" cm="1">
        <f t="array" ref="AP133">IF(A133="","",IF(INDEX(Table_Methods!A:F,MATCH(G133,Table_Methods!B:B,0),1)&lt;&gt;"BKFL6","",MAX(0,ROUND(BKFL6_STR_RCK(AB133,F133),1))))</f>
        <v/>
      </c>
      <c r="AQ133" s="97" t="str" cm="1">
        <f t="array" ref="AQ133">IF(A133="","",IF(INDEX(Table_Methods!A:F,MATCH(G133,Table_Methods!B:B,0),1)&lt;&gt;"BKFL7","",MAX(0,ROUND(BKFL7_CEB(AC133,AD133,AR133,F133,F133,J133),1))))</f>
        <v/>
      </c>
      <c r="AR133" s="96" t="str" cm="1">
        <f t="array" ref="AR133">IF(A133="","",IF(INDEX(Table_Methods!A:F,MATCH(G133,Table_Methods!B:B,0),1)&lt;&gt;"BKFL7","",MAX(0,ROUND(BKFL7_STR_NRK(AC133,K133,V133),1))))</f>
        <v/>
      </c>
      <c r="AS133" s="96" t="str" cm="1">
        <f t="array" ref="AS133">IF(A133="","",IF(INDEX(Table_Methods!A:F,MATCH(G133,Table_Methods!B:B,0),1)&lt;&gt;"BKFL7","",MAX(0,ROUND(BKFL7_STR_RCK(AB133,F133),1))))</f>
        <v/>
      </c>
      <c r="AT133" s="97" t="str" cm="1">
        <f t="array" ref="AT133">IF(A133="","",IF(INDEX(Table_Methods!A:F,MATCH(G133,Table_Methods!B:B,0),1)&lt;&gt;"BKFL8","",MAX(0,ROUND(BKFL8_CEB(AF133,Z133,AA133),1))))</f>
        <v/>
      </c>
      <c r="AU133" s="96" t="str" cm="1">
        <f t="array" ref="AU133">IF(A133="","",IF(INDEX(Table_Methods!A:F,MATCH(G133,Table_Methods!B:B,0),1)&lt;&gt;"BKFL8","",MAX(0,ROUND(BKFL8_STR_NRK(AC133,AD133,X133,Y133,Z133),1))))</f>
        <v/>
      </c>
      <c r="AV133" s="96" t="str" cm="1">
        <f t="array" ref="AV133">IF(A133="","",IF(INDEX(Table_Methods!A:F,MATCH(G133,Table_Methods!B:B,0),1)&lt;&gt;"BKFL8","",MAX(0,ROUND(BKFL8_STR_RCK(AB133,X133),1))))</f>
        <v/>
      </c>
      <c r="AW133" s="96" t="str" cm="1">
        <f t="array" ref="AW133">IF(A133="","",IF(INDEX(Table_Methods!A:F,MATCH(G133,Table_Methods!B:B,0),1)&lt;&gt;"BKFL9","",MAX(0,ROUND(BKFL9_STR_NRK(AC133,AD133,X133,Y133,Z133),1))))</f>
        <v/>
      </c>
      <c r="AX133" s="96" t="str" cm="1">
        <f t="array" ref="AX133">IF(A133="","",IF(INDEX(Table_Methods!A:F,MATCH(G133,Table_Methods!B:B,0),1)&lt;&gt;"BKFL9","",MAX(0,ROUND(BKFL9_STR_RCK(AB133,X133),1))))</f>
        <v/>
      </c>
    </row>
    <row r="134" spans="1:50" x14ac:dyDescent="0.25">
      <c r="A134" s="82" t="str">
        <f>IF(Input!A134="","",Input!A134)</f>
        <v/>
      </c>
      <c r="B134" s="82" t="str">
        <f>IF(Input!B134="","",Input!B134)</f>
        <v/>
      </c>
      <c r="C134" s="82" t="str">
        <f>IF(Input!D134="","",Input!D134)</f>
        <v/>
      </c>
      <c r="D134" s="82" t="str">
        <f>IF(Input!E134="","",Input!E134)</f>
        <v/>
      </c>
      <c r="E134" s="82" t="str">
        <f>IF(Input!F134="","",Input!F134)</f>
        <v/>
      </c>
      <c r="F134" s="82" t="str">
        <f>IF(Input!G134="","",Input!G134)</f>
        <v/>
      </c>
      <c r="G134" s="83" t="str">
        <f>IF(Input!H134="","",Input!H134)</f>
        <v/>
      </c>
      <c r="H134" s="82" t="str">
        <f>IF(Input!I134="","",Input!I134)</f>
        <v/>
      </c>
      <c r="I134" s="82" t="str">
        <f>IF(Input!J134="","",Input!J134)</f>
        <v/>
      </c>
      <c r="J134" s="82" t="str">
        <f>IF(Input!K134="","",Input!K134)</f>
        <v/>
      </c>
      <c r="K134" s="82" t="str">
        <f>IF(Input!L134="","",Input!L134)</f>
        <v/>
      </c>
      <c r="L134" s="70" t="str">
        <f>IF(B134="","",IF(B134="Box",4,IF(AND(Project!$B$12&gt;0,ISNUMBER(Project!$B$12)),Project!$B$12,12)))</f>
        <v/>
      </c>
      <c r="M134" s="66" t="str">
        <f t="shared" si="14"/>
        <v/>
      </c>
      <c r="N134" s="66" t="str">
        <f t="shared" si="15"/>
        <v/>
      </c>
      <c r="O134" s="67" t="str" cm="1">
        <f t="array" ref="O134">IF(A134="","",ROUND(IF(B134="Circular",Circular(M134),IF(B134="Box",Box(M134,N134),Elliptical(M134,N134))),3))</f>
        <v/>
      </c>
      <c r="P134" s="66" t="str">
        <f t="shared" si="16"/>
        <v/>
      </c>
      <c r="Q134" s="66" t="str" cm="1">
        <f t="array" ref="Q134">IF(M134="","",ROUND(W(M134),2))</f>
        <v/>
      </c>
      <c r="R134" s="66" t="str" cm="1">
        <f t="array" ref="R134">IF(M134="","",ROUND(Wb(Q134,M134),2))</f>
        <v/>
      </c>
      <c r="S134" s="66" t="str" cm="1">
        <f t="array" ref="S134">IF(R134="","",ROUND(K(R134,N134,L134),2))</f>
        <v/>
      </c>
      <c r="T134" s="66" t="str" cm="1">
        <f t="array" ref="T134">IF(S134="","",ROUND(K_3(S134,P134,L134),2))</f>
        <v/>
      </c>
      <c r="U134" s="66" t="str" cm="1">
        <f t="array" ref="U134">IF(S134="","",ROUND(Wt(I134,S134,L134),2))</f>
        <v/>
      </c>
      <c r="V134" s="92" t="str" cm="1">
        <f t="array" ref="V134">IF(A134="","",MAX(ROUND(L_B2(K134,N134),2),0))</f>
        <v/>
      </c>
      <c r="W134" s="92" t="str" cm="1">
        <f t="array" ref="W134">IF(A134="","",MAX(ROUND(L_Tc(K134,I134,N134),2),0))</f>
        <v/>
      </c>
      <c r="X134" s="92" t="str" cm="1">
        <f t="array" ref="X134">IF(N134="","",ROUND(L_Vc(K134,P134,N134),2))</f>
        <v/>
      </c>
      <c r="Y134" s="92" t="str">
        <f t="shared" si="17"/>
        <v/>
      </c>
      <c r="Z134" s="92" t="str">
        <f t="shared" si="18"/>
        <v/>
      </c>
      <c r="AA134" s="92" t="str">
        <f t="shared" si="19"/>
        <v/>
      </c>
      <c r="AB134" s="76" t="str" cm="1">
        <f t="array" ref="AB134">IF(A134="","",AREA_F(IF(RIGHT(G134,4)="ment",P134,I134),R134))</f>
        <v/>
      </c>
      <c r="AC134" s="76" t="str" cm="1">
        <f t="array" ref="AC134">IF(A134="","",ROUND(AREA_BC(R134,S134,N134,O134),2))</f>
        <v/>
      </c>
      <c r="AD134" s="76" t="str">
        <f t="shared" si="20"/>
        <v/>
      </c>
      <c r="AE134" s="76" t="str" cm="1">
        <f t="array" ref="AE134">IF(A134="","",ROUND(AREA_CT(S134,U134,I134),2))</f>
        <v/>
      </c>
      <c r="AF134" s="76" t="str" cm="1">
        <f t="array" ref="AF134">IF(A134="","",ROUND(AREA_VT(T134,U134,I134,P134),2))</f>
        <v/>
      </c>
      <c r="AG134" s="96" t="str" cm="1">
        <f t="array" ref="AG134">IF(A134="","",IF(INDEX(Table_Methods!A:F,MATCH(G134,Table_Methods!B:B,0),1)&lt;&gt;"BKFL1","",MAX(0,ROUND(BKFL1_CEB(AC134,AE134,AH134,F134,F134,J134),1))))</f>
        <v/>
      </c>
      <c r="AH134" s="96" t="str" cm="1">
        <f t="array" ref="AH134">IF(A134="","",IF(INDEX(Table_Methods!A:F,MATCH(G134,Table_Methods!B:B,0),1)&lt;&gt;"BKFL1","",MAX(0,ROUND(BKFL1_STR_NRK(AC134,AE134,K134,V134,W134),1))))</f>
        <v/>
      </c>
      <c r="AI134" s="96" t="str" cm="1">
        <f t="array" ref="AI134">IF(A134="","",IF(INDEX(Table_Methods!A:F,MATCH(G134,Table_Methods!B:B,0),1)&lt;&gt;"BKFL1","",MAX(0,ROUND(BKFL1_STR_RCK(AB134,F134),1))))</f>
        <v/>
      </c>
      <c r="AJ134" s="96" t="str" cm="1">
        <f t="array" ref="AJ134">IF(A134="","",IF(INDEX(Table_Methods!A:F,MATCH(G134,Table_Methods!B:B,0),1)&lt;&gt;"BKFL2","",MAX(0,ROUND(BKFL2_CEB(AC134,AD134,AK134,F134,F134,J134),1))))</f>
        <v/>
      </c>
      <c r="AK134" s="96" t="str" cm="1">
        <f t="array" ref="AK134">IF(A134="","",IF(INDEX(Table_Methods!A:F,MATCH(G134,Table_Methods!B:B,0),1)&lt;&gt;"BKFL2","",MAX(0,ROUND(BKFL2_STR_NRK(AC134,AD134,K134,V134,X134),1))))</f>
        <v/>
      </c>
      <c r="AL134" s="96" t="str" cm="1">
        <f t="array" ref="AL134">IF(A134="","",IF(INDEX(Table_Methods!A:F,MATCH(G134,Table_Methods!B:B,0),1)&lt;&gt;"BKFL2","",MAX(0,ROUND(BKFL2_STR_RCK(AB134,F134),1))))</f>
        <v/>
      </c>
      <c r="AM134" s="96" t="str" cm="1">
        <f t="array" ref="AM134">IF(A134="","",IF(INDEX(Table_Methods!A:F,MATCH(G134,Table_Methods!B:B,0),1)&lt;&gt;"BKFL3","",MAX(0,ROUND(BKFL3_STR(AC134+AE134,K134),1))))</f>
        <v/>
      </c>
      <c r="AN134" s="96" t="str" cm="1">
        <f t="array" ref="AN134">IF(A134="","",IF(INDEX(Table_Methods!A:F,MATCH(G134,Table_Methods!B:B,0),1)&lt;&gt;"BKFL6","",MAX(0,ROUND(BKFL6_CEB(AC134,AE134,AO134,F134,F134,J134),1))))</f>
        <v/>
      </c>
      <c r="AO134" s="97" t="str" cm="1">
        <f t="array" ref="AO134">IF(A134="","",IF(INDEX(Table_Methods!A:F,MATCH(G134,Table_Methods!B:B,0),1)&lt;&gt;"BKFL6","",MAX(0,ROUND(BKFL6_STR_NRK(AC134,K134,V134),1))))</f>
        <v/>
      </c>
      <c r="AP134" s="96" t="str" cm="1">
        <f t="array" ref="AP134">IF(A134="","",IF(INDEX(Table_Methods!A:F,MATCH(G134,Table_Methods!B:B,0),1)&lt;&gt;"BKFL6","",MAX(0,ROUND(BKFL6_STR_RCK(AB134,F134),1))))</f>
        <v/>
      </c>
      <c r="AQ134" s="97" t="str" cm="1">
        <f t="array" ref="AQ134">IF(A134="","",IF(INDEX(Table_Methods!A:F,MATCH(G134,Table_Methods!B:B,0),1)&lt;&gt;"BKFL7","",MAX(0,ROUND(BKFL7_CEB(AC134,AD134,AR134,F134,F134,J134),1))))</f>
        <v/>
      </c>
      <c r="AR134" s="96" t="str" cm="1">
        <f t="array" ref="AR134">IF(A134="","",IF(INDEX(Table_Methods!A:F,MATCH(G134,Table_Methods!B:B,0),1)&lt;&gt;"BKFL7","",MAX(0,ROUND(BKFL7_STR_NRK(AC134,K134,V134),1))))</f>
        <v/>
      </c>
      <c r="AS134" s="96" t="str" cm="1">
        <f t="array" ref="AS134">IF(A134="","",IF(INDEX(Table_Methods!A:F,MATCH(G134,Table_Methods!B:B,0),1)&lt;&gt;"BKFL7","",MAX(0,ROUND(BKFL7_STR_RCK(AB134,F134),1))))</f>
        <v/>
      </c>
      <c r="AT134" s="97" t="str" cm="1">
        <f t="array" ref="AT134">IF(A134="","",IF(INDEX(Table_Methods!A:F,MATCH(G134,Table_Methods!B:B,0),1)&lt;&gt;"BKFL8","",MAX(0,ROUND(BKFL8_CEB(AF134,Z134,AA134),1))))</f>
        <v/>
      </c>
      <c r="AU134" s="96" t="str" cm="1">
        <f t="array" ref="AU134">IF(A134="","",IF(INDEX(Table_Methods!A:F,MATCH(G134,Table_Methods!B:B,0),1)&lt;&gt;"BKFL8","",MAX(0,ROUND(BKFL8_STR_NRK(AC134,AD134,X134,Y134,Z134),1))))</f>
        <v/>
      </c>
      <c r="AV134" s="96" t="str" cm="1">
        <f t="array" ref="AV134">IF(A134="","",IF(INDEX(Table_Methods!A:F,MATCH(G134,Table_Methods!B:B,0),1)&lt;&gt;"BKFL8","",MAX(0,ROUND(BKFL8_STR_RCK(AB134,X134),1))))</f>
        <v/>
      </c>
      <c r="AW134" s="96" t="str" cm="1">
        <f t="array" ref="AW134">IF(A134="","",IF(INDEX(Table_Methods!A:F,MATCH(G134,Table_Methods!B:B,0),1)&lt;&gt;"BKFL9","",MAX(0,ROUND(BKFL9_STR_NRK(AC134,AD134,X134,Y134,Z134),1))))</f>
        <v/>
      </c>
      <c r="AX134" s="96" t="str" cm="1">
        <f t="array" ref="AX134">IF(A134="","",IF(INDEX(Table_Methods!A:F,MATCH(G134,Table_Methods!B:B,0),1)&lt;&gt;"BKFL9","",MAX(0,ROUND(BKFL9_STR_RCK(AB134,X134),1))))</f>
        <v/>
      </c>
    </row>
    <row r="135" spans="1:50" x14ac:dyDescent="0.25">
      <c r="A135" s="82" t="str">
        <f>IF(Input!A135="","",Input!A135)</f>
        <v/>
      </c>
      <c r="B135" s="82" t="str">
        <f>IF(Input!B135="","",Input!B135)</f>
        <v/>
      </c>
      <c r="C135" s="82" t="str">
        <f>IF(Input!D135="","",Input!D135)</f>
        <v/>
      </c>
      <c r="D135" s="82" t="str">
        <f>IF(Input!E135="","",Input!E135)</f>
        <v/>
      </c>
      <c r="E135" s="82" t="str">
        <f>IF(Input!F135="","",Input!F135)</f>
        <v/>
      </c>
      <c r="F135" s="82" t="str">
        <f>IF(Input!G135="","",Input!G135)</f>
        <v/>
      </c>
      <c r="G135" s="83" t="str">
        <f>IF(Input!H135="","",Input!H135)</f>
        <v/>
      </c>
      <c r="H135" s="82" t="str">
        <f>IF(Input!I135="","",Input!I135)</f>
        <v/>
      </c>
      <c r="I135" s="82" t="str">
        <f>IF(Input!J135="","",Input!J135)</f>
        <v/>
      </c>
      <c r="J135" s="82" t="str">
        <f>IF(Input!K135="","",Input!K135)</f>
        <v/>
      </c>
      <c r="K135" s="82" t="str">
        <f>IF(Input!L135="","",Input!L135)</f>
        <v/>
      </c>
      <c r="L135" s="70" t="str">
        <f>IF(B135="","",IF(B135="Box",4,IF(AND(Project!$B$12&gt;0,ISNUMBER(Project!$B$12)),Project!$B$12,12)))</f>
        <v/>
      </c>
      <c r="M135" s="66" t="str">
        <f t="shared" si="14"/>
        <v/>
      </c>
      <c r="N135" s="66" t="str">
        <f t="shared" si="15"/>
        <v/>
      </c>
      <c r="O135" s="67" t="str" cm="1">
        <f t="array" ref="O135">IF(A135="","",ROUND(IF(B135="Circular",Circular(M135),IF(B135="Box",Box(M135,N135),Elliptical(M135,N135))),3))</f>
        <v/>
      </c>
      <c r="P135" s="66" t="str">
        <f t="shared" si="16"/>
        <v/>
      </c>
      <c r="Q135" s="66" t="str" cm="1">
        <f t="array" ref="Q135">IF(M135="","",ROUND(W(M135),2))</f>
        <v/>
      </c>
      <c r="R135" s="66" t="str" cm="1">
        <f t="array" ref="R135">IF(M135="","",ROUND(Wb(Q135,M135),2))</f>
        <v/>
      </c>
      <c r="S135" s="66" t="str" cm="1">
        <f t="array" ref="S135">IF(R135="","",ROUND(K(R135,N135,L135),2))</f>
        <v/>
      </c>
      <c r="T135" s="66" t="str" cm="1">
        <f t="array" ref="T135">IF(S135="","",ROUND(K_3(S135,P135,L135),2))</f>
        <v/>
      </c>
      <c r="U135" s="66" t="str" cm="1">
        <f t="array" ref="U135">IF(S135="","",ROUND(Wt(I135,S135,L135),2))</f>
        <v/>
      </c>
      <c r="V135" s="92" t="str" cm="1">
        <f t="array" ref="V135">IF(A135="","",MAX(ROUND(L_B2(K135,N135),2),0))</f>
        <v/>
      </c>
      <c r="W135" s="92" t="str" cm="1">
        <f t="array" ref="W135">IF(A135="","",MAX(ROUND(L_Tc(K135,I135,N135),2),0))</f>
        <v/>
      </c>
      <c r="X135" s="92" t="str" cm="1">
        <f t="array" ref="X135">IF(N135="","",ROUND(L_Vc(K135,P135,N135),2))</f>
        <v/>
      </c>
      <c r="Y135" s="92" t="str">
        <f t="shared" si="17"/>
        <v/>
      </c>
      <c r="Z135" s="92" t="str">
        <f t="shared" si="18"/>
        <v/>
      </c>
      <c r="AA135" s="92" t="str">
        <f t="shared" si="19"/>
        <v/>
      </c>
      <c r="AB135" s="76" t="str" cm="1">
        <f t="array" ref="AB135">IF(A135="","",AREA_F(IF(RIGHT(G135,4)="ment",P135,I135),R135))</f>
        <v/>
      </c>
      <c r="AC135" s="76" t="str" cm="1">
        <f t="array" ref="AC135">IF(A135="","",ROUND(AREA_BC(R135,S135,N135,O135),2))</f>
        <v/>
      </c>
      <c r="AD135" s="76" t="str">
        <f t="shared" si="20"/>
        <v/>
      </c>
      <c r="AE135" s="76" t="str" cm="1">
        <f t="array" ref="AE135">IF(A135="","",ROUND(AREA_CT(S135,U135,I135),2))</f>
        <v/>
      </c>
      <c r="AF135" s="76" t="str" cm="1">
        <f t="array" ref="AF135">IF(A135="","",ROUND(AREA_VT(T135,U135,I135,P135),2))</f>
        <v/>
      </c>
      <c r="AG135" s="96" t="str" cm="1">
        <f t="array" ref="AG135">IF(A135="","",IF(INDEX(Table_Methods!A:F,MATCH(G135,Table_Methods!B:B,0),1)&lt;&gt;"BKFL1","",MAX(0,ROUND(BKFL1_CEB(AC135,AE135,AH135,F135,F135,J135),1))))</f>
        <v/>
      </c>
      <c r="AH135" s="96" t="str" cm="1">
        <f t="array" ref="AH135">IF(A135="","",IF(INDEX(Table_Methods!A:F,MATCH(G135,Table_Methods!B:B,0),1)&lt;&gt;"BKFL1","",MAX(0,ROUND(BKFL1_STR_NRK(AC135,AE135,K135,V135,W135),1))))</f>
        <v/>
      </c>
      <c r="AI135" s="96" t="str" cm="1">
        <f t="array" ref="AI135">IF(A135="","",IF(INDEX(Table_Methods!A:F,MATCH(G135,Table_Methods!B:B,0),1)&lt;&gt;"BKFL1","",MAX(0,ROUND(BKFL1_STR_RCK(AB135,F135),1))))</f>
        <v/>
      </c>
      <c r="AJ135" s="96" t="str" cm="1">
        <f t="array" ref="AJ135">IF(A135="","",IF(INDEX(Table_Methods!A:F,MATCH(G135,Table_Methods!B:B,0),1)&lt;&gt;"BKFL2","",MAX(0,ROUND(BKFL2_CEB(AC135,AD135,AK135,F135,F135,J135),1))))</f>
        <v/>
      </c>
      <c r="AK135" s="96" t="str" cm="1">
        <f t="array" ref="AK135">IF(A135="","",IF(INDEX(Table_Methods!A:F,MATCH(G135,Table_Methods!B:B,0),1)&lt;&gt;"BKFL2","",MAX(0,ROUND(BKFL2_STR_NRK(AC135,AD135,K135,V135,X135),1))))</f>
        <v/>
      </c>
      <c r="AL135" s="96" t="str" cm="1">
        <f t="array" ref="AL135">IF(A135="","",IF(INDEX(Table_Methods!A:F,MATCH(G135,Table_Methods!B:B,0),1)&lt;&gt;"BKFL2","",MAX(0,ROUND(BKFL2_STR_RCK(AB135,F135),1))))</f>
        <v/>
      </c>
      <c r="AM135" s="96" t="str" cm="1">
        <f t="array" ref="AM135">IF(A135="","",IF(INDEX(Table_Methods!A:F,MATCH(G135,Table_Methods!B:B,0),1)&lt;&gt;"BKFL3","",MAX(0,ROUND(BKFL3_STR(AC135+AE135,K135),1))))</f>
        <v/>
      </c>
      <c r="AN135" s="96" t="str" cm="1">
        <f t="array" ref="AN135">IF(A135="","",IF(INDEX(Table_Methods!A:F,MATCH(G135,Table_Methods!B:B,0),1)&lt;&gt;"BKFL6","",MAX(0,ROUND(BKFL6_CEB(AC135,AE135,AO135,F135,F135,J135),1))))</f>
        <v/>
      </c>
      <c r="AO135" s="97" t="str" cm="1">
        <f t="array" ref="AO135">IF(A135="","",IF(INDEX(Table_Methods!A:F,MATCH(G135,Table_Methods!B:B,0),1)&lt;&gt;"BKFL6","",MAX(0,ROUND(BKFL6_STR_NRK(AC135,K135,V135),1))))</f>
        <v/>
      </c>
      <c r="AP135" s="96" t="str" cm="1">
        <f t="array" ref="AP135">IF(A135="","",IF(INDEX(Table_Methods!A:F,MATCH(G135,Table_Methods!B:B,0),1)&lt;&gt;"BKFL6","",MAX(0,ROUND(BKFL6_STR_RCK(AB135,F135),1))))</f>
        <v/>
      </c>
      <c r="AQ135" s="97" t="str" cm="1">
        <f t="array" ref="AQ135">IF(A135="","",IF(INDEX(Table_Methods!A:F,MATCH(G135,Table_Methods!B:B,0),1)&lt;&gt;"BKFL7","",MAX(0,ROUND(BKFL7_CEB(AC135,AD135,AR135,F135,F135,J135),1))))</f>
        <v/>
      </c>
      <c r="AR135" s="96" t="str" cm="1">
        <f t="array" ref="AR135">IF(A135="","",IF(INDEX(Table_Methods!A:F,MATCH(G135,Table_Methods!B:B,0),1)&lt;&gt;"BKFL7","",MAX(0,ROUND(BKFL7_STR_NRK(AC135,K135,V135),1))))</f>
        <v/>
      </c>
      <c r="AS135" s="96" t="str" cm="1">
        <f t="array" ref="AS135">IF(A135="","",IF(INDEX(Table_Methods!A:F,MATCH(G135,Table_Methods!B:B,0),1)&lt;&gt;"BKFL7","",MAX(0,ROUND(BKFL7_STR_RCK(AB135,F135),1))))</f>
        <v/>
      </c>
      <c r="AT135" s="97" t="str" cm="1">
        <f t="array" ref="AT135">IF(A135="","",IF(INDEX(Table_Methods!A:F,MATCH(G135,Table_Methods!B:B,0),1)&lt;&gt;"BKFL8","",MAX(0,ROUND(BKFL8_CEB(AF135,Z135,AA135),1))))</f>
        <v/>
      </c>
      <c r="AU135" s="96" t="str" cm="1">
        <f t="array" ref="AU135">IF(A135="","",IF(INDEX(Table_Methods!A:F,MATCH(G135,Table_Methods!B:B,0),1)&lt;&gt;"BKFL8","",MAX(0,ROUND(BKFL8_STR_NRK(AC135,AD135,X135,Y135,Z135),1))))</f>
        <v/>
      </c>
      <c r="AV135" s="96" t="str" cm="1">
        <f t="array" ref="AV135">IF(A135="","",IF(INDEX(Table_Methods!A:F,MATCH(G135,Table_Methods!B:B,0),1)&lt;&gt;"BKFL8","",MAX(0,ROUND(BKFL8_STR_RCK(AB135,X135),1))))</f>
        <v/>
      </c>
      <c r="AW135" s="96" t="str" cm="1">
        <f t="array" ref="AW135">IF(A135="","",IF(INDEX(Table_Methods!A:F,MATCH(G135,Table_Methods!B:B,0),1)&lt;&gt;"BKFL9","",MAX(0,ROUND(BKFL9_STR_NRK(AC135,AD135,X135,Y135,Z135),1))))</f>
        <v/>
      </c>
      <c r="AX135" s="96" t="str" cm="1">
        <f t="array" ref="AX135">IF(A135="","",IF(INDEX(Table_Methods!A:F,MATCH(G135,Table_Methods!B:B,0),1)&lt;&gt;"BKFL9","",MAX(0,ROUND(BKFL9_STR_RCK(AB135,X135),1))))</f>
        <v/>
      </c>
    </row>
    <row r="136" spans="1:50" x14ac:dyDescent="0.25">
      <c r="A136" s="82" t="str">
        <f>IF(Input!A136="","",Input!A136)</f>
        <v/>
      </c>
      <c r="B136" s="82" t="str">
        <f>IF(Input!B136="","",Input!B136)</f>
        <v/>
      </c>
      <c r="C136" s="82" t="str">
        <f>IF(Input!D136="","",Input!D136)</f>
        <v/>
      </c>
      <c r="D136" s="82" t="str">
        <f>IF(Input!E136="","",Input!E136)</f>
        <v/>
      </c>
      <c r="E136" s="82" t="str">
        <f>IF(Input!F136="","",Input!F136)</f>
        <v/>
      </c>
      <c r="F136" s="82" t="str">
        <f>IF(Input!G136="","",Input!G136)</f>
        <v/>
      </c>
      <c r="G136" s="83" t="str">
        <f>IF(Input!H136="","",Input!H136)</f>
        <v/>
      </c>
      <c r="H136" s="82" t="str">
        <f>IF(Input!I136="","",Input!I136)</f>
        <v/>
      </c>
      <c r="I136" s="82" t="str">
        <f>IF(Input!J136="","",Input!J136)</f>
        <v/>
      </c>
      <c r="J136" s="82" t="str">
        <f>IF(Input!K136="","",Input!K136)</f>
        <v/>
      </c>
      <c r="K136" s="82" t="str">
        <f>IF(Input!L136="","",Input!L136)</f>
        <v/>
      </c>
      <c r="L136" s="70" t="str">
        <f>IF(B136="","",IF(B136="Box",4,IF(AND(Project!$B$12&gt;0,ISNUMBER(Project!$B$12)),Project!$B$12,12)))</f>
        <v/>
      </c>
      <c r="M136" s="66" t="str">
        <f t="shared" si="14"/>
        <v/>
      </c>
      <c r="N136" s="66" t="str">
        <f t="shared" si="15"/>
        <v/>
      </c>
      <c r="O136" s="67" t="str" cm="1">
        <f t="array" ref="O136">IF(A136="","",ROUND(IF(B136="Circular",Circular(M136),IF(B136="Box",Box(M136,N136),Elliptical(M136,N136))),3))</f>
        <v/>
      </c>
      <c r="P136" s="66" t="str">
        <f t="shared" si="16"/>
        <v/>
      </c>
      <c r="Q136" s="66" t="str" cm="1">
        <f t="array" ref="Q136">IF(M136="","",ROUND(W(M136),2))</f>
        <v/>
      </c>
      <c r="R136" s="66" t="str" cm="1">
        <f t="array" ref="R136">IF(M136="","",ROUND(Wb(Q136,M136),2))</f>
        <v/>
      </c>
      <c r="S136" s="66" t="str" cm="1">
        <f t="array" ref="S136">IF(R136="","",ROUND(K(R136,N136,L136),2))</f>
        <v/>
      </c>
      <c r="T136" s="66" t="str" cm="1">
        <f t="array" ref="T136">IF(S136="","",ROUND(K_3(S136,P136,L136),2))</f>
        <v/>
      </c>
      <c r="U136" s="66" t="str" cm="1">
        <f t="array" ref="U136">IF(S136="","",ROUND(Wt(I136,S136,L136),2))</f>
        <v/>
      </c>
      <c r="V136" s="92" t="str" cm="1">
        <f t="array" ref="V136">IF(A136="","",MAX(ROUND(L_B2(K136,N136),2),0))</f>
        <v/>
      </c>
      <c r="W136" s="92" t="str" cm="1">
        <f t="array" ref="W136">IF(A136="","",MAX(ROUND(L_Tc(K136,I136,N136),2),0))</f>
        <v/>
      </c>
      <c r="X136" s="92" t="str" cm="1">
        <f t="array" ref="X136">IF(N136="","",ROUND(L_Vc(K136,P136,N136),2))</f>
        <v/>
      </c>
      <c r="Y136" s="92" t="str">
        <f t="shared" si="17"/>
        <v/>
      </c>
      <c r="Z136" s="92" t="str">
        <f t="shared" si="18"/>
        <v/>
      </c>
      <c r="AA136" s="92" t="str">
        <f t="shared" si="19"/>
        <v/>
      </c>
      <c r="AB136" s="76" t="str" cm="1">
        <f t="array" ref="AB136">IF(A136="","",AREA_F(IF(RIGHT(G136,4)="ment",P136,I136),R136))</f>
        <v/>
      </c>
      <c r="AC136" s="76" t="str" cm="1">
        <f t="array" ref="AC136">IF(A136="","",ROUND(AREA_BC(R136,S136,N136,O136),2))</f>
        <v/>
      </c>
      <c r="AD136" s="76" t="str">
        <f t="shared" si="20"/>
        <v/>
      </c>
      <c r="AE136" s="76" t="str" cm="1">
        <f t="array" ref="AE136">IF(A136="","",ROUND(AREA_CT(S136,U136,I136),2))</f>
        <v/>
      </c>
      <c r="AF136" s="76" t="str" cm="1">
        <f t="array" ref="AF136">IF(A136="","",ROUND(AREA_VT(T136,U136,I136,P136),2))</f>
        <v/>
      </c>
      <c r="AG136" s="96" t="str" cm="1">
        <f t="array" ref="AG136">IF(A136="","",IF(INDEX(Table_Methods!A:F,MATCH(G136,Table_Methods!B:B,0),1)&lt;&gt;"BKFL1","",MAX(0,ROUND(BKFL1_CEB(AC136,AE136,AH136,F136,F136,J136),1))))</f>
        <v/>
      </c>
      <c r="AH136" s="96" t="str" cm="1">
        <f t="array" ref="AH136">IF(A136="","",IF(INDEX(Table_Methods!A:F,MATCH(G136,Table_Methods!B:B,0),1)&lt;&gt;"BKFL1","",MAX(0,ROUND(BKFL1_STR_NRK(AC136,AE136,K136,V136,W136),1))))</f>
        <v/>
      </c>
      <c r="AI136" s="96" t="str" cm="1">
        <f t="array" ref="AI136">IF(A136="","",IF(INDEX(Table_Methods!A:F,MATCH(G136,Table_Methods!B:B,0),1)&lt;&gt;"BKFL1","",MAX(0,ROUND(BKFL1_STR_RCK(AB136,F136),1))))</f>
        <v/>
      </c>
      <c r="AJ136" s="96" t="str" cm="1">
        <f t="array" ref="AJ136">IF(A136="","",IF(INDEX(Table_Methods!A:F,MATCH(G136,Table_Methods!B:B,0),1)&lt;&gt;"BKFL2","",MAX(0,ROUND(BKFL2_CEB(AC136,AD136,AK136,F136,F136,J136),1))))</f>
        <v/>
      </c>
      <c r="AK136" s="96" t="str" cm="1">
        <f t="array" ref="AK136">IF(A136="","",IF(INDEX(Table_Methods!A:F,MATCH(G136,Table_Methods!B:B,0),1)&lt;&gt;"BKFL2","",MAX(0,ROUND(BKFL2_STR_NRK(AC136,AD136,K136,V136,X136),1))))</f>
        <v/>
      </c>
      <c r="AL136" s="96" t="str" cm="1">
        <f t="array" ref="AL136">IF(A136="","",IF(INDEX(Table_Methods!A:F,MATCH(G136,Table_Methods!B:B,0),1)&lt;&gt;"BKFL2","",MAX(0,ROUND(BKFL2_STR_RCK(AB136,F136),1))))</f>
        <v/>
      </c>
      <c r="AM136" s="96" t="str" cm="1">
        <f t="array" ref="AM136">IF(A136="","",IF(INDEX(Table_Methods!A:F,MATCH(G136,Table_Methods!B:B,0),1)&lt;&gt;"BKFL3","",MAX(0,ROUND(BKFL3_STR(AC136+AE136,K136),1))))</f>
        <v/>
      </c>
      <c r="AN136" s="96" t="str" cm="1">
        <f t="array" ref="AN136">IF(A136="","",IF(INDEX(Table_Methods!A:F,MATCH(G136,Table_Methods!B:B,0),1)&lt;&gt;"BKFL6","",MAX(0,ROUND(BKFL6_CEB(AC136,AE136,AO136,F136,F136,J136),1))))</f>
        <v/>
      </c>
      <c r="AO136" s="97" t="str" cm="1">
        <f t="array" ref="AO136">IF(A136="","",IF(INDEX(Table_Methods!A:F,MATCH(G136,Table_Methods!B:B,0),1)&lt;&gt;"BKFL6","",MAX(0,ROUND(BKFL6_STR_NRK(AC136,K136,V136),1))))</f>
        <v/>
      </c>
      <c r="AP136" s="96" t="str" cm="1">
        <f t="array" ref="AP136">IF(A136="","",IF(INDEX(Table_Methods!A:F,MATCH(G136,Table_Methods!B:B,0),1)&lt;&gt;"BKFL6","",MAX(0,ROUND(BKFL6_STR_RCK(AB136,F136),1))))</f>
        <v/>
      </c>
      <c r="AQ136" s="97" t="str" cm="1">
        <f t="array" ref="AQ136">IF(A136="","",IF(INDEX(Table_Methods!A:F,MATCH(G136,Table_Methods!B:B,0),1)&lt;&gt;"BKFL7","",MAX(0,ROUND(BKFL7_CEB(AC136,AD136,AR136,F136,F136,J136),1))))</f>
        <v/>
      </c>
      <c r="AR136" s="96" t="str" cm="1">
        <f t="array" ref="AR136">IF(A136="","",IF(INDEX(Table_Methods!A:F,MATCH(G136,Table_Methods!B:B,0),1)&lt;&gt;"BKFL7","",MAX(0,ROUND(BKFL7_STR_NRK(AC136,K136,V136),1))))</f>
        <v/>
      </c>
      <c r="AS136" s="96" t="str" cm="1">
        <f t="array" ref="AS136">IF(A136="","",IF(INDEX(Table_Methods!A:F,MATCH(G136,Table_Methods!B:B,0),1)&lt;&gt;"BKFL7","",MAX(0,ROUND(BKFL7_STR_RCK(AB136,F136),1))))</f>
        <v/>
      </c>
      <c r="AT136" s="97" t="str" cm="1">
        <f t="array" ref="AT136">IF(A136="","",IF(INDEX(Table_Methods!A:F,MATCH(G136,Table_Methods!B:B,0),1)&lt;&gt;"BKFL8","",MAX(0,ROUND(BKFL8_CEB(AF136,Z136,AA136),1))))</f>
        <v/>
      </c>
      <c r="AU136" s="96" t="str" cm="1">
        <f t="array" ref="AU136">IF(A136="","",IF(INDEX(Table_Methods!A:F,MATCH(G136,Table_Methods!B:B,0),1)&lt;&gt;"BKFL8","",MAX(0,ROUND(BKFL8_STR_NRK(AC136,AD136,X136,Y136,Z136),1))))</f>
        <v/>
      </c>
      <c r="AV136" s="96" t="str" cm="1">
        <f t="array" ref="AV136">IF(A136="","",IF(INDEX(Table_Methods!A:F,MATCH(G136,Table_Methods!B:B,0),1)&lt;&gt;"BKFL8","",MAX(0,ROUND(BKFL8_STR_RCK(AB136,X136),1))))</f>
        <v/>
      </c>
      <c r="AW136" s="96" t="str" cm="1">
        <f t="array" ref="AW136">IF(A136="","",IF(INDEX(Table_Methods!A:F,MATCH(G136,Table_Methods!B:B,0),1)&lt;&gt;"BKFL9","",MAX(0,ROUND(BKFL9_STR_NRK(AC136,AD136,X136,Y136,Z136),1))))</f>
        <v/>
      </c>
      <c r="AX136" s="96" t="str" cm="1">
        <f t="array" ref="AX136">IF(A136="","",IF(INDEX(Table_Methods!A:F,MATCH(G136,Table_Methods!B:B,0),1)&lt;&gt;"BKFL9","",MAX(0,ROUND(BKFL9_STR_RCK(AB136,X136),1))))</f>
        <v/>
      </c>
    </row>
    <row r="137" spans="1:50" x14ac:dyDescent="0.25">
      <c r="A137" s="82" t="str">
        <f>IF(Input!A137="","",Input!A137)</f>
        <v/>
      </c>
      <c r="B137" s="82" t="str">
        <f>IF(Input!B137="","",Input!B137)</f>
        <v/>
      </c>
      <c r="C137" s="82" t="str">
        <f>IF(Input!D137="","",Input!D137)</f>
        <v/>
      </c>
      <c r="D137" s="82" t="str">
        <f>IF(Input!E137="","",Input!E137)</f>
        <v/>
      </c>
      <c r="E137" s="82" t="str">
        <f>IF(Input!F137="","",Input!F137)</f>
        <v/>
      </c>
      <c r="F137" s="82" t="str">
        <f>IF(Input!G137="","",Input!G137)</f>
        <v/>
      </c>
      <c r="G137" s="83" t="str">
        <f>IF(Input!H137="","",Input!H137)</f>
        <v/>
      </c>
      <c r="H137" s="82" t="str">
        <f>IF(Input!I137="","",Input!I137)</f>
        <v/>
      </c>
      <c r="I137" s="82" t="str">
        <f>IF(Input!J137="","",Input!J137)</f>
        <v/>
      </c>
      <c r="J137" s="82" t="str">
        <f>IF(Input!K137="","",Input!K137)</f>
        <v/>
      </c>
      <c r="K137" s="82" t="str">
        <f>IF(Input!L137="","",Input!L137)</f>
        <v/>
      </c>
      <c r="L137" s="70" t="str">
        <f>IF(B137="","",IF(B137="Box",4,IF(AND(Project!$B$12&gt;0,ISNUMBER(Project!$B$12)),Project!$B$12,12)))</f>
        <v/>
      </c>
      <c r="M137" s="66" t="str">
        <f t="shared" si="14"/>
        <v/>
      </c>
      <c r="N137" s="66" t="str">
        <f t="shared" si="15"/>
        <v/>
      </c>
      <c r="O137" s="67" t="str" cm="1">
        <f t="array" ref="O137">IF(A137="","",ROUND(IF(B137="Circular",Circular(M137),IF(B137="Box",Box(M137,N137),Elliptical(M137,N137))),3))</f>
        <v/>
      </c>
      <c r="P137" s="66" t="str">
        <f t="shared" si="16"/>
        <v/>
      </c>
      <c r="Q137" s="66" t="str" cm="1">
        <f t="array" ref="Q137">IF(M137="","",ROUND(W(M137),2))</f>
        <v/>
      </c>
      <c r="R137" s="66" t="str" cm="1">
        <f t="array" ref="R137">IF(M137="","",ROUND(Wb(Q137,M137),2))</f>
        <v/>
      </c>
      <c r="S137" s="66" t="str" cm="1">
        <f t="array" ref="S137">IF(R137="","",ROUND(K(R137,N137,L137),2))</f>
        <v/>
      </c>
      <c r="T137" s="66" t="str" cm="1">
        <f t="array" ref="T137">IF(S137="","",ROUND(K_3(S137,P137,L137),2))</f>
        <v/>
      </c>
      <c r="U137" s="66" t="str" cm="1">
        <f t="array" ref="U137">IF(S137="","",ROUND(Wt(I137,S137,L137),2))</f>
        <v/>
      </c>
      <c r="V137" s="92" t="str" cm="1">
        <f t="array" ref="V137">IF(A137="","",MAX(ROUND(L_B2(K137,N137),2),0))</f>
        <v/>
      </c>
      <c r="W137" s="92" t="str" cm="1">
        <f t="array" ref="W137">IF(A137="","",MAX(ROUND(L_Tc(K137,I137,N137),2),0))</f>
        <v/>
      </c>
      <c r="X137" s="92" t="str" cm="1">
        <f t="array" ref="X137">IF(N137="","",ROUND(L_Vc(K137,P137,N137),2))</f>
        <v/>
      </c>
      <c r="Y137" s="92" t="str">
        <f t="shared" si="17"/>
        <v/>
      </c>
      <c r="Z137" s="92" t="str">
        <f t="shared" si="18"/>
        <v/>
      </c>
      <c r="AA137" s="92" t="str">
        <f t="shared" si="19"/>
        <v/>
      </c>
      <c r="AB137" s="76" t="str" cm="1">
        <f t="array" ref="AB137">IF(A137="","",AREA_F(IF(RIGHT(G137,4)="ment",P137,I137),R137))</f>
        <v/>
      </c>
      <c r="AC137" s="76" t="str" cm="1">
        <f t="array" ref="AC137">IF(A137="","",ROUND(AREA_BC(R137,S137,N137,O137),2))</f>
        <v/>
      </c>
      <c r="AD137" s="76" t="str">
        <f t="shared" si="20"/>
        <v/>
      </c>
      <c r="AE137" s="76" t="str" cm="1">
        <f t="array" ref="AE137">IF(A137="","",ROUND(AREA_CT(S137,U137,I137),2))</f>
        <v/>
      </c>
      <c r="AF137" s="76" t="str" cm="1">
        <f t="array" ref="AF137">IF(A137="","",ROUND(AREA_VT(T137,U137,I137,P137),2))</f>
        <v/>
      </c>
      <c r="AG137" s="96" t="str" cm="1">
        <f t="array" ref="AG137">IF(A137="","",IF(INDEX(Table_Methods!A:F,MATCH(G137,Table_Methods!B:B,0),1)&lt;&gt;"BKFL1","",MAX(0,ROUND(BKFL1_CEB(AC137,AE137,AH137,F137,F137,J137),1))))</f>
        <v/>
      </c>
      <c r="AH137" s="96" t="str" cm="1">
        <f t="array" ref="AH137">IF(A137="","",IF(INDEX(Table_Methods!A:F,MATCH(G137,Table_Methods!B:B,0),1)&lt;&gt;"BKFL1","",MAX(0,ROUND(BKFL1_STR_NRK(AC137,AE137,K137,V137,W137),1))))</f>
        <v/>
      </c>
      <c r="AI137" s="96" t="str" cm="1">
        <f t="array" ref="AI137">IF(A137="","",IF(INDEX(Table_Methods!A:F,MATCH(G137,Table_Methods!B:B,0),1)&lt;&gt;"BKFL1","",MAX(0,ROUND(BKFL1_STR_RCK(AB137,F137),1))))</f>
        <v/>
      </c>
      <c r="AJ137" s="96" t="str" cm="1">
        <f t="array" ref="AJ137">IF(A137="","",IF(INDEX(Table_Methods!A:F,MATCH(G137,Table_Methods!B:B,0),1)&lt;&gt;"BKFL2","",MAX(0,ROUND(BKFL2_CEB(AC137,AD137,AK137,F137,F137,J137),1))))</f>
        <v/>
      </c>
      <c r="AK137" s="96" t="str" cm="1">
        <f t="array" ref="AK137">IF(A137="","",IF(INDEX(Table_Methods!A:F,MATCH(G137,Table_Methods!B:B,0),1)&lt;&gt;"BKFL2","",MAX(0,ROUND(BKFL2_STR_NRK(AC137,AD137,K137,V137,X137),1))))</f>
        <v/>
      </c>
      <c r="AL137" s="96" t="str" cm="1">
        <f t="array" ref="AL137">IF(A137="","",IF(INDEX(Table_Methods!A:F,MATCH(G137,Table_Methods!B:B,0),1)&lt;&gt;"BKFL2","",MAX(0,ROUND(BKFL2_STR_RCK(AB137,F137),1))))</f>
        <v/>
      </c>
      <c r="AM137" s="96" t="str" cm="1">
        <f t="array" ref="AM137">IF(A137="","",IF(INDEX(Table_Methods!A:F,MATCH(G137,Table_Methods!B:B,0),1)&lt;&gt;"BKFL3","",MAX(0,ROUND(BKFL3_STR(AC137+AE137,K137),1))))</f>
        <v/>
      </c>
      <c r="AN137" s="96" t="str" cm="1">
        <f t="array" ref="AN137">IF(A137="","",IF(INDEX(Table_Methods!A:F,MATCH(G137,Table_Methods!B:B,0),1)&lt;&gt;"BKFL6","",MAX(0,ROUND(BKFL6_CEB(AC137,AE137,AO137,F137,F137,J137),1))))</f>
        <v/>
      </c>
      <c r="AO137" s="97" t="str" cm="1">
        <f t="array" ref="AO137">IF(A137="","",IF(INDEX(Table_Methods!A:F,MATCH(G137,Table_Methods!B:B,0),1)&lt;&gt;"BKFL6","",MAX(0,ROUND(BKFL6_STR_NRK(AC137,K137,V137),1))))</f>
        <v/>
      </c>
      <c r="AP137" s="96" t="str" cm="1">
        <f t="array" ref="AP137">IF(A137="","",IF(INDEX(Table_Methods!A:F,MATCH(G137,Table_Methods!B:B,0),1)&lt;&gt;"BKFL6","",MAX(0,ROUND(BKFL6_STR_RCK(AB137,F137),1))))</f>
        <v/>
      </c>
      <c r="AQ137" s="97" t="str" cm="1">
        <f t="array" ref="AQ137">IF(A137="","",IF(INDEX(Table_Methods!A:F,MATCH(G137,Table_Methods!B:B,0),1)&lt;&gt;"BKFL7","",MAX(0,ROUND(BKFL7_CEB(AC137,AD137,AR137,F137,F137,J137),1))))</f>
        <v/>
      </c>
      <c r="AR137" s="96" t="str" cm="1">
        <f t="array" ref="AR137">IF(A137="","",IF(INDEX(Table_Methods!A:F,MATCH(G137,Table_Methods!B:B,0),1)&lt;&gt;"BKFL7","",MAX(0,ROUND(BKFL7_STR_NRK(AC137,K137,V137),1))))</f>
        <v/>
      </c>
      <c r="AS137" s="96" t="str" cm="1">
        <f t="array" ref="AS137">IF(A137="","",IF(INDEX(Table_Methods!A:F,MATCH(G137,Table_Methods!B:B,0),1)&lt;&gt;"BKFL7","",MAX(0,ROUND(BKFL7_STR_RCK(AB137,F137),1))))</f>
        <v/>
      </c>
      <c r="AT137" s="97" t="str" cm="1">
        <f t="array" ref="AT137">IF(A137="","",IF(INDEX(Table_Methods!A:F,MATCH(G137,Table_Methods!B:B,0),1)&lt;&gt;"BKFL8","",MAX(0,ROUND(BKFL8_CEB(AF137,Z137,AA137),1))))</f>
        <v/>
      </c>
      <c r="AU137" s="96" t="str" cm="1">
        <f t="array" ref="AU137">IF(A137="","",IF(INDEX(Table_Methods!A:F,MATCH(G137,Table_Methods!B:B,0),1)&lt;&gt;"BKFL8","",MAX(0,ROUND(BKFL8_STR_NRK(AC137,AD137,X137,Y137,Z137),1))))</f>
        <v/>
      </c>
      <c r="AV137" s="96" t="str" cm="1">
        <f t="array" ref="AV137">IF(A137="","",IF(INDEX(Table_Methods!A:F,MATCH(G137,Table_Methods!B:B,0),1)&lt;&gt;"BKFL8","",MAX(0,ROUND(BKFL8_STR_RCK(AB137,X137),1))))</f>
        <v/>
      </c>
      <c r="AW137" s="96" t="str" cm="1">
        <f t="array" ref="AW137">IF(A137="","",IF(INDEX(Table_Methods!A:F,MATCH(G137,Table_Methods!B:B,0),1)&lt;&gt;"BKFL9","",MAX(0,ROUND(BKFL9_STR_NRK(AC137,AD137,X137,Y137,Z137),1))))</f>
        <v/>
      </c>
      <c r="AX137" s="96" t="str" cm="1">
        <f t="array" ref="AX137">IF(A137="","",IF(INDEX(Table_Methods!A:F,MATCH(G137,Table_Methods!B:B,0),1)&lt;&gt;"BKFL9","",MAX(0,ROUND(BKFL9_STR_RCK(AB137,X137),1))))</f>
        <v/>
      </c>
    </row>
    <row r="138" spans="1:50" x14ac:dyDescent="0.25">
      <c r="A138" s="82" t="str">
        <f>IF(Input!A138="","",Input!A138)</f>
        <v/>
      </c>
      <c r="B138" s="82" t="str">
        <f>IF(Input!B138="","",Input!B138)</f>
        <v/>
      </c>
      <c r="C138" s="82" t="str">
        <f>IF(Input!D138="","",Input!D138)</f>
        <v/>
      </c>
      <c r="D138" s="82" t="str">
        <f>IF(Input!E138="","",Input!E138)</f>
        <v/>
      </c>
      <c r="E138" s="82" t="str">
        <f>IF(Input!F138="","",Input!F138)</f>
        <v/>
      </c>
      <c r="F138" s="82" t="str">
        <f>IF(Input!G138="","",Input!G138)</f>
        <v/>
      </c>
      <c r="G138" s="83" t="str">
        <f>IF(Input!H138="","",Input!H138)</f>
        <v/>
      </c>
      <c r="H138" s="82" t="str">
        <f>IF(Input!I138="","",Input!I138)</f>
        <v/>
      </c>
      <c r="I138" s="82" t="str">
        <f>IF(Input!J138="","",Input!J138)</f>
        <v/>
      </c>
      <c r="J138" s="82" t="str">
        <f>IF(Input!K138="","",Input!K138)</f>
        <v/>
      </c>
      <c r="K138" s="82" t="str">
        <f>IF(Input!L138="","",Input!L138)</f>
        <v/>
      </c>
      <c r="L138" s="70" t="str">
        <f>IF(B138="","",IF(B138="Box",4,IF(AND(Project!$B$12&gt;0,ISNUMBER(Project!$B$12)),Project!$B$12,12)))</f>
        <v/>
      </c>
      <c r="M138" s="66" t="str">
        <f t="shared" si="14"/>
        <v/>
      </c>
      <c r="N138" s="66" t="str">
        <f t="shared" si="15"/>
        <v/>
      </c>
      <c r="O138" s="67" t="str" cm="1">
        <f t="array" ref="O138">IF(A138="","",ROUND(IF(B138="Circular",Circular(M138),IF(B138="Box",Box(M138,N138),Elliptical(M138,N138))),3))</f>
        <v/>
      </c>
      <c r="P138" s="66" t="str">
        <f t="shared" si="16"/>
        <v/>
      </c>
      <c r="Q138" s="66" t="str" cm="1">
        <f t="array" ref="Q138">IF(M138="","",ROUND(W(M138),2))</f>
        <v/>
      </c>
      <c r="R138" s="66" t="str" cm="1">
        <f t="array" ref="R138">IF(M138="","",ROUND(Wb(Q138,M138),2))</f>
        <v/>
      </c>
      <c r="S138" s="66" t="str" cm="1">
        <f t="array" ref="S138">IF(R138="","",ROUND(K(R138,N138,L138),2))</f>
        <v/>
      </c>
      <c r="T138" s="66" t="str" cm="1">
        <f t="array" ref="T138">IF(S138="","",ROUND(K_3(S138,P138,L138),2))</f>
        <v/>
      </c>
      <c r="U138" s="66" t="str" cm="1">
        <f t="array" ref="U138">IF(S138="","",ROUND(Wt(I138,S138,L138),2))</f>
        <v/>
      </c>
      <c r="V138" s="92" t="str" cm="1">
        <f t="array" ref="V138">IF(A138="","",MAX(ROUND(L_B2(K138,N138),2),0))</f>
        <v/>
      </c>
      <c r="W138" s="92" t="str" cm="1">
        <f t="array" ref="W138">IF(A138="","",MAX(ROUND(L_Tc(K138,I138,N138),2),0))</f>
        <v/>
      </c>
      <c r="X138" s="92" t="str" cm="1">
        <f t="array" ref="X138">IF(N138="","",ROUND(L_Vc(K138,P138,N138),2))</f>
        <v/>
      </c>
      <c r="Y138" s="92" t="str">
        <f t="shared" si="17"/>
        <v/>
      </c>
      <c r="Z138" s="92" t="str">
        <f t="shared" si="18"/>
        <v/>
      </c>
      <c r="AA138" s="92" t="str">
        <f t="shared" si="19"/>
        <v/>
      </c>
      <c r="AB138" s="76" t="str" cm="1">
        <f t="array" ref="AB138">IF(A138="","",AREA_F(IF(RIGHT(G138,4)="ment",P138,I138),R138))</f>
        <v/>
      </c>
      <c r="AC138" s="76" t="str" cm="1">
        <f t="array" ref="AC138">IF(A138="","",ROUND(AREA_BC(R138,S138,N138,O138),2))</f>
        <v/>
      </c>
      <c r="AD138" s="76" t="str">
        <f t="shared" si="20"/>
        <v/>
      </c>
      <c r="AE138" s="76" t="str" cm="1">
        <f t="array" ref="AE138">IF(A138="","",ROUND(AREA_CT(S138,U138,I138),2))</f>
        <v/>
      </c>
      <c r="AF138" s="76" t="str" cm="1">
        <f t="array" ref="AF138">IF(A138="","",ROUND(AREA_VT(T138,U138,I138,P138),2))</f>
        <v/>
      </c>
      <c r="AG138" s="96" t="str" cm="1">
        <f t="array" ref="AG138">IF(A138="","",IF(INDEX(Table_Methods!A:F,MATCH(G138,Table_Methods!B:B,0),1)&lt;&gt;"BKFL1","",MAX(0,ROUND(BKFL1_CEB(AC138,AE138,AH138,F138,F138,J138),1))))</f>
        <v/>
      </c>
      <c r="AH138" s="96" t="str" cm="1">
        <f t="array" ref="AH138">IF(A138="","",IF(INDEX(Table_Methods!A:F,MATCH(G138,Table_Methods!B:B,0),1)&lt;&gt;"BKFL1","",MAX(0,ROUND(BKFL1_STR_NRK(AC138,AE138,K138,V138,W138),1))))</f>
        <v/>
      </c>
      <c r="AI138" s="96" t="str" cm="1">
        <f t="array" ref="AI138">IF(A138="","",IF(INDEX(Table_Methods!A:F,MATCH(G138,Table_Methods!B:B,0),1)&lt;&gt;"BKFL1","",MAX(0,ROUND(BKFL1_STR_RCK(AB138,F138),1))))</f>
        <v/>
      </c>
      <c r="AJ138" s="96" t="str" cm="1">
        <f t="array" ref="AJ138">IF(A138="","",IF(INDEX(Table_Methods!A:F,MATCH(G138,Table_Methods!B:B,0),1)&lt;&gt;"BKFL2","",MAX(0,ROUND(BKFL2_CEB(AC138,AD138,AK138,F138,F138,J138),1))))</f>
        <v/>
      </c>
      <c r="AK138" s="96" t="str" cm="1">
        <f t="array" ref="AK138">IF(A138="","",IF(INDEX(Table_Methods!A:F,MATCH(G138,Table_Methods!B:B,0),1)&lt;&gt;"BKFL2","",MAX(0,ROUND(BKFL2_STR_NRK(AC138,AD138,K138,V138,X138),1))))</f>
        <v/>
      </c>
      <c r="AL138" s="96" t="str" cm="1">
        <f t="array" ref="AL138">IF(A138="","",IF(INDEX(Table_Methods!A:F,MATCH(G138,Table_Methods!B:B,0),1)&lt;&gt;"BKFL2","",MAX(0,ROUND(BKFL2_STR_RCK(AB138,F138),1))))</f>
        <v/>
      </c>
      <c r="AM138" s="96" t="str" cm="1">
        <f t="array" ref="AM138">IF(A138="","",IF(INDEX(Table_Methods!A:F,MATCH(G138,Table_Methods!B:B,0),1)&lt;&gt;"BKFL3","",MAX(0,ROUND(BKFL3_STR(AC138+AE138,K138),1))))</f>
        <v/>
      </c>
      <c r="AN138" s="96" t="str" cm="1">
        <f t="array" ref="AN138">IF(A138="","",IF(INDEX(Table_Methods!A:F,MATCH(G138,Table_Methods!B:B,0),1)&lt;&gt;"BKFL6","",MAX(0,ROUND(BKFL6_CEB(AC138,AE138,AO138,F138,F138,J138),1))))</f>
        <v/>
      </c>
      <c r="AO138" s="97" t="str" cm="1">
        <f t="array" ref="AO138">IF(A138="","",IF(INDEX(Table_Methods!A:F,MATCH(G138,Table_Methods!B:B,0),1)&lt;&gt;"BKFL6","",MAX(0,ROUND(BKFL6_STR_NRK(AC138,K138,V138),1))))</f>
        <v/>
      </c>
      <c r="AP138" s="96" t="str" cm="1">
        <f t="array" ref="AP138">IF(A138="","",IF(INDEX(Table_Methods!A:F,MATCH(G138,Table_Methods!B:B,0),1)&lt;&gt;"BKFL6","",MAX(0,ROUND(BKFL6_STR_RCK(AB138,F138),1))))</f>
        <v/>
      </c>
      <c r="AQ138" s="97" t="str" cm="1">
        <f t="array" ref="AQ138">IF(A138="","",IF(INDEX(Table_Methods!A:F,MATCH(G138,Table_Methods!B:B,0),1)&lt;&gt;"BKFL7","",MAX(0,ROUND(BKFL7_CEB(AC138,AD138,AR138,F138,F138,J138),1))))</f>
        <v/>
      </c>
      <c r="AR138" s="96" t="str" cm="1">
        <f t="array" ref="AR138">IF(A138="","",IF(INDEX(Table_Methods!A:F,MATCH(G138,Table_Methods!B:B,0),1)&lt;&gt;"BKFL7","",MAX(0,ROUND(BKFL7_STR_NRK(AC138,K138,V138),1))))</f>
        <v/>
      </c>
      <c r="AS138" s="96" t="str" cm="1">
        <f t="array" ref="AS138">IF(A138="","",IF(INDEX(Table_Methods!A:F,MATCH(G138,Table_Methods!B:B,0),1)&lt;&gt;"BKFL7","",MAX(0,ROUND(BKFL7_STR_RCK(AB138,F138),1))))</f>
        <v/>
      </c>
      <c r="AT138" s="97" t="str" cm="1">
        <f t="array" ref="AT138">IF(A138="","",IF(INDEX(Table_Methods!A:F,MATCH(G138,Table_Methods!B:B,0),1)&lt;&gt;"BKFL8","",MAX(0,ROUND(BKFL8_CEB(AF138,Z138,AA138),1))))</f>
        <v/>
      </c>
      <c r="AU138" s="96" t="str" cm="1">
        <f t="array" ref="AU138">IF(A138="","",IF(INDEX(Table_Methods!A:F,MATCH(G138,Table_Methods!B:B,0),1)&lt;&gt;"BKFL8","",MAX(0,ROUND(BKFL8_STR_NRK(AC138,AD138,X138,Y138,Z138),1))))</f>
        <v/>
      </c>
      <c r="AV138" s="96" t="str" cm="1">
        <f t="array" ref="AV138">IF(A138="","",IF(INDEX(Table_Methods!A:F,MATCH(G138,Table_Methods!B:B,0),1)&lt;&gt;"BKFL8","",MAX(0,ROUND(BKFL8_STR_RCK(AB138,X138),1))))</f>
        <v/>
      </c>
      <c r="AW138" s="96" t="str" cm="1">
        <f t="array" ref="AW138">IF(A138="","",IF(INDEX(Table_Methods!A:F,MATCH(G138,Table_Methods!B:B,0),1)&lt;&gt;"BKFL9","",MAX(0,ROUND(BKFL9_STR_NRK(AC138,AD138,X138,Y138,Z138),1))))</f>
        <v/>
      </c>
      <c r="AX138" s="96" t="str" cm="1">
        <f t="array" ref="AX138">IF(A138="","",IF(INDEX(Table_Methods!A:F,MATCH(G138,Table_Methods!B:B,0),1)&lt;&gt;"BKFL9","",MAX(0,ROUND(BKFL9_STR_RCK(AB138,X138),1))))</f>
        <v/>
      </c>
    </row>
    <row r="139" spans="1:50" x14ac:dyDescent="0.25">
      <c r="A139" s="82" t="str">
        <f>IF(Input!A139="","",Input!A139)</f>
        <v/>
      </c>
      <c r="B139" s="82" t="str">
        <f>IF(Input!B139="","",Input!B139)</f>
        <v/>
      </c>
      <c r="C139" s="82" t="str">
        <f>IF(Input!D139="","",Input!D139)</f>
        <v/>
      </c>
      <c r="D139" s="82" t="str">
        <f>IF(Input!E139="","",Input!E139)</f>
        <v/>
      </c>
      <c r="E139" s="82" t="str">
        <f>IF(Input!F139="","",Input!F139)</f>
        <v/>
      </c>
      <c r="F139" s="82" t="str">
        <f>IF(Input!G139="","",Input!G139)</f>
        <v/>
      </c>
      <c r="G139" s="83" t="str">
        <f>IF(Input!H139="","",Input!H139)</f>
        <v/>
      </c>
      <c r="H139" s="82" t="str">
        <f>IF(Input!I139="","",Input!I139)</f>
        <v/>
      </c>
      <c r="I139" s="82" t="str">
        <f>IF(Input!J139="","",Input!J139)</f>
        <v/>
      </c>
      <c r="J139" s="82" t="str">
        <f>IF(Input!K139="","",Input!K139)</f>
        <v/>
      </c>
      <c r="K139" s="82" t="str">
        <f>IF(Input!L139="","",Input!L139)</f>
        <v/>
      </c>
      <c r="L139" s="70" t="str">
        <f>IF(B139="","",IF(B139="Box",4,IF(AND(Project!$B$12&gt;0,ISNUMBER(Project!$B$12)),Project!$B$12,12)))</f>
        <v/>
      </c>
      <c r="M139" s="66" t="str">
        <f t="shared" si="14"/>
        <v/>
      </c>
      <c r="N139" s="66" t="str">
        <f t="shared" si="15"/>
        <v/>
      </c>
      <c r="O139" s="67" t="str" cm="1">
        <f t="array" ref="O139">IF(A139="","",ROUND(IF(B139="Circular",Circular(M139),IF(B139="Box",Box(M139,N139),Elliptical(M139,N139))),3))</f>
        <v/>
      </c>
      <c r="P139" s="66" t="str">
        <f t="shared" si="16"/>
        <v/>
      </c>
      <c r="Q139" s="66" t="str" cm="1">
        <f t="array" ref="Q139">IF(M139="","",ROUND(W(M139),2))</f>
        <v/>
      </c>
      <c r="R139" s="66" t="str" cm="1">
        <f t="array" ref="R139">IF(M139="","",ROUND(Wb(Q139,M139),2))</f>
        <v/>
      </c>
      <c r="S139" s="66" t="str" cm="1">
        <f t="array" ref="S139">IF(R139="","",ROUND(K(R139,N139,L139),2))</f>
        <v/>
      </c>
      <c r="T139" s="66" t="str" cm="1">
        <f t="array" ref="T139">IF(S139="","",ROUND(K_3(S139,P139,L139),2))</f>
        <v/>
      </c>
      <c r="U139" s="66" t="str" cm="1">
        <f t="array" ref="U139">IF(S139="","",ROUND(Wt(I139,S139,L139),2))</f>
        <v/>
      </c>
      <c r="V139" s="92" t="str" cm="1">
        <f t="array" ref="V139">IF(A139="","",MAX(ROUND(L_B2(K139,N139),2),0))</f>
        <v/>
      </c>
      <c r="W139" s="92" t="str" cm="1">
        <f t="array" ref="W139">IF(A139="","",MAX(ROUND(L_Tc(K139,I139,N139),2),0))</f>
        <v/>
      </c>
      <c r="X139" s="92" t="str" cm="1">
        <f t="array" ref="X139">IF(N139="","",ROUND(L_Vc(K139,P139,N139),2))</f>
        <v/>
      </c>
      <c r="Y139" s="92" t="str">
        <f t="shared" si="17"/>
        <v/>
      </c>
      <c r="Z139" s="92" t="str">
        <f t="shared" si="18"/>
        <v/>
      </c>
      <c r="AA139" s="92" t="str">
        <f t="shared" si="19"/>
        <v/>
      </c>
      <c r="AB139" s="76" t="str" cm="1">
        <f t="array" ref="AB139">IF(A139="","",AREA_F(IF(RIGHT(G139,4)="ment",P139,I139),R139))</f>
        <v/>
      </c>
      <c r="AC139" s="76" t="str" cm="1">
        <f t="array" ref="AC139">IF(A139="","",ROUND(AREA_BC(R139,S139,N139,O139),2))</f>
        <v/>
      </c>
      <c r="AD139" s="76" t="str">
        <f t="shared" si="20"/>
        <v/>
      </c>
      <c r="AE139" s="76" t="str" cm="1">
        <f t="array" ref="AE139">IF(A139="","",ROUND(AREA_CT(S139,U139,I139),2))</f>
        <v/>
      </c>
      <c r="AF139" s="76" t="str" cm="1">
        <f t="array" ref="AF139">IF(A139="","",ROUND(AREA_VT(T139,U139,I139,P139),2))</f>
        <v/>
      </c>
      <c r="AG139" s="96" t="str" cm="1">
        <f t="array" ref="AG139">IF(A139="","",IF(INDEX(Table_Methods!A:F,MATCH(G139,Table_Methods!B:B,0),1)&lt;&gt;"BKFL1","",MAX(0,ROUND(BKFL1_CEB(AC139,AE139,AH139,F139,F139,J139),1))))</f>
        <v/>
      </c>
      <c r="AH139" s="96" t="str" cm="1">
        <f t="array" ref="AH139">IF(A139="","",IF(INDEX(Table_Methods!A:F,MATCH(G139,Table_Methods!B:B,0),1)&lt;&gt;"BKFL1","",MAX(0,ROUND(BKFL1_STR_NRK(AC139,AE139,K139,V139,W139),1))))</f>
        <v/>
      </c>
      <c r="AI139" s="96" t="str" cm="1">
        <f t="array" ref="AI139">IF(A139="","",IF(INDEX(Table_Methods!A:F,MATCH(G139,Table_Methods!B:B,0),1)&lt;&gt;"BKFL1","",MAX(0,ROUND(BKFL1_STR_RCK(AB139,F139),1))))</f>
        <v/>
      </c>
      <c r="AJ139" s="96" t="str" cm="1">
        <f t="array" ref="AJ139">IF(A139="","",IF(INDEX(Table_Methods!A:F,MATCH(G139,Table_Methods!B:B,0),1)&lt;&gt;"BKFL2","",MAX(0,ROUND(BKFL2_CEB(AC139,AD139,AK139,F139,F139,J139),1))))</f>
        <v/>
      </c>
      <c r="AK139" s="96" t="str" cm="1">
        <f t="array" ref="AK139">IF(A139="","",IF(INDEX(Table_Methods!A:F,MATCH(G139,Table_Methods!B:B,0),1)&lt;&gt;"BKFL2","",MAX(0,ROUND(BKFL2_STR_NRK(AC139,AD139,K139,V139,X139),1))))</f>
        <v/>
      </c>
      <c r="AL139" s="96" t="str" cm="1">
        <f t="array" ref="AL139">IF(A139="","",IF(INDEX(Table_Methods!A:F,MATCH(G139,Table_Methods!B:B,0),1)&lt;&gt;"BKFL2","",MAX(0,ROUND(BKFL2_STR_RCK(AB139,F139),1))))</f>
        <v/>
      </c>
      <c r="AM139" s="96" t="str" cm="1">
        <f t="array" ref="AM139">IF(A139="","",IF(INDEX(Table_Methods!A:F,MATCH(G139,Table_Methods!B:B,0),1)&lt;&gt;"BKFL3","",MAX(0,ROUND(BKFL3_STR(AC139+AE139,K139),1))))</f>
        <v/>
      </c>
      <c r="AN139" s="96" t="str" cm="1">
        <f t="array" ref="AN139">IF(A139="","",IF(INDEX(Table_Methods!A:F,MATCH(G139,Table_Methods!B:B,0),1)&lt;&gt;"BKFL6","",MAX(0,ROUND(BKFL6_CEB(AC139,AE139,AO139,F139,F139,J139),1))))</f>
        <v/>
      </c>
      <c r="AO139" s="97" t="str" cm="1">
        <f t="array" ref="AO139">IF(A139="","",IF(INDEX(Table_Methods!A:F,MATCH(G139,Table_Methods!B:B,0),1)&lt;&gt;"BKFL6","",MAX(0,ROUND(BKFL6_STR_NRK(AC139,K139,V139),1))))</f>
        <v/>
      </c>
      <c r="AP139" s="96" t="str" cm="1">
        <f t="array" ref="AP139">IF(A139="","",IF(INDEX(Table_Methods!A:F,MATCH(G139,Table_Methods!B:B,0),1)&lt;&gt;"BKFL6","",MAX(0,ROUND(BKFL6_STR_RCK(AB139,F139),1))))</f>
        <v/>
      </c>
      <c r="AQ139" s="97" t="str" cm="1">
        <f t="array" ref="AQ139">IF(A139="","",IF(INDEX(Table_Methods!A:F,MATCH(G139,Table_Methods!B:B,0),1)&lt;&gt;"BKFL7","",MAX(0,ROUND(BKFL7_CEB(AC139,AD139,AR139,F139,F139,J139),1))))</f>
        <v/>
      </c>
      <c r="AR139" s="96" t="str" cm="1">
        <f t="array" ref="AR139">IF(A139="","",IF(INDEX(Table_Methods!A:F,MATCH(G139,Table_Methods!B:B,0),1)&lt;&gt;"BKFL7","",MAX(0,ROUND(BKFL7_STR_NRK(AC139,K139,V139),1))))</f>
        <v/>
      </c>
      <c r="AS139" s="96" t="str" cm="1">
        <f t="array" ref="AS139">IF(A139="","",IF(INDEX(Table_Methods!A:F,MATCH(G139,Table_Methods!B:B,0),1)&lt;&gt;"BKFL7","",MAX(0,ROUND(BKFL7_STR_RCK(AB139,F139),1))))</f>
        <v/>
      </c>
      <c r="AT139" s="97" t="str" cm="1">
        <f t="array" ref="AT139">IF(A139="","",IF(INDEX(Table_Methods!A:F,MATCH(G139,Table_Methods!B:B,0),1)&lt;&gt;"BKFL8","",MAX(0,ROUND(BKFL8_CEB(AF139,Z139,AA139),1))))</f>
        <v/>
      </c>
      <c r="AU139" s="96" t="str" cm="1">
        <f t="array" ref="AU139">IF(A139="","",IF(INDEX(Table_Methods!A:F,MATCH(G139,Table_Methods!B:B,0),1)&lt;&gt;"BKFL8","",MAX(0,ROUND(BKFL8_STR_NRK(AC139,AD139,X139,Y139,Z139),1))))</f>
        <v/>
      </c>
      <c r="AV139" s="96" t="str" cm="1">
        <f t="array" ref="AV139">IF(A139="","",IF(INDEX(Table_Methods!A:F,MATCH(G139,Table_Methods!B:B,0),1)&lt;&gt;"BKFL8","",MAX(0,ROUND(BKFL8_STR_RCK(AB139,X139),1))))</f>
        <v/>
      </c>
      <c r="AW139" s="96" t="str" cm="1">
        <f t="array" ref="AW139">IF(A139="","",IF(INDEX(Table_Methods!A:F,MATCH(G139,Table_Methods!B:B,0),1)&lt;&gt;"BKFL9","",MAX(0,ROUND(BKFL9_STR_NRK(AC139,AD139,X139,Y139,Z139),1))))</f>
        <v/>
      </c>
      <c r="AX139" s="96" t="str" cm="1">
        <f t="array" ref="AX139">IF(A139="","",IF(INDEX(Table_Methods!A:F,MATCH(G139,Table_Methods!B:B,0),1)&lt;&gt;"BKFL9","",MAX(0,ROUND(BKFL9_STR_RCK(AB139,X139),1))))</f>
        <v/>
      </c>
    </row>
    <row r="140" spans="1:50" x14ac:dyDescent="0.25">
      <c r="A140" s="82" t="str">
        <f>IF(Input!A140="","",Input!A140)</f>
        <v/>
      </c>
      <c r="B140" s="82" t="str">
        <f>IF(Input!B140="","",Input!B140)</f>
        <v/>
      </c>
      <c r="C140" s="82" t="str">
        <f>IF(Input!D140="","",Input!D140)</f>
        <v/>
      </c>
      <c r="D140" s="82" t="str">
        <f>IF(Input!E140="","",Input!E140)</f>
        <v/>
      </c>
      <c r="E140" s="82" t="str">
        <f>IF(Input!F140="","",Input!F140)</f>
        <v/>
      </c>
      <c r="F140" s="82" t="str">
        <f>IF(Input!G140="","",Input!G140)</f>
        <v/>
      </c>
      <c r="G140" s="83" t="str">
        <f>IF(Input!H140="","",Input!H140)</f>
        <v/>
      </c>
      <c r="H140" s="82" t="str">
        <f>IF(Input!I140="","",Input!I140)</f>
        <v/>
      </c>
      <c r="I140" s="82" t="str">
        <f>IF(Input!J140="","",Input!J140)</f>
        <v/>
      </c>
      <c r="J140" s="82" t="str">
        <f>IF(Input!K140="","",Input!K140)</f>
        <v/>
      </c>
      <c r="K140" s="82" t="str">
        <f>IF(Input!L140="","",Input!L140)</f>
        <v/>
      </c>
      <c r="L140" s="70" t="str">
        <f>IF(B140="","",IF(B140="Box",4,IF(AND(Project!$B$12&gt;0,ISNUMBER(Project!$B$12)),Project!$B$12,12)))</f>
        <v/>
      </c>
      <c r="M140" s="66" t="str">
        <f t="shared" si="14"/>
        <v/>
      </c>
      <c r="N140" s="66" t="str">
        <f t="shared" si="15"/>
        <v/>
      </c>
      <c r="O140" s="67" t="str" cm="1">
        <f t="array" ref="O140">IF(A140="","",ROUND(IF(B140="Circular",Circular(M140),IF(B140="Box",Box(M140,N140),Elliptical(M140,N140))),3))</f>
        <v/>
      </c>
      <c r="P140" s="66" t="str">
        <f t="shared" si="16"/>
        <v/>
      </c>
      <c r="Q140" s="66" t="str" cm="1">
        <f t="array" ref="Q140">IF(M140="","",ROUND(W(M140),2))</f>
        <v/>
      </c>
      <c r="R140" s="66" t="str" cm="1">
        <f t="array" ref="R140">IF(M140="","",ROUND(Wb(Q140,M140),2))</f>
        <v/>
      </c>
      <c r="S140" s="66" t="str" cm="1">
        <f t="array" ref="S140">IF(R140="","",ROUND(K(R140,N140,L140),2))</f>
        <v/>
      </c>
      <c r="T140" s="66" t="str" cm="1">
        <f t="array" ref="T140">IF(S140="","",ROUND(K_3(S140,P140,L140),2))</f>
        <v/>
      </c>
      <c r="U140" s="66" t="str" cm="1">
        <f t="array" ref="U140">IF(S140="","",ROUND(Wt(I140,S140,L140),2))</f>
        <v/>
      </c>
      <c r="V140" s="92" t="str" cm="1">
        <f t="array" ref="V140">IF(A140="","",MAX(ROUND(L_B2(K140,N140),2),0))</f>
        <v/>
      </c>
      <c r="W140" s="92" t="str" cm="1">
        <f t="array" ref="W140">IF(A140="","",MAX(ROUND(L_Tc(K140,I140,N140),2),0))</f>
        <v/>
      </c>
      <c r="X140" s="92" t="str" cm="1">
        <f t="array" ref="X140">IF(N140="","",ROUND(L_Vc(K140,P140,N140),2))</f>
        <v/>
      </c>
      <c r="Y140" s="92" t="str">
        <f t="shared" si="17"/>
        <v/>
      </c>
      <c r="Z140" s="92" t="str">
        <f t="shared" si="18"/>
        <v/>
      </c>
      <c r="AA140" s="92" t="str">
        <f t="shared" si="19"/>
        <v/>
      </c>
      <c r="AB140" s="76" t="str" cm="1">
        <f t="array" ref="AB140">IF(A140="","",AREA_F(IF(RIGHT(G140,4)="ment",P140,I140),R140))</f>
        <v/>
      </c>
      <c r="AC140" s="76" t="str" cm="1">
        <f t="array" ref="AC140">IF(A140="","",ROUND(AREA_BC(R140,S140,N140,O140),2))</f>
        <v/>
      </c>
      <c r="AD140" s="76" t="str">
        <f t="shared" si="20"/>
        <v/>
      </c>
      <c r="AE140" s="76" t="str" cm="1">
        <f t="array" ref="AE140">IF(A140="","",ROUND(AREA_CT(S140,U140,I140),2))</f>
        <v/>
      </c>
      <c r="AF140" s="76" t="str" cm="1">
        <f t="array" ref="AF140">IF(A140="","",ROUND(AREA_VT(T140,U140,I140,P140),2))</f>
        <v/>
      </c>
      <c r="AG140" s="96" t="str" cm="1">
        <f t="array" ref="AG140">IF(A140="","",IF(INDEX(Table_Methods!A:F,MATCH(G140,Table_Methods!B:B,0),1)&lt;&gt;"BKFL1","",MAX(0,ROUND(BKFL1_CEB(AC140,AE140,AH140,F140,F140,J140),1))))</f>
        <v/>
      </c>
      <c r="AH140" s="96" t="str" cm="1">
        <f t="array" ref="AH140">IF(A140="","",IF(INDEX(Table_Methods!A:F,MATCH(G140,Table_Methods!B:B,0),1)&lt;&gt;"BKFL1","",MAX(0,ROUND(BKFL1_STR_NRK(AC140,AE140,K140,V140,W140),1))))</f>
        <v/>
      </c>
      <c r="AI140" s="96" t="str" cm="1">
        <f t="array" ref="AI140">IF(A140="","",IF(INDEX(Table_Methods!A:F,MATCH(G140,Table_Methods!B:B,0),1)&lt;&gt;"BKFL1","",MAX(0,ROUND(BKFL1_STR_RCK(AB140,F140),1))))</f>
        <v/>
      </c>
      <c r="AJ140" s="96" t="str" cm="1">
        <f t="array" ref="AJ140">IF(A140="","",IF(INDEX(Table_Methods!A:F,MATCH(G140,Table_Methods!B:B,0),1)&lt;&gt;"BKFL2","",MAX(0,ROUND(BKFL2_CEB(AC140,AD140,AK140,F140,F140,J140),1))))</f>
        <v/>
      </c>
      <c r="AK140" s="96" t="str" cm="1">
        <f t="array" ref="AK140">IF(A140="","",IF(INDEX(Table_Methods!A:F,MATCH(G140,Table_Methods!B:B,0),1)&lt;&gt;"BKFL2","",MAX(0,ROUND(BKFL2_STR_NRK(AC140,AD140,K140,V140,X140),1))))</f>
        <v/>
      </c>
      <c r="AL140" s="96" t="str" cm="1">
        <f t="array" ref="AL140">IF(A140="","",IF(INDEX(Table_Methods!A:F,MATCH(G140,Table_Methods!B:B,0),1)&lt;&gt;"BKFL2","",MAX(0,ROUND(BKFL2_STR_RCK(AB140,F140),1))))</f>
        <v/>
      </c>
      <c r="AM140" s="96" t="str" cm="1">
        <f t="array" ref="AM140">IF(A140="","",IF(INDEX(Table_Methods!A:F,MATCH(G140,Table_Methods!B:B,0),1)&lt;&gt;"BKFL3","",MAX(0,ROUND(BKFL3_STR(AC140+AE140,K140),1))))</f>
        <v/>
      </c>
      <c r="AN140" s="96" t="str" cm="1">
        <f t="array" ref="AN140">IF(A140="","",IF(INDEX(Table_Methods!A:F,MATCH(G140,Table_Methods!B:B,0),1)&lt;&gt;"BKFL6","",MAX(0,ROUND(BKFL6_CEB(AC140,AE140,AO140,F140,F140,J140),1))))</f>
        <v/>
      </c>
      <c r="AO140" s="97" t="str" cm="1">
        <f t="array" ref="AO140">IF(A140="","",IF(INDEX(Table_Methods!A:F,MATCH(G140,Table_Methods!B:B,0),1)&lt;&gt;"BKFL6","",MAX(0,ROUND(BKFL6_STR_NRK(AC140,K140,V140),1))))</f>
        <v/>
      </c>
      <c r="AP140" s="96" t="str" cm="1">
        <f t="array" ref="AP140">IF(A140="","",IF(INDEX(Table_Methods!A:F,MATCH(G140,Table_Methods!B:B,0),1)&lt;&gt;"BKFL6","",MAX(0,ROUND(BKFL6_STR_RCK(AB140,F140),1))))</f>
        <v/>
      </c>
      <c r="AQ140" s="97" t="str" cm="1">
        <f t="array" ref="AQ140">IF(A140="","",IF(INDEX(Table_Methods!A:F,MATCH(G140,Table_Methods!B:B,0),1)&lt;&gt;"BKFL7","",MAX(0,ROUND(BKFL7_CEB(AC140,AD140,AR140,F140,F140,J140),1))))</f>
        <v/>
      </c>
      <c r="AR140" s="96" t="str" cm="1">
        <f t="array" ref="AR140">IF(A140="","",IF(INDEX(Table_Methods!A:F,MATCH(G140,Table_Methods!B:B,0),1)&lt;&gt;"BKFL7","",MAX(0,ROUND(BKFL7_STR_NRK(AC140,K140,V140),1))))</f>
        <v/>
      </c>
      <c r="AS140" s="96" t="str" cm="1">
        <f t="array" ref="AS140">IF(A140="","",IF(INDEX(Table_Methods!A:F,MATCH(G140,Table_Methods!B:B,0),1)&lt;&gt;"BKFL7","",MAX(0,ROUND(BKFL7_STR_RCK(AB140,F140),1))))</f>
        <v/>
      </c>
      <c r="AT140" s="97" t="str" cm="1">
        <f t="array" ref="AT140">IF(A140="","",IF(INDEX(Table_Methods!A:F,MATCH(G140,Table_Methods!B:B,0),1)&lt;&gt;"BKFL8","",MAX(0,ROUND(BKFL8_CEB(AF140,Z140,AA140),1))))</f>
        <v/>
      </c>
      <c r="AU140" s="96" t="str" cm="1">
        <f t="array" ref="AU140">IF(A140="","",IF(INDEX(Table_Methods!A:F,MATCH(G140,Table_Methods!B:B,0),1)&lt;&gt;"BKFL8","",MAX(0,ROUND(BKFL8_STR_NRK(AC140,AD140,X140,Y140,Z140),1))))</f>
        <v/>
      </c>
      <c r="AV140" s="96" t="str" cm="1">
        <f t="array" ref="AV140">IF(A140="","",IF(INDEX(Table_Methods!A:F,MATCH(G140,Table_Methods!B:B,0),1)&lt;&gt;"BKFL8","",MAX(0,ROUND(BKFL8_STR_RCK(AB140,X140),1))))</f>
        <v/>
      </c>
      <c r="AW140" s="96" t="str" cm="1">
        <f t="array" ref="AW140">IF(A140="","",IF(INDEX(Table_Methods!A:F,MATCH(G140,Table_Methods!B:B,0),1)&lt;&gt;"BKFL9","",MAX(0,ROUND(BKFL9_STR_NRK(AC140,AD140,X140,Y140,Z140),1))))</f>
        <v/>
      </c>
      <c r="AX140" s="96" t="str" cm="1">
        <f t="array" ref="AX140">IF(A140="","",IF(INDEX(Table_Methods!A:F,MATCH(G140,Table_Methods!B:B,0),1)&lt;&gt;"BKFL9","",MAX(0,ROUND(BKFL9_STR_RCK(AB140,X140),1))))</f>
        <v/>
      </c>
    </row>
    <row r="141" spans="1:50" x14ac:dyDescent="0.25">
      <c r="A141" s="82" t="str">
        <f>IF(Input!A141="","",Input!A141)</f>
        <v/>
      </c>
      <c r="B141" s="82" t="str">
        <f>IF(Input!B141="","",Input!B141)</f>
        <v/>
      </c>
      <c r="C141" s="82" t="str">
        <f>IF(Input!D141="","",Input!D141)</f>
        <v/>
      </c>
      <c r="D141" s="82" t="str">
        <f>IF(Input!E141="","",Input!E141)</f>
        <v/>
      </c>
      <c r="E141" s="82" t="str">
        <f>IF(Input!F141="","",Input!F141)</f>
        <v/>
      </c>
      <c r="F141" s="82" t="str">
        <f>IF(Input!G141="","",Input!G141)</f>
        <v/>
      </c>
      <c r="G141" s="83" t="str">
        <f>IF(Input!H141="","",Input!H141)</f>
        <v/>
      </c>
      <c r="H141" s="82" t="str">
        <f>IF(Input!I141="","",Input!I141)</f>
        <v/>
      </c>
      <c r="I141" s="82" t="str">
        <f>IF(Input!J141="","",Input!J141)</f>
        <v/>
      </c>
      <c r="J141" s="82" t="str">
        <f>IF(Input!K141="","",Input!K141)</f>
        <v/>
      </c>
      <c r="K141" s="82" t="str">
        <f>IF(Input!L141="","",Input!L141)</f>
        <v/>
      </c>
      <c r="L141" s="70" t="str">
        <f>IF(B141="","",IF(B141="Box",4,IF(AND(Project!$B$12&gt;0,ISNUMBER(Project!$B$12)),Project!$B$12,12)))</f>
        <v/>
      </c>
      <c r="M141" s="66" t="str">
        <f t="shared" si="14"/>
        <v/>
      </c>
      <c r="N141" s="66" t="str">
        <f t="shared" si="15"/>
        <v/>
      </c>
      <c r="O141" s="67" t="str" cm="1">
        <f t="array" ref="O141">IF(A141="","",ROUND(IF(B141="Circular",Circular(M141),IF(B141="Box",Box(M141,N141),Elliptical(M141,N141))),3))</f>
        <v/>
      </c>
      <c r="P141" s="66" t="str">
        <f t="shared" si="16"/>
        <v/>
      </c>
      <c r="Q141" s="66" t="str" cm="1">
        <f t="array" ref="Q141">IF(M141="","",ROUND(W(M141),2))</f>
        <v/>
      </c>
      <c r="R141" s="66" t="str" cm="1">
        <f t="array" ref="R141">IF(M141="","",ROUND(Wb(Q141,M141),2))</f>
        <v/>
      </c>
      <c r="S141" s="66" t="str" cm="1">
        <f t="array" ref="S141">IF(R141="","",ROUND(K(R141,N141,L141),2))</f>
        <v/>
      </c>
      <c r="T141" s="66" t="str" cm="1">
        <f t="array" ref="T141">IF(S141="","",ROUND(K_3(S141,P141,L141),2))</f>
        <v/>
      </c>
      <c r="U141" s="66" t="str" cm="1">
        <f t="array" ref="U141">IF(S141="","",ROUND(Wt(I141,S141,L141),2))</f>
        <v/>
      </c>
      <c r="V141" s="92" t="str" cm="1">
        <f t="array" ref="V141">IF(A141="","",MAX(ROUND(L_B2(K141,N141),2),0))</f>
        <v/>
      </c>
      <c r="W141" s="92" t="str" cm="1">
        <f t="array" ref="W141">IF(A141="","",MAX(ROUND(L_Tc(K141,I141,N141),2),0))</f>
        <v/>
      </c>
      <c r="X141" s="92" t="str" cm="1">
        <f t="array" ref="X141">IF(N141="","",ROUND(L_Vc(K141,P141,N141),2))</f>
        <v/>
      </c>
      <c r="Y141" s="92" t="str">
        <f t="shared" si="17"/>
        <v/>
      </c>
      <c r="Z141" s="92" t="str">
        <f t="shared" si="18"/>
        <v/>
      </c>
      <c r="AA141" s="92" t="str">
        <f t="shared" si="19"/>
        <v/>
      </c>
      <c r="AB141" s="76" t="str" cm="1">
        <f t="array" ref="AB141">IF(A141="","",AREA_F(IF(RIGHT(G141,4)="ment",P141,I141),R141))</f>
        <v/>
      </c>
      <c r="AC141" s="76" t="str" cm="1">
        <f t="array" ref="AC141">IF(A141="","",ROUND(AREA_BC(R141,S141,N141,O141),2))</f>
        <v/>
      </c>
      <c r="AD141" s="76" t="str">
        <f t="shared" si="20"/>
        <v/>
      </c>
      <c r="AE141" s="76" t="str" cm="1">
        <f t="array" ref="AE141">IF(A141="","",ROUND(AREA_CT(S141,U141,I141),2))</f>
        <v/>
      </c>
      <c r="AF141" s="76" t="str" cm="1">
        <f t="array" ref="AF141">IF(A141="","",ROUND(AREA_VT(T141,U141,I141,P141),2))</f>
        <v/>
      </c>
      <c r="AG141" s="96" t="str" cm="1">
        <f t="array" ref="AG141">IF(A141="","",IF(INDEX(Table_Methods!A:F,MATCH(G141,Table_Methods!B:B,0),1)&lt;&gt;"BKFL1","",MAX(0,ROUND(BKFL1_CEB(AC141,AE141,AH141,F141,F141,J141),1))))</f>
        <v/>
      </c>
      <c r="AH141" s="96" t="str" cm="1">
        <f t="array" ref="AH141">IF(A141="","",IF(INDEX(Table_Methods!A:F,MATCH(G141,Table_Methods!B:B,0),1)&lt;&gt;"BKFL1","",MAX(0,ROUND(BKFL1_STR_NRK(AC141,AE141,K141,V141,W141),1))))</f>
        <v/>
      </c>
      <c r="AI141" s="96" t="str" cm="1">
        <f t="array" ref="AI141">IF(A141="","",IF(INDEX(Table_Methods!A:F,MATCH(G141,Table_Methods!B:B,0),1)&lt;&gt;"BKFL1","",MAX(0,ROUND(BKFL1_STR_RCK(AB141,F141),1))))</f>
        <v/>
      </c>
      <c r="AJ141" s="96" t="str" cm="1">
        <f t="array" ref="AJ141">IF(A141="","",IF(INDEX(Table_Methods!A:F,MATCH(G141,Table_Methods!B:B,0),1)&lt;&gt;"BKFL2","",MAX(0,ROUND(BKFL2_CEB(AC141,AD141,AK141,F141,F141,J141),1))))</f>
        <v/>
      </c>
      <c r="AK141" s="96" t="str" cm="1">
        <f t="array" ref="AK141">IF(A141="","",IF(INDEX(Table_Methods!A:F,MATCH(G141,Table_Methods!B:B,0),1)&lt;&gt;"BKFL2","",MAX(0,ROUND(BKFL2_STR_NRK(AC141,AD141,K141,V141,X141),1))))</f>
        <v/>
      </c>
      <c r="AL141" s="96" t="str" cm="1">
        <f t="array" ref="AL141">IF(A141="","",IF(INDEX(Table_Methods!A:F,MATCH(G141,Table_Methods!B:B,0),1)&lt;&gt;"BKFL2","",MAX(0,ROUND(BKFL2_STR_RCK(AB141,F141),1))))</f>
        <v/>
      </c>
      <c r="AM141" s="96" t="str" cm="1">
        <f t="array" ref="AM141">IF(A141="","",IF(INDEX(Table_Methods!A:F,MATCH(G141,Table_Methods!B:B,0),1)&lt;&gt;"BKFL3","",MAX(0,ROUND(BKFL3_STR(AC141+AE141,K141),1))))</f>
        <v/>
      </c>
      <c r="AN141" s="96" t="str" cm="1">
        <f t="array" ref="AN141">IF(A141="","",IF(INDEX(Table_Methods!A:F,MATCH(G141,Table_Methods!B:B,0),1)&lt;&gt;"BKFL6","",MAX(0,ROUND(BKFL6_CEB(AC141,AE141,AO141,F141,F141,J141),1))))</f>
        <v/>
      </c>
      <c r="AO141" s="97" t="str" cm="1">
        <f t="array" ref="AO141">IF(A141="","",IF(INDEX(Table_Methods!A:F,MATCH(G141,Table_Methods!B:B,0),1)&lt;&gt;"BKFL6","",MAX(0,ROUND(BKFL6_STR_NRK(AC141,K141,V141),1))))</f>
        <v/>
      </c>
      <c r="AP141" s="96" t="str" cm="1">
        <f t="array" ref="AP141">IF(A141="","",IF(INDEX(Table_Methods!A:F,MATCH(G141,Table_Methods!B:B,0),1)&lt;&gt;"BKFL6","",MAX(0,ROUND(BKFL6_STR_RCK(AB141,F141),1))))</f>
        <v/>
      </c>
      <c r="AQ141" s="97" t="str" cm="1">
        <f t="array" ref="AQ141">IF(A141="","",IF(INDEX(Table_Methods!A:F,MATCH(G141,Table_Methods!B:B,0),1)&lt;&gt;"BKFL7","",MAX(0,ROUND(BKFL7_CEB(AC141,AD141,AR141,F141,F141,J141),1))))</f>
        <v/>
      </c>
      <c r="AR141" s="96" t="str" cm="1">
        <f t="array" ref="AR141">IF(A141="","",IF(INDEX(Table_Methods!A:F,MATCH(G141,Table_Methods!B:B,0),1)&lt;&gt;"BKFL7","",MAX(0,ROUND(BKFL7_STR_NRK(AC141,K141,V141),1))))</f>
        <v/>
      </c>
      <c r="AS141" s="96" t="str" cm="1">
        <f t="array" ref="AS141">IF(A141="","",IF(INDEX(Table_Methods!A:F,MATCH(G141,Table_Methods!B:B,0),1)&lt;&gt;"BKFL7","",MAX(0,ROUND(BKFL7_STR_RCK(AB141,F141),1))))</f>
        <v/>
      </c>
      <c r="AT141" s="97" t="str" cm="1">
        <f t="array" ref="AT141">IF(A141="","",IF(INDEX(Table_Methods!A:F,MATCH(G141,Table_Methods!B:B,0),1)&lt;&gt;"BKFL8","",MAX(0,ROUND(BKFL8_CEB(AF141,Z141,AA141),1))))</f>
        <v/>
      </c>
      <c r="AU141" s="96" t="str" cm="1">
        <f t="array" ref="AU141">IF(A141="","",IF(INDEX(Table_Methods!A:F,MATCH(G141,Table_Methods!B:B,0),1)&lt;&gt;"BKFL8","",MAX(0,ROUND(BKFL8_STR_NRK(AC141,AD141,X141,Y141,Z141),1))))</f>
        <v/>
      </c>
      <c r="AV141" s="96" t="str" cm="1">
        <f t="array" ref="AV141">IF(A141="","",IF(INDEX(Table_Methods!A:F,MATCH(G141,Table_Methods!B:B,0),1)&lt;&gt;"BKFL8","",MAX(0,ROUND(BKFL8_STR_RCK(AB141,X141),1))))</f>
        <v/>
      </c>
      <c r="AW141" s="96" t="str" cm="1">
        <f t="array" ref="AW141">IF(A141="","",IF(INDEX(Table_Methods!A:F,MATCH(G141,Table_Methods!B:B,0),1)&lt;&gt;"BKFL9","",MAX(0,ROUND(BKFL9_STR_NRK(AC141,AD141,X141,Y141,Z141),1))))</f>
        <v/>
      </c>
      <c r="AX141" s="96" t="str" cm="1">
        <f t="array" ref="AX141">IF(A141="","",IF(INDEX(Table_Methods!A:F,MATCH(G141,Table_Methods!B:B,0),1)&lt;&gt;"BKFL9","",MAX(0,ROUND(BKFL9_STR_RCK(AB141,X141),1))))</f>
        <v/>
      </c>
    </row>
    <row r="142" spans="1:50" x14ac:dyDescent="0.25">
      <c r="A142" s="82" t="str">
        <f>IF(Input!A142="","",Input!A142)</f>
        <v/>
      </c>
      <c r="B142" s="82" t="str">
        <f>IF(Input!B142="","",Input!B142)</f>
        <v/>
      </c>
      <c r="C142" s="82" t="str">
        <f>IF(Input!D142="","",Input!D142)</f>
        <v/>
      </c>
      <c r="D142" s="82" t="str">
        <f>IF(Input!E142="","",Input!E142)</f>
        <v/>
      </c>
      <c r="E142" s="82" t="str">
        <f>IF(Input!F142="","",Input!F142)</f>
        <v/>
      </c>
      <c r="F142" s="82" t="str">
        <f>IF(Input!G142="","",Input!G142)</f>
        <v/>
      </c>
      <c r="G142" s="83" t="str">
        <f>IF(Input!H142="","",Input!H142)</f>
        <v/>
      </c>
      <c r="H142" s="82" t="str">
        <f>IF(Input!I142="","",Input!I142)</f>
        <v/>
      </c>
      <c r="I142" s="82" t="str">
        <f>IF(Input!J142="","",Input!J142)</f>
        <v/>
      </c>
      <c r="J142" s="82" t="str">
        <f>IF(Input!K142="","",Input!K142)</f>
        <v/>
      </c>
      <c r="K142" s="82" t="str">
        <f>IF(Input!L142="","",Input!L142)</f>
        <v/>
      </c>
      <c r="L142" s="70" t="str">
        <f>IF(B142="","",IF(B142="Box",4,IF(AND(Project!$B$12&gt;0,ISNUMBER(Project!$B$12)),Project!$B$12,12)))</f>
        <v/>
      </c>
      <c r="M142" s="66" t="str">
        <f t="shared" si="14"/>
        <v/>
      </c>
      <c r="N142" s="66" t="str">
        <f t="shared" si="15"/>
        <v/>
      </c>
      <c r="O142" s="67" t="str" cm="1">
        <f t="array" ref="O142">IF(A142="","",ROUND(IF(B142="Circular",Circular(M142),IF(B142="Box",Box(M142,N142),Elliptical(M142,N142))),3))</f>
        <v/>
      </c>
      <c r="P142" s="66" t="str">
        <f t="shared" si="16"/>
        <v/>
      </c>
      <c r="Q142" s="66" t="str" cm="1">
        <f t="array" ref="Q142">IF(M142="","",ROUND(W(M142),2))</f>
        <v/>
      </c>
      <c r="R142" s="66" t="str" cm="1">
        <f t="array" ref="R142">IF(M142="","",ROUND(Wb(Q142,M142),2))</f>
        <v/>
      </c>
      <c r="S142" s="66" t="str" cm="1">
        <f t="array" ref="S142">IF(R142="","",ROUND(K(R142,N142,L142),2))</f>
        <v/>
      </c>
      <c r="T142" s="66" t="str" cm="1">
        <f t="array" ref="T142">IF(S142="","",ROUND(K_3(S142,P142,L142),2))</f>
        <v/>
      </c>
      <c r="U142" s="66" t="str" cm="1">
        <f t="array" ref="U142">IF(S142="","",ROUND(Wt(I142,S142,L142),2))</f>
        <v/>
      </c>
      <c r="V142" s="92" t="str" cm="1">
        <f t="array" ref="V142">IF(A142="","",MAX(ROUND(L_B2(K142,N142),2),0))</f>
        <v/>
      </c>
      <c r="W142" s="92" t="str" cm="1">
        <f t="array" ref="W142">IF(A142="","",MAX(ROUND(L_Tc(K142,I142,N142),2),0))</f>
        <v/>
      </c>
      <c r="X142" s="92" t="str" cm="1">
        <f t="array" ref="X142">IF(N142="","",ROUND(L_Vc(K142,P142,N142),2))</f>
        <v/>
      </c>
      <c r="Y142" s="92" t="str">
        <f t="shared" si="17"/>
        <v/>
      </c>
      <c r="Z142" s="92" t="str">
        <f t="shared" si="18"/>
        <v/>
      </c>
      <c r="AA142" s="92" t="str">
        <f t="shared" si="19"/>
        <v/>
      </c>
      <c r="AB142" s="76" t="str" cm="1">
        <f t="array" ref="AB142">IF(A142="","",AREA_F(IF(RIGHT(G142,4)="ment",P142,I142),R142))</f>
        <v/>
      </c>
      <c r="AC142" s="76" t="str" cm="1">
        <f t="array" ref="AC142">IF(A142="","",ROUND(AREA_BC(R142,S142,N142,O142),2))</f>
        <v/>
      </c>
      <c r="AD142" s="76" t="str">
        <f t="shared" si="20"/>
        <v/>
      </c>
      <c r="AE142" s="76" t="str" cm="1">
        <f t="array" ref="AE142">IF(A142="","",ROUND(AREA_CT(S142,U142,I142),2))</f>
        <v/>
      </c>
      <c r="AF142" s="76" t="str" cm="1">
        <f t="array" ref="AF142">IF(A142="","",ROUND(AREA_VT(T142,U142,I142,P142),2))</f>
        <v/>
      </c>
      <c r="AG142" s="96" t="str" cm="1">
        <f t="array" ref="AG142">IF(A142="","",IF(INDEX(Table_Methods!A:F,MATCH(G142,Table_Methods!B:B,0),1)&lt;&gt;"BKFL1","",MAX(0,ROUND(BKFL1_CEB(AC142,AE142,AH142,F142,F142,J142),1))))</f>
        <v/>
      </c>
      <c r="AH142" s="96" t="str" cm="1">
        <f t="array" ref="AH142">IF(A142="","",IF(INDEX(Table_Methods!A:F,MATCH(G142,Table_Methods!B:B,0),1)&lt;&gt;"BKFL1","",MAX(0,ROUND(BKFL1_STR_NRK(AC142,AE142,K142,V142,W142),1))))</f>
        <v/>
      </c>
      <c r="AI142" s="96" t="str" cm="1">
        <f t="array" ref="AI142">IF(A142="","",IF(INDEX(Table_Methods!A:F,MATCH(G142,Table_Methods!B:B,0),1)&lt;&gt;"BKFL1","",MAX(0,ROUND(BKFL1_STR_RCK(AB142,F142),1))))</f>
        <v/>
      </c>
      <c r="AJ142" s="96" t="str" cm="1">
        <f t="array" ref="AJ142">IF(A142="","",IF(INDEX(Table_Methods!A:F,MATCH(G142,Table_Methods!B:B,0),1)&lt;&gt;"BKFL2","",MAX(0,ROUND(BKFL2_CEB(AC142,AD142,AK142,F142,F142,J142),1))))</f>
        <v/>
      </c>
      <c r="AK142" s="96" t="str" cm="1">
        <f t="array" ref="AK142">IF(A142="","",IF(INDEX(Table_Methods!A:F,MATCH(G142,Table_Methods!B:B,0),1)&lt;&gt;"BKFL2","",MAX(0,ROUND(BKFL2_STR_NRK(AC142,AD142,K142,V142,X142),1))))</f>
        <v/>
      </c>
      <c r="AL142" s="96" t="str" cm="1">
        <f t="array" ref="AL142">IF(A142="","",IF(INDEX(Table_Methods!A:F,MATCH(G142,Table_Methods!B:B,0),1)&lt;&gt;"BKFL2","",MAX(0,ROUND(BKFL2_STR_RCK(AB142,F142),1))))</f>
        <v/>
      </c>
      <c r="AM142" s="96" t="str" cm="1">
        <f t="array" ref="AM142">IF(A142="","",IF(INDEX(Table_Methods!A:F,MATCH(G142,Table_Methods!B:B,0),1)&lt;&gt;"BKFL3","",MAX(0,ROUND(BKFL3_STR(AC142+AE142,K142),1))))</f>
        <v/>
      </c>
      <c r="AN142" s="96" t="str" cm="1">
        <f t="array" ref="AN142">IF(A142="","",IF(INDEX(Table_Methods!A:F,MATCH(G142,Table_Methods!B:B,0),1)&lt;&gt;"BKFL6","",MAX(0,ROUND(BKFL6_CEB(AC142,AE142,AO142,F142,F142,J142),1))))</f>
        <v/>
      </c>
      <c r="AO142" s="97" t="str" cm="1">
        <f t="array" ref="AO142">IF(A142="","",IF(INDEX(Table_Methods!A:F,MATCH(G142,Table_Methods!B:B,0),1)&lt;&gt;"BKFL6","",MAX(0,ROUND(BKFL6_STR_NRK(AC142,K142,V142),1))))</f>
        <v/>
      </c>
      <c r="AP142" s="96" t="str" cm="1">
        <f t="array" ref="AP142">IF(A142="","",IF(INDEX(Table_Methods!A:F,MATCH(G142,Table_Methods!B:B,0),1)&lt;&gt;"BKFL6","",MAX(0,ROUND(BKFL6_STR_RCK(AB142,F142),1))))</f>
        <v/>
      </c>
      <c r="AQ142" s="97" t="str" cm="1">
        <f t="array" ref="AQ142">IF(A142="","",IF(INDEX(Table_Methods!A:F,MATCH(G142,Table_Methods!B:B,0),1)&lt;&gt;"BKFL7","",MAX(0,ROUND(BKFL7_CEB(AC142,AD142,AR142,F142,F142,J142),1))))</f>
        <v/>
      </c>
      <c r="AR142" s="96" t="str" cm="1">
        <f t="array" ref="AR142">IF(A142="","",IF(INDEX(Table_Methods!A:F,MATCH(G142,Table_Methods!B:B,0),1)&lt;&gt;"BKFL7","",MAX(0,ROUND(BKFL7_STR_NRK(AC142,K142,V142),1))))</f>
        <v/>
      </c>
      <c r="AS142" s="96" t="str" cm="1">
        <f t="array" ref="AS142">IF(A142="","",IF(INDEX(Table_Methods!A:F,MATCH(G142,Table_Methods!B:B,0),1)&lt;&gt;"BKFL7","",MAX(0,ROUND(BKFL7_STR_RCK(AB142,F142),1))))</f>
        <v/>
      </c>
      <c r="AT142" s="97" t="str" cm="1">
        <f t="array" ref="AT142">IF(A142="","",IF(INDEX(Table_Methods!A:F,MATCH(G142,Table_Methods!B:B,0),1)&lt;&gt;"BKFL8","",MAX(0,ROUND(BKFL8_CEB(AF142,Z142,AA142),1))))</f>
        <v/>
      </c>
      <c r="AU142" s="96" t="str" cm="1">
        <f t="array" ref="AU142">IF(A142="","",IF(INDEX(Table_Methods!A:F,MATCH(G142,Table_Methods!B:B,0),1)&lt;&gt;"BKFL8","",MAX(0,ROUND(BKFL8_STR_NRK(AC142,AD142,X142,Y142,Z142),1))))</f>
        <v/>
      </c>
      <c r="AV142" s="96" t="str" cm="1">
        <f t="array" ref="AV142">IF(A142="","",IF(INDEX(Table_Methods!A:F,MATCH(G142,Table_Methods!B:B,0),1)&lt;&gt;"BKFL8","",MAX(0,ROUND(BKFL8_STR_RCK(AB142,X142),1))))</f>
        <v/>
      </c>
      <c r="AW142" s="96" t="str" cm="1">
        <f t="array" ref="AW142">IF(A142="","",IF(INDEX(Table_Methods!A:F,MATCH(G142,Table_Methods!B:B,0),1)&lt;&gt;"BKFL9","",MAX(0,ROUND(BKFL9_STR_NRK(AC142,AD142,X142,Y142,Z142),1))))</f>
        <v/>
      </c>
      <c r="AX142" s="96" t="str" cm="1">
        <f t="array" ref="AX142">IF(A142="","",IF(INDEX(Table_Methods!A:F,MATCH(G142,Table_Methods!B:B,0),1)&lt;&gt;"BKFL9","",MAX(0,ROUND(BKFL9_STR_RCK(AB142,X142),1))))</f>
        <v/>
      </c>
    </row>
    <row r="143" spans="1:50" x14ac:dyDescent="0.25">
      <c r="A143" s="82" t="str">
        <f>IF(Input!A143="","",Input!A143)</f>
        <v/>
      </c>
      <c r="B143" s="82" t="str">
        <f>IF(Input!B143="","",Input!B143)</f>
        <v/>
      </c>
      <c r="C143" s="82" t="str">
        <f>IF(Input!D143="","",Input!D143)</f>
        <v/>
      </c>
      <c r="D143" s="82" t="str">
        <f>IF(Input!E143="","",Input!E143)</f>
        <v/>
      </c>
      <c r="E143" s="82" t="str">
        <f>IF(Input!F143="","",Input!F143)</f>
        <v/>
      </c>
      <c r="F143" s="82" t="str">
        <f>IF(Input!G143="","",Input!G143)</f>
        <v/>
      </c>
      <c r="G143" s="83" t="str">
        <f>IF(Input!H143="","",Input!H143)</f>
        <v/>
      </c>
      <c r="H143" s="82" t="str">
        <f>IF(Input!I143="","",Input!I143)</f>
        <v/>
      </c>
      <c r="I143" s="82" t="str">
        <f>IF(Input!J143="","",Input!J143)</f>
        <v/>
      </c>
      <c r="J143" s="82" t="str">
        <f>IF(Input!K143="","",Input!K143)</f>
        <v/>
      </c>
      <c r="K143" s="82" t="str">
        <f>IF(Input!L143="","",Input!L143)</f>
        <v/>
      </c>
      <c r="L143" s="70" t="str">
        <f>IF(B143="","",IF(B143="Box",4,IF(AND(Project!$B$12&gt;0,ISNUMBER(Project!$B$12)),Project!$B$12,12)))</f>
        <v/>
      </c>
      <c r="M143" s="66" t="str">
        <f t="shared" si="14"/>
        <v/>
      </c>
      <c r="N143" s="66" t="str">
        <f t="shared" si="15"/>
        <v/>
      </c>
      <c r="O143" s="67" t="str" cm="1">
        <f t="array" ref="O143">IF(A143="","",ROUND(IF(B143="Circular",Circular(M143),IF(B143="Box",Box(M143,N143),Elliptical(M143,N143))),3))</f>
        <v/>
      </c>
      <c r="P143" s="66" t="str">
        <f t="shared" si="16"/>
        <v/>
      </c>
      <c r="Q143" s="66" t="str" cm="1">
        <f t="array" ref="Q143">IF(M143="","",ROUND(W(M143),2))</f>
        <v/>
      </c>
      <c r="R143" s="66" t="str" cm="1">
        <f t="array" ref="R143">IF(M143="","",ROUND(Wb(Q143,M143),2))</f>
        <v/>
      </c>
      <c r="S143" s="66" t="str" cm="1">
        <f t="array" ref="S143">IF(R143="","",ROUND(K(R143,N143,L143),2))</f>
        <v/>
      </c>
      <c r="T143" s="66" t="str" cm="1">
        <f t="array" ref="T143">IF(S143="","",ROUND(K_3(S143,P143,L143),2))</f>
        <v/>
      </c>
      <c r="U143" s="66" t="str" cm="1">
        <f t="array" ref="U143">IF(S143="","",ROUND(Wt(I143,S143,L143),2))</f>
        <v/>
      </c>
      <c r="V143" s="92" t="str" cm="1">
        <f t="array" ref="V143">IF(A143="","",MAX(ROUND(L_B2(K143,N143),2),0))</f>
        <v/>
      </c>
      <c r="W143" s="92" t="str" cm="1">
        <f t="array" ref="W143">IF(A143="","",MAX(ROUND(L_Tc(K143,I143,N143),2),0))</f>
        <v/>
      </c>
      <c r="X143" s="92" t="str" cm="1">
        <f t="array" ref="X143">IF(N143="","",ROUND(L_Vc(K143,P143,N143),2))</f>
        <v/>
      </c>
      <c r="Y143" s="92" t="str">
        <f t="shared" si="17"/>
        <v/>
      </c>
      <c r="Z143" s="92" t="str">
        <f t="shared" si="18"/>
        <v/>
      </c>
      <c r="AA143" s="92" t="str">
        <f t="shared" si="19"/>
        <v/>
      </c>
      <c r="AB143" s="76" t="str" cm="1">
        <f t="array" ref="AB143">IF(A143="","",AREA_F(IF(RIGHT(G143,4)="ment",P143,I143),R143))</f>
        <v/>
      </c>
      <c r="AC143" s="76" t="str" cm="1">
        <f t="array" ref="AC143">IF(A143="","",ROUND(AREA_BC(R143,S143,N143,O143),2))</f>
        <v/>
      </c>
      <c r="AD143" s="76" t="str">
        <f t="shared" si="20"/>
        <v/>
      </c>
      <c r="AE143" s="76" t="str" cm="1">
        <f t="array" ref="AE143">IF(A143="","",ROUND(AREA_CT(S143,U143,I143),2))</f>
        <v/>
      </c>
      <c r="AF143" s="76" t="str" cm="1">
        <f t="array" ref="AF143">IF(A143="","",ROUND(AREA_VT(T143,U143,I143,P143),2))</f>
        <v/>
      </c>
      <c r="AG143" s="96" t="str" cm="1">
        <f t="array" ref="AG143">IF(A143="","",IF(INDEX(Table_Methods!A:F,MATCH(G143,Table_Methods!B:B,0),1)&lt;&gt;"BKFL1","",MAX(0,ROUND(BKFL1_CEB(AC143,AE143,AH143,F143,F143,J143),1))))</f>
        <v/>
      </c>
      <c r="AH143" s="96" t="str" cm="1">
        <f t="array" ref="AH143">IF(A143="","",IF(INDEX(Table_Methods!A:F,MATCH(G143,Table_Methods!B:B,0),1)&lt;&gt;"BKFL1","",MAX(0,ROUND(BKFL1_STR_NRK(AC143,AE143,K143,V143,W143),1))))</f>
        <v/>
      </c>
      <c r="AI143" s="96" t="str" cm="1">
        <f t="array" ref="AI143">IF(A143="","",IF(INDEX(Table_Methods!A:F,MATCH(G143,Table_Methods!B:B,0),1)&lt;&gt;"BKFL1","",MAX(0,ROUND(BKFL1_STR_RCK(AB143,F143),1))))</f>
        <v/>
      </c>
      <c r="AJ143" s="96" t="str" cm="1">
        <f t="array" ref="AJ143">IF(A143="","",IF(INDEX(Table_Methods!A:F,MATCH(G143,Table_Methods!B:B,0),1)&lt;&gt;"BKFL2","",MAX(0,ROUND(BKFL2_CEB(AC143,AD143,AK143,F143,F143,J143),1))))</f>
        <v/>
      </c>
      <c r="AK143" s="96" t="str" cm="1">
        <f t="array" ref="AK143">IF(A143="","",IF(INDEX(Table_Methods!A:F,MATCH(G143,Table_Methods!B:B,0),1)&lt;&gt;"BKFL2","",MAX(0,ROUND(BKFL2_STR_NRK(AC143,AD143,K143,V143,X143),1))))</f>
        <v/>
      </c>
      <c r="AL143" s="96" t="str" cm="1">
        <f t="array" ref="AL143">IF(A143="","",IF(INDEX(Table_Methods!A:F,MATCH(G143,Table_Methods!B:B,0),1)&lt;&gt;"BKFL2","",MAX(0,ROUND(BKFL2_STR_RCK(AB143,F143),1))))</f>
        <v/>
      </c>
      <c r="AM143" s="96" t="str" cm="1">
        <f t="array" ref="AM143">IF(A143="","",IF(INDEX(Table_Methods!A:F,MATCH(G143,Table_Methods!B:B,0),1)&lt;&gt;"BKFL3","",MAX(0,ROUND(BKFL3_STR(AC143+AE143,K143),1))))</f>
        <v/>
      </c>
      <c r="AN143" s="96" t="str" cm="1">
        <f t="array" ref="AN143">IF(A143="","",IF(INDEX(Table_Methods!A:F,MATCH(G143,Table_Methods!B:B,0),1)&lt;&gt;"BKFL6","",MAX(0,ROUND(BKFL6_CEB(AC143,AE143,AO143,F143,F143,J143),1))))</f>
        <v/>
      </c>
      <c r="AO143" s="97" t="str" cm="1">
        <f t="array" ref="AO143">IF(A143="","",IF(INDEX(Table_Methods!A:F,MATCH(G143,Table_Methods!B:B,0),1)&lt;&gt;"BKFL6","",MAX(0,ROUND(BKFL6_STR_NRK(AC143,K143,V143),1))))</f>
        <v/>
      </c>
      <c r="AP143" s="96" t="str" cm="1">
        <f t="array" ref="AP143">IF(A143="","",IF(INDEX(Table_Methods!A:F,MATCH(G143,Table_Methods!B:B,0),1)&lt;&gt;"BKFL6","",MAX(0,ROUND(BKFL6_STR_RCK(AB143,F143),1))))</f>
        <v/>
      </c>
      <c r="AQ143" s="97" t="str" cm="1">
        <f t="array" ref="AQ143">IF(A143="","",IF(INDEX(Table_Methods!A:F,MATCH(G143,Table_Methods!B:B,0),1)&lt;&gt;"BKFL7","",MAX(0,ROUND(BKFL7_CEB(AC143,AD143,AR143,F143,F143,J143),1))))</f>
        <v/>
      </c>
      <c r="AR143" s="96" t="str" cm="1">
        <f t="array" ref="AR143">IF(A143="","",IF(INDEX(Table_Methods!A:F,MATCH(G143,Table_Methods!B:B,0),1)&lt;&gt;"BKFL7","",MAX(0,ROUND(BKFL7_STR_NRK(AC143,K143,V143),1))))</f>
        <v/>
      </c>
      <c r="AS143" s="96" t="str" cm="1">
        <f t="array" ref="AS143">IF(A143="","",IF(INDEX(Table_Methods!A:F,MATCH(G143,Table_Methods!B:B,0),1)&lt;&gt;"BKFL7","",MAX(0,ROUND(BKFL7_STR_RCK(AB143,F143),1))))</f>
        <v/>
      </c>
      <c r="AT143" s="97" t="str" cm="1">
        <f t="array" ref="AT143">IF(A143="","",IF(INDEX(Table_Methods!A:F,MATCH(G143,Table_Methods!B:B,0),1)&lt;&gt;"BKFL8","",MAX(0,ROUND(BKFL8_CEB(AF143,Z143,AA143),1))))</f>
        <v/>
      </c>
      <c r="AU143" s="96" t="str" cm="1">
        <f t="array" ref="AU143">IF(A143="","",IF(INDEX(Table_Methods!A:F,MATCH(G143,Table_Methods!B:B,0),1)&lt;&gt;"BKFL8","",MAX(0,ROUND(BKFL8_STR_NRK(AC143,AD143,X143,Y143,Z143),1))))</f>
        <v/>
      </c>
      <c r="AV143" s="96" t="str" cm="1">
        <f t="array" ref="AV143">IF(A143="","",IF(INDEX(Table_Methods!A:F,MATCH(G143,Table_Methods!B:B,0),1)&lt;&gt;"BKFL8","",MAX(0,ROUND(BKFL8_STR_RCK(AB143,X143),1))))</f>
        <v/>
      </c>
      <c r="AW143" s="96" t="str" cm="1">
        <f t="array" ref="AW143">IF(A143="","",IF(INDEX(Table_Methods!A:F,MATCH(G143,Table_Methods!B:B,0),1)&lt;&gt;"BKFL9","",MAX(0,ROUND(BKFL9_STR_NRK(AC143,AD143,X143,Y143,Z143),1))))</f>
        <v/>
      </c>
      <c r="AX143" s="96" t="str" cm="1">
        <f t="array" ref="AX143">IF(A143="","",IF(INDEX(Table_Methods!A:F,MATCH(G143,Table_Methods!B:B,0),1)&lt;&gt;"BKFL9","",MAX(0,ROUND(BKFL9_STR_RCK(AB143,X143),1))))</f>
        <v/>
      </c>
    </row>
    <row r="144" spans="1:50" x14ac:dyDescent="0.25">
      <c r="A144" s="82" t="str">
        <f>IF(Input!A144="","",Input!A144)</f>
        <v/>
      </c>
      <c r="B144" s="82" t="str">
        <f>IF(Input!B144="","",Input!B144)</f>
        <v/>
      </c>
      <c r="C144" s="82" t="str">
        <f>IF(Input!D144="","",Input!D144)</f>
        <v/>
      </c>
      <c r="D144" s="82" t="str">
        <f>IF(Input!E144="","",Input!E144)</f>
        <v/>
      </c>
      <c r="E144" s="82" t="str">
        <f>IF(Input!F144="","",Input!F144)</f>
        <v/>
      </c>
      <c r="F144" s="82" t="str">
        <f>IF(Input!G144="","",Input!G144)</f>
        <v/>
      </c>
      <c r="G144" s="83" t="str">
        <f>IF(Input!H144="","",Input!H144)</f>
        <v/>
      </c>
      <c r="H144" s="82" t="str">
        <f>IF(Input!I144="","",Input!I144)</f>
        <v/>
      </c>
      <c r="I144" s="82" t="str">
        <f>IF(Input!J144="","",Input!J144)</f>
        <v/>
      </c>
      <c r="J144" s="82" t="str">
        <f>IF(Input!K144="","",Input!K144)</f>
        <v/>
      </c>
      <c r="K144" s="82" t="str">
        <f>IF(Input!L144="","",Input!L144)</f>
        <v/>
      </c>
      <c r="L144" s="70" t="str">
        <f>IF(B144="","",IF(B144="Box",4,IF(AND(Project!$B$12&gt;0,ISNUMBER(Project!$B$12)),Project!$B$12,12)))</f>
        <v/>
      </c>
      <c r="M144" s="66" t="str">
        <f t="shared" si="14"/>
        <v/>
      </c>
      <c r="N144" s="66" t="str">
        <f t="shared" si="15"/>
        <v/>
      </c>
      <c r="O144" s="67" t="str" cm="1">
        <f t="array" ref="O144">IF(A144="","",ROUND(IF(B144="Circular",Circular(M144),IF(B144="Box",Box(M144,N144),Elliptical(M144,N144))),3))</f>
        <v/>
      </c>
      <c r="P144" s="66" t="str">
        <f t="shared" si="16"/>
        <v/>
      </c>
      <c r="Q144" s="66" t="str" cm="1">
        <f t="array" ref="Q144">IF(M144="","",ROUND(W(M144),2))</f>
        <v/>
      </c>
      <c r="R144" s="66" t="str" cm="1">
        <f t="array" ref="R144">IF(M144="","",ROUND(Wb(Q144,M144),2))</f>
        <v/>
      </c>
      <c r="S144" s="66" t="str" cm="1">
        <f t="array" ref="S144">IF(R144="","",ROUND(K(R144,N144,L144),2))</f>
        <v/>
      </c>
      <c r="T144" s="66" t="str" cm="1">
        <f t="array" ref="T144">IF(S144="","",ROUND(K_3(S144,P144,L144),2))</f>
        <v/>
      </c>
      <c r="U144" s="66" t="str" cm="1">
        <f t="array" ref="U144">IF(S144="","",ROUND(Wt(I144,S144,L144),2))</f>
        <v/>
      </c>
      <c r="V144" s="92" t="str" cm="1">
        <f t="array" ref="V144">IF(A144="","",MAX(ROUND(L_B2(K144,N144),2),0))</f>
        <v/>
      </c>
      <c r="W144" s="92" t="str" cm="1">
        <f t="array" ref="W144">IF(A144="","",MAX(ROUND(L_Tc(K144,I144,N144),2),0))</f>
        <v/>
      </c>
      <c r="X144" s="92" t="str" cm="1">
        <f t="array" ref="X144">IF(N144="","",ROUND(L_Vc(K144,P144,N144),2))</f>
        <v/>
      </c>
      <c r="Y144" s="92" t="str">
        <f t="shared" si="17"/>
        <v/>
      </c>
      <c r="Z144" s="92" t="str">
        <f t="shared" si="18"/>
        <v/>
      </c>
      <c r="AA144" s="92" t="str">
        <f t="shared" si="19"/>
        <v/>
      </c>
      <c r="AB144" s="76" t="str" cm="1">
        <f t="array" ref="AB144">IF(A144="","",AREA_F(IF(RIGHT(G144,4)="ment",P144,I144),R144))</f>
        <v/>
      </c>
      <c r="AC144" s="76" t="str" cm="1">
        <f t="array" ref="AC144">IF(A144="","",ROUND(AREA_BC(R144,S144,N144,O144),2))</f>
        <v/>
      </c>
      <c r="AD144" s="76" t="str">
        <f t="shared" si="20"/>
        <v/>
      </c>
      <c r="AE144" s="76" t="str" cm="1">
        <f t="array" ref="AE144">IF(A144="","",ROUND(AREA_CT(S144,U144,I144),2))</f>
        <v/>
      </c>
      <c r="AF144" s="76" t="str" cm="1">
        <f t="array" ref="AF144">IF(A144="","",ROUND(AREA_VT(T144,U144,I144,P144),2))</f>
        <v/>
      </c>
      <c r="AG144" s="96" t="str" cm="1">
        <f t="array" ref="AG144">IF(A144="","",IF(INDEX(Table_Methods!A:F,MATCH(G144,Table_Methods!B:B,0),1)&lt;&gt;"BKFL1","",MAX(0,ROUND(BKFL1_CEB(AC144,AE144,AH144,F144,F144,J144),1))))</f>
        <v/>
      </c>
      <c r="AH144" s="96" t="str" cm="1">
        <f t="array" ref="AH144">IF(A144="","",IF(INDEX(Table_Methods!A:F,MATCH(G144,Table_Methods!B:B,0),1)&lt;&gt;"BKFL1","",MAX(0,ROUND(BKFL1_STR_NRK(AC144,AE144,K144,V144,W144),1))))</f>
        <v/>
      </c>
      <c r="AI144" s="96" t="str" cm="1">
        <f t="array" ref="AI144">IF(A144="","",IF(INDEX(Table_Methods!A:F,MATCH(G144,Table_Methods!B:B,0),1)&lt;&gt;"BKFL1","",MAX(0,ROUND(BKFL1_STR_RCK(AB144,F144),1))))</f>
        <v/>
      </c>
      <c r="AJ144" s="96" t="str" cm="1">
        <f t="array" ref="AJ144">IF(A144="","",IF(INDEX(Table_Methods!A:F,MATCH(G144,Table_Methods!B:B,0),1)&lt;&gt;"BKFL2","",MAX(0,ROUND(BKFL2_CEB(AC144,AD144,AK144,F144,F144,J144),1))))</f>
        <v/>
      </c>
      <c r="AK144" s="96" t="str" cm="1">
        <f t="array" ref="AK144">IF(A144="","",IF(INDEX(Table_Methods!A:F,MATCH(G144,Table_Methods!B:B,0),1)&lt;&gt;"BKFL2","",MAX(0,ROUND(BKFL2_STR_NRK(AC144,AD144,K144,V144,X144),1))))</f>
        <v/>
      </c>
      <c r="AL144" s="96" t="str" cm="1">
        <f t="array" ref="AL144">IF(A144="","",IF(INDEX(Table_Methods!A:F,MATCH(G144,Table_Methods!B:B,0),1)&lt;&gt;"BKFL2","",MAX(0,ROUND(BKFL2_STR_RCK(AB144,F144),1))))</f>
        <v/>
      </c>
      <c r="AM144" s="96" t="str" cm="1">
        <f t="array" ref="AM144">IF(A144="","",IF(INDEX(Table_Methods!A:F,MATCH(G144,Table_Methods!B:B,0),1)&lt;&gt;"BKFL3","",MAX(0,ROUND(BKFL3_STR(AC144+AE144,K144),1))))</f>
        <v/>
      </c>
      <c r="AN144" s="96" t="str" cm="1">
        <f t="array" ref="AN144">IF(A144="","",IF(INDEX(Table_Methods!A:F,MATCH(G144,Table_Methods!B:B,0),1)&lt;&gt;"BKFL6","",MAX(0,ROUND(BKFL6_CEB(AC144,AE144,AO144,F144,F144,J144),1))))</f>
        <v/>
      </c>
      <c r="AO144" s="97" t="str" cm="1">
        <f t="array" ref="AO144">IF(A144="","",IF(INDEX(Table_Methods!A:F,MATCH(G144,Table_Methods!B:B,0),1)&lt;&gt;"BKFL6","",MAX(0,ROUND(BKFL6_STR_NRK(AC144,K144,V144),1))))</f>
        <v/>
      </c>
      <c r="AP144" s="96" t="str" cm="1">
        <f t="array" ref="AP144">IF(A144="","",IF(INDEX(Table_Methods!A:F,MATCH(G144,Table_Methods!B:B,0),1)&lt;&gt;"BKFL6","",MAX(0,ROUND(BKFL6_STR_RCK(AB144,F144),1))))</f>
        <v/>
      </c>
      <c r="AQ144" s="97" t="str" cm="1">
        <f t="array" ref="AQ144">IF(A144="","",IF(INDEX(Table_Methods!A:F,MATCH(G144,Table_Methods!B:B,0),1)&lt;&gt;"BKFL7","",MAX(0,ROUND(BKFL7_CEB(AC144,AD144,AR144,F144,F144,J144),1))))</f>
        <v/>
      </c>
      <c r="AR144" s="96" t="str" cm="1">
        <f t="array" ref="AR144">IF(A144="","",IF(INDEX(Table_Methods!A:F,MATCH(G144,Table_Methods!B:B,0),1)&lt;&gt;"BKFL7","",MAX(0,ROUND(BKFL7_STR_NRK(AC144,K144,V144),1))))</f>
        <v/>
      </c>
      <c r="AS144" s="96" t="str" cm="1">
        <f t="array" ref="AS144">IF(A144="","",IF(INDEX(Table_Methods!A:F,MATCH(G144,Table_Methods!B:B,0),1)&lt;&gt;"BKFL7","",MAX(0,ROUND(BKFL7_STR_RCK(AB144,F144),1))))</f>
        <v/>
      </c>
      <c r="AT144" s="97" t="str" cm="1">
        <f t="array" ref="AT144">IF(A144="","",IF(INDEX(Table_Methods!A:F,MATCH(G144,Table_Methods!B:B,0),1)&lt;&gt;"BKFL8","",MAX(0,ROUND(BKFL8_CEB(AF144,Z144,AA144),1))))</f>
        <v/>
      </c>
      <c r="AU144" s="96" t="str" cm="1">
        <f t="array" ref="AU144">IF(A144="","",IF(INDEX(Table_Methods!A:F,MATCH(G144,Table_Methods!B:B,0),1)&lt;&gt;"BKFL8","",MAX(0,ROUND(BKFL8_STR_NRK(AC144,AD144,X144,Y144,Z144),1))))</f>
        <v/>
      </c>
      <c r="AV144" s="96" t="str" cm="1">
        <f t="array" ref="AV144">IF(A144="","",IF(INDEX(Table_Methods!A:F,MATCH(G144,Table_Methods!B:B,0),1)&lt;&gt;"BKFL8","",MAX(0,ROUND(BKFL8_STR_RCK(AB144,X144),1))))</f>
        <v/>
      </c>
      <c r="AW144" s="96" t="str" cm="1">
        <f t="array" ref="AW144">IF(A144="","",IF(INDEX(Table_Methods!A:F,MATCH(G144,Table_Methods!B:B,0),1)&lt;&gt;"BKFL9","",MAX(0,ROUND(BKFL9_STR_NRK(AC144,AD144,X144,Y144,Z144),1))))</f>
        <v/>
      </c>
      <c r="AX144" s="96" t="str" cm="1">
        <f t="array" ref="AX144">IF(A144="","",IF(INDEX(Table_Methods!A:F,MATCH(G144,Table_Methods!B:B,0),1)&lt;&gt;"BKFL9","",MAX(0,ROUND(BKFL9_STR_RCK(AB144,X144),1))))</f>
        <v/>
      </c>
    </row>
    <row r="145" spans="1:50" x14ac:dyDescent="0.25">
      <c r="A145" s="82" t="str">
        <f>IF(Input!A145="","",Input!A145)</f>
        <v/>
      </c>
      <c r="B145" s="82" t="str">
        <f>IF(Input!B145="","",Input!B145)</f>
        <v/>
      </c>
      <c r="C145" s="82" t="str">
        <f>IF(Input!D145="","",Input!D145)</f>
        <v/>
      </c>
      <c r="D145" s="82" t="str">
        <f>IF(Input!E145="","",Input!E145)</f>
        <v/>
      </c>
      <c r="E145" s="82" t="str">
        <f>IF(Input!F145="","",Input!F145)</f>
        <v/>
      </c>
      <c r="F145" s="82" t="str">
        <f>IF(Input!G145="","",Input!G145)</f>
        <v/>
      </c>
      <c r="G145" s="83" t="str">
        <f>IF(Input!H145="","",Input!H145)</f>
        <v/>
      </c>
      <c r="H145" s="82" t="str">
        <f>IF(Input!I145="","",Input!I145)</f>
        <v/>
      </c>
      <c r="I145" s="82" t="str">
        <f>IF(Input!J145="","",Input!J145)</f>
        <v/>
      </c>
      <c r="J145" s="82" t="str">
        <f>IF(Input!K145="","",Input!K145)</f>
        <v/>
      </c>
      <c r="K145" s="82" t="str">
        <f>IF(Input!L145="","",Input!L145)</f>
        <v/>
      </c>
      <c r="L145" s="70" t="str">
        <f>IF(B145="","",IF(B145="Box",4,IF(AND(Project!$B$12&gt;0,ISNUMBER(Project!$B$12)),Project!$B$12,12)))</f>
        <v/>
      </c>
      <c r="M145" s="66" t="str">
        <f t="shared" si="14"/>
        <v/>
      </c>
      <c r="N145" s="66" t="str">
        <f t="shared" si="15"/>
        <v/>
      </c>
      <c r="O145" s="67" t="str" cm="1">
        <f t="array" ref="O145">IF(A145="","",ROUND(IF(B145="Circular",Circular(M145),IF(B145="Box",Box(M145,N145),Elliptical(M145,N145))),3))</f>
        <v/>
      </c>
      <c r="P145" s="66" t="str">
        <f t="shared" si="16"/>
        <v/>
      </c>
      <c r="Q145" s="66" t="str" cm="1">
        <f t="array" ref="Q145">IF(M145="","",ROUND(W(M145),2))</f>
        <v/>
      </c>
      <c r="R145" s="66" t="str" cm="1">
        <f t="array" ref="R145">IF(M145="","",ROUND(Wb(Q145,M145),2))</f>
        <v/>
      </c>
      <c r="S145" s="66" t="str" cm="1">
        <f t="array" ref="S145">IF(R145="","",ROUND(K(R145,N145,L145),2))</f>
        <v/>
      </c>
      <c r="T145" s="66" t="str" cm="1">
        <f t="array" ref="T145">IF(S145="","",ROUND(K_3(S145,P145,L145),2))</f>
        <v/>
      </c>
      <c r="U145" s="66" t="str" cm="1">
        <f t="array" ref="U145">IF(S145="","",ROUND(Wt(I145,S145,L145),2))</f>
        <v/>
      </c>
      <c r="V145" s="92" t="str" cm="1">
        <f t="array" ref="V145">IF(A145="","",MAX(ROUND(L_B2(K145,N145),2),0))</f>
        <v/>
      </c>
      <c r="W145" s="92" t="str" cm="1">
        <f t="array" ref="W145">IF(A145="","",MAX(ROUND(L_Tc(K145,I145,N145),2),0))</f>
        <v/>
      </c>
      <c r="X145" s="92" t="str" cm="1">
        <f t="array" ref="X145">IF(N145="","",ROUND(L_Vc(K145,P145,N145),2))</f>
        <v/>
      </c>
      <c r="Y145" s="92" t="str">
        <f t="shared" si="17"/>
        <v/>
      </c>
      <c r="Z145" s="92" t="str">
        <f t="shared" si="18"/>
        <v/>
      </c>
      <c r="AA145" s="92" t="str">
        <f t="shared" si="19"/>
        <v/>
      </c>
      <c r="AB145" s="76" t="str" cm="1">
        <f t="array" ref="AB145">IF(A145="","",AREA_F(IF(RIGHT(G145,4)="ment",P145,I145),R145))</f>
        <v/>
      </c>
      <c r="AC145" s="76" t="str" cm="1">
        <f t="array" ref="AC145">IF(A145="","",ROUND(AREA_BC(R145,S145,N145,O145),2))</f>
        <v/>
      </c>
      <c r="AD145" s="76" t="str">
        <f t="shared" si="20"/>
        <v/>
      </c>
      <c r="AE145" s="76" t="str" cm="1">
        <f t="array" ref="AE145">IF(A145="","",ROUND(AREA_CT(S145,U145,I145),2))</f>
        <v/>
      </c>
      <c r="AF145" s="76" t="str" cm="1">
        <f t="array" ref="AF145">IF(A145="","",ROUND(AREA_VT(T145,U145,I145,P145),2))</f>
        <v/>
      </c>
      <c r="AG145" s="96" t="str" cm="1">
        <f t="array" ref="AG145">IF(A145="","",IF(INDEX(Table_Methods!A:F,MATCH(G145,Table_Methods!B:B,0),1)&lt;&gt;"BKFL1","",MAX(0,ROUND(BKFL1_CEB(AC145,AE145,AH145,F145,F145,J145),1))))</f>
        <v/>
      </c>
      <c r="AH145" s="96" t="str" cm="1">
        <f t="array" ref="AH145">IF(A145="","",IF(INDEX(Table_Methods!A:F,MATCH(G145,Table_Methods!B:B,0),1)&lt;&gt;"BKFL1","",MAX(0,ROUND(BKFL1_STR_NRK(AC145,AE145,K145,V145,W145),1))))</f>
        <v/>
      </c>
      <c r="AI145" s="96" t="str" cm="1">
        <f t="array" ref="AI145">IF(A145="","",IF(INDEX(Table_Methods!A:F,MATCH(G145,Table_Methods!B:B,0),1)&lt;&gt;"BKFL1","",MAX(0,ROUND(BKFL1_STR_RCK(AB145,F145),1))))</f>
        <v/>
      </c>
      <c r="AJ145" s="96" t="str" cm="1">
        <f t="array" ref="AJ145">IF(A145="","",IF(INDEX(Table_Methods!A:F,MATCH(G145,Table_Methods!B:B,0),1)&lt;&gt;"BKFL2","",MAX(0,ROUND(BKFL2_CEB(AC145,AD145,AK145,F145,F145,J145),1))))</f>
        <v/>
      </c>
      <c r="AK145" s="96" t="str" cm="1">
        <f t="array" ref="AK145">IF(A145="","",IF(INDEX(Table_Methods!A:F,MATCH(G145,Table_Methods!B:B,0),1)&lt;&gt;"BKFL2","",MAX(0,ROUND(BKFL2_STR_NRK(AC145,AD145,K145,V145,X145),1))))</f>
        <v/>
      </c>
      <c r="AL145" s="96" t="str" cm="1">
        <f t="array" ref="AL145">IF(A145="","",IF(INDEX(Table_Methods!A:F,MATCH(G145,Table_Methods!B:B,0),1)&lt;&gt;"BKFL2","",MAX(0,ROUND(BKFL2_STR_RCK(AB145,F145),1))))</f>
        <v/>
      </c>
      <c r="AM145" s="96" t="str" cm="1">
        <f t="array" ref="AM145">IF(A145="","",IF(INDEX(Table_Methods!A:F,MATCH(G145,Table_Methods!B:B,0),1)&lt;&gt;"BKFL3","",MAX(0,ROUND(BKFL3_STR(AC145+AE145,K145),1))))</f>
        <v/>
      </c>
      <c r="AN145" s="96" t="str" cm="1">
        <f t="array" ref="AN145">IF(A145="","",IF(INDEX(Table_Methods!A:F,MATCH(G145,Table_Methods!B:B,0),1)&lt;&gt;"BKFL6","",MAX(0,ROUND(BKFL6_CEB(AC145,AE145,AO145,F145,F145,J145),1))))</f>
        <v/>
      </c>
      <c r="AO145" s="97" t="str" cm="1">
        <f t="array" ref="AO145">IF(A145="","",IF(INDEX(Table_Methods!A:F,MATCH(G145,Table_Methods!B:B,0),1)&lt;&gt;"BKFL6","",MAX(0,ROUND(BKFL6_STR_NRK(AC145,K145,V145),1))))</f>
        <v/>
      </c>
      <c r="AP145" s="96" t="str" cm="1">
        <f t="array" ref="AP145">IF(A145="","",IF(INDEX(Table_Methods!A:F,MATCH(G145,Table_Methods!B:B,0),1)&lt;&gt;"BKFL6","",MAX(0,ROUND(BKFL6_STR_RCK(AB145,F145),1))))</f>
        <v/>
      </c>
      <c r="AQ145" s="97" t="str" cm="1">
        <f t="array" ref="AQ145">IF(A145="","",IF(INDEX(Table_Methods!A:F,MATCH(G145,Table_Methods!B:B,0),1)&lt;&gt;"BKFL7","",MAX(0,ROUND(BKFL7_CEB(AC145,AD145,AR145,F145,F145,J145),1))))</f>
        <v/>
      </c>
      <c r="AR145" s="96" t="str" cm="1">
        <f t="array" ref="AR145">IF(A145="","",IF(INDEX(Table_Methods!A:F,MATCH(G145,Table_Methods!B:B,0),1)&lt;&gt;"BKFL7","",MAX(0,ROUND(BKFL7_STR_NRK(AC145,K145,V145),1))))</f>
        <v/>
      </c>
      <c r="AS145" s="96" t="str" cm="1">
        <f t="array" ref="AS145">IF(A145="","",IF(INDEX(Table_Methods!A:F,MATCH(G145,Table_Methods!B:B,0),1)&lt;&gt;"BKFL7","",MAX(0,ROUND(BKFL7_STR_RCK(AB145,F145),1))))</f>
        <v/>
      </c>
      <c r="AT145" s="97" t="str" cm="1">
        <f t="array" ref="AT145">IF(A145="","",IF(INDEX(Table_Methods!A:F,MATCH(G145,Table_Methods!B:B,0),1)&lt;&gt;"BKFL8","",MAX(0,ROUND(BKFL8_CEB(AF145,Z145,AA145),1))))</f>
        <v/>
      </c>
      <c r="AU145" s="96" t="str" cm="1">
        <f t="array" ref="AU145">IF(A145="","",IF(INDEX(Table_Methods!A:F,MATCH(G145,Table_Methods!B:B,0),1)&lt;&gt;"BKFL8","",MAX(0,ROUND(BKFL8_STR_NRK(AC145,AD145,X145,Y145,Z145),1))))</f>
        <v/>
      </c>
      <c r="AV145" s="96" t="str" cm="1">
        <f t="array" ref="AV145">IF(A145="","",IF(INDEX(Table_Methods!A:F,MATCH(G145,Table_Methods!B:B,0),1)&lt;&gt;"BKFL8","",MAX(0,ROUND(BKFL8_STR_RCK(AB145,X145),1))))</f>
        <v/>
      </c>
      <c r="AW145" s="96" t="str" cm="1">
        <f t="array" ref="AW145">IF(A145="","",IF(INDEX(Table_Methods!A:F,MATCH(G145,Table_Methods!B:B,0),1)&lt;&gt;"BKFL9","",MAX(0,ROUND(BKFL9_STR_NRK(AC145,AD145,X145,Y145,Z145),1))))</f>
        <v/>
      </c>
      <c r="AX145" s="96" t="str" cm="1">
        <f t="array" ref="AX145">IF(A145="","",IF(INDEX(Table_Methods!A:F,MATCH(G145,Table_Methods!B:B,0),1)&lt;&gt;"BKFL9","",MAX(0,ROUND(BKFL9_STR_RCK(AB145,X145),1))))</f>
        <v/>
      </c>
    </row>
    <row r="146" spans="1:50" x14ac:dyDescent="0.25">
      <c r="A146" s="82" t="str">
        <f>IF(Input!A146="","",Input!A146)</f>
        <v/>
      </c>
      <c r="B146" s="82" t="str">
        <f>IF(Input!B146="","",Input!B146)</f>
        <v/>
      </c>
      <c r="C146" s="82" t="str">
        <f>IF(Input!D146="","",Input!D146)</f>
        <v/>
      </c>
      <c r="D146" s="82" t="str">
        <f>IF(Input!E146="","",Input!E146)</f>
        <v/>
      </c>
      <c r="E146" s="82" t="str">
        <f>IF(Input!F146="","",Input!F146)</f>
        <v/>
      </c>
      <c r="F146" s="82" t="str">
        <f>IF(Input!G146="","",Input!G146)</f>
        <v/>
      </c>
      <c r="G146" s="83" t="str">
        <f>IF(Input!H146="","",Input!H146)</f>
        <v/>
      </c>
      <c r="H146" s="82" t="str">
        <f>IF(Input!I146="","",Input!I146)</f>
        <v/>
      </c>
      <c r="I146" s="82" t="str">
        <f>IF(Input!J146="","",Input!J146)</f>
        <v/>
      </c>
      <c r="J146" s="82" t="str">
        <f>IF(Input!K146="","",Input!K146)</f>
        <v/>
      </c>
      <c r="K146" s="82" t="str">
        <f>IF(Input!L146="","",Input!L146)</f>
        <v/>
      </c>
      <c r="L146" s="70" t="str">
        <f>IF(B146="","",IF(B146="Box",4,IF(AND(Project!$B$12&gt;0,ISNUMBER(Project!$B$12)),Project!$B$12,12)))</f>
        <v/>
      </c>
      <c r="M146" s="66" t="str">
        <f t="shared" si="14"/>
        <v/>
      </c>
      <c r="N146" s="66" t="str">
        <f t="shared" si="15"/>
        <v/>
      </c>
      <c r="O146" s="67" t="str" cm="1">
        <f t="array" ref="O146">IF(A146="","",ROUND(IF(B146="Circular",Circular(M146),IF(B146="Box",Box(M146,N146),Elliptical(M146,N146))),3))</f>
        <v/>
      </c>
      <c r="P146" s="66" t="str">
        <f t="shared" si="16"/>
        <v/>
      </c>
      <c r="Q146" s="66" t="str" cm="1">
        <f t="array" ref="Q146">IF(M146="","",ROUND(W(M146),2))</f>
        <v/>
      </c>
      <c r="R146" s="66" t="str" cm="1">
        <f t="array" ref="R146">IF(M146="","",ROUND(Wb(Q146,M146),2))</f>
        <v/>
      </c>
      <c r="S146" s="66" t="str" cm="1">
        <f t="array" ref="S146">IF(R146="","",ROUND(K(R146,N146,L146),2))</f>
        <v/>
      </c>
      <c r="T146" s="66" t="str" cm="1">
        <f t="array" ref="T146">IF(S146="","",ROUND(K_3(S146,P146,L146),2))</f>
        <v/>
      </c>
      <c r="U146" s="66" t="str" cm="1">
        <f t="array" ref="U146">IF(S146="","",ROUND(Wt(I146,S146,L146),2))</f>
        <v/>
      </c>
      <c r="V146" s="92" t="str" cm="1">
        <f t="array" ref="V146">IF(A146="","",MAX(ROUND(L_B2(K146,N146),2),0))</f>
        <v/>
      </c>
      <c r="W146" s="92" t="str" cm="1">
        <f t="array" ref="W146">IF(A146="","",MAX(ROUND(L_Tc(K146,I146,N146),2),0))</f>
        <v/>
      </c>
      <c r="X146" s="92" t="str" cm="1">
        <f t="array" ref="X146">IF(N146="","",ROUND(L_Vc(K146,P146,N146),2))</f>
        <v/>
      </c>
      <c r="Y146" s="92" t="str">
        <f t="shared" si="17"/>
        <v/>
      </c>
      <c r="Z146" s="92" t="str">
        <f t="shared" si="18"/>
        <v/>
      </c>
      <c r="AA146" s="92" t="str">
        <f t="shared" si="19"/>
        <v/>
      </c>
      <c r="AB146" s="76" t="str" cm="1">
        <f t="array" ref="AB146">IF(A146="","",AREA_F(IF(RIGHT(G146,4)="ment",P146,I146),R146))</f>
        <v/>
      </c>
      <c r="AC146" s="76" t="str" cm="1">
        <f t="array" ref="AC146">IF(A146="","",ROUND(AREA_BC(R146,S146,N146,O146),2))</f>
        <v/>
      </c>
      <c r="AD146" s="76" t="str">
        <f t="shared" si="20"/>
        <v/>
      </c>
      <c r="AE146" s="76" t="str" cm="1">
        <f t="array" ref="AE146">IF(A146="","",ROUND(AREA_CT(S146,U146,I146),2))</f>
        <v/>
      </c>
      <c r="AF146" s="76" t="str" cm="1">
        <f t="array" ref="AF146">IF(A146="","",ROUND(AREA_VT(T146,U146,I146,P146),2))</f>
        <v/>
      </c>
      <c r="AG146" s="96" t="str" cm="1">
        <f t="array" ref="AG146">IF(A146="","",IF(INDEX(Table_Methods!A:F,MATCH(G146,Table_Methods!B:B,0),1)&lt;&gt;"BKFL1","",MAX(0,ROUND(BKFL1_CEB(AC146,AE146,AH146,F146,F146,J146),1))))</f>
        <v/>
      </c>
      <c r="AH146" s="96" t="str" cm="1">
        <f t="array" ref="AH146">IF(A146="","",IF(INDEX(Table_Methods!A:F,MATCH(G146,Table_Methods!B:B,0),1)&lt;&gt;"BKFL1","",MAX(0,ROUND(BKFL1_STR_NRK(AC146,AE146,K146,V146,W146),1))))</f>
        <v/>
      </c>
      <c r="AI146" s="96" t="str" cm="1">
        <f t="array" ref="AI146">IF(A146="","",IF(INDEX(Table_Methods!A:F,MATCH(G146,Table_Methods!B:B,0),1)&lt;&gt;"BKFL1","",MAX(0,ROUND(BKFL1_STR_RCK(AB146,F146),1))))</f>
        <v/>
      </c>
      <c r="AJ146" s="96" t="str" cm="1">
        <f t="array" ref="AJ146">IF(A146="","",IF(INDEX(Table_Methods!A:F,MATCH(G146,Table_Methods!B:B,0),1)&lt;&gt;"BKFL2","",MAX(0,ROUND(BKFL2_CEB(AC146,AD146,AK146,F146,F146,J146),1))))</f>
        <v/>
      </c>
      <c r="AK146" s="96" t="str" cm="1">
        <f t="array" ref="AK146">IF(A146="","",IF(INDEX(Table_Methods!A:F,MATCH(G146,Table_Methods!B:B,0),1)&lt;&gt;"BKFL2","",MAX(0,ROUND(BKFL2_STR_NRK(AC146,AD146,K146,V146,X146),1))))</f>
        <v/>
      </c>
      <c r="AL146" s="96" t="str" cm="1">
        <f t="array" ref="AL146">IF(A146="","",IF(INDEX(Table_Methods!A:F,MATCH(G146,Table_Methods!B:B,0),1)&lt;&gt;"BKFL2","",MAX(0,ROUND(BKFL2_STR_RCK(AB146,F146),1))))</f>
        <v/>
      </c>
      <c r="AM146" s="96" t="str" cm="1">
        <f t="array" ref="AM146">IF(A146="","",IF(INDEX(Table_Methods!A:F,MATCH(G146,Table_Methods!B:B,0),1)&lt;&gt;"BKFL3","",MAX(0,ROUND(BKFL3_STR(AC146+AE146,K146),1))))</f>
        <v/>
      </c>
      <c r="AN146" s="96" t="str" cm="1">
        <f t="array" ref="AN146">IF(A146="","",IF(INDEX(Table_Methods!A:F,MATCH(G146,Table_Methods!B:B,0),1)&lt;&gt;"BKFL6","",MAX(0,ROUND(BKFL6_CEB(AC146,AE146,AO146,F146,F146,J146),1))))</f>
        <v/>
      </c>
      <c r="AO146" s="97" t="str" cm="1">
        <f t="array" ref="AO146">IF(A146="","",IF(INDEX(Table_Methods!A:F,MATCH(G146,Table_Methods!B:B,0),1)&lt;&gt;"BKFL6","",MAX(0,ROUND(BKFL6_STR_NRK(AC146,K146,V146),1))))</f>
        <v/>
      </c>
      <c r="AP146" s="96" t="str" cm="1">
        <f t="array" ref="AP146">IF(A146="","",IF(INDEX(Table_Methods!A:F,MATCH(G146,Table_Methods!B:B,0),1)&lt;&gt;"BKFL6","",MAX(0,ROUND(BKFL6_STR_RCK(AB146,F146),1))))</f>
        <v/>
      </c>
      <c r="AQ146" s="97" t="str" cm="1">
        <f t="array" ref="AQ146">IF(A146="","",IF(INDEX(Table_Methods!A:F,MATCH(G146,Table_Methods!B:B,0),1)&lt;&gt;"BKFL7","",MAX(0,ROUND(BKFL7_CEB(AC146,AD146,AR146,F146,F146,J146),1))))</f>
        <v/>
      </c>
      <c r="AR146" s="96" t="str" cm="1">
        <f t="array" ref="AR146">IF(A146="","",IF(INDEX(Table_Methods!A:F,MATCH(G146,Table_Methods!B:B,0),1)&lt;&gt;"BKFL7","",MAX(0,ROUND(BKFL7_STR_NRK(AC146,K146,V146),1))))</f>
        <v/>
      </c>
      <c r="AS146" s="96" t="str" cm="1">
        <f t="array" ref="AS146">IF(A146="","",IF(INDEX(Table_Methods!A:F,MATCH(G146,Table_Methods!B:B,0),1)&lt;&gt;"BKFL7","",MAX(0,ROUND(BKFL7_STR_RCK(AB146,F146),1))))</f>
        <v/>
      </c>
      <c r="AT146" s="97" t="str" cm="1">
        <f t="array" ref="AT146">IF(A146="","",IF(INDEX(Table_Methods!A:F,MATCH(G146,Table_Methods!B:B,0),1)&lt;&gt;"BKFL8","",MAX(0,ROUND(BKFL8_CEB(AF146,Z146,AA146),1))))</f>
        <v/>
      </c>
      <c r="AU146" s="96" t="str" cm="1">
        <f t="array" ref="AU146">IF(A146="","",IF(INDEX(Table_Methods!A:F,MATCH(G146,Table_Methods!B:B,0),1)&lt;&gt;"BKFL8","",MAX(0,ROUND(BKFL8_STR_NRK(AC146,AD146,X146,Y146,Z146),1))))</f>
        <v/>
      </c>
      <c r="AV146" s="96" t="str" cm="1">
        <f t="array" ref="AV146">IF(A146="","",IF(INDEX(Table_Methods!A:F,MATCH(G146,Table_Methods!B:B,0),1)&lt;&gt;"BKFL8","",MAX(0,ROUND(BKFL8_STR_RCK(AB146,X146),1))))</f>
        <v/>
      </c>
      <c r="AW146" s="96" t="str" cm="1">
        <f t="array" ref="AW146">IF(A146="","",IF(INDEX(Table_Methods!A:F,MATCH(G146,Table_Methods!B:B,0),1)&lt;&gt;"BKFL9","",MAX(0,ROUND(BKFL9_STR_NRK(AC146,AD146,X146,Y146,Z146),1))))</f>
        <v/>
      </c>
      <c r="AX146" s="96" t="str" cm="1">
        <f t="array" ref="AX146">IF(A146="","",IF(INDEX(Table_Methods!A:F,MATCH(G146,Table_Methods!B:B,0),1)&lt;&gt;"BKFL9","",MAX(0,ROUND(BKFL9_STR_RCK(AB146,X146),1))))</f>
        <v/>
      </c>
    </row>
    <row r="147" spans="1:50" x14ac:dyDescent="0.25">
      <c r="A147" s="82" t="str">
        <f>IF(Input!A147="","",Input!A147)</f>
        <v/>
      </c>
      <c r="B147" s="82" t="str">
        <f>IF(Input!B147="","",Input!B147)</f>
        <v/>
      </c>
      <c r="C147" s="82" t="str">
        <f>IF(Input!D147="","",Input!D147)</f>
        <v/>
      </c>
      <c r="D147" s="82" t="str">
        <f>IF(Input!E147="","",Input!E147)</f>
        <v/>
      </c>
      <c r="E147" s="82" t="str">
        <f>IF(Input!F147="","",Input!F147)</f>
        <v/>
      </c>
      <c r="F147" s="82" t="str">
        <f>IF(Input!G147="","",Input!G147)</f>
        <v/>
      </c>
      <c r="G147" s="83" t="str">
        <f>IF(Input!H147="","",Input!H147)</f>
        <v/>
      </c>
      <c r="H147" s="82" t="str">
        <f>IF(Input!I147="","",Input!I147)</f>
        <v/>
      </c>
      <c r="I147" s="82" t="str">
        <f>IF(Input!J147="","",Input!J147)</f>
        <v/>
      </c>
      <c r="J147" s="82" t="str">
        <f>IF(Input!K147="","",Input!K147)</f>
        <v/>
      </c>
      <c r="K147" s="82" t="str">
        <f>IF(Input!L147="","",Input!L147)</f>
        <v/>
      </c>
      <c r="L147" s="70" t="str">
        <f>IF(B147="","",IF(B147="Box",4,IF(AND(Project!$B$12&gt;0,ISNUMBER(Project!$B$12)),Project!$B$12,12)))</f>
        <v/>
      </c>
      <c r="M147" s="66" t="str">
        <f t="shared" si="14"/>
        <v/>
      </c>
      <c r="N147" s="66" t="str">
        <f t="shared" si="15"/>
        <v/>
      </c>
      <c r="O147" s="67" t="str" cm="1">
        <f t="array" ref="O147">IF(A147="","",ROUND(IF(B147="Circular",Circular(M147),IF(B147="Box",Box(M147,N147),Elliptical(M147,N147))),3))</f>
        <v/>
      </c>
      <c r="P147" s="66" t="str">
        <f t="shared" si="16"/>
        <v/>
      </c>
      <c r="Q147" s="66" t="str" cm="1">
        <f t="array" ref="Q147">IF(M147="","",ROUND(W(M147),2))</f>
        <v/>
      </c>
      <c r="R147" s="66" t="str" cm="1">
        <f t="array" ref="R147">IF(M147="","",ROUND(Wb(Q147,M147),2))</f>
        <v/>
      </c>
      <c r="S147" s="66" t="str" cm="1">
        <f t="array" ref="S147">IF(R147="","",ROUND(K(R147,N147,L147),2))</f>
        <v/>
      </c>
      <c r="T147" s="66" t="str" cm="1">
        <f t="array" ref="T147">IF(S147="","",ROUND(K_3(S147,P147,L147),2))</f>
        <v/>
      </c>
      <c r="U147" s="66" t="str" cm="1">
        <f t="array" ref="U147">IF(S147="","",ROUND(Wt(I147,S147,L147),2))</f>
        <v/>
      </c>
      <c r="V147" s="92" t="str" cm="1">
        <f t="array" ref="V147">IF(A147="","",MAX(ROUND(L_B2(K147,N147),2),0))</f>
        <v/>
      </c>
      <c r="W147" s="92" t="str" cm="1">
        <f t="array" ref="W147">IF(A147="","",MAX(ROUND(L_Tc(K147,I147,N147),2),0))</f>
        <v/>
      </c>
      <c r="X147" s="92" t="str" cm="1">
        <f t="array" ref="X147">IF(N147="","",ROUND(L_Vc(K147,P147,N147),2))</f>
        <v/>
      </c>
      <c r="Y147" s="92" t="str">
        <f t="shared" si="17"/>
        <v/>
      </c>
      <c r="Z147" s="92" t="str">
        <f t="shared" si="18"/>
        <v/>
      </c>
      <c r="AA147" s="92" t="str">
        <f t="shared" si="19"/>
        <v/>
      </c>
      <c r="AB147" s="76" t="str" cm="1">
        <f t="array" ref="AB147">IF(A147="","",AREA_F(IF(RIGHT(G147,4)="ment",P147,I147),R147))</f>
        <v/>
      </c>
      <c r="AC147" s="76" t="str" cm="1">
        <f t="array" ref="AC147">IF(A147="","",ROUND(AREA_BC(R147,S147,N147,O147),2))</f>
        <v/>
      </c>
      <c r="AD147" s="76" t="str">
        <f t="shared" si="20"/>
        <v/>
      </c>
      <c r="AE147" s="76" t="str" cm="1">
        <f t="array" ref="AE147">IF(A147="","",ROUND(AREA_CT(S147,U147,I147),2))</f>
        <v/>
      </c>
      <c r="AF147" s="76" t="str" cm="1">
        <f t="array" ref="AF147">IF(A147="","",ROUND(AREA_VT(T147,U147,I147,P147),2))</f>
        <v/>
      </c>
      <c r="AG147" s="96" t="str" cm="1">
        <f t="array" ref="AG147">IF(A147="","",IF(INDEX(Table_Methods!A:F,MATCH(G147,Table_Methods!B:B,0),1)&lt;&gt;"BKFL1","",MAX(0,ROUND(BKFL1_CEB(AC147,AE147,AH147,F147,F147,J147),1))))</f>
        <v/>
      </c>
      <c r="AH147" s="96" t="str" cm="1">
        <f t="array" ref="AH147">IF(A147="","",IF(INDEX(Table_Methods!A:F,MATCH(G147,Table_Methods!B:B,0),1)&lt;&gt;"BKFL1","",MAX(0,ROUND(BKFL1_STR_NRK(AC147,AE147,K147,V147,W147),1))))</f>
        <v/>
      </c>
      <c r="AI147" s="96" t="str" cm="1">
        <f t="array" ref="AI147">IF(A147="","",IF(INDEX(Table_Methods!A:F,MATCH(G147,Table_Methods!B:B,0),1)&lt;&gt;"BKFL1","",MAX(0,ROUND(BKFL1_STR_RCK(AB147,F147),1))))</f>
        <v/>
      </c>
      <c r="AJ147" s="96" t="str" cm="1">
        <f t="array" ref="AJ147">IF(A147="","",IF(INDEX(Table_Methods!A:F,MATCH(G147,Table_Methods!B:B,0),1)&lt;&gt;"BKFL2","",MAX(0,ROUND(BKFL2_CEB(AC147,AD147,AK147,F147,F147,J147),1))))</f>
        <v/>
      </c>
      <c r="AK147" s="96" t="str" cm="1">
        <f t="array" ref="AK147">IF(A147="","",IF(INDEX(Table_Methods!A:F,MATCH(G147,Table_Methods!B:B,0),1)&lt;&gt;"BKFL2","",MAX(0,ROUND(BKFL2_STR_NRK(AC147,AD147,K147,V147,X147),1))))</f>
        <v/>
      </c>
      <c r="AL147" s="96" t="str" cm="1">
        <f t="array" ref="AL147">IF(A147="","",IF(INDEX(Table_Methods!A:F,MATCH(G147,Table_Methods!B:B,0),1)&lt;&gt;"BKFL2","",MAX(0,ROUND(BKFL2_STR_RCK(AB147,F147),1))))</f>
        <v/>
      </c>
      <c r="AM147" s="96" t="str" cm="1">
        <f t="array" ref="AM147">IF(A147="","",IF(INDEX(Table_Methods!A:F,MATCH(G147,Table_Methods!B:B,0),1)&lt;&gt;"BKFL3","",MAX(0,ROUND(BKFL3_STR(AC147+AE147,K147),1))))</f>
        <v/>
      </c>
      <c r="AN147" s="96" t="str" cm="1">
        <f t="array" ref="AN147">IF(A147="","",IF(INDEX(Table_Methods!A:F,MATCH(G147,Table_Methods!B:B,0),1)&lt;&gt;"BKFL6","",MAX(0,ROUND(BKFL6_CEB(AC147,AE147,AO147,F147,F147,J147),1))))</f>
        <v/>
      </c>
      <c r="AO147" s="97" t="str" cm="1">
        <f t="array" ref="AO147">IF(A147="","",IF(INDEX(Table_Methods!A:F,MATCH(G147,Table_Methods!B:B,0),1)&lt;&gt;"BKFL6","",MAX(0,ROUND(BKFL6_STR_NRK(AC147,K147,V147),1))))</f>
        <v/>
      </c>
      <c r="AP147" s="96" t="str" cm="1">
        <f t="array" ref="AP147">IF(A147="","",IF(INDEX(Table_Methods!A:F,MATCH(G147,Table_Methods!B:B,0),1)&lt;&gt;"BKFL6","",MAX(0,ROUND(BKFL6_STR_RCK(AB147,F147),1))))</f>
        <v/>
      </c>
      <c r="AQ147" s="97" t="str" cm="1">
        <f t="array" ref="AQ147">IF(A147="","",IF(INDEX(Table_Methods!A:F,MATCH(G147,Table_Methods!B:B,0),1)&lt;&gt;"BKFL7","",MAX(0,ROUND(BKFL7_CEB(AC147,AD147,AR147,F147,F147,J147),1))))</f>
        <v/>
      </c>
      <c r="AR147" s="96" t="str" cm="1">
        <f t="array" ref="AR147">IF(A147="","",IF(INDEX(Table_Methods!A:F,MATCH(G147,Table_Methods!B:B,0),1)&lt;&gt;"BKFL7","",MAX(0,ROUND(BKFL7_STR_NRK(AC147,K147,V147),1))))</f>
        <v/>
      </c>
      <c r="AS147" s="96" t="str" cm="1">
        <f t="array" ref="AS147">IF(A147="","",IF(INDEX(Table_Methods!A:F,MATCH(G147,Table_Methods!B:B,0),1)&lt;&gt;"BKFL7","",MAX(0,ROUND(BKFL7_STR_RCK(AB147,F147),1))))</f>
        <v/>
      </c>
      <c r="AT147" s="97" t="str" cm="1">
        <f t="array" ref="AT147">IF(A147="","",IF(INDEX(Table_Methods!A:F,MATCH(G147,Table_Methods!B:B,0),1)&lt;&gt;"BKFL8","",MAX(0,ROUND(BKFL8_CEB(AF147,Z147,AA147),1))))</f>
        <v/>
      </c>
      <c r="AU147" s="96" t="str" cm="1">
        <f t="array" ref="AU147">IF(A147="","",IF(INDEX(Table_Methods!A:F,MATCH(G147,Table_Methods!B:B,0),1)&lt;&gt;"BKFL8","",MAX(0,ROUND(BKFL8_STR_NRK(AC147,AD147,X147,Y147,Z147),1))))</f>
        <v/>
      </c>
      <c r="AV147" s="96" t="str" cm="1">
        <f t="array" ref="AV147">IF(A147="","",IF(INDEX(Table_Methods!A:F,MATCH(G147,Table_Methods!B:B,0),1)&lt;&gt;"BKFL8","",MAX(0,ROUND(BKFL8_STR_RCK(AB147,X147),1))))</f>
        <v/>
      </c>
      <c r="AW147" s="96" t="str" cm="1">
        <f t="array" ref="AW147">IF(A147="","",IF(INDEX(Table_Methods!A:F,MATCH(G147,Table_Methods!B:B,0),1)&lt;&gt;"BKFL9","",MAX(0,ROUND(BKFL9_STR_NRK(AC147,AD147,X147,Y147,Z147),1))))</f>
        <v/>
      </c>
      <c r="AX147" s="96" t="str" cm="1">
        <f t="array" ref="AX147">IF(A147="","",IF(INDEX(Table_Methods!A:F,MATCH(G147,Table_Methods!B:B,0),1)&lt;&gt;"BKFL9","",MAX(0,ROUND(BKFL9_STR_RCK(AB147,X147),1))))</f>
        <v/>
      </c>
    </row>
    <row r="148" spans="1:50" x14ac:dyDescent="0.25">
      <c r="A148" s="82" t="str">
        <f>IF(Input!A148="","",Input!A148)</f>
        <v/>
      </c>
      <c r="B148" s="82" t="str">
        <f>IF(Input!B148="","",Input!B148)</f>
        <v/>
      </c>
      <c r="C148" s="82" t="str">
        <f>IF(Input!D148="","",Input!D148)</f>
        <v/>
      </c>
      <c r="D148" s="82" t="str">
        <f>IF(Input!E148="","",Input!E148)</f>
        <v/>
      </c>
      <c r="E148" s="82" t="str">
        <f>IF(Input!F148="","",Input!F148)</f>
        <v/>
      </c>
      <c r="F148" s="82" t="str">
        <f>IF(Input!G148="","",Input!G148)</f>
        <v/>
      </c>
      <c r="G148" s="83" t="str">
        <f>IF(Input!H148="","",Input!H148)</f>
        <v/>
      </c>
      <c r="H148" s="82" t="str">
        <f>IF(Input!I148="","",Input!I148)</f>
        <v/>
      </c>
      <c r="I148" s="82" t="str">
        <f>IF(Input!J148="","",Input!J148)</f>
        <v/>
      </c>
      <c r="J148" s="82" t="str">
        <f>IF(Input!K148="","",Input!K148)</f>
        <v/>
      </c>
      <c r="K148" s="82" t="str">
        <f>IF(Input!L148="","",Input!L148)</f>
        <v/>
      </c>
      <c r="L148" s="70" t="str">
        <f>IF(B148="","",IF(B148="Box",4,IF(AND(Project!$B$12&gt;0,ISNUMBER(Project!$B$12)),Project!$B$12,12)))</f>
        <v/>
      </c>
      <c r="M148" s="66" t="str">
        <f t="shared" si="14"/>
        <v/>
      </c>
      <c r="N148" s="66" t="str">
        <f t="shared" si="15"/>
        <v/>
      </c>
      <c r="O148" s="67" t="str" cm="1">
        <f t="array" ref="O148">IF(A148="","",ROUND(IF(B148="Circular",Circular(M148),IF(B148="Box",Box(M148,N148),Elliptical(M148,N148))),3))</f>
        <v/>
      </c>
      <c r="P148" s="66" t="str">
        <f t="shared" si="16"/>
        <v/>
      </c>
      <c r="Q148" s="66" t="str" cm="1">
        <f t="array" ref="Q148">IF(M148="","",ROUND(W(M148),2))</f>
        <v/>
      </c>
      <c r="R148" s="66" t="str" cm="1">
        <f t="array" ref="R148">IF(M148="","",ROUND(Wb(Q148,M148),2))</f>
        <v/>
      </c>
      <c r="S148" s="66" t="str" cm="1">
        <f t="array" ref="S148">IF(R148="","",ROUND(K(R148,N148,L148),2))</f>
        <v/>
      </c>
      <c r="T148" s="66" t="str" cm="1">
        <f t="array" ref="T148">IF(S148="","",ROUND(K_3(S148,P148,L148),2))</f>
        <v/>
      </c>
      <c r="U148" s="66" t="str" cm="1">
        <f t="array" ref="U148">IF(S148="","",ROUND(Wt(I148,S148,L148),2))</f>
        <v/>
      </c>
      <c r="V148" s="92" t="str" cm="1">
        <f t="array" ref="V148">IF(A148="","",MAX(ROUND(L_B2(K148,N148),2),0))</f>
        <v/>
      </c>
      <c r="W148" s="92" t="str" cm="1">
        <f t="array" ref="W148">IF(A148="","",MAX(ROUND(L_Tc(K148,I148,N148),2),0))</f>
        <v/>
      </c>
      <c r="X148" s="92" t="str" cm="1">
        <f t="array" ref="X148">IF(N148="","",ROUND(L_Vc(K148,P148,N148),2))</f>
        <v/>
      </c>
      <c r="Y148" s="92" t="str">
        <f t="shared" si="17"/>
        <v/>
      </c>
      <c r="Z148" s="92" t="str">
        <f t="shared" si="18"/>
        <v/>
      </c>
      <c r="AA148" s="92" t="str">
        <f t="shared" si="19"/>
        <v/>
      </c>
      <c r="AB148" s="76" t="str" cm="1">
        <f t="array" ref="AB148">IF(A148="","",AREA_F(IF(RIGHT(G148,4)="ment",P148,I148),R148))</f>
        <v/>
      </c>
      <c r="AC148" s="76" t="str" cm="1">
        <f t="array" ref="AC148">IF(A148="","",ROUND(AREA_BC(R148,S148,N148,O148),2))</f>
        <v/>
      </c>
      <c r="AD148" s="76" t="str">
        <f t="shared" si="20"/>
        <v/>
      </c>
      <c r="AE148" s="76" t="str" cm="1">
        <f t="array" ref="AE148">IF(A148="","",ROUND(AREA_CT(S148,U148,I148),2))</f>
        <v/>
      </c>
      <c r="AF148" s="76" t="str" cm="1">
        <f t="array" ref="AF148">IF(A148="","",ROUND(AREA_VT(T148,U148,I148,P148),2))</f>
        <v/>
      </c>
      <c r="AG148" s="96" t="str" cm="1">
        <f t="array" ref="AG148">IF(A148="","",IF(INDEX(Table_Methods!A:F,MATCH(G148,Table_Methods!B:B,0),1)&lt;&gt;"BKFL1","",MAX(0,ROUND(BKFL1_CEB(AC148,AE148,AH148,F148,F148,J148),1))))</f>
        <v/>
      </c>
      <c r="AH148" s="96" t="str" cm="1">
        <f t="array" ref="AH148">IF(A148="","",IF(INDEX(Table_Methods!A:F,MATCH(G148,Table_Methods!B:B,0),1)&lt;&gt;"BKFL1","",MAX(0,ROUND(BKFL1_STR_NRK(AC148,AE148,K148,V148,W148),1))))</f>
        <v/>
      </c>
      <c r="AI148" s="96" t="str" cm="1">
        <f t="array" ref="AI148">IF(A148="","",IF(INDEX(Table_Methods!A:F,MATCH(G148,Table_Methods!B:B,0),1)&lt;&gt;"BKFL1","",MAX(0,ROUND(BKFL1_STR_RCK(AB148,F148),1))))</f>
        <v/>
      </c>
      <c r="AJ148" s="96" t="str" cm="1">
        <f t="array" ref="AJ148">IF(A148="","",IF(INDEX(Table_Methods!A:F,MATCH(G148,Table_Methods!B:B,0),1)&lt;&gt;"BKFL2","",MAX(0,ROUND(BKFL2_CEB(AC148,AD148,AK148,F148,F148,J148),1))))</f>
        <v/>
      </c>
      <c r="AK148" s="96" t="str" cm="1">
        <f t="array" ref="AK148">IF(A148="","",IF(INDEX(Table_Methods!A:F,MATCH(G148,Table_Methods!B:B,0),1)&lt;&gt;"BKFL2","",MAX(0,ROUND(BKFL2_STR_NRK(AC148,AD148,K148,V148,X148),1))))</f>
        <v/>
      </c>
      <c r="AL148" s="96" t="str" cm="1">
        <f t="array" ref="AL148">IF(A148="","",IF(INDEX(Table_Methods!A:F,MATCH(G148,Table_Methods!B:B,0),1)&lt;&gt;"BKFL2","",MAX(0,ROUND(BKFL2_STR_RCK(AB148,F148),1))))</f>
        <v/>
      </c>
      <c r="AM148" s="96" t="str" cm="1">
        <f t="array" ref="AM148">IF(A148="","",IF(INDEX(Table_Methods!A:F,MATCH(G148,Table_Methods!B:B,0),1)&lt;&gt;"BKFL3","",MAX(0,ROUND(BKFL3_STR(AC148+AE148,K148),1))))</f>
        <v/>
      </c>
      <c r="AN148" s="96" t="str" cm="1">
        <f t="array" ref="AN148">IF(A148="","",IF(INDEX(Table_Methods!A:F,MATCH(G148,Table_Methods!B:B,0),1)&lt;&gt;"BKFL6","",MAX(0,ROUND(BKFL6_CEB(AC148,AE148,AO148,F148,F148,J148),1))))</f>
        <v/>
      </c>
      <c r="AO148" s="97" t="str" cm="1">
        <f t="array" ref="AO148">IF(A148="","",IF(INDEX(Table_Methods!A:F,MATCH(G148,Table_Methods!B:B,0),1)&lt;&gt;"BKFL6","",MAX(0,ROUND(BKFL6_STR_NRK(AC148,K148,V148),1))))</f>
        <v/>
      </c>
      <c r="AP148" s="96" t="str" cm="1">
        <f t="array" ref="AP148">IF(A148="","",IF(INDEX(Table_Methods!A:F,MATCH(G148,Table_Methods!B:B,0),1)&lt;&gt;"BKFL6","",MAX(0,ROUND(BKFL6_STR_RCK(AB148,F148),1))))</f>
        <v/>
      </c>
      <c r="AQ148" s="97" t="str" cm="1">
        <f t="array" ref="AQ148">IF(A148="","",IF(INDEX(Table_Methods!A:F,MATCH(G148,Table_Methods!B:B,0),1)&lt;&gt;"BKFL7","",MAX(0,ROUND(BKFL7_CEB(AC148,AD148,AR148,F148,F148,J148),1))))</f>
        <v/>
      </c>
      <c r="AR148" s="96" t="str" cm="1">
        <f t="array" ref="AR148">IF(A148="","",IF(INDEX(Table_Methods!A:F,MATCH(G148,Table_Methods!B:B,0),1)&lt;&gt;"BKFL7","",MAX(0,ROUND(BKFL7_STR_NRK(AC148,K148,V148),1))))</f>
        <v/>
      </c>
      <c r="AS148" s="96" t="str" cm="1">
        <f t="array" ref="AS148">IF(A148="","",IF(INDEX(Table_Methods!A:F,MATCH(G148,Table_Methods!B:B,0),1)&lt;&gt;"BKFL7","",MAX(0,ROUND(BKFL7_STR_RCK(AB148,F148),1))))</f>
        <v/>
      </c>
      <c r="AT148" s="97" t="str" cm="1">
        <f t="array" ref="AT148">IF(A148="","",IF(INDEX(Table_Methods!A:F,MATCH(G148,Table_Methods!B:B,0),1)&lt;&gt;"BKFL8","",MAX(0,ROUND(BKFL8_CEB(AF148,Z148,AA148),1))))</f>
        <v/>
      </c>
      <c r="AU148" s="96" t="str" cm="1">
        <f t="array" ref="AU148">IF(A148="","",IF(INDEX(Table_Methods!A:F,MATCH(G148,Table_Methods!B:B,0),1)&lt;&gt;"BKFL8","",MAX(0,ROUND(BKFL8_STR_NRK(AC148,AD148,X148,Y148,Z148),1))))</f>
        <v/>
      </c>
      <c r="AV148" s="96" t="str" cm="1">
        <f t="array" ref="AV148">IF(A148="","",IF(INDEX(Table_Methods!A:F,MATCH(G148,Table_Methods!B:B,0),1)&lt;&gt;"BKFL8","",MAX(0,ROUND(BKFL8_STR_RCK(AB148,X148),1))))</f>
        <v/>
      </c>
      <c r="AW148" s="96" t="str" cm="1">
        <f t="array" ref="AW148">IF(A148="","",IF(INDEX(Table_Methods!A:F,MATCH(G148,Table_Methods!B:B,0),1)&lt;&gt;"BKFL9","",MAX(0,ROUND(BKFL9_STR_NRK(AC148,AD148,X148,Y148,Z148),1))))</f>
        <v/>
      </c>
      <c r="AX148" s="96" t="str" cm="1">
        <f t="array" ref="AX148">IF(A148="","",IF(INDEX(Table_Methods!A:F,MATCH(G148,Table_Methods!B:B,0),1)&lt;&gt;"BKFL9","",MAX(0,ROUND(BKFL9_STR_RCK(AB148,X148),1))))</f>
        <v/>
      </c>
    </row>
    <row r="149" spans="1:50" x14ac:dyDescent="0.25">
      <c r="A149" s="82" t="str">
        <f>IF(Input!A149="","",Input!A149)</f>
        <v/>
      </c>
      <c r="B149" s="82" t="str">
        <f>IF(Input!B149="","",Input!B149)</f>
        <v/>
      </c>
      <c r="C149" s="82" t="str">
        <f>IF(Input!D149="","",Input!D149)</f>
        <v/>
      </c>
      <c r="D149" s="82" t="str">
        <f>IF(Input!E149="","",Input!E149)</f>
        <v/>
      </c>
      <c r="E149" s="82" t="str">
        <f>IF(Input!F149="","",Input!F149)</f>
        <v/>
      </c>
      <c r="F149" s="82" t="str">
        <f>IF(Input!G149="","",Input!G149)</f>
        <v/>
      </c>
      <c r="G149" s="83" t="str">
        <f>IF(Input!H149="","",Input!H149)</f>
        <v/>
      </c>
      <c r="H149" s="82" t="str">
        <f>IF(Input!I149="","",Input!I149)</f>
        <v/>
      </c>
      <c r="I149" s="82" t="str">
        <f>IF(Input!J149="","",Input!J149)</f>
        <v/>
      </c>
      <c r="J149" s="82" t="str">
        <f>IF(Input!K149="","",Input!K149)</f>
        <v/>
      </c>
      <c r="K149" s="82" t="str">
        <f>IF(Input!L149="","",Input!L149)</f>
        <v/>
      </c>
      <c r="L149" s="70" t="str">
        <f>IF(B149="","",IF(B149="Box",4,IF(AND(Project!$B$12&gt;0,ISNUMBER(Project!$B$12)),Project!$B$12,12)))</f>
        <v/>
      </c>
      <c r="M149" s="66" t="str">
        <f t="shared" si="14"/>
        <v/>
      </c>
      <c r="N149" s="66" t="str">
        <f t="shared" si="15"/>
        <v/>
      </c>
      <c r="O149" s="67" t="str" cm="1">
        <f t="array" ref="O149">IF(A149="","",ROUND(IF(B149="Circular",Circular(M149),IF(B149="Box",Box(M149,N149),Elliptical(M149,N149))),3))</f>
        <v/>
      </c>
      <c r="P149" s="66" t="str">
        <f t="shared" si="16"/>
        <v/>
      </c>
      <c r="Q149" s="66" t="str" cm="1">
        <f t="array" ref="Q149">IF(M149="","",ROUND(W(M149),2))</f>
        <v/>
      </c>
      <c r="R149" s="66" t="str" cm="1">
        <f t="array" ref="R149">IF(M149="","",ROUND(Wb(Q149,M149),2))</f>
        <v/>
      </c>
      <c r="S149" s="66" t="str" cm="1">
        <f t="array" ref="S149">IF(R149="","",ROUND(K(R149,N149,L149),2))</f>
        <v/>
      </c>
      <c r="T149" s="66" t="str" cm="1">
        <f t="array" ref="T149">IF(S149="","",ROUND(K_3(S149,P149,L149),2))</f>
        <v/>
      </c>
      <c r="U149" s="66" t="str" cm="1">
        <f t="array" ref="U149">IF(S149="","",ROUND(Wt(I149,S149,L149),2))</f>
        <v/>
      </c>
      <c r="V149" s="92" t="str" cm="1">
        <f t="array" ref="V149">IF(A149="","",MAX(ROUND(L_B2(K149,N149),2),0))</f>
        <v/>
      </c>
      <c r="W149" s="92" t="str" cm="1">
        <f t="array" ref="W149">IF(A149="","",MAX(ROUND(L_Tc(K149,I149,N149),2),0))</f>
        <v/>
      </c>
      <c r="X149" s="92" t="str" cm="1">
        <f t="array" ref="X149">IF(N149="","",ROUND(L_Vc(K149,P149,N149),2))</f>
        <v/>
      </c>
      <c r="Y149" s="92" t="str">
        <f t="shared" si="17"/>
        <v/>
      </c>
      <c r="Z149" s="92" t="str">
        <f t="shared" si="18"/>
        <v/>
      </c>
      <c r="AA149" s="92" t="str">
        <f t="shared" si="19"/>
        <v/>
      </c>
      <c r="AB149" s="76" t="str" cm="1">
        <f t="array" ref="AB149">IF(A149="","",AREA_F(IF(RIGHT(G149,4)="ment",P149,I149),R149))</f>
        <v/>
      </c>
      <c r="AC149" s="76" t="str" cm="1">
        <f t="array" ref="AC149">IF(A149="","",ROUND(AREA_BC(R149,S149,N149,O149),2))</f>
        <v/>
      </c>
      <c r="AD149" s="76" t="str">
        <f t="shared" si="20"/>
        <v/>
      </c>
      <c r="AE149" s="76" t="str" cm="1">
        <f t="array" ref="AE149">IF(A149="","",ROUND(AREA_CT(S149,U149,I149),2))</f>
        <v/>
      </c>
      <c r="AF149" s="76" t="str" cm="1">
        <f t="array" ref="AF149">IF(A149="","",ROUND(AREA_VT(T149,U149,I149,P149),2))</f>
        <v/>
      </c>
      <c r="AG149" s="96" t="str" cm="1">
        <f t="array" ref="AG149">IF(A149="","",IF(INDEX(Table_Methods!A:F,MATCH(G149,Table_Methods!B:B,0),1)&lt;&gt;"BKFL1","",MAX(0,ROUND(BKFL1_CEB(AC149,AE149,AH149,F149,F149,J149),1))))</f>
        <v/>
      </c>
      <c r="AH149" s="96" t="str" cm="1">
        <f t="array" ref="AH149">IF(A149="","",IF(INDEX(Table_Methods!A:F,MATCH(G149,Table_Methods!B:B,0),1)&lt;&gt;"BKFL1","",MAX(0,ROUND(BKFL1_STR_NRK(AC149,AE149,K149,V149,W149),1))))</f>
        <v/>
      </c>
      <c r="AI149" s="96" t="str" cm="1">
        <f t="array" ref="AI149">IF(A149="","",IF(INDEX(Table_Methods!A:F,MATCH(G149,Table_Methods!B:B,0),1)&lt;&gt;"BKFL1","",MAX(0,ROUND(BKFL1_STR_RCK(AB149,F149),1))))</f>
        <v/>
      </c>
      <c r="AJ149" s="96" t="str" cm="1">
        <f t="array" ref="AJ149">IF(A149="","",IF(INDEX(Table_Methods!A:F,MATCH(G149,Table_Methods!B:B,0),1)&lt;&gt;"BKFL2","",MAX(0,ROUND(BKFL2_CEB(AC149,AD149,AK149,F149,F149,J149),1))))</f>
        <v/>
      </c>
      <c r="AK149" s="96" t="str" cm="1">
        <f t="array" ref="AK149">IF(A149="","",IF(INDEX(Table_Methods!A:F,MATCH(G149,Table_Methods!B:B,0),1)&lt;&gt;"BKFL2","",MAX(0,ROUND(BKFL2_STR_NRK(AC149,AD149,K149,V149,X149),1))))</f>
        <v/>
      </c>
      <c r="AL149" s="96" t="str" cm="1">
        <f t="array" ref="AL149">IF(A149="","",IF(INDEX(Table_Methods!A:F,MATCH(G149,Table_Methods!B:B,0),1)&lt;&gt;"BKFL2","",MAX(0,ROUND(BKFL2_STR_RCK(AB149,F149),1))))</f>
        <v/>
      </c>
      <c r="AM149" s="96" t="str" cm="1">
        <f t="array" ref="AM149">IF(A149="","",IF(INDEX(Table_Methods!A:F,MATCH(G149,Table_Methods!B:B,0),1)&lt;&gt;"BKFL3","",MAX(0,ROUND(BKFL3_STR(AC149+AE149,K149),1))))</f>
        <v/>
      </c>
      <c r="AN149" s="96" t="str" cm="1">
        <f t="array" ref="AN149">IF(A149="","",IF(INDEX(Table_Methods!A:F,MATCH(G149,Table_Methods!B:B,0),1)&lt;&gt;"BKFL6","",MAX(0,ROUND(BKFL6_CEB(AC149,AE149,AO149,F149,F149,J149),1))))</f>
        <v/>
      </c>
      <c r="AO149" s="97" t="str" cm="1">
        <f t="array" ref="AO149">IF(A149="","",IF(INDEX(Table_Methods!A:F,MATCH(G149,Table_Methods!B:B,0),1)&lt;&gt;"BKFL6","",MAX(0,ROUND(BKFL6_STR_NRK(AC149,K149,V149),1))))</f>
        <v/>
      </c>
      <c r="AP149" s="96" t="str" cm="1">
        <f t="array" ref="AP149">IF(A149="","",IF(INDEX(Table_Methods!A:F,MATCH(G149,Table_Methods!B:B,0),1)&lt;&gt;"BKFL6","",MAX(0,ROUND(BKFL6_STR_RCK(AB149,F149),1))))</f>
        <v/>
      </c>
      <c r="AQ149" s="97" t="str" cm="1">
        <f t="array" ref="AQ149">IF(A149="","",IF(INDEX(Table_Methods!A:F,MATCH(G149,Table_Methods!B:B,0),1)&lt;&gt;"BKFL7","",MAX(0,ROUND(BKFL7_CEB(AC149,AD149,AR149,F149,F149,J149),1))))</f>
        <v/>
      </c>
      <c r="AR149" s="96" t="str" cm="1">
        <f t="array" ref="AR149">IF(A149="","",IF(INDEX(Table_Methods!A:F,MATCH(G149,Table_Methods!B:B,0),1)&lt;&gt;"BKFL7","",MAX(0,ROUND(BKFL7_STR_NRK(AC149,K149,V149),1))))</f>
        <v/>
      </c>
      <c r="AS149" s="96" t="str" cm="1">
        <f t="array" ref="AS149">IF(A149="","",IF(INDEX(Table_Methods!A:F,MATCH(G149,Table_Methods!B:B,0),1)&lt;&gt;"BKFL7","",MAX(0,ROUND(BKFL7_STR_RCK(AB149,F149),1))))</f>
        <v/>
      </c>
      <c r="AT149" s="97" t="str" cm="1">
        <f t="array" ref="AT149">IF(A149="","",IF(INDEX(Table_Methods!A:F,MATCH(G149,Table_Methods!B:B,0),1)&lt;&gt;"BKFL8","",MAX(0,ROUND(BKFL8_CEB(AF149,Z149,AA149),1))))</f>
        <v/>
      </c>
      <c r="AU149" s="96" t="str" cm="1">
        <f t="array" ref="AU149">IF(A149="","",IF(INDEX(Table_Methods!A:F,MATCH(G149,Table_Methods!B:B,0),1)&lt;&gt;"BKFL8","",MAX(0,ROUND(BKFL8_STR_NRK(AC149,AD149,X149,Y149,Z149),1))))</f>
        <v/>
      </c>
      <c r="AV149" s="96" t="str" cm="1">
        <f t="array" ref="AV149">IF(A149="","",IF(INDEX(Table_Methods!A:F,MATCH(G149,Table_Methods!B:B,0),1)&lt;&gt;"BKFL8","",MAX(0,ROUND(BKFL8_STR_RCK(AB149,X149),1))))</f>
        <v/>
      </c>
      <c r="AW149" s="96" t="str" cm="1">
        <f t="array" ref="AW149">IF(A149="","",IF(INDEX(Table_Methods!A:F,MATCH(G149,Table_Methods!B:B,0),1)&lt;&gt;"BKFL9","",MAX(0,ROUND(BKFL9_STR_NRK(AC149,AD149,X149,Y149,Z149),1))))</f>
        <v/>
      </c>
      <c r="AX149" s="96" t="str" cm="1">
        <f t="array" ref="AX149">IF(A149="","",IF(INDEX(Table_Methods!A:F,MATCH(G149,Table_Methods!B:B,0),1)&lt;&gt;"BKFL9","",MAX(0,ROUND(BKFL9_STR_RCK(AB149,X149),1))))</f>
        <v/>
      </c>
    </row>
    <row r="150" spans="1:50" x14ac:dyDescent="0.25">
      <c r="A150" s="82" t="str">
        <f>IF(Input!A150="","",Input!A150)</f>
        <v/>
      </c>
      <c r="B150" s="82" t="str">
        <f>IF(Input!B150="","",Input!B150)</f>
        <v/>
      </c>
      <c r="C150" s="82" t="str">
        <f>IF(Input!D150="","",Input!D150)</f>
        <v/>
      </c>
      <c r="D150" s="82" t="str">
        <f>IF(Input!E150="","",Input!E150)</f>
        <v/>
      </c>
      <c r="E150" s="82" t="str">
        <f>IF(Input!F150="","",Input!F150)</f>
        <v/>
      </c>
      <c r="F150" s="82" t="str">
        <f>IF(Input!G150="","",Input!G150)</f>
        <v/>
      </c>
      <c r="G150" s="83" t="str">
        <f>IF(Input!H150="","",Input!H150)</f>
        <v/>
      </c>
      <c r="H150" s="82" t="str">
        <f>IF(Input!I150="","",Input!I150)</f>
        <v/>
      </c>
      <c r="I150" s="82" t="str">
        <f>IF(Input!J150="","",Input!J150)</f>
        <v/>
      </c>
      <c r="J150" s="82" t="str">
        <f>IF(Input!K150="","",Input!K150)</f>
        <v/>
      </c>
      <c r="K150" s="82" t="str">
        <f>IF(Input!L150="","",Input!L150)</f>
        <v/>
      </c>
      <c r="L150" s="70" t="str">
        <f>IF(B150="","",IF(B150="Box",4,IF(AND(Project!$B$12&gt;0,ISNUMBER(Project!$B$12)),Project!$B$12,12)))</f>
        <v/>
      </c>
      <c r="M150" s="66" t="str">
        <f t="shared" si="14"/>
        <v/>
      </c>
      <c r="N150" s="66" t="str">
        <f t="shared" si="15"/>
        <v/>
      </c>
      <c r="O150" s="67" t="str" cm="1">
        <f t="array" ref="O150">IF(A150="","",ROUND(IF(B150="Circular",Circular(M150),IF(B150="Box",Box(M150,N150),Elliptical(M150,N150))),3))</f>
        <v/>
      </c>
      <c r="P150" s="66" t="str">
        <f t="shared" si="16"/>
        <v/>
      </c>
      <c r="Q150" s="66" t="str" cm="1">
        <f t="array" ref="Q150">IF(M150="","",ROUND(W(M150),2))</f>
        <v/>
      </c>
      <c r="R150" s="66" t="str" cm="1">
        <f t="array" ref="R150">IF(M150="","",ROUND(Wb(Q150,M150),2))</f>
        <v/>
      </c>
      <c r="S150" s="66" t="str" cm="1">
        <f t="array" ref="S150">IF(R150="","",ROUND(K(R150,N150,L150),2))</f>
        <v/>
      </c>
      <c r="T150" s="66" t="str" cm="1">
        <f t="array" ref="T150">IF(S150="","",ROUND(K_3(S150,P150,L150),2))</f>
        <v/>
      </c>
      <c r="U150" s="66" t="str" cm="1">
        <f t="array" ref="U150">IF(S150="","",ROUND(Wt(I150,S150,L150),2))</f>
        <v/>
      </c>
      <c r="V150" s="92" t="str" cm="1">
        <f t="array" ref="V150">IF(A150="","",MAX(ROUND(L_B2(K150,N150),2),0))</f>
        <v/>
      </c>
      <c r="W150" s="92" t="str" cm="1">
        <f t="array" ref="W150">IF(A150="","",MAX(ROUND(L_Tc(K150,I150,N150),2),0))</f>
        <v/>
      </c>
      <c r="X150" s="92" t="str" cm="1">
        <f t="array" ref="X150">IF(N150="","",ROUND(L_Vc(K150,P150,N150),2))</f>
        <v/>
      </c>
      <c r="Y150" s="92" t="str">
        <f t="shared" si="17"/>
        <v/>
      </c>
      <c r="Z150" s="92" t="str">
        <f t="shared" si="18"/>
        <v/>
      </c>
      <c r="AA150" s="92" t="str">
        <f t="shared" si="19"/>
        <v/>
      </c>
      <c r="AB150" s="76" t="str" cm="1">
        <f t="array" ref="AB150">IF(A150="","",AREA_F(IF(RIGHT(G150,4)="ment",P150,I150),R150))</f>
        <v/>
      </c>
      <c r="AC150" s="76" t="str" cm="1">
        <f t="array" ref="AC150">IF(A150="","",ROUND(AREA_BC(R150,S150,N150,O150),2))</f>
        <v/>
      </c>
      <c r="AD150" s="76" t="str">
        <f t="shared" si="20"/>
        <v/>
      </c>
      <c r="AE150" s="76" t="str" cm="1">
        <f t="array" ref="AE150">IF(A150="","",ROUND(AREA_CT(S150,U150,I150),2))</f>
        <v/>
      </c>
      <c r="AF150" s="76" t="str" cm="1">
        <f t="array" ref="AF150">IF(A150="","",ROUND(AREA_VT(T150,U150,I150,P150),2))</f>
        <v/>
      </c>
      <c r="AG150" s="96" t="str" cm="1">
        <f t="array" ref="AG150">IF(A150="","",IF(INDEX(Table_Methods!A:F,MATCH(G150,Table_Methods!B:B,0),1)&lt;&gt;"BKFL1","",MAX(0,ROUND(BKFL1_CEB(AC150,AE150,AH150,F150,F150,J150),1))))</f>
        <v/>
      </c>
      <c r="AH150" s="96" t="str" cm="1">
        <f t="array" ref="AH150">IF(A150="","",IF(INDEX(Table_Methods!A:F,MATCH(G150,Table_Methods!B:B,0),1)&lt;&gt;"BKFL1","",MAX(0,ROUND(BKFL1_STR_NRK(AC150,AE150,K150,V150,W150),1))))</f>
        <v/>
      </c>
      <c r="AI150" s="96" t="str" cm="1">
        <f t="array" ref="AI150">IF(A150="","",IF(INDEX(Table_Methods!A:F,MATCH(G150,Table_Methods!B:B,0),1)&lt;&gt;"BKFL1","",MAX(0,ROUND(BKFL1_STR_RCK(AB150,F150),1))))</f>
        <v/>
      </c>
      <c r="AJ150" s="96" t="str" cm="1">
        <f t="array" ref="AJ150">IF(A150="","",IF(INDEX(Table_Methods!A:F,MATCH(G150,Table_Methods!B:B,0),1)&lt;&gt;"BKFL2","",MAX(0,ROUND(BKFL2_CEB(AC150,AD150,AK150,F150,F150,J150),1))))</f>
        <v/>
      </c>
      <c r="AK150" s="96" t="str" cm="1">
        <f t="array" ref="AK150">IF(A150="","",IF(INDEX(Table_Methods!A:F,MATCH(G150,Table_Methods!B:B,0),1)&lt;&gt;"BKFL2","",MAX(0,ROUND(BKFL2_STR_NRK(AC150,AD150,K150,V150,X150),1))))</f>
        <v/>
      </c>
      <c r="AL150" s="96" t="str" cm="1">
        <f t="array" ref="AL150">IF(A150="","",IF(INDEX(Table_Methods!A:F,MATCH(G150,Table_Methods!B:B,0),1)&lt;&gt;"BKFL2","",MAX(0,ROUND(BKFL2_STR_RCK(AB150,F150),1))))</f>
        <v/>
      </c>
      <c r="AM150" s="96" t="str" cm="1">
        <f t="array" ref="AM150">IF(A150="","",IF(INDEX(Table_Methods!A:F,MATCH(G150,Table_Methods!B:B,0),1)&lt;&gt;"BKFL3","",MAX(0,ROUND(BKFL3_STR(AC150+AE150,K150),1))))</f>
        <v/>
      </c>
      <c r="AN150" s="96" t="str" cm="1">
        <f t="array" ref="AN150">IF(A150="","",IF(INDEX(Table_Methods!A:F,MATCH(G150,Table_Methods!B:B,0),1)&lt;&gt;"BKFL6","",MAX(0,ROUND(BKFL6_CEB(AC150,AE150,AO150,F150,F150,J150),1))))</f>
        <v/>
      </c>
      <c r="AO150" s="97" t="str" cm="1">
        <f t="array" ref="AO150">IF(A150="","",IF(INDEX(Table_Methods!A:F,MATCH(G150,Table_Methods!B:B,0),1)&lt;&gt;"BKFL6","",MAX(0,ROUND(BKFL6_STR_NRK(AC150,K150,V150),1))))</f>
        <v/>
      </c>
      <c r="AP150" s="96" t="str" cm="1">
        <f t="array" ref="AP150">IF(A150="","",IF(INDEX(Table_Methods!A:F,MATCH(G150,Table_Methods!B:B,0),1)&lt;&gt;"BKFL6","",MAX(0,ROUND(BKFL6_STR_RCK(AB150,F150),1))))</f>
        <v/>
      </c>
      <c r="AQ150" s="97" t="str" cm="1">
        <f t="array" ref="AQ150">IF(A150="","",IF(INDEX(Table_Methods!A:F,MATCH(G150,Table_Methods!B:B,0),1)&lt;&gt;"BKFL7","",MAX(0,ROUND(BKFL7_CEB(AC150,AD150,AR150,F150,F150,J150),1))))</f>
        <v/>
      </c>
      <c r="AR150" s="96" t="str" cm="1">
        <f t="array" ref="AR150">IF(A150="","",IF(INDEX(Table_Methods!A:F,MATCH(G150,Table_Methods!B:B,0),1)&lt;&gt;"BKFL7","",MAX(0,ROUND(BKFL7_STR_NRK(AC150,K150,V150),1))))</f>
        <v/>
      </c>
      <c r="AS150" s="96" t="str" cm="1">
        <f t="array" ref="AS150">IF(A150="","",IF(INDEX(Table_Methods!A:F,MATCH(G150,Table_Methods!B:B,0),1)&lt;&gt;"BKFL7","",MAX(0,ROUND(BKFL7_STR_RCK(AB150,F150),1))))</f>
        <v/>
      </c>
      <c r="AT150" s="97" t="str" cm="1">
        <f t="array" ref="AT150">IF(A150="","",IF(INDEX(Table_Methods!A:F,MATCH(G150,Table_Methods!B:B,0),1)&lt;&gt;"BKFL8","",MAX(0,ROUND(BKFL8_CEB(AF150,Z150,AA150),1))))</f>
        <v/>
      </c>
      <c r="AU150" s="96" t="str" cm="1">
        <f t="array" ref="AU150">IF(A150="","",IF(INDEX(Table_Methods!A:F,MATCH(G150,Table_Methods!B:B,0),1)&lt;&gt;"BKFL8","",MAX(0,ROUND(BKFL8_STR_NRK(AC150,AD150,X150,Y150,Z150),1))))</f>
        <v/>
      </c>
      <c r="AV150" s="96" t="str" cm="1">
        <f t="array" ref="AV150">IF(A150="","",IF(INDEX(Table_Methods!A:F,MATCH(G150,Table_Methods!B:B,0),1)&lt;&gt;"BKFL8","",MAX(0,ROUND(BKFL8_STR_RCK(AB150,X150),1))))</f>
        <v/>
      </c>
      <c r="AW150" s="96" t="str" cm="1">
        <f t="array" ref="AW150">IF(A150="","",IF(INDEX(Table_Methods!A:F,MATCH(G150,Table_Methods!B:B,0),1)&lt;&gt;"BKFL9","",MAX(0,ROUND(BKFL9_STR_NRK(AC150,AD150,X150,Y150,Z150),1))))</f>
        <v/>
      </c>
      <c r="AX150" s="96" t="str" cm="1">
        <f t="array" ref="AX150">IF(A150="","",IF(INDEX(Table_Methods!A:F,MATCH(G150,Table_Methods!B:B,0),1)&lt;&gt;"BKFL9","",MAX(0,ROUND(BKFL9_STR_RCK(AB150,X150),1))))</f>
        <v/>
      </c>
    </row>
    <row r="151" spans="1:50" x14ac:dyDescent="0.25">
      <c r="A151" s="82" t="str">
        <f>IF(Input!A151="","",Input!A151)</f>
        <v/>
      </c>
      <c r="B151" s="82" t="str">
        <f>IF(Input!B151="","",Input!B151)</f>
        <v/>
      </c>
      <c r="C151" s="82" t="str">
        <f>IF(Input!D151="","",Input!D151)</f>
        <v/>
      </c>
      <c r="D151" s="82" t="str">
        <f>IF(Input!E151="","",Input!E151)</f>
        <v/>
      </c>
      <c r="E151" s="82" t="str">
        <f>IF(Input!F151="","",Input!F151)</f>
        <v/>
      </c>
      <c r="F151" s="82" t="str">
        <f>IF(Input!G151="","",Input!G151)</f>
        <v/>
      </c>
      <c r="G151" s="83" t="str">
        <f>IF(Input!H151="","",Input!H151)</f>
        <v/>
      </c>
      <c r="H151" s="82" t="str">
        <f>IF(Input!I151="","",Input!I151)</f>
        <v/>
      </c>
      <c r="I151" s="82" t="str">
        <f>IF(Input!J151="","",Input!J151)</f>
        <v/>
      </c>
      <c r="J151" s="82" t="str">
        <f>IF(Input!K151="","",Input!K151)</f>
        <v/>
      </c>
      <c r="K151" s="82" t="str">
        <f>IF(Input!L151="","",Input!L151)</f>
        <v/>
      </c>
      <c r="L151" s="70" t="str">
        <f>IF(B151="","",IF(B151="Box",4,IF(AND(Project!$B$12&gt;0,ISNUMBER(Project!$B$12)),Project!$B$12,12)))</f>
        <v/>
      </c>
      <c r="M151" s="66" t="str">
        <f t="shared" si="14"/>
        <v/>
      </c>
      <c r="N151" s="66" t="str">
        <f t="shared" si="15"/>
        <v/>
      </c>
      <c r="O151" s="67" t="str" cm="1">
        <f t="array" ref="O151">IF(A151="","",ROUND(IF(B151="Circular",Circular(M151),IF(B151="Box",Box(M151,N151),Elliptical(M151,N151))),3))</f>
        <v/>
      </c>
      <c r="P151" s="66" t="str">
        <f t="shared" si="16"/>
        <v/>
      </c>
      <c r="Q151" s="66" t="str" cm="1">
        <f t="array" ref="Q151">IF(M151="","",ROUND(W(M151),2))</f>
        <v/>
      </c>
      <c r="R151" s="66" t="str" cm="1">
        <f t="array" ref="R151">IF(M151="","",ROUND(Wb(Q151,M151),2))</f>
        <v/>
      </c>
      <c r="S151" s="66" t="str" cm="1">
        <f t="array" ref="S151">IF(R151="","",ROUND(K(R151,N151,L151),2))</f>
        <v/>
      </c>
      <c r="T151" s="66" t="str" cm="1">
        <f t="array" ref="T151">IF(S151="","",ROUND(K_3(S151,P151,L151),2))</f>
        <v/>
      </c>
      <c r="U151" s="66" t="str" cm="1">
        <f t="array" ref="U151">IF(S151="","",ROUND(Wt(I151,S151,L151),2))</f>
        <v/>
      </c>
      <c r="V151" s="92" t="str" cm="1">
        <f t="array" ref="V151">IF(A151="","",MAX(ROUND(L_B2(K151,N151),2),0))</f>
        <v/>
      </c>
      <c r="W151" s="92" t="str" cm="1">
        <f t="array" ref="W151">IF(A151="","",MAX(ROUND(L_Tc(K151,I151,N151),2),0))</f>
        <v/>
      </c>
      <c r="X151" s="92" t="str" cm="1">
        <f t="array" ref="X151">IF(N151="","",ROUND(L_Vc(K151,P151,N151),2))</f>
        <v/>
      </c>
      <c r="Y151" s="92" t="str">
        <f t="shared" si="17"/>
        <v/>
      </c>
      <c r="Z151" s="92" t="str">
        <f t="shared" si="18"/>
        <v/>
      </c>
      <c r="AA151" s="92" t="str">
        <f t="shared" si="19"/>
        <v/>
      </c>
      <c r="AB151" s="76" t="str" cm="1">
        <f t="array" ref="AB151">IF(A151="","",AREA_F(IF(RIGHT(G151,4)="ment",P151,I151),R151))</f>
        <v/>
      </c>
      <c r="AC151" s="76" t="str" cm="1">
        <f t="array" ref="AC151">IF(A151="","",ROUND(AREA_BC(R151,S151,N151,O151),2))</f>
        <v/>
      </c>
      <c r="AD151" s="76" t="str">
        <f t="shared" si="20"/>
        <v/>
      </c>
      <c r="AE151" s="76" t="str" cm="1">
        <f t="array" ref="AE151">IF(A151="","",ROUND(AREA_CT(S151,U151,I151),2))</f>
        <v/>
      </c>
      <c r="AF151" s="76" t="str" cm="1">
        <f t="array" ref="AF151">IF(A151="","",ROUND(AREA_VT(T151,U151,I151,P151),2))</f>
        <v/>
      </c>
      <c r="AG151" s="96" t="str" cm="1">
        <f t="array" ref="AG151">IF(A151="","",IF(INDEX(Table_Methods!A:F,MATCH(G151,Table_Methods!B:B,0),1)&lt;&gt;"BKFL1","",MAX(0,ROUND(BKFL1_CEB(AC151,AE151,AH151,F151,F151,J151),1))))</f>
        <v/>
      </c>
      <c r="AH151" s="96" t="str" cm="1">
        <f t="array" ref="AH151">IF(A151="","",IF(INDEX(Table_Methods!A:F,MATCH(G151,Table_Methods!B:B,0),1)&lt;&gt;"BKFL1","",MAX(0,ROUND(BKFL1_STR_NRK(AC151,AE151,K151,V151,W151),1))))</f>
        <v/>
      </c>
      <c r="AI151" s="96" t="str" cm="1">
        <f t="array" ref="AI151">IF(A151="","",IF(INDEX(Table_Methods!A:F,MATCH(G151,Table_Methods!B:B,0),1)&lt;&gt;"BKFL1","",MAX(0,ROUND(BKFL1_STR_RCK(AB151,F151),1))))</f>
        <v/>
      </c>
      <c r="AJ151" s="96" t="str" cm="1">
        <f t="array" ref="AJ151">IF(A151="","",IF(INDEX(Table_Methods!A:F,MATCH(G151,Table_Methods!B:B,0),1)&lt;&gt;"BKFL2","",MAX(0,ROUND(BKFL2_CEB(AC151,AD151,AK151,F151,F151,J151),1))))</f>
        <v/>
      </c>
      <c r="AK151" s="96" t="str" cm="1">
        <f t="array" ref="AK151">IF(A151="","",IF(INDEX(Table_Methods!A:F,MATCH(G151,Table_Methods!B:B,0),1)&lt;&gt;"BKFL2","",MAX(0,ROUND(BKFL2_STR_NRK(AC151,AD151,K151,V151,X151),1))))</f>
        <v/>
      </c>
      <c r="AL151" s="96" t="str" cm="1">
        <f t="array" ref="AL151">IF(A151="","",IF(INDEX(Table_Methods!A:F,MATCH(G151,Table_Methods!B:B,0),1)&lt;&gt;"BKFL2","",MAX(0,ROUND(BKFL2_STR_RCK(AB151,F151),1))))</f>
        <v/>
      </c>
      <c r="AM151" s="96" t="str" cm="1">
        <f t="array" ref="AM151">IF(A151="","",IF(INDEX(Table_Methods!A:F,MATCH(G151,Table_Methods!B:B,0),1)&lt;&gt;"BKFL3","",MAX(0,ROUND(BKFL3_STR(AC151+AE151,K151),1))))</f>
        <v/>
      </c>
      <c r="AN151" s="96" t="str" cm="1">
        <f t="array" ref="AN151">IF(A151="","",IF(INDEX(Table_Methods!A:F,MATCH(G151,Table_Methods!B:B,0),1)&lt;&gt;"BKFL6","",MAX(0,ROUND(BKFL6_CEB(AC151,AE151,AO151,F151,F151,J151),1))))</f>
        <v/>
      </c>
      <c r="AO151" s="97" t="str" cm="1">
        <f t="array" ref="AO151">IF(A151="","",IF(INDEX(Table_Methods!A:F,MATCH(G151,Table_Methods!B:B,0),1)&lt;&gt;"BKFL6","",MAX(0,ROUND(BKFL6_STR_NRK(AC151,K151,V151),1))))</f>
        <v/>
      </c>
      <c r="AP151" s="96" t="str" cm="1">
        <f t="array" ref="AP151">IF(A151="","",IF(INDEX(Table_Methods!A:F,MATCH(G151,Table_Methods!B:B,0),1)&lt;&gt;"BKFL6","",MAX(0,ROUND(BKFL6_STR_RCK(AB151,F151),1))))</f>
        <v/>
      </c>
      <c r="AQ151" s="97" t="str" cm="1">
        <f t="array" ref="AQ151">IF(A151="","",IF(INDEX(Table_Methods!A:F,MATCH(G151,Table_Methods!B:B,0),1)&lt;&gt;"BKFL7","",MAX(0,ROUND(BKFL7_CEB(AC151,AD151,AR151,F151,F151,J151),1))))</f>
        <v/>
      </c>
      <c r="AR151" s="96" t="str" cm="1">
        <f t="array" ref="AR151">IF(A151="","",IF(INDEX(Table_Methods!A:F,MATCH(G151,Table_Methods!B:B,0),1)&lt;&gt;"BKFL7","",MAX(0,ROUND(BKFL7_STR_NRK(AC151,K151,V151),1))))</f>
        <v/>
      </c>
      <c r="AS151" s="96" t="str" cm="1">
        <f t="array" ref="AS151">IF(A151="","",IF(INDEX(Table_Methods!A:F,MATCH(G151,Table_Methods!B:B,0),1)&lt;&gt;"BKFL7","",MAX(0,ROUND(BKFL7_STR_RCK(AB151,F151),1))))</f>
        <v/>
      </c>
      <c r="AT151" s="97" t="str" cm="1">
        <f t="array" ref="AT151">IF(A151="","",IF(INDEX(Table_Methods!A:F,MATCH(G151,Table_Methods!B:B,0),1)&lt;&gt;"BKFL8","",MAX(0,ROUND(BKFL8_CEB(AF151,Z151,AA151),1))))</f>
        <v/>
      </c>
      <c r="AU151" s="96" t="str" cm="1">
        <f t="array" ref="AU151">IF(A151="","",IF(INDEX(Table_Methods!A:F,MATCH(G151,Table_Methods!B:B,0),1)&lt;&gt;"BKFL8","",MAX(0,ROUND(BKFL8_STR_NRK(AC151,AD151,X151,Y151,Z151),1))))</f>
        <v/>
      </c>
      <c r="AV151" s="96" t="str" cm="1">
        <f t="array" ref="AV151">IF(A151="","",IF(INDEX(Table_Methods!A:F,MATCH(G151,Table_Methods!B:B,0),1)&lt;&gt;"BKFL8","",MAX(0,ROUND(BKFL8_STR_RCK(AB151,X151),1))))</f>
        <v/>
      </c>
      <c r="AW151" s="96" t="str" cm="1">
        <f t="array" ref="AW151">IF(A151="","",IF(INDEX(Table_Methods!A:F,MATCH(G151,Table_Methods!B:B,0),1)&lt;&gt;"BKFL9","",MAX(0,ROUND(BKFL9_STR_NRK(AC151,AD151,X151,Y151,Z151),1))))</f>
        <v/>
      </c>
      <c r="AX151" s="96" t="str" cm="1">
        <f t="array" ref="AX151">IF(A151="","",IF(INDEX(Table_Methods!A:F,MATCH(G151,Table_Methods!B:B,0),1)&lt;&gt;"BKFL9","",MAX(0,ROUND(BKFL9_STR_RCK(AB151,X151),1))))</f>
        <v/>
      </c>
    </row>
    <row r="152" spans="1:50" x14ac:dyDescent="0.25">
      <c r="A152" s="82" t="str">
        <f>IF(Input!A152="","",Input!A152)</f>
        <v/>
      </c>
      <c r="B152" s="82" t="str">
        <f>IF(Input!B152="","",Input!B152)</f>
        <v/>
      </c>
      <c r="C152" s="82" t="str">
        <f>IF(Input!D152="","",Input!D152)</f>
        <v/>
      </c>
      <c r="D152" s="82" t="str">
        <f>IF(Input!E152="","",Input!E152)</f>
        <v/>
      </c>
      <c r="E152" s="82" t="str">
        <f>IF(Input!F152="","",Input!F152)</f>
        <v/>
      </c>
      <c r="F152" s="82" t="str">
        <f>IF(Input!G152="","",Input!G152)</f>
        <v/>
      </c>
      <c r="G152" s="83" t="str">
        <f>IF(Input!H152="","",Input!H152)</f>
        <v/>
      </c>
      <c r="H152" s="82" t="str">
        <f>IF(Input!I152="","",Input!I152)</f>
        <v/>
      </c>
      <c r="I152" s="82" t="str">
        <f>IF(Input!J152="","",Input!J152)</f>
        <v/>
      </c>
      <c r="J152" s="82" t="str">
        <f>IF(Input!K152="","",Input!K152)</f>
        <v/>
      </c>
      <c r="K152" s="82" t="str">
        <f>IF(Input!L152="","",Input!L152)</f>
        <v/>
      </c>
      <c r="L152" s="70" t="str">
        <f>IF(B152="","",IF(B152="Box",4,IF(AND(Project!$B$12&gt;0,ISNUMBER(Project!$B$12)),Project!$B$12,12)))</f>
        <v/>
      </c>
      <c r="M152" s="66" t="str">
        <f t="shared" si="14"/>
        <v/>
      </c>
      <c r="N152" s="66" t="str">
        <f t="shared" si="15"/>
        <v/>
      </c>
      <c r="O152" s="67" t="str" cm="1">
        <f t="array" ref="O152">IF(A152="","",ROUND(IF(B152="Circular",Circular(M152),IF(B152="Box",Box(M152,N152),Elliptical(M152,N152))),3))</f>
        <v/>
      </c>
      <c r="P152" s="66" t="str">
        <f t="shared" si="16"/>
        <v/>
      </c>
      <c r="Q152" s="66" t="str" cm="1">
        <f t="array" ref="Q152">IF(M152="","",ROUND(W(M152),2))</f>
        <v/>
      </c>
      <c r="R152" s="66" t="str" cm="1">
        <f t="array" ref="R152">IF(M152="","",ROUND(Wb(Q152,M152),2))</f>
        <v/>
      </c>
      <c r="S152" s="66" t="str" cm="1">
        <f t="array" ref="S152">IF(R152="","",ROUND(K(R152,N152,L152),2))</f>
        <v/>
      </c>
      <c r="T152" s="66" t="str" cm="1">
        <f t="array" ref="T152">IF(S152="","",ROUND(K_3(S152,P152,L152),2))</f>
        <v/>
      </c>
      <c r="U152" s="66" t="str" cm="1">
        <f t="array" ref="U152">IF(S152="","",ROUND(Wt(I152,S152,L152),2))</f>
        <v/>
      </c>
      <c r="V152" s="92" t="str" cm="1">
        <f t="array" ref="V152">IF(A152="","",MAX(ROUND(L_B2(K152,N152),2),0))</f>
        <v/>
      </c>
      <c r="W152" s="92" t="str" cm="1">
        <f t="array" ref="W152">IF(A152="","",MAX(ROUND(L_Tc(K152,I152,N152),2),0))</f>
        <v/>
      </c>
      <c r="X152" s="92" t="str" cm="1">
        <f t="array" ref="X152">IF(N152="","",ROUND(L_Vc(K152,P152,N152),2))</f>
        <v/>
      </c>
      <c r="Y152" s="92" t="str">
        <f t="shared" si="17"/>
        <v/>
      </c>
      <c r="Z152" s="92" t="str">
        <f t="shared" si="18"/>
        <v/>
      </c>
      <c r="AA152" s="92" t="str">
        <f t="shared" si="19"/>
        <v/>
      </c>
      <c r="AB152" s="76" t="str" cm="1">
        <f t="array" ref="AB152">IF(A152="","",AREA_F(IF(RIGHT(G152,4)="ment",P152,I152),R152))</f>
        <v/>
      </c>
      <c r="AC152" s="76" t="str" cm="1">
        <f t="array" ref="AC152">IF(A152="","",ROUND(AREA_BC(R152,S152,N152,O152),2))</f>
        <v/>
      </c>
      <c r="AD152" s="76" t="str">
        <f t="shared" si="20"/>
        <v/>
      </c>
      <c r="AE152" s="76" t="str" cm="1">
        <f t="array" ref="AE152">IF(A152="","",ROUND(AREA_CT(S152,U152,I152),2))</f>
        <v/>
      </c>
      <c r="AF152" s="76" t="str" cm="1">
        <f t="array" ref="AF152">IF(A152="","",ROUND(AREA_VT(T152,U152,I152,P152),2))</f>
        <v/>
      </c>
      <c r="AG152" s="96" t="str" cm="1">
        <f t="array" ref="AG152">IF(A152="","",IF(INDEX(Table_Methods!A:F,MATCH(G152,Table_Methods!B:B,0),1)&lt;&gt;"BKFL1","",MAX(0,ROUND(BKFL1_CEB(AC152,AE152,AH152,F152,F152,J152),1))))</f>
        <v/>
      </c>
      <c r="AH152" s="96" t="str" cm="1">
        <f t="array" ref="AH152">IF(A152="","",IF(INDEX(Table_Methods!A:F,MATCH(G152,Table_Methods!B:B,0),1)&lt;&gt;"BKFL1","",MAX(0,ROUND(BKFL1_STR_NRK(AC152,AE152,K152,V152,W152),1))))</f>
        <v/>
      </c>
      <c r="AI152" s="96" t="str" cm="1">
        <f t="array" ref="AI152">IF(A152="","",IF(INDEX(Table_Methods!A:F,MATCH(G152,Table_Methods!B:B,0),1)&lt;&gt;"BKFL1","",MAX(0,ROUND(BKFL1_STR_RCK(AB152,F152),1))))</f>
        <v/>
      </c>
      <c r="AJ152" s="96" t="str" cm="1">
        <f t="array" ref="AJ152">IF(A152="","",IF(INDEX(Table_Methods!A:F,MATCH(G152,Table_Methods!B:B,0),1)&lt;&gt;"BKFL2","",MAX(0,ROUND(BKFL2_CEB(AC152,AD152,AK152,F152,F152,J152),1))))</f>
        <v/>
      </c>
      <c r="AK152" s="96" t="str" cm="1">
        <f t="array" ref="AK152">IF(A152="","",IF(INDEX(Table_Methods!A:F,MATCH(G152,Table_Methods!B:B,0),1)&lt;&gt;"BKFL2","",MAX(0,ROUND(BKFL2_STR_NRK(AC152,AD152,K152,V152,X152),1))))</f>
        <v/>
      </c>
      <c r="AL152" s="96" t="str" cm="1">
        <f t="array" ref="AL152">IF(A152="","",IF(INDEX(Table_Methods!A:F,MATCH(G152,Table_Methods!B:B,0),1)&lt;&gt;"BKFL2","",MAX(0,ROUND(BKFL2_STR_RCK(AB152,F152),1))))</f>
        <v/>
      </c>
      <c r="AM152" s="96" t="str" cm="1">
        <f t="array" ref="AM152">IF(A152="","",IF(INDEX(Table_Methods!A:F,MATCH(G152,Table_Methods!B:B,0),1)&lt;&gt;"BKFL3","",MAX(0,ROUND(BKFL3_STR(AC152+AE152,K152),1))))</f>
        <v/>
      </c>
      <c r="AN152" s="96" t="str" cm="1">
        <f t="array" ref="AN152">IF(A152="","",IF(INDEX(Table_Methods!A:F,MATCH(G152,Table_Methods!B:B,0),1)&lt;&gt;"BKFL6","",MAX(0,ROUND(BKFL6_CEB(AC152,AE152,AO152,F152,F152,J152),1))))</f>
        <v/>
      </c>
      <c r="AO152" s="97" t="str" cm="1">
        <f t="array" ref="AO152">IF(A152="","",IF(INDEX(Table_Methods!A:F,MATCH(G152,Table_Methods!B:B,0),1)&lt;&gt;"BKFL6","",MAX(0,ROUND(BKFL6_STR_NRK(AC152,K152,V152),1))))</f>
        <v/>
      </c>
      <c r="AP152" s="96" t="str" cm="1">
        <f t="array" ref="AP152">IF(A152="","",IF(INDEX(Table_Methods!A:F,MATCH(G152,Table_Methods!B:B,0),1)&lt;&gt;"BKFL6","",MAX(0,ROUND(BKFL6_STR_RCK(AB152,F152),1))))</f>
        <v/>
      </c>
      <c r="AQ152" s="97" t="str" cm="1">
        <f t="array" ref="AQ152">IF(A152="","",IF(INDEX(Table_Methods!A:F,MATCH(G152,Table_Methods!B:B,0),1)&lt;&gt;"BKFL7","",MAX(0,ROUND(BKFL7_CEB(AC152,AD152,AR152,F152,F152,J152),1))))</f>
        <v/>
      </c>
      <c r="AR152" s="96" t="str" cm="1">
        <f t="array" ref="AR152">IF(A152="","",IF(INDEX(Table_Methods!A:F,MATCH(G152,Table_Methods!B:B,0),1)&lt;&gt;"BKFL7","",MAX(0,ROUND(BKFL7_STR_NRK(AC152,K152,V152),1))))</f>
        <v/>
      </c>
      <c r="AS152" s="96" t="str" cm="1">
        <f t="array" ref="AS152">IF(A152="","",IF(INDEX(Table_Methods!A:F,MATCH(G152,Table_Methods!B:B,0),1)&lt;&gt;"BKFL7","",MAX(0,ROUND(BKFL7_STR_RCK(AB152,F152),1))))</f>
        <v/>
      </c>
      <c r="AT152" s="97" t="str" cm="1">
        <f t="array" ref="AT152">IF(A152="","",IF(INDEX(Table_Methods!A:F,MATCH(G152,Table_Methods!B:B,0),1)&lt;&gt;"BKFL8","",MAX(0,ROUND(BKFL8_CEB(AF152,Z152,AA152),1))))</f>
        <v/>
      </c>
      <c r="AU152" s="96" t="str" cm="1">
        <f t="array" ref="AU152">IF(A152="","",IF(INDEX(Table_Methods!A:F,MATCH(G152,Table_Methods!B:B,0),1)&lt;&gt;"BKFL8","",MAX(0,ROUND(BKFL8_STR_NRK(AC152,AD152,X152,Y152,Z152),1))))</f>
        <v/>
      </c>
      <c r="AV152" s="96" t="str" cm="1">
        <f t="array" ref="AV152">IF(A152="","",IF(INDEX(Table_Methods!A:F,MATCH(G152,Table_Methods!B:B,0),1)&lt;&gt;"BKFL8","",MAX(0,ROUND(BKFL8_STR_RCK(AB152,X152),1))))</f>
        <v/>
      </c>
      <c r="AW152" s="96" t="str" cm="1">
        <f t="array" ref="AW152">IF(A152="","",IF(INDEX(Table_Methods!A:F,MATCH(G152,Table_Methods!B:B,0),1)&lt;&gt;"BKFL9","",MAX(0,ROUND(BKFL9_STR_NRK(AC152,AD152,X152,Y152,Z152),1))))</f>
        <v/>
      </c>
      <c r="AX152" s="96" t="str" cm="1">
        <f t="array" ref="AX152">IF(A152="","",IF(INDEX(Table_Methods!A:F,MATCH(G152,Table_Methods!B:B,0),1)&lt;&gt;"BKFL9","",MAX(0,ROUND(BKFL9_STR_RCK(AB152,X152),1))))</f>
        <v/>
      </c>
    </row>
    <row r="153" spans="1:50" x14ac:dyDescent="0.25">
      <c r="A153" s="82" t="str">
        <f>IF(Input!A153="","",Input!A153)</f>
        <v/>
      </c>
      <c r="B153" s="82" t="str">
        <f>IF(Input!B153="","",Input!B153)</f>
        <v/>
      </c>
      <c r="C153" s="82" t="str">
        <f>IF(Input!D153="","",Input!D153)</f>
        <v/>
      </c>
      <c r="D153" s="82" t="str">
        <f>IF(Input!E153="","",Input!E153)</f>
        <v/>
      </c>
      <c r="E153" s="82" t="str">
        <f>IF(Input!F153="","",Input!F153)</f>
        <v/>
      </c>
      <c r="F153" s="82" t="str">
        <f>IF(Input!G153="","",Input!G153)</f>
        <v/>
      </c>
      <c r="G153" s="83" t="str">
        <f>IF(Input!H153="","",Input!H153)</f>
        <v/>
      </c>
      <c r="H153" s="82" t="str">
        <f>IF(Input!I153="","",Input!I153)</f>
        <v/>
      </c>
      <c r="I153" s="82" t="str">
        <f>IF(Input!J153="","",Input!J153)</f>
        <v/>
      </c>
      <c r="J153" s="82" t="str">
        <f>IF(Input!K153="","",Input!K153)</f>
        <v/>
      </c>
      <c r="K153" s="82" t="str">
        <f>IF(Input!L153="","",Input!L153)</f>
        <v/>
      </c>
      <c r="L153" s="70" t="str">
        <f>IF(B153="","",IF(B153="Box",4,IF(AND(Project!$B$12&gt;0,ISNUMBER(Project!$B$12)),Project!$B$12,12)))</f>
        <v/>
      </c>
      <c r="M153" s="66" t="str">
        <f t="shared" si="14"/>
        <v/>
      </c>
      <c r="N153" s="66" t="str">
        <f t="shared" si="15"/>
        <v/>
      </c>
      <c r="O153" s="67" t="str" cm="1">
        <f t="array" ref="O153">IF(A153="","",ROUND(IF(B153="Circular",Circular(M153),IF(B153="Box",Box(M153,N153),Elliptical(M153,N153))),3))</f>
        <v/>
      </c>
      <c r="P153" s="66" t="str">
        <f t="shared" si="16"/>
        <v/>
      </c>
      <c r="Q153" s="66" t="str" cm="1">
        <f t="array" ref="Q153">IF(M153="","",ROUND(W(M153),2))</f>
        <v/>
      </c>
      <c r="R153" s="66" t="str" cm="1">
        <f t="array" ref="R153">IF(M153="","",ROUND(Wb(Q153,M153),2))</f>
        <v/>
      </c>
      <c r="S153" s="66" t="str" cm="1">
        <f t="array" ref="S153">IF(R153="","",ROUND(K(R153,N153,L153),2))</f>
        <v/>
      </c>
      <c r="T153" s="66" t="str" cm="1">
        <f t="array" ref="T153">IF(S153="","",ROUND(K_3(S153,P153,L153),2))</f>
        <v/>
      </c>
      <c r="U153" s="66" t="str" cm="1">
        <f t="array" ref="U153">IF(S153="","",ROUND(Wt(I153,S153,L153),2))</f>
        <v/>
      </c>
      <c r="V153" s="92" t="str" cm="1">
        <f t="array" ref="V153">IF(A153="","",MAX(ROUND(L_B2(K153,N153),2),0))</f>
        <v/>
      </c>
      <c r="W153" s="92" t="str" cm="1">
        <f t="array" ref="W153">IF(A153="","",MAX(ROUND(L_Tc(K153,I153,N153),2),0))</f>
        <v/>
      </c>
      <c r="X153" s="92" t="str" cm="1">
        <f t="array" ref="X153">IF(N153="","",ROUND(L_Vc(K153,P153,N153),2))</f>
        <v/>
      </c>
      <c r="Y153" s="92" t="str">
        <f t="shared" si="17"/>
        <v/>
      </c>
      <c r="Z153" s="92" t="str">
        <f t="shared" si="18"/>
        <v/>
      </c>
      <c r="AA153" s="92" t="str">
        <f t="shared" si="19"/>
        <v/>
      </c>
      <c r="AB153" s="76" t="str" cm="1">
        <f t="array" ref="AB153">IF(A153="","",AREA_F(IF(RIGHT(G153,4)="ment",P153,I153),R153))</f>
        <v/>
      </c>
      <c r="AC153" s="76" t="str" cm="1">
        <f t="array" ref="AC153">IF(A153="","",ROUND(AREA_BC(R153,S153,N153,O153),2))</f>
        <v/>
      </c>
      <c r="AD153" s="76" t="str">
        <f t="shared" si="20"/>
        <v/>
      </c>
      <c r="AE153" s="76" t="str" cm="1">
        <f t="array" ref="AE153">IF(A153="","",ROUND(AREA_CT(S153,U153,I153),2))</f>
        <v/>
      </c>
      <c r="AF153" s="76" t="str" cm="1">
        <f t="array" ref="AF153">IF(A153="","",ROUND(AREA_VT(T153,U153,I153,P153),2))</f>
        <v/>
      </c>
      <c r="AG153" s="96" t="str" cm="1">
        <f t="array" ref="AG153">IF(A153="","",IF(INDEX(Table_Methods!A:F,MATCH(G153,Table_Methods!B:B,0),1)&lt;&gt;"BKFL1","",MAX(0,ROUND(BKFL1_CEB(AC153,AE153,AH153,F153,F153,J153),1))))</f>
        <v/>
      </c>
      <c r="AH153" s="96" t="str" cm="1">
        <f t="array" ref="AH153">IF(A153="","",IF(INDEX(Table_Methods!A:F,MATCH(G153,Table_Methods!B:B,0),1)&lt;&gt;"BKFL1","",MAX(0,ROUND(BKFL1_STR_NRK(AC153,AE153,K153,V153,W153),1))))</f>
        <v/>
      </c>
      <c r="AI153" s="96" t="str" cm="1">
        <f t="array" ref="AI153">IF(A153="","",IF(INDEX(Table_Methods!A:F,MATCH(G153,Table_Methods!B:B,0),1)&lt;&gt;"BKFL1","",MAX(0,ROUND(BKFL1_STR_RCK(AB153,F153),1))))</f>
        <v/>
      </c>
      <c r="AJ153" s="96" t="str" cm="1">
        <f t="array" ref="AJ153">IF(A153="","",IF(INDEX(Table_Methods!A:F,MATCH(G153,Table_Methods!B:B,0),1)&lt;&gt;"BKFL2","",MAX(0,ROUND(BKFL2_CEB(AC153,AD153,AK153,F153,F153,J153),1))))</f>
        <v/>
      </c>
      <c r="AK153" s="96" t="str" cm="1">
        <f t="array" ref="AK153">IF(A153="","",IF(INDEX(Table_Methods!A:F,MATCH(G153,Table_Methods!B:B,0),1)&lt;&gt;"BKFL2","",MAX(0,ROUND(BKFL2_STR_NRK(AC153,AD153,K153,V153,X153),1))))</f>
        <v/>
      </c>
      <c r="AL153" s="96" t="str" cm="1">
        <f t="array" ref="AL153">IF(A153="","",IF(INDEX(Table_Methods!A:F,MATCH(G153,Table_Methods!B:B,0),1)&lt;&gt;"BKFL2","",MAX(0,ROUND(BKFL2_STR_RCK(AB153,F153),1))))</f>
        <v/>
      </c>
      <c r="AM153" s="96" t="str" cm="1">
        <f t="array" ref="AM153">IF(A153="","",IF(INDEX(Table_Methods!A:F,MATCH(G153,Table_Methods!B:B,0),1)&lt;&gt;"BKFL3","",MAX(0,ROUND(BKFL3_STR(AC153+AE153,K153),1))))</f>
        <v/>
      </c>
      <c r="AN153" s="96" t="str" cm="1">
        <f t="array" ref="AN153">IF(A153="","",IF(INDEX(Table_Methods!A:F,MATCH(G153,Table_Methods!B:B,0),1)&lt;&gt;"BKFL6","",MAX(0,ROUND(BKFL6_CEB(AC153,AE153,AO153,F153,F153,J153),1))))</f>
        <v/>
      </c>
      <c r="AO153" s="97" t="str" cm="1">
        <f t="array" ref="AO153">IF(A153="","",IF(INDEX(Table_Methods!A:F,MATCH(G153,Table_Methods!B:B,0),1)&lt;&gt;"BKFL6","",MAX(0,ROUND(BKFL6_STR_NRK(AC153,K153,V153),1))))</f>
        <v/>
      </c>
      <c r="AP153" s="96" t="str" cm="1">
        <f t="array" ref="AP153">IF(A153="","",IF(INDEX(Table_Methods!A:F,MATCH(G153,Table_Methods!B:B,0),1)&lt;&gt;"BKFL6","",MAX(0,ROUND(BKFL6_STR_RCK(AB153,F153),1))))</f>
        <v/>
      </c>
      <c r="AQ153" s="97" t="str" cm="1">
        <f t="array" ref="AQ153">IF(A153="","",IF(INDEX(Table_Methods!A:F,MATCH(G153,Table_Methods!B:B,0),1)&lt;&gt;"BKFL7","",MAX(0,ROUND(BKFL7_CEB(AC153,AD153,AR153,F153,F153,J153),1))))</f>
        <v/>
      </c>
      <c r="AR153" s="96" t="str" cm="1">
        <f t="array" ref="AR153">IF(A153="","",IF(INDEX(Table_Methods!A:F,MATCH(G153,Table_Methods!B:B,0),1)&lt;&gt;"BKFL7","",MAX(0,ROUND(BKFL7_STR_NRK(AC153,K153,V153),1))))</f>
        <v/>
      </c>
      <c r="AS153" s="96" t="str" cm="1">
        <f t="array" ref="AS153">IF(A153="","",IF(INDEX(Table_Methods!A:F,MATCH(G153,Table_Methods!B:B,0),1)&lt;&gt;"BKFL7","",MAX(0,ROUND(BKFL7_STR_RCK(AB153,F153),1))))</f>
        <v/>
      </c>
      <c r="AT153" s="97" t="str" cm="1">
        <f t="array" ref="AT153">IF(A153="","",IF(INDEX(Table_Methods!A:F,MATCH(G153,Table_Methods!B:B,0),1)&lt;&gt;"BKFL8","",MAX(0,ROUND(BKFL8_CEB(AF153,Z153,AA153),1))))</f>
        <v/>
      </c>
      <c r="AU153" s="96" t="str" cm="1">
        <f t="array" ref="AU153">IF(A153="","",IF(INDEX(Table_Methods!A:F,MATCH(G153,Table_Methods!B:B,0),1)&lt;&gt;"BKFL8","",MAX(0,ROUND(BKFL8_STR_NRK(AC153,AD153,X153,Y153,Z153),1))))</f>
        <v/>
      </c>
      <c r="AV153" s="96" t="str" cm="1">
        <f t="array" ref="AV153">IF(A153="","",IF(INDEX(Table_Methods!A:F,MATCH(G153,Table_Methods!B:B,0),1)&lt;&gt;"BKFL8","",MAX(0,ROUND(BKFL8_STR_RCK(AB153,X153),1))))</f>
        <v/>
      </c>
      <c r="AW153" s="96" t="str" cm="1">
        <f t="array" ref="AW153">IF(A153="","",IF(INDEX(Table_Methods!A:F,MATCH(G153,Table_Methods!B:B,0),1)&lt;&gt;"BKFL9","",MAX(0,ROUND(BKFL9_STR_NRK(AC153,AD153,X153,Y153,Z153),1))))</f>
        <v/>
      </c>
      <c r="AX153" s="96" t="str" cm="1">
        <f t="array" ref="AX153">IF(A153="","",IF(INDEX(Table_Methods!A:F,MATCH(G153,Table_Methods!B:B,0),1)&lt;&gt;"BKFL9","",MAX(0,ROUND(BKFL9_STR_RCK(AB153,X153),1))))</f>
        <v/>
      </c>
    </row>
    <row r="154" spans="1:50" x14ac:dyDescent="0.25">
      <c r="A154" s="82" t="str">
        <f>IF(Input!A154="","",Input!A154)</f>
        <v/>
      </c>
      <c r="B154" s="82" t="str">
        <f>IF(Input!B154="","",Input!B154)</f>
        <v/>
      </c>
      <c r="C154" s="82" t="str">
        <f>IF(Input!D154="","",Input!D154)</f>
        <v/>
      </c>
      <c r="D154" s="82" t="str">
        <f>IF(Input!E154="","",Input!E154)</f>
        <v/>
      </c>
      <c r="E154" s="82" t="str">
        <f>IF(Input!F154="","",Input!F154)</f>
        <v/>
      </c>
      <c r="F154" s="82" t="str">
        <f>IF(Input!G154="","",Input!G154)</f>
        <v/>
      </c>
      <c r="G154" s="83" t="str">
        <f>IF(Input!H154="","",Input!H154)</f>
        <v/>
      </c>
      <c r="H154" s="82" t="str">
        <f>IF(Input!I154="","",Input!I154)</f>
        <v/>
      </c>
      <c r="I154" s="82" t="str">
        <f>IF(Input!J154="","",Input!J154)</f>
        <v/>
      </c>
      <c r="J154" s="82" t="str">
        <f>IF(Input!K154="","",Input!K154)</f>
        <v/>
      </c>
      <c r="K154" s="82" t="str">
        <f>IF(Input!L154="","",Input!L154)</f>
        <v/>
      </c>
      <c r="L154" s="70" t="str">
        <f>IF(B154="","",IF(B154="Box",4,IF(AND(Project!$B$12&gt;0,ISNUMBER(Project!$B$12)),Project!$B$12,12)))</f>
        <v/>
      </c>
      <c r="M154" s="66" t="str">
        <f t="shared" si="14"/>
        <v/>
      </c>
      <c r="N154" s="66" t="str">
        <f t="shared" si="15"/>
        <v/>
      </c>
      <c r="O154" s="67" t="str" cm="1">
        <f t="array" ref="O154">IF(A154="","",ROUND(IF(B154="Circular",Circular(M154),IF(B154="Box",Box(M154,N154),Elliptical(M154,N154))),3))</f>
        <v/>
      </c>
      <c r="P154" s="66" t="str">
        <f t="shared" si="16"/>
        <v/>
      </c>
      <c r="Q154" s="66" t="str" cm="1">
        <f t="array" ref="Q154">IF(M154="","",ROUND(W(M154),2))</f>
        <v/>
      </c>
      <c r="R154" s="66" t="str" cm="1">
        <f t="array" ref="R154">IF(M154="","",ROUND(Wb(Q154,M154),2))</f>
        <v/>
      </c>
      <c r="S154" s="66" t="str" cm="1">
        <f t="array" ref="S154">IF(R154="","",ROUND(K(R154,N154,L154),2))</f>
        <v/>
      </c>
      <c r="T154" s="66" t="str" cm="1">
        <f t="array" ref="T154">IF(S154="","",ROUND(K_3(S154,P154,L154),2))</f>
        <v/>
      </c>
      <c r="U154" s="66" t="str" cm="1">
        <f t="array" ref="U154">IF(S154="","",ROUND(Wt(I154,S154,L154),2))</f>
        <v/>
      </c>
      <c r="V154" s="92" t="str" cm="1">
        <f t="array" ref="V154">IF(A154="","",MAX(ROUND(L_B2(K154,N154),2),0))</f>
        <v/>
      </c>
      <c r="W154" s="92" t="str" cm="1">
        <f t="array" ref="W154">IF(A154="","",MAX(ROUND(L_Tc(K154,I154,N154),2),0))</f>
        <v/>
      </c>
      <c r="X154" s="92" t="str" cm="1">
        <f t="array" ref="X154">IF(N154="","",ROUND(L_Vc(K154,P154,N154),2))</f>
        <v/>
      </c>
      <c r="Y154" s="92" t="str">
        <f t="shared" si="17"/>
        <v/>
      </c>
      <c r="Z154" s="92" t="str">
        <f t="shared" si="18"/>
        <v/>
      </c>
      <c r="AA154" s="92" t="str">
        <f t="shared" si="19"/>
        <v/>
      </c>
      <c r="AB154" s="76" t="str" cm="1">
        <f t="array" ref="AB154">IF(A154="","",AREA_F(IF(RIGHT(G154,4)="ment",P154,I154),R154))</f>
        <v/>
      </c>
      <c r="AC154" s="76" t="str" cm="1">
        <f t="array" ref="AC154">IF(A154="","",ROUND(AREA_BC(R154,S154,N154,O154),2))</f>
        <v/>
      </c>
      <c r="AD154" s="76" t="str">
        <f t="shared" si="20"/>
        <v/>
      </c>
      <c r="AE154" s="76" t="str" cm="1">
        <f t="array" ref="AE154">IF(A154="","",ROUND(AREA_CT(S154,U154,I154),2))</f>
        <v/>
      </c>
      <c r="AF154" s="76" t="str" cm="1">
        <f t="array" ref="AF154">IF(A154="","",ROUND(AREA_VT(T154,U154,I154,P154),2))</f>
        <v/>
      </c>
      <c r="AG154" s="96" t="str" cm="1">
        <f t="array" ref="AG154">IF(A154="","",IF(INDEX(Table_Methods!A:F,MATCH(G154,Table_Methods!B:B,0),1)&lt;&gt;"BKFL1","",MAX(0,ROUND(BKFL1_CEB(AC154,AE154,AH154,F154,F154,J154),1))))</f>
        <v/>
      </c>
      <c r="AH154" s="96" t="str" cm="1">
        <f t="array" ref="AH154">IF(A154="","",IF(INDEX(Table_Methods!A:F,MATCH(G154,Table_Methods!B:B,0),1)&lt;&gt;"BKFL1","",MAX(0,ROUND(BKFL1_STR_NRK(AC154,AE154,K154,V154,W154),1))))</f>
        <v/>
      </c>
      <c r="AI154" s="96" t="str" cm="1">
        <f t="array" ref="AI154">IF(A154="","",IF(INDEX(Table_Methods!A:F,MATCH(G154,Table_Methods!B:B,0),1)&lt;&gt;"BKFL1","",MAX(0,ROUND(BKFL1_STR_RCK(AB154,F154),1))))</f>
        <v/>
      </c>
      <c r="AJ154" s="96" t="str" cm="1">
        <f t="array" ref="AJ154">IF(A154="","",IF(INDEX(Table_Methods!A:F,MATCH(G154,Table_Methods!B:B,0),1)&lt;&gt;"BKFL2","",MAX(0,ROUND(BKFL2_CEB(AC154,AD154,AK154,F154,F154,J154),1))))</f>
        <v/>
      </c>
      <c r="AK154" s="96" t="str" cm="1">
        <f t="array" ref="AK154">IF(A154="","",IF(INDEX(Table_Methods!A:F,MATCH(G154,Table_Methods!B:B,0),1)&lt;&gt;"BKFL2","",MAX(0,ROUND(BKFL2_STR_NRK(AC154,AD154,K154,V154,X154),1))))</f>
        <v/>
      </c>
      <c r="AL154" s="96" t="str" cm="1">
        <f t="array" ref="AL154">IF(A154="","",IF(INDEX(Table_Methods!A:F,MATCH(G154,Table_Methods!B:B,0),1)&lt;&gt;"BKFL2","",MAX(0,ROUND(BKFL2_STR_RCK(AB154,F154),1))))</f>
        <v/>
      </c>
      <c r="AM154" s="96" t="str" cm="1">
        <f t="array" ref="AM154">IF(A154="","",IF(INDEX(Table_Methods!A:F,MATCH(G154,Table_Methods!B:B,0),1)&lt;&gt;"BKFL3","",MAX(0,ROUND(BKFL3_STR(AC154+AE154,K154),1))))</f>
        <v/>
      </c>
      <c r="AN154" s="96" t="str" cm="1">
        <f t="array" ref="AN154">IF(A154="","",IF(INDEX(Table_Methods!A:F,MATCH(G154,Table_Methods!B:B,0),1)&lt;&gt;"BKFL6","",MAX(0,ROUND(BKFL6_CEB(AC154,AE154,AO154,F154,F154,J154),1))))</f>
        <v/>
      </c>
      <c r="AO154" s="97" t="str" cm="1">
        <f t="array" ref="AO154">IF(A154="","",IF(INDEX(Table_Methods!A:F,MATCH(G154,Table_Methods!B:B,0),1)&lt;&gt;"BKFL6","",MAX(0,ROUND(BKFL6_STR_NRK(AC154,K154,V154),1))))</f>
        <v/>
      </c>
      <c r="AP154" s="96" t="str" cm="1">
        <f t="array" ref="AP154">IF(A154="","",IF(INDEX(Table_Methods!A:F,MATCH(G154,Table_Methods!B:B,0),1)&lt;&gt;"BKFL6","",MAX(0,ROUND(BKFL6_STR_RCK(AB154,F154),1))))</f>
        <v/>
      </c>
      <c r="AQ154" s="97" t="str" cm="1">
        <f t="array" ref="AQ154">IF(A154="","",IF(INDEX(Table_Methods!A:F,MATCH(G154,Table_Methods!B:B,0),1)&lt;&gt;"BKFL7","",MAX(0,ROUND(BKFL7_CEB(AC154,AD154,AR154,F154,F154,J154),1))))</f>
        <v/>
      </c>
      <c r="AR154" s="96" t="str" cm="1">
        <f t="array" ref="AR154">IF(A154="","",IF(INDEX(Table_Methods!A:F,MATCH(G154,Table_Methods!B:B,0),1)&lt;&gt;"BKFL7","",MAX(0,ROUND(BKFL7_STR_NRK(AC154,K154,V154),1))))</f>
        <v/>
      </c>
      <c r="AS154" s="96" t="str" cm="1">
        <f t="array" ref="AS154">IF(A154="","",IF(INDEX(Table_Methods!A:F,MATCH(G154,Table_Methods!B:B,0),1)&lt;&gt;"BKFL7","",MAX(0,ROUND(BKFL7_STR_RCK(AB154,F154),1))))</f>
        <v/>
      </c>
      <c r="AT154" s="97" t="str" cm="1">
        <f t="array" ref="AT154">IF(A154="","",IF(INDEX(Table_Methods!A:F,MATCH(G154,Table_Methods!B:B,0),1)&lt;&gt;"BKFL8","",MAX(0,ROUND(BKFL8_CEB(AF154,Z154,AA154),1))))</f>
        <v/>
      </c>
      <c r="AU154" s="96" t="str" cm="1">
        <f t="array" ref="AU154">IF(A154="","",IF(INDEX(Table_Methods!A:F,MATCH(G154,Table_Methods!B:B,0),1)&lt;&gt;"BKFL8","",MAX(0,ROUND(BKFL8_STR_NRK(AC154,AD154,X154,Y154,Z154),1))))</f>
        <v/>
      </c>
      <c r="AV154" s="96" t="str" cm="1">
        <f t="array" ref="AV154">IF(A154="","",IF(INDEX(Table_Methods!A:F,MATCH(G154,Table_Methods!B:B,0),1)&lt;&gt;"BKFL8","",MAX(0,ROUND(BKFL8_STR_RCK(AB154,X154),1))))</f>
        <v/>
      </c>
      <c r="AW154" s="96" t="str" cm="1">
        <f t="array" ref="AW154">IF(A154="","",IF(INDEX(Table_Methods!A:F,MATCH(G154,Table_Methods!B:B,0),1)&lt;&gt;"BKFL9","",MAX(0,ROUND(BKFL9_STR_NRK(AC154,AD154,X154,Y154,Z154),1))))</f>
        <v/>
      </c>
      <c r="AX154" s="96" t="str" cm="1">
        <f t="array" ref="AX154">IF(A154="","",IF(INDEX(Table_Methods!A:F,MATCH(G154,Table_Methods!B:B,0),1)&lt;&gt;"BKFL9","",MAX(0,ROUND(BKFL9_STR_RCK(AB154,X154),1))))</f>
        <v/>
      </c>
    </row>
    <row r="155" spans="1:50" x14ac:dyDescent="0.25">
      <c r="A155" s="82" t="str">
        <f>IF(Input!A155="","",Input!A155)</f>
        <v/>
      </c>
      <c r="B155" s="82" t="str">
        <f>IF(Input!B155="","",Input!B155)</f>
        <v/>
      </c>
      <c r="C155" s="82" t="str">
        <f>IF(Input!D155="","",Input!D155)</f>
        <v/>
      </c>
      <c r="D155" s="82" t="str">
        <f>IF(Input!E155="","",Input!E155)</f>
        <v/>
      </c>
      <c r="E155" s="82" t="str">
        <f>IF(Input!F155="","",Input!F155)</f>
        <v/>
      </c>
      <c r="F155" s="82" t="str">
        <f>IF(Input!G155="","",Input!G155)</f>
        <v/>
      </c>
      <c r="G155" s="83" t="str">
        <f>IF(Input!H155="","",Input!H155)</f>
        <v/>
      </c>
      <c r="H155" s="82" t="str">
        <f>IF(Input!I155="","",Input!I155)</f>
        <v/>
      </c>
      <c r="I155" s="82" t="str">
        <f>IF(Input!J155="","",Input!J155)</f>
        <v/>
      </c>
      <c r="J155" s="82" t="str">
        <f>IF(Input!K155="","",Input!K155)</f>
        <v/>
      </c>
      <c r="K155" s="82" t="str">
        <f>IF(Input!L155="","",Input!L155)</f>
        <v/>
      </c>
      <c r="L155" s="70" t="str">
        <f>IF(B155="","",IF(B155="Box",4,IF(AND(Project!$B$12&gt;0,ISNUMBER(Project!$B$12)),Project!$B$12,12)))</f>
        <v/>
      </c>
      <c r="M155" s="66" t="str">
        <f t="shared" si="14"/>
        <v/>
      </c>
      <c r="N155" s="66" t="str">
        <f t="shared" si="15"/>
        <v/>
      </c>
      <c r="O155" s="67" t="str" cm="1">
        <f t="array" ref="O155">IF(A155="","",ROUND(IF(B155="Circular",Circular(M155),IF(B155="Box",Box(M155,N155),Elliptical(M155,N155))),3))</f>
        <v/>
      </c>
      <c r="P155" s="66" t="str">
        <f t="shared" si="16"/>
        <v/>
      </c>
      <c r="Q155" s="66" t="str" cm="1">
        <f t="array" ref="Q155">IF(M155="","",ROUND(W(M155),2))</f>
        <v/>
      </c>
      <c r="R155" s="66" t="str" cm="1">
        <f t="array" ref="R155">IF(M155="","",ROUND(Wb(Q155,M155),2))</f>
        <v/>
      </c>
      <c r="S155" s="66" t="str" cm="1">
        <f t="array" ref="S155">IF(R155="","",ROUND(K(R155,N155,L155),2))</f>
        <v/>
      </c>
      <c r="T155" s="66" t="str" cm="1">
        <f t="array" ref="T155">IF(S155="","",ROUND(K_3(S155,P155,L155),2))</f>
        <v/>
      </c>
      <c r="U155" s="66" t="str" cm="1">
        <f t="array" ref="U155">IF(S155="","",ROUND(Wt(I155,S155,L155),2))</f>
        <v/>
      </c>
      <c r="V155" s="92" t="str" cm="1">
        <f t="array" ref="V155">IF(A155="","",MAX(ROUND(L_B2(K155,N155),2),0))</f>
        <v/>
      </c>
      <c r="W155" s="92" t="str" cm="1">
        <f t="array" ref="W155">IF(A155="","",MAX(ROUND(L_Tc(K155,I155,N155),2),0))</f>
        <v/>
      </c>
      <c r="X155" s="92" t="str" cm="1">
        <f t="array" ref="X155">IF(N155="","",ROUND(L_Vc(K155,P155,N155),2))</f>
        <v/>
      </c>
      <c r="Y155" s="92" t="str">
        <f t="shared" si="17"/>
        <v/>
      </c>
      <c r="Z155" s="92" t="str">
        <f t="shared" si="18"/>
        <v/>
      </c>
      <c r="AA155" s="92" t="str">
        <f t="shared" si="19"/>
        <v/>
      </c>
      <c r="AB155" s="76" t="str" cm="1">
        <f t="array" ref="AB155">IF(A155="","",AREA_F(IF(RIGHT(G155,4)="ment",P155,I155),R155))</f>
        <v/>
      </c>
      <c r="AC155" s="76" t="str" cm="1">
        <f t="array" ref="AC155">IF(A155="","",ROUND(AREA_BC(R155,S155,N155,O155),2))</f>
        <v/>
      </c>
      <c r="AD155" s="76" t="str">
        <f t="shared" si="20"/>
        <v/>
      </c>
      <c r="AE155" s="76" t="str" cm="1">
        <f t="array" ref="AE155">IF(A155="","",ROUND(AREA_CT(S155,U155,I155),2))</f>
        <v/>
      </c>
      <c r="AF155" s="76" t="str" cm="1">
        <f t="array" ref="AF155">IF(A155="","",ROUND(AREA_VT(T155,U155,I155,P155),2))</f>
        <v/>
      </c>
      <c r="AG155" s="96" t="str" cm="1">
        <f t="array" ref="AG155">IF(A155="","",IF(INDEX(Table_Methods!A:F,MATCH(G155,Table_Methods!B:B,0),1)&lt;&gt;"BKFL1","",MAX(0,ROUND(BKFL1_CEB(AC155,AE155,AH155,F155,F155,J155),1))))</f>
        <v/>
      </c>
      <c r="AH155" s="96" t="str" cm="1">
        <f t="array" ref="AH155">IF(A155="","",IF(INDEX(Table_Methods!A:F,MATCH(G155,Table_Methods!B:B,0),1)&lt;&gt;"BKFL1","",MAX(0,ROUND(BKFL1_STR_NRK(AC155,AE155,K155,V155,W155),1))))</f>
        <v/>
      </c>
      <c r="AI155" s="96" t="str" cm="1">
        <f t="array" ref="AI155">IF(A155="","",IF(INDEX(Table_Methods!A:F,MATCH(G155,Table_Methods!B:B,0),1)&lt;&gt;"BKFL1","",MAX(0,ROUND(BKFL1_STR_RCK(AB155,F155),1))))</f>
        <v/>
      </c>
      <c r="AJ155" s="96" t="str" cm="1">
        <f t="array" ref="AJ155">IF(A155="","",IF(INDEX(Table_Methods!A:F,MATCH(G155,Table_Methods!B:B,0),1)&lt;&gt;"BKFL2","",MAX(0,ROUND(BKFL2_CEB(AC155,AD155,AK155,F155,F155,J155),1))))</f>
        <v/>
      </c>
      <c r="AK155" s="96" t="str" cm="1">
        <f t="array" ref="AK155">IF(A155="","",IF(INDEX(Table_Methods!A:F,MATCH(G155,Table_Methods!B:B,0),1)&lt;&gt;"BKFL2","",MAX(0,ROUND(BKFL2_STR_NRK(AC155,AD155,K155,V155,X155),1))))</f>
        <v/>
      </c>
      <c r="AL155" s="96" t="str" cm="1">
        <f t="array" ref="AL155">IF(A155="","",IF(INDEX(Table_Methods!A:F,MATCH(G155,Table_Methods!B:B,0),1)&lt;&gt;"BKFL2","",MAX(0,ROUND(BKFL2_STR_RCK(AB155,F155),1))))</f>
        <v/>
      </c>
      <c r="AM155" s="96" t="str" cm="1">
        <f t="array" ref="AM155">IF(A155="","",IF(INDEX(Table_Methods!A:F,MATCH(G155,Table_Methods!B:B,0),1)&lt;&gt;"BKFL3","",MAX(0,ROUND(BKFL3_STR(AC155+AE155,K155),1))))</f>
        <v/>
      </c>
      <c r="AN155" s="96" t="str" cm="1">
        <f t="array" ref="AN155">IF(A155="","",IF(INDEX(Table_Methods!A:F,MATCH(G155,Table_Methods!B:B,0),1)&lt;&gt;"BKFL6","",MAX(0,ROUND(BKFL6_CEB(AC155,AE155,AO155,F155,F155,J155),1))))</f>
        <v/>
      </c>
      <c r="AO155" s="97" t="str" cm="1">
        <f t="array" ref="AO155">IF(A155="","",IF(INDEX(Table_Methods!A:F,MATCH(G155,Table_Methods!B:B,0),1)&lt;&gt;"BKFL6","",MAX(0,ROUND(BKFL6_STR_NRK(AC155,K155,V155),1))))</f>
        <v/>
      </c>
      <c r="AP155" s="96" t="str" cm="1">
        <f t="array" ref="AP155">IF(A155="","",IF(INDEX(Table_Methods!A:F,MATCH(G155,Table_Methods!B:B,0),1)&lt;&gt;"BKFL6","",MAX(0,ROUND(BKFL6_STR_RCK(AB155,F155),1))))</f>
        <v/>
      </c>
      <c r="AQ155" s="97" t="str" cm="1">
        <f t="array" ref="AQ155">IF(A155="","",IF(INDEX(Table_Methods!A:F,MATCH(G155,Table_Methods!B:B,0),1)&lt;&gt;"BKFL7","",MAX(0,ROUND(BKFL7_CEB(AC155,AD155,AR155,F155,F155,J155),1))))</f>
        <v/>
      </c>
      <c r="AR155" s="96" t="str" cm="1">
        <f t="array" ref="AR155">IF(A155="","",IF(INDEX(Table_Methods!A:F,MATCH(G155,Table_Methods!B:B,0),1)&lt;&gt;"BKFL7","",MAX(0,ROUND(BKFL7_STR_NRK(AC155,K155,V155),1))))</f>
        <v/>
      </c>
      <c r="AS155" s="96" t="str" cm="1">
        <f t="array" ref="AS155">IF(A155="","",IF(INDEX(Table_Methods!A:F,MATCH(G155,Table_Methods!B:B,0),1)&lt;&gt;"BKFL7","",MAX(0,ROUND(BKFL7_STR_RCK(AB155,F155),1))))</f>
        <v/>
      </c>
      <c r="AT155" s="97" t="str" cm="1">
        <f t="array" ref="AT155">IF(A155="","",IF(INDEX(Table_Methods!A:F,MATCH(G155,Table_Methods!B:B,0),1)&lt;&gt;"BKFL8","",MAX(0,ROUND(BKFL8_CEB(AF155,Z155,AA155),1))))</f>
        <v/>
      </c>
      <c r="AU155" s="96" t="str" cm="1">
        <f t="array" ref="AU155">IF(A155="","",IF(INDEX(Table_Methods!A:F,MATCH(G155,Table_Methods!B:B,0),1)&lt;&gt;"BKFL8","",MAX(0,ROUND(BKFL8_STR_NRK(AC155,AD155,X155,Y155,Z155),1))))</f>
        <v/>
      </c>
      <c r="AV155" s="96" t="str" cm="1">
        <f t="array" ref="AV155">IF(A155="","",IF(INDEX(Table_Methods!A:F,MATCH(G155,Table_Methods!B:B,0),1)&lt;&gt;"BKFL8","",MAX(0,ROUND(BKFL8_STR_RCK(AB155,X155),1))))</f>
        <v/>
      </c>
      <c r="AW155" s="96" t="str" cm="1">
        <f t="array" ref="AW155">IF(A155="","",IF(INDEX(Table_Methods!A:F,MATCH(G155,Table_Methods!B:B,0),1)&lt;&gt;"BKFL9","",MAX(0,ROUND(BKFL9_STR_NRK(AC155,AD155,X155,Y155,Z155),1))))</f>
        <v/>
      </c>
      <c r="AX155" s="96" t="str" cm="1">
        <f t="array" ref="AX155">IF(A155="","",IF(INDEX(Table_Methods!A:F,MATCH(G155,Table_Methods!B:B,0),1)&lt;&gt;"BKFL9","",MAX(0,ROUND(BKFL9_STR_RCK(AB155,X155),1))))</f>
        <v/>
      </c>
    </row>
    <row r="156" spans="1:50" x14ac:dyDescent="0.25">
      <c r="A156" s="82" t="str">
        <f>IF(Input!A156="","",Input!A156)</f>
        <v/>
      </c>
      <c r="B156" s="82" t="str">
        <f>IF(Input!B156="","",Input!B156)</f>
        <v/>
      </c>
      <c r="C156" s="82" t="str">
        <f>IF(Input!D156="","",Input!D156)</f>
        <v/>
      </c>
      <c r="D156" s="82" t="str">
        <f>IF(Input!E156="","",Input!E156)</f>
        <v/>
      </c>
      <c r="E156" s="82" t="str">
        <f>IF(Input!F156="","",Input!F156)</f>
        <v/>
      </c>
      <c r="F156" s="82" t="str">
        <f>IF(Input!G156="","",Input!G156)</f>
        <v/>
      </c>
      <c r="G156" s="83" t="str">
        <f>IF(Input!H156="","",Input!H156)</f>
        <v/>
      </c>
      <c r="H156" s="82" t="str">
        <f>IF(Input!I156="","",Input!I156)</f>
        <v/>
      </c>
      <c r="I156" s="82" t="str">
        <f>IF(Input!J156="","",Input!J156)</f>
        <v/>
      </c>
      <c r="J156" s="82" t="str">
        <f>IF(Input!K156="","",Input!K156)</f>
        <v/>
      </c>
      <c r="K156" s="82" t="str">
        <f>IF(Input!L156="","",Input!L156)</f>
        <v/>
      </c>
      <c r="L156" s="70" t="str">
        <f>IF(B156="","",IF(B156="Box",4,IF(AND(Project!$B$12&gt;0,ISNUMBER(Project!$B$12)),Project!$B$12,12)))</f>
        <v/>
      </c>
      <c r="M156" s="66" t="str">
        <f t="shared" si="14"/>
        <v/>
      </c>
      <c r="N156" s="66" t="str">
        <f t="shared" si="15"/>
        <v/>
      </c>
      <c r="O156" s="67" t="str" cm="1">
        <f t="array" ref="O156">IF(A156="","",ROUND(IF(B156="Circular",Circular(M156),IF(B156="Box",Box(M156,N156),Elliptical(M156,N156))),3))</f>
        <v/>
      </c>
      <c r="P156" s="66" t="str">
        <f t="shared" si="16"/>
        <v/>
      </c>
      <c r="Q156" s="66" t="str" cm="1">
        <f t="array" ref="Q156">IF(M156="","",ROUND(W(M156),2))</f>
        <v/>
      </c>
      <c r="R156" s="66" t="str" cm="1">
        <f t="array" ref="R156">IF(M156="","",ROUND(Wb(Q156,M156),2))</f>
        <v/>
      </c>
      <c r="S156" s="66" t="str" cm="1">
        <f t="array" ref="S156">IF(R156="","",ROUND(K(R156,N156,L156),2))</f>
        <v/>
      </c>
      <c r="T156" s="66" t="str" cm="1">
        <f t="array" ref="T156">IF(S156="","",ROUND(K_3(S156,P156,L156),2))</f>
        <v/>
      </c>
      <c r="U156" s="66" t="str" cm="1">
        <f t="array" ref="U156">IF(S156="","",ROUND(Wt(I156,S156,L156),2))</f>
        <v/>
      </c>
      <c r="V156" s="92" t="str" cm="1">
        <f t="array" ref="V156">IF(A156="","",MAX(ROUND(L_B2(K156,N156),2),0))</f>
        <v/>
      </c>
      <c r="W156" s="92" t="str" cm="1">
        <f t="array" ref="W156">IF(A156="","",MAX(ROUND(L_Tc(K156,I156,N156),2),0))</f>
        <v/>
      </c>
      <c r="X156" s="92" t="str" cm="1">
        <f t="array" ref="X156">IF(N156="","",ROUND(L_Vc(K156,P156,N156),2))</f>
        <v/>
      </c>
      <c r="Y156" s="92" t="str">
        <f t="shared" si="17"/>
        <v/>
      </c>
      <c r="Z156" s="92" t="str">
        <f t="shared" si="18"/>
        <v/>
      </c>
      <c r="AA156" s="92" t="str">
        <f t="shared" si="19"/>
        <v/>
      </c>
      <c r="AB156" s="76" t="str" cm="1">
        <f t="array" ref="AB156">IF(A156="","",AREA_F(IF(RIGHT(G156,4)="ment",P156,I156),R156))</f>
        <v/>
      </c>
      <c r="AC156" s="76" t="str" cm="1">
        <f t="array" ref="AC156">IF(A156="","",ROUND(AREA_BC(R156,S156,N156,O156),2))</f>
        <v/>
      </c>
      <c r="AD156" s="76" t="str">
        <f t="shared" si="20"/>
        <v/>
      </c>
      <c r="AE156" s="76" t="str" cm="1">
        <f t="array" ref="AE156">IF(A156="","",ROUND(AREA_CT(S156,U156,I156),2))</f>
        <v/>
      </c>
      <c r="AF156" s="76" t="str" cm="1">
        <f t="array" ref="AF156">IF(A156="","",ROUND(AREA_VT(T156,U156,I156,P156),2))</f>
        <v/>
      </c>
      <c r="AG156" s="96" t="str" cm="1">
        <f t="array" ref="AG156">IF(A156="","",IF(INDEX(Table_Methods!A:F,MATCH(G156,Table_Methods!B:B,0),1)&lt;&gt;"BKFL1","",MAX(0,ROUND(BKFL1_CEB(AC156,AE156,AH156,F156,F156,J156),1))))</f>
        <v/>
      </c>
      <c r="AH156" s="96" t="str" cm="1">
        <f t="array" ref="AH156">IF(A156="","",IF(INDEX(Table_Methods!A:F,MATCH(G156,Table_Methods!B:B,0),1)&lt;&gt;"BKFL1","",MAX(0,ROUND(BKFL1_STR_NRK(AC156,AE156,K156,V156,W156),1))))</f>
        <v/>
      </c>
      <c r="AI156" s="96" t="str" cm="1">
        <f t="array" ref="AI156">IF(A156="","",IF(INDEX(Table_Methods!A:F,MATCH(G156,Table_Methods!B:B,0),1)&lt;&gt;"BKFL1","",MAX(0,ROUND(BKFL1_STR_RCK(AB156,F156),1))))</f>
        <v/>
      </c>
      <c r="AJ156" s="96" t="str" cm="1">
        <f t="array" ref="AJ156">IF(A156="","",IF(INDEX(Table_Methods!A:F,MATCH(G156,Table_Methods!B:B,0),1)&lt;&gt;"BKFL2","",MAX(0,ROUND(BKFL2_CEB(AC156,AD156,AK156,F156,F156,J156),1))))</f>
        <v/>
      </c>
      <c r="AK156" s="96" t="str" cm="1">
        <f t="array" ref="AK156">IF(A156="","",IF(INDEX(Table_Methods!A:F,MATCH(G156,Table_Methods!B:B,0),1)&lt;&gt;"BKFL2","",MAX(0,ROUND(BKFL2_STR_NRK(AC156,AD156,K156,V156,X156),1))))</f>
        <v/>
      </c>
      <c r="AL156" s="96" t="str" cm="1">
        <f t="array" ref="AL156">IF(A156="","",IF(INDEX(Table_Methods!A:F,MATCH(G156,Table_Methods!B:B,0),1)&lt;&gt;"BKFL2","",MAX(0,ROUND(BKFL2_STR_RCK(AB156,F156),1))))</f>
        <v/>
      </c>
      <c r="AM156" s="96" t="str" cm="1">
        <f t="array" ref="AM156">IF(A156="","",IF(INDEX(Table_Methods!A:F,MATCH(G156,Table_Methods!B:B,0),1)&lt;&gt;"BKFL3","",MAX(0,ROUND(BKFL3_STR(AC156+AE156,K156),1))))</f>
        <v/>
      </c>
      <c r="AN156" s="96" t="str" cm="1">
        <f t="array" ref="AN156">IF(A156="","",IF(INDEX(Table_Methods!A:F,MATCH(G156,Table_Methods!B:B,0),1)&lt;&gt;"BKFL6","",MAX(0,ROUND(BKFL6_CEB(AC156,AE156,AO156,F156,F156,J156),1))))</f>
        <v/>
      </c>
      <c r="AO156" s="97" t="str" cm="1">
        <f t="array" ref="AO156">IF(A156="","",IF(INDEX(Table_Methods!A:F,MATCH(G156,Table_Methods!B:B,0),1)&lt;&gt;"BKFL6","",MAX(0,ROUND(BKFL6_STR_NRK(AC156,K156,V156),1))))</f>
        <v/>
      </c>
      <c r="AP156" s="96" t="str" cm="1">
        <f t="array" ref="AP156">IF(A156="","",IF(INDEX(Table_Methods!A:F,MATCH(G156,Table_Methods!B:B,0),1)&lt;&gt;"BKFL6","",MAX(0,ROUND(BKFL6_STR_RCK(AB156,F156),1))))</f>
        <v/>
      </c>
      <c r="AQ156" s="97" t="str" cm="1">
        <f t="array" ref="AQ156">IF(A156="","",IF(INDEX(Table_Methods!A:F,MATCH(G156,Table_Methods!B:B,0),1)&lt;&gt;"BKFL7","",MAX(0,ROUND(BKFL7_CEB(AC156,AD156,AR156,F156,F156,J156),1))))</f>
        <v/>
      </c>
      <c r="AR156" s="96" t="str" cm="1">
        <f t="array" ref="AR156">IF(A156="","",IF(INDEX(Table_Methods!A:F,MATCH(G156,Table_Methods!B:B,0),1)&lt;&gt;"BKFL7","",MAX(0,ROUND(BKFL7_STR_NRK(AC156,K156,V156),1))))</f>
        <v/>
      </c>
      <c r="AS156" s="96" t="str" cm="1">
        <f t="array" ref="AS156">IF(A156="","",IF(INDEX(Table_Methods!A:F,MATCH(G156,Table_Methods!B:B,0),1)&lt;&gt;"BKFL7","",MAX(0,ROUND(BKFL7_STR_RCK(AB156,F156),1))))</f>
        <v/>
      </c>
      <c r="AT156" s="97" t="str" cm="1">
        <f t="array" ref="AT156">IF(A156="","",IF(INDEX(Table_Methods!A:F,MATCH(G156,Table_Methods!B:B,0),1)&lt;&gt;"BKFL8","",MAX(0,ROUND(BKFL8_CEB(AF156,Z156,AA156),1))))</f>
        <v/>
      </c>
      <c r="AU156" s="96" t="str" cm="1">
        <f t="array" ref="AU156">IF(A156="","",IF(INDEX(Table_Methods!A:F,MATCH(G156,Table_Methods!B:B,0),1)&lt;&gt;"BKFL8","",MAX(0,ROUND(BKFL8_STR_NRK(AC156,AD156,X156,Y156,Z156),1))))</f>
        <v/>
      </c>
      <c r="AV156" s="96" t="str" cm="1">
        <f t="array" ref="AV156">IF(A156="","",IF(INDEX(Table_Methods!A:F,MATCH(G156,Table_Methods!B:B,0),1)&lt;&gt;"BKFL8","",MAX(0,ROUND(BKFL8_STR_RCK(AB156,X156),1))))</f>
        <v/>
      </c>
      <c r="AW156" s="96" t="str" cm="1">
        <f t="array" ref="AW156">IF(A156="","",IF(INDEX(Table_Methods!A:F,MATCH(G156,Table_Methods!B:B,0),1)&lt;&gt;"BKFL9","",MAX(0,ROUND(BKFL9_STR_NRK(AC156,AD156,X156,Y156,Z156),1))))</f>
        <v/>
      </c>
      <c r="AX156" s="96" t="str" cm="1">
        <f t="array" ref="AX156">IF(A156="","",IF(INDEX(Table_Methods!A:F,MATCH(G156,Table_Methods!B:B,0),1)&lt;&gt;"BKFL9","",MAX(0,ROUND(BKFL9_STR_RCK(AB156,X156),1))))</f>
        <v/>
      </c>
    </row>
    <row r="157" spans="1:50" x14ac:dyDescent="0.25">
      <c r="A157" s="82" t="str">
        <f>IF(Input!A157="","",Input!A157)</f>
        <v/>
      </c>
      <c r="B157" s="82" t="str">
        <f>IF(Input!B157="","",Input!B157)</f>
        <v/>
      </c>
      <c r="C157" s="82" t="str">
        <f>IF(Input!D157="","",Input!D157)</f>
        <v/>
      </c>
      <c r="D157" s="82" t="str">
        <f>IF(Input!E157="","",Input!E157)</f>
        <v/>
      </c>
      <c r="E157" s="82" t="str">
        <f>IF(Input!F157="","",Input!F157)</f>
        <v/>
      </c>
      <c r="F157" s="82" t="str">
        <f>IF(Input!G157="","",Input!G157)</f>
        <v/>
      </c>
      <c r="G157" s="83" t="str">
        <f>IF(Input!H157="","",Input!H157)</f>
        <v/>
      </c>
      <c r="H157" s="82" t="str">
        <f>IF(Input!I157="","",Input!I157)</f>
        <v/>
      </c>
      <c r="I157" s="82" t="str">
        <f>IF(Input!J157="","",Input!J157)</f>
        <v/>
      </c>
      <c r="J157" s="82" t="str">
        <f>IF(Input!K157="","",Input!K157)</f>
        <v/>
      </c>
      <c r="K157" s="82" t="str">
        <f>IF(Input!L157="","",Input!L157)</f>
        <v/>
      </c>
      <c r="L157" s="70" t="str">
        <f>IF(B157="","",IF(B157="Box",4,IF(AND(Project!$B$12&gt;0,ISNUMBER(Project!$B$12)),Project!$B$12,12)))</f>
        <v/>
      </c>
      <c r="M157" s="66" t="str">
        <f t="shared" si="14"/>
        <v/>
      </c>
      <c r="N157" s="66" t="str">
        <f t="shared" si="15"/>
        <v/>
      </c>
      <c r="O157" s="67" t="str" cm="1">
        <f t="array" ref="O157">IF(A157="","",ROUND(IF(B157="Circular",Circular(M157),IF(B157="Box",Box(M157,N157),Elliptical(M157,N157))),3))</f>
        <v/>
      </c>
      <c r="P157" s="66" t="str">
        <f t="shared" si="16"/>
        <v/>
      </c>
      <c r="Q157" s="66" t="str" cm="1">
        <f t="array" ref="Q157">IF(M157="","",ROUND(W(M157),2))</f>
        <v/>
      </c>
      <c r="R157" s="66" t="str" cm="1">
        <f t="array" ref="R157">IF(M157="","",ROUND(Wb(Q157,M157),2))</f>
        <v/>
      </c>
      <c r="S157" s="66" t="str" cm="1">
        <f t="array" ref="S157">IF(R157="","",ROUND(K(R157,N157,L157),2))</f>
        <v/>
      </c>
      <c r="T157" s="66" t="str" cm="1">
        <f t="array" ref="T157">IF(S157="","",ROUND(K_3(S157,P157,L157),2))</f>
        <v/>
      </c>
      <c r="U157" s="66" t="str" cm="1">
        <f t="array" ref="U157">IF(S157="","",ROUND(Wt(I157,S157,L157),2))</f>
        <v/>
      </c>
      <c r="V157" s="92" t="str" cm="1">
        <f t="array" ref="V157">IF(A157="","",MAX(ROUND(L_B2(K157,N157),2),0))</f>
        <v/>
      </c>
      <c r="W157" s="92" t="str" cm="1">
        <f t="array" ref="W157">IF(A157="","",MAX(ROUND(L_Tc(K157,I157,N157),2),0))</f>
        <v/>
      </c>
      <c r="X157" s="92" t="str" cm="1">
        <f t="array" ref="X157">IF(N157="","",ROUND(L_Vc(K157,P157,N157),2))</f>
        <v/>
      </c>
      <c r="Y157" s="92" t="str">
        <f t="shared" si="17"/>
        <v/>
      </c>
      <c r="Z157" s="92" t="str">
        <f t="shared" si="18"/>
        <v/>
      </c>
      <c r="AA157" s="92" t="str">
        <f t="shared" si="19"/>
        <v/>
      </c>
      <c r="AB157" s="76" t="str" cm="1">
        <f t="array" ref="AB157">IF(A157="","",AREA_F(IF(RIGHT(G157,4)="ment",P157,I157),R157))</f>
        <v/>
      </c>
      <c r="AC157" s="76" t="str" cm="1">
        <f t="array" ref="AC157">IF(A157="","",ROUND(AREA_BC(R157,S157,N157,O157),2))</f>
        <v/>
      </c>
      <c r="AD157" s="76" t="str">
        <f t="shared" si="20"/>
        <v/>
      </c>
      <c r="AE157" s="76" t="str" cm="1">
        <f t="array" ref="AE157">IF(A157="","",ROUND(AREA_CT(S157,U157,I157),2))</f>
        <v/>
      </c>
      <c r="AF157" s="76" t="str" cm="1">
        <f t="array" ref="AF157">IF(A157="","",ROUND(AREA_VT(T157,U157,I157,P157),2))</f>
        <v/>
      </c>
      <c r="AG157" s="96" t="str" cm="1">
        <f t="array" ref="AG157">IF(A157="","",IF(INDEX(Table_Methods!A:F,MATCH(G157,Table_Methods!B:B,0),1)&lt;&gt;"BKFL1","",MAX(0,ROUND(BKFL1_CEB(AC157,AE157,AH157,F157,F157,J157),1))))</f>
        <v/>
      </c>
      <c r="AH157" s="96" t="str" cm="1">
        <f t="array" ref="AH157">IF(A157="","",IF(INDEX(Table_Methods!A:F,MATCH(G157,Table_Methods!B:B,0),1)&lt;&gt;"BKFL1","",MAX(0,ROUND(BKFL1_STR_NRK(AC157,AE157,K157,V157,W157),1))))</f>
        <v/>
      </c>
      <c r="AI157" s="96" t="str" cm="1">
        <f t="array" ref="AI157">IF(A157="","",IF(INDEX(Table_Methods!A:F,MATCH(G157,Table_Methods!B:B,0),1)&lt;&gt;"BKFL1","",MAX(0,ROUND(BKFL1_STR_RCK(AB157,F157),1))))</f>
        <v/>
      </c>
      <c r="AJ157" s="96" t="str" cm="1">
        <f t="array" ref="AJ157">IF(A157="","",IF(INDEX(Table_Methods!A:F,MATCH(G157,Table_Methods!B:B,0),1)&lt;&gt;"BKFL2","",MAX(0,ROUND(BKFL2_CEB(AC157,AD157,AK157,F157,F157,J157),1))))</f>
        <v/>
      </c>
      <c r="AK157" s="96" t="str" cm="1">
        <f t="array" ref="AK157">IF(A157="","",IF(INDEX(Table_Methods!A:F,MATCH(G157,Table_Methods!B:B,0),1)&lt;&gt;"BKFL2","",MAX(0,ROUND(BKFL2_STR_NRK(AC157,AD157,K157,V157,X157),1))))</f>
        <v/>
      </c>
      <c r="AL157" s="96" t="str" cm="1">
        <f t="array" ref="AL157">IF(A157="","",IF(INDEX(Table_Methods!A:F,MATCH(G157,Table_Methods!B:B,0),1)&lt;&gt;"BKFL2","",MAX(0,ROUND(BKFL2_STR_RCK(AB157,F157),1))))</f>
        <v/>
      </c>
      <c r="AM157" s="96" t="str" cm="1">
        <f t="array" ref="AM157">IF(A157="","",IF(INDEX(Table_Methods!A:F,MATCH(G157,Table_Methods!B:B,0),1)&lt;&gt;"BKFL3","",MAX(0,ROUND(BKFL3_STR(AC157+AE157,K157),1))))</f>
        <v/>
      </c>
      <c r="AN157" s="96" t="str" cm="1">
        <f t="array" ref="AN157">IF(A157="","",IF(INDEX(Table_Methods!A:F,MATCH(G157,Table_Methods!B:B,0),1)&lt;&gt;"BKFL6","",MAX(0,ROUND(BKFL6_CEB(AC157,AE157,AO157,F157,F157,J157),1))))</f>
        <v/>
      </c>
      <c r="AO157" s="97" t="str" cm="1">
        <f t="array" ref="AO157">IF(A157="","",IF(INDEX(Table_Methods!A:F,MATCH(G157,Table_Methods!B:B,0),1)&lt;&gt;"BKFL6","",MAX(0,ROUND(BKFL6_STR_NRK(AC157,K157,V157),1))))</f>
        <v/>
      </c>
      <c r="AP157" s="96" t="str" cm="1">
        <f t="array" ref="AP157">IF(A157="","",IF(INDEX(Table_Methods!A:F,MATCH(G157,Table_Methods!B:B,0),1)&lt;&gt;"BKFL6","",MAX(0,ROUND(BKFL6_STR_RCK(AB157,F157),1))))</f>
        <v/>
      </c>
      <c r="AQ157" s="97" t="str" cm="1">
        <f t="array" ref="AQ157">IF(A157="","",IF(INDEX(Table_Methods!A:F,MATCH(G157,Table_Methods!B:B,0),1)&lt;&gt;"BKFL7","",MAX(0,ROUND(BKFL7_CEB(AC157,AD157,AR157,F157,F157,J157),1))))</f>
        <v/>
      </c>
      <c r="AR157" s="96" t="str" cm="1">
        <f t="array" ref="AR157">IF(A157="","",IF(INDEX(Table_Methods!A:F,MATCH(G157,Table_Methods!B:B,0),1)&lt;&gt;"BKFL7","",MAX(0,ROUND(BKFL7_STR_NRK(AC157,K157,V157),1))))</f>
        <v/>
      </c>
      <c r="AS157" s="96" t="str" cm="1">
        <f t="array" ref="AS157">IF(A157="","",IF(INDEX(Table_Methods!A:F,MATCH(G157,Table_Methods!B:B,0),1)&lt;&gt;"BKFL7","",MAX(0,ROUND(BKFL7_STR_RCK(AB157,F157),1))))</f>
        <v/>
      </c>
      <c r="AT157" s="97" t="str" cm="1">
        <f t="array" ref="AT157">IF(A157="","",IF(INDEX(Table_Methods!A:F,MATCH(G157,Table_Methods!B:B,0),1)&lt;&gt;"BKFL8","",MAX(0,ROUND(BKFL8_CEB(AF157,Z157,AA157),1))))</f>
        <v/>
      </c>
      <c r="AU157" s="96" t="str" cm="1">
        <f t="array" ref="AU157">IF(A157="","",IF(INDEX(Table_Methods!A:F,MATCH(G157,Table_Methods!B:B,0),1)&lt;&gt;"BKFL8","",MAX(0,ROUND(BKFL8_STR_NRK(AC157,AD157,X157,Y157,Z157),1))))</f>
        <v/>
      </c>
      <c r="AV157" s="96" t="str" cm="1">
        <f t="array" ref="AV157">IF(A157="","",IF(INDEX(Table_Methods!A:F,MATCH(G157,Table_Methods!B:B,0),1)&lt;&gt;"BKFL8","",MAX(0,ROUND(BKFL8_STR_RCK(AB157,X157),1))))</f>
        <v/>
      </c>
      <c r="AW157" s="96" t="str" cm="1">
        <f t="array" ref="AW157">IF(A157="","",IF(INDEX(Table_Methods!A:F,MATCH(G157,Table_Methods!B:B,0),1)&lt;&gt;"BKFL9","",MAX(0,ROUND(BKFL9_STR_NRK(AC157,AD157,X157,Y157,Z157),1))))</f>
        <v/>
      </c>
      <c r="AX157" s="96" t="str" cm="1">
        <f t="array" ref="AX157">IF(A157="","",IF(INDEX(Table_Methods!A:F,MATCH(G157,Table_Methods!B:B,0),1)&lt;&gt;"BKFL9","",MAX(0,ROUND(BKFL9_STR_RCK(AB157,X157),1))))</f>
        <v/>
      </c>
    </row>
    <row r="158" spans="1:50" x14ac:dyDescent="0.25">
      <c r="A158" s="82" t="str">
        <f>IF(Input!A158="","",Input!A158)</f>
        <v/>
      </c>
      <c r="B158" s="82" t="str">
        <f>IF(Input!B158="","",Input!B158)</f>
        <v/>
      </c>
      <c r="C158" s="82" t="str">
        <f>IF(Input!D158="","",Input!D158)</f>
        <v/>
      </c>
      <c r="D158" s="82" t="str">
        <f>IF(Input!E158="","",Input!E158)</f>
        <v/>
      </c>
      <c r="E158" s="82" t="str">
        <f>IF(Input!F158="","",Input!F158)</f>
        <v/>
      </c>
      <c r="F158" s="82" t="str">
        <f>IF(Input!G158="","",Input!G158)</f>
        <v/>
      </c>
      <c r="G158" s="83" t="str">
        <f>IF(Input!H158="","",Input!H158)</f>
        <v/>
      </c>
      <c r="H158" s="82" t="str">
        <f>IF(Input!I158="","",Input!I158)</f>
        <v/>
      </c>
      <c r="I158" s="82" t="str">
        <f>IF(Input!J158="","",Input!J158)</f>
        <v/>
      </c>
      <c r="J158" s="82" t="str">
        <f>IF(Input!K158="","",Input!K158)</f>
        <v/>
      </c>
      <c r="K158" s="82" t="str">
        <f>IF(Input!L158="","",Input!L158)</f>
        <v/>
      </c>
      <c r="L158" s="70" t="str">
        <f>IF(B158="","",IF(B158="Box",4,IF(AND(Project!$B$12&gt;0,ISNUMBER(Project!$B$12)),Project!$B$12,12)))</f>
        <v/>
      </c>
      <c r="M158" s="66" t="str">
        <f t="shared" si="14"/>
        <v/>
      </c>
      <c r="N158" s="66" t="str">
        <f t="shared" si="15"/>
        <v/>
      </c>
      <c r="O158" s="67" t="str" cm="1">
        <f t="array" ref="O158">IF(A158="","",ROUND(IF(B158="Circular",Circular(M158),IF(B158="Box",Box(M158,N158),Elliptical(M158,N158))),3))</f>
        <v/>
      </c>
      <c r="P158" s="66" t="str">
        <f t="shared" si="16"/>
        <v/>
      </c>
      <c r="Q158" s="66" t="str" cm="1">
        <f t="array" ref="Q158">IF(M158="","",ROUND(W(M158),2))</f>
        <v/>
      </c>
      <c r="R158" s="66" t="str" cm="1">
        <f t="array" ref="R158">IF(M158="","",ROUND(Wb(Q158,M158),2))</f>
        <v/>
      </c>
      <c r="S158" s="66" t="str" cm="1">
        <f t="array" ref="S158">IF(R158="","",ROUND(K(R158,N158,L158),2))</f>
        <v/>
      </c>
      <c r="T158" s="66" t="str" cm="1">
        <f t="array" ref="T158">IF(S158="","",ROUND(K_3(S158,P158,L158),2))</f>
        <v/>
      </c>
      <c r="U158" s="66" t="str" cm="1">
        <f t="array" ref="U158">IF(S158="","",ROUND(Wt(I158,S158,L158),2))</f>
        <v/>
      </c>
      <c r="V158" s="92" t="str" cm="1">
        <f t="array" ref="V158">IF(A158="","",MAX(ROUND(L_B2(K158,N158),2),0))</f>
        <v/>
      </c>
      <c r="W158" s="92" t="str" cm="1">
        <f t="array" ref="W158">IF(A158="","",MAX(ROUND(L_Tc(K158,I158,N158),2),0))</f>
        <v/>
      </c>
      <c r="X158" s="92" t="str" cm="1">
        <f t="array" ref="X158">IF(N158="","",ROUND(L_Vc(K158,P158,N158),2))</f>
        <v/>
      </c>
      <c r="Y158" s="92" t="str">
        <f t="shared" si="17"/>
        <v/>
      </c>
      <c r="Z158" s="92" t="str">
        <f t="shared" si="18"/>
        <v/>
      </c>
      <c r="AA158" s="92" t="str">
        <f t="shared" si="19"/>
        <v/>
      </c>
      <c r="AB158" s="76" t="str" cm="1">
        <f t="array" ref="AB158">IF(A158="","",AREA_F(IF(RIGHT(G158,4)="ment",P158,I158),R158))</f>
        <v/>
      </c>
      <c r="AC158" s="76" t="str" cm="1">
        <f t="array" ref="AC158">IF(A158="","",ROUND(AREA_BC(R158,S158,N158,O158),2))</f>
        <v/>
      </c>
      <c r="AD158" s="76" t="str">
        <f t="shared" si="20"/>
        <v/>
      </c>
      <c r="AE158" s="76" t="str" cm="1">
        <f t="array" ref="AE158">IF(A158="","",ROUND(AREA_CT(S158,U158,I158),2))</f>
        <v/>
      </c>
      <c r="AF158" s="76" t="str" cm="1">
        <f t="array" ref="AF158">IF(A158="","",ROUND(AREA_VT(T158,U158,I158,P158),2))</f>
        <v/>
      </c>
      <c r="AG158" s="96" t="str" cm="1">
        <f t="array" ref="AG158">IF(A158="","",IF(INDEX(Table_Methods!A:F,MATCH(G158,Table_Methods!B:B,0),1)&lt;&gt;"BKFL1","",MAX(0,ROUND(BKFL1_CEB(AC158,AE158,AH158,F158,F158,J158),1))))</f>
        <v/>
      </c>
      <c r="AH158" s="96" t="str" cm="1">
        <f t="array" ref="AH158">IF(A158="","",IF(INDEX(Table_Methods!A:F,MATCH(G158,Table_Methods!B:B,0),1)&lt;&gt;"BKFL1","",MAX(0,ROUND(BKFL1_STR_NRK(AC158,AE158,K158,V158,W158),1))))</f>
        <v/>
      </c>
      <c r="AI158" s="96" t="str" cm="1">
        <f t="array" ref="AI158">IF(A158="","",IF(INDEX(Table_Methods!A:F,MATCH(G158,Table_Methods!B:B,0),1)&lt;&gt;"BKFL1","",MAX(0,ROUND(BKFL1_STR_RCK(AB158,F158),1))))</f>
        <v/>
      </c>
      <c r="AJ158" s="96" t="str" cm="1">
        <f t="array" ref="AJ158">IF(A158="","",IF(INDEX(Table_Methods!A:F,MATCH(G158,Table_Methods!B:B,0),1)&lt;&gt;"BKFL2","",MAX(0,ROUND(BKFL2_CEB(AC158,AD158,AK158,F158,F158,J158),1))))</f>
        <v/>
      </c>
      <c r="AK158" s="96" t="str" cm="1">
        <f t="array" ref="AK158">IF(A158="","",IF(INDEX(Table_Methods!A:F,MATCH(G158,Table_Methods!B:B,0),1)&lt;&gt;"BKFL2","",MAX(0,ROUND(BKFL2_STR_NRK(AC158,AD158,K158,V158,X158),1))))</f>
        <v/>
      </c>
      <c r="AL158" s="96" t="str" cm="1">
        <f t="array" ref="AL158">IF(A158="","",IF(INDEX(Table_Methods!A:F,MATCH(G158,Table_Methods!B:B,0),1)&lt;&gt;"BKFL2","",MAX(0,ROUND(BKFL2_STR_RCK(AB158,F158),1))))</f>
        <v/>
      </c>
      <c r="AM158" s="96" t="str" cm="1">
        <f t="array" ref="AM158">IF(A158="","",IF(INDEX(Table_Methods!A:F,MATCH(G158,Table_Methods!B:B,0),1)&lt;&gt;"BKFL3","",MAX(0,ROUND(BKFL3_STR(AC158+AE158,K158),1))))</f>
        <v/>
      </c>
      <c r="AN158" s="96" t="str" cm="1">
        <f t="array" ref="AN158">IF(A158="","",IF(INDEX(Table_Methods!A:F,MATCH(G158,Table_Methods!B:B,0),1)&lt;&gt;"BKFL6","",MAX(0,ROUND(BKFL6_CEB(AC158,AE158,AO158,F158,F158,J158),1))))</f>
        <v/>
      </c>
      <c r="AO158" s="97" t="str" cm="1">
        <f t="array" ref="AO158">IF(A158="","",IF(INDEX(Table_Methods!A:F,MATCH(G158,Table_Methods!B:B,0),1)&lt;&gt;"BKFL6","",MAX(0,ROUND(BKFL6_STR_NRK(AC158,K158,V158),1))))</f>
        <v/>
      </c>
      <c r="AP158" s="96" t="str" cm="1">
        <f t="array" ref="AP158">IF(A158="","",IF(INDEX(Table_Methods!A:F,MATCH(G158,Table_Methods!B:B,0),1)&lt;&gt;"BKFL6","",MAX(0,ROUND(BKFL6_STR_RCK(AB158,F158),1))))</f>
        <v/>
      </c>
      <c r="AQ158" s="97" t="str" cm="1">
        <f t="array" ref="AQ158">IF(A158="","",IF(INDEX(Table_Methods!A:F,MATCH(G158,Table_Methods!B:B,0),1)&lt;&gt;"BKFL7","",MAX(0,ROUND(BKFL7_CEB(AC158,AD158,AR158,F158,F158,J158),1))))</f>
        <v/>
      </c>
      <c r="AR158" s="96" t="str" cm="1">
        <f t="array" ref="AR158">IF(A158="","",IF(INDEX(Table_Methods!A:F,MATCH(G158,Table_Methods!B:B,0),1)&lt;&gt;"BKFL7","",MAX(0,ROUND(BKFL7_STR_NRK(AC158,K158,V158),1))))</f>
        <v/>
      </c>
      <c r="AS158" s="96" t="str" cm="1">
        <f t="array" ref="AS158">IF(A158="","",IF(INDEX(Table_Methods!A:F,MATCH(G158,Table_Methods!B:B,0),1)&lt;&gt;"BKFL7","",MAX(0,ROUND(BKFL7_STR_RCK(AB158,F158),1))))</f>
        <v/>
      </c>
      <c r="AT158" s="97" t="str" cm="1">
        <f t="array" ref="AT158">IF(A158="","",IF(INDEX(Table_Methods!A:F,MATCH(G158,Table_Methods!B:B,0),1)&lt;&gt;"BKFL8","",MAX(0,ROUND(BKFL8_CEB(AF158,Z158,AA158),1))))</f>
        <v/>
      </c>
      <c r="AU158" s="96" t="str" cm="1">
        <f t="array" ref="AU158">IF(A158="","",IF(INDEX(Table_Methods!A:F,MATCH(G158,Table_Methods!B:B,0),1)&lt;&gt;"BKFL8","",MAX(0,ROUND(BKFL8_STR_NRK(AC158,AD158,X158,Y158,Z158),1))))</f>
        <v/>
      </c>
      <c r="AV158" s="96" t="str" cm="1">
        <f t="array" ref="AV158">IF(A158="","",IF(INDEX(Table_Methods!A:F,MATCH(G158,Table_Methods!B:B,0),1)&lt;&gt;"BKFL8","",MAX(0,ROUND(BKFL8_STR_RCK(AB158,X158),1))))</f>
        <v/>
      </c>
      <c r="AW158" s="96" t="str" cm="1">
        <f t="array" ref="AW158">IF(A158="","",IF(INDEX(Table_Methods!A:F,MATCH(G158,Table_Methods!B:B,0),1)&lt;&gt;"BKFL9","",MAX(0,ROUND(BKFL9_STR_NRK(AC158,AD158,X158,Y158,Z158),1))))</f>
        <v/>
      </c>
      <c r="AX158" s="96" t="str" cm="1">
        <f t="array" ref="AX158">IF(A158="","",IF(INDEX(Table_Methods!A:F,MATCH(G158,Table_Methods!B:B,0),1)&lt;&gt;"BKFL9","",MAX(0,ROUND(BKFL9_STR_RCK(AB158,X158),1))))</f>
        <v/>
      </c>
    </row>
    <row r="159" spans="1:50" x14ac:dyDescent="0.25">
      <c r="A159" s="82" t="str">
        <f>IF(Input!A159="","",Input!A159)</f>
        <v/>
      </c>
      <c r="B159" s="82" t="str">
        <f>IF(Input!B159="","",Input!B159)</f>
        <v/>
      </c>
      <c r="C159" s="82" t="str">
        <f>IF(Input!D159="","",Input!D159)</f>
        <v/>
      </c>
      <c r="D159" s="82" t="str">
        <f>IF(Input!E159="","",Input!E159)</f>
        <v/>
      </c>
      <c r="E159" s="82" t="str">
        <f>IF(Input!F159="","",Input!F159)</f>
        <v/>
      </c>
      <c r="F159" s="82" t="str">
        <f>IF(Input!G159="","",Input!G159)</f>
        <v/>
      </c>
      <c r="G159" s="83" t="str">
        <f>IF(Input!H159="","",Input!H159)</f>
        <v/>
      </c>
      <c r="H159" s="82" t="str">
        <f>IF(Input!I159="","",Input!I159)</f>
        <v/>
      </c>
      <c r="I159" s="82" t="str">
        <f>IF(Input!J159="","",Input!J159)</f>
        <v/>
      </c>
      <c r="J159" s="82" t="str">
        <f>IF(Input!K159="","",Input!K159)</f>
        <v/>
      </c>
      <c r="K159" s="82" t="str">
        <f>IF(Input!L159="","",Input!L159)</f>
        <v/>
      </c>
      <c r="L159" s="70" t="str">
        <f>IF(B159="","",IF(B159="Box",4,IF(AND(Project!$B$12&gt;0,ISNUMBER(Project!$B$12)),Project!$B$12,12)))</f>
        <v/>
      </c>
      <c r="M159" s="66" t="str">
        <f t="shared" si="14"/>
        <v/>
      </c>
      <c r="N159" s="66" t="str">
        <f t="shared" si="15"/>
        <v/>
      </c>
      <c r="O159" s="67" t="str" cm="1">
        <f t="array" ref="O159">IF(A159="","",ROUND(IF(B159="Circular",Circular(M159),IF(B159="Box",Box(M159,N159),Elliptical(M159,N159))),3))</f>
        <v/>
      </c>
      <c r="P159" s="66" t="str">
        <f t="shared" si="16"/>
        <v/>
      </c>
      <c r="Q159" s="66" t="str" cm="1">
        <f t="array" ref="Q159">IF(M159="","",ROUND(W(M159),2))</f>
        <v/>
      </c>
      <c r="R159" s="66" t="str" cm="1">
        <f t="array" ref="R159">IF(M159="","",ROUND(Wb(Q159,M159),2))</f>
        <v/>
      </c>
      <c r="S159" s="66" t="str" cm="1">
        <f t="array" ref="S159">IF(R159="","",ROUND(K(R159,N159,L159),2))</f>
        <v/>
      </c>
      <c r="T159" s="66" t="str" cm="1">
        <f t="array" ref="T159">IF(S159="","",ROUND(K_3(S159,P159,L159),2))</f>
        <v/>
      </c>
      <c r="U159" s="66" t="str" cm="1">
        <f t="array" ref="U159">IF(S159="","",ROUND(Wt(I159,S159,L159),2))</f>
        <v/>
      </c>
      <c r="V159" s="92" t="str" cm="1">
        <f t="array" ref="V159">IF(A159="","",MAX(ROUND(L_B2(K159,N159),2),0))</f>
        <v/>
      </c>
      <c r="W159" s="92" t="str" cm="1">
        <f t="array" ref="W159">IF(A159="","",MAX(ROUND(L_Tc(K159,I159,N159),2),0))</f>
        <v/>
      </c>
      <c r="X159" s="92" t="str" cm="1">
        <f t="array" ref="X159">IF(N159="","",ROUND(L_Vc(K159,P159,N159),2))</f>
        <v/>
      </c>
      <c r="Y159" s="92" t="str">
        <f t="shared" si="17"/>
        <v/>
      </c>
      <c r="Z159" s="92" t="str">
        <f t="shared" si="18"/>
        <v/>
      </c>
      <c r="AA159" s="92" t="str">
        <f t="shared" si="19"/>
        <v/>
      </c>
      <c r="AB159" s="76" t="str" cm="1">
        <f t="array" ref="AB159">IF(A159="","",AREA_F(IF(RIGHT(G159,4)="ment",P159,I159),R159))</f>
        <v/>
      </c>
      <c r="AC159" s="76" t="str" cm="1">
        <f t="array" ref="AC159">IF(A159="","",ROUND(AREA_BC(R159,S159,N159,O159),2))</f>
        <v/>
      </c>
      <c r="AD159" s="76" t="str">
        <f t="shared" si="20"/>
        <v/>
      </c>
      <c r="AE159" s="76" t="str" cm="1">
        <f t="array" ref="AE159">IF(A159="","",ROUND(AREA_CT(S159,U159,I159),2))</f>
        <v/>
      </c>
      <c r="AF159" s="76" t="str" cm="1">
        <f t="array" ref="AF159">IF(A159="","",ROUND(AREA_VT(T159,U159,I159,P159),2))</f>
        <v/>
      </c>
      <c r="AG159" s="96" t="str" cm="1">
        <f t="array" ref="AG159">IF(A159="","",IF(INDEX(Table_Methods!A:F,MATCH(G159,Table_Methods!B:B,0),1)&lt;&gt;"BKFL1","",MAX(0,ROUND(BKFL1_CEB(AC159,AE159,AH159,F159,F159,J159),1))))</f>
        <v/>
      </c>
      <c r="AH159" s="96" t="str" cm="1">
        <f t="array" ref="AH159">IF(A159="","",IF(INDEX(Table_Methods!A:F,MATCH(G159,Table_Methods!B:B,0),1)&lt;&gt;"BKFL1","",MAX(0,ROUND(BKFL1_STR_NRK(AC159,AE159,K159,V159,W159),1))))</f>
        <v/>
      </c>
      <c r="AI159" s="96" t="str" cm="1">
        <f t="array" ref="AI159">IF(A159="","",IF(INDEX(Table_Methods!A:F,MATCH(G159,Table_Methods!B:B,0),1)&lt;&gt;"BKFL1","",MAX(0,ROUND(BKFL1_STR_RCK(AB159,F159),1))))</f>
        <v/>
      </c>
      <c r="AJ159" s="96" t="str" cm="1">
        <f t="array" ref="AJ159">IF(A159="","",IF(INDEX(Table_Methods!A:F,MATCH(G159,Table_Methods!B:B,0),1)&lt;&gt;"BKFL2","",MAX(0,ROUND(BKFL2_CEB(AC159,AD159,AK159,F159,F159,J159),1))))</f>
        <v/>
      </c>
      <c r="AK159" s="96" t="str" cm="1">
        <f t="array" ref="AK159">IF(A159="","",IF(INDEX(Table_Methods!A:F,MATCH(G159,Table_Methods!B:B,0),1)&lt;&gt;"BKFL2","",MAX(0,ROUND(BKFL2_STR_NRK(AC159,AD159,K159,V159,X159),1))))</f>
        <v/>
      </c>
      <c r="AL159" s="96" t="str" cm="1">
        <f t="array" ref="AL159">IF(A159="","",IF(INDEX(Table_Methods!A:F,MATCH(G159,Table_Methods!B:B,0),1)&lt;&gt;"BKFL2","",MAX(0,ROUND(BKFL2_STR_RCK(AB159,F159),1))))</f>
        <v/>
      </c>
      <c r="AM159" s="96" t="str" cm="1">
        <f t="array" ref="AM159">IF(A159="","",IF(INDEX(Table_Methods!A:F,MATCH(G159,Table_Methods!B:B,0),1)&lt;&gt;"BKFL3","",MAX(0,ROUND(BKFL3_STR(AC159+AE159,K159),1))))</f>
        <v/>
      </c>
      <c r="AN159" s="96" t="str" cm="1">
        <f t="array" ref="AN159">IF(A159="","",IF(INDEX(Table_Methods!A:F,MATCH(G159,Table_Methods!B:B,0),1)&lt;&gt;"BKFL6","",MAX(0,ROUND(BKFL6_CEB(AC159,AE159,AO159,F159,F159,J159),1))))</f>
        <v/>
      </c>
      <c r="AO159" s="97" t="str" cm="1">
        <f t="array" ref="AO159">IF(A159="","",IF(INDEX(Table_Methods!A:F,MATCH(G159,Table_Methods!B:B,0),1)&lt;&gt;"BKFL6","",MAX(0,ROUND(BKFL6_STR_NRK(AC159,K159,V159),1))))</f>
        <v/>
      </c>
      <c r="AP159" s="96" t="str" cm="1">
        <f t="array" ref="AP159">IF(A159="","",IF(INDEX(Table_Methods!A:F,MATCH(G159,Table_Methods!B:B,0),1)&lt;&gt;"BKFL6","",MAX(0,ROUND(BKFL6_STR_RCK(AB159,F159),1))))</f>
        <v/>
      </c>
      <c r="AQ159" s="97" t="str" cm="1">
        <f t="array" ref="AQ159">IF(A159="","",IF(INDEX(Table_Methods!A:F,MATCH(G159,Table_Methods!B:B,0),1)&lt;&gt;"BKFL7","",MAX(0,ROUND(BKFL7_CEB(AC159,AD159,AR159,F159,F159,J159),1))))</f>
        <v/>
      </c>
      <c r="AR159" s="96" t="str" cm="1">
        <f t="array" ref="AR159">IF(A159="","",IF(INDEX(Table_Methods!A:F,MATCH(G159,Table_Methods!B:B,0),1)&lt;&gt;"BKFL7","",MAX(0,ROUND(BKFL7_STR_NRK(AC159,K159,V159),1))))</f>
        <v/>
      </c>
      <c r="AS159" s="96" t="str" cm="1">
        <f t="array" ref="AS159">IF(A159="","",IF(INDEX(Table_Methods!A:F,MATCH(G159,Table_Methods!B:B,0),1)&lt;&gt;"BKFL7","",MAX(0,ROUND(BKFL7_STR_RCK(AB159,F159),1))))</f>
        <v/>
      </c>
      <c r="AT159" s="97" t="str" cm="1">
        <f t="array" ref="AT159">IF(A159="","",IF(INDEX(Table_Methods!A:F,MATCH(G159,Table_Methods!B:B,0),1)&lt;&gt;"BKFL8","",MAX(0,ROUND(BKFL8_CEB(AF159,Z159,AA159),1))))</f>
        <v/>
      </c>
      <c r="AU159" s="96" t="str" cm="1">
        <f t="array" ref="AU159">IF(A159="","",IF(INDEX(Table_Methods!A:F,MATCH(G159,Table_Methods!B:B,0),1)&lt;&gt;"BKFL8","",MAX(0,ROUND(BKFL8_STR_NRK(AC159,AD159,X159,Y159,Z159),1))))</f>
        <v/>
      </c>
      <c r="AV159" s="96" t="str" cm="1">
        <f t="array" ref="AV159">IF(A159="","",IF(INDEX(Table_Methods!A:F,MATCH(G159,Table_Methods!B:B,0),1)&lt;&gt;"BKFL8","",MAX(0,ROUND(BKFL8_STR_RCK(AB159,X159),1))))</f>
        <v/>
      </c>
      <c r="AW159" s="96" t="str" cm="1">
        <f t="array" ref="AW159">IF(A159="","",IF(INDEX(Table_Methods!A:F,MATCH(G159,Table_Methods!B:B,0),1)&lt;&gt;"BKFL9","",MAX(0,ROUND(BKFL9_STR_NRK(AC159,AD159,X159,Y159,Z159),1))))</f>
        <v/>
      </c>
      <c r="AX159" s="96" t="str" cm="1">
        <f t="array" ref="AX159">IF(A159="","",IF(INDEX(Table_Methods!A:F,MATCH(G159,Table_Methods!B:B,0),1)&lt;&gt;"BKFL9","",MAX(0,ROUND(BKFL9_STR_RCK(AB159,X159),1))))</f>
        <v/>
      </c>
    </row>
    <row r="160" spans="1:50" x14ac:dyDescent="0.25">
      <c r="A160" s="82" t="str">
        <f>IF(Input!A160="","",Input!A160)</f>
        <v/>
      </c>
      <c r="B160" s="82" t="str">
        <f>IF(Input!B160="","",Input!B160)</f>
        <v/>
      </c>
      <c r="C160" s="82" t="str">
        <f>IF(Input!D160="","",Input!D160)</f>
        <v/>
      </c>
      <c r="D160" s="82" t="str">
        <f>IF(Input!E160="","",Input!E160)</f>
        <v/>
      </c>
      <c r="E160" s="82" t="str">
        <f>IF(Input!F160="","",Input!F160)</f>
        <v/>
      </c>
      <c r="F160" s="82" t="str">
        <f>IF(Input!G160="","",Input!G160)</f>
        <v/>
      </c>
      <c r="G160" s="83" t="str">
        <f>IF(Input!H160="","",Input!H160)</f>
        <v/>
      </c>
      <c r="H160" s="82" t="str">
        <f>IF(Input!I160="","",Input!I160)</f>
        <v/>
      </c>
      <c r="I160" s="82" t="str">
        <f>IF(Input!J160="","",Input!J160)</f>
        <v/>
      </c>
      <c r="J160" s="82" t="str">
        <f>IF(Input!K160="","",Input!K160)</f>
        <v/>
      </c>
      <c r="K160" s="82" t="str">
        <f>IF(Input!L160="","",Input!L160)</f>
        <v/>
      </c>
      <c r="L160" s="70" t="str">
        <f>IF(B160="","",IF(B160="Box",4,IF(AND(Project!$B$12&gt;0,ISNUMBER(Project!$B$12)),Project!$B$12,12)))</f>
        <v/>
      </c>
      <c r="M160" s="66" t="str">
        <f t="shared" si="14"/>
        <v/>
      </c>
      <c r="N160" s="66" t="str">
        <f t="shared" si="15"/>
        <v/>
      </c>
      <c r="O160" s="67" t="str" cm="1">
        <f t="array" ref="O160">IF(A160="","",ROUND(IF(B160="Circular",Circular(M160),IF(B160="Box",Box(M160,N160),Elliptical(M160,N160))),3))</f>
        <v/>
      </c>
      <c r="P160" s="66" t="str">
        <f t="shared" si="16"/>
        <v/>
      </c>
      <c r="Q160" s="66" t="str" cm="1">
        <f t="array" ref="Q160">IF(M160="","",ROUND(W(M160),2))</f>
        <v/>
      </c>
      <c r="R160" s="66" t="str" cm="1">
        <f t="array" ref="R160">IF(M160="","",ROUND(Wb(Q160,M160),2))</f>
        <v/>
      </c>
      <c r="S160" s="66" t="str" cm="1">
        <f t="array" ref="S160">IF(R160="","",ROUND(K(R160,N160,L160),2))</f>
        <v/>
      </c>
      <c r="T160" s="66" t="str" cm="1">
        <f t="array" ref="T160">IF(S160="","",ROUND(K_3(S160,P160,L160),2))</f>
        <v/>
      </c>
      <c r="U160" s="66" t="str" cm="1">
        <f t="array" ref="U160">IF(S160="","",ROUND(Wt(I160,S160,L160),2))</f>
        <v/>
      </c>
      <c r="V160" s="92" t="str" cm="1">
        <f t="array" ref="V160">IF(A160="","",MAX(ROUND(L_B2(K160,N160),2),0))</f>
        <v/>
      </c>
      <c r="W160" s="92" t="str" cm="1">
        <f t="array" ref="W160">IF(A160="","",MAX(ROUND(L_Tc(K160,I160,N160),2),0))</f>
        <v/>
      </c>
      <c r="X160" s="92" t="str" cm="1">
        <f t="array" ref="X160">IF(N160="","",ROUND(L_Vc(K160,P160,N160),2))</f>
        <v/>
      </c>
      <c r="Y160" s="92" t="str">
        <f t="shared" si="17"/>
        <v/>
      </c>
      <c r="Z160" s="92" t="str">
        <f t="shared" si="18"/>
        <v/>
      </c>
      <c r="AA160" s="92" t="str">
        <f t="shared" si="19"/>
        <v/>
      </c>
      <c r="AB160" s="76" t="str" cm="1">
        <f t="array" ref="AB160">IF(A160="","",AREA_F(IF(RIGHT(G160,4)="ment",P160,I160),R160))</f>
        <v/>
      </c>
      <c r="AC160" s="76" t="str" cm="1">
        <f t="array" ref="AC160">IF(A160="","",ROUND(AREA_BC(R160,S160,N160,O160),2))</f>
        <v/>
      </c>
      <c r="AD160" s="76" t="str">
        <f t="shared" si="20"/>
        <v/>
      </c>
      <c r="AE160" s="76" t="str" cm="1">
        <f t="array" ref="AE160">IF(A160="","",ROUND(AREA_CT(S160,U160,I160),2))</f>
        <v/>
      </c>
      <c r="AF160" s="76" t="str" cm="1">
        <f t="array" ref="AF160">IF(A160="","",ROUND(AREA_VT(T160,U160,I160,P160),2))</f>
        <v/>
      </c>
      <c r="AG160" s="96" t="str" cm="1">
        <f t="array" ref="AG160">IF(A160="","",IF(INDEX(Table_Methods!A:F,MATCH(G160,Table_Methods!B:B,0),1)&lt;&gt;"BKFL1","",MAX(0,ROUND(BKFL1_CEB(AC160,AE160,AH160,F160,F160,J160),1))))</f>
        <v/>
      </c>
      <c r="AH160" s="96" t="str" cm="1">
        <f t="array" ref="AH160">IF(A160="","",IF(INDEX(Table_Methods!A:F,MATCH(G160,Table_Methods!B:B,0),1)&lt;&gt;"BKFL1","",MAX(0,ROUND(BKFL1_STR_NRK(AC160,AE160,K160,V160,W160),1))))</f>
        <v/>
      </c>
      <c r="AI160" s="96" t="str" cm="1">
        <f t="array" ref="AI160">IF(A160="","",IF(INDEX(Table_Methods!A:F,MATCH(G160,Table_Methods!B:B,0),1)&lt;&gt;"BKFL1","",MAX(0,ROUND(BKFL1_STR_RCK(AB160,F160),1))))</f>
        <v/>
      </c>
      <c r="AJ160" s="96" t="str" cm="1">
        <f t="array" ref="AJ160">IF(A160="","",IF(INDEX(Table_Methods!A:F,MATCH(G160,Table_Methods!B:B,0),1)&lt;&gt;"BKFL2","",MAX(0,ROUND(BKFL2_CEB(AC160,AD160,AK160,F160,F160,J160),1))))</f>
        <v/>
      </c>
      <c r="AK160" s="96" t="str" cm="1">
        <f t="array" ref="AK160">IF(A160="","",IF(INDEX(Table_Methods!A:F,MATCH(G160,Table_Methods!B:B,0),1)&lt;&gt;"BKFL2","",MAX(0,ROUND(BKFL2_STR_NRK(AC160,AD160,K160,V160,X160),1))))</f>
        <v/>
      </c>
      <c r="AL160" s="96" t="str" cm="1">
        <f t="array" ref="AL160">IF(A160="","",IF(INDEX(Table_Methods!A:F,MATCH(G160,Table_Methods!B:B,0),1)&lt;&gt;"BKFL2","",MAX(0,ROUND(BKFL2_STR_RCK(AB160,F160),1))))</f>
        <v/>
      </c>
      <c r="AM160" s="96" t="str" cm="1">
        <f t="array" ref="AM160">IF(A160="","",IF(INDEX(Table_Methods!A:F,MATCH(G160,Table_Methods!B:B,0),1)&lt;&gt;"BKFL3","",MAX(0,ROUND(BKFL3_STR(AC160+AE160,K160),1))))</f>
        <v/>
      </c>
      <c r="AN160" s="96" t="str" cm="1">
        <f t="array" ref="AN160">IF(A160="","",IF(INDEX(Table_Methods!A:F,MATCH(G160,Table_Methods!B:B,0),1)&lt;&gt;"BKFL6","",MAX(0,ROUND(BKFL6_CEB(AC160,AE160,AO160,F160,F160,J160),1))))</f>
        <v/>
      </c>
      <c r="AO160" s="97" t="str" cm="1">
        <f t="array" ref="AO160">IF(A160="","",IF(INDEX(Table_Methods!A:F,MATCH(G160,Table_Methods!B:B,0),1)&lt;&gt;"BKFL6","",MAX(0,ROUND(BKFL6_STR_NRK(AC160,K160,V160),1))))</f>
        <v/>
      </c>
      <c r="AP160" s="96" t="str" cm="1">
        <f t="array" ref="AP160">IF(A160="","",IF(INDEX(Table_Methods!A:F,MATCH(G160,Table_Methods!B:B,0),1)&lt;&gt;"BKFL6","",MAX(0,ROUND(BKFL6_STR_RCK(AB160,F160),1))))</f>
        <v/>
      </c>
      <c r="AQ160" s="97" t="str" cm="1">
        <f t="array" ref="AQ160">IF(A160="","",IF(INDEX(Table_Methods!A:F,MATCH(G160,Table_Methods!B:B,0),1)&lt;&gt;"BKFL7","",MAX(0,ROUND(BKFL7_CEB(AC160,AD160,AR160,F160,F160,J160),1))))</f>
        <v/>
      </c>
      <c r="AR160" s="96" t="str" cm="1">
        <f t="array" ref="AR160">IF(A160="","",IF(INDEX(Table_Methods!A:F,MATCH(G160,Table_Methods!B:B,0),1)&lt;&gt;"BKFL7","",MAX(0,ROUND(BKFL7_STR_NRK(AC160,K160,V160),1))))</f>
        <v/>
      </c>
      <c r="AS160" s="96" t="str" cm="1">
        <f t="array" ref="AS160">IF(A160="","",IF(INDEX(Table_Methods!A:F,MATCH(G160,Table_Methods!B:B,0),1)&lt;&gt;"BKFL7","",MAX(0,ROUND(BKFL7_STR_RCK(AB160,F160),1))))</f>
        <v/>
      </c>
      <c r="AT160" s="97" t="str" cm="1">
        <f t="array" ref="AT160">IF(A160="","",IF(INDEX(Table_Methods!A:F,MATCH(G160,Table_Methods!B:B,0),1)&lt;&gt;"BKFL8","",MAX(0,ROUND(BKFL8_CEB(AF160,Z160,AA160),1))))</f>
        <v/>
      </c>
      <c r="AU160" s="96" t="str" cm="1">
        <f t="array" ref="AU160">IF(A160="","",IF(INDEX(Table_Methods!A:F,MATCH(G160,Table_Methods!B:B,0),1)&lt;&gt;"BKFL8","",MAX(0,ROUND(BKFL8_STR_NRK(AC160,AD160,X160,Y160,Z160),1))))</f>
        <v/>
      </c>
      <c r="AV160" s="96" t="str" cm="1">
        <f t="array" ref="AV160">IF(A160="","",IF(INDEX(Table_Methods!A:F,MATCH(G160,Table_Methods!B:B,0),1)&lt;&gt;"BKFL8","",MAX(0,ROUND(BKFL8_STR_RCK(AB160,X160),1))))</f>
        <v/>
      </c>
      <c r="AW160" s="96" t="str" cm="1">
        <f t="array" ref="AW160">IF(A160="","",IF(INDEX(Table_Methods!A:F,MATCH(G160,Table_Methods!B:B,0),1)&lt;&gt;"BKFL9","",MAX(0,ROUND(BKFL9_STR_NRK(AC160,AD160,X160,Y160,Z160),1))))</f>
        <v/>
      </c>
      <c r="AX160" s="96" t="str" cm="1">
        <f t="array" ref="AX160">IF(A160="","",IF(INDEX(Table_Methods!A:F,MATCH(G160,Table_Methods!B:B,0),1)&lt;&gt;"BKFL9","",MAX(0,ROUND(BKFL9_STR_RCK(AB160,X160),1))))</f>
        <v/>
      </c>
    </row>
    <row r="161" spans="1:50" x14ac:dyDescent="0.25">
      <c r="A161" s="82" t="str">
        <f>IF(Input!A161="","",Input!A161)</f>
        <v/>
      </c>
      <c r="B161" s="82" t="str">
        <f>IF(Input!B161="","",Input!B161)</f>
        <v/>
      </c>
      <c r="C161" s="82" t="str">
        <f>IF(Input!D161="","",Input!D161)</f>
        <v/>
      </c>
      <c r="D161" s="82" t="str">
        <f>IF(Input!E161="","",Input!E161)</f>
        <v/>
      </c>
      <c r="E161" s="82" t="str">
        <f>IF(Input!F161="","",Input!F161)</f>
        <v/>
      </c>
      <c r="F161" s="82" t="str">
        <f>IF(Input!G161="","",Input!G161)</f>
        <v/>
      </c>
      <c r="G161" s="83" t="str">
        <f>IF(Input!H161="","",Input!H161)</f>
        <v/>
      </c>
      <c r="H161" s="82" t="str">
        <f>IF(Input!I161="","",Input!I161)</f>
        <v/>
      </c>
      <c r="I161" s="82" t="str">
        <f>IF(Input!J161="","",Input!J161)</f>
        <v/>
      </c>
      <c r="J161" s="82" t="str">
        <f>IF(Input!K161="","",Input!K161)</f>
        <v/>
      </c>
      <c r="K161" s="82" t="str">
        <f>IF(Input!L161="","",Input!L161)</f>
        <v/>
      </c>
      <c r="L161" s="70" t="str">
        <f>IF(B161="","",IF(B161="Box",4,IF(AND(Project!$B$12&gt;0,ISNUMBER(Project!$B$12)),Project!$B$12,12)))</f>
        <v/>
      </c>
      <c r="M161" s="66" t="str">
        <f t="shared" si="14"/>
        <v/>
      </c>
      <c r="N161" s="66" t="str">
        <f t="shared" si="15"/>
        <v/>
      </c>
      <c r="O161" s="67" t="str" cm="1">
        <f t="array" ref="O161">IF(A161="","",ROUND(IF(B161="Circular",Circular(M161),IF(B161="Box",Box(M161,N161),Elliptical(M161,N161))),3))</f>
        <v/>
      </c>
      <c r="P161" s="66" t="str">
        <f t="shared" si="16"/>
        <v/>
      </c>
      <c r="Q161" s="66" t="str" cm="1">
        <f t="array" ref="Q161">IF(M161="","",ROUND(W(M161),2))</f>
        <v/>
      </c>
      <c r="R161" s="66" t="str" cm="1">
        <f t="array" ref="R161">IF(M161="","",ROUND(Wb(Q161,M161),2))</f>
        <v/>
      </c>
      <c r="S161" s="66" t="str" cm="1">
        <f t="array" ref="S161">IF(R161="","",ROUND(K(R161,N161,L161),2))</f>
        <v/>
      </c>
      <c r="T161" s="66" t="str" cm="1">
        <f t="array" ref="T161">IF(S161="","",ROUND(K_3(S161,P161,L161),2))</f>
        <v/>
      </c>
      <c r="U161" s="66" t="str" cm="1">
        <f t="array" ref="U161">IF(S161="","",ROUND(Wt(I161,S161,L161),2))</f>
        <v/>
      </c>
      <c r="V161" s="92" t="str" cm="1">
        <f t="array" ref="V161">IF(A161="","",MAX(ROUND(L_B2(K161,N161),2),0))</f>
        <v/>
      </c>
      <c r="W161" s="92" t="str" cm="1">
        <f t="array" ref="W161">IF(A161="","",MAX(ROUND(L_Tc(K161,I161,N161),2),0))</f>
        <v/>
      </c>
      <c r="X161" s="92" t="str" cm="1">
        <f t="array" ref="X161">IF(N161="","",ROUND(L_Vc(K161,P161,N161),2))</f>
        <v/>
      </c>
      <c r="Y161" s="92" t="str">
        <f t="shared" si="17"/>
        <v/>
      </c>
      <c r="Z161" s="92" t="str">
        <f t="shared" si="18"/>
        <v/>
      </c>
      <c r="AA161" s="92" t="str">
        <f t="shared" si="19"/>
        <v/>
      </c>
      <c r="AB161" s="76" t="str" cm="1">
        <f t="array" ref="AB161">IF(A161="","",AREA_F(IF(RIGHT(G161,4)="ment",P161,I161),R161))</f>
        <v/>
      </c>
      <c r="AC161" s="76" t="str" cm="1">
        <f t="array" ref="AC161">IF(A161="","",ROUND(AREA_BC(R161,S161,N161,O161),2))</f>
        <v/>
      </c>
      <c r="AD161" s="76" t="str">
        <f t="shared" si="20"/>
        <v/>
      </c>
      <c r="AE161" s="76" t="str" cm="1">
        <f t="array" ref="AE161">IF(A161="","",ROUND(AREA_CT(S161,U161,I161),2))</f>
        <v/>
      </c>
      <c r="AF161" s="76" t="str" cm="1">
        <f t="array" ref="AF161">IF(A161="","",ROUND(AREA_VT(T161,U161,I161,P161),2))</f>
        <v/>
      </c>
      <c r="AG161" s="96" t="str" cm="1">
        <f t="array" ref="AG161">IF(A161="","",IF(INDEX(Table_Methods!A:F,MATCH(G161,Table_Methods!B:B,0),1)&lt;&gt;"BKFL1","",MAX(0,ROUND(BKFL1_CEB(AC161,AE161,AH161,F161,F161,J161),1))))</f>
        <v/>
      </c>
      <c r="AH161" s="96" t="str" cm="1">
        <f t="array" ref="AH161">IF(A161="","",IF(INDEX(Table_Methods!A:F,MATCH(G161,Table_Methods!B:B,0),1)&lt;&gt;"BKFL1","",MAX(0,ROUND(BKFL1_STR_NRK(AC161,AE161,K161,V161,W161),1))))</f>
        <v/>
      </c>
      <c r="AI161" s="96" t="str" cm="1">
        <f t="array" ref="AI161">IF(A161="","",IF(INDEX(Table_Methods!A:F,MATCH(G161,Table_Methods!B:B,0),1)&lt;&gt;"BKFL1","",MAX(0,ROUND(BKFL1_STR_RCK(AB161,F161),1))))</f>
        <v/>
      </c>
      <c r="AJ161" s="96" t="str" cm="1">
        <f t="array" ref="AJ161">IF(A161="","",IF(INDEX(Table_Methods!A:F,MATCH(G161,Table_Methods!B:B,0),1)&lt;&gt;"BKFL2","",MAX(0,ROUND(BKFL2_CEB(AC161,AD161,AK161,F161,F161,J161),1))))</f>
        <v/>
      </c>
      <c r="AK161" s="96" t="str" cm="1">
        <f t="array" ref="AK161">IF(A161="","",IF(INDEX(Table_Methods!A:F,MATCH(G161,Table_Methods!B:B,0),1)&lt;&gt;"BKFL2","",MAX(0,ROUND(BKFL2_STR_NRK(AC161,AD161,K161,V161,X161),1))))</f>
        <v/>
      </c>
      <c r="AL161" s="96" t="str" cm="1">
        <f t="array" ref="AL161">IF(A161="","",IF(INDEX(Table_Methods!A:F,MATCH(G161,Table_Methods!B:B,0),1)&lt;&gt;"BKFL2","",MAX(0,ROUND(BKFL2_STR_RCK(AB161,F161),1))))</f>
        <v/>
      </c>
      <c r="AM161" s="96" t="str" cm="1">
        <f t="array" ref="AM161">IF(A161="","",IF(INDEX(Table_Methods!A:F,MATCH(G161,Table_Methods!B:B,0),1)&lt;&gt;"BKFL3","",MAX(0,ROUND(BKFL3_STR(AC161+AE161,K161),1))))</f>
        <v/>
      </c>
      <c r="AN161" s="96" t="str" cm="1">
        <f t="array" ref="AN161">IF(A161="","",IF(INDEX(Table_Methods!A:F,MATCH(G161,Table_Methods!B:B,0),1)&lt;&gt;"BKFL6","",MAX(0,ROUND(BKFL6_CEB(AC161,AE161,AO161,F161,F161,J161),1))))</f>
        <v/>
      </c>
      <c r="AO161" s="97" t="str" cm="1">
        <f t="array" ref="AO161">IF(A161="","",IF(INDEX(Table_Methods!A:F,MATCH(G161,Table_Methods!B:B,0),1)&lt;&gt;"BKFL6","",MAX(0,ROUND(BKFL6_STR_NRK(AC161,K161,V161),1))))</f>
        <v/>
      </c>
      <c r="AP161" s="96" t="str" cm="1">
        <f t="array" ref="AP161">IF(A161="","",IF(INDEX(Table_Methods!A:F,MATCH(G161,Table_Methods!B:B,0),1)&lt;&gt;"BKFL6","",MAX(0,ROUND(BKFL6_STR_RCK(AB161,F161),1))))</f>
        <v/>
      </c>
      <c r="AQ161" s="97" t="str" cm="1">
        <f t="array" ref="AQ161">IF(A161="","",IF(INDEX(Table_Methods!A:F,MATCH(G161,Table_Methods!B:B,0),1)&lt;&gt;"BKFL7","",MAX(0,ROUND(BKFL7_CEB(AC161,AD161,AR161,F161,F161,J161),1))))</f>
        <v/>
      </c>
      <c r="AR161" s="96" t="str" cm="1">
        <f t="array" ref="AR161">IF(A161="","",IF(INDEX(Table_Methods!A:F,MATCH(G161,Table_Methods!B:B,0),1)&lt;&gt;"BKFL7","",MAX(0,ROUND(BKFL7_STR_NRK(AC161,K161,V161),1))))</f>
        <v/>
      </c>
      <c r="AS161" s="96" t="str" cm="1">
        <f t="array" ref="AS161">IF(A161="","",IF(INDEX(Table_Methods!A:F,MATCH(G161,Table_Methods!B:B,0),1)&lt;&gt;"BKFL7","",MAX(0,ROUND(BKFL7_STR_RCK(AB161,F161),1))))</f>
        <v/>
      </c>
      <c r="AT161" s="97" t="str" cm="1">
        <f t="array" ref="AT161">IF(A161="","",IF(INDEX(Table_Methods!A:F,MATCH(G161,Table_Methods!B:B,0),1)&lt;&gt;"BKFL8","",MAX(0,ROUND(BKFL8_CEB(AF161,Z161,AA161),1))))</f>
        <v/>
      </c>
      <c r="AU161" s="96" t="str" cm="1">
        <f t="array" ref="AU161">IF(A161="","",IF(INDEX(Table_Methods!A:F,MATCH(G161,Table_Methods!B:B,0),1)&lt;&gt;"BKFL8","",MAX(0,ROUND(BKFL8_STR_NRK(AC161,AD161,X161,Y161,Z161),1))))</f>
        <v/>
      </c>
      <c r="AV161" s="96" t="str" cm="1">
        <f t="array" ref="AV161">IF(A161="","",IF(INDEX(Table_Methods!A:F,MATCH(G161,Table_Methods!B:B,0),1)&lt;&gt;"BKFL8","",MAX(0,ROUND(BKFL8_STR_RCK(AB161,X161),1))))</f>
        <v/>
      </c>
      <c r="AW161" s="96" t="str" cm="1">
        <f t="array" ref="AW161">IF(A161="","",IF(INDEX(Table_Methods!A:F,MATCH(G161,Table_Methods!B:B,0),1)&lt;&gt;"BKFL9","",MAX(0,ROUND(BKFL9_STR_NRK(AC161,AD161,X161,Y161,Z161),1))))</f>
        <v/>
      </c>
      <c r="AX161" s="96" t="str" cm="1">
        <f t="array" ref="AX161">IF(A161="","",IF(INDEX(Table_Methods!A:F,MATCH(G161,Table_Methods!B:B,0),1)&lt;&gt;"BKFL9","",MAX(0,ROUND(BKFL9_STR_RCK(AB161,X161),1))))</f>
        <v/>
      </c>
    </row>
    <row r="162" spans="1:50" x14ac:dyDescent="0.25">
      <c r="A162" s="82" t="str">
        <f>IF(Input!A162="","",Input!A162)</f>
        <v/>
      </c>
      <c r="B162" s="82" t="str">
        <f>IF(Input!B162="","",Input!B162)</f>
        <v/>
      </c>
      <c r="C162" s="82" t="str">
        <f>IF(Input!D162="","",Input!D162)</f>
        <v/>
      </c>
      <c r="D162" s="82" t="str">
        <f>IF(Input!E162="","",Input!E162)</f>
        <v/>
      </c>
      <c r="E162" s="82" t="str">
        <f>IF(Input!F162="","",Input!F162)</f>
        <v/>
      </c>
      <c r="F162" s="82" t="str">
        <f>IF(Input!G162="","",Input!G162)</f>
        <v/>
      </c>
      <c r="G162" s="83" t="str">
        <f>IF(Input!H162="","",Input!H162)</f>
        <v/>
      </c>
      <c r="H162" s="82" t="str">
        <f>IF(Input!I162="","",Input!I162)</f>
        <v/>
      </c>
      <c r="I162" s="82" t="str">
        <f>IF(Input!J162="","",Input!J162)</f>
        <v/>
      </c>
      <c r="J162" s="82" t="str">
        <f>IF(Input!K162="","",Input!K162)</f>
        <v/>
      </c>
      <c r="K162" s="82" t="str">
        <f>IF(Input!L162="","",Input!L162)</f>
        <v/>
      </c>
      <c r="L162" s="70" t="str">
        <f>IF(B162="","",IF(B162="Box",4,IF(AND(Project!$B$12&gt;0,ISNUMBER(Project!$B$12)),Project!$B$12,12)))</f>
        <v/>
      </c>
      <c r="M162" s="66" t="str">
        <f t="shared" si="14"/>
        <v/>
      </c>
      <c r="N162" s="66" t="str">
        <f t="shared" si="15"/>
        <v/>
      </c>
      <c r="O162" s="67" t="str" cm="1">
        <f t="array" ref="O162">IF(A162="","",ROUND(IF(B162="Circular",Circular(M162),IF(B162="Box",Box(M162,N162),Elliptical(M162,N162))),3))</f>
        <v/>
      </c>
      <c r="P162" s="66" t="str">
        <f t="shared" si="16"/>
        <v/>
      </c>
      <c r="Q162" s="66" t="str" cm="1">
        <f t="array" ref="Q162">IF(M162="","",ROUND(W(M162),2))</f>
        <v/>
      </c>
      <c r="R162" s="66" t="str" cm="1">
        <f t="array" ref="R162">IF(M162="","",ROUND(Wb(Q162,M162),2))</f>
        <v/>
      </c>
      <c r="S162" s="66" t="str" cm="1">
        <f t="array" ref="S162">IF(R162="","",ROUND(K(R162,N162,L162),2))</f>
        <v/>
      </c>
      <c r="T162" s="66" t="str" cm="1">
        <f t="array" ref="T162">IF(S162="","",ROUND(K_3(S162,P162,L162),2))</f>
        <v/>
      </c>
      <c r="U162" s="66" t="str" cm="1">
        <f t="array" ref="U162">IF(S162="","",ROUND(Wt(I162,S162,L162),2))</f>
        <v/>
      </c>
      <c r="V162" s="92" t="str" cm="1">
        <f t="array" ref="V162">IF(A162="","",MAX(ROUND(L_B2(K162,N162),2),0))</f>
        <v/>
      </c>
      <c r="W162" s="92" t="str" cm="1">
        <f t="array" ref="W162">IF(A162="","",MAX(ROUND(L_Tc(K162,I162,N162),2),0))</f>
        <v/>
      </c>
      <c r="X162" s="92" t="str" cm="1">
        <f t="array" ref="X162">IF(N162="","",ROUND(L_Vc(K162,P162,N162),2))</f>
        <v/>
      </c>
      <c r="Y162" s="92" t="str">
        <f t="shared" si="17"/>
        <v/>
      </c>
      <c r="Z162" s="92" t="str">
        <f t="shared" si="18"/>
        <v/>
      </c>
      <c r="AA162" s="92" t="str">
        <f t="shared" si="19"/>
        <v/>
      </c>
      <c r="AB162" s="76" t="str" cm="1">
        <f t="array" ref="AB162">IF(A162="","",AREA_F(IF(RIGHT(G162,4)="ment",P162,I162),R162))</f>
        <v/>
      </c>
      <c r="AC162" s="76" t="str" cm="1">
        <f t="array" ref="AC162">IF(A162="","",ROUND(AREA_BC(R162,S162,N162,O162),2))</f>
        <v/>
      </c>
      <c r="AD162" s="76" t="str">
        <f t="shared" si="20"/>
        <v/>
      </c>
      <c r="AE162" s="76" t="str" cm="1">
        <f t="array" ref="AE162">IF(A162="","",ROUND(AREA_CT(S162,U162,I162),2))</f>
        <v/>
      </c>
      <c r="AF162" s="76" t="str" cm="1">
        <f t="array" ref="AF162">IF(A162="","",ROUND(AREA_VT(T162,U162,I162,P162),2))</f>
        <v/>
      </c>
      <c r="AG162" s="96" t="str" cm="1">
        <f t="array" ref="AG162">IF(A162="","",IF(INDEX(Table_Methods!A:F,MATCH(G162,Table_Methods!B:B,0),1)&lt;&gt;"BKFL1","",MAX(0,ROUND(BKFL1_CEB(AC162,AE162,AH162,F162,F162,J162),1))))</f>
        <v/>
      </c>
      <c r="AH162" s="96" t="str" cm="1">
        <f t="array" ref="AH162">IF(A162="","",IF(INDEX(Table_Methods!A:F,MATCH(G162,Table_Methods!B:B,0),1)&lt;&gt;"BKFL1","",MAX(0,ROUND(BKFL1_STR_NRK(AC162,AE162,K162,V162,W162),1))))</f>
        <v/>
      </c>
      <c r="AI162" s="96" t="str" cm="1">
        <f t="array" ref="AI162">IF(A162="","",IF(INDEX(Table_Methods!A:F,MATCH(G162,Table_Methods!B:B,0),1)&lt;&gt;"BKFL1","",MAX(0,ROUND(BKFL1_STR_RCK(AB162,F162),1))))</f>
        <v/>
      </c>
      <c r="AJ162" s="96" t="str" cm="1">
        <f t="array" ref="AJ162">IF(A162="","",IF(INDEX(Table_Methods!A:F,MATCH(G162,Table_Methods!B:B,0),1)&lt;&gt;"BKFL2","",MAX(0,ROUND(BKFL2_CEB(AC162,AD162,AK162,F162,F162,J162),1))))</f>
        <v/>
      </c>
      <c r="AK162" s="96" t="str" cm="1">
        <f t="array" ref="AK162">IF(A162="","",IF(INDEX(Table_Methods!A:F,MATCH(G162,Table_Methods!B:B,0),1)&lt;&gt;"BKFL2","",MAX(0,ROUND(BKFL2_STR_NRK(AC162,AD162,K162,V162,X162),1))))</f>
        <v/>
      </c>
      <c r="AL162" s="96" t="str" cm="1">
        <f t="array" ref="AL162">IF(A162="","",IF(INDEX(Table_Methods!A:F,MATCH(G162,Table_Methods!B:B,0),1)&lt;&gt;"BKFL2","",MAX(0,ROUND(BKFL2_STR_RCK(AB162,F162),1))))</f>
        <v/>
      </c>
      <c r="AM162" s="96" t="str" cm="1">
        <f t="array" ref="AM162">IF(A162="","",IF(INDEX(Table_Methods!A:F,MATCH(G162,Table_Methods!B:B,0),1)&lt;&gt;"BKFL3","",MAX(0,ROUND(BKFL3_STR(AC162+AE162,K162),1))))</f>
        <v/>
      </c>
      <c r="AN162" s="96" t="str" cm="1">
        <f t="array" ref="AN162">IF(A162="","",IF(INDEX(Table_Methods!A:F,MATCH(G162,Table_Methods!B:B,0),1)&lt;&gt;"BKFL6","",MAX(0,ROUND(BKFL6_CEB(AC162,AE162,AO162,F162,F162,J162),1))))</f>
        <v/>
      </c>
      <c r="AO162" s="97" t="str" cm="1">
        <f t="array" ref="AO162">IF(A162="","",IF(INDEX(Table_Methods!A:F,MATCH(G162,Table_Methods!B:B,0),1)&lt;&gt;"BKFL6","",MAX(0,ROUND(BKFL6_STR_NRK(AC162,K162,V162),1))))</f>
        <v/>
      </c>
      <c r="AP162" s="96" t="str" cm="1">
        <f t="array" ref="AP162">IF(A162="","",IF(INDEX(Table_Methods!A:F,MATCH(G162,Table_Methods!B:B,0),1)&lt;&gt;"BKFL6","",MAX(0,ROUND(BKFL6_STR_RCK(AB162,F162),1))))</f>
        <v/>
      </c>
      <c r="AQ162" s="97" t="str" cm="1">
        <f t="array" ref="AQ162">IF(A162="","",IF(INDEX(Table_Methods!A:F,MATCH(G162,Table_Methods!B:B,0),1)&lt;&gt;"BKFL7","",MAX(0,ROUND(BKFL7_CEB(AC162,AD162,AR162,F162,F162,J162),1))))</f>
        <v/>
      </c>
      <c r="AR162" s="96" t="str" cm="1">
        <f t="array" ref="AR162">IF(A162="","",IF(INDEX(Table_Methods!A:F,MATCH(G162,Table_Methods!B:B,0),1)&lt;&gt;"BKFL7","",MAX(0,ROUND(BKFL7_STR_NRK(AC162,K162,V162),1))))</f>
        <v/>
      </c>
      <c r="AS162" s="96" t="str" cm="1">
        <f t="array" ref="AS162">IF(A162="","",IF(INDEX(Table_Methods!A:F,MATCH(G162,Table_Methods!B:B,0),1)&lt;&gt;"BKFL7","",MAX(0,ROUND(BKFL7_STR_RCK(AB162,F162),1))))</f>
        <v/>
      </c>
      <c r="AT162" s="97" t="str" cm="1">
        <f t="array" ref="AT162">IF(A162="","",IF(INDEX(Table_Methods!A:F,MATCH(G162,Table_Methods!B:B,0),1)&lt;&gt;"BKFL8","",MAX(0,ROUND(BKFL8_CEB(AF162,Z162,AA162),1))))</f>
        <v/>
      </c>
      <c r="AU162" s="96" t="str" cm="1">
        <f t="array" ref="AU162">IF(A162="","",IF(INDEX(Table_Methods!A:F,MATCH(G162,Table_Methods!B:B,0),1)&lt;&gt;"BKFL8","",MAX(0,ROUND(BKFL8_STR_NRK(AC162,AD162,X162,Y162,Z162),1))))</f>
        <v/>
      </c>
      <c r="AV162" s="96" t="str" cm="1">
        <f t="array" ref="AV162">IF(A162="","",IF(INDEX(Table_Methods!A:F,MATCH(G162,Table_Methods!B:B,0),1)&lt;&gt;"BKFL8","",MAX(0,ROUND(BKFL8_STR_RCK(AB162,X162),1))))</f>
        <v/>
      </c>
      <c r="AW162" s="96" t="str" cm="1">
        <f t="array" ref="AW162">IF(A162="","",IF(INDEX(Table_Methods!A:F,MATCH(G162,Table_Methods!B:B,0),1)&lt;&gt;"BKFL9","",MAX(0,ROUND(BKFL9_STR_NRK(AC162,AD162,X162,Y162,Z162),1))))</f>
        <v/>
      </c>
      <c r="AX162" s="96" t="str" cm="1">
        <f t="array" ref="AX162">IF(A162="","",IF(INDEX(Table_Methods!A:F,MATCH(G162,Table_Methods!B:B,0),1)&lt;&gt;"BKFL9","",MAX(0,ROUND(BKFL9_STR_RCK(AB162,X162),1))))</f>
        <v/>
      </c>
    </row>
    <row r="163" spans="1:50" x14ac:dyDescent="0.25">
      <c r="A163" s="82" t="str">
        <f>IF(Input!A163="","",Input!A163)</f>
        <v/>
      </c>
      <c r="B163" s="82" t="str">
        <f>IF(Input!B163="","",Input!B163)</f>
        <v/>
      </c>
      <c r="C163" s="82" t="str">
        <f>IF(Input!D163="","",Input!D163)</f>
        <v/>
      </c>
      <c r="D163" s="82" t="str">
        <f>IF(Input!E163="","",Input!E163)</f>
        <v/>
      </c>
      <c r="E163" s="82" t="str">
        <f>IF(Input!F163="","",Input!F163)</f>
        <v/>
      </c>
      <c r="F163" s="82" t="str">
        <f>IF(Input!G163="","",Input!G163)</f>
        <v/>
      </c>
      <c r="G163" s="83" t="str">
        <f>IF(Input!H163="","",Input!H163)</f>
        <v/>
      </c>
      <c r="H163" s="82" t="str">
        <f>IF(Input!I163="","",Input!I163)</f>
        <v/>
      </c>
      <c r="I163" s="82" t="str">
        <f>IF(Input!J163="","",Input!J163)</f>
        <v/>
      </c>
      <c r="J163" s="82" t="str">
        <f>IF(Input!K163="","",Input!K163)</f>
        <v/>
      </c>
      <c r="K163" s="82" t="str">
        <f>IF(Input!L163="","",Input!L163)</f>
        <v/>
      </c>
      <c r="L163" s="70" t="str">
        <f>IF(B163="","",IF(B163="Box",4,IF(AND(Project!$B$12&gt;0,ISNUMBER(Project!$B$12)),Project!$B$12,12)))</f>
        <v/>
      </c>
      <c r="M163" s="66" t="str">
        <f t="shared" si="14"/>
        <v/>
      </c>
      <c r="N163" s="66" t="str">
        <f t="shared" si="15"/>
        <v/>
      </c>
      <c r="O163" s="67" t="str" cm="1">
        <f t="array" ref="O163">IF(A163="","",ROUND(IF(B163="Circular",Circular(M163),IF(B163="Box",Box(M163,N163),Elliptical(M163,N163))),3))</f>
        <v/>
      </c>
      <c r="P163" s="66" t="str">
        <f t="shared" si="16"/>
        <v/>
      </c>
      <c r="Q163" s="66" t="str" cm="1">
        <f t="array" ref="Q163">IF(M163="","",ROUND(W(M163),2))</f>
        <v/>
      </c>
      <c r="R163" s="66" t="str" cm="1">
        <f t="array" ref="R163">IF(M163="","",ROUND(Wb(Q163,M163),2))</f>
        <v/>
      </c>
      <c r="S163" s="66" t="str" cm="1">
        <f t="array" ref="S163">IF(R163="","",ROUND(K(R163,N163,L163),2))</f>
        <v/>
      </c>
      <c r="T163" s="66" t="str" cm="1">
        <f t="array" ref="T163">IF(S163="","",ROUND(K_3(S163,P163,L163),2))</f>
        <v/>
      </c>
      <c r="U163" s="66" t="str" cm="1">
        <f t="array" ref="U163">IF(S163="","",ROUND(Wt(I163,S163,L163),2))</f>
        <v/>
      </c>
      <c r="V163" s="92" t="str" cm="1">
        <f t="array" ref="V163">IF(A163="","",MAX(ROUND(L_B2(K163,N163),2),0))</f>
        <v/>
      </c>
      <c r="W163" s="92" t="str" cm="1">
        <f t="array" ref="W163">IF(A163="","",MAX(ROUND(L_Tc(K163,I163,N163),2),0))</f>
        <v/>
      </c>
      <c r="X163" s="92" t="str" cm="1">
        <f t="array" ref="X163">IF(N163="","",ROUND(L_Vc(K163,P163,N163),2))</f>
        <v/>
      </c>
      <c r="Y163" s="92" t="str">
        <f t="shared" si="17"/>
        <v/>
      </c>
      <c r="Z163" s="92" t="str">
        <f t="shared" si="18"/>
        <v/>
      </c>
      <c r="AA163" s="92" t="str">
        <f t="shared" si="19"/>
        <v/>
      </c>
      <c r="AB163" s="76" t="str" cm="1">
        <f t="array" ref="AB163">IF(A163="","",AREA_F(IF(RIGHT(G163,4)="ment",P163,I163),R163))</f>
        <v/>
      </c>
      <c r="AC163" s="76" t="str" cm="1">
        <f t="array" ref="AC163">IF(A163="","",ROUND(AREA_BC(R163,S163,N163,O163),2))</f>
        <v/>
      </c>
      <c r="AD163" s="76" t="str">
        <f t="shared" si="20"/>
        <v/>
      </c>
      <c r="AE163" s="76" t="str" cm="1">
        <f t="array" ref="AE163">IF(A163="","",ROUND(AREA_CT(S163,U163,I163),2))</f>
        <v/>
      </c>
      <c r="AF163" s="76" t="str" cm="1">
        <f t="array" ref="AF163">IF(A163="","",ROUND(AREA_VT(T163,U163,I163,P163),2))</f>
        <v/>
      </c>
      <c r="AG163" s="96" t="str" cm="1">
        <f t="array" ref="AG163">IF(A163="","",IF(INDEX(Table_Methods!A:F,MATCH(G163,Table_Methods!B:B,0),1)&lt;&gt;"BKFL1","",MAX(0,ROUND(BKFL1_CEB(AC163,AE163,AH163,F163,F163,J163),1))))</f>
        <v/>
      </c>
      <c r="AH163" s="96" t="str" cm="1">
        <f t="array" ref="AH163">IF(A163="","",IF(INDEX(Table_Methods!A:F,MATCH(G163,Table_Methods!B:B,0),1)&lt;&gt;"BKFL1","",MAX(0,ROUND(BKFL1_STR_NRK(AC163,AE163,K163,V163,W163),1))))</f>
        <v/>
      </c>
      <c r="AI163" s="96" t="str" cm="1">
        <f t="array" ref="AI163">IF(A163="","",IF(INDEX(Table_Methods!A:F,MATCH(G163,Table_Methods!B:B,0),1)&lt;&gt;"BKFL1","",MAX(0,ROUND(BKFL1_STR_RCK(AB163,F163),1))))</f>
        <v/>
      </c>
      <c r="AJ163" s="96" t="str" cm="1">
        <f t="array" ref="AJ163">IF(A163="","",IF(INDEX(Table_Methods!A:F,MATCH(G163,Table_Methods!B:B,0),1)&lt;&gt;"BKFL2","",MAX(0,ROUND(BKFL2_CEB(AC163,AD163,AK163,F163,F163,J163),1))))</f>
        <v/>
      </c>
      <c r="AK163" s="96" t="str" cm="1">
        <f t="array" ref="AK163">IF(A163="","",IF(INDEX(Table_Methods!A:F,MATCH(G163,Table_Methods!B:B,0),1)&lt;&gt;"BKFL2","",MAX(0,ROUND(BKFL2_STR_NRK(AC163,AD163,K163,V163,X163),1))))</f>
        <v/>
      </c>
      <c r="AL163" s="96" t="str" cm="1">
        <f t="array" ref="AL163">IF(A163="","",IF(INDEX(Table_Methods!A:F,MATCH(G163,Table_Methods!B:B,0),1)&lt;&gt;"BKFL2","",MAX(0,ROUND(BKFL2_STR_RCK(AB163,F163),1))))</f>
        <v/>
      </c>
      <c r="AM163" s="96" t="str" cm="1">
        <f t="array" ref="AM163">IF(A163="","",IF(INDEX(Table_Methods!A:F,MATCH(G163,Table_Methods!B:B,0),1)&lt;&gt;"BKFL3","",MAX(0,ROUND(BKFL3_STR(AC163+AE163,K163),1))))</f>
        <v/>
      </c>
      <c r="AN163" s="96" t="str" cm="1">
        <f t="array" ref="AN163">IF(A163="","",IF(INDEX(Table_Methods!A:F,MATCH(G163,Table_Methods!B:B,0),1)&lt;&gt;"BKFL6","",MAX(0,ROUND(BKFL6_CEB(AC163,AE163,AO163,F163,F163,J163),1))))</f>
        <v/>
      </c>
      <c r="AO163" s="97" t="str" cm="1">
        <f t="array" ref="AO163">IF(A163="","",IF(INDEX(Table_Methods!A:F,MATCH(G163,Table_Methods!B:B,0),1)&lt;&gt;"BKFL6","",MAX(0,ROUND(BKFL6_STR_NRK(AC163,K163,V163),1))))</f>
        <v/>
      </c>
      <c r="AP163" s="96" t="str" cm="1">
        <f t="array" ref="AP163">IF(A163="","",IF(INDEX(Table_Methods!A:F,MATCH(G163,Table_Methods!B:B,0),1)&lt;&gt;"BKFL6","",MAX(0,ROUND(BKFL6_STR_RCK(AB163,F163),1))))</f>
        <v/>
      </c>
      <c r="AQ163" s="97" t="str" cm="1">
        <f t="array" ref="AQ163">IF(A163="","",IF(INDEX(Table_Methods!A:F,MATCH(G163,Table_Methods!B:B,0),1)&lt;&gt;"BKFL7","",MAX(0,ROUND(BKFL7_CEB(AC163,AD163,AR163,F163,F163,J163),1))))</f>
        <v/>
      </c>
      <c r="AR163" s="96" t="str" cm="1">
        <f t="array" ref="AR163">IF(A163="","",IF(INDEX(Table_Methods!A:F,MATCH(G163,Table_Methods!B:B,0),1)&lt;&gt;"BKFL7","",MAX(0,ROUND(BKFL7_STR_NRK(AC163,K163,V163),1))))</f>
        <v/>
      </c>
      <c r="AS163" s="96" t="str" cm="1">
        <f t="array" ref="AS163">IF(A163="","",IF(INDEX(Table_Methods!A:F,MATCH(G163,Table_Methods!B:B,0),1)&lt;&gt;"BKFL7","",MAX(0,ROUND(BKFL7_STR_RCK(AB163,F163),1))))</f>
        <v/>
      </c>
      <c r="AT163" s="97" t="str" cm="1">
        <f t="array" ref="AT163">IF(A163="","",IF(INDEX(Table_Methods!A:F,MATCH(G163,Table_Methods!B:B,0),1)&lt;&gt;"BKFL8","",MAX(0,ROUND(BKFL8_CEB(AF163,Z163,AA163),1))))</f>
        <v/>
      </c>
      <c r="AU163" s="96" t="str" cm="1">
        <f t="array" ref="AU163">IF(A163="","",IF(INDEX(Table_Methods!A:F,MATCH(G163,Table_Methods!B:B,0),1)&lt;&gt;"BKFL8","",MAX(0,ROUND(BKFL8_STR_NRK(AC163,AD163,X163,Y163,Z163),1))))</f>
        <v/>
      </c>
      <c r="AV163" s="96" t="str" cm="1">
        <f t="array" ref="AV163">IF(A163="","",IF(INDEX(Table_Methods!A:F,MATCH(G163,Table_Methods!B:B,0),1)&lt;&gt;"BKFL8","",MAX(0,ROUND(BKFL8_STR_RCK(AB163,X163),1))))</f>
        <v/>
      </c>
      <c r="AW163" s="96" t="str" cm="1">
        <f t="array" ref="AW163">IF(A163="","",IF(INDEX(Table_Methods!A:F,MATCH(G163,Table_Methods!B:B,0),1)&lt;&gt;"BKFL9","",MAX(0,ROUND(BKFL9_STR_NRK(AC163,AD163,X163,Y163,Z163),1))))</f>
        <v/>
      </c>
      <c r="AX163" s="96" t="str" cm="1">
        <f t="array" ref="AX163">IF(A163="","",IF(INDEX(Table_Methods!A:F,MATCH(G163,Table_Methods!B:B,0),1)&lt;&gt;"BKFL9","",MAX(0,ROUND(BKFL9_STR_RCK(AB163,X163),1))))</f>
        <v/>
      </c>
    </row>
    <row r="164" spans="1:50" x14ac:dyDescent="0.25">
      <c r="A164" s="82" t="str">
        <f>IF(Input!A164="","",Input!A164)</f>
        <v/>
      </c>
      <c r="B164" s="82" t="str">
        <f>IF(Input!B164="","",Input!B164)</f>
        <v/>
      </c>
      <c r="C164" s="82" t="str">
        <f>IF(Input!D164="","",Input!D164)</f>
        <v/>
      </c>
      <c r="D164" s="82" t="str">
        <f>IF(Input!E164="","",Input!E164)</f>
        <v/>
      </c>
      <c r="E164" s="82" t="str">
        <f>IF(Input!F164="","",Input!F164)</f>
        <v/>
      </c>
      <c r="F164" s="82" t="str">
        <f>IF(Input!G164="","",Input!G164)</f>
        <v/>
      </c>
      <c r="G164" s="83" t="str">
        <f>IF(Input!H164="","",Input!H164)</f>
        <v/>
      </c>
      <c r="H164" s="82" t="str">
        <f>IF(Input!I164="","",Input!I164)</f>
        <v/>
      </c>
      <c r="I164" s="82" t="str">
        <f>IF(Input!J164="","",Input!J164)</f>
        <v/>
      </c>
      <c r="J164" s="82" t="str">
        <f>IF(Input!K164="","",Input!K164)</f>
        <v/>
      </c>
      <c r="K164" s="82" t="str">
        <f>IF(Input!L164="","",Input!L164)</f>
        <v/>
      </c>
      <c r="L164" s="70" t="str">
        <f>IF(B164="","",IF(B164="Box",4,IF(AND(Project!$B$12&gt;0,ISNUMBER(Project!$B$12)),Project!$B$12,12)))</f>
        <v/>
      </c>
      <c r="M164" s="66" t="str">
        <f t="shared" si="14"/>
        <v/>
      </c>
      <c r="N164" s="66" t="str">
        <f t="shared" si="15"/>
        <v/>
      </c>
      <c r="O164" s="67" t="str" cm="1">
        <f t="array" ref="O164">IF(A164="","",ROUND(IF(B164="Circular",Circular(M164),IF(B164="Box",Box(M164,N164),Elliptical(M164,N164))),3))</f>
        <v/>
      </c>
      <c r="P164" s="66" t="str">
        <f t="shared" si="16"/>
        <v/>
      </c>
      <c r="Q164" s="66" t="str" cm="1">
        <f t="array" ref="Q164">IF(M164="","",ROUND(W(M164),2))</f>
        <v/>
      </c>
      <c r="R164" s="66" t="str" cm="1">
        <f t="array" ref="R164">IF(M164="","",ROUND(Wb(Q164,M164),2))</f>
        <v/>
      </c>
      <c r="S164" s="66" t="str" cm="1">
        <f t="array" ref="S164">IF(R164="","",ROUND(K(R164,N164,L164),2))</f>
        <v/>
      </c>
      <c r="T164" s="66" t="str" cm="1">
        <f t="array" ref="T164">IF(S164="","",ROUND(K_3(S164,P164,L164),2))</f>
        <v/>
      </c>
      <c r="U164" s="66" t="str" cm="1">
        <f t="array" ref="U164">IF(S164="","",ROUND(Wt(I164,S164,L164),2))</f>
        <v/>
      </c>
      <c r="V164" s="92" t="str" cm="1">
        <f t="array" ref="V164">IF(A164="","",MAX(ROUND(L_B2(K164,N164),2),0))</f>
        <v/>
      </c>
      <c r="W164" s="92" t="str" cm="1">
        <f t="array" ref="W164">IF(A164="","",MAX(ROUND(L_Tc(K164,I164,N164),2),0))</f>
        <v/>
      </c>
      <c r="X164" s="92" t="str" cm="1">
        <f t="array" ref="X164">IF(N164="","",ROUND(L_Vc(K164,P164,N164),2))</f>
        <v/>
      </c>
      <c r="Y164" s="92" t="str">
        <f t="shared" si="17"/>
        <v/>
      </c>
      <c r="Z164" s="92" t="str">
        <f t="shared" si="18"/>
        <v/>
      </c>
      <c r="AA164" s="92" t="str">
        <f t="shared" si="19"/>
        <v/>
      </c>
      <c r="AB164" s="76" t="str" cm="1">
        <f t="array" ref="AB164">IF(A164="","",AREA_F(IF(RIGHT(G164,4)="ment",P164,I164),R164))</f>
        <v/>
      </c>
      <c r="AC164" s="76" t="str" cm="1">
        <f t="array" ref="AC164">IF(A164="","",ROUND(AREA_BC(R164,S164,N164,O164),2))</f>
        <v/>
      </c>
      <c r="AD164" s="76" t="str">
        <f t="shared" si="20"/>
        <v/>
      </c>
      <c r="AE164" s="76" t="str" cm="1">
        <f t="array" ref="AE164">IF(A164="","",ROUND(AREA_CT(S164,U164,I164),2))</f>
        <v/>
      </c>
      <c r="AF164" s="76" t="str" cm="1">
        <f t="array" ref="AF164">IF(A164="","",ROUND(AREA_VT(T164,U164,I164,P164),2))</f>
        <v/>
      </c>
      <c r="AG164" s="96" t="str" cm="1">
        <f t="array" ref="AG164">IF(A164="","",IF(INDEX(Table_Methods!A:F,MATCH(G164,Table_Methods!B:B,0),1)&lt;&gt;"BKFL1","",MAX(0,ROUND(BKFL1_CEB(AC164,AE164,AH164,F164,F164,J164),1))))</f>
        <v/>
      </c>
      <c r="AH164" s="96" t="str" cm="1">
        <f t="array" ref="AH164">IF(A164="","",IF(INDEX(Table_Methods!A:F,MATCH(G164,Table_Methods!B:B,0),1)&lt;&gt;"BKFL1","",MAX(0,ROUND(BKFL1_STR_NRK(AC164,AE164,K164,V164,W164),1))))</f>
        <v/>
      </c>
      <c r="AI164" s="96" t="str" cm="1">
        <f t="array" ref="AI164">IF(A164="","",IF(INDEX(Table_Methods!A:F,MATCH(G164,Table_Methods!B:B,0),1)&lt;&gt;"BKFL1","",MAX(0,ROUND(BKFL1_STR_RCK(AB164,F164),1))))</f>
        <v/>
      </c>
      <c r="AJ164" s="96" t="str" cm="1">
        <f t="array" ref="AJ164">IF(A164="","",IF(INDEX(Table_Methods!A:F,MATCH(G164,Table_Methods!B:B,0),1)&lt;&gt;"BKFL2","",MAX(0,ROUND(BKFL2_CEB(AC164,AD164,AK164,F164,F164,J164),1))))</f>
        <v/>
      </c>
      <c r="AK164" s="96" t="str" cm="1">
        <f t="array" ref="AK164">IF(A164="","",IF(INDEX(Table_Methods!A:F,MATCH(G164,Table_Methods!B:B,0),1)&lt;&gt;"BKFL2","",MAX(0,ROUND(BKFL2_STR_NRK(AC164,AD164,K164,V164,X164),1))))</f>
        <v/>
      </c>
      <c r="AL164" s="96" t="str" cm="1">
        <f t="array" ref="AL164">IF(A164="","",IF(INDEX(Table_Methods!A:F,MATCH(G164,Table_Methods!B:B,0),1)&lt;&gt;"BKFL2","",MAX(0,ROUND(BKFL2_STR_RCK(AB164,F164),1))))</f>
        <v/>
      </c>
      <c r="AM164" s="96" t="str" cm="1">
        <f t="array" ref="AM164">IF(A164="","",IF(INDEX(Table_Methods!A:F,MATCH(G164,Table_Methods!B:B,0),1)&lt;&gt;"BKFL3","",MAX(0,ROUND(BKFL3_STR(AC164+AE164,K164),1))))</f>
        <v/>
      </c>
      <c r="AN164" s="96" t="str" cm="1">
        <f t="array" ref="AN164">IF(A164="","",IF(INDEX(Table_Methods!A:F,MATCH(G164,Table_Methods!B:B,0),1)&lt;&gt;"BKFL6","",MAX(0,ROUND(BKFL6_CEB(AC164,AE164,AO164,F164,F164,J164),1))))</f>
        <v/>
      </c>
      <c r="AO164" s="97" t="str" cm="1">
        <f t="array" ref="AO164">IF(A164="","",IF(INDEX(Table_Methods!A:F,MATCH(G164,Table_Methods!B:B,0),1)&lt;&gt;"BKFL6","",MAX(0,ROUND(BKFL6_STR_NRK(AC164,K164,V164),1))))</f>
        <v/>
      </c>
      <c r="AP164" s="96" t="str" cm="1">
        <f t="array" ref="AP164">IF(A164="","",IF(INDEX(Table_Methods!A:F,MATCH(G164,Table_Methods!B:B,0),1)&lt;&gt;"BKFL6","",MAX(0,ROUND(BKFL6_STR_RCK(AB164,F164),1))))</f>
        <v/>
      </c>
      <c r="AQ164" s="97" t="str" cm="1">
        <f t="array" ref="AQ164">IF(A164="","",IF(INDEX(Table_Methods!A:F,MATCH(G164,Table_Methods!B:B,0),1)&lt;&gt;"BKFL7","",MAX(0,ROUND(BKFL7_CEB(AC164,AD164,AR164,F164,F164,J164),1))))</f>
        <v/>
      </c>
      <c r="AR164" s="96" t="str" cm="1">
        <f t="array" ref="AR164">IF(A164="","",IF(INDEX(Table_Methods!A:F,MATCH(G164,Table_Methods!B:B,0),1)&lt;&gt;"BKFL7","",MAX(0,ROUND(BKFL7_STR_NRK(AC164,K164,V164),1))))</f>
        <v/>
      </c>
      <c r="AS164" s="96" t="str" cm="1">
        <f t="array" ref="AS164">IF(A164="","",IF(INDEX(Table_Methods!A:F,MATCH(G164,Table_Methods!B:B,0),1)&lt;&gt;"BKFL7","",MAX(0,ROUND(BKFL7_STR_RCK(AB164,F164),1))))</f>
        <v/>
      </c>
      <c r="AT164" s="97" t="str" cm="1">
        <f t="array" ref="AT164">IF(A164="","",IF(INDEX(Table_Methods!A:F,MATCH(G164,Table_Methods!B:B,0),1)&lt;&gt;"BKFL8","",MAX(0,ROUND(BKFL8_CEB(AF164,Z164,AA164),1))))</f>
        <v/>
      </c>
      <c r="AU164" s="96" t="str" cm="1">
        <f t="array" ref="AU164">IF(A164="","",IF(INDEX(Table_Methods!A:F,MATCH(G164,Table_Methods!B:B,0),1)&lt;&gt;"BKFL8","",MAX(0,ROUND(BKFL8_STR_NRK(AC164,AD164,X164,Y164,Z164),1))))</f>
        <v/>
      </c>
      <c r="AV164" s="96" t="str" cm="1">
        <f t="array" ref="AV164">IF(A164="","",IF(INDEX(Table_Methods!A:F,MATCH(G164,Table_Methods!B:B,0),1)&lt;&gt;"BKFL8","",MAX(0,ROUND(BKFL8_STR_RCK(AB164,X164),1))))</f>
        <v/>
      </c>
      <c r="AW164" s="96" t="str" cm="1">
        <f t="array" ref="AW164">IF(A164="","",IF(INDEX(Table_Methods!A:F,MATCH(G164,Table_Methods!B:B,0),1)&lt;&gt;"BKFL9","",MAX(0,ROUND(BKFL9_STR_NRK(AC164,AD164,X164,Y164,Z164),1))))</f>
        <v/>
      </c>
      <c r="AX164" s="96" t="str" cm="1">
        <f t="array" ref="AX164">IF(A164="","",IF(INDEX(Table_Methods!A:F,MATCH(G164,Table_Methods!B:B,0),1)&lt;&gt;"BKFL9","",MAX(0,ROUND(BKFL9_STR_RCK(AB164,X164),1))))</f>
        <v/>
      </c>
    </row>
    <row r="165" spans="1:50" x14ac:dyDescent="0.25">
      <c r="A165" s="82" t="str">
        <f>IF(Input!A165="","",Input!A165)</f>
        <v/>
      </c>
      <c r="B165" s="82" t="str">
        <f>IF(Input!B165="","",Input!B165)</f>
        <v/>
      </c>
      <c r="C165" s="82" t="str">
        <f>IF(Input!D165="","",Input!D165)</f>
        <v/>
      </c>
      <c r="D165" s="82" t="str">
        <f>IF(Input!E165="","",Input!E165)</f>
        <v/>
      </c>
      <c r="E165" s="82" t="str">
        <f>IF(Input!F165="","",Input!F165)</f>
        <v/>
      </c>
      <c r="F165" s="82" t="str">
        <f>IF(Input!G165="","",Input!G165)</f>
        <v/>
      </c>
      <c r="G165" s="83" t="str">
        <f>IF(Input!H165="","",Input!H165)</f>
        <v/>
      </c>
      <c r="H165" s="82" t="str">
        <f>IF(Input!I165="","",Input!I165)</f>
        <v/>
      </c>
      <c r="I165" s="82" t="str">
        <f>IF(Input!J165="","",Input!J165)</f>
        <v/>
      </c>
      <c r="J165" s="82" t="str">
        <f>IF(Input!K165="","",Input!K165)</f>
        <v/>
      </c>
      <c r="K165" s="82" t="str">
        <f>IF(Input!L165="","",Input!L165)</f>
        <v/>
      </c>
      <c r="L165" s="70" t="str">
        <f>IF(B165="","",IF(B165="Box",4,IF(AND(Project!$B$12&gt;0,ISNUMBER(Project!$B$12)),Project!$B$12,12)))</f>
        <v/>
      </c>
      <c r="M165" s="66" t="str">
        <f t="shared" si="14"/>
        <v/>
      </c>
      <c r="N165" s="66" t="str">
        <f t="shared" si="15"/>
        <v/>
      </c>
      <c r="O165" s="67" t="str" cm="1">
        <f t="array" ref="O165">IF(A165="","",ROUND(IF(B165="Circular",Circular(M165),IF(B165="Box",Box(M165,N165),Elliptical(M165,N165))),3))</f>
        <v/>
      </c>
      <c r="P165" s="66" t="str">
        <f t="shared" si="16"/>
        <v/>
      </c>
      <c r="Q165" s="66" t="str" cm="1">
        <f t="array" ref="Q165">IF(M165="","",ROUND(W(M165),2))</f>
        <v/>
      </c>
      <c r="R165" s="66" t="str" cm="1">
        <f t="array" ref="R165">IF(M165="","",ROUND(Wb(Q165,M165),2))</f>
        <v/>
      </c>
      <c r="S165" s="66" t="str" cm="1">
        <f t="array" ref="S165">IF(R165="","",ROUND(K(R165,N165,L165),2))</f>
        <v/>
      </c>
      <c r="T165" s="66" t="str" cm="1">
        <f t="array" ref="T165">IF(S165="","",ROUND(K_3(S165,P165,L165),2))</f>
        <v/>
      </c>
      <c r="U165" s="66" t="str" cm="1">
        <f t="array" ref="U165">IF(S165="","",ROUND(Wt(I165,S165,L165),2))</f>
        <v/>
      </c>
      <c r="V165" s="92" t="str" cm="1">
        <f t="array" ref="V165">IF(A165="","",MAX(ROUND(L_B2(K165,N165),2),0))</f>
        <v/>
      </c>
      <c r="W165" s="92" t="str" cm="1">
        <f t="array" ref="W165">IF(A165="","",MAX(ROUND(L_Tc(K165,I165,N165),2),0))</f>
        <v/>
      </c>
      <c r="X165" s="92" t="str" cm="1">
        <f t="array" ref="X165">IF(N165="","",ROUND(L_Vc(K165,P165,N165),2))</f>
        <v/>
      </c>
      <c r="Y165" s="92" t="str">
        <f t="shared" si="17"/>
        <v/>
      </c>
      <c r="Z165" s="92" t="str">
        <f t="shared" si="18"/>
        <v/>
      </c>
      <c r="AA165" s="92" t="str">
        <f t="shared" si="19"/>
        <v/>
      </c>
      <c r="AB165" s="76" t="str" cm="1">
        <f t="array" ref="AB165">IF(A165="","",AREA_F(IF(RIGHT(G165,4)="ment",P165,I165),R165))</f>
        <v/>
      </c>
      <c r="AC165" s="76" t="str" cm="1">
        <f t="array" ref="AC165">IF(A165="","",ROUND(AREA_BC(R165,S165,N165,O165),2))</f>
        <v/>
      </c>
      <c r="AD165" s="76" t="str">
        <f t="shared" si="20"/>
        <v/>
      </c>
      <c r="AE165" s="76" t="str" cm="1">
        <f t="array" ref="AE165">IF(A165="","",ROUND(AREA_CT(S165,U165,I165),2))</f>
        <v/>
      </c>
      <c r="AF165" s="76" t="str" cm="1">
        <f t="array" ref="AF165">IF(A165="","",ROUND(AREA_VT(T165,U165,I165,P165),2))</f>
        <v/>
      </c>
      <c r="AG165" s="96" t="str" cm="1">
        <f t="array" ref="AG165">IF(A165="","",IF(INDEX(Table_Methods!A:F,MATCH(G165,Table_Methods!B:B,0),1)&lt;&gt;"BKFL1","",MAX(0,ROUND(BKFL1_CEB(AC165,AE165,AH165,F165,F165,J165),1))))</f>
        <v/>
      </c>
      <c r="AH165" s="96" t="str" cm="1">
        <f t="array" ref="AH165">IF(A165="","",IF(INDEX(Table_Methods!A:F,MATCH(G165,Table_Methods!B:B,0),1)&lt;&gt;"BKFL1","",MAX(0,ROUND(BKFL1_STR_NRK(AC165,AE165,K165,V165,W165),1))))</f>
        <v/>
      </c>
      <c r="AI165" s="96" t="str" cm="1">
        <f t="array" ref="AI165">IF(A165="","",IF(INDEX(Table_Methods!A:F,MATCH(G165,Table_Methods!B:B,0),1)&lt;&gt;"BKFL1","",MAX(0,ROUND(BKFL1_STR_RCK(AB165,F165),1))))</f>
        <v/>
      </c>
      <c r="AJ165" s="96" t="str" cm="1">
        <f t="array" ref="AJ165">IF(A165="","",IF(INDEX(Table_Methods!A:F,MATCH(G165,Table_Methods!B:B,0),1)&lt;&gt;"BKFL2","",MAX(0,ROUND(BKFL2_CEB(AC165,AD165,AK165,F165,F165,J165),1))))</f>
        <v/>
      </c>
      <c r="AK165" s="96" t="str" cm="1">
        <f t="array" ref="AK165">IF(A165="","",IF(INDEX(Table_Methods!A:F,MATCH(G165,Table_Methods!B:B,0),1)&lt;&gt;"BKFL2","",MAX(0,ROUND(BKFL2_STR_NRK(AC165,AD165,K165,V165,X165),1))))</f>
        <v/>
      </c>
      <c r="AL165" s="96" t="str" cm="1">
        <f t="array" ref="AL165">IF(A165="","",IF(INDEX(Table_Methods!A:F,MATCH(G165,Table_Methods!B:B,0),1)&lt;&gt;"BKFL2","",MAX(0,ROUND(BKFL2_STR_RCK(AB165,F165),1))))</f>
        <v/>
      </c>
      <c r="AM165" s="96" t="str" cm="1">
        <f t="array" ref="AM165">IF(A165="","",IF(INDEX(Table_Methods!A:F,MATCH(G165,Table_Methods!B:B,0),1)&lt;&gt;"BKFL3","",MAX(0,ROUND(BKFL3_STR(AC165+AE165,K165),1))))</f>
        <v/>
      </c>
      <c r="AN165" s="96" t="str" cm="1">
        <f t="array" ref="AN165">IF(A165="","",IF(INDEX(Table_Methods!A:F,MATCH(G165,Table_Methods!B:B,0),1)&lt;&gt;"BKFL6","",MAX(0,ROUND(BKFL6_CEB(AC165,AE165,AO165,F165,F165,J165),1))))</f>
        <v/>
      </c>
      <c r="AO165" s="97" t="str" cm="1">
        <f t="array" ref="AO165">IF(A165="","",IF(INDEX(Table_Methods!A:F,MATCH(G165,Table_Methods!B:B,0),1)&lt;&gt;"BKFL6","",MAX(0,ROUND(BKFL6_STR_NRK(AC165,K165,V165),1))))</f>
        <v/>
      </c>
      <c r="AP165" s="96" t="str" cm="1">
        <f t="array" ref="AP165">IF(A165="","",IF(INDEX(Table_Methods!A:F,MATCH(G165,Table_Methods!B:B,0),1)&lt;&gt;"BKFL6","",MAX(0,ROUND(BKFL6_STR_RCK(AB165,F165),1))))</f>
        <v/>
      </c>
      <c r="AQ165" s="97" t="str" cm="1">
        <f t="array" ref="AQ165">IF(A165="","",IF(INDEX(Table_Methods!A:F,MATCH(G165,Table_Methods!B:B,0),1)&lt;&gt;"BKFL7","",MAX(0,ROUND(BKFL7_CEB(AC165,AD165,AR165,F165,F165,J165),1))))</f>
        <v/>
      </c>
      <c r="AR165" s="96" t="str" cm="1">
        <f t="array" ref="AR165">IF(A165="","",IF(INDEX(Table_Methods!A:F,MATCH(G165,Table_Methods!B:B,0),1)&lt;&gt;"BKFL7","",MAX(0,ROUND(BKFL7_STR_NRK(AC165,K165,V165),1))))</f>
        <v/>
      </c>
      <c r="AS165" s="96" t="str" cm="1">
        <f t="array" ref="AS165">IF(A165="","",IF(INDEX(Table_Methods!A:F,MATCH(G165,Table_Methods!B:B,0),1)&lt;&gt;"BKFL7","",MAX(0,ROUND(BKFL7_STR_RCK(AB165,F165),1))))</f>
        <v/>
      </c>
      <c r="AT165" s="97" t="str" cm="1">
        <f t="array" ref="AT165">IF(A165="","",IF(INDEX(Table_Methods!A:F,MATCH(G165,Table_Methods!B:B,0),1)&lt;&gt;"BKFL8","",MAX(0,ROUND(BKFL8_CEB(AF165,Z165,AA165),1))))</f>
        <v/>
      </c>
      <c r="AU165" s="96" t="str" cm="1">
        <f t="array" ref="AU165">IF(A165="","",IF(INDEX(Table_Methods!A:F,MATCH(G165,Table_Methods!B:B,0),1)&lt;&gt;"BKFL8","",MAX(0,ROUND(BKFL8_STR_NRK(AC165,AD165,X165,Y165,Z165),1))))</f>
        <v/>
      </c>
      <c r="AV165" s="96" t="str" cm="1">
        <f t="array" ref="AV165">IF(A165="","",IF(INDEX(Table_Methods!A:F,MATCH(G165,Table_Methods!B:B,0),1)&lt;&gt;"BKFL8","",MAX(0,ROUND(BKFL8_STR_RCK(AB165,X165),1))))</f>
        <v/>
      </c>
      <c r="AW165" s="96" t="str" cm="1">
        <f t="array" ref="AW165">IF(A165="","",IF(INDEX(Table_Methods!A:F,MATCH(G165,Table_Methods!B:B,0),1)&lt;&gt;"BKFL9","",MAX(0,ROUND(BKFL9_STR_NRK(AC165,AD165,X165,Y165,Z165),1))))</f>
        <v/>
      </c>
      <c r="AX165" s="96" t="str" cm="1">
        <f t="array" ref="AX165">IF(A165="","",IF(INDEX(Table_Methods!A:F,MATCH(G165,Table_Methods!B:B,0),1)&lt;&gt;"BKFL9","",MAX(0,ROUND(BKFL9_STR_RCK(AB165,X165),1))))</f>
        <v/>
      </c>
    </row>
    <row r="166" spans="1:50" x14ac:dyDescent="0.25">
      <c r="A166" s="82" t="str">
        <f>IF(Input!A166="","",Input!A166)</f>
        <v/>
      </c>
      <c r="B166" s="82" t="str">
        <f>IF(Input!B166="","",Input!B166)</f>
        <v/>
      </c>
      <c r="C166" s="82" t="str">
        <f>IF(Input!D166="","",Input!D166)</f>
        <v/>
      </c>
      <c r="D166" s="82" t="str">
        <f>IF(Input!E166="","",Input!E166)</f>
        <v/>
      </c>
      <c r="E166" s="82" t="str">
        <f>IF(Input!F166="","",Input!F166)</f>
        <v/>
      </c>
      <c r="F166" s="82" t="str">
        <f>IF(Input!G166="","",Input!G166)</f>
        <v/>
      </c>
      <c r="G166" s="83" t="str">
        <f>IF(Input!H166="","",Input!H166)</f>
        <v/>
      </c>
      <c r="H166" s="82" t="str">
        <f>IF(Input!I166="","",Input!I166)</f>
        <v/>
      </c>
      <c r="I166" s="82" t="str">
        <f>IF(Input!J166="","",Input!J166)</f>
        <v/>
      </c>
      <c r="J166" s="82" t="str">
        <f>IF(Input!K166="","",Input!K166)</f>
        <v/>
      </c>
      <c r="K166" s="82" t="str">
        <f>IF(Input!L166="","",Input!L166)</f>
        <v/>
      </c>
      <c r="L166" s="70" t="str">
        <f>IF(B166="","",IF(B166="Box",4,IF(AND(Project!$B$12&gt;0,ISNUMBER(Project!$B$12)),Project!$B$12,12)))</f>
        <v/>
      </c>
      <c r="M166" s="66" t="str">
        <f t="shared" si="14"/>
        <v/>
      </c>
      <c r="N166" s="66" t="str">
        <f t="shared" si="15"/>
        <v/>
      </c>
      <c r="O166" s="67" t="str" cm="1">
        <f t="array" ref="O166">IF(A166="","",ROUND(IF(B166="Circular",Circular(M166),IF(B166="Box",Box(M166,N166),Elliptical(M166,N166))),3))</f>
        <v/>
      </c>
      <c r="P166" s="66" t="str">
        <f t="shared" si="16"/>
        <v/>
      </c>
      <c r="Q166" s="66" t="str" cm="1">
        <f t="array" ref="Q166">IF(M166="","",ROUND(W(M166),2))</f>
        <v/>
      </c>
      <c r="R166" s="66" t="str" cm="1">
        <f t="array" ref="R166">IF(M166="","",ROUND(Wb(Q166,M166),2))</f>
        <v/>
      </c>
      <c r="S166" s="66" t="str" cm="1">
        <f t="array" ref="S166">IF(R166="","",ROUND(K(R166,N166,L166),2))</f>
        <v/>
      </c>
      <c r="T166" s="66" t="str" cm="1">
        <f t="array" ref="T166">IF(S166="","",ROUND(K_3(S166,P166,L166),2))</f>
        <v/>
      </c>
      <c r="U166" s="66" t="str" cm="1">
        <f t="array" ref="U166">IF(S166="","",ROUND(Wt(I166,S166,L166),2))</f>
        <v/>
      </c>
      <c r="V166" s="92" t="str" cm="1">
        <f t="array" ref="V166">IF(A166="","",MAX(ROUND(L_B2(K166,N166),2),0))</f>
        <v/>
      </c>
      <c r="W166" s="92" t="str" cm="1">
        <f t="array" ref="W166">IF(A166="","",MAX(ROUND(L_Tc(K166,I166,N166),2),0))</f>
        <v/>
      </c>
      <c r="X166" s="92" t="str" cm="1">
        <f t="array" ref="X166">IF(N166="","",ROUND(L_Vc(K166,P166,N166),2))</f>
        <v/>
      </c>
      <c r="Y166" s="92" t="str">
        <f t="shared" si="17"/>
        <v/>
      </c>
      <c r="Z166" s="92" t="str">
        <f t="shared" si="18"/>
        <v/>
      </c>
      <c r="AA166" s="92" t="str">
        <f t="shared" si="19"/>
        <v/>
      </c>
      <c r="AB166" s="76" t="str" cm="1">
        <f t="array" ref="AB166">IF(A166="","",AREA_F(IF(RIGHT(G166,4)="ment",P166,I166),R166))</f>
        <v/>
      </c>
      <c r="AC166" s="76" t="str" cm="1">
        <f t="array" ref="AC166">IF(A166="","",ROUND(AREA_BC(R166,S166,N166,O166),2))</f>
        <v/>
      </c>
      <c r="AD166" s="76" t="str">
        <f t="shared" si="20"/>
        <v/>
      </c>
      <c r="AE166" s="76" t="str" cm="1">
        <f t="array" ref="AE166">IF(A166="","",ROUND(AREA_CT(S166,U166,I166),2))</f>
        <v/>
      </c>
      <c r="AF166" s="76" t="str" cm="1">
        <f t="array" ref="AF166">IF(A166="","",ROUND(AREA_VT(T166,U166,I166,P166),2))</f>
        <v/>
      </c>
      <c r="AG166" s="96" t="str" cm="1">
        <f t="array" ref="AG166">IF(A166="","",IF(INDEX(Table_Methods!A:F,MATCH(G166,Table_Methods!B:B,0),1)&lt;&gt;"BKFL1","",MAX(0,ROUND(BKFL1_CEB(AC166,AE166,AH166,F166,F166,J166),1))))</f>
        <v/>
      </c>
      <c r="AH166" s="96" t="str" cm="1">
        <f t="array" ref="AH166">IF(A166="","",IF(INDEX(Table_Methods!A:F,MATCH(G166,Table_Methods!B:B,0),1)&lt;&gt;"BKFL1","",MAX(0,ROUND(BKFL1_STR_NRK(AC166,AE166,K166,V166,W166),1))))</f>
        <v/>
      </c>
      <c r="AI166" s="96" t="str" cm="1">
        <f t="array" ref="AI166">IF(A166="","",IF(INDEX(Table_Methods!A:F,MATCH(G166,Table_Methods!B:B,0),1)&lt;&gt;"BKFL1","",MAX(0,ROUND(BKFL1_STR_RCK(AB166,F166),1))))</f>
        <v/>
      </c>
      <c r="AJ166" s="96" t="str" cm="1">
        <f t="array" ref="AJ166">IF(A166="","",IF(INDEX(Table_Methods!A:F,MATCH(G166,Table_Methods!B:B,0),1)&lt;&gt;"BKFL2","",MAX(0,ROUND(BKFL2_CEB(AC166,AD166,AK166,F166,F166,J166),1))))</f>
        <v/>
      </c>
      <c r="AK166" s="96" t="str" cm="1">
        <f t="array" ref="AK166">IF(A166="","",IF(INDEX(Table_Methods!A:F,MATCH(G166,Table_Methods!B:B,0),1)&lt;&gt;"BKFL2","",MAX(0,ROUND(BKFL2_STR_NRK(AC166,AD166,K166,V166,X166),1))))</f>
        <v/>
      </c>
      <c r="AL166" s="96" t="str" cm="1">
        <f t="array" ref="AL166">IF(A166="","",IF(INDEX(Table_Methods!A:F,MATCH(G166,Table_Methods!B:B,0),1)&lt;&gt;"BKFL2","",MAX(0,ROUND(BKFL2_STR_RCK(AB166,F166),1))))</f>
        <v/>
      </c>
      <c r="AM166" s="96" t="str" cm="1">
        <f t="array" ref="AM166">IF(A166="","",IF(INDEX(Table_Methods!A:F,MATCH(G166,Table_Methods!B:B,0),1)&lt;&gt;"BKFL3","",MAX(0,ROUND(BKFL3_STR(AC166+AE166,K166),1))))</f>
        <v/>
      </c>
      <c r="AN166" s="96" t="str" cm="1">
        <f t="array" ref="AN166">IF(A166="","",IF(INDEX(Table_Methods!A:F,MATCH(G166,Table_Methods!B:B,0),1)&lt;&gt;"BKFL6","",MAX(0,ROUND(BKFL6_CEB(AC166,AE166,AO166,F166,F166,J166),1))))</f>
        <v/>
      </c>
      <c r="AO166" s="97" t="str" cm="1">
        <f t="array" ref="AO166">IF(A166="","",IF(INDEX(Table_Methods!A:F,MATCH(G166,Table_Methods!B:B,0),1)&lt;&gt;"BKFL6","",MAX(0,ROUND(BKFL6_STR_NRK(AC166,K166,V166),1))))</f>
        <v/>
      </c>
      <c r="AP166" s="96" t="str" cm="1">
        <f t="array" ref="AP166">IF(A166="","",IF(INDEX(Table_Methods!A:F,MATCH(G166,Table_Methods!B:B,0),1)&lt;&gt;"BKFL6","",MAX(0,ROUND(BKFL6_STR_RCK(AB166,F166),1))))</f>
        <v/>
      </c>
      <c r="AQ166" s="97" t="str" cm="1">
        <f t="array" ref="AQ166">IF(A166="","",IF(INDEX(Table_Methods!A:F,MATCH(G166,Table_Methods!B:B,0),1)&lt;&gt;"BKFL7","",MAX(0,ROUND(BKFL7_CEB(AC166,AD166,AR166,F166,F166,J166),1))))</f>
        <v/>
      </c>
      <c r="AR166" s="96" t="str" cm="1">
        <f t="array" ref="AR166">IF(A166="","",IF(INDEX(Table_Methods!A:F,MATCH(G166,Table_Methods!B:B,0),1)&lt;&gt;"BKFL7","",MAX(0,ROUND(BKFL7_STR_NRK(AC166,K166,V166),1))))</f>
        <v/>
      </c>
      <c r="AS166" s="96" t="str" cm="1">
        <f t="array" ref="AS166">IF(A166="","",IF(INDEX(Table_Methods!A:F,MATCH(G166,Table_Methods!B:B,0),1)&lt;&gt;"BKFL7","",MAX(0,ROUND(BKFL7_STR_RCK(AB166,F166),1))))</f>
        <v/>
      </c>
      <c r="AT166" s="97" t="str" cm="1">
        <f t="array" ref="AT166">IF(A166="","",IF(INDEX(Table_Methods!A:F,MATCH(G166,Table_Methods!B:B,0),1)&lt;&gt;"BKFL8","",MAX(0,ROUND(BKFL8_CEB(AF166,Z166,AA166),1))))</f>
        <v/>
      </c>
      <c r="AU166" s="96" t="str" cm="1">
        <f t="array" ref="AU166">IF(A166="","",IF(INDEX(Table_Methods!A:F,MATCH(G166,Table_Methods!B:B,0),1)&lt;&gt;"BKFL8","",MAX(0,ROUND(BKFL8_STR_NRK(AC166,AD166,X166,Y166,Z166),1))))</f>
        <v/>
      </c>
      <c r="AV166" s="96" t="str" cm="1">
        <f t="array" ref="AV166">IF(A166="","",IF(INDEX(Table_Methods!A:F,MATCH(G166,Table_Methods!B:B,0),1)&lt;&gt;"BKFL8","",MAX(0,ROUND(BKFL8_STR_RCK(AB166,X166),1))))</f>
        <v/>
      </c>
      <c r="AW166" s="96" t="str" cm="1">
        <f t="array" ref="AW166">IF(A166="","",IF(INDEX(Table_Methods!A:F,MATCH(G166,Table_Methods!B:B,0),1)&lt;&gt;"BKFL9","",MAX(0,ROUND(BKFL9_STR_NRK(AC166,AD166,X166,Y166,Z166),1))))</f>
        <v/>
      </c>
      <c r="AX166" s="96" t="str" cm="1">
        <f t="array" ref="AX166">IF(A166="","",IF(INDEX(Table_Methods!A:F,MATCH(G166,Table_Methods!B:B,0),1)&lt;&gt;"BKFL9","",MAX(0,ROUND(BKFL9_STR_RCK(AB166,X166),1))))</f>
        <v/>
      </c>
    </row>
    <row r="167" spans="1:50" x14ac:dyDescent="0.25">
      <c r="A167" s="82" t="str">
        <f>IF(Input!A167="","",Input!A167)</f>
        <v/>
      </c>
      <c r="B167" s="82" t="str">
        <f>IF(Input!B167="","",Input!B167)</f>
        <v/>
      </c>
      <c r="C167" s="82" t="str">
        <f>IF(Input!D167="","",Input!D167)</f>
        <v/>
      </c>
      <c r="D167" s="82" t="str">
        <f>IF(Input!E167="","",Input!E167)</f>
        <v/>
      </c>
      <c r="E167" s="82" t="str">
        <f>IF(Input!F167="","",Input!F167)</f>
        <v/>
      </c>
      <c r="F167" s="82" t="str">
        <f>IF(Input!G167="","",Input!G167)</f>
        <v/>
      </c>
      <c r="G167" s="83" t="str">
        <f>IF(Input!H167="","",Input!H167)</f>
        <v/>
      </c>
      <c r="H167" s="82" t="str">
        <f>IF(Input!I167="","",Input!I167)</f>
        <v/>
      </c>
      <c r="I167" s="82" t="str">
        <f>IF(Input!J167="","",Input!J167)</f>
        <v/>
      </c>
      <c r="J167" s="82" t="str">
        <f>IF(Input!K167="","",Input!K167)</f>
        <v/>
      </c>
      <c r="K167" s="82" t="str">
        <f>IF(Input!L167="","",Input!L167)</f>
        <v/>
      </c>
      <c r="L167" s="70" t="str">
        <f>IF(B167="","",IF(B167="Box",4,IF(AND(Project!$B$12&gt;0,ISNUMBER(Project!$B$12)),Project!$B$12,12)))</f>
        <v/>
      </c>
      <c r="M167" s="66" t="str">
        <f t="shared" si="14"/>
        <v/>
      </c>
      <c r="N167" s="66" t="str">
        <f t="shared" si="15"/>
        <v/>
      </c>
      <c r="O167" s="67" t="str" cm="1">
        <f t="array" ref="O167">IF(A167="","",ROUND(IF(B167="Circular",Circular(M167),IF(B167="Box",Box(M167,N167),Elliptical(M167,N167))),3))</f>
        <v/>
      </c>
      <c r="P167" s="66" t="str">
        <f t="shared" si="16"/>
        <v/>
      </c>
      <c r="Q167" s="66" t="str" cm="1">
        <f t="array" ref="Q167">IF(M167="","",ROUND(W(M167),2))</f>
        <v/>
      </c>
      <c r="R167" s="66" t="str" cm="1">
        <f t="array" ref="R167">IF(M167="","",ROUND(Wb(Q167,M167),2))</f>
        <v/>
      </c>
      <c r="S167" s="66" t="str" cm="1">
        <f t="array" ref="S167">IF(R167="","",ROUND(K(R167,N167,L167),2))</f>
        <v/>
      </c>
      <c r="T167" s="66" t="str" cm="1">
        <f t="array" ref="T167">IF(S167="","",ROUND(K_3(S167,P167,L167),2))</f>
        <v/>
      </c>
      <c r="U167" s="66" t="str" cm="1">
        <f t="array" ref="U167">IF(S167="","",ROUND(Wt(I167,S167,L167),2))</f>
        <v/>
      </c>
      <c r="V167" s="92" t="str" cm="1">
        <f t="array" ref="V167">IF(A167="","",MAX(ROUND(L_B2(K167,N167),2),0))</f>
        <v/>
      </c>
      <c r="W167" s="92" t="str" cm="1">
        <f t="array" ref="W167">IF(A167="","",MAX(ROUND(L_Tc(K167,I167,N167),2),0))</f>
        <v/>
      </c>
      <c r="X167" s="92" t="str" cm="1">
        <f t="array" ref="X167">IF(N167="","",ROUND(L_Vc(K167,P167,N167),2))</f>
        <v/>
      </c>
      <c r="Y167" s="92" t="str">
        <f t="shared" si="17"/>
        <v/>
      </c>
      <c r="Z167" s="92" t="str">
        <f t="shared" si="18"/>
        <v/>
      </c>
      <c r="AA167" s="92" t="str">
        <f t="shared" si="19"/>
        <v/>
      </c>
      <c r="AB167" s="76" t="str" cm="1">
        <f t="array" ref="AB167">IF(A167="","",AREA_F(IF(RIGHT(G167,4)="ment",P167,I167),R167))</f>
        <v/>
      </c>
      <c r="AC167" s="76" t="str" cm="1">
        <f t="array" ref="AC167">IF(A167="","",ROUND(AREA_BC(R167,S167,N167,O167),2))</f>
        <v/>
      </c>
      <c r="AD167" s="76" t="str">
        <f t="shared" si="20"/>
        <v/>
      </c>
      <c r="AE167" s="76" t="str" cm="1">
        <f t="array" ref="AE167">IF(A167="","",ROUND(AREA_CT(S167,U167,I167),2))</f>
        <v/>
      </c>
      <c r="AF167" s="76" t="str" cm="1">
        <f t="array" ref="AF167">IF(A167="","",ROUND(AREA_VT(T167,U167,I167,P167),2))</f>
        <v/>
      </c>
      <c r="AG167" s="96" t="str" cm="1">
        <f t="array" ref="AG167">IF(A167="","",IF(INDEX(Table_Methods!A:F,MATCH(G167,Table_Methods!B:B,0),1)&lt;&gt;"BKFL1","",MAX(0,ROUND(BKFL1_CEB(AC167,AE167,AH167,F167,F167,J167),1))))</f>
        <v/>
      </c>
      <c r="AH167" s="96" t="str" cm="1">
        <f t="array" ref="AH167">IF(A167="","",IF(INDEX(Table_Methods!A:F,MATCH(G167,Table_Methods!B:B,0),1)&lt;&gt;"BKFL1","",MAX(0,ROUND(BKFL1_STR_NRK(AC167,AE167,K167,V167,W167),1))))</f>
        <v/>
      </c>
      <c r="AI167" s="96" t="str" cm="1">
        <f t="array" ref="AI167">IF(A167="","",IF(INDEX(Table_Methods!A:F,MATCH(G167,Table_Methods!B:B,0),1)&lt;&gt;"BKFL1","",MAX(0,ROUND(BKFL1_STR_RCK(AB167,F167),1))))</f>
        <v/>
      </c>
      <c r="AJ167" s="96" t="str" cm="1">
        <f t="array" ref="AJ167">IF(A167="","",IF(INDEX(Table_Methods!A:F,MATCH(G167,Table_Methods!B:B,0),1)&lt;&gt;"BKFL2","",MAX(0,ROUND(BKFL2_CEB(AC167,AD167,AK167,F167,F167,J167),1))))</f>
        <v/>
      </c>
      <c r="AK167" s="96" t="str" cm="1">
        <f t="array" ref="AK167">IF(A167="","",IF(INDEX(Table_Methods!A:F,MATCH(G167,Table_Methods!B:B,0),1)&lt;&gt;"BKFL2","",MAX(0,ROUND(BKFL2_STR_NRK(AC167,AD167,K167,V167,X167),1))))</f>
        <v/>
      </c>
      <c r="AL167" s="96" t="str" cm="1">
        <f t="array" ref="AL167">IF(A167="","",IF(INDEX(Table_Methods!A:F,MATCH(G167,Table_Methods!B:B,0),1)&lt;&gt;"BKFL2","",MAX(0,ROUND(BKFL2_STR_RCK(AB167,F167),1))))</f>
        <v/>
      </c>
      <c r="AM167" s="96" t="str" cm="1">
        <f t="array" ref="AM167">IF(A167="","",IF(INDEX(Table_Methods!A:F,MATCH(G167,Table_Methods!B:B,0),1)&lt;&gt;"BKFL3","",MAX(0,ROUND(BKFL3_STR(AC167+AE167,K167),1))))</f>
        <v/>
      </c>
      <c r="AN167" s="96" t="str" cm="1">
        <f t="array" ref="AN167">IF(A167="","",IF(INDEX(Table_Methods!A:F,MATCH(G167,Table_Methods!B:B,0),1)&lt;&gt;"BKFL6","",MAX(0,ROUND(BKFL6_CEB(AC167,AE167,AO167,F167,F167,J167),1))))</f>
        <v/>
      </c>
      <c r="AO167" s="97" t="str" cm="1">
        <f t="array" ref="AO167">IF(A167="","",IF(INDEX(Table_Methods!A:F,MATCH(G167,Table_Methods!B:B,0),1)&lt;&gt;"BKFL6","",MAX(0,ROUND(BKFL6_STR_NRK(AC167,K167,V167),1))))</f>
        <v/>
      </c>
      <c r="AP167" s="96" t="str" cm="1">
        <f t="array" ref="AP167">IF(A167="","",IF(INDEX(Table_Methods!A:F,MATCH(G167,Table_Methods!B:B,0),1)&lt;&gt;"BKFL6","",MAX(0,ROUND(BKFL6_STR_RCK(AB167,F167),1))))</f>
        <v/>
      </c>
      <c r="AQ167" s="97" t="str" cm="1">
        <f t="array" ref="AQ167">IF(A167="","",IF(INDEX(Table_Methods!A:F,MATCH(G167,Table_Methods!B:B,0),1)&lt;&gt;"BKFL7","",MAX(0,ROUND(BKFL7_CEB(AC167,AD167,AR167,F167,F167,J167),1))))</f>
        <v/>
      </c>
      <c r="AR167" s="96" t="str" cm="1">
        <f t="array" ref="AR167">IF(A167="","",IF(INDEX(Table_Methods!A:F,MATCH(G167,Table_Methods!B:B,0),1)&lt;&gt;"BKFL7","",MAX(0,ROUND(BKFL7_STR_NRK(AC167,K167,V167),1))))</f>
        <v/>
      </c>
      <c r="AS167" s="96" t="str" cm="1">
        <f t="array" ref="AS167">IF(A167="","",IF(INDEX(Table_Methods!A:F,MATCH(G167,Table_Methods!B:B,0),1)&lt;&gt;"BKFL7","",MAX(0,ROUND(BKFL7_STR_RCK(AB167,F167),1))))</f>
        <v/>
      </c>
      <c r="AT167" s="97" t="str" cm="1">
        <f t="array" ref="AT167">IF(A167="","",IF(INDEX(Table_Methods!A:F,MATCH(G167,Table_Methods!B:B,0),1)&lt;&gt;"BKFL8","",MAX(0,ROUND(BKFL8_CEB(AF167,Z167,AA167),1))))</f>
        <v/>
      </c>
      <c r="AU167" s="96" t="str" cm="1">
        <f t="array" ref="AU167">IF(A167="","",IF(INDEX(Table_Methods!A:F,MATCH(G167,Table_Methods!B:B,0),1)&lt;&gt;"BKFL8","",MAX(0,ROUND(BKFL8_STR_NRK(AC167,AD167,X167,Y167,Z167),1))))</f>
        <v/>
      </c>
      <c r="AV167" s="96" t="str" cm="1">
        <f t="array" ref="AV167">IF(A167="","",IF(INDEX(Table_Methods!A:F,MATCH(G167,Table_Methods!B:B,0),1)&lt;&gt;"BKFL8","",MAX(0,ROUND(BKFL8_STR_RCK(AB167,X167),1))))</f>
        <v/>
      </c>
      <c r="AW167" s="96" t="str" cm="1">
        <f t="array" ref="AW167">IF(A167="","",IF(INDEX(Table_Methods!A:F,MATCH(G167,Table_Methods!B:B,0),1)&lt;&gt;"BKFL9","",MAX(0,ROUND(BKFL9_STR_NRK(AC167,AD167,X167,Y167,Z167),1))))</f>
        <v/>
      </c>
      <c r="AX167" s="96" t="str" cm="1">
        <f t="array" ref="AX167">IF(A167="","",IF(INDEX(Table_Methods!A:F,MATCH(G167,Table_Methods!B:B,0),1)&lt;&gt;"BKFL9","",MAX(0,ROUND(BKFL9_STR_RCK(AB167,X167),1))))</f>
        <v/>
      </c>
    </row>
    <row r="168" spans="1:50" x14ac:dyDescent="0.25">
      <c r="A168" s="82" t="str">
        <f>IF(Input!A168="","",Input!A168)</f>
        <v/>
      </c>
      <c r="B168" s="82" t="str">
        <f>IF(Input!B168="","",Input!B168)</f>
        <v/>
      </c>
      <c r="C168" s="82" t="str">
        <f>IF(Input!D168="","",Input!D168)</f>
        <v/>
      </c>
      <c r="D168" s="82" t="str">
        <f>IF(Input!E168="","",Input!E168)</f>
        <v/>
      </c>
      <c r="E168" s="82" t="str">
        <f>IF(Input!F168="","",Input!F168)</f>
        <v/>
      </c>
      <c r="F168" s="82" t="str">
        <f>IF(Input!G168="","",Input!G168)</f>
        <v/>
      </c>
      <c r="G168" s="83" t="str">
        <f>IF(Input!H168="","",Input!H168)</f>
        <v/>
      </c>
      <c r="H168" s="82" t="str">
        <f>IF(Input!I168="","",Input!I168)</f>
        <v/>
      </c>
      <c r="I168" s="82" t="str">
        <f>IF(Input!J168="","",Input!J168)</f>
        <v/>
      </c>
      <c r="J168" s="82" t="str">
        <f>IF(Input!K168="","",Input!K168)</f>
        <v/>
      </c>
      <c r="K168" s="82" t="str">
        <f>IF(Input!L168="","",Input!L168)</f>
        <v/>
      </c>
      <c r="L168" s="70" t="str">
        <f>IF(B168="","",IF(B168="Box",4,IF(AND(Project!$B$12&gt;0,ISNUMBER(Project!$B$12)),Project!$B$12,12)))</f>
        <v/>
      </c>
      <c r="M168" s="66" t="str">
        <f t="shared" si="14"/>
        <v/>
      </c>
      <c r="N168" s="66" t="str">
        <f t="shared" si="15"/>
        <v/>
      </c>
      <c r="O168" s="67" t="str" cm="1">
        <f t="array" ref="O168">IF(A168="","",ROUND(IF(B168="Circular",Circular(M168),IF(B168="Box",Box(M168,N168),Elliptical(M168,N168))),3))</f>
        <v/>
      </c>
      <c r="P168" s="66" t="str">
        <f t="shared" si="16"/>
        <v/>
      </c>
      <c r="Q168" s="66" t="str" cm="1">
        <f t="array" ref="Q168">IF(M168="","",ROUND(W(M168),2))</f>
        <v/>
      </c>
      <c r="R168" s="66" t="str" cm="1">
        <f t="array" ref="R168">IF(M168="","",ROUND(Wb(Q168,M168),2))</f>
        <v/>
      </c>
      <c r="S168" s="66" t="str" cm="1">
        <f t="array" ref="S168">IF(R168="","",ROUND(K(R168,N168,L168),2))</f>
        <v/>
      </c>
      <c r="T168" s="66" t="str" cm="1">
        <f t="array" ref="T168">IF(S168="","",ROUND(K_3(S168,P168,L168),2))</f>
        <v/>
      </c>
      <c r="U168" s="66" t="str" cm="1">
        <f t="array" ref="U168">IF(S168="","",ROUND(Wt(I168,S168,L168),2))</f>
        <v/>
      </c>
      <c r="V168" s="92" t="str" cm="1">
        <f t="array" ref="V168">IF(A168="","",MAX(ROUND(L_B2(K168,N168),2),0))</f>
        <v/>
      </c>
      <c r="W168" s="92" t="str" cm="1">
        <f t="array" ref="W168">IF(A168="","",MAX(ROUND(L_Tc(K168,I168,N168),2),0))</f>
        <v/>
      </c>
      <c r="X168" s="92" t="str" cm="1">
        <f t="array" ref="X168">IF(N168="","",ROUND(L_Vc(K168,P168,N168),2))</f>
        <v/>
      </c>
      <c r="Y168" s="92" t="str">
        <f t="shared" si="17"/>
        <v/>
      </c>
      <c r="Z168" s="92" t="str">
        <f t="shared" si="18"/>
        <v/>
      </c>
      <c r="AA168" s="92" t="str">
        <f t="shared" si="19"/>
        <v/>
      </c>
      <c r="AB168" s="76" t="str" cm="1">
        <f t="array" ref="AB168">IF(A168="","",AREA_F(IF(RIGHT(G168,4)="ment",P168,I168),R168))</f>
        <v/>
      </c>
      <c r="AC168" s="76" t="str" cm="1">
        <f t="array" ref="AC168">IF(A168="","",ROUND(AREA_BC(R168,S168,N168,O168),2))</f>
        <v/>
      </c>
      <c r="AD168" s="76" t="str">
        <f t="shared" si="20"/>
        <v/>
      </c>
      <c r="AE168" s="76" t="str" cm="1">
        <f t="array" ref="AE168">IF(A168="","",ROUND(AREA_CT(S168,U168,I168),2))</f>
        <v/>
      </c>
      <c r="AF168" s="76" t="str" cm="1">
        <f t="array" ref="AF168">IF(A168="","",ROUND(AREA_VT(T168,U168,I168,P168),2))</f>
        <v/>
      </c>
      <c r="AG168" s="96" t="str" cm="1">
        <f t="array" ref="AG168">IF(A168="","",IF(INDEX(Table_Methods!A:F,MATCH(G168,Table_Methods!B:B,0),1)&lt;&gt;"BKFL1","",MAX(0,ROUND(BKFL1_CEB(AC168,AE168,AH168,F168,F168,J168),1))))</f>
        <v/>
      </c>
      <c r="AH168" s="96" t="str" cm="1">
        <f t="array" ref="AH168">IF(A168="","",IF(INDEX(Table_Methods!A:F,MATCH(G168,Table_Methods!B:B,0),1)&lt;&gt;"BKFL1","",MAX(0,ROUND(BKFL1_STR_NRK(AC168,AE168,K168,V168,W168),1))))</f>
        <v/>
      </c>
      <c r="AI168" s="96" t="str" cm="1">
        <f t="array" ref="AI168">IF(A168="","",IF(INDEX(Table_Methods!A:F,MATCH(G168,Table_Methods!B:B,0),1)&lt;&gt;"BKFL1","",MAX(0,ROUND(BKFL1_STR_RCK(AB168,F168),1))))</f>
        <v/>
      </c>
      <c r="AJ168" s="96" t="str" cm="1">
        <f t="array" ref="AJ168">IF(A168="","",IF(INDEX(Table_Methods!A:F,MATCH(G168,Table_Methods!B:B,0),1)&lt;&gt;"BKFL2","",MAX(0,ROUND(BKFL2_CEB(AC168,AD168,AK168,F168,F168,J168),1))))</f>
        <v/>
      </c>
      <c r="AK168" s="96" t="str" cm="1">
        <f t="array" ref="AK168">IF(A168="","",IF(INDEX(Table_Methods!A:F,MATCH(G168,Table_Methods!B:B,0),1)&lt;&gt;"BKFL2","",MAX(0,ROUND(BKFL2_STR_NRK(AC168,AD168,K168,V168,X168),1))))</f>
        <v/>
      </c>
      <c r="AL168" s="96" t="str" cm="1">
        <f t="array" ref="AL168">IF(A168="","",IF(INDEX(Table_Methods!A:F,MATCH(G168,Table_Methods!B:B,0),1)&lt;&gt;"BKFL2","",MAX(0,ROUND(BKFL2_STR_RCK(AB168,F168),1))))</f>
        <v/>
      </c>
      <c r="AM168" s="96" t="str" cm="1">
        <f t="array" ref="AM168">IF(A168="","",IF(INDEX(Table_Methods!A:F,MATCH(G168,Table_Methods!B:B,0),1)&lt;&gt;"BKFL3","",MAX(0,ROUND(BKFL3_STR(AC168+AE168,K168),1))))</f>
        <v/>
      </c>
      <c r="AN168" s="96" t="str" cm="1">
        <f t="array" ref="AN168">IF(A168="","",IF(INDEX(Table_Methods!A:F,MATCH(G168,Table_Methods!B:B,0),1)&lt;&gt;"BKFL6","",MAX(0,ROUND(BKFL6_CEB(AC168,AE168,AO168,F168,F168,J168),1))))</f>
        <v/>
      </c>
      <c r="AO168" s="97" t="str" cm="1">
        <f t="array" ref="AO168">IF(A168="","",IF(INDEX(Table_Methods!A:F,MATCH(G168,Table_Methods!B:B,0),1)&lt;&gt;"BKFL6","",MAX(0,ROUND(BKFL6_STR_NRK(AC168,K168,V168),1))))</f>
        <v/>
      </c>
      <c r="AP168" s="96" t="str" cm="1">
        <f t="array" ref="AP168">IF(A168="","",IF(INDEX(Table_Methods!A:F,MATCH(G168,Table_Methods!B:B,0),1)&lt;&gt;"BKFL6","",MAX(0,ROUND(BKFL6_STR_RCK(AB168,F168),1))))</f>
        <v/>
      </c>
      <c r="AQ168" s="97" t="str" cm="1">
        <f t="array" ref="AQ168">IF(A168="","",IF(INDEX(Table_Methods!A:F,MATCH(G168,Table_Methods!B:B,0),1)&lt;&gt;"BKFL7","",MAX(0,ROUND(BKFL7_CEB(AC168,AD168,AR168,F168,F168,J168),1))))</f>
        <v/>
      </c>
      <c r="AR168" s="96" t="str" cm="1">
        <f t="array" ref="AR168">IF(A168="","",IF(INDEX(Table_Methods!A:F,MATCH(G168,Table_Methods!B:B,0),1)&lt;&gt;"BKFL7","",MAX(0,ROUND(BKFL7_STR_NRK(AC168,K168,V168),1))))</f>
        <v/>
      </c>
      <c r="AS168" s="96" t="str" cm="1">
        <f t="array" ref="AS168">IF(A168="","",IF(INDEX(Table_Methods!A:F,MATCH(G168,Table_Methods!B:B,0),1)&lt;&gt;"BKFL7","",MAX(0,ROUND(BKFL7_STR_RCK(AB168,F168),1))))</f>
        <v/>
      </c>
      <c r="AT168" s="97" t="str" cm="1">
        <f t="array" ref="AT168">IF(A168="","",IF(INDEX(Table_Methods!A:F,MATCH(G168,Table_Methods!B:B,0),1)&lt;&gt;"BKFL8","",MAX(0,ROUND(BKFL8_CEB(AF168,Z168,AA168),1))))</f>
        <v/>
      </c>
      <c r="AU168" s="96" t="str" cm="1">
        <f t="array" ref="AU168">IF(A168="","",IF(INDEX(Table_Methods!A:F,MATCH(G168,Table_Methods!B:B,0),1)&lt;&gt;"BKFL8","",MAX(0,ROUND(BKFL8_STR_NRK(AC168,AD168,X168,Y168,Z168),1))))</f>
        <v/>
      </c>
      <c r="AV168" s="96" t="str" cm="1">
        <f t="array" ref="AV168">IF(A168="","",IF(INDEX(Table_Methods!A:F,MATCH(G168,Table_Methods!B:B,0),1)&lt;&gt;"BKFL8","",MAX(0,ROUND(BKFL8_STR_RCK(AB168,X168),1))))</f>
        <v/>
      </c>
      <c r="AW168" s="96" t="str" cm="1">
        <f t="array" ref="AW168">IF(A168="","",IF(INDEX(Table_Methods!A:F,MATCH(G168,Table_Methods!B:B,0),1)&lt;&gt;"BKFL9","",MAX(0,ROUND(BKFL9_STR_NRK(AC168,AD168,X168,Y168,Z168),1))))</f>
        <v/>
      </c>
      <c r="AX168" s="96" t="str" cm="1">
        <f t="array" ref="AX168">IF(A168="","",IF(INDEX(Table_Methods!A:F,MATCH(G168,Table_Methods!B:B,0),1)&lt;&gt;"BKFL9","",MAX(0,ROUND(BKFL9_STR_RCK(AB168,X168),1))))</f>
        <v/>
      </c>
    </row>
    <row r="169" spans="1:50" x14ac:dyDescent="0.25">
      <c r="A169" s="82" t="str">
        <f>IF(Input!A169="","",Input!A169)</f>
        <v/>
      </c>
      <c r="B169" s="82" t="str">
        <f>IF(Input!B169="","",Input!B169)</f>
        <v/>
      </c>
      <c r="C169" s="82" t="str">
        <f>IF(Input!D169="","",Input!D169)</f>
        <v/>
      </c>
      <c r="D169" s="82" t="str">
        <f>IF(Input!E169="","",Input!E169)</f>
        <v/>
      </c>
      <c r="E169" s="82" t="str">
        <f>IF(Input!F169="","",Input!F169)</f>
        <v/>
      </c>
      <c r="F169" s="82" t="str">
        <f>IF(Input!G169="","",Input!G169)</f>
        <v/>
      </c>
      <c r="G169" s="83" t="str">
        <f>IF(Input!H169="","",Input!H169)</f>
        <v/>
      </c>
      <c r="H169" s="82" t="str">
        <f>IF(Input!I169="","",Input!I169)</f>
        <v/>
      </c>
      <c r="I169" s="82" t="str">
        <f>IF(Input!J169="","",Input!J169)</f>
        <v/>
      </c>
      <c r="J169" s="82" t="str">
        <f>IF(Input!K169="","",Input!K169)</f>
        <v/>
      </c>
      <c r="K169" s="82" t="str">
        <f>IF(Input!L169="","",Input!L169)</f>
        <v/>
      </c>
      <c r="L169" s="70" t="str">
        <f>IF(B169="","",IF(B169="Box",4,IF(AND(Project!$B$12&gt;0,ISNUMBER(Project!$B$12)),Project!$B$12,12)))</f>
        <v/>
      </c>
      <c r="M169" s="66" t="str">
        <f t="shared" si="14"/>
        <v/>
      </c>
      <c r="N169" s="66" t="str">
        <f t="shared" si="15"/>
        <v/>
      </c>
      <c r="O169" s="67" t="str" cm="1">
        <f t="array" ref="O169">IF(A169="","",ROUND(IF(B169="Circular",Circular(M169),IF(B169="Box",Box(M169,N169),Elliptical(M169,N169))),3))</f>
        <v/>
      </c>
      <c r="P169" s="66" t="str">
        <f t="shared" si="16"/>
        <v/>
      </c>
      <c r="Q169" s="66" t="str" cm="1">
        <f t="array" ref="Q169">IF(M169="","",ROUND(W(M169),2))</f>
        <v/>
      </c>
      <c r="R169" s="66" t="str" cm="1">
        <f t="array" ref="R169">IF(M169="","",ROUND(Wb(Q169,M169),2))</f>
        <v/>
      </c>
      <c r="S169" s="66" t="str" cm="1">
        <f t="array" ref="S169">IF(R169="","",ROUND(K(R169,N169,L169),2))</f>
        <v/>
      </c>
      <c r="T169" s="66" t="str" cm="1">
        <f t="array" ref="T169">IF(S169="","",ROUND(K_3(S169,P169,L169),2))</f>
        <v/>
      </c>
      <c r="U169" s="66" t="str" cm="1">
        <f t="array" ref="U169">IF(S169="","",ROUND(Wt(I169,S169,L169),2))</f>
        <v/>
      </c>
      <c r="V169" s="92" t="str" cm="1">
        <f t="array" ref="V169">IF(A169="","",MAX(ROUND(L_B2(K169,N169),2),0))</f>
        <v/>
      </c>
      <c r="W169" s="92" t="str" cm="1">
        <f t="array" ref="W169">IF(A169="","",MAX(ROUND(L_Tc(K169,I169,N169),2),0))</f>
        <v/>
      </c>
      <c r="X169" s="92" t="str" cm="1">
        <f t="array" ref="X169">IF(N169="","",ROUND(L_Vc(K169,P169,N169),2))</f>
        <v/>
      </c>
      <c r="Y169" s="92" t="str">
        <f t="shared" si="17"/>
        <v/>
      </c>
      <c r="Z169" s="92" t="str">
        <f t="shared" si="18"/>
        <v/>
      </c>
      <c r="AA169" s="92" t="str">
        <f t="shared" si="19"/>
        <v/>
      </c>
      <c r="AB169" s="76" t="str" cm="1">
        <f t="array" ref="AB169">IF(A169="","",AREA_F(IF(RIGHT(G169,4)="ment",P169,I169),R169))</f>
        <v/>
      </c>
      <c r="AC169" s="76" t="str" cm="1">
        <f t="array" ref="AC169">IF(A169="","",ROUND(AREA_BC(R169,S169,N169,O169),2))</f>
        <v/>
      </c>
      <c r="AD169" s="76" t="str">
        <f t="shared" si="20"/>
        <v/>
      </c>
      <c r="AE169" s="76" t="str" cm="1">
        <f t="array" ref="AE169">IF(A169="","",ROUND(AREA_CT(S169,U169,I169),2))</f>
        <v/>
      </c>
      <c r="AF169" s="76" t="str" cm="1">
        <f t="array" ref="AF169">IF(A169="","",ROUND(AREA_VT(T169,U169,I169,P169),2))</f>
        <v/>
      </c>
      <c r="AG169" s="96" t="str" cm="1">
        <f t="array" ref="AG169">IF(A169="","",IF(INDEX(Table_Methods!A:F,MATCH(G169,Table_Methods!B:B,0),1)&lt;&gt;"BKFL1","",MAX(0,ROUND(BKFL1_CEB(AC169,AE169,AH169,F169,F169,J169),1))))</f>
        <v/>
      </c>
      <c r="AH169" s="96" t="str" cm="1">
        <f t="array" ref="AH169">IF(A169="","",IF(INDEX(Table_Methods!A:F,MATCH(G169,Table_Methods!B:B,0),1)&lt;&gt;"BKFL1","",MAX(0,ROUND(BKFL1_STR_NRK(AC169,AE169,K169,V169,W169),1))))</f>
        <v/>
      </c>
      <c r="AI169" s="96" t="str" cm="1">
        <f t="array" ref="AI169">IF(A169="","",IF(INDEX(Table_Methods!A:F,MATCH(G169,Table_Methods!B:B,0),1)&lt;&gt;"BKFL1","",MAX(0,ROUND(BKFL1_STR_RCK(AB169,F169),1))))</f>
        <v/>
      </c>
      <c r="AJ169" s="96" t="str" cm="1">
        <f t="array" ref="AJ169">IF(A169="","",IF(INDEX(Table_Methods!A:F,MATCH(G169,Table_Methods!B:B,0),1)&lt;&gt;"BKFL2","",MAX(0,ROUND(BKFL2_CEB(AC169,AD169,AK169,F169,F169,J169),1))))</f>
        <v/>
      </c>
      <c r="AK169" s="96" t="str" cm="1">
        <f t="array" ref="AK169">IF(A169="","",IF(INDEX(Table_Methods!A:F,MATCH(G169,Table_Methods!B:B,0),1)&lt;&gt;"BKFL2","",MAX(0,ROUND(BKFL2_STR_NRK(AC169,AD169,K169,V169,X169),1))))</f>
        <v/>
      </c>
      <c r="AL169" s="96" t="str" cm="1">
        <f t="array" ref="AL169">IF(A169="","",IF(INDEX(Table_Methods!A:F,MATCH(G169,Table_Methods!B:B,0),1)&lt;&gt;"BKFL2","",MAX(0,ROUND(BKFL2_STR_RCK(AB169,F169),1))))</f>
        <v/>
      </c>
      <c r="AM169" s="96" t="str" cm="1">
        <f t="array" ref="AM169">IF(A169="","",IF(INDEX(Table_Methods!A:F,MATCH(G169,Table_Methods!B:B,0),1)&lt;&gt;"BKFL3","",MAX(0,ROUND(BKFL3_STR(AC169+AE169,K169),1))))</f>
        <v/>
      </c>
      <c r="AN169" s="96" t="str" cm="1">
        <f t="array" ref="AN169">IF(A169="","",IF(INDEX(Table_Methods!A:F,MATCH(G169,Table_Methods!B:B,0),1)&lt;&gt;"BKFL6","",MAX(0,ROUND(BKFL6_CEB(AC169,AE169,AO169,F169,F169,J169),1))))</f>
        <v/>
      </c>
      <c r="AO169" s="97" t="str" cm="1">
        <f t="array" ref="AO169">IF(A169="","",IF(INDEX(Table_Methods!A:F,MATCH(G169,Table_Methods!B:B,0),1)&lt;&gt;"BKFL6","",MAX(0,ROUND(BKFL6_STR_NRK(AC169,K169,V169),1))))</f>
        <v/>
      </c>
      <c r="AP169" s="96" t="str" cm="1">
        <f t="array" ref="AP169">IF(A169="","",IF(INDEX(Table_Methods!A:F,MATCH(G169,Table_Methods!B:B,0),1)&lt;&gt;"BKFL6","",MAX(0,ROUND(BKFL6_STR_RCK(AB169,F169),1))))</f>
        <v/>
      </c>
      <c r="AQ169" s="97" t="str" cm="1">
        <f t="array" ref="AQ169">IF(A169="","",IF(INDEX(Table_Methods!A:F,MATCH(G169,Table_Methods!B:B,0),1)&lt;&gt;"BKFL7","",MAX(0,ROUND(BKFL7_CEB(AC169,AD169,AR169,F169,F169,J169),1))))</f>
        <v/>
      </c>
      <c r="AR169" s="96" t="str" cm="1">
        <f t="array" ref="AR169">IF(A169="","",IF(INDEX(Table_Methods!A:F,MATCH(G169,Table_Methods!B:B,0),1)&lt;&gt;"BKFL7","",MAX(0,ROUND(BKFL7_STR_NRK(AC169,K169,V169),1))))</f>
        <v/>
      </c>
      <c r="AS169" s="96" t="str" cm="1">
        <f t="array" ref="AS169">IF(A169="","",IF(INDEX(Table_Methods!A:F,MATCH(G169,Table_Methods!B:B,0),1)&lt;&gt;"BKFL7","",MAX(0,ROUND(BKFL7_STR_RCK(AB169,F169),1))))</f>
        <v/>
      </c>
      <c r="AT169" s="97" t="str" cm="1">
        <f t="array" ref="AT169">IF(A169="","",IF(INDEX(Table_Methods!A:F,MATCH(G169,Table_Methods!B:B,0),1)&lt;&gt;"BKFL8","",MAX(0,ROUND(BKFL8_CEB(AF169,Z169,AA169),1))))</f>
        <v/>
      </c>
      <c r="AU169" s="96" t="str" cm="1">
        <f t="array" ref="AU169">IF(A169="","",IF(INDEX(Table_Methods!A:F,MATCH(G169,Table_Methods!B:B,0),1)&lt;&gt;"BKFL8","",MAX(0,ROUND(BKFL8_STR_NRK(AC169,AD169,X169,Y169,Z169),1))))</f>
        <v/>
      </c>
      <c r="AV169" s="96" t="str" cm="1">
        <f t="array" ref="AV169">IF(A169="","",IF(INDEX(Table_Methods!A:F,MATCH(G169,Table_Methods!B:B,0),1)&lt;&gt;"BKFL8","",MAX(0,ROUND(BKFL8_STR_RCK(AB169,X169),1))))</f>
        <v/>
      </c>
      <c r="AW169" s="96" t="str" cm="1">
        <f t="array" ref="AW169">IF(A169="","",IF(INDEX(Table_Methods!A:F,MATCH(G169,Table_Methods!B:B,0),1)&lt;&gt;"BKFL9","",MAX(0,ROUND(BKFL9_STR_NRK(AC169,AD169,X169,Y169,Z169),1))))</f>
        <v/>
      </c>
      <c r="AX169" s="96" t="str" cm="1">
        <f t="array" ref="AX169">IF(A169="","",IF(INDEX(Table_Methods!A:F,MATCH(G169,Table_Methods!B:B,0),1)&lt;&gt;"BKFL9","",MAX(0,ROUND(BKFL9_STR_RCK(AB169,X169),1))))</f>
        <v/>
      </c>
    </row>
    <row r="170" spans="1:50" x14ac:dyDescent="0.25">
      <c r="A170" s="82" t="str">
        <f>IF(Input!A170="","",Input!A170)</f>
        <v/>
      </c>
      <c r="B170" s="82" t="str">
        <f>IF(Input!B170="","",Input!B170)</f>
        <v/>
      </c>
      <c r="C170" s="82" t="str">
        <f>IF(Input!D170="","",Input!D170)</f>
        <v/>
      </c>
      <c r="D170" s="82" t="str">
        <f>IF(Input!E170="","",Input!E170)</f>
        <v/>
      </c>
      <c r="E170" s="82" t="str">
        <f>IF(Input!F170="","",Input!F170)</f>
        <v/>
      </c>
      <c r="F170" s="82" t="str">
        <f>IF(Input!G170="","",Input!G170)</f>
        <v/>
      </c>
      <c r="G170" s="83" t="str">
        <f>IF(Input!H170="","",Input!H170)</f>
        <v/>
      </c>
      <c r="H170" s="82" t="str">
        <f>IF(Input!I170="","",Input!I170)</f>
        <v/>
      </c>
      <c r="I170" s="82" t="str">
        <f>IF(Input!J170="","",Input!J170)</f>
        <v/>
      </c>
      <c r="J170" s="82" t="str">
        <f>IF(Input!K170="","",Input!K170)</f>
        <v/>
      </c>
      <c r="K170" s="82" t="str">
        <f>IF(Input!L170="","",Input!L170)</f>
        <v/>
      </c>
      <c r="L170" s="70" t="str">
        <f>IF(B170="","",IF(B170="Box",4,IF(AND(Project!$B$12&gt;0,ISNUMBER(Project!$B$12)),Project!$B$12,12)))</f>
        <v/>
      </c>
      <c r="M170" s="66" t="str">
        <f t="shared" si="14"/>
        <v/>
      </c>
      <c r="N170" s="66" t="str">
        <f t="shared" si="15"/>
        <v/>
      </c>
      <c r="O170" s="67" t="str" cm="1">
        <f t="array" ref="O170">IF(A170="","",ROUND(IF(B170="Circular",Circular(M170),IF(B170="Box",Box(M170,N170),Elliptical(M170,N170))),3))</f>
        <v/>
      </c>
      <c r="P170" s="66" t="str">
        <f t="shared" si="16"/>
        <v/>
      </c>
      <c r="Q170" s="66" t="str" cm="1">
        <f t="array" ref="Q170">IF(M170="","",ROUND(W(M170),2))</f>
        <v/>
      </c>
      <c r="R170" s="66" t="str" cm="1">
        <f t="array" ref="R170">IF(M170="","",ROUND(Wb(Q170,M170),2))</f>
        <v/>
      </c>
      <c r="S170" s="66" t="str" cm="1">
        <f t="array" ref="S170">IF(R170="","",ROUND(K(R170,N170,L170),2))</f>
        <v/>
      </c>
      <c r="T170" s="66" t="str" cm="1">
        <f t="array" ref="T170">IF(S170="","",ROUND(K_3(S170,P170,L170),2))</f>
        <v/>
      </c>
      <c r="U170" s="66" t="str" cm="1">
        <f t="array" ref="U170">IF(S170="","",ROUND(Wt(I170,S170,L170),2))</f>
        <v/>
      </c>
      <c r="V170" s="92" t="str" cm="1">
        <f t="array" ref="V170">IF(A170="","",MAX(ROUND(L_B2(K170,N170),2),0))</f>
        <v/>
      </c>
      <c r="W170" s="92" t="str" cm="1">
        <f t="array" ref="W170">IF(A170="","",MAX(ROUND(L_Tc(K170,I170,N170),2),0))</f>
        <v/>
      </c>
      <c r="X170" s="92" t="str" cm="1">
        <f t="array" ref="X170">IF(N170="","",ROUND(L_Vc(K170,P170,N170),2))</f>
        <v/>
      </c>
      <c r="Y170" s="92" t="str">
        <f t="shared" si="17"/>
        <v/>
      </c>
      <c r="Z170" s="92" t="str">
        <f t="shared" si="18"/>
        <v/>
      </c>
      <c r="AA170" s="92" t="str">
        <f t="shared" si="19"/>
        <v/>
      </c>
      <c r="AB170" s="76" t="str" cm="1">
        <f t="array" ref="AB170">IF(A170="","",AREA_F(IF(RIGHT(G170,4)="ment",P170,I170),R170))</f>
        <v/>
      </c>
      <c r="AC170" s="76" t="str" cm="1">
        <f t="array" ref="AC170">IF(A170="","",ROUND(AREA_BC(R170,S170,N170,O170),2))</f>
        <v/>
      </c>
      <c r="AD170" s="76" t="str">
        <f t="shared" si="20"/>
        <v/>
      </c>
      <c r="AE170" s="76" t="str" cm="1">
        <f t="array" ref="AE170">IF(A170="","",ROUND(AREA_CT(S170,U170,I170),2))</f>
        <v/>
      </c>
      <c r="AF170" s="76" t="str" cm="1">
        <f t="array" ref="AF170">IF(A170="","",ROUND(AREA_VT(T170,U170,I170,P170),2))</f>
        <v/>
      </c>
      <c r="AG170" s="96" t="str" cm="1">
        <f t="array" ref="AG170">IF(A170="","",IF(INDEX(Table_Methods!A:F,MATCH(G170,Table_Methods!B:B,0),1)&lt;&gt;"BKFL1","",MAX(0,ROUND(BKFL1_CEB(AC170,AE170,AH170,F170,F170,J170),1))))</f>
        <v/>
      </c>
      <c r="AH170" s="96" t="str" cm="1">
        <f t="array" ref="AH170">IF(A170="","",IF(INDEX(Table_Methods!A:F,MATCH(G170,Table_Methods!B:B,0),1)&lt;&gt;"BKFL1","",MAX(0,ROUND(BKFL1_STR_NRK(AC170,AE170,K170,V170,W170),1))))</f>
        <v/>
      </c>
      <c r="AI170" s="96" t="str" cm="1">
        <f t="array" ref="AI170">IF(A170="","",IF(INDEX(Table_Methods!A:F,MATCH(G170,Table_Methods!B:B,0),1)&lt;&gt;"BKFL1","",MAX(0,ROUND(BKFL1_STR_RCK(AB170,F170),1))))</f>
        <v/>
      </c>
      <c r="AJ170" s="96" t="str" cm="1">
        <f t="array" ref="AJ170">IF(A170="","",IF(INDEX(Table_Methods!A:F,MATCH(G170,Table_Methods!B:B,0),1)&lt;&gt;"BKFL2","",MAX(0,ROUND(BKFL2_CEB(AC170,AD170,AK170,F170,F170,J170),1))))</f>
        <v/>
      </c>
      <c r="AK170" s="96" t="str" cm="1">
        <f t="array" ref="AK170">IF(A170="","",IF(INDEX(Table_Methods!A:F,MATCH(G170,Table_Methods!B:B,0),1)&lt;&gt;"BKFL2","",MAX(0,ROUND(BKFL2_STR_NRK(AC170,AD170,K170,V170,X170),1))))</f>
        <v/>
      </c>
      <c r="AL170" s="96" t="str" cm="1">
        <f t="array" ref="AL170">IF(A170="","",IF(INDEX(Table_Methods!A:F,MATCH(G170,Table_Methods!B:B,0),1)&lt;&gt;"BKFL2","",MAX(0,ROUND(BKFL2_STR_RCK(AB170,F170),1))))</f>
        <v/>
      </c>
      <c r="AM170" s="96" t="str" cm="1">
        <f t="array" ref="AM170">IF(A170="","",IF(INDEX(Table_Methods!A:F,MATCH(G170,Table_Methods!B:B,0),1)&lt;&gt;"BKFL3","",MAX(0,ROUND(BKFL3_STR(AC170+AE170,K170),1))))</f>
        <v/>
      </c>
      <c r="AN170" s="96" t="str" cm="1">
        <f t="array" ref="AN170">IF(A170="","",IF(INDEX(Table_Methods!A:F,MATCH(G170,Table_Methods!B:B,0),1)&lt;&gt;"BKFL6","",MAX(0,ROUND(BKFL6_CEB(AC170,AE170,AO170,F170,F170,J170),1))))</f>
        <v/>
      </c>
      <c r="AO170" s="97" t="str" cm="1">
        <f t="array" ref="AO170">IF(A170="","",IF(INDEX(Table_Methods!A:F,MATCH(G170,Table_Methods!B:B,0),1)&lt;&gt;"BKFL6","",MAX(0,ROUND(BKFL6_STR_NRK(AC170,K170,V170),1))))</f>
        <v/>
      </c>
      <c r="AP170" s="96" t="str" cm="1">
        <f t="array" ref="AP170">IF(A170="","",IF(INDEX(Table_Methods!A:F,MATCH(G170,Table_Methods!B:B,0),1)&lt;&gt;"BKFL6","",MAX(0,ROUND(BKFL6_STR_RCK(AB170,F170),1))))</f>
        <v/>
      </c>
      <c r="AQ170" s="97" t="str" cm="1">
        <f t="array" ref="AQ170">IF(A170="","",IF(INDEX(Table_Methods!A:F,MATCH(G170,Table_Methods!B:B,0),1)&lt;&gt;"BKFL7","",MAX(0,ROUND(BKFL7_CEB(AC170,AD170,AR170,F170,F170,J170),1))))</f>
        <v/>
      </c>
      <c r="AR170" s="96" t="str" cm="1">
        <f t="array" ref="AR170">IF(A170="","",IF(INDEX(Table_Methods!A:F,MATCH(G170,Table_Methods!B:B,0),1)&lt;&gt;"BKFL7","",MAX(0,ROUND(BKFL7_STR_NRK(AC170,K170,V170),1))))</f>
        <v/>
      </c>
      <c r="AS170" s="96" t="str" cm="1">
        <f t="array" ref="AS170">IF(A170="","",IF(INDEX(Table_Methods!A:F,MATCH(G170,Table_Methods!B:B,0),1)&lt;&gt;"BKFL7","",MAX(0,ROUND(BKFL7_STR_RCK(AB170,F170),1))))</f>
        <v/>
      </c>
      <c r="AT170" s="97" t="str" cm="1">
        <f t="array" ref="AT170">IF(A170="","",IF(INDEX(Table_Methods!A:F,MATCH(G170,Table_Methods!B:B,0),1)&lt;&gt;"BKFL8","",MAX(0,ROUND(BKFL8_CEB(AF170,Z170,AA170),1))))</f>
        <v/>
      </c>
      <c r="AU170" s="96" t="str" cm="1">
        <f t="array" ref="AU170">IF(A170="","",IF(INDEX(Table_Methods!A:F,MATCH(G170,Table_Methods!B:B,0),1)&lt;&gt;"BKFL8","",MAX(0,ROUND(BKFL8_STR_NRK(AC170,AD170,X170,Y170,Z170),1))))</f>
        <v/>
      </c>
      <c r="AV170" s="96" t="str" cm="1">
        <f t="array" ref="AV170">IF(A170="","",IF(INDEX(Table_Methods!A:F,MATCH(G170,Table_Methods!B:B,0),1)&lt;&gt;"BKFL8","",MAX(0,ROUND(BKFL8_STR_RCK(AB170,X170),1))))</f>
        <v/>
      </c>
      <c r="AW170" s="96" t="str" cm="1">
        <f t="array" ref="AW170">IF(A170="","",IF(INDEX(Table_Methods!A:F,MATCH(G170,Table_Methods!B:B,0),1)&lt;&gt;"BKFL9","",MAX(0,ROUND(BKFL9_STR_NRK(AC170,AD170,X170,Y170,Z170),1))))</f>
        <v/>
      </c>
      <c r="AX170" s="96" t="str" cm="1">
        <f t="array" ref="AX170">IF(A170="","",IF(INDEX(Table_Methods!A:F,MATCH(G170,Table_Methods!B:B,0),1)&lt;&gt;"BKFL9","",MAX(0,ROUND(BKFL9_STR_RCK(AB170,X170),1))))</f>
        <v/>
      </c>
    </row>
    <row r="171" spans="1:50" x14ac:dyDescent="0.25">
      <c r="A171" s="82" t="str">
        <f>IF(Input!A171="","",Input!A171)</f>
        <v/>
      </c>
      <c r="B171" s="82" t="str">
        <f>IF(Input!B171="","",Input!B171)</f>
        <v/>
      </c>
      <c r="C171" s="82" t="str">
        <f>IF(Input!D171="","",Input!D171)</f>
        <v/>
      </c>
      <c r="D171" s="82" t="str">
        <f>IF(Input!E171="","",Input!E171)</f>
        <v/>
      </c>
      <c r="E171" s="82" t="str">
        <f>IF(Input!F171="","",Input!F171)</f>
        <v/>
      </c>
      <c r="F171" s="82" t="str">
        <f>IF(Input!G171="","",Input!G171)</f>
        <v/>
      </c>
      <c r="G171" s="83" t="str">
        <f>IF(Input!H171="","",Input!H171)</f>
        <v/>
      </c>
      <c r="H171" s="82" t="str">
        <f>IF(Input!I171="","",Input!I171)</f>
        <v/>
      </c>
      <c r="I171" s="82" t="str">
        <f>IF(Input!J171="","",Input!J171)</f>
        <v/>
      </c>
      <c r="J171" s="82" t="str">
        <f>IF(Input!K171="","",Input!K171)</f>
        <v/>
      </c>
      <c r="K171" s="82" t="str">
        <f>IF(Input!L171="","",Input!L171)</f>
        <v/>
      </c>
      <c r="L171" s="70" t="str">
        <f>IF(B171="","",IF(B171="Box",4,IF(AND(Project!$B$12&gt;0,ISNUMBER(Project!$B$12)),Project!$B$12,12)))</f>
        <v/>
      </c>
      <c r="M171" s="66" t="str">
        <f t="shared" si="14"/>
        <v/>
      </c>
      <c r="N171" s="66" t="str">
        <f t="shared" si="15"/>
        <v/>
      </c>
      <c r="O171" s="67" t="str" cm="1">
        <f t="array" ref="O171">IF(A171="","",ROUND(IF(B171="Circular",Circular(M171),IF(B171="Box",Box(M171,N171),Elliptical(M171,N171))),3))</f>
        <v/>
      </c>
      <c r="P171" s="66" t="str">
        <f t="shared" si="16"/>
        <v/>
      </c>
      <c r="Q171" s="66" t="str" cm="1">
        <f t="array" ref="Q171">IF(M171="","",ROUND(W(M171),2))</f>
        <v/>
      </c>
      <c r="R171" s="66" t="str" cm="1">
        <f t="array" ref="R171">IF(M171="","",ROUND(Wb(Q171,M171),2))</f>
        <v/>
      </c>
      <c r="S171" s="66" t="str" cm="1">
        <f t="array" ref="S171">IF(R171="","",ROUND(K(R171,N171,L171),2))</f>
        <v/>
      </c>
      <c r="T171" s="66" t="str" cm="1">
        <f t="array" ref="T171">IF(S171="","",ROUND(K_3(S171,P171,L171),2))</f>
        <v/>
      </c>
      <c r="U171" s="66" t="str" cm="1">
        <f t="array" ref="U171">IF(S171="","",ROUND(Wt(I171,S171,L171),2))</f>
        <v/>
      </c>
      <c r="V171" s="92" t="str" cm="1">
        <f t="array" ref="V171">IF(A171="","",MAX(ROUND(L_B2(K171,N171),2),0))</f>
        <v/>
      </c>
      <c r="W171" s="92" t="str" cm="1">
        <f t="array" ref="W171">IF(A171="","",MAX(ROUND(L_Tc(K171,I171,N171),2),0))</f>
        <v/>
      </c>
      <c r="X171" s="92" t="str" cm="1">
        <f t="array" ref="X171">IF(N171="","",ROUND(L_Vc(K171,P171,N171),2))</f>
        <v/>
      </c>
      <c r="Y171" s="92" t="str">
        <f t="shared" si="17"/>
        <v/>
      </c>
      <c r="Z171" s="92" t="str">
        <f t="shared" si="18"/>
        <v/>
      </c>
      <c r="AA171" s="92" t="str">
        <f t="shared" si="19"/>
        <v/>
      </c>
      <c r="AB171" s="76" t="str" cm="1">
        <f t="array" ref="AB171">IF(A171="","",AREA_F(IF(RIGHT(G171,4)="ment",P171,I171),R171))</f>
        <v/>
      </c>
      <c r="AC171" s="76" t="str" cm="1">
        <f t="array" ref="AC171">IF(A171="","",ROUND(AREA_BC(R171,S171,N171,O171),2))</f>
        <v/>
      </c>
      <c r="AD171" s="76" t="str">
        <f t="shared" si="20"/>
        <v/>
      </c>
      <c r="AE171" s="76" t="str" cm="1">
        <f t="array" ref="AE171">IF(A171="","",ROUND(AREA_CT(S171,U171,I171),2))</f>
        <v/>
      </c>
      <c r="AF171" s="76" t="str" cm="1">
        <f t="array" ref="AF171">IF(A171="","",ROUND(AREA_VT(T171,U171,I171,P171),2))</f>
        <v/>
      </c>
      <c r="AG171" s="96" t="str" cm="1">
        <f t="array" ref="AG171">IF(A171="","",IF(INDEX(Table_Methods!A:F,MATCH(G171,Table_Methods!B:B,0),1)&lt;&gt;"BKFL1","",MAX(0,ROUND(BKFL1_CEB(AC171,AE171,AH171,F171,F171,J171),1))))</f>
        <v/>
      </c>
      <c r="AH171" s="96" t="str" cm="1">
        <f t="array" ref="AH171">IF(A171="","",IF(INDEX(Table_Methods!A:F,MATCH(G171,Table_Methods!B:B,0),1)&lt;&gt;"BKFL1","",MAX(0,ROUND(BKFL1_STR_NRK(AC171,AE171,K171,V171,W171),1))))</f>
        <v/>
      </c>
      <c r="AI171" s="96" t="str" cm="1">
        <f t="array" ref="AI171">IF(A171="","",IF(INDEX(Table_Methods!A:F,MATCH(G171,Table_Methods!B:B,0),1)&lt;&gt;"BKFL1","",MAX(0,ROUND(BKFL1_STR_RCK(AB171,F171),1))))</f>
        <v/>
      </c>
      <c r="AJ171" s="96" t="str" cm="1">
        <f t="array" ref="AJ171">IF(A171="","",IF(INDEX(Table_Methods!A:F,MATCH(G171,Table_Methods!B:B,0),1)&lt;&gt;"BKFL2","",MAX(0,ROUND(BKFL2_CEB(AC171,AD171,AK171,F171,F171,J171),1))))</f>
        <v/>
      </c>
      <c r="AK171" s="96" t="str" cm="1">
        <f t="array" ref="AK171">IF(A171="","",IF(INDEX(Table_Methods!A:F,MATCH(G171,Table_Methods!B:B,0),1)&lt;&gt;"BKFL2","",MAX(0,ROUND(BKFL2_STR_NRK(AC171,AD171,K171,V171,X171),1))))</f>
        <v/>
      </c>
      <c r="AL171" s="96" t="str" cm="1">
        <f t="array" ref="AL171">IF(A171="","",IF(INDEX(Table_Methods!A:F,MATCH(G171,Table_Methods!B:B,0),1)&lt;&gt;"BKFL2","",MAX(0,ROUND(BKFL2_STR_RCK(AB171,F171),1))))</f>
        <v/>
      </c>
      <c r="AM171" s="96" t="str" cm="1">
        <f t="array" ref="AM171">IF(A171="","",IF(INDEX(Table_Methods!A:F,MATCH(G171,Table_Methods!B:B,0),1)&lt;&gt;"BKFL3","",MAX(0,ROUND(BKFL3_STR(AC171+AE171,K171),1))))</f>
        <v/>
      </c>
      <c r="AN171" s="96" t="str" cm="1">
        <f t="array" ref="AN171">IF(A171="","",IF(INDEX(Table_Methods!A:F,MATCH(G171,Table_Methods!B:B,0),1)&lt;&gt;"BKFL6","",MAX(0,ROUND(BKFL6_CEB(AC171,AE171,AO171,F171,F171,J171),1))))</f>
        <v/>
      </c>
      <c r="AO171" s="97" t="str" cm="1">
        <f t="array" ref="AO171">IF(A171="","",IF(INDEX(Table_Methods!A:F,MATCH(G171,Table_Methods!B:B,0),1)&lt;&gt;"BKFL6","",MAX(0,ROUND(BKFL6_STR_NRK(AC171,K171,V171),1))))</f>
        <v/>
      </c>
      <c r="AP171" s="96" t="str" cm="1">
        <f t="array" ref="AP171">IF(A171="","",IF(INDEX(Table_Methods!A:F,MATCH(G171,Table_Methods!B:B,0),1)&lt;&gt;"BKFL6","",MAX(0,ROUND(BKFL6_STR_RCK(AB171,F171),1))))</f>
        <v/>
      </c>
      <c r="AQ171" s="97" t="str" cm="1">
        <f t="array" ref="AQ171">IF(A171="","",IF(INDEX(Table_Methods!A:F,MATCH(G171,Table_Methods!B:B,0),1)&lt;&gt;"BKFL7","",MAX(0,ROUND(BKFL7_CEB(AC171,AD171,AR171,F171,F171,J171),1))))</f>
        <v/>
      </c>
      <c r="AR171" s="96" t="str" cm="1">
        <f t="array" ref="AR171">IF(A171="","",IF(INDEX(Table_Methods!A:F,MATCH(G171,Table_Methods!B:B,0),1)&lt;&gt;"BKFL7","",MAX(0,ROUND(BKFL7_STR_NRK(AC171,K171,V171),1))))</f>
        <v/>
      </c>
      <c r="AS171" s="96" t="str" cm="1">
        <f t="array" ref="AS171">IF(A171="","",IF(INDEX(Table_Methods!A:F,MATCH(G171,Table_Methods!B:B,0),1)&lt;&gt;"BKFL7","",MAX(0,ROUND(BKFL7_STR_RCK(AB171,F171),1))))</f>
        <v/>
      </c>
      <c r="AT171" s="97" t="str" cm="1">
        <f t="array" ref="AT171">IF(A171="","",IF(INDEX(Table_Methods!A:F,MATCH(G171,Table_Methods!B:B,0),1)&lt;&gt;"BKFL8","",MAX(0,ROUND(BKFL8_CEB(AF171,Z171,AA171),1))))</f>
        <v/>
      </c>
      <c r="AU171" s="96" t="str" cm="1">
        <f t="array" ref="AU171">IF(A171="","",IF(INDEX(Table_Methods!A:F,MATCH(G171,Table_Methods!B:B,0),1)&lt;&gt;"BKFL8","",MAX(0,ROUND(BKFL8_STR_NRK(AC171,AD171,X171,Y171,Z171),1))))</f>
        <v/>
      </c>
      <c r="AV171" s="96" t="str" cm="1">
        <f t="array" ref="AV171">IF(A171="","",IF(INDEX(Table_Methods!A:F,MATCH(G171,Table_Methods!B:B,0),1)&lt;&gt;"BKFL8","",MAX(0,ROUND(BKFL8_STR_RCK(AB171,X171),1))))</f>
        <v/>
      </c>
      <c r="AW171" s="96" t="str" cm="1">
        <f t="array" ref="AW171">IF(A171="","",IF(INDEX(Table_Methods!A:F,MATCH(G171,Table_Methods!B:B,0),1)&lt;&gt;"BKFL9","",MAX(0,ROUND(BKFL9_STR_NRK(AC171,AD171,X171,Y171,Z171),1))))</f>
        <v/>
      </c>
      <c r="AX171" s="96" t="str" cm="1">
        <f t="array" ref="AX171">IF(A171="","",IF(INDEX(Table_Methods!A:F,MATCH(G171,Table_Methods!B:B,0),1)&lt;&gt;"BKFL9","",MAX(0,ROUND(BKFL9_STR_RCK(AB171,X171),1))))</f>
        <v/>
      </c>
    </row>
    <row r="172" spans="1:50" x14ac:dyDescent="0.25">
      <c r="A172" s="82" t="str">
        <f>IF(Input!A172="","",Input!A172)</f>
        <v/>
      </c>
      <c r="B172" s="82" t="str">
        <f>IF(Input!B172="","",Input!B172)</f>
        <v/>
      </c>
      <c r="C172" s="82" t="str">
        <f>IF(Input!D172="","",Input!D172)</f>
        <v/>
      </c>
      <c r="D172" s="82" t="str">
        <f>IF(Input!E172="","",Input!E172)</f>
        <v/>
      </c>
      <c r="E172" s="82" t="str">
        <f>IF(Input!F172="","",Input!F172)</f>
        <v/>
      </c>
      <c r="F172" s="82" t="str">
        <f>IF(Input!G172="","",Input!G172)</f>
        <v/>
      </c>
      <c r="G172" s="83" t="str">
        <f>IF(Input!H172="","",Input!H172)</f>
        <v/>
      </c>
      <c r="H172" s="82" t="str">
        <f>IF(Input!I172="","",Input!I172)</f>
        <v/>
      </c>
      <c r="I172" s="82" t="str">
        <f>IF(Input!J172="","",Input!J172)</f>
        <v/>
      </c>
      <c r="J172" s="82" t="str">
        <f>IF(Input!K172="","",Input!K172)</f>
        <v/>
      </c>
      <c r="K172" s="82" t="str">
        <f>IF(Input!L172="","",Input!L172)</f>
        <v/>
      </c>
      <c r="L172" s="70" t="str">
        <f>IF(B172="","",IF(B172="Box",4,IF(AND(Project!$B$12&gt;0,ISNUMBER(Project!$B$12)),Project!$B$12,12)))</f>
        <v/>
      </c>
      <c r="M172" s="66" t="str">
        <f t="shared" si="14"/>
        <v/>
      </c>
      <c r="N172" s="66" t="str">
        <f t="shared" si="15"/>
        <v/>
      </c>
      <c r="O172" s="67" t="str" cm="1">
        <f t="array" ref="O172">IF(A172="","",ROUND(IF(B172="Circular",Circular(M172),IF(B172="Box",Box(M172,N172),Elliptical(M172,N172))),3))</f>
        <v/>
      </c>
      <c r="P172" s="66" t="str">
        <f t="shared" si="16"/>
        <v/>
      </c>
      <c r="Q172" s="66" t="str" cm="1">
        <f t="array" ref="Q172">IF(M172="","",ROUND(W(M172),2))</f>
        <v/>
      </c>
      <c r="R172" s="66" t="str" cm="1">
        <f t="array" ref="R172">IF(M172="","",ROUND(Wb(Q172,M172),2))</f>
        <v/>
      </c>
      <c r="S172" s="66" t="str" cm="1">
        <f t="array" ref="S172">IF(R172="","",ROUND(K(R172,N172,L172),2))</f>
        <v/>
      </c>
      <c r="T172" s="66" t="str" cm="1">
        <f t="array" ref="T172">IF(S172="","",ROUND(K_3(S172,P172,L172),2))</f>
        <v/>
      </c>
      <c r="U172" s="66" t="str" cm="1">
        <f t="array" ref="U172">IF(S172="","",ROUND(Wt(I172,S172,L172),2))</f>
        <v/>
      </c>
      <c r="V172" s="92" t="str" cm="1">
        <f t="array" ref="V172">IF(A172="","",MAX(ROUND(L_B2(K172,N172),2),0))</f>
        <v/>
      </c>
      <c r="W172" s="92" t="str" cm="1">
        <f t="array" ref="W172">IF(A172="","",MAX(ROUND(L_Tc(K172,I172,N172),2),0))</f>
        <v/>
      </c>
      <c r="X172" s="92" t="str" cm="1">
        <f t="array" ref="X172">IF(N172="","",ROUND(L_Vc(K172,P172,N172),2))</f>
        <v/>
      </c>
      <c r="Y172" s="92" t="str">
        <f t="shared" si="17"/>
        <v/>
      </c>
      <c r="Z172" s="92" t="str">
        <f t="shared" si="18"/>
        <v/>
      </c>
      <c r="AA172" s="92" t="str">
        <f t="shared" si="19"/>
        <v/>
      </c>
      <c r="AB172" s="76" t="str" cm="1">
        <f t="array" ref="AB172">IF(A172="","",AREA_F(IF(RIGHT(G172,4)="ment",P172,I172),R172))</f>
        <v/>
      </c>
      <c r="AC172" s="76" t="str" cm="1">
        <f t="array" ref="AC172">IF(A172="","",ROUND(AREA_BC(R172,S172,N172,O172),2))</f>
        <v/>
      </c>
      <c r="AD172" s="76" t="str">
        <f t="shared" si="20"/>
        <v/>
      </c>
      <c r="AE172" s="76" t="str" cm="1">
        <f t="array" ref="AE172">IF(A172="","",ROUND(AREA_CT(S172,U172,I172),2))</f>
        <v/>
      </c>
      <c r="AF172" s="76" t="str" cm="1">
        <f t="array" ref="AF172">IF(A172="","",ROUND(AREA_VT(T172,U172,I172,P172),2))</f>
        <v/>
      </c>
      <c r="AG172" s="96" t="str" cm="1">
        <f t="array" ref="AG172">IF(A172="","",IF(INDEX(Table_Methods!A:F,MATCH(G172,Table_Methods!B:B,0),1)&lt;&gt;"BKFL1","",MAX(0,ROUND(BKFL1_CEB(AC172,AE172,AH172,F172,F172,J172),1))))</f>
        <v/>
      </c>
      <c r="AH172" s="96" t="str" cm="1">
        <f t="array" ref="AH172">IF(A172="","",IF(INDEX(Table_Methods!A:F,MATCH(G172,Table_Methods!B:B,0),1)&lt;&gt;"BKFL1","",MAX(0,ROUND(BKFL1_STR_NRK(AC172,AE172,K172,V172,W172),1))))</f>
        <v/>
      </c>
      <c r="AI172" s="96" t="str" cm="1">
        <f t="array" ref="AI172">IF(A172="","",IF(INDEX(Table_Methods!A:F,MATCH(G172,Table_Methods!B:B,0),1)&lt;&gt;"BKFL1","",MAX(0,ROUND(BKFL1_STR_RCK(AB172,F172),1))))</f>
        <v/>
      </c>
      <c r="AJ172" s="96" t="str" cm="1">
        <f t="array" ref="AJ172">IF(A172="","",IF(INDEX(Table_Methods!A:F,MATCH(G172,Table_Methods!B:B,0),1)&lt;&gt;"BKFL2","",MAX(0,ROUND(BKFL2_CEB(AC172,AD172,AK172,F172,F172,J172),1))))</f>
        <v/>
      </c>
      <c r="AK172" s="96" t="str" cm="1">
        <f t="array" ref="AK172">IF(A172="","",IF(INDEX(Table_Methods!A:F,MATCH(G172,Table_Methods!B:B,0),1)&lt;&gt;"BKFL2","",MAX(0,ROUND(BKFL2_STR_NRK(AC172,AD172,K172,V172,X172),1))))</f>
        <v/>
      </c>
      <c r="AL172" s="96" t="str" cm="1">
        <f t="array" ref="AL172">IF(A172="","",IF(INDEX(Table_Methods!A:F,MATCH(G172,Table_Methods!B:B,0),1)&lt;&gt;"BKFL2","",MAX(0,ROUND(BKFL2_STR_RCK(AB172,F172),1))))</f>
        <v/>
      </c>
      <c r="AM172" s="96" t="str" cm="1">
        <f t="array" ref="AM172">IF(A172="","",IF(INDEX(Table_Methods!A:F,MATCH(G172,Table_Methods!B:B,0),1)&lt;&gt;"BKFL3","",MAX(0,ROUND(BKFL3_STR(AC172+AE172,K172),1))))</f>
        <v/>
      </c>
      <c r="AN172" s="96" t="str" cm="1">
        <f t="array" ref="AN172">IF(A172="","",IF(INDEX(Table_Methods!A:F,MATCH(G172,Table_Methods!B:B,0),1)&lt;&gt;"BKFL6","",MAX(0,ROUND(BKFL6_CEB(AC172,AE172,AO172,F172,F172,J172),1))))</f>
        <v/>
      </c>
      <c r="AO172" s="97" t="str" cm="1">
        <f t="array" ref="AO172">IF(A172="","",IF(INDEX(Table_Methods!A:F,MATCH(G172,Table_Methods!B:B,0),1)&lt;&gt;"BKFL6","",MAX(0,ROUND(BKFL6_STR_NRK(AC172,K172,V172),1))))</f>
        <v/>
      </c>
      <c r="AP172" s="96" t="str" cm="1">
        <f t="array" ref="AP172">IF(A172="","",IF(INDEX(Table_Methods!A:F,MATCH(G172,Table_Methods!B:B,0),1)&lt;&gt;"BKFL6","",MAX(0,ROUND(BKFL6_STR_RCK(AB172,F172),1))))</f>
        <v/>
      </c>
      <c r="AQ172" s="97" t="str" cm="1">
        <f t="array" ref="AQ172">IF(A172="","",IF(INDEX(Table_Methods!A:F,MATCH(G172,Table_Methods!B:B,0),1)&lt;&gt;"BKFL7","",MAX(0,ROUND(BKFL7_CEB(AC172,AD172,AR172,F172,F172,J172),1))))</f>
        <v/>
      </c>
      <c r="AR172" s="96" t="str" cm="1">
        <f t="array" ref="AR172">IF(A172="","",IF(INDEX(Table_Methods!A:F,MATCH(G172,Table_Methods!B:B,0),1)&lt;&gt;"BKFL7","",MAX(0,ROUND(BKFL7_STR_NRK(AC172,K172,V172),1))))</f>
        <v/>
      </c>
      <c r="AS172" s="96" t="str" cm="1">
        <f t="array" ref="AS172">IF(A172="","",IF(INDEX(Table_Methods!A:F,MATCH(G172,Table_Methods!B:B,0),1)&lt;&gt;"BKFL7","",MAX(0,ROUND(BKFL7_STR_RCK(AB172,F172),1))))</f>
        <v/>
      </c>
      <c r="AT172" s="97" t="str" cm="1">
        <f t="array" ref="AT172">IF(A172="","",IF(INDEX(Table_Methods!A:F,MATCH(G172,Table_Methods!B:B,0),1)&lt;&gt;"BKFL8","",MAX(0,ROUND(BKFL8_CEB(AF172,Z172,AA172),1))))</f>
        <v/>
      </c>
      <c r="AU172" s="96" t="str" cm="1">
        <f t="array" ref="AU172">IF(A172="","",IF(INDEX(Table_Methods!A:F,MATCH(G172,Table_Methods!B:B,0),1)&lt;&gt;"BKFL8","",MAX(0,ROUND(BKFL8_STR_NRK(AC172,AD172,X172,Y172,Z172),1))))</f>
        <v/>
      </c>
      <c r="AV172" s="96" t="str" cm="1">
        <f t="array" ref="AV172">IF(A172="","",IF(INDEX(Table_Methods!A:F,MATCH(G172,Table_Methods!B:B,0),1)&lt;&gt;"BKFL8","",MAX(0,ROUND(BKFL8_STR_RCK(AB172,X172),1))))</f>
        <v/>
      </c>
      <c r="AW172" s="96" t="str" cm="1">
        <f t="array" ref="AW172">IF(A172="","",IF(INDEX(Table_Methods!A:F,MATCH(G172,Table_Methods!B:B,0),1)&lt;&gt;"BKFL9","",MAX(0,ROUND(BKFL9_STR_NRK(AC172,AD172,X172,Y172,Z172),1))))</f>
        <v/>
      </c>
      <c r="AX172" s="96" t="str" cm="1">
        <f t="array" ref="AX172">IF(A172="","",IF(INDEX(Table_Methods!A:F,MATCH(G172,Table_Methods!B:B,0),1)&lt;&gt;"BKFL9","",MAX(0,ROUND(BKFL9_STR_RCK(AB172,X172),1))))</f>
        <v/>
      </c>
    </row>
    <row r="173" spans="1:50" x14ac:dyDescent="0.25">
      <c r="A173" s="82" t="str">
        <f>IF(Input!A173="","",Input!A173)</f>
        <v/>
      </c>
      <c r="B173" s="82" t="str">
        <f>IF(Input!B173="","",Input!B173)</f>
        <v/>
      </c>
      <c r="C173" s="82" t="str">
        <f>IF(Input!D173="","",Input!D173)</f>
        <v/>
      </c>
      <c r="D173" s="82" t="str">
        <f>IF(Input!E173="","",Input!E173)</f>
        <v/>
      </c>
      <c r="E173" s="82" t="str">
        <f>IF(Input!F173="","",Input!F173)</f>
        <v/>
      </c>
      <c r="F173" s="82" t="str">
        <f>IF(Input!G173="","",Input!G173)</f>
        <v/>
      </c>
      <c r="G173" s="83" t="str">
        <f>IF(Input!H173="","",Input!H173)</f>
        <v/>
      </c>
      <c r="H173" s="82" t="str">
        <f>IF(Input!I173="","",Input!I173)</f>
        <v/>
      </c>
      <c r="I173" s="82" t="str">
        <f>IF(Input!J173="","",Input!J173)</f>
        <v/>
      </c>
      <c r="J173" s="82" t="str">
        <f>IF(Input!K173="","",Input!K173)</f>
        <v/>
      </c>
      <c r="K173" s="82" t="str">
        <f>IF(Input!L173="","",Input!L173)</f>
        <v/>
      </c>
      <c r="L173" s="70" t="str">
        <f>IF(B173="","",IF(B173="Box",4,IF(AND(Project!$B$12&gt;0,ISNUMBER(Project!$B$12)),Project!$B$12,12)))</f>
        <v/>
      </c>
      <c r="M173" s="66" t="str">
        <f t="shared" si="14"/>
        <v/>
      </c>
      <c r="N173" s="66" t="str">
        <f t="shared" si="15"/>
        <v/>
      </c>
      <c r="O173" s="67" t="str" cm="1">
        <f t="array" ref="O173">IF(A173="","",ROUND(IF(B173="Circular",Circular(M173),IF(B173="Box",Box(M173,N173),Elliptical(M173,N173))),3))</f>
        <v/>
      </c>
      <c r="P173" s="66" t="str">
        <f t="shared" si="16"/>
        <v/>
      </c>
      <c r="Q173" s="66" t="str" cm="1">
        <f t="array" ref="Q173">IF(M173="","",ROUND(W(M173),2))</f>
        <v/>
      </c>
      <c r="R173" s="66" t="str" cm="1">
        <f t="array" ref="R173">IF(M173="","",ROUND(Wb(Q173,M173),2))</f>
        <v/>
      </c>
      <c r="S173" s="66" t="str" cm="1">
        <f t="array" ref="S173">IF(R173="","",ROUND(K(R173,N173,L173),2))</f>
        <v/>
      </c>
      <c r="T173" s="66" t="str" cm="1">
        <f t="array" ref="T173">IF(S173="","",ROUND(K_3(S173,P173,L173),2))</f>
        <v/>
      </c>
      <c r="U173" s="66" t="str" cm="1">
        <f t="array" ref="U173">IF(S173="","",ROUND(Wt(I173,S173,L173),2))</f>
        <v/>
      </c>
      <c r="V173" s="92" t="str" cm="1">
        <f t="array" ref="V173">IF(A173="","",MAX(ROUND(L_B2(K173,N173),2),0))</f>
        <v/>
      </c>
      <c r="W173" s="92" t="str" cm="1">
        <f t="array" ref="W173">IF(A173="","",MAX(ROUND(L_Tc(K173,I173,N173),2),0))</f>
        <v/>
      </c>
      <c r="X173" s="92" t="str" cm="1">
        <f t="array" ref="X173">IF(N173="","",ROUND(L_Vc(K173,P173,N173),2))</f>
        <v/>
      </c>
      <c r="Y173" s="92" t="str">
        <f t="shared" si="17"/>
        <v/>
      </c>
      <c r="Z173" s="92" t="str">
        <f t="shared" si="18"/>
        <v/>
      </c>
      <c r="AA173" s="92" t="str">
        <f t="shared" si="19"/>
        <v/>
      </c>
      <c r="AB173" s="76" t="str" cm="1">
        <f t="array" ref="AB173">IF(A173="","",AREA_F(IF(RIGHT(G173,4)="ment",P173,I173),R173))</f>
        <v/>
      </c>
      <c r="AC173" s="76" t="str" cm="1">
        <f t="array" ref="AC173">IF(A173="","",ROUND(AREA_BC(R173,S173,N173,O173),2))</f>
        <v/>
      </c>
      <c r="AD173" s="76" t="str">
        <f t="shared" si="20"/>
        <v/>
      </c>
      <c r="AE173" s="76" t="str" cm="1">
        <f t="array" ref="AE173">IF(A173="","",ROUND(AREA_CT(S173,U173,I173),2))</f>
        <v/>
      </c>
      <c r="AF173" s="76" t="str" cm="1">
        <f t="array" ref="AF173">IF(A173="","",ROUND(AREA_VT(T173,U173,I173,P173),2))</f>
        <v/>
      </c>
      <c r="AG173" s="96" t="str" cm="1">
        <f t="array" ref="AG173">IF(A173="","",IF(INDEX(Table_Methods!A:F,MATCH(G173,Table_Methods!B:B,0),1)&lt;&gt;"BKFL1","",MAX(0,ROUND(BKFL1_CEB(AC173,AE173,AH173,F173,F173,J173),1))))</f>
        <v/>
      </c>
      <c r="AH173" s="96" t="str" cm="1">
        <f t="array" ref="AH173">IF(A173="","",IF(INDEX(Table_Methods!A:F,MATCH(G173,Table_Methods!B:B,0),1)&lt;&gt;"BKFL1","",MAX(0,ROUND(BKFL1_STR_NRK(AC173,AE173,K173,V173,W173),1))))</f>
        <v/>
      </c>
      <c r="AI173" s="96" t="str" cm="1">
        <f t="array" ref="AI173">IF(A173="","",IF(INDEX(Table_Methods!A:F,MATCH(G173,Table_Methods!B:B,0),1)&lt;&gt;"BKFL1","",MAX(0,ROUND(BKFL1_STR_RCK(AB173,F173),1))))</f>
        <v/>
      </c>
      <c r="AJ173" s="96" t="str" cm="1">
        <f t="array" ref="AJ173">IF(A173="","",IF(INDEX(Table_Methods!A:F,MATCH(G173,Table_Methods!B:B,0),1)&lt;&gt;"BKFL2","",MAX(0,ROUND(BKFL2_CEB(AC173,AD173,AK173,F173,F173,J173),1))))</f>
        <v/>
      </c>
      <c r="AK173" s="96" t="str" cm="1">
        <f t="array" ref="AK173">IF(A173="","",IF(INDEX(Table_Methods!A:F,MATCH(G173,Table_Methods!B:B,0),1)&lt;&gt;"BKFL2","",MAX(0,ROUND(BKFL2_STR_NRK(AC173,AD173,K173,V173,X173),1))))</f>
        <v/>
      </c>
      <c r="AL173" s="96" t="str" cm="1">
        <f t="array" ref="AL173">IF(A173="","",IF(INDEX(Table_Methods!A:F,MATCH(G173,Table_Methods!B:B,0),1)&lt;&gt;"BKFL2","",MAX(0,ROUND(BKFL2_STR_RCK(AB173,F173),1))))</f>
        <v/>
      </c>
      <c r="AM173" s="96" t="str" cm="1">
        <f t="array" ref="AM173">IF(A173="","",IF(INDEX(Table_Methods!A:F,MATCH(G173,Table_Methods!B:B,0),1)&lt;&gt;"BKFL3","",MAX(0,ROUND(BKFL3_STR(AC173+AE173,K173),1))))</f>
        <v/>
      </c>
      <c r="AN173" s="96" t="str" cm="1">
        <f t="array" ref="AN173">IF(A173="","",IF(INDEX(Table_Methods!A:F,MATCH(G173,Table_Methods!B:B,0),1)&lt;&gt;"BKFL6","",MAX(0,ROUND(BKFL6_CEB(AC173,AE173,AO173,F173,F173,J173),1))))</f>
        <v/>
      </c>
      <c r="AO173" s="97" t="str" cm="1">
        <f t="array" ref="AO173">IF(A173="","",IF(INDEX(Table_Methods!A:F,MATCH(G173,Table_Methods!B:B,0),1)&lt;&gt;"BKFL6","",MAX(0,ROUND(BKFL6_STR_NRK(AC173,K173,V173),1))))</f>
        <v/>
      </c>
      <c r="AP173" s="96" t="str" cm="1">
        <f t="array" ref="AP173">IF(A173="","",IF(INDEX(Table_Methods!A:F,MATCH(G173,Table_Methods!B:B,0),1)&lt;&gt;"BKFL6","",MAX(0,ROUND(BKFL6_STR_RCK(AB173,F173),1))))</f>
        <v/>
      </c>
      <c r="AQ173" s="97" t="str" cm="1">
        <f t="array" ref="AQ173">IF(A173="","",IF(INDEX(Table_Methods!A:F,MATCH(G173,Table_Methods!B:B,0),1)&lt;&gt;"BKFL7","",MAX(0,ROUND(BKFL7_CEB(AC173,AD173,AR173,F173,F173,J173),1))))</f>
        <v/>
      </c>
      <c r="AR173" s="96" t="str" cm="1">
        <f t="array" ref="AR173">IF(A173="","",IF(INDEX(Table_Methods!A:F,MATCH(G173,Table_Methods!B:B,0),1)&lt;&gt;"BKFL7","",MAX(0,ROUND(BKFL7_STR_NRK(AC173,K173,V173),1))))</f>
        <v/>
      </c>
      <c r="AS173" s="96" t="str" cm="1">
        <f t="array" ref="AS173">IF(A173="","",IF(INDEX(Table_Methods!A:F,MATCH(G173,Table_Methods!B:B,0),1)&lt;&gt;"BKFL7","",MAX(0,ROUND(BKFL7_STR_RCK(AB173,F173),1))))</f>
        <v/>
      </c>
      <c r="AT173" s="97" t="str" cm="1">
        <f t="array" ref="AT173">IF(A173="","",IF(INDEX(Table_Methods!A:F,MATCH(G173,Table_Methods!B:B,0),1)&lt;&gt;"BKFL8","",MAX(0,ROUND(BKFL8_CEB(AF173,Z173,AA173),1))))</f>
        <v/>
      </c>
      <c r="AU173" s="96" t="str" cm="1">
        <f t="array" ref="AU173">IF(A173="","",IF(INDEX(Table_Methods!A:F,MATCH(G173,Table_Methods!B:B,0),1)&lt;&gt;"BKFL8","",MAX(0,ROUND(BKFL8_STR_NRK(AC173,AD173,X173,Y173,Z173),1))))</f>
        <v/>
      </c>
      <c r="AV173" s="96" t="str" cm="1">
        <f t="array" ref="AV173">IF(A173="","",IF(INDEX(Table_Methods!A:F,MATCH(G173,Table_Methods!B:B,0),1)&lt;&gt;"BKFL8","",MAX(0,ROUND(BKFL8_STR_RCK(AB173,X173),1))))</f>
        <v/>
      </c>
      <c r="AW173" s="96" t="str" cm="1">
        <f t="array" ref="AW173">IF(A173="","",IF(INDEX(Table_Methods!A:F,MATCH(G173,Table_Methods!B:B,0),1)&lt;&gt;"BKFL9","",MAX(0,ROUND(BKFL9_STR_NRK(AC173,AD173,X173,Y173,Z173),1))))</f>
        <v/>
      </c>
      <c r="AX173" s="96" t="str" cm="1">
        <f t="array" ref="AX173">IF(A173="","",IF(INDEX(Table_Methods!A:F,MATCH(G173,Table_Methods!B:B,0),1)&lt;&gt;"BKFL9","",MAX(0,ROUND(BKFL9_STR_RCK(AB173,X173),1))))</f>
        <v/>
      </c>
    </row>
    <row r="174" spans="1:50" x14ac:dyDescent="0.25">
      <c r="A174" s="82" t="str">
        <f>IF(Input!A174="","",Input!A174)</f>
        <v/>
      </c>
      <c r="B174" s="82" t="str">
        <f>IF(Input!B174="","",Input!B174)</f>
        <v/>
      </c>
      <c r="C174" s="82" t="str">
        <f>IF(Input!D174="","",Input!D174)</f>
        <v/>
      </c>
      <c r="D174" s="82" t="str">
        <f>IF(Input!E174="","",Input!E174)</f>
        <v/>
      </c>
      <c r="E174" s="82" t="str">
        <f>IF(Input!F174="","",Input!F174)</f>
        <v/>
      </c>
      <c r="F174" s="82" t="str">
        <f>IF(Input!G174="","",Input!G174)</f>
        <v/>
      </c>
      <c r="G174" s="83" t="str">
        <f>IF(Input!H174="","",Input!H174)</f>
        <v/>
      </c>
      <c r="H174" s="82" t="str">
        <f>IF(Input!I174="","",Input!I174)</f>
        <v/>
      </c>
      <c r="I174" s="82" t="str">
        <f>IF(Input!J174="","",Input!J174)</f>
        <v/>
      </c>
      <c r="J174" s="82" t="str">
        <f>IF(Input!K174="","",Input!K174)</f>
        <v/>
      </c>
      <c r="K174" s="82" t="str">
        <f>IF(Input!L174="","",Input!L174)</f>
        <v/>
      </c>
      <c r="L174" s="70" t="str">
        <f>IF(B174="","",IF(B174="Box",4,IF(AND(Project!$B$12&gt;0,ISNUMBER(Project!$B$12)),Project!$B$12,12)))</f>
        <v/>
      </c>
      <c r="M174" s="66" t="str">
        <f t="shared" si="14"/>
        <v/>
      </c>
      <c r="N174" s="66" t="str">
        <f t="shared" si="15"/>
        <v/>
      </c>
      <c r="O174" s="67" t="str" cm="1">
        <f t="array" ref="O174">IF(A174="","",ROUND(IF(B174="Circular",Circular(M174),IF(B174="Box",Box(M174,N174),Elliptical(M174,N174))),3))</f>
        <v/>
      </c>
      <c r="P174" s="66" t="str">
        <f t="shared" si="16"/>
        <v/>
      </c>
      <c r="Q174" s="66" t="str" cm="1">
        <f t="array" ref="Q174">IF(M174="","",ROUND(W(M174),2))</f>
        <v/>
      </c>
      <c r="R174" s="66" t="str" cm="1">
        <f t="array" ref="R174">IF(M174="","",ROUND(Wb(Q174,M174),2))</f>
        <v/>
      </c>
      <c r="S174" s="66" t="str" cm="1">
        <f t="array" ref="S174">IF(R174="","",ROUND(K(R174,N174,L174),2))</f>
        <v/>
      </c>
      <c r="T174" s="66" t="str" cm="1">
        <f t="array" ref="T174">IF(S174="","",ROUND(K_3(S174,P174,L174),2))</f>
        <v/>
      </c>
      <c r="U174" s="66" t="str" cm="1">
        <f t="array" ref="U174">IF(S174="","",ROUND(Wt(I174,S174,L174),2))</f>
        <v/>
      </c>
      <c r="V174" s="92" t="str" cm="1">
        <f t="array" ref="V174">IF(A174="","",MAX(ROUND(L_B2(K174,N174),2),0))</f>
        <v/>
      </c>
      <c r="W174" s="92" t="str" cm="1">
        <f t="array" ref="W174">IF(A174="","",MAX(ROUND(L_Tc(K174,I174,N174),2),0))</f>
        <v/>
      </c>
      <c r="X174" s="92" t="str" cm="1">
        <f t="array" ref="X174">IF(N174="","",ROUND(L_Vc(K174,P174,N174),2))</f>
        <v/>
      </c>
      <c r="Y174" s="92" t="str">
        <f t="shared" si="17"/>
        <v/>
      </c>
      <c r="Z174" s="92" t="str">
        <f t="shared" si="18"/>
        <v/>
      </c>
      <c r="AA174" s="92" t="str">
        <f t="shared" si="19"/>
        <v/>
      </c>
      <c r="AB174" s="76" t="str" cm="1">
        <f t="array" ref="AB174">IF(A174="","",AREA_F(IF(RIGHT(G174,4)="ment",P174,I174),R174))</f>
        <v/>
      </c>
      <c r="AC174" s="76" t="str" cm="1">
        <f t="array" ref="AC174">IF(A174="","",ROUND(AREA_BC(R174,S174,N174,O174),2))</f>
        <v/>
      </c>
      <c r="AD174" s="76" t="str">
        <f t="shared" si="20"/>
        <v/>
      </c>
      <c r="AE174" s="76" t="str" cm="1">
        <f t="array" ref="AE174">IF(A174="","",ROUND(AREA_CT(S174,U174,I174),2))</f>
        <v/>
      </c>
      <c r="AF174" s="76" t="str" cm="1">
        <f t="array" ref="AF174">IF(A174="","",ROUND(AREA_VT(T174,U174,I174,P174),2))</f>
        <v/>
      </c>
      <c r="AG174" s="96" t="str" cm="1">
        <f t="array" ref="AG174">IF(A174="","",IF(INDEX(Table_Methods!A:F,MATCH(G174,Table_Methods!B:B,0),1)&lt;&gt;"BKFL1","",MAX(0,ROUND(BKFL1_CEB(AC174,AE174,AH174,F174,F174,J174),1))))</f>
        <v/>
      </c>
      <c r="AH174" s="96" t="str" cm="1">
        <f t="array" ref="AH174">IF(A174="","",IF(INDEX(Table_Methods!A:F,MATCH(G174,Table_Methods!B:B,0),1)&lt;&gt;"BKFL1","",MAX(0,ROUND(BKFL1_STR_NRK(AC174,AE174,K174,V174,W174),1))))</f>
        <v/>
      </c>
      <c r="AI174" s="96" t="str" cm="1">
        <f t="array" ref="AI174">IF(A174="","",IF(INDEX(Table_Methods!A:F,MATCH(G174,Table_Methods!B:B,0),1)&lt;&gt;"BKFL1","",MAX(0,ROUND(BKFL1_STR_RCK(AB174,F174),1))))</f>
        <v/>
      </c>
      <c r="AJ174" s="96" t="str" cm="1">
        <f t="array" ref="AJ174">IF(A174="","",IF(INDEX(Table_Methods!A:F,MATCH(G174,Table_Methods!B:B,0),1)&lt;&gt;"BKFL2","",MAX(0,ROUND(BKFL2_CEB(AC174,AD174,AK174,F174,F174,J174),1))))</f>
        <v/>
      </c>
      <c r="AK174" s="96" t="str" cm="1">
        <f t="array" ref="AK174">IF(A174="","",IF(INDEX(Table_Methods!A:F,MATCH(G174,Table_Methods!B:B,0),1)&lt;&gt;"BKFL2","",MAX(0,ROUND(BKFL2_STR_NRK(AC174,AD174,K174,V174,X174),1))))</f>
        <v/>
      </c>
      <c r="AL174" s="96" t="str" cm="1">
        <f t="array" ref="AL174">IF(A174="","",IF(INDEX(Table_Methods!A:F,MATCH(G174,Table_Methods!B:B,0),1)&lt;&gt;"BKFL2","",MAX(0,ROUND(BKFL2_STR_RCK(AB174,F174),1))))</f>
        <v/>
      </c>
      <c r="AM174" s="96" t="str" cm="1">
        <f t="array" ref="AM174">IF(A174="","",IF(INDEX(Table_Methods!A:F,MATCH(G174,Table_Methods!B:B,0),1)&lt;&gt;"BKFL3","",MAX(0,ROUND(BKFL3_STR(AC174+AE174,K174),1))))</f>
        <v/>
      </c>
      <c r="AN174" s="96" t="str" cm="1">
        <f t="array" ref="AN174">IF(A174="","",IF(INDEX(Table_Methods!A:F,MATCH(G174,Table_Methods!B:B,0),1)&lt;&gt;"BKFL6","",MAX(0,ROUND(BKFL6_CEB(AC174,AE174,AO174,F174,F174,J174),1))))</f>
        <v/>
      </c>
      <c r="AO174" s="97" t="str" cm="1">
        <f t="array" ref="AO174">IF(A174="","",IF(INDEX(Table_Methods!A:F,MATCH(G174,Table_Methods!B:B,0),1)&lt;&gt;"BKFL6","",MAX(0,ROUND(BKFL6_STR_NRK(AC174,K174,V174),1))))</f>
        <v/>
      </c>
      <c r="AP174" s="96" t="str" cm="1">
        <f t="array" ref="AP174">IF(A174="","",IF(INDEX(Table_Methods!A:F,MATCH(G174,Table_Methods!B:B,0),1)&lt;&gt;"BKFL6","",MAX(0,ROUND(BKFL6_STR_RCK(AB174,F174),1))))</f>
        <v/>
      </c>
      <c r="AQ174" s="97" t="str" cm="1">
        <f t="array" ref="AQ174">IF(A174="","",IF(INDEX(Table_Methods!A:F,MATCH(G174,Table_Methods!B:B,0),1)&lt;&gt;"BKFL7","",MAX(0,ROUND(BKFL7_CEB(AC174,AD174,AR174,F174,F174,J174),1))))</f>
        <v/>
      </c>
      <c r="AR174" s="96" t="str" cm="1">
        <f t="array" ref="AR174">IF(A174="","",IF(INDEX(Table_Methods!A:F,MATCH(G174,Table_Methods!B:B,0),1)&lt;&gt;"BKFL7","",MAX(0,ROUND(BKFL7_STR_NRK(AC174,K174,V174),1))))</f>
        <v/>
      </c>
      <c r="AS174" s="96" t="str" cm="1">
        <f t="array" ref="AS174">IF(A174="","",IF(INDEX(Table_Methods!A:F,MATCH(G174,Table_Methods!B:B,0),1)&lt;&gt;"BKFL7","",MAX(0,ROUND(BKFL7_STR_RCK(AB174,F174),1))))</f>
        <v/>
      </c>
      <c r="AT174" s="97" t="str" cm="1">
        <f t="array" ref="AT174">IF(A174="","",IF(INDEX(Table_Methods!A:F,MATCH(G174,Table_Methods!B:B,0),1)&lt;&gt;"BKFL8","",MAX(0,ROUND(BKFL8_CEB(AF174,Z174,AA174),1))))</f>
        <v/>
      </c>
      <c r="AU174" s="96" t="str" cm="1">
        <f t="array" ref="AU174">IF(A174="","",IF(INDEX(Table_Methods!A:F,MATCH(G174,Table_Methods!B:B,0),1)&lt;&gt;"BKFL8","",MAX(0,ROUND(BKFL8_STR_NRK(AC174,AD174,X174,Y174,Z174),1))))</f>
        <v/>
      </c>
      <c r="AV174" s="96" t="str" cm="1">
        <f t="array" ref="AV174">IF(A174="","",IF(INDEX(Table_Methods!A:F,MATCH(G174,Table_Methods!B:B,0),1)&lt;&gt;"BKFL8","",MAX(0,ROUND(BKFL8_STR_RCK(AB174,X174),1))))</f>
        <v/>
      </c>
      <c r="AW174" s="96" t="str" cm="1">
        <f t="array" ref="AW174">IF(A174="","",IF(INDEX(Table_Methods!A:F,MATCH(G174,Table_Methods!B:B,0),1)&lt;&gt;"BKFL9","",MAX(0,ROUND(BKFL9_STR_NRK(AC174,AD174,X174,Y174,Z174),1))))</f>
        <v/>
      </c>
      <c r="AX174" s="96" t="str" cm="1">
        <f t="array" ref="AX174">IF(A174="","",IF(INDEX(Table_Methods!A:F,MATCH(G174,Table_Methods!B:B,0),1)&lt;&gt;"BKFL9","",MAX(0,ROUND(BKFL9_STR_RCK(AB174,X174),1))))</f>
        <v/>
      </c>
    </row>
    <row r="175" spans="1:50" x14ac:dyDescent="0.25">
      <c r="A175" s="82" t="str">
        <f>IF(Input!A175="","",Input!A175)</f>
        <v/>
      </c>
      <c r="B175" s="82" t="str">
        <f>IF(Input!B175="","",Input!B175)</f>
        <v/>
      </c>
      <c r="C175" s="82" t="str">
        <f>IF(Input!D175="","",Input!D175)</f>
        <v/>
      </c>
      <c r="D175" s="82" t="str">
        <f>IF(Input!E175="","",Input!E175)</f>
        <v/>
      </c>
      <c r="E175" s="82" t="str">
        <f>IF(Input!F175="","",Input!F175)</f>
        <v/>
      </c>
      <c r="F175" s="82" t="str">
        <f>IF(Input!G175="","",Input!G175)</f>
        <v/>
      </c>
      <c r="G175" s="83" t="str">
        <f>IF(Input!H175="","",Input!H175)</f>
        <v/>
      </c>
      <c r="H175" s="82" t="str">
        <f>IF(Input!I175="","",Input!I175)</f>
        <v/>
      </c>
      <c r="I175" s="82" t="str">
        <f>IF(Input!J175="","",Input!J175)</f>
        <v/>
      </c>
      <c r="J175" s="82" t="str">
        <f>IF(Input!K175="","",Input!K175)</f>
        <v/>
      </c>
      <c r="K175" s="82" t="str">
        <f>IF(Input!L175="","",Input!L175)</f>
        <v/>
      </c>
      <c r="L175" s="70" t="str">
        <f>IF(B175="","",IF(B175="Box",4,IF(AND(Project!$B$12&gt;0,ISNUMBER(Project!$B$12)),Project!$B$12,12)))</f>
        <v/>
      </c>
      <c r="M175" s="66" t="str">
        <f t="shared" si="14"/>
        <v/>
      </c>
      <c r="N175" s="66" t="str">
        <f t="shared" si="15"/>
        <v/>
      </c>
      <c r="O175" s="67" t="str" cm="1">
        <f t="array" ref="O175">IF(A175="","",ROUND(IF(B175="Circular",Circular(M175),IF(B175="Box",Box(M175,N175),Elliptical(M175,N175))),3))</f>
        <v/>
      </c>
      <c r="P175" s="66" t="str">
        <f t="shared" si="16"/>
        <v/>
      </c>
      <c r="Q175" s="66" t="str" cm="1">
        <f t="array" ref="Q175">IF(M175="","",ROUND(W(M175),2))</f>
        <v/>
      </c>
      <c r="R175" s="66" t="str" cm="1">
        <f t="array" ref="R175">IF(M175="","",ROUND(Wb(Q175,M175),2))</f>
        <v/>
      </c>
      <c r="S175" s="66" t="str" cm="1">
        <f t="array" ref="S175">IF(R175="","",ROUND(K(R175,N175,L175),2))</f>
        <v/>
      </c>
      <c r="T175" s="66" t="str" cm="1">
        <f t="array" ref="T175">IF(S175="","",ROUND(K_3(S175,P175,L175),2))</f>
        <v/>
      </c>
      <c r="U175" s="66" t="str" cm="1">
        <f t="array" ref="U175">IF(S175="","",ROUND(Wt(I175,S175,L175),2))</f>
        <v/>
      </c>
      <c r="V175" s="92" t="str" cm="1">
        <f t="array" ref="V175">IF(A175="","",MAX(ROUND(L_B2(K175,N175),2),0))</f>
        <v/>
      </c>
      <c r="W175" s="92" t="str" cm="1">
        <f t="array" ref="W175">IF(A175="","",MAX(ROUND(L_Tc(K175,I175,N175),2),0))</f>
        <v/>
      </c>
      <c r="X175" s="92" t="str" cm="1">
        <f t="array" ref="X175">IF(N175="","",ROUND(L_Vc(K175,P175,N175),2))</f>
        <v/>
      </c>
      <c r="Y175" s="92" t="str">
        <f t="shared" si="17"/>
        <v/>
      </c>
      <c r="Z175" s="92" t="str">
        <f t="shared" si="18"/>
        <v/>
      </c>
      <c r="AA175" s="92" t="str">
        <f t="shared" si="19"/>
        <v/>
      </c>
      <c r="AB175" s="76" t="str" cm="1">
        <f t="array" ref="AB175">IF(A175="","",AREA_F(IF(RIGHT(G175,4)="ment",P175,I175),R175))</f>
        <v/>
      </c>
      <c r="AC175" s="76" t="str" cm="1">
        <f t="array" ref="AC175">IF(A175="","",ROUND(AREA_BC(R175,S175,N175,O175),2))</f>
        <v/>
      </c>
      <c r="AD175" s="76" t="str">
        <f t="shared" si="20"/>
        <v/>
      </c>
      <c r="AE175" s="76" t="str" cm="1">
        <f t="array" ref="AE175">IF(A175="","",ROUND(AREA_CT(S175,U175,I175),2))</f>
        <v/>
      </c>
      <c r="AF175" s="76" t="str" cm="1">
        <f t="array" ref="AF175">IF(A175="","",ROUND(AREA_VT(T175,U175,I175,P175),2))</f>
        <v/>
      </c>
      <c r="AG175" s="96" t="str" cm="1">
        <f t="array" ref="AG175">IF(A175="","",IF(INDEX(Table_Methods!A:F,MATCH(G175,Table_Methods!B:B,0),1)&lt;&gt;"BKFL1","",MAX(0,ROUND(BKFL1_CEB(AC175,AE175,AH175,F175,F175,J175),1))))</f>
        <v/>
      </c>
      <c r="AH175" s="96" t="str" cm="1">
        <f t="array" ref="AH175">IF(A175="","",IF(INDEX(Table_Methods!A:F,MATCH(G175,Table_Methods!B:B,0),1)&lt;&gt;"BKFL1","",MAX(0,ROUND(BKFL1_STR_NRK(AC175,AE175,K175,V175,W175),1))))</f>
        <v/>
      </c>
      <c r="AI175" s="96" t="str" cm="1">
        <f t="array" ref="AI175">IF(A175="","",IF(INDEX(Table_Methods!A:F,MATCH(G175,Table_Methods!B:B,0),1)&lt;&gt;"BKFL1","",MAX(0,ROUND(BKFL1_STR_RCK(AB175,F175),1))))</f>
        <v/>
      </c>
      <c r="AJ175" s="96" t="str" cm="1">
        <f t="array" ref="AJ175">IF(A175="","",IF(INDEX(Table_Methods!A:F,MATCH(G175,Table_Methods!B:B,0),1)&lt;&gt;"BKFL2","",MAX(0,ROUND(BKFL2_CEB(AC175,AD175,AK175,F175,F175,J175),1))))</f>
        <v/>
      </c>
      <c r="AK175" s="96" t="str" cm="1">
        <f t="array" ref="AK175">IF(A175="","",IF(INDEX(Table_Methods!A:F,MATCH(G175,Table_Methods!B:B,0),1)&lt;&gt;"BKFL2","",MAX(0,ROUND(BKFL2_STR_NRK(AC175,AD175,K175,V175,X175),1))))</f>
        <v/>
      </c>
      <c r="AL175" s="96" t="str" cm="1">
        <f t="array" ref="AL175">IF(A175="","",IF(INDEX(Table_Methods!A:F,MATCH(G175,Table_Methods!B:B,0),1)&lt;&gt;"BKFL2","",MAX(0,ROUND(BKFL2_STR_RCK(AB175,F175),1))))</f>
        <v/>
      </c>
      <c r="AM175" s="96" t="str" cm="1">
        <f t="array" ref="AM175">IF(A175="","",IF(INDEX(Table_Methods!A:F,MATCH(G175,Table_Methods!B:B,0),1)&lt;&gt;"BKFL3","",MAX(0,ROUND(BKFL3_STR(AC175+AE175,K175),1))))</f>
        <v/>
      </c>
      <c r="AN175" s="96" t="str" cm="1">
        <f t="array" ref="AN175">IF(A175="","",IF(INDEX(Table_Methods!A:F,MATCH(G175,Table_Methods!B:B,0),1)&lt;&gt;"BKFL6","",MAX(0,ROUND(BKFL6_CEB(AC175,AE175,AO175,F175,F175,J175),1))))</f>
        <v/>
      </c>
      <c r="AO175" s="97" t="str" cm="1">
        <f t="array" ref="AO175">IF(A175="","",IF(INDEX(Table_Methods!A:F,MATCH(G175,Table_Methods!B:B,0),1)&lt;&gt;"BKFL6","",MAX(0,ROUND(BKFL6_STR_NRK(AC175,K175,V175),1))))</f>
        <v/>
      </c>
      <c r="AP175" s="96" t="str" cm="1">
        <f t="array" ref="AP175">IF(A175="","",IF(INDEX(Table_Methods!A:F,MATCH(G175,Table_Methods!B:B,0),1)&lt;&gt;"BKFL6","",MAX(0,ROUND(BKFL6_STR_RCK(AB175,F175),1))))</f>
        <v/>
      </c>
      <c r="AQ175" s="97" t="str" cm="1">
        <f t="array" ref="AQ175">IF(A175="","",IF(INDEX(Table_Methods!A:F,MATCH(G175,Table_Methods!B:B,0),1)&lt;&gt;"BKFL7","",MAX(0,ROUND(BKFL7_CEB(AC175,AD175,AR175,F175,F175,J175),1))))</f>
        <v/>
      </c>
      <c r="AR175" s="96" t="str" cm="1">
        <f t="array" ref="AR175">IF(A175="","",IF(INDEX(Table_Methods!A:F,MATCH(G175,Table_Methods!B:B,0),1)&lt;&gt;"BKFL7","",MAX(0,ROUND(BKFL7_STR_NRK(AC175,K175,V175),1))))</f>
        <v/>
      </c>
      <c r="AS175" s="96" t="str" cm="1">
        <f t="array" ref="AS175">IF(A175="","",IF(INDEX(Table_Methods!A:F,MATCH(G175,Table_Methods!B:B,0),1)&lt;&gt;"BKFL7","",MAX(0,ROUND(BKFL7_STR_RCK(AB175,F175),1))))</f>
        <v/>
      </c>
      <c r="AT175" s="97" t="str" cm="1">
        <f t="array" ref="AT175">IF(A175="","",IF(INDEX(Table_Methods!A:F,MATCH(G175,Table_Methods!B:B,0),1)&lt;&gt;"BKFL8","",MAX(0,ROUND(BKFL8_CEB(AF175,Z175,AA175),1))))</f>
        <v/>
      </c>
      <c r="AU175" s="96" t="str" cm="1">
        <f t="array" ref="AU175">IF(A175="","",IF(INDEX(Table_Methods!A:F,MATCH(G175,Table_Methods!B:B,0),1)&lt;&gt;"BKFL8","",MAX(0,ROUND(BKFL8_STR_NRK(AC175,AD175,X175,Y175,Z175),1))))</f>
        <v/>
      </c>
      <c r="AV175" s="96" t="str" cm="1">
        <f t="array" ref="AV175">IF(A175="","",IF(INDEX(Table_Methods!A:F,MATCH(G175,Table_Methods!B:B,0),1)&lt;&gt;"BKFL8","",MAX(0,ROUND(BKFL8_STR_RCK(AB175,X175),1))))</f>
        <v/>
      </c>
      <c r="AW175" s="96" t="str" cm="1">
        <f t="array" ref="AW175">IF(A175="","",IF(INDEX(Table_Methods!A:F,MATCH(G175,Table_Methods!B:B,0),1)&lt;&gt;"BKFL9","",MAX(0,ROUND(BKFL9_STR_NRK(AC175,AD175,X175,Y175,Z175),1))))</f>
        <v/>
      </c>
      <c r="AX175" s="96" t="str" cm="1">
        <f t="array" ref="AX175">IF(A175="","",IF(INDEX(Table_Methods!A:F,MATCH(G175,Table_Methods!B:B,0),1)&lt;&gt;"BKFL9","",MAX(0,ROUND(BKFL9_STR_RCK(AB175,X175),1))))</f>
        <v/>
      </c>
    </row>
    <row r="176" spans="1:50" x14ac:dyDescent="0.25">
      <c r="A176" s="82" t="str">
        <f>IF(Input!A176="","",Input!A176)</f>
        <v/>
      </c>
      <c r="B176" s="82" t="str">
        <f>IF(Input!B176="","",Input!B176)</f>
        <v/>
      </c>
      <c r="C176" s="82" t="str">
        <f>IF(Input!D176="","",Input!D176)</f>
        <v/>
      </c>
      <c r="D176" s="82" t="str">
        <f>IF(Input!E176="","",Input!E176)</f>
        <v/>
      </c>
      <c r="E176" s="82" t="str">
        <f>IF(Input!F176="","",Input!F176)</f>
        <v/>
      </c>
      <c r="F176" s="82" t="str">
        <f>IF(Input!G176="","",Input!G176)</f>
        <v/>
      </c>
      <c r="G176" s="83" t="str">
        <f>IF(Input!H176="","",Input!H176)</f>
        <v/>
      </c>
      <c r="H176" s="82" t="str">
        <f>IF(Input!I176="","",Input!I176)</f>
        <v/>
      </c>
      <c r="I176" s="82" t="str">
        <f>IF(Input!J176="","",Input!J176)</f>
        <v/>
      </c>
      <c r="J176" s="82" t="str">
        <f>IF(Input!K176="","",Input!K176)</f>
        <v/>
      </c>
      <c r="K176" s="82" t="str">
        <f>IF(Input!L176="","",Input!L176)</f>
        <v/>
      </c>
      <c r="L176" s="70" t="str">
        <f>IF(B176="","",IF(B176="Box",4,IF(AND(Project!$B$12&gt;0,ISNUMBER(Project!$B$12)),Project!$B$12,12)))</f>
        <v/>
      </c>
      <c r="M176" s="66" t="str">
        <f t="shared" si="14"/>
        <v/>
      </c>
      <c r="N176" s="66" t="str">
        <f t="shared" si="15"/>
        <v/>
      </c>
      <c r="O176" s="67" t="str" cm="1">
        <f t="array" ref="O176">IF(A176="","",ROUND(IF(B176="Circular",Circular(M176),IF(B176="Box",Box(M176,N176),Elliptical(M176,N176))),3))</f>
        <v/>
      </c>
      <c r="P176" s="66" t="str">
        <f t="shared" si="16"/>
        <v/>
      </c>
      <c r="Q176" s="66" t="str" cm="1">
        <f t="array" ref="Q176">IF(M176="","",ROUND(W(M176),2))</f>
        <v/>
      </c>
      <c r="R176" s="66" t="str" cm="1">
        <f t="array" ref="R176">IF(M176="","",ROUND(Wb(Q176,M176),2))</f>
        <v/>
      </c>
      <c r="S176" s="66" t="str" cm="1">
        <f t="array" ref="S176">IF(R176="","",ROUND(K(R176,N176,L176),2))</f>
        <v/>
      </c>
      <c r="T176" s="66" t="str" cm="1">
        <f t="array" ref="T176">IF(S176="","",ROUND(K_3(S176,P176,L176),2))</f>
        <v/>
      </c>
      <c r="U176" s="66" t="str" cm="1">
        <f t="array" ref="U176">IF(S176="","",ROUND(Wt(I176,S176,L176),2))</f>
        <v/>
      </c>
      <c r="V176" s="92" t="str" cm="1">
        <f t="array" ref="V176">IF(A176="","",MAX(ROUND(L_B2(K176,N176),2),0))</f>
        <v/>
      </c>
      <c r="W176" s="92" t="str" cm="1">
        <f t="array" ref="W176">IF(A176="","",MAX(ROUND(L_Tc(K176,I176,N176),2),0))</f>
        <v/>
      </c>
      <c r="X176" s="92" t="str" cm="1">
        <f t="array" ref="X176">IF(N176="","",ROUND(L_Vc(K176,P176,N176),2))</f>
        <v/>
      </c>
      <c r="Y176" s="92" t="str">
        <f t="shared" si="17"/>
        <v/>
      </c>
      <c r="Z176" s="92" t="str">
        <f t="shared" si="18"/>
        <v/>
      </c>
      <c r="AA176" s="92" t="str">
        <f t="shared" si="19"/>
        <v/>
      </c>
      <c r="AB176" s="76" t="str" cm="1">
        <f t="array" ref="AB176">IF(A176="","",AREA_F(IF(RIGHT(G176,4)="ment",P176,I176),R176))</f>
        <v/>
      </c>
      <c r="AC176" s="76" t="str" cm="1">
        <f t="array" ref="AC176">IF(A176="","",ROUND(AREA_BC(R176,S176,N176,O176),2))</f>
        <v/>
      </c>
      <c r="AD176" s="76" t="str">
        <f t="shared" si="20"/>
        <v/>
      </c>
      <c r="AE176" s="76" t="str" cm="1">
        <f t="array" ref="AE176">IF(A176="","",ROUND(AREA_CT(S176,U176,I176),2))</f>
        <v/>
      </c>
      <c r="AF176" s="76" t="str" cm="1">
        <f t="array" ref="AF176">IF(A176="","",ROUND(AREA_VT(T176,U176,I176,P176),2))</f>
        <v/>
      </c>
      <c r="AG176" s="96" t="str" cm="1">
        <f t="array" ref="AG176">IF(A176="","",IF(INDEX(Table_Methods!A:F,MATCH(G176,Table_Methods!B:B,0),1)&lt;&gt;"BKFL1","",MAX(0,ROUND(BKFL1_CEB(AC176,AE176,AH176,F176,F176,J176),1))))</f>
        <v/>
      </c>
      <c r="AH176" s="96" t="str" cm="1">
        <f t="array" ref="AH176">IF(A176="","",IF(INDEX(Table_Methods!A:F,MATCH(G176,Table_Methods!B:B,0),1)&lt;&gt;"BKFL1","",MAX(0,ROUND(BKFL1_STR_NRK(AC176,AE176,K176,V176,W176),1))))</f>
        <v/>
      </c>
      <c r="AI176" s="96" t="str" cm="1">
        <f t="array" ref="AI176">IF(A176="","",IF(INDEX(Table_Methods!A:F,MATCH(G176,Table_Methods!B:B,0),1)&lt;&gt;"BKFL1","",MAX(0,ROUND(BKFL1_STR_RCK(AB176,F176),1))))</f>
        <v/>
      </c>
      <c r="AJ176" s="96" t="str" cm="1">
        <f t="array" ref="AJ176">IF(A176="","",IF(INDEX(Table_Methods!A:F,MATCH(G176,Table_Methods!B:B,0),1)&lt;&gt;"BKFL2","",MAX(0,ROUND(BKFL2_CEB(AC176,AD176,AK176,F176,F176,J176),1))))</f>
        <v/>
      </c>
      <c r="AK176" s="96" t="str" cm="1">
        <f t="array" ref="AK176">IF(A176="","",IF(INDEX(Table_Methods!A:F,MATCH(G176,Table_Methods!B:B,0),1)&lt;&gt;"BKFL2","",MAX(0,ROUND(BKFL2_STR_NRK(AC176,AD176,K176,V176,X176),1))))</f>
        <v/>
      </c>
      <c r="AL176" s="96" t="str" cm="1">
        <f t="array" ref="AL176">IF(A176="","",IF(INDEX(Table_Methods!A:F,MATCH(G176,Table_Methods!B:B,0),1)&lt;&gt;"BKFL2","",MAX(0,ROUND(BKFL2_STR_RCK(AB176,F176),1))))</f>
        <v/>
      </c>
      <c r="AM176" s="96" t="str" cm="1">
        <f t="array" ref="AM176">IF(A176="","",IF(INDEX(Table_Methods!A:F,MATCH(G176,Table_Methods!B:B,0),1)&lt;&gt;"BKFL3","",MAX(0,ROUND(BKFL3_STR(AC176+AE176,K176),1))))</f>
        <v/>
      </c>
      <c r="AN176" s="96" t="str" cm="1">
        <f t="array" ref="AN176">IF(A176="","",IF(INDEX(Table_Methods!A:F,MATCH(G176,Table_Methods!B:B,0),1)&lt;&gt;"BKFL6","",MAX(0,ROUND(BKFL6_CEB(AC176,AE176,AO176,F176,F176,J176),1))))</f>
        <v/>
      </c>
      <c r="AO176" s="97" t="str" cm="1">
        <f t="array" ref="AO176">IF(A176="","",IF(INDEX(Table_Methods!A:F,MATCH(G176,Table_Methods!B:B,0),1)&lt;&gt;"BKFL6","",MAX(0,ROUND(BKFL6_STR_NRK(AC176,K176,V176),1))))</f>
        <v/>
      </c>
      <c r="AP176" s="96" t="str" cm="1">
        <f t="array" ref="AP176">IF(A176="","",IF(INDEX(Table_Methods!A:F,MATCH(G176,Table_Methods!B:B,0),1)&lt;&gt;"BKFL6","",MAX(0,ROUND(BKFL6_STR_RCK(AB176,F176),1))))</f>
        <v/>
      </c>
      <c r="AQ176" s="97" t="str" cm="1">
        <f t="array" ref="AQ176">IF(A176="","",IF(INDEX(Table_Methods!A:F,MATCH(G176,Table_Methods!B:B,0),1)&lt;&gt;"BKFL7","",MAX(0,ROUND(BKFL7_CEB(AC176,AD176,AR176,F176,F176,J176),1))))</f>
        <v/>
      </c>
      <c r="AR176" s="96" t="str" cm="1">
        <f t="array" ref="AR176">IF(A176="","",IF(INDEX(Table_Methods!A:F,MATCH(G176,Table_Methods!B:B,0),1)&lt;&gt;"BKFL7","",MAX(0,ROUND(BKFL7_STR_NRK(AC176,K176,V176),1))))</f>
        <v/>
      </c>
      <c r="AS176" s="96" t="str" cm="1">
        <f t="array" ref="AS176">IF(A176="","",IF(INDEX(Table_Methods!A:F,MATCH(G176,Table_Methods!B:B,0),1)&lt;&gt;"BKFL7","",MAX(0,ROUND(BKFL7_STR_RCK(AB176,F176),1))))</f>
        <v/>
      </c>
      <c r="AT176" s="97" t="str" cm="1">
        <f t="array" ref="AT176">IF(A176="","",IF(INDEX(Table_Methods!A:F,MATCH(G176,Table_Methods!B:B,0),1)&lt;&gt;"BKFL8","",MAX(0,ROUND(BKFL8_CEB(AF176,Z176,AA176),1))))</f>
        <v/>
      </c>
      <c r="AU176" s="96" t="str" cm="1">
        <f t="array" ref="AU176">IF(A176="","",IF(INDEX(Table_Methods!A:F,MATCH(G176,Table_Methods!B:B,0),1)&lt;&gt;"BKFL8","",MAX(0,ROUND(BKFL8_STR_NRK(AC176,AD176,X176,Y176,Z176),1))))</f>
        <v/>
      </c>
      <c r="AV176" s="96" t="str" cm="1">
        <f t="array" ref="AV176">IF(A176="","",IF(INDEX(Table_Methods!A:F,MATCH(G176,Table_Methods!B:B,0),1)&lt;&gt;"BKFL8","",MAX(0,ROUND(BKFL8_STR_RCK(AB176,X176),1))))</f>
        <v/>
      </c>
      <c r="AW176" s="96" t="str" cm="1">
        <f t="array" ref="AW176">IF(A176="","",IF(INDEX(Table_Methods!A:F,MATCH(G176,Table_Methods!B:B,0),1)&lt;&gt;"BKFL9","",MAX(0,ROUND(BKFL9_STR_NRK(AC176,AD176,X176,Y176,Z176),1))))</f>
        <v/>
      </c>
      <c r="AX176" s="96" t="str" cm="1">
        <f t="array" ref="AX176">IF(A176="","",IF(INDEX(Table_Methods!A:F,MATCH(G176,Table_Methods!B:B,0),1)&lt;&gt;"BKFL9","",MAX(0,ROUND(BKFL9_STR_RCK(AB176,X176),1))))</f>
        <v/>
      </c>
    </row>
    <row r="177" spans="1:50" x14ac:dyDescent="0.25">
      <c r="A177" s="82" t="str">
        <f>IF(Input!A177="","",Input!A177)</f>
        <v/>
      </c>
      <c r="B177" s="82" t="str">
        <f>IF(Input!B177="","",Input!B177)</f>
        <v/>
      </c>
      <c r="C177" s="82" t="str">
        <f>IF(Input!D177="","",Input!D177)</f>
        <v/>
      </c>
      <c r="D177" s="82" t="str">
        <f>IF(Input!E177="","",Input!E177)</f>
        <v/>
      </c>
      <c r="E177" s="82" t="str">
        <f>IF(Input!F177="","",Input!F177)</f>
        <v/>
      </c>
      <c r="F177" s="82" t="str">
        <f>IF(Input!G177="","",Input!G177)</f>
        <v/>
      </c>
      <c r="G177" s="83" t="str">
        <f>IF(Input!H177="","",Input!H177)</f>
        <v/>
      </c>
      <c r="H177" s="82" t="str">
        <f>IF(Input!I177="","",Input!I177)</f>
        <v/>
      </c>
      <c r="I177" s="82" t="str">
        <f>IF(Input!J177="","",Input!J177)</f>
        <v/>
      </c>
      <c r="J177" s="82" t="str">
        <f>IF(Input!K177="","",Input!K177)</f>
        <v/>
      </c>
      <c r="K177" s="82" t="str">
        <f>IF(Input!L177="","",Input!L177)</f>
        <v/>
      </c>
      <c r="L177" s="70" t="str">
        <f>IF(B177="","",IF(B177="Box",4,IF(AND(Project!$B$12&gt;0,ISNUMBER(Project!$B$12)),Project!$B$12,12)))</f>
        <v/>
      </c>
      <c r="M177" s="66" t="str">
        <f t="shared" si="14"/>
        <v/>
      </c>
      <c r="N177" s="66" t="str">
        <f t="shared" si="15"/>
        <v/>
      </c>
      <c r="O177" s="67" t="str" cm="1">
        <f t="array" ref="O177">IF(A177="","",ROUND(IF(B177="Circular",Circular(M177),IF(B177="Box",Box(M177,N177),Elliptical(M177,N177))),3))</f>
        <v/>
      </c>
      <c r="P177" s="66" t="str">
        <f t="shared" si="16"/>
        <v/>
      </c>
      <c r="Q177" s="66" t="str" cm="1">
        <f t="array" ref="Q177">IF(M177="","",ROUND(W(M177),2))</f>
        <v/>
      </c>
      <c r="R177" s="66" t="str" cm="1">
        <f t="array" ref="R177">IF(M177="","",ROUND(Wb(Q177,M177),2))</f>
        <v/>
      </c>
      <c r="S177" s="66" t="str" cm="1">
        <f t="array" ref="S177">IF(R177="","",ROUND(K(R177,N177,L177),2))</f>
        <v/>
      </c>
      <c r="T177" s="66" t="str" cm="1">
        <f t="array" ref="T177">IF(S177="","",ROUND(K_3(S177,P177,L177),2))</f>
        <v/>
      </c>
      <c r="U177" s="66" t="str" cm="1">
        <f t="array" ref="U177">IF(S177="","",ROUND(Wt(I177,S177,L177),2))</f>
        <v/>
      </c>
      <c r="V177" s="92" t="str" cm="1">
        <f t="array" ref="V177">IF(A177="","",MAX(ROUND(L_B2(K177,N177),2),0))</f>
        <v/>
      </c>
      <c r="W177" s="92" t="str" cm="1">
        <f t="array" ref="W177">IF(A177="","",MAX(ROUND(L_Tc(K177,I177,N177),2),0))</f>
        <v/>
      </c>
      <c r="X177" s="92" t="str" cm="1">
        <f t="array" ref="X177">IF(N177="","",ROUND(L_Vc(K177,P177,N177),2))</f>
        <v/>
      </c>
      <c r="Y177" s="92" t="str">
        <f t="shared" si="17"/>
        <v/>
      </c>
      <c r="Z177" s="92" t="str">
        <f t="shared" si="18"/>
        <v/>
      </c>
      <c r="AA177" s="92" t="str">
        <f t="shared" si="19"/>
        <v/>
      </c>
      <c r="AB177" s="76" t="str" cm="1">
        <f t="array" ref="AB177">IF(A177="","",AREA_F(IF(RIGHT(G177,4)="ment",P177,I177),R177))</f>
        <v/>
      </c>
      <c r="AC177" s="76" t="str" cm="1">
        <f t="array" ref="AC177">IF(A177="","",ROUND(AREA_BC(R177,S177,N177,O177),2))</f>
        <v/>
      </c>
      <c r="AD177" s="76" t="str">
        <f t="shared" si="20"/>
        <v/>
      </c>
      <c r="AE177" s="76" t="str" cm="1">
        <f t="array" ref="AE177">IF(A177="","",ROUND(AREA_CT(S177,U177,I177),2))</f>
        <v/>
      </c>
      <c r="AF177" s="76" t="str" cm="1">
        <f t="array" ref="AF177">IF(A177="","",ROUND(AREA_VT(T177,U177,I177,P177),2))</f>
        <v/>
      </c>
      <c r="AG177" s="96" t="str" cm="1">
        <f t="array" ref="AG177">IF(A177="","",IF(INDEX(Table_Methods!A:F,MATCH(G177,Table_Methods!B:B,0),1)&lt;&gt;"BKFL1","",MAX(0,ROUND(BKFL1_CEB(AC177,AE177,AH177,F177,F177,J177),1))))</f>
        <v/>
      </c>
      <c r="AH177" s="96" t="str" cm="1">
        <f t="array" ref="AH177">IF(A177="","",IF(INDEX(Table_Methods!A:F,MATCH(G177,Table_Methods!B:B,0),1)&lt;&gt;"BKFL1","",MAX(0,ROUND(BKFL1_STR_NRK(AC177,AE177,K177,V177,W177),1))))</f>
        <v/>
      </c>
      <c r="AI177" s="96" t="str" cm="1">
        <f t="array" ref="AI177">IF(A177="","",IF(INDEX(Table_Methods!A:F,MATCH(G177,Table_Methods!B:B,0),1)&lt;&gt;"BKFL1","",MAX(0,ROUND(BKFL1_STR_RCK(AB177,F177),1))))</f>
        <v/>
      </c>
      <c r="AJ177" s="96" t="str" cm="1">
        <f t="array" ref="AJ177">IF(A177="","",IF(INDEX(Table_Methods!A:F,MATCH(G177,Table_Methods!B:B,0),1)&lt;&gt;"BKFL2","",MAX(0,ROUND(BKFL2_CEB(AC177,AD177,AK177,F177,F177,J177),1))))</f>
        <v/>
      </c>
      <c r="AK177" s="96" t="str" cm="1">
        <f t="array" ref="AK177">IF(A177="","",IF(INDEX(Table_Methods!A:F,MATCH(G177,Table_Methods!B:B,0),1)&lt;&gt;"BKFL2","",MAX(0,ROUND(BKFL2_STR_NRK(AC177,AD177,K177,V177,X177),1))))</f>
        <v/>
      </c>
      <c r="AL177" s="96" t="str" cm="1">
        <f t="array" ref="AL177">IF(A177="","",IF(INDEX(Table_Methods!A:F,MATCH(G177,Table_Methods!B:B,0),1)&lt;&gt;"BKFL2","",MAX(0,ROUND(BKFL2_STR_RCK(AB177,F177),1))))</f>
        <v/>
      </c>
      <c r="AM177" s="96" t="str" cm="1">
        <f t="array" ref="AM177">IF(A177="","",IF(INDEX(Table_Methods!A:F,MATCH(G177,Table_Methods!B:B,0),1)&lt;&gt;"BKFL3","",MAX(0,ROUND(BKFL3_STR(AC177+AE177,K177),1))))</f>
        <v/>
      </c>
      <c r="AN177" s="96" t="str" cm="1">
        <f t="array" ref="AN177">IF(A177="","",IF(INDEX(Table_Methods!A:F,MATCH(G177,Table_Methods!B:B,0),1)&lt;&gt;"BKFL6","",MAX(0,ROUND(BKFL6_CEB(AC177,AE177,AO177,F177,F177,J177),1))))</f>
        <v/>
      </c>
      <c r="AO177" s="97" t="str" cm="1">
        <f t="array" ref="AO177">IF(A177="","",IF(INDEX(Table_Methods!A:F,MATCH(G177,Table_Methods!B:B,0),1)&lt;&gt;"BKFL6","",MAX(0,ROUND(BKFL6_STR_NRK(AC177,K177,V177),1))))</f>
        <v/>
      </c>
      <c r="AP177" s="96" t="str" cm="1">
        <f t="array" ref="AP177">IF(A177="","",IF(INDEX(Table_Methods!A:F,MATCH(G177,Table_Methods!B:B,0),1)&lt;&gt;"BKFL6","",MAX(0,ROUND(BKFL6_STR_RCK(AB177,F177),1))))</f>
        <v/>
      </c>
      <c r="AQ177" s="97" t="str" cm="1">
        <f t="array" ref="AQ177">IF(A177="","",IF(INDEX(Table_Methods!A:F,MATCH(G177,Table_Methods!B:B,0),1)&lt;&gt;"BKFL7","",MAX(0,ROUND(BKFL7_CEB(AC177,AD177,AR177,F177,F177,J177),1))))</f>
        <v/>
      </c>
      <c r="AR177" s="96" t="str" cm="1">
        <f t="array" ref="AR177">IF(A177="","",IF(INDEX(Table_Methods!A:F,MATCH(G177,Table_Methods!B:B,0),1)&lt;&gt;"BKFL7","",MAX(0,ROUND(BKFL7_STR_NRK(AC177,K177,V177),1))))</f>
        <v/>
      </c>
      <c r="AS177" s="96" t="str" cm="1">
        <f t="array" ref="AS177">IF(A177="","",IF(INDEX(Table_Methods!A:F,MATCH(G177,Table_Methods!B:B,0),1)&lt;&gt;"BKFL7","",MAX(0,ROUND(BKFL7_STR_RCK(AB177,F177),1))))</f>
        <v/>
      </c>
      <c r="AT177" s="97" t="str" cm="1">
        <f t="array" ref="AT177">IF(A177="","",IF(INDEX(Table_Methods!A:F,MATCH(G177,Table_Methods!B:B,0),1)&lt;&gt;"BKFL8","",MAX(0,ROUND(BKFL8_CEB(AF177,Z177,AA177),1))))</f>
        <v/>
      </c>
      <c r="AU177" s="96" t="str" cm="1">
        <f t="array" ref="AU177">IF(A177="","",IF(INDEX(Table_Methods!A:F,MATCH(G177,Table_Methods!B:B,0),1)&lt;&gt;"BKFL8","",MAX(0,ROUND(BKFL8_STR_NRK(AC177,AD177,X177,Y177,Z177),1))))</f>
        <v/>
      </c>
      <c r="AV177" s="96" t="str" cm="1">
        <f t="array" ref="AV177">IF(A177="","",IF(INDEX(Table_Methods!A:F,MATCH(G177,Table_Methods!B:B,0),1)&lt;&gt;"BKFL8","",MAX(0,ROUND(BKFL8_STR_RCK(AB177,X177),1))))</f>
        <v/>
      </c>
      <c r="AW177" s="96" t="str" cm="1">
        <f t="array" ref="AW177">IF(A177="","",IF(INDEX(Table_Methods!A:F,MATCH(G177,Table_Methods!B:B,0),1)&lt;&gt;"BKFL9","",MAX(0,ROUND(BKFL9_STR_NRK(AC177,AD177,X177,Y177,Z177),1))))</f>
        <v/>
      </c>
      <c r="AX177" s="96" t="str" cm="1">
        <f t="array" ref="AX177">IF(A177="","",IF(INDEX(Table_Methods!A:F,MATCH(G177,Table_Methods!B:B,0),1)&lt;&gt;"BKFL9","",MAX(0,ROUND(BKFL9_STR_RCK(AB177,X177),1))))</f>
        <v/>
      </c>
    </row>
    <row r="178" spans="1:50" x14ac:dyDescent="0.25">
      <c r="A178" s="82" t="str">
        <f>IF(Input!A178="","",Input!A178)</f>
        <v/>
      </c>
      <c r="B178" s="82" t="str">
        <f>IF(Input!B178="","",Input!B178)</f>
        <v/>
      </c>
      <c r="C178" s="82" t="str">
        <f>IF(Input!D178="","",Input!D178)</f>
        <v/>
      </c>
      <c r="D178" s="82" t="str">
        <f>IF(Input!E178="","",Input!E178)</f>
        <v/>
      </c>
      <c r="E178" s="82" t="str">
        <f>IF(Input!F178="","",Input!F178)</f>
        <v/>
      </c>
      <c r="F178" s="82" t="str">
        <f>IF(Input!G178="","",Input!G178)</f>
        <v/>
      </c>
      <c r="G178" s="83" t="str">
        <f>IF(Input!H178="","",Input!H178)</f>
        <v/>
      </c>
      <c r="H178" s="82" t="str">
        <f>IF(Input!I178="","",Input!I178)</f>
        <v/>
      </c>
      <c r="I178" s="82" t="str">
        <f>IF(Input!J178="","",Input!J178)</f>
        <v/>
      </c>
      <c r="J178" s="82" t="str">
        <f>IF(Input!K178="","",Input!K178)</f>
        <v/>
      </c>
      <c r="K178" s="82" t="str">
        <f>IF(Input!L178="","",Input!L178)</f>
        <v/>
      </c>
      <c r="L178" s="70" t="str">
        <f>IF(B178="","",IF(B178="Box",4,IF(AND(Project!$B$12&gt;0,ISNUMBER(Project!$B$12)),Project!$B$12,12)))</f>
        <v/>
      </c>
      <c r="M178" s="66" t="str">
        <f t="shared" si="14"/>
        <v/>
      </c>
      <c r="N178" s="66" t="str">
        <f t="shared" si="15"/>
        <v/>
      </c>
      <c r="O178" s="67" t="str" cm="1">
        <f t="array" ref="O178">IF(A178="","",ROUND(IF(B178="Circular",Circular(M178),IF(B178="Box",Box(M178,N178),Elliptical(M178,N178))),3))</f>
        <v/>
      </c>
      <c r="P178" s="66" t="str">
        <f t="shared" si="16"/>
        <v/>
      </c>
      <c r="Q178" s="66" t="str" cm="1">
        <f t="array" ref="Q178">IF(M178="","",ROUND(W(M178),2))</f>
        <v/>
      </c>
      <c r="R178" s="66" t="str" cm="1">
        <f t="array" ref="R178">IF(M178="","",ROUND(Wb(Q178,M178),2))</f>
        <v/>
      </c>
      <c r="S178" s="66" t="str" cm="1">
        <f t="array" ref="S178">IF(R178="","",ROUND(K(R178,N178,L178),2))</f>
        <v/>
      </c>
      <c r="T178" s="66" t="str" cm="1">
        <f t="array" ref="T178">IF(S178="","",ROUND(K_3(S178,P178,L178),2))</f>
        <v/>
      </c>
      <c r="U178" s="66" t="str" cm="1">
        <f t="array" ref="U178">IF(S178="","",ROUND(Wt(I178,S178,L178),2))</f>
        <v/>
      </c>
      <c r="V178" s="92" t="str" cm="1">
        <f t="array" ref="V178">IF(A178="","",MAX(ROUND(L_B2(K178,N178),2),0))</f>
        <v/>
      </c>
      <c r="W178" s="92" t="str" cm="1">
        <f t="array" ref="W178">IF(A178="","",MAX(ROUND(L_Tc(K178,I178,N178),2),0))</f>
        <v/>
      </c>
      <c r="X178" s="92" t="str" cm="1">
        <f t="array" ref="X178">IF(N178="","",ROUND(L_Vc(K178,P178,N178),2))</f>
        <v/>
      </c>
      <c r="Y178" s="92" t="str">
        <f t="shared" si="17"/>
        <v/>
      </c>
      <c r="Z178" s="92" t="str">
        <f t="shared" si="18"/>
        <v/>
      </c>
      <c r="AA178" s="92" t="str">
        <f t="shared" si="19"/>
        <v/>
      </c>
      <c r="AB178" s="76" t="str" cm="1">
        <f t="array" ref="AB178">IF(A178="","",AREA_F(IF(RIGHT(G178,4)="ment",P178,I178),R178))</f>
        <v/>
      </c>
      <c r="AC178" s="76" t="str" cm="1">
        <f t="array" ref="AC178">IF(A178="","",ROUND(AREA_BC(R178,S178,N178,O178),2))</f>
        <v/>
      </c>
      <c r="AD178" s="76" t="str">
        <f t="shared" si="20"/>
        <v/>
      </c>
      <c r="AE178" s="76" t="str" cm="1">
        <f t="array" ref="AE178">IF(A178="","",ROUND(AREA_CT(S178,U178,I178),2))</f>
        <v/>
      </c>
      <c r="AF178" s="76" t="str" cm="1">
        <f t="array" ref="AF178">IF(A178="","",ROUND(AREA_VT(T178,U178,I178,P178),2))</f>
        <v/>
      </c>
      <c r="AG178" s="96" t="str" cm="1">
        <f t="array" ref="AG178">IF(A178="","",IF(INDEX(Table_Methods!A:F,MATCH(G178,Table_Methods!B:B,0),1)&lt;&gt;"BKFL1","",MAX(0,ROUND(BKFL1_CEB(AC178,AE178,AH178,F178,F178,J178),1))))</f>
        <v/>
      </c>
      <c r="AH178" s="96" t="str" cm="1">
        <f t="array" ref="AH178">IF(A178="","",IF(INDEX(Table_Methods!A:F,MATCH(G178,Table_Methods!B:B,0),1)&lt;&gt;"BKFL1","",MAX(0,ROUND(BKFL1_STR_NRK(AC178,AE178,K178,V178,W178),1))))</f>
        <v/>
      </c>
      <c r="AI178" s="96" t="str" cm="1">
        <f t="array" ref="AI178">IF(A178="","",IF(INDEX(Table_Methods!A:F,MATCH(G178,Table_Methods!B:B,0),1)&lt;&gt;"BKFL1","",MAX(0,ROUND(BKFL1_STR_RCK(AB178,F178),1))))</f>
        <v/>
      </c>
      <c r="AJ178" s="96" t="str" cm="1">
        <f t="array" ref="AJ178">IF(A178="","",IF(INDEX(Table_Methods!A:F,MATCH(G178,Table_Methods!B:B,0),1)&lt;&gt;"BKFL2","",MAX(0,ROUND(BKFL2_CEB(AC178,AD178,AK178,F178,F178,J178),1))))</f>
        <v/>
      </c>
      <c r="AK178" s="96" t="str" cm="1">
        <f t="array" ref="AK178">IF(A178="","",IF(INDEX(Table_Methods!A:F,MATCH(G178,Table_Methods!B:B,0),1)&lt;&gt;"BKFL2","",MAX(0,ROUND(BKFL2_STR_NRK(AC178,AD178,K178,V178,X178),1))))</f>
        <v/>
      </c>
      <c r="AL178" s="96" t="str" cm="1">
        <f t="array" ref="AL178">IF(A178="","",IF(INDEX(Table_Methods!A:F,MATCH(G178,Table_Methods!B:B,0),1)&lt;&gt;"BKFL2","",MAX(0,ROUND(BKFL2_STR_RCK(AB178,F178),1))))</f>
        <v/>
      </c>
      <c r="AM178" s="96" t="str" cm="1">
        <f t="array" ref="AM178">IF(A178="","",IF(INDEX(Table_Methods!A:F,MATCH(G178,Table_Methods!B:B,0),1)&lt;&gt;"BKFL3","",MAX(0,ROUND(BKFL3_STR(AC178+AE178,K178),1))))</f>
        <v/>
      </c>
      <c r="AN178" s="96" t="str" cm="1">
        <f t="array" ref="AN178">IF(A178="","",IF(INDEX(Table_Methods!A:F,MATCH(G178,Table_Methods!B:B,0),1)&lt;&gt;"BKFL6","",MAX(0,ROUND(BKFL6_CEB(AC178,AE178,AO178,F178,F178,J178),1))))</f>
        <v/>
      </c>
      <c r="AO178" s="97" t="str" cm="1">
        <f t="array" ref="AO178">IF(A178="","",IF(INDEX(Table_Methods!A:F,MATCH(G178,Table_Methods!B:B,0),1)&lt;&gt;"BKFL6","",MAX(0,ROUND(BKFL6_STR_NRK(AC178,K178,V178),1))))</f>
        <v/>
      </c>
      <c r="AP178" s="96" t="str" cm="1">
        <f t="array" ref="AP178">IF(A178="","",IF(INDEX(Table_Methods!A:F,MATCH(G178,Table_Methods!B:B,0),1)&lt;&gt;"BKFL6","",MAX(0,ROUND(BKFL6_STR_RCK(AB178,F178),1))))</f>
        <v/>
      </c>
      <c r="AQ178" s="97" t="str" cm="1">
        <f t="array" ref="AQ178">IF(A178="","",IF(INDEX(Table_Methods!A:F,MATCH(G178,Table_Methods!B:B,0),1)&lt;&gt;"BKFL7","",MAX(0,ROUND(BKFL7_CEB(AC178,AD178,AR178,F178,F178,J178),1))))</f>
        <v/>
      </c>
      <c r="AR178" s="96" t="str" cm="1">
        <f t="array" ref="AR178">IF(A178="","",IF(INDEX(Table_Methods!A:F,MATCH(G178,Table_Methods!B:B,0),1)&lt;&gt;"BKFL7","",MAX(0,ROUND(BKFL7_STR_NRK(AC178,K178,V178),1))))</f>
        <v/>
      </c>
      <c r="AS178" s="96" t="str" cm="1">
        <f t="array" ref="AS178">IF(A178="","",IF(INDEX(Table_Methods!A:F,MATCH(G178,Table_Methods!B:B,0),1)&lt;&gt;"BKFL7","",MAX(0,ROUND(BKFL7_STR_RCK(AB178,F178),1))))</f>
        <v/>
      </c>
      <c r="AT178" s="97" t="str" cm="1">
        <f t="array" ref="AT178">IF(A178="","",IF(INDEX(Table_Methods!A:F,MATCH(G178,Table_Methods!B:B,0),1)&lt;&gt;"BKFL8","",MAX(0,ROUND(BKFL8_CEB(AF178,Z178,AA178),1))))</f>
        <v/>
      </c>
      <c r="AU178" s="96" t="str" cm="1">
        <f t="array" ref="AU178">IF(A178="","",IF(INDEX(Table_Methods!A:F,MATCH(G178,Table_Methods!B:B,0),1)&lt;&gt;"BKFL8","",MAX(0,ROUND(BKFL8_STR_NRK(AC178,AD178,X178,Y178,Z178),1))))</f>
        <v/>
      </c>
      <c r="AV178" s="96" t="str" cm="1">
        <f t="array" ref="AV178">IF(A178="","",IF(INDEX(Table_Methods!A:F,MATCH(G178,Table_Methods!B:B,0),1)&lt;&gt;"BKFL8","",MAX(0,ROUND(BKFL8_STR_RCK(AB178,X178),1))))</f>
        <v/>
      </c>
      <c r="AW178" s="96" t="str" cm="1">
        <f t="array" ref="AW178">IF(A178="","",IF(INDEX(Table_Methods!A:F,MATCH(G178,Table_Methods!B:B,0),1)&lt;&gt;"BKFL9","",MAX(0,ROUND(BKFL9_STR_NRK(AC178,AD178,X178,Y178,Z178),1))))</f>
        <v/>
      </c>
      <c r="AX178" s="96" t="str" cm="1">
        <f t="array" ref="AX178">IF(A178="","",IF(INDEX(Table_Methods!A:F,MATCH(G178,Table_Methods!B:B,0),1)&lt;&gt;"BKFL9","",MAX(0,ROUND(BKFL9_STR_RCK(AB178,X178),1))))</f>
        <v/>
      </c>
    </row>
    <row r="179" spans="1:50" x14ac:dyDescent="0.25">
      <c r="A179" s="82" t="str">
        <f>IF(Input!A179="","",Input!A179)</f>
        <v/>
      </c>
      <c r="B179" s="82" t="str">
        <f>IF(Input!B179="","",Input!B179)</f>
        <v/>
      </c>
      <c r="C179" s="82" t="str">
        <f>IF(Input!D179="","",Input!D179)</f>
        <v/>
      </c>
      <c r="D179" s="82" t="str">
        <f>IF(Input!E179="","",Input!E179)</f>
        <v/>
      </c>
      <c r="E179" s="82" t="str">
        <f>IF(Input!F179="","",Input!F179)</f>
        <v/>
      </c>
      <c r="F179" s="82" t="str">
        <f>IF(Input!G179="","",Input!G179)</f>
        <v/>
      </c>
      <c r="G179" s="83" t="str">
        <f>IF(Input!H179="","",Input!H179)</f>
        <v/>
      </c>
      <c r="H179" s="82" t="str">
        <f>IF(Input!I179="","",Input!I179)</f>
        <v/>
      </c>
      <c r="I179" s="82" t="str">
        <f>IF(Input!J179="","",Input!J179)</f>
        <v/>
      </c>
      <c r="J179" s="82" t="str">
        <f>IF(Input!K179="","",Input!K179)</f>
        <v/>
      </c>
      <c r="K179" s="82" t="str">
        <f>IF(Input!L179="","",Input!L179)</f>
        <v/>
      </c>
      <c r="L179" s="70" t="str">
        <f>IF(B179="","",IF(B179="Box",4,IF(AND(Project!$B$12&gt;0,ISNUMBER(Project!$B$12)),Project!$B$12,12)))</f>
        <v/>
      </c>
      <c r="M179" s="66" t="str">
        <f t="shared" si="14"/>
        <v/>
      </c>
      <c r="N179" s="66" t="str">
        <f t="shared" si="15"/>
        <v/>
      </c>
      <c r="O179" s="67" t="str" cm="1">
        <f t="array" ref="O179">IF(A179="","",ROUND(IF(B179="Circular",Circular(M179),IF(B179="Box",Box(M179,N179),Elliptical(M179,N179))),3))</f>
        <v/>
      </c>
      <c r="P179" s="66" t="str">
        <f t="shared" si="16"/>
        <v/>
      </c>
      <c r="Q179" s="66" t="str" cm="1">
        <f t="array" ref="Q179">IF(M179="","",ROUND(W(M179),2))</f>
        <v/>
      </c>
      <c r="R179" s="66" t="str" cm="1">
        <f t="array" ref="R179">IF(M179="","",ROUND(Wb(Q179,M179),2))</f>
        <v/>
      </c>
      <c r="S179" s="66" t="str" cm="1">
        <f t="array" ref="S179">IF(R179="","",ROUND(K(R179,N179,L179),2))</f>
        <v/>
      </c>
      <c r="T179" s="66" t="str" cm="1">
        <f t="array" ref="T179">IF(S179="","",ROUND(K_3(S179,P179,L179),2))</f>
        <v/>
      </c>
      <c r="U179" s="66" t="str" cm="1">
        <f t="array" ref="U179">IF(S179="","",ROUND(Wt(I179,S179,L179),2))</f>
        <v/>
      </c>
      <c r="V179" s="92" t="str" cm="1">
        <f t="array" ref="V179">IF(A179="","",MAX(ROUND(L_B2(K179,N179),2),0))</f>
        <v/>
      </c>
      <c r="W179" s="92" t="str" cm="1">
        <f t="array" ref="W179">IF(A179="","",MAX(ROUND(L_Tc(K179,I179,N179),2),0))</f>
        <v/>
      </c>
      <c r="X179" s="92" t="str" cm="1">
        <f t="array" ref="X179">IF(N179="","",ROUND(L_Vc(K179,P179,N179),2))</f>
        <v/>
      </c>
      <c r="Y179" s="92" t="str">
        <f t="shared" si="17"/>
        <v/>
      </c>
      <c r="Z179" s="92" t="str">
        <f t="shared" si="18"/>
        <v/>
      </c>
      <c r="AA179" s="92" t="str">
        <f t="shared" si="19"/>
        <v/>
      </c>
      <c r="AB179" s="76" t="str" cm="1">
        <f t="array" ref="AB179">IF(A179="","",AREA_F(IF(RIGHT(G179,4)="ment",P179,I179),R179))</f>
        <v/>
      </c>
      <c r="AC179" s="76" t="str" cm="1">
        <f t="array" ref="AC179">IF(A179="","",ROUND(AREA_BC(R179,S179,N179,O179),2))</f>
        <v/>
      </c>
      <c r="AD179" s="76" t="str">
        <f t="shared" si="20"/>
        <v/>
      </c>
      <c r="AE179" s="76" t="str" cm="1">
        <f t="array" ref="AE179">IF(A179="","",ROUND(AREA_CT(S179,U179,I179),2))</f>
        <v/>
      </c>
      <c r="AF179" s="76" t="str" cm="1">
        <f t="array" ref="AF179">IF(A179="","",ROUND(AREA_VT(T179,U179,I179,P179),2))</f>
        <v/>
      </c>
      <c r="AG179" s="96" t="str" cm="1">
        <f t="array" ref="AG179">IF(A179="","",IF(INDEX(Table_Methods!A:F,MATCH(G179,Table_Methods!B:B,0),1)&lt;&gt;"BKFL1","",MAX(0,ROUND(BKFL1_CEB(AC179,AE179,AH179,F179,F179,J179),1))))</f>
        <v/>
      </c>
      <c r="AH179" s="96" t="str" cm="1">
        <f t="array" ref="AH179">IF(A179="","",IF(INDEX(Table_Methods!A:F,MATCH(G179,Table_Methods!B:B,0),1)&lt;&gt;"BKFL1","",MAX(0,ROUND(BKFL1_STR_NRK(AC179,AE179,K179,V179,W179),1))))</f>
        <v/>
      </c>
      <c r="AI179" s="96" t="str" cm="1">
        <f t="array" ref="AI179">IF(A179="","",IF(INDEX(Table_Methods!A:F,MATCH(G179,Table_Methods!B:B,0),1)&lt;&gt;"BKFL1","",MAX(0,ROUND(BKFL1_STR_RCK(AB179,F179),1))))</f>
        <v/>
      </c>
      <c r="AJ179" s="96" t="str" cm="1">
        <f t="array" ref="AJ179">IF(A179="","",IF(INDEX(Table_Methods!A:F,MATCH(G179,Table_Methods!B:B,0),1)&lt;&gt;"BKFL2","",MAX(0,ROUND(BKFL2_CEB(AC179,AD179,AK179,F179,F179,J179),1))))</f>
        <v/>
      </c>
      <c r="AK179" s="96" t="str" cm="1">
        <f t="array" ref="AK179">IF(A179="","",IF(INDEX(Table_Methods!A:F,MATCH(G179,Table_Methods!B:B,0),1)&lt;&gt;"BKFL2","",MAX(0,ROUND(BKFL2_STR_NRK(AC179,AD179,K179,V179,X179),1))))</f>
        <v/>
      </c>
      <c r="AL179" s="96" t="str" cm="1">
        <f t="array" ref="AL179">IF(A179="","",IF(INDEX(Table_Methods!A:F,MATCH(G179,Table_Methods!B:B,0),1)&lt;&gt;"BKFL2","",MAX(0,ROUND(BKFL2_STR_RCK(AB179,F179),1))))</f>
        <v/>
      </c>
      <c r="AM179" s="96" t="str" cm="1">
        <f t="array" ref="AM179">IF(A179="","",IF(INDEX(Table_Methods!A:F,MATCH(G179,Table_Methods!B:B,0),1)&lt;&gt;"BKFL3","",MAX(0,ROUND(BKFL3_STR(AC179+AE179,K179),1))))</f>
        <v/>
      </c>
      <c r="AN179" s="96" t="str" cm="1">
        <f t="array" ref="AN179">IF(A179="","",IF(INDEX(Table_Methods!A:F,MATCH(G179,Table_Methods!B:B,0),1)&lt;&gt;"BKFL6","",MAX(0,ROUND(BKFL6_CEB(AC179,AE179,AO179,F179,F179,J179),1))))</f>
        <v/>
      </c>
      <c r="AO179" s="97" t="str" cm="1">
        <f t="array" ref="AO179">IF(A179="","",IF(INDEX(Table_Methods!A:F,MATCH(G179,Table_Methods!B:B,0),1)&lt;&gt;"BKFL6","",MAX(0,ROUND(BKFL6_STR_NRK(AC179,K179,V179),1))))</f>
        <v/>
      </c>
      <c r="AP179" s="96" t="str" cm="1">
        <f t="array" ref="AP179">IF(A179="","",IF(INDEX(Table_Methods!A:F,MATCH(G179,Table_Methods!B:B,0),1)&lt;&gt;"BKFL6","",MAX(0,ROUND(BKFL6_STR_RCK(AB179,F179),1))))</f>
        <v/>
      </c>
      <c r="AQ179" s="97" t="str" cm="1">
        <f t="array" ref="AQ179">IF(A179="","",IF(INDEX(Table_Methods!A:F,MATCH(G179,Table_Methods!B:B,0),1)&lt;&gt;"BKFL7","",MAX(0,ROUND(BKFL7_CEB(AC179,AD179,AR179,F179,F179,J179),1))))</f>
        <v/>
      </c>
      <c r="AR179" s="96" t="str" cm="1">
        <f t="array" ref="AR179">IF(A179="","",IF(INDEX(Table_Methods!A:F,MATCH(G179,Table_Methods!B:B,0),1)&lt;&gt;"BKFL7","",MAX(0,ROUND(BKFL7_STR_NRK(AC179,K179,V179),1))))</f>
        <v/>
      </c>
      <c r="AS179" s="96" t="str" cm="1">
        <f t="array" ref="AS179">IF(A179="","",IF(INDEX(Table_Methods!A:F,MATCH(G179,Table_Methods!B:B,0),1)&lt;&gt;"BKFL7","",MAX(0,ROUND(BKFL7_STR_RCK(AB179,F179),1))))</f>
        <v/>
      </c>
      <c r="AT179" s="97" t="str" cm="1">
        <f t="array" ref="AT179">IF(A179="","",IF(INDEX(Table_Methods!A:F,MATCH(G179,Table_Methods!B:B,0),1)&lt;&gt;"BKFL8","",MAX(0,ROUND(BKFL8_CEB(AF179,Z179,AA179),1))))</f>
        <v/>
      </c>
      <c r="AU179" s="96" t="str" cm="1">
        <f t="array" ref="AU179">IF(A179="","",IF(INDEX(Table_Methods!A:F,MATCH(G179,Table_Methods!B:B,0),1)&lt;&gt;"BKFL8","",MAX(0,ROUND(BKFL8_STR_NRK(AC179,AD179,X179,Y179,Z179),1))))</f>
        <v/>
      </c>
      <c r="AV179" s="96" t="str" cm="1">
        <f t="array" ref="AV179">IF(A179="","",IF(INDEX(Table_Methods!A:F,MATCH(G179,Table_Methods!B:B,0),1)&lt;&gt;"BKFL8","",MAX(0,ROUND(BKFL8_STR_RCK(AB179,X179),1))))</f>
        <v/>
      </c>
      <c r="AW179" s="96" t="str" cm="1">
        <f t="array" ref="AW179">IF(A179="","",IF(INDEX(Table_Methods!A:F,MATCH(G179,Table_Methods!B:B,0),1)&lt;&gt;"BKFL9","",MAX(0,ROUND(BKFL9_STR_NRK(AC179,AD179,X179,Y179,Z179),1))))</f>
        <v/>
      </c>
      <c r="AX179" s="96" t="str" cm="1">
        <f t="array" ref="AX179">IF(A179="","",IF(INDEX(Table_Methods!A:F,MATCH(G179,Table_Methods!B:B,0),1)&lt;&gt;"BKFL9","",MAX(0,ROUND(BKFL9_STR_RCK(AB179,X179),1))))</f>
        <v/>
      </c>
    </row>
    <row r="180" spans="1:50" x14ac:dyDescent="0.25">
      <c r="A180" s="82" t="str">
        <f>IF(Input!A180="","",Input!A180)</f>
        <v/>
      </c>
      <c r="B180" s="82" t="str">
        <f>IF(Input!B180="","",Input!B180)</f>
        <v/>
      </c>
      <c r="C180" s="82" t="str">
        <f>IF(Input!D180="","",Input!D180)</f>
        <v/>
      </c>
      <c r="D180" s="82" t="str">
        <f>IF(Input!E180="","",Input!E180)</f>
        <v/>
      </c>
      <c r="E180" s="82" t="str">
        <f>IF(Input!F180="","",Input!F180)</f>
        <v/>
      </c>
      <c r="F180" s="82" t="str">
        <f>IF(Input!G180="","",Input!G180)</f>
        <v/>
      </c>
      <c r="G180" s="83" t="str">
        <f>IF(Input!H180="","",Input!H180)</f>
        <v/>
      </c>
      <c r="H180" s="82" t="str">
        <f>IF(Input!I180="","",Input!I180)</f>
        <v/>
      </c>
      <c r="I180" s="82" t="str">
        <f>IF(Input!J180="","",Input!J180)</f>
        <v/>
      </c>
      <c r="J180" s="82" t="str">
        <f>IF(Input!K180="","",Input!K180)</f>
        <v/>
      </c>
      <c r="K180" s="82" t="str">
        <f>IF(Input!L180="","",Input!L180)</f>
        <v/>
      </c>
      <c r="L180" s="70" t="str">
        <f>IF(B180="","",IF(B180="Box",4,IF(AND(Project!$B$12&gt;0,ISNUMBER(Project!$B$12)),Project!$B$12,12)))</f>
        <v/>
      </c>
      <c r="M180" s="66" t="str">
        <f t="shared" si="14"/>
        <v/>
      </c>
      <c r="N180" s="66" t="str">
        <f t="shared" si="15"/>
        <v/>
      </c>
      <c r="O180" s="67" t="str" cm="1">
        <f t="array" ref="O180">IF(A180="","",ROUND(IF(B180="Circular",Circular(M180),IF(B180="Box",Box(M180,N180),Elliptical(M180,N180))),3))</f>
        <v/>
      </c>
      <c r="P180" s="66" t="str">
        <f t="shared" si="16"/>
        <v/>
      </c>
      <c r="Q180" s="66" t="str" cm="1">
        <f t="array" ref="Q180">IF(M180="","",ROUND(W(M180),2))</f>
        <v/>
      </c>
      <c r="R180" s="66" t="str" cm="1">
        <f t="array" ref="R180">IF(M180="","",ROUND(Wb(Q180,M180),2))</f>
        <v/>
      </c>
      <c r="S180" s="66" t="str" cm="1">
        <f t="array" ref="S180">IF(R180="","",ROUND(K(R180,N180,L180),2))</f>
        <v/>
      </c>
      <c r="T180" s="66" t="str" cm="1">
        <f t="array" ref="T180">IF(S180="","",ROUND(K_3(S180,P180,L180),2))</f>
        <v/>
      </c>
      <c r="U180" s="66" t="str" cm="1">
        <f t="array" ref="U180">IF(S180="","",ROUND(Wt(I180,S180,L180),2))</f>
        <v/>
      </c>
      <c r="V180" s="92" t="str" cm="1">
        <f t="array" ref="V180">IF(A180="","",MAX(ROUND(L_B2(K180,N180),2),0))</f>
        <v/>
      </c>
      <c r="W180" s="92" t="str" cm="1">
        <f t="array" ref="W180">IF(A180="","",MAX(ROUND(L_Tc(K180,I180,N180),2),0))</f>
        <v/>
      </c>
      <c r="X180" s="92" t="str" cm="1">
        <f t="array" ref="X180">IF(N180="","",ROUND(L_Vc(K180,P180,N180),2))</f>
        <v/>
      </c>
      <c r="Y180" s="92" t="str">
        <f t="shared" si="17"/>
        <v/>
      </c>
      <c r="Z180" s="92" t="str">
        <f t="shared" si="18"/>
        <v/>
      </c>
      <c r="AA180" s="92" t="str">
        <f t="shared" si="19"/>
        <v/>
      </c>
      <c r="AB180" s="76" t="str" cm="1">
        <f t="array" ref="AB180">IF(A180="","",AREA_F(IF(RIGHT(G180,4)="ment",P180,I180),R180))</f>
        <v/>
      </c>
      <c r="AC180" s="76" t="str" cm="1">
        <f t="array" ref="AC180">IF(A180="","",ROUND(AREA_BC(R180,S180,N180,O180),2))</f>
        <v/>
      </c>
      <c r="AD180" s="76" t="str">
        <f t="shared" si="20"/>
        <v/>
      </c>
      <c r="AE180" s="76" t="str" cm="1">
        <f t="array" ref="AE180">IF(A180="","",ROUND(AREA_CT(S180,U180,I180),2))</f>
        <v/>
      </c>
      <c r="AF180" s="76" t="str" cm="1">
        <f t="array" ref="AF180">IF(A180="","",ROUND(AREA_VT(T180,U180,I180,P180),2))</f>
        <v/>
      </c>
      <c r="AG180" s="96" t="str" cm="1">
        <f t="array" ref="AG180">IF(A180="","",IF(INDEX(Table_Methods!A:F,MATCH(G180,Table_Methods!B:B,0),1)&lt;&gt;"BKFL1","",MAX(0,ROUND(BKFL1_CEB(AC180,AE180,AH180,F180,F180,J180),1))))</f>
        <v/>
      </c>
      <c r="AH180" s="96" t="str" cm="1">
        <f t="array" ref="AH180">IF(A180="","",IF(INDEX(Table_Methods!A:F,MATCH(G180,Table_Methods!B:B,0),1)&lt;&gt;"BKFL1","",MAX(0,ROUND(BKFL1_STR_NRK(AC180,AE180,K180,V180,W180),1))))</f>
        <v/>
      </c>
      <c r="AI180" s="96" t="str" cm="1">
        <f t="array" ref="AI180">IF(A180="","",IF(INDEX(Table_Methods!A:F,MATCH(G180,Table_Methods!B:B,0),1)&lt;&gt;"BKFL1","",MAX(0,ROUND(BKFL1_STR_RCK(AB180,F180),1))))</f>
        <v/>
      </c>
      <c r="AJ180" s="96" t="str" cm="1">
        <f t="array" ref="AJ180">IF(A180="","",IF(INDEX(Table_Methods!A:F,MATCH(G180,Table_Methods!B:B,0),1)&lt;&gt;"BKFL2","",MAX(0,ROUND(BKFL2_CEB(AC180,AD180,AK180,F180,F180,J180),1))))</f>
        <v/>
      </c>
      <c r="AK180" s="96" t="str" cm="1">
        <f t="array" ref="AK180">IF(A180="","",IF(INDEX(Table_Methods!A:F,MATCH(G180,Table_Methods!B:B,0),1)&lt;&gt;"BKFL2","",MAX(0,ROUND(BKFL2_STR_NRK(AC180,AD180,K180,V180,X180),1))))</f>
        <v/>
      </c>
      <c r="AL180" s="96" t="str" cm="1">
        <f t="array" ref="AL180">IF(A180="","",IF(INDEX(Table_Methods!A:F,MATCH(G180,Table_Methods!B:B,0),1)&lt;&gt;"BKFL2","",MAX(0,ROUND(BKFL2_STR_RCK(AB180,F180),1))))</f>
        <v/>
      </c>
      <c r="AM180" s="96" t="str" cm="1">
        <f t="array" ref="AM180">IF(A180="","",IF(INDEX(Table_Methods!A:F,MATCH(G180,Table_Methods!B:B,0),1)&lt;&gt;"BKFL3","",MAX(0,ROUND(BKFL3_STR(AC180+AE180,K180),1))))</f>
        <v/>
      </c>
      <c r="AN180" s="96" t="str" cm="1">
        <f t="array" ref="AN180">IF(A180="","",IF(INDEX(Table_Methods!A:F,MATCH(G180,Table_Methods!B:B,0),1)&lt;&gt;"BKFL6","",MAX(0,ROUND(BKFL6_CEB(AC180,AE180,AO180,F180,F180,J180),1))))</f>
        <v/>
      </c>
      <c r="AO180" s="97" t="str" cm="1">
        <f t="array" ref="AO180">IF(A180="","",IF(INDEX(Table_Methods!A:F,MATCH(G180,Table_Methods!B:B,0),1)&lt;&gt;"BKFL6","",MAX(0,ROUND(BKFL6_STR_NRK(AC180,K180,V180),1))))</f>
        <v/>
      </c>
      <c r="AP180" s="96" t="str" cm="1">
        <f t="array" ref="AP180">IF(A180="","",IF(INDEX(Table_Methods!A:F,MATCH(G180,Table_Methods!B:B,0),1)&lt;&gt;"BKFL6","",MAX(0,ROUND(BKFL6_STR_RCK(AB180,F180),1))))</f>
        <v/>
      </c>
      <c r="AQ180" s="97" t="str" cm="1">
        <f t="array" ref="AQ180">IF(A180="","",IF(INDEX(Table_Methods!A:F,MATCH(G180,Table_Methods!B:B,0),1)&lt;&gt;"BKFL7","",MAX(0,ROUND(BKFL7_CEB(AC180,AD180,AR180,F180,F180,J180),1))))</f>
        <v/>
      </c>
      <c r="AR180" s="96" t="str" cm="1">
        <f t="array" ref="AR180">IF(A180="","",IF(INDEX(Table_Methods!A:F,MATCH(G180,Table_Methods!B:B,0),1)&lt;&gt;"BKFL7","",MAX(0,ROUND(BKFL7_STR_NRK(AC180,K180,V180),1))))</f>
        <v/>
      </c>
      <c r="AS180" s="96" t="str" cm="1">
        <f t="array" ref="AS180">IF(A180="","",IF(INDEX(Table_Methods!A:F,MATCH(G180,Table_Methods!B:B,0),1)&lt;&gt;"BKFL7","",MAX(0,ROUND(BKFL7_STR_RCK(AB180,F180),1))))</f>
        <v/>
      </c>
      <c r="AT180" s="97" t="str" cm="1">
        <f t="array" ref="AT180">IF(A180="","",IF(INDEX(Table_Methods!A:F,MATCH(G180,Table_Methods!B:B,0),1)&lt;&gt;"BKFL8","",MAX(0,ROUND(BKFL8_CEB(AF180,Z180,AA180),1))))</f>
        <v/>
      </c>
      <c r="AU180" s="96" t="str" cm="1">
        <f t="array" ref="AU180">IF(A180="","",IF(INDEX(Table_Methods!A:F,MATCH(G180,Table_Methods!B:B,0),1)&lt;&gt;"BKFL8","",MAX(0,ROUND(BKFL8_STR_NRK(AC180,AD180,X180,Y180,Z180),1))))</f>
        <v/>
      </c>
      <c r="AV180" s="96" t="str" cm="1">
        <f t="array" ref="AV180">IF(A180="","",IF(INDEX(Table_Methods!A:F,MATCH(G180,Table_Methods!B:B,0),1)&lt;&gt;"BKFL8","",MAX(0,ROUND(BKFL8_STR_RCK(AB180,X180),1))))</f>
        <v/>
      </c>
      <c r="AW180" s="96" t="str" cm="1">
        <f t="array" ref="AW180">IF(A180="","",IF(INDEX(Table_Methods!A:F,MATCH(G180,Table_Methods!B:B,0),1)&lt;&gt;"BKFL9","",MAX(0,ROUND(BKFL9_STR_NRK(AC180,AD180,X180,Y180,Z180),1))))</f>
        <v/>
      </c>
      <c r="AX180" s="96" t="str" cm="1">
        <f t="array" ref="AX180">IF(A180="","",IF(INDEX(Table_Methods!A:F,MATCH(G180,Table_Methods!B:B,0),1)&lt;&gt;"BKFL9","",MAX(0,ROUND(BKFL9_STR_RCK(AB180,X180),1))))</f>
        <v/>
      </c>
    </row>
    <row r="181" spans="1:50" x14ac:dyDescent="0.25">
      <c r="A181" s="82" t="str">
        <f>IF(Input!A181="","",Input!A181)</f>
        <v/>
      </c>
      <c r="B181" s="82" t="str">
        <f>IF(Input!B181="","",Input!B181)</f>
        <v/>
      </c>
      <c r="C181" s="82" t="str">
        <f>IF(Input!D181="","",Input!D181)</f>
        <v/>
      </c>
      <c r="D181" s="82" t="str">
        <f>IF(Input!E181="","",Input!E181)</f>
        <v/>
      </c>
      <c r="E181" s="82" t="str">
        <f>IF(Input!F181="","",Input!F181)</f>
        <v/>
      </c>
      <c r="F181" s="82" t="str">
        <f>IF(Input!G181="","",Input!G181)</f>
        <v/>
      </c>
      <c r="G181" s="83" t="str">
        <f>IF(Input!H181="","",Input!H181)</f>
        <v/>
      </c>
      <c r="H181" s="82" t="str">
        <f>IF(Input!I181="","",Input!I181)</f>
        <v/>
      </c>
      <c r="I181" s="82" t="str">
        <f>IF(Input!J181="","",Input!J181)</f>
        <v/>
      </c>
      <c r="J181" s="82" t="str">
        <f>IF(Input!K181="","",Input!K181)</f>
        <v/>
      </c>
      <c r="K181" s="82" t="str">
        <f>IF(Input!L181="","",Input!L181)</f>
        <v/>
      </c>
      <c r="L181" s="70" t="str">
        <f>IF(B181="","",IF(B181="Box",4,IF(AND(Project!$B$12&gt;0,ISNUMBER(Project!$B$12)),Project!$B$12,12)))</f>
        <v/>
      </c>
      <c r="M181" s="66" t="str">
        <f t="shared" si="14"/>
        <v/>
      </c>
      <c r="N181" s="66" t="str">
        <f t="shared" si="15"/>
        <v/>
      </c>
      <c r="O181" s="67" t="str" cm="1">
        <f t="array" ref="O181">IF(A181="","",ROUND(IF(B181="Circular",Circular(M181),IF(B181="Box",Box(M181,N181),Elliptical(M181,N181))),3))</f>
        <v/>
      </c>
      <c r="P181" s="66" t="str">
        <f t="shared" si="16"/>
        <v/>
      </c>
      <c r="Q181" s="66" t="str" cm="1">
        <f t="array" ref="Q181">IF(M181="","",ROUND(W(M181),2))</f>
        <v/>
      </c>
      <c r="R181" s="66" t="str" cm="1">
        <f t="array" ref="R181">IF(M181="","",ROUND(Wb(Q181,M181),2))</f>
        <v/>
      </c>
      <c r="S181" s="66" t="str" cm="1">
        <f t="array" ref="S181">IF(R181="","",ROUND(K(R181,N181,L181),2))</f>
        <v/>
      </c>
      <c r="T181" s="66" t="str" cm="1">
        <f t="array" ref="T181">IF(S181="","",ROUND(K_3(S181,P181,L181),2))</f>
        <v/>
      </c>
      <c r="U181" s="66" t="str" cm="1">
        <f t="array" ref="U181">IF(S181="","",ROUND(Wt(I181,S181,L181),2))</f>
        <v/>
      </c>
      <c r="V181" s="92" t="str" cm="1">
        <f t="array" ref="V181">IF(A181="","",MAX(ROUND(L_B2(K181,N181),2),0))</f>
        <v/>
      </c>
      <c r="W181" s="92" t="str" cm="1">
        <f t="array" ref="W181">IF(A181="","",MAX(ROUND(L_Tc(K181,I181,N181),2),0))</f>
        <v/>
      </c>
      <c r="X181" s="92" t="str" cm="1">
        <f t="array" ref="X181">IF(N181="","",ROUND(L_Vc(K181,P181,N181),2))</f>
        <v/>
      </c>
      <c r="Y181" s="92" t="str">
        <f t="shared" si="17"/>
        <v/>
      </c>
      <c r="Z181" s="92" t="str">
        <f t="shared" si="18"/>
        <v/>
      </c>
      <c r="AA181" s="92" t="str">
        <f t="shared" si="19"/>
        <v/>
      </c>
      <c r="AB181" s="76" t="str" cm="1">
        <f t="array" ref="AB181">IF(A181="","",AREA_F(IF(RIGHT(G181,4)="ment",P181,I181),R181))</f>
        <v/>
      </c>
      <c r="AC181" s="76" t="str" cm="1">
        <f t="array" ref="AC181">IF(A181="","",ROUND(AREA_BC(R181,S181,N181,O181),2))</f>
        <v/>
      </c>
      <c r="AD181" s="76" t="str">
        <f t="shared" si="20"/>
        <v/>
      </c>
      <c r="AE181" s="76" t="str" cm="1">
        <f t="array" ref="AE181">IF(A181="","",ROUND(AREA_CT(S181,U181,I181),2))</f>
        <v/>
      </c>
      <c r="AF181" s="76" t="str" cm="1">
        <f t="array" ref="AF181">IF(A181="","",ROUND(AREA_VT(T181,U181,I181,P181),2))</f>
        <v/>
      </c>
      <c r="AG181" s="96" t="str" cm="1">
        <f t="array" ref="AG181">IF(A181="","",IF(INDEX(Table_Methods!A:F,MATCH(G181,Table_Methods!B:B,0),1)&lt;&gt;"BKFL1","",MAX(0,ROUND(BKFL1_CEB(AC181,AE181,AH181,F181,F181,J181),1))))</f>
        <v/>
      </c>
      <c r="AH181" s="96" t="str" cm="1">
        <f t="array" ref="AH181">IF(A181="","",IF(INDEX(Table_Methods!A:F,MATCH(G181,Table_Methods!B:B,0),1)&lt;&gt;"BKFL1","",MAX(0,ROUND(BKFL1_STR_NRK(AC181,AE181,K181,V181,W181),1))))</f>
        <v/>
      </c>
      <c r="AI181" s="96" t="str" cm="1">
        <f t="array" ref="AI181">IF(A181="","",IF(INDEX(Table_Methods!A:F,MATCH(G181,Table_Methods!B:B,0),1)&lt;&gt;"BKFL1","",MAX(0,ROUND(BKFL1_STR_RCK(AB181,F181),1))))</f>
        <v/>
      </c>
      <c r="AJ181" s="96" t="str" cm="1">
        <f t="array" ref="AJ181">IF(A181="","",IF(INDEX(Table_Methods!A:F,MATCH(G181,Table_Methods!B:B,0),1)&lt;&gt;"BKFL2","",MAX(0,ROUND(BKFL2_CEB(AC181,AD181,AK181,F181,F181,J181),1))))</f>
        <v/>
      </c>
      <c r="AK181" s="96" t="str" cm="1">
        <f t="array" ref="AK181">IF(A181="","",IF(INDEX(Table_Methods!A:F,MATCH(G181,Table_Methods!B:B,0),1)&lt;&gt;"BKFL2","",MAX(0,ROUND(BKFL2_STR_NRK(AC181,AD181,K181,V181,X181),1))))</f>
        <v/>
      </c>
      <c r="AL181" s="96" t="str" cm="1">
        <f t="array" ref="AL181">IF(A181="","",IF(INDEX(Table_Methods!A:F,MATCH(G181,Table_Methods!B:B,0),1)&lt;&gt;"BKFL2","",MAX(0,ROUND(BKFL2_STR_RCK(AB181,F181),1))))</f>
        <v/>
      </c>
      <c r="AM181" s="96" t="str" cm="1">
        <f t="array" ref="AM181">IF(A181="","",IF(INDEX(Table_Methods!A:F,MATCH(G181,Table_Methods!B:B,0),1)&lt;&gt;"BKFL3","",MAX(0,ROUND(BKFL3_STR(AC181+AE181,K181),1))))</f>
        <v/>
      </c>
      <c r="AN181" s="96" t="str" cm="1">
        <f t="array" ref="AN181">IF(A181="","",IF(INDEX(Table_Methods!A:F,MATCH(G181,Table_Methods!B:B,0),1)&lt;&gt;"BKFL6","",MAX(0,ROUND(BKFL6_CEB(AC181,AE181,AO181,F181,F181,J181),1))))</f>
        <v/>
      </c>
      <c r="AO181" s="97" t="str" cm="1">
        <f t="array" ref="AO181">IF(A181="","",IF(INDEX(Table_Methods!A:F,MATCH(G181,Table_Methods!B:B,0),1)&lt;&gt;"BKFL6","",MAX(0,ROUND(BKFL6_STR_NRK(AC181,K181,V181),1))))</f>
        <v/>
      </c>
      <c r="AP181" s="96" t="str" cm="1">
        <f t="array" ref="AP181">IF(A181="","",IF(INDEX(Table_Methods!A:F,MATCH(G181,Table_Methods!B:B,0),1)&lt;&gt;"BKFL6","",MAX(0,ROUND(BKFL6_STR_RCK(AB181,F181),1))))</f>
        <v/>
      </c>
      <c r="AQ181" s="97" t="str" cm="1">
        <f t="array" ref="AQ181">IF(A181="","",IF(INDEX(Table_Methods!A:F,MATCH(G181,Table_Methods!B:B,0),1)&lt;&gt;"BKFL7","",MAX(0,ROUND(BKFL7_CEB(AC181,AD181,AR181,F181,F181,J181),1))))</f>
        <v/>
      </c>
      <c r="AR181" s="96" t="str" cm="1">
        <f t="array" ref="AR181">IF(A181="","",IF(INDEX(Table_Methods!A:F,MATCH(G181,Table_Methods!B:B,0),1)&lt;&gt;"BKFL7","",MAX(0,ROUND(BKFL7_STR_NRK(AC181,K181,V181),1))))</f>
        <v/>
      </c>
      <c r="AS181" s="96" t="str" cm="1">
        <f t="array" ref="AS181">IF(A181="","",IF(INDEX(Table_Methods!A:F,MATCH(G181,Table_Methods!B:B,0),1)&lt;&gt;"BKFL7","",MAX(0,ROUND(BKFL7_STR_RCK(AB181,F181),1))))</f>
        <v/>
      </c>
      <c r="AT181" s="97" t="str" cm="1">
        <f t="array" ref="AT181">IF(A181="","",IF(INDEX(Table_Methods!A:F,MATCH(G181,Table_Methods!B:B,0),1)&lt;&gt;"BKFL8","",MAX(0,ROUND(BKFL8_CEB(AF181,Z181,AA181),1))))</f>
        <v/>
      </c>
      <c r="AU181" s="96" t="str" cm="1">
        <f t="array" ref="AU181">IF(A181="","",IF(INDEX(Table_Methods!A:F,MATCH(G181,Table_Methods!B:B,0),1)&lt;&gt;"BKFL8","",MAX(0,ROUND(BKFL8_STR_NRK(AC181,AD181,X181,Y181,Z181),1))))</f>
        <v/>
      </c>
      <c r="AV181" s="96" t="str" cm="1">
        <f t="array" ref="AV181">IF(A181="","",IF(INDEX(Table_Methods!A:F,MATCH(G181,Table_Methods!B:B,0),1)&lt;&gt;"BKFL8","",MAX(0,ROUND(BKFL8_STR_RCK(AB181,X181),1))))</f>
        <v/>
      </c>
      <c r="AW181" s="96" t="str" cm="1">
        <f t="array" ref="AW181">IF(A181="","",IF(INDEX(Table_Methods!A:F,MATCH(G181,Table_Methods!B:B,0),1)&lt;&gt;"BKFL9","",MAX(0,ROUND(BKFL9_STR_NRK(AC181,AD181,X181,Y181,Z181),1))))</f>
        <v/>
      </c>
      <c r="AX181" s="96" t="str" cm="1">
        <f t="array" ref="AX181">IF(A181="","",IF(INDEX(Table_Methods!A:F,MATCH(G181,Table_Methods!B:B,0),1)&lt;&gt;"BKFL9","",MAX(0,ROUND(BKFL9_STR_RCK(AB181,X181),1))))</f>
        <v/>
      </c>
    </row>
    <row r="182" spans="1:50" x14ac:dyDescent="0.25">
      <c r="A182" s="82" t="str">
        <f>IF(Input!A182="","",Input!A182)</f>
        <v/>
      </c>
      <c r="B182" s="82" t="str">
        <f>IF(Input!B182="","",Input!B182)</f>
        <v/>
      </c>
      <c r="C182" s="82" t="str">
        <f>IF(Input!D182="","",Input!D182)</f>
        <v/>
      </c>
      <c r="D182" s="82" t="str">
        <f>IF(Input!E182="","",Input!E182)</f>
        <v/>
      </c>
      <c r="E182" s="82" t="str">
        <f>IF(Input!F182="","",Input!F182)</f>
        <v/>
      </c>
      <c r="F182" s="82" t="str">
        <f>IF(Input!G182="","",Input!G182)</f>
        <v/>
      </c>
      <c r="G182" s="83" t="str">
        <f>IF(Input!H182="","",Input!H182)</f>
        <v/>
      </c>
      <c r="H182" s="82" t="str">
        <f>IF(Input!I182="","",Input!I182)</f>
        <v/>
      </c>
      <c r="I182" s="82" t="str">
        <f>IF(Input!J182="","",Input!J182)</f>
        <v/>
      </c>
      <c r="J182" s="82" t="str">
        <f>IF(Input!K182="","",Input!K182)</f>
        <v/>
      </c>
      <c r="K182" s="82" t="str">
        <f>IF(Input!L182="","",Input!L182)</f>
        <v/>
      </c>
      <c r="L182" s="70" t="str">
        <f>IF(B182="","",IF(B182="Box",4,IF(AND(Project!$B$12&gt;0,ISNUMBER(Project!$B$12)),Project!$B$12,12)))</f>
        <v/>
      </c>
      <c r="M182" s="66" t="str">
        <f t="shared" si="14"/>
        <v/>
      </c>
      <c r="N182" s="66" t="str">
        <f t="shared" si="15"/>
        <v/>
      </c>
      <c r="O182" s="67" t="str" cm="1">
        <f t="array" ref="O182">IF(A182="","",ROUND(IF(B182="Circular",Circular(M182),IF(B182="Box",Box(M182,N182),Elliptical(M182,N182))),3))</f>
        <v/>
      </c>
      <c r="P182" s="66" t="str">
        <f t="shared" si="16"/>
        <v/>
      </c>
      <c r="Q182" s="66" t="str" cm="1">
        <f t="array" ref="Q182">IF(M182="","",ROUND(W(M182),2))</f>
        <v/>
      </c>
      <c r="R182" s="66" t="str" cm="1">
        <f t="array" ref="R182">IF(M182="","",ROUND(Wb(Q182,M182),2))</f>
        <v/>
      </c>
      <c r="S182" s="66" t="str" cm="1">
        <f t="array" ref="S182">IF(R182="","",ROUND(K(R182,N182,L182),2))</f>
        <v/>
      </c>
      <c r="T182" s="66" t="str" cm="1">
        <f t="array" ref="T182">IF(S182="","",ROUND(K_3(S182,P182,L182),2))</f>
        <v/>
      </c>
      <c r="U182" s="66" t="str" cm="1">
        <f t="array" ref="U182">IF(S182="","",ROUND(Wt(I182,S182,L182),2))</f>
        <v/>
      </c>
      <c r="V182" s="92" t="str" cm="1">
        <f t="array" ref="V182">IF(A182="","",MAX(ROUND(L_B2(K182,N182),2),0))</f>
        <v/>
      </c>
      <c r="W182" s="92" t="str" cm="1">
        <f t="array" ref="W182">IF(A182="","",MAX(ROUND(L_Tc(K182,I182,N182),2),0))</f>
        <v/>
      </c>
      <c r="X182" s="92" t="str" cm="1">
        <f t="array" ref="X182">IF(N182="","",ROUND(L_Vc(K182,P182,N182),2))</f>
        <v/>
      </c>
      <c r="Y182" s="92" t="str">
        <f t="shared" si="17"/>
        <v/>
      </c>
      <c r="Z182" s="92" t="str">
        <f t="shared" si="18"/>
        <v/>
      </c>
      <c r="AA182" s="92" t="str">
        <f t="shared" si="19"/>
        <v/>
      </c>
      <c r="AB182" s="76" t="str" cm="1">
        <f t="array" ref="AB182">IF(A182="","",AREA_F(IF(RIGHT(G182,4)="ment",P182,I182),R182))</f>
        <v/>
      </c>
      <c r="AC182" s="76" t="str" cm="1">
        <f t="array" ref="AC182">IF(A182="","",ROUND(AREA_BC(R182,S182,N182,O182),2))</f>
        <v/>
      </c>
      <c r="AD182" s="76" t="str">
        <f t="shared" si="20"/>
        <v/>
      </c>
      <c r="AE182" s="76" t="str" cm="1">
        <f t="array" ref="AE182">IF(A182="","",ROUND(AREA_CT(S182,U182,I182),2))</f>
        <v/>
      </c>
      <c r="AF182" s="76" t="str" cm="1">
        <f t="array" ref="AF182">IF(A182="","",ROUND(AREA_VT(T182,U182,I182,P182),2))</f>
        <v/>
      </c>
      <c r="AG182" s="96" t="str" cm="1">
        <f t="array" ref="AG182">IF(A182="","",IF(INDEX(Table_Methods!A:F,MATCH(G182,Table_Methods!B:B,0),1)&lt;&gt;"BKFL1","",MAX(0,ROUND(BKFL1_CEB(AC182,AE182,AH182,F182,F182,J182),1))))</f>
        <v/>
      </c>
      <c r="AH182" s="96" t="str" cm="1">
        <f t="array" ref="AH182">IF(A182="","",IF(INDEX(Table_Methods!A:F,MATCH(G182,Table_Methods!B:B,0),1)&lt;&gt;"BKFL1","",MAX(0,ROUND(BKFL1_STR_NRK(AC182,AE182,K182,V182,W182),1))))</f>
        <v/>
      </c>
      <c r="AI182" s="96" t="str" cm="1">
        <f t="array" ref="AI182">IF(A182="","",IF(INDEX(Table_Methods!A:F,MATCH(G182,Table_Methods!B:B,0),1)&lt;&gt;"BKFL1","",MAX(0,ROUND(BKFL1_STR_RCK(AB182,F182),1))))</f>
        <v/>
      </c>
      <c r="AJ182" s="96" t="str" cm="1">
        <f t="array" ref="AJ182">IF(A182="","",IF(INDEX(Table_Methods!A:F,MATCH(G182,Table_Methods!B:B,0),1)&lt;&gt;"BKFL2","",MAX(0,ROUND(BKFL2_CEB(AC182,AD182,AK182,F182,F182,J182),1))))</f>
        <v/>
      </c>
      <c r="AK182" s="96" t="str" cm="1">
        <f t="array" ref="AK182">IF(A182="","",IF(INDEX(Table_Methods!A:F,MATCH(G182,Table_Methods!B:B,0),1)&lt;&gt;"BKFL2","",MAX(0,ROUND(BKFL2_STR_NRK(AC182,AD182,K182,V182,X182),1))))</f>
        <v/>
      </c>
      <c r="AL182" s="96" t="str" cm="1">
        <f t="array" ref="AL182">IF(A182="","",IF(INDEX(Table_Methods!A:F,MATCH(G182,Table_Methods!B:B,0),1)&lt;&gt;"BKFL2","",MAX(0,ROUND(BKFL2_STR_RCK(AB182,F182),1))))</f>
        <v/>
      </c>
      <c r="AM182" s="96" t="str" cm="1">
        <f t="array" ref="AM182">IF(A182="","",IF(INDEX(Table_Methods!A:F,MATCH(G182,Table_Methods!B:B,0),1)&lt;&gt;"BKFL3","",MAX(0,ROUND(BKFL3_STR(AC182+AE182,K182),1))))</f>
        <v/>
      </c>
      <c r="AN182" s="96" t="str" cm="1">
        <f t="array" ref="AN182">IF(A182="","",IF(INDEX(Table_Methods!A:F,MATCH(G182,Table_Methods!B:B,0),1)&lt;&gt;"BKFL6","",MAX(0,ROUND(BKFL6_CEB(AC182,AE182,AO182,F182,F182,J182),1))))</f>
        <v/>
      </c>
      <c r="AO182" s="97" t="str" cm="1">
        <f t="array" ref="AO182">IF(A182="","",IF(INDEX(Table_Methods!A:F,MATCH(G182,Table_Methods!B:B,0),1)&lt;&gt;"BKFL6","",MAX(0,ROUND(BKFL6_STR_NRK(AC182,K182,V182),1))))</f>
        <v/>
      </c>
      <c r="AP182" s="96" t="str" cm="1">
        <f t="array" ref="AP182">IF(A182="","",IF(INDEX(Table_Methods!A:F,MATCH(G182,Table_Methods!B:B,0),1)&lt;&gt;"BKFL6","",MAX(0,ROUND(BKFL6_STR_RCK(AB182,F182),1))))</f>
        <v/>
      </c>
      <c r="AQ182" s="97" t="str" cm="1">
        <f t="array" ref="AQ182">IF(A182="","",IF(INDEX(Table_Methods!A:F,MATCH(G182,Table_Methods!B:B,0),1)&lt;&gt;"BKFL7","",MAX(0,ROUND(BKFL7_CEB(AC182,AD182,AR182,F182,F182,J182),1))))</f>
        <v/>
      </c>
      <c r="AR182" s="96" t="str" cm="1">
        <f t="array" ref="AR182">IF(A182="","",IF(INDEX(Table_Methods!A:F,MATCH(G182,Table_Methods!B:B,0),1)&lt;&gt;"BKFL7","",MAX(0,ROUND(BKFL7_STR_NRK(AC182,K182,V182),1))))</f>
        <v/>
      </c>
      <c r="AS182" s="96" t="str" cm="1">
        <f t="array" ref="AS182">IF(A182="","",IF(INDEX(Table_Methods!A:F,MATCH(G182,Table_Methods!B:B,0),1)&lt;&gt;"BKFL7","",MAX(0,ROUND(BKFL7_STR_RCK(AB182,F182),1))))</f>
        <v/>
      </c>
      <c r="AT182" s="97" t="str" cm="1">
        <f t="array" ref="AT182">IF(A182="","",IF(INDEX(Table_Methods!A:F,MATCH(G182,Table_Methods!B:B,0),1)&lt;&gt;"BKFL8","",MAX(0,ROUND(BKFL8_CEB(AF182,Z182,AA182),1))))</f>
        <v/>
      </c>
      <c r="AU182" s="96" t="str" cm="1">
        <f t="array" ref="AU182">IF(A182="","",IF(INDEX(Table_Methods!A:F,MATCH(G182,Table_Methods!B:B,0),1)&lt;&gt;"BKFL8","",MAX(0,ROUND(BKFL8_STR_NRK(AC182,AD182,X182,Y182,Z182),1))))</f>
        <v/>
      </c>
      <c r="AV182" s="96" t="str" cm="1">
        <f t="array" ref="AV182">IF(A182="","",IF(INDEX(Table_Methods!A:F,MATCH(G182,Table_Methods!B:B,0),1)&lt;&gt;"BKFL8","",MAX(0,ROUND(BKFL8_STR_RCK(AB182,X182),1))))</f>
        <v/>
      </c>
      <c r="AW182" s="96" t="str" cm="1">
        <f t="array" ref="AW182">IF(A182="","",IF(INDEX(Table_Methods!A:F,MATCH(G182,Table_Methods!B:B,0),1)&lt;&gt;"BKFL9","",MAX(0,ROUND(BKFL9_STR_NRK(AC182,AD182,X182,Y182,Z182),1))))</f>
        <v/>
      </c>
      <c r="AX182" s="96" t="str" cm="1">
        <f t="array" ref="AX182">IF(A182="","",IF(INDEX(Table_Methods!A:F,MATCH(G182,Table_Methods!B:B,0),1)&lt;&gt;"BKFL9","",MAX(0,ROUND(BKFL9_STR_RCK(AB182,X182),1))))</f>
        <v/>
      </c>
    </row>
    <row r="183" spans="1:50" x14ac:dyDescent="0.25">
      <c r="A183" s="82" t="str">
        <f>IF(Input!A183="","",Input!A183)</f>
        <v/>
      </c>
      <c r="B183" s="82" t="str">
        <f>IF(Input!B183="","",Input!B183)</f>
        <v/>
      </c>
      <c r="C183" s="82" t="str">
        <f>IF(Input!D183="","",Input!D183)</f>
        <v/>
      </c>
      <c r="D183" s="82" t="str">
        <f>IF(Input!E183="","",Input!E183)</f>
        <v/>
      </c>
      <c r="E183" s="82" t="str">
        <f>IF(Input!F183="","",Input!F183)</f>
        <v/>
      </c>
      <c r="F183" s="82" t="str">
        <f>IF(Input!G183="","",Input!G183)</f>
        <v/>
      </c>
      <c r="G183" s="83" t="str">
        <f>IF(Input!H183="","",Input!H183)</f>
        <v/>
      </c>
      <c r="H183" s="82" t="str">
        <f>IF(Input!I183="","",Input!I183)</f>
        <v/>
      </c>
      <c r="I183" s="82" t="str">
        <f>IF(Input!J183="","",Input!J183)</f>
        <v/>
      </c>
      <c r="J183" s="82" t="str">
        <f>IF(Input!K183="","",Input!K183)</f>
        <v/>
      </c>
      <c r="K183" s="82" t="str">
        <f>IF(Input!L183="","",Input!L183)</f>
        <v/>
      </c>
      <c r="L183" s="70" t="str">
        <f>IF(B183="","",IF(B183="Box",4,IF(AND(Project!$B$12&gt;0,ISNUMBER(Project!$B$12)),Project!$B$12,12)))</f>
        <v/>
      </c>
      <c r="M183" s="66" t="str">
        <f t="shared" si="14"/>
        <v/>
      </c>
      <c r="N183" s="66" t="str">
        <f t="shared" si="15"/>
        <v/>
      </c>
      <c r="O183" s="67" t="str" cm="1">
        <f t="array" ref="O183">IF(A183="","",ROUND(IF(B183="Circular",Circular(M183),IF(B183="Box",Box(M183,N183),Elliptical(M183,N183))),3))</f>
        <v/>
      </c>
      <c r="P183" s="66" t="str">
        <f t="shared" si="16"/>
        <v/>
      </c>
      <c r="Q183" s="66" t="str" cm="1">
        <f t="array" ref="Q183">IF(M183="","",ROUND(W(M183),2))</f>
        <v/>
      </c>
      <c r="R183" s="66" t="str" cm="1">
        <f t="array" ref="R183">IF(M183="","",ROUND(Wb(Q183,M183),2))</f>
        <v/>
      </c>
      <c r="S183" s="66" t="str" cm="1">
        <f t="array" ref="S183">IF(R183="","",ROUND(K(R183,N183,L183),2))</f>
        <v/>
      </c>
      <c r="T183" s="66" t="str" cm="1">
        <f t="array" ref="T183">IF(S183="","",ROUND(K_3(S183,P183,L183),2))</f>
        <v/>
      </c>
      <c r="U183" s="66" t="str" cm="1">
        <f t="array" ref="U183">IF(S183="","",ROUND(Wt(I183,S183,L183),2))</f>
        <v/>
      </c>
      <c r="V183" s="92" t="str" cm="1">
        <f t="array" ref="V183">IF(A183="","",MAX(ROUND(L_B2(K183,N183),2),0))</f>
        <v/>
      </c>
      <c r="W183" s="92" t="str" cm="1">
        <f t="array" ref="W183">IF(A183="","",MAX(ROUND(L_Tc(K183,I183,N183),2),0))</f>
        <v/>
      </c>
      <c r="X183" s="92" t="str" cm="1">
        <f t="array" ref="X183">IF(N183="","",ROUND(L_Vc(K183,P183,N183),2))</f>
        <v/>
      </c>
      <c r="Y183" s="92" t="str">
        <f t="shared" si="17"/>
        <v/>
      </c>
      <c r="Z183" s="92" t="str">
        <f t="shared" si="18"/>
        <v/>
      </c>
      <c r="AA183" s="92" t="str">
        <f t="shared" si="19"/>
        <v/>
      </c>
      <c r="AB183" s="76" t="str" cm="1">
        <f t="array" ref="AB183">IF(A183="","",AREA_F(IF(RIGHT(G183,4)="ment",P183,I183),R183))</f>
        <v/>
      </c>
      <c r="AC183" s="76" t="str" cm="1">
        <f t="array" ref="AC183">IF(A183="","",ROUND(AREA_BC(R183,S183,N183,O183),2))</f>
        <v/>
      </c>
      <c r="AD183" s="76" t="str">
        <f t="shared" si="20"/>
        <v/>
      </c>
      <c r="AE183" s="76" t="str" cm="1">
        <f t="array" ref="AE183">IF(A183="","",ROUND(AREA_CT(S183,U183,I183),2))</f>
        <v/>
      </c>
      <c r="AF183" s="76" t="str" cm="1">
        <f t="array" ref="AF183">IF(A183="","",ROUND(AREA_VT(T183,U183,I183,P183),2))</f>
        <v/>
      </c>
      <c r="AG183" s="96" t="str" cm="1">
        <f t="array" ref="AG183">IF(A183="","",IF(INDEX(Table_Methods!A:F,MATCH(G183,Table_Methods!B:B,0),1)&lt;&gt;"BKFL1","",MAX(0,ROUND(BKFL1_CEB(AC183,AE183,AH183,F183,F183,J183),1))))</f>
        <v/>
      </c>
      <c r="AH183" s="96" t="str" cm="1">
        <f t="array" ref="AH183">IF(A183="","",IF(INDEX(Table_Methods!A:F,MATCH(G183,Table_Methods!B:B,0),1)&lt;&gt;"BKFL1","",MAX(0,ROUND(BKFL1_STR_NRK(AC183,AE183,K183,V183,W183),1))))</f>
        <v/>
      </c>
      <c r="AI183" s="96" t="str" cm="1">
        <f t="array" ref="AI183">IF(A183="","",IF(INDEX(Table_Methods!A:F,MATCH(G183,Table_Methods!B:B,0),1)&lt;&gt;"BKFL1","",MAX(0,ROUND(BKFL1_STR_RCK(AB183,F183),1))))</f>
        <v/>
      </c>
      <c r="AJ183" s="96" t="str" cm="1">
        <f t="array" ref="AJ183">IF(A183="","",IF(INDEX(Table_Methods!A:F,MATCH(G183,Table_Methods!B:B,0),1)&lt;&gt;"BKFL2","",MAX(0,ROUND(BKFL2_CEB(AC183,AD183,AK183,F183,F183,J183),1))))</f>
        <v/>
      </c>
      <c r="AK183" s="96" t="str" cm="1">
        <f t="array" ref="AK183">IF(A183="","",IF(INDEX(Table_Methods!A:F,MATCH(G183,Table_Methods!B:B,0),1)&lt;&gt;"BKFL2","",MAX(0,ROUND(BKFL2_STR_NRK(AC183,AD183,K183,V183,X183),1))))</f>
        <v/>
      </c>
      <c r="AL183" s="96" t="str" cm="1">
        <f t="array" ref="AL183">IF(A183="","",IF(INDEX(Table_Methods!A:F,MATCH(G183,Table_Methods!B:B,0),1)&lt;&gt;"BKFL2","",MAX(0,ROUND(BKFL2_STR_RCK(AB183,F183),1))))</f>
        <v/>
      </c>
      <c r="AM183" s="96" t="str" cm="1">
        <f t="array" ref="AM183">IF(A183="","",IF(INDEX(Table_Methods!A:F,MATCH(G183,Table_Methods!B:B,0),1)&lt;&gt;"BKFL3","",MAX(0,ROUND(BKFL3_STR(AC183+AE183,K183),1))))</f>
        <v/>
      </c>
      <c r="AN183" s="96" t="str" cm="1">
        <f t="array" ref="AN183">IF(A183="","",IF(INDEX(Table_Methods!A:F,MATCH(G183,Table_Methods!B:B,0),1)&lt;&gt;"BKFL6","",MAX(0,ROUND(BKFL6_CEB(AC183,AE183,AO183,F183,F183,J183),1))))</f>
        <v/>
      </c>
      <c r="AO183" s="97" t="str" cm="1">
        <f t="array" ref="AO183">IF(A183="","",IF(INDEX(Table_Methods!A:F,MATCH(G183,Table_Methods!B:B,0),1)&lt;&gt;"BKFL6","",MAX(0,ROUND(BKFL6_STR_NRK(AC183,K183,V183),1))))</f>
        <v/>
      </c>
      <c r="AP183" s="96" t="str" cm="1">
        <f t="array" ref="AP183">IF(A183="","",IF(INDEX(Table_Methods!A:F,MATCH(G183,Table_Methods!B:B,0),1)&lt;&gt;"BKFL6","",MAX(0,ROUND(BKFL6_STR_RCK(AB183,F183),1))))</f>
        <v/>
      </c>
      <c r="AQ183" s="97" t="str" cm="1">
        <f t="array" ref="AQ183">IF(A183="","",IF(INDEX(Table_Methods!A:F,MATCH(G183,Table_Methods!B:B,0),1)&lt;&gt;"BKFL7","",MAX(0,ROUND(BKFL7_CEB(AC183,AD183,AR183,F183,F183,J183),1))))</f>
        <v/>
      </c>
      <c r="AR183" s="96" t="str" cm="1">
        <f t="array" ref="AR183">IF(A183="","",IF(INDEX(Table_Methods!A:F,MATCH(G183,Table_Methods!B:B,0),1)&lt;&gt;"BKFL7","",MAX(0,ROUND(BKFL7_STR_NRK(AC183,K183,V183),1))))</f>
        <v/>
      </c>
      <c r="AS183" s="96" t="str" cm="1">
        <f t="array" ref="AS183">IF(A183="","",IF(INDEX(Table_Methods!A:F,MATCH(G183,Table_Methods!B:B,0),1)&lt;&gt;"BKFL7","",MAX(0,ROUND(BKFL7_STR_RCK(AB183,F183),1))))</f>
        <v/>
      </c>
      <c r="AT183" s="97" t="str" cm="1">
        <f t="array" ref="AT183">IF(A183="","",IF(INDEX(Table_Methods!A:F,MATCH(G183,Table_Methods!B:B,0),1)&lt;&gt;"BKFL8","",MAX(0,ROUND(BKFL8_CEB(AF183,Z183,AA183),1))))</f>
        <v/>
      </c>
      <c r="AU183" s="96" t="str" cm="1">
        <f t="array" ref="AU183">IF(A183="","",IF(INDEX(Table_Methods!A:F,MATCH(G183,Table_Methods!B:B,0),1)&lt;&gt;"BKFL8","",MAX(0,ROUND(BKFL8_STR_NRK(AC183,AD183,X183,Y183,Z183),1))))</f>
        <v/>
      </c>
      <c r="AV183" s="96" t="str" cm="1">
        <f t="array" ref="AV183">IF(A183="","",IF(INDEX(Table_Methods!A:F,MATCH(G183,Table_Methods!B:B,0),1)&lt;&gt;"BKFL8","",MAX(0,ROUND(BKFL8_STR_RCK(AB183,X183),1))))</f>
        <v/>
      </c>
      <c r="AW183" s="96" t="str" cm="1">
        <f t="array" ref="AW183">IF(A183="","",IF(INDEX(Table_Methods!A:F,MATCH(G183,Table_Methods!B:B,0),1)&lt;&gt;"BKFL9","",MAX(0,ROUND(BKFL9_STR_NRK(AC183,AD183,X183,Y183,Z183),1))))</f>
        <v/>
      </c>
      <c r="AX183" s="96" t="str" cm="1">
        <f t="array" ref="AX183">IF(A183="","",IF(INDEX(Table_Methods!A:F,MATCH(G183,Table_Methods!B:B,0),1)&lt;&gt;"BKFL9","",MAX(0,ROUND(BKFL9_STR_RCK(AB183,X183),1))))</f>
        <v/>
      </c>
    </row>
    <row r="184" spans="1:50" x14ac:dyDescent="0.25">
      <c r="A184" s="82" t="str">
        <f>IF(Input!A184="","",Input!A184)</f>
        <v/>
      </c>
      <c r="B184" s="82" t="str">
        <f>IF(Input!B184="","",Input!B184)</f>
        <v/>
      </c>
      <c r="C184" s="82" t="str">
        <f>IF(Input!D184="","",Input!D184)</f>
        <v/>
      </c>
      <c r="D184" s="82" t="str">
        <f>IF(Input!E184="","",Input!E184)</f>
        <v/>
      </c>
      <c r="E184" s="82" t="str">
        <f>IF(Input!F184="","",Input!F184)</f>
        <v/>
      </c>
      <c r="F184" s="82" t="str">
        <f>IF(Input!G184="","",Input!G184)</f>
        <v/>
      </c>
      <c r="G184" s="83" t="str">
        <f>IF(Input!H184="","",Input!H184)</f>
        <v/>
      </c>
      <c r="H184" s="82" t="str">
        <f>IF(Input!I184="","",Input!I184)</f>
        <v/>
      </c>
      <c r="I184" s="82" t="str">
        <f>IF(Input!J184="","",Input!J184)</f>
        <v/>
      </c>
      <c r="J184" s="82" t="str">
        <f>IF(Input!K184="","",Input!K184)</f>
        <v/>
      </c>
      <c r="K184" s="82" t="str">
        <f>IF(Input!L184="","",Input!L184)</f>
        <v/>
      </c>
      <c r="L184" s="70" t="str">
        <f>IF(B184="","",IF(B184="Box",4,IF(AND(Project!$B$12&gt;0,ISNUMBER(Project!$B$12)),Project!$B$12,12)))</f>
        <v/>
      </c>
      <c r="M184" s="66" t="str">
        <f t="shared" si="14"/>
        <v/>
      </c>
      <c r="N184" s="66" t="str">
        <f t="shared" si="15"/>
        <v/>
      </c>
      <c r="O184" s="67" t="str" cm="1">
        <f t="array" ref="O184">IF(A184="","",ROUND(IF(B184="Circular",Circular(M184),IF(B184="Box",Box(M184,N184),Elliptical(M184,N184))),3))</f>
        <v/>
      </c>
      <c r="P184" s="66" t="str">
        <f t="shared" si="16"/>
        <v/>
      </c>
      <c r="Q184" s="66" t="str" cm="1">
        <f t="array" ref="Q184">IF(M184="","",ROUND(W(M184),2))</f>
        <v/>
      </c>
      <c r="R184" s="66" t="str" cm="1">
        <f t="array" ref="R184">IF(M184="","",ROUND(Wb(Q184,M184),2))</f>
        <v/>
      </c>
      <c r="S184" s="66" t="str" cm="1">
        <f t="array" ref="S184">IF(R184="","",ROUND(K(R184,N184,L184),2))</f>
        <v/>
      </c>
      <c r="T184" s="66" t="str" cm="1">
        <f t="array" ref="T184">IF(S184="","",ROUND(K_3(S184,P184,L184),2))</f>
        <v/>
      </c>
      <c r="U184" s="66" t="str" cm="1">
        <f t="array" ref="U184">IF(S184="","",ROUND(Wt(I184,S184,L184),2))</f>
        <v/>
      </c>
      <c r="V184" s="92" t="str" cm="1">
        <f t="array" ref="V184">IF(A184="","",MAX(ROUND(L_B2(K184,N184),2),0))</f>
        <v/>
      </c>
      <c r="W184" s="92" t="str" cm="1">
        <f t="array" ref="W184">IF(A184="","",MAX(ROUND(L_Tc(K184,I184,N184),2),0))</f>
        <v/>
      </c>
      <c r="X184" s="92" t="str" cm="1">
        <f t="array" ref="X184">IF(N184="","",ROUND(L_Vc(K184,P184,N184),2))</f>
        <v/>
      </c>
      <c r="Y184" s="92" t="str">
        <f t="shared" si="17"/>
        <v/>
      </c>
      <c r="Z184" s="92" t="str">
        <f t="shared" si="18"/>
        <v/>
      </c>
      <c r="AA184" s="92" t="str">
        <f t="shared" si="19"/>
        <v/>
      </c>
      <c r="AB184" s="76" t="str" cm="1">
        <f t="array" ref="AB184">IF(A184="","",AREA_F(IF(RIGHT(G184,4)="ment",P184,I184),R184))</f>
        <v/>
      </c>
      <c r="AC184" s="76" t="str" cm="1">
        <f t="array" ref="AC184">IF(A184="","",ROUND(AREA_BC(R184,S184,N184,O184),2))</f>
        <v/>
      </c>
      <c r="AD184" s="76" t="str">
        <f t="shared" si="20"/>
        <v/>
      </c>
      <c r="AE184" s="76" t="str" cm="1">
        <f t="array" ref="AE184">IF(A184="","",ROUND(AREA_CT(S184,U184,I184),2))</f>
        <v/>
      </c>
      <c r="AF184" s="76" t="str" cm="1">
        <f t="array" ref="AF184">IF(A184="","",ROUND(AREA_VT(T184,U184,I184,P184),2))</f>
        <v/>
      </c>
      <c r="AG184" s="96" t="str" cm="1">
        <f t="array" ref="AG184">IF(A184="","",IF(INDEX(Table_Methods!A:F,MATCH(G184,Table_Methods!B:B,0),1)&lt;&gt;"BKFL1","",MAX(0,ROUND(BKFL1_CEB(AC184,AE184,AH184,F184,F184,J184),1))))</f>
        <v/>
      </c>
      <c r="AH184" s="96" t="str" cm="1">
        <f t="array" ref="AH184">IF(A184="","",IF(INDEX(Table_Methods!A:F,MATCH(G184,Table_Methods!B:B,0),1)&lt;&gt;"BKFL1","",MAX(0,ROUND(BKFL1_STR_NRK(AC184,AE184,K184,V184,W184),1))))</f>
        <v/>
      </c>
      <c r="AI184" s="96" t="str" cm="1">
        <f t="array" ref="AI184">IF(A184="","",IF(INDEX(Table_Methods!A:F,MATCH(G184,Table_Methods!B:B,0),1)&lt;&gt;"BKFL1","",MAX(0,ROUND(BKFL1_STR_RCK(AB184,F184),1))))</f>
        <v/>
      </c>
      <c r="AJ184" s="96" t="str" cm="1">
        <f t="array" ref="AJ184">IF(A184="","",IF(INDEX(Table_Methods!A:F,MATCH(G184,Table_Methods!B:B,0),1)&lt;&gt;"BKFL2","",MAX(0,ROUND(BKFL2_CEB(AC184,AD184,AK184,F184,F184,J184),1))))</f>
        <v/>
      </c>
      <c r="AK184" s="96" t="str" cm="1">
        <f t="array" ref="AK184">IF(A184="","",IF(INDEX(Table_Methods!A:F,MATCH(G184,Table_Methods!B:B,0),1)&lt;&gt;"BKFL2","",MAX(0,ROUND(BKFL2_STR_NRK(AC184,AD184,K184,V184,X184),1))))</f>
        <v/>
      </c>
      <c r="AL184" s="96" t="str" cm="1">
        <f t="array" ref="AL184">IF(A184="","",IF(INDEX(Table_Methods!A:F,MATCH(G184,Table_Methods!B:B,0),1)&lt;&gt;"BKFL2","",MAX(0,ROUND(BKFL2_STR_RCK(AB184,F184),1))))</f>
        <v/>
      </c>
      <c r="AM184" s="96" t="str" cm="1">
        <f t="array" ref="AM184">IF(A184="","",IF(INDEX(Table_Methods!A:F,MATCH(G184,Table_Methods!B:B,0),1)&lt;&gt;"BKFL3","",MAX(0,ROUND(BKFL3_STR(AC184+AE184,K184),1))))</f>
        <v/>
      </c>
      <c r="AN184" s="96" t="str" cm="1">
        <f t="array" ref="AN184">IF(A184="","",IF(INDEX(Table_Methods!A:F,MATCH(G184,Table_Methods!B:B,0),1)&lt;&gt;"BKFL6","",MAX(0,ROUND(BKFL6_CEB(AC184,AE184,AO184,F184,F184,J184),1))))</f>
        <v/>
      </c>
      <c r="AO184" s="97" t="str" cm="1">
        <f t="array" ref="AO184">IF(A184="","",IF(INDEX(Table_Methods!A:F,MATCH(G184,Table_Methods!B:B,0),1)&lt;&gt;"BKFL6","",MAX(0,ROUND(BKFL6_STR_NRK(AC184,K184,V184),1))))</f>
        <v/>
      </c>
      <c r="AP184" s="96" t="str" cm="1">
        <f t="array" ref="AP184">IF(A184="","",IF(INDEX(Table_Methods!A:F,MATCH(G184,Table_Methods!B:B,0),1)&lt;&gt;"BKFL6","",MAX(0,ROUND(BKFL6_STR_RCK(AB184,F184),1))))</f>
        <v/>
      </c>
      <c r="AQ184" s="97" t="str" cm="1">
        <f t="array" ref="AQ184">IF(A184="","",IF(INDEX(Table_Methods!A:F,MATCH(G184,Table_Methods!B:B,0),1)&lt;&gt;"BKFL7","",MAX(0,ROUND(BKFL7_CEB(AC184,AD184,AR184,F184,F184,J184),1))))</f>
        <v/>
      </c>
      <c r="AR184" s="96" t="str" cm="1">
        <f t="array" ref="AR184">IF(A184="","",IF(INDEX(Table_Methods!A:F,MATCH(G184,Table_Methods!B:B,0),1)&lt;&gt;"BKFL7","",MAX(0,ROUND(BKFL7_STR_NRK(AC184,K184,V184),1))))</f>
        <v/>
      </c>
      <c r="AS184" s="96" t="str" cm="1">
        <f t="array" ref="AS184">IF(A184="","",IF(INDEX(Table_Methods!A:F,MATCH(G184,Table_Methods!B:B,0),1)&lt;&gt;"BKFL7","",MAX(0,ROUND(BKFL7_STR_RCK(AB184,F184),1))))</f>
        <v/>
      </c>
      <c r="AT184" s="97" t="str" cm="1">
        <f t="array" ref="AT184">IF(A184="","",IF(INDEX(Table_Methods!A:F,MATCH(G184,Table_Methods!B:B,0),1)&lt;&gt;"BKFL8","",MAX(0,ROUND(BKFL8_CEB(AF184,Z184,AA184),1))))</f>
        <v/>
      </c>
      <c r="AU184" s="96" t="str" cm="1">
        <f t="array" ref="AU184">IF(A184="","",IF(INDEX(Table_Methods!A:F,MATCH(G184,Table_Methods!B:B,0),1)&lt;&gt;"BKFL8","",MAX(0,ROUND(BKFL8_STR_NRK(AC184,AD184,X184,Y184,Z184),1))))</f>
        <v/>
      </c>
      <c r="AV184" s="96" t="str" cm="1">
        <f t="array" ref="AV184">IF(A184="","",IF(INDEX(Table_Methods!A:F,MATCH(G184,Table_Methods!B:B,0),1)&lt;&gt;"BKFL8","",MAX(0,ROUND(BKFL8_STR_RCK(AB184,X184),1))))</f>
        <v/>
      </c>
      <c r="AW184" s="96" t="str" cm="1">
        <f t="array" ref="AW184">IF(A184="","",IF(INDEX(Table_Methods!A:F,MATCH(G184,Table_Methods!B:B,0),1)&lt;&gt;"BKFL9","",MAX(0,ROUND(BKFL9_STR_NRK(AC184,AD184,X184,Y184,Z184),1))))</f>
        <v/>
      </c>
      <c r="AX184" s="96" t="str" cm="1">
        <f t="array" ref="AX184">IF(A184="","",IF(INDEX(Table_Methods!A:F,MATCH(G184,Table_Methods!B:B,0),1)&lt;&gt;"BKFL9","",MAX(0,ROUND(BKFL9_STR_RCK(AB184,X184),1))))</f>
        <v/>
      </c>
    </row>
    <row r="185" spans="1:50" x14ac:dyDescent="0.25">
      <c r="A185" s="82" t="str">
        <f>IF(Input!A185="","",Input!A185)</f>
        <v/>
      </c>
      <c r="B185" s="82" t="str">
        <f>IF(Input!B185="","",Input!B185)</f>
        <v/>
      </c>
      <c r="C185" s="82" t="str">
        <f>IF(Input!D185="","",Input!D185)</f>
        <v/>
      </c>
      <c r="D185" s="82" t="str">
        <f>IF(Input!E185="","",Input!E185)</f>
        <v/>
      </c>
      <c r="E185" s="82" t="str">
        <f>IF(Input!F185="","",Input!F185)</f>
        <v/>
      </c>
      <c r="F185" s="82" t="str">
        <f>IF(Input!G185="","",Input!G185)</f>
        <v/>
      </c>
      <c r="G185" s="83" t="str">
        <f>IF(Input!H185="","",Input!H185)</f>
        <v/>
      </c>
      <c r="H185" s="82" t="str">
        <f>IF(Input!I185="","",Input!I185)</f>
        <v/>
      </c>
      <c r="I185" s="82" t="str">
        <f>IF(Input!J185="","",Input!J185)</f>
        <v/>
      </c>
      <c r="J185" s="82" t="str">
        <f>IF(Input!K185="","",Input!K185)</f>
        <v/>
      </c>
      <c r="K185" s="82" t="str">
        <f>IF(Input!L185="","",Input!L185)</f>
        <v/>
      </c>
      <c r="L185" s="70" t="str">
        <f>IF(B185="","",IF(B185="Box",4,IF(AND(Project!$B$12&gt;0,ISNUMBER(Project!$B$12)),Project!$B$12,12)))</f>
        <v/>
      </c>
      <c r="M185" s="66" t="str">
        <f t="shared" si="14"/>
        <v/>
      </c>
      <c r="N185" s="66" t="str">
        <f t="shared" si="15"/>
        <v/>
      </c>
      <c r="O185" s="67" t="str" cm="1">
        <f t="array" ref="O185">IF(A185="","",ROUND(IF(B185="Circular",Circular(M185),IF(B185="Box",Box(M185,N185),Elliptical(M185,N185))),3))</f>
        <v/>
      </c>
      <c r="P185" s="66" t="str">
        <f t="shared" si="16"/>
        <v/>
      </c>
      <c r="Q185" s="66" t="str" cm="1">
        <f t="array" ref="Q185">IF(M185="","",ROUND(W(M185),2))</f>
        <v/>
      </c>
      <c r="R185" s="66" t="str" cm="1">
        <f t="array" ref="R185">IF(M185="","",ROUND(Wb(Q185,M185),2))</f>
        <v/>
      </c>
      <c r="S185" s="66" t="str" cm="1">
        <f t="array" ref="S185">IF(R185="","",ROUND(K(R185,N185,L185),2))</f>
        <v/>
      </c>
      <c r="T185" s="66" t="str" cm="1">
        <f t="array" ref="T185">IF(S185="","",ROUND(K_3(S185,P185,L185),2))</f>
        <v/>
      </c>
      <c r="U185" s="66" t="str" cm="1">
        <f t="array" ref="U185">IF(S185="","",ROUND(Wt(I185,S185,L185),2))</f>
        <v/>
      </c>
      <c r="V185" s="92" t="str" cm="1">
        <f t="array" ref="V185">IF(A185="","",MAX(ROUND(L_B2(K185,N185),2),0))</f>
        <v/>
      </c>
      <c r="W185" s="92" t="str" cm="1">
        <f t="array" ref="W185">IF(A185="","",MAX(ROUND(L_Tc(K185,I185,N185),2),0))</f>
        <v/>
      </c>
      <c r="X185" s="92" t="str" cm="1">
        <f t="array" ref="X185">IF(N185="","",ROUND(L_Vc(K185,P185,N185),2))</f>
        <v/>
      </c>
      <c r="Y185" s="92" t="str">
        <f t="shared" si="17"/>
        <v/>
      </c>
      <c r="Z185" s="92" t="str">
        <f t="shared" si="18"/>
        <v/>
      </c>
      <c r="AA185" s="92" t="str">
        <f t="shared" si="19"/>
        <v/>
      </c>
      <c r="AB185" s="76" t="str" cm="1">
        <f t="array" ref="AB185">IF(A185="","",AREA_F(IF(RIGHT(G185,4)="ment",P185,I185),R185))</f>
        <v/>
      </c>
      <c r="AC185" s="76" t="str" cm="1">
        <f t="array" ref="AC185">IF(A185="","",ROUND(AREA_BC(R185,S185,N185,O185),2))</f>
        <v/>
      </c>
      <c r="AD185" s="76" t="str">
        <f t="shared" si="20"/>
        <v/>
      </c>
      <c r="AE185" s="76" t="str" cm="1">
        <f t="array" ref="AE185">IF(A185="","",ROUND(AREA_CT(S185,U185,I185),2))</f>
        <v/>
      </c>
      <c r="AF185" s="76" t="str" cm="1">
        <f t="array" ref="AF185">IF(A185="","",ROUND(AREA_VT(T185,U185,I185,P185),2))</f>
        <v/>
      </c>
      <c r="AG185" s="96" t="str" cm="1">
        <f t="array" ref="AG185">IF(A185="","",IF(INDEX(Table_Methods!A:F,MATCH(G185,Table_Methods!B:B,0),1)&lt;&gt;"BKFL1","",MAX(0,ROUND(BKFL1_CEB(AC185,AE185,AH185,F185,F185,J185),1))))</f>
        <v/>
      </c>
      <c r="AH185" s="96" t="str" cm="1">
        <f t="array" ref="AH185">IF(A185="","",IF(INDEX(Table_Methods!A:F,MATCH(G185,Table_Methods!B:B,0),1)&lt;&gt;"BKFL1","",MAX(0,ROUND(BKFL1_STR_NRK(AC185,AE185,K185,V185,W185),1))))</f>
        <v/>
      </c>
      <c r="AI185" s="96" t="str" cm="1">
        <f t="array" ref="AI185">IF(A185="","",IF(INDEX(Table_Methods!A:F,MATCH(G185,Table_Methods!B:B,0),1)&lt;&gt;"BKFL1","",MAX(0,ROUND(BKFL1_STR_RCK(AB185,F185),1))))</f>
        <v/>
      </c>
      <c r="AJ185" s="96" t="str" cm="1">
        <f t="array" ref="AJ185">IF(A185="","",IF(INDEX(Table_Methods!A:F,MATCH(G185,Table_Methods!B:B,0),1)&lt;&gt;"BKFL2","",MAX(0,ROUND(BKFL2_CEB(AC185,AD185,AK185,F185,F185,J185),1))))</f>
        <v/>
      </c>
      <c r="AK185" s="96" t="str" cm="1">
        <f t="array" ref="AK185">IF(A185="","",IF(INDEX(Table_Methods!A:F,MATCH(G185,Table_Methods!B:B,0),1)&lt;&gt;"BKFL2","",MAX(0,ROUND(BKFL2_STR_NRK(AC185,AD185,K185,V185,X185),1))))</f>
        <v/>
      </c>
      <c r="AL185" s="96" t="str" cm="1">
        <f t="array" ref="AL185">IF(A185="","",IF(INDEX(Table_Methods!A:F,MATCH(G185,Table_Methods!B:B,0),1)&lt;&gt;"BKFL2","",MAX(0,ROUND(BKFL2_STR_RCK(AB185,F185),1))))</f>
        <v/>
      </c>
      <c r="AM185" s="96" t="str" cm="1">
        <f t="array" ref="AM185">IF(A185="","",IF(INDEX(Table_Methods!A:F,MATCH(G185,Table_Methods!B:B,0),1)&lt;&gt;"BKFL3","",MAX(0,ROUND(BKFL3_STR(AC185+AE185,K185),1))))</f>
        <v/>
      </c>
      <c r="AN185" s="96" t="str" cm="1">
        <f t="array" ref="AN185">IF(A185="","",IF(INDEX(Table_Methods!A:F,MATCH(G185,Table_Methods!B:B,0),1)&lt;&gt;"BKFL6","",MAX(0,ROUND(BKFL6_CEB(AC185,AE185,AO185,F185,F185,J185),1))))</f>
        <v/>
      </c>
      <c r="AO185" s="97" t="str" cm="1">
        <f t="array" ref="AO185">IF(A185="","",IF(INDEX(Table_Methods!A:F,MATCH(G185,Table_Methods!B:B,0),1)&lt;&gt;"BKFL6","",MAX(0,ROUND(BKFL6_STR_NRK(AC185,K185,V185),1))))</f>
        <v/>
      </c>
      <c r="AP185" s="96" t="str" cm="1">
        <f t="array" ref="AP185">IF(A185="","",IF(INDEX(Table_Methods!A:F,MATCH(G185,Table_Methods!B:B,0),1)&lt;&gt;"BKFL6","",MAX(0,ROUND(BKFL6_STR_RCK(AB185,F185),1))))</f>
        <v/>
      </c>
      <c r="AQ185" s="97" t="str" cm="1">
        <f t="array" ref="AQ185">IF(A185="","",IF(INDEX(Table_Methods!A:F,MATCH(G185,Table_Methods!B:B,0),1)&lt;&gt;"BKFL7","",MAX(0,ROUND(BKFL7_CEB(AC185,AD185,AR185,F185,F185,J185),1))))</f>
        <v/>
      </c>
      <c r="AR185" s="96" t="str" cm="1">
        <f t="array" ref="AR185">IF(A185="","",IF(INDEX(Table_Methods!A:F,MATCH(G185,Table_Methods!B:B,0),1)&lt;&gt;"BKFL7","",MAX(0,ROUND(BKFL7_STR_NRK(AC185,K185,V185),1))))</f>
        <v/>
      </c>
      <c r="AS185" s="96" t="str" cm="1">
        <f t="array" ref="AS185">IF(A185="","",IF(INDEX(Table_Methods!A:F,MATCH(G185,Table_Methods!B:B,0),1)&lt;&gt;"BKFL7","",MAX(0,ROUND(BKFL7_STR_RCK(AB185,F185),1))))</f>
        <v/>
      </c>
      <c r="AT185" s="97" t="str" cm="1">
        <f t="array" ref="AT185">IF(A185="","",IF(INDEX(Table_Methods!A:F,MATCH(G185,Table_Methods!B:B,0),1)&lt;&gt;"BKFL8","",MAX(0,ROUND(BKFL8_CEB(AF185,Z185,AA185),1))))</f>
        <v/>
      </c>
      <c r="AU185" s="96" t="str" cm="1">
        <f t="array" ref="AU185">IF(A185="","",IF(INDEX(Table_Methods!A:F,MATCH(G185,Table_Methods!B:B,0),1)&lt;&gt;"BKFL8","",MAX(0,ROUND(BKFL8_STR_NRK(AC185,AD185,X185,Y185,Z185),1))))</f>
        <v/>
      </c>
      <c r="AV185" s="96" t="str" cm="1">
        <f t="array" ref="AV185">IF(A185="","",IF(INDEX(Table_Methods!A:F,MATCH(G185,Table_Methods!B:B,0),1)&lt;&gt;"BKFL8","",MAX(0,ROUND(BKFL8_STR_RCK(AB185,X185),1))))</f>
        <v/>
      </c>
      <c r="AW185" s="96" t="str" cm="1">
        <f t="array" ref="AW185">IF(A185="","",IF(INDEX(Table_Methods!A:F,MATCH(G185,Table_Methods!B:B,0),1)&lt;&gt;"BKFL9","",MAX(0,ROUND(BKFL9_STR_NRK(AC185,AD185,X185,Y185,Z185),1))))</f>
        <v/>
      </c>
      <c r="AX185" s="96" t="str" cm="1">
        <f t="array" ref="AX185">IF(A185="","",IF(INDEX(Table_Methods!A:F,MATCH(G185,Table_Methods!B:B,0),1)&lt;&gt;"BKFL9","",MAX(0,ROUND(BKFL9_STR_RCK(AB185,X185),1))))</f>
        <v/>
      </c>
    </row>
    <row r="186" spans="1:50" x14ac:dyDescent="0.25">
      <c r="A186" s="82" t="str">
        <f>IF(Input!A186="","",Input!A186)</f>
        <v/>
      </c>
      <c r="B186" s="82" t="str">
        <f>IF(Input!B186="","",Input!B186)</f>
        <v/>
      </c>
      <c r="C186" s="82" t="str">
        <f>IF(Input!D186="","",Input!D186)</f>
        <v/>
      </c>
      <c r="D186" s="82" t="str">
        <f>IF(Input!E186="","",Input!E186)</f>
        <v/>
      </c>
      <c r="E186" s="82" t="str">
        <f>IF(Input!F186="","",Input!F186)</f>
        <v/>
      </c>
      <c r="F186" s="82" t="str">
        <f>IF(Input!G186="","",Input!G186)</f>
        <v/>
      </c>
      <c r="G186" s="83" t="str">
        <f>IF(Input!H186="","",Input!H186)</f>
        <v/>
      </c>
      <c r="H186" s="82" t="str">
        <f>IF(Input!I186="","",Input!I186)</f>
        <v/>
      </c>
      <c r="I186" s="82" t="str">
        <f>IF(Input!J186="","",Input!J186)</f>
        <v/>
      </c>
      <c r="J186" s="82" t="str">
        <f>IF(Input!K186="","",Input!K186)</f>
        <v/>
      </c>
      <c r="K186" s="82" t="str">
        <f>IF(Input!L186="","",Input!L186)</f>
        <v/>
      </c>
      <c r="L186" s="70" t="str">
        <f>IF(B186="","",IF(B186="Box",4,IF(AND(Project!$B$12&gt;0,ISNUMBER(Project!$B$12)),Project!$B$12,12)))</f>
        <v/>
      </c>
      <c r="M186" s="66" t="str">
        <f t="shared" si="14"/>
        <v/>
      </c>
      <c r="N186" s="66" t="str">
        <f t="shared" si="15"/>
        <v/>
      </c>
      <c r="O186" s="67" t="str" cm="1">
        <f t="array" ref="O186">IF(A186="","",ROUND(IF(B186="Circular",Circular(M186),IF(B186="Box",Box(M186,N186),Elliptical(M186,N186))),3))</f>
        <v/>
      </c>
      <c r="P186" s="66" t="str">
        <f t="shared" si="16"/>
        <v/>
      </c>
      <c r="Q186" s="66" t="str" cm="1">
        <f t="array" ref="Q186">IF(M186="","",ROUND(W(M186),2))</f>
        <v/>
      </c>
      <c r="R186" s="66" t="str" cm="1">
        <f t="array" ref="R186">IF(M186="","",ROUND(Wb(Q186,M186),2))</f>
        <v/>
      </c>
      <c r="S186" s="66" t="str" cm="1">
        <f t="array" ref="S186">IF(R186="","",ROUND(K(R186,N186,L186),2))</f>
        <v/>
      </c>
      <c r="T186" s="66" t="str" cm="1">
        <f t="array" ref="T186">IF(S186="","",ROUND(K_3(S186,P186,L186),2))</f>
        <v/>
      </c>
      <c r="U186" s="66" t="str" cm="1">
        <f t="array" ref="U186">IF(S186="","",ROUND(Wt(I186,S186,L186),2))</f>
        <v/>
      </c>
      <c r="V186" s="92" t="str" cm="1">
        <f t="array" ref="V186">IF(A186="","",MAX(ROUND(L_B2(K186,N186),2),0))</f>
        <v/>
      </c>
      <c r="W186" s="92" t="str" cm="1">
        <f t="array" ref="W186">IF(A186="","",MAX(ROUND(L_Tc(K186,I186,N186),2),0))</f>
        <v/>
      </c>
      <c r="X186" s="92" t="str" cm="1">
        <f t="array" ref="X186">IF(N186="","",ROUND(L_Vc(K186,P186,N186),2))</f>
        <v/>
      </c>
      <c r="Y186" s="92" t="str">
        <f t="shared" si="17"/>
        <v/>
      </c>
      <c r="Z186" s="92" t="str">
        <f t="shared" si="18"/>
        <v/>
      </c>
      <c r="AA186" s="92" t="str">
        <f t="shared" si="19"/>
        <v/>
      </c>
      <c r="AB186" s="76" t="str" cm="1">
        <f t="array" ref="AB186">IF(A186="","",AREA_F(IF(RIGHT(G186,4)="ment",P186,I186),R186))</f>
        <v/>
      </c>
      <c r="AC186" s="76" t="str" cm="1">
        <f t="array" ref="AC186">IF(A186="","",ROUND(AREA_BC(R186,S186,N186,O186),2))</f>
        <v/>
      </c>
      <c r="AD186" s="76" t="str">
        <f t="shared" si="20"/>
        <v/>
      </c>
      <c r="AE186" s="76" t="str" cm="1">
        <f t="array" ref="AE186">IF(A186="","",ROUND(AREA_CT(S186,U186,I186),2))</f>
        <v/>
      </c>
      <c r="AF186" s="76" t="str" cm="1">
        <f t="array" ref="AF186">IF(A186="","",ROUND(AREA_VT(T186,U186,I186,P186),2))</f>
        <v/>
      </c>
      <c r="AG186" s="96" t="str" cm="1">
        <f t="array" ref="AG186">IF(A186="","",IF(INDEX(Table_Methods!A:F,MATCH(G186,Table_Methods!B:B,0),1)&lt;&gt;"BKFL1","",MAX(0,ROUND(BKFL1_CEB(AC186,AE186,AH186,F186,F186,J186),1))))</f>
        <v/>
      </c>
      <c r="AH186" s="96" t="str" cm="1">
        <f t="array" ref="AH186">IF(A186="","",IF(INDEX(Table_Methods!A:F,MATCH(G186,Table_Methods!B:B,0),1)&lt;&gt;"BKFL1","",MAX(0,ROUND(BKFL1_STR_NRK(AC186,AE186,K186,V186,W186),1))))</f>
        <v/>
      </c>
      <c r="AI186" s="96" t="str" cm="1">
        <f t="array" ref="AI186">IF(A186="","",IF(INDEX(Table_Methods!A:F,MATCH(G186,Table_Methods!B:B,0),1)&lt;&gt;"BKFL1","",MAX(0,ROUND(BKFL1_STR_RCK(AB186,F186),1))))</f>
        <v/>
      </c>
      <c r="AJ186" s="96" t="str" cm="1">
        <f t="array" ref="AJ186">IF(A186="","",IF(INDEX(Table_Methods!A:F,MATCH(G186,Table_Methods!B:B,0),1)&lt;&gt;"BKFL2","",MAX(0,ROUND(BKFL2_CEB(AC186,AD186,AK186,F186,F186,J186),1))))</f>
        <v/>
      </c>
      <c r="AK186" s="96" t="str" cm="1">
        <f t="array" ref="AK186">IF(A186="","",IF(INDEX(Table_Methods!A:F,MATCH(G186,Table_Methods!B:B,0),1)&lt;&gt;"BKFL2","",MAX(0,ROUND(BKFL2_STR_NRK(AC186,AD186,K186,V186,X186),1))))</f>
        <v/>
      </c>
      <c r="AL186" s="96" t="str" cm="1">
        <f t="array" ref="AL186">IF(A186="","",IF(INDEX(Table_Methods!A:F,MATCH(G186,Table_Methods!B:B,0),1)&lt;&gt;"BKFL2","",MAX(0,ROUND(BKFL2_STR_RCK(AB186,F186),1))))</f>
        <v/>
      </c>
      <c r="AM186" s="96" t="str" cm="1">
        <f t="array" ref="AM186">IF(A186="","",IF(INDEX(Table_Methods!A:F,MATCH(G186,Table_Methods!B:B,0),1)&lt;&gt;"BKFL3","",MAX(0,ROUND(BKFL3_STR(AC186+AE186,K186),1))))</f>
        <v/>
      </c>
      <c r="AN186" s="96" t="str" cm="1">
        <f t="array" ref="AN186">IF(A186="","",IF(INDEX(Table_Methods!A:F,MATCH(G186,Table_Methods!B:B,0),1)&lt;&gt;"BKFL6","",MAX(0,ROUND(BKFL6_CEB(AC186,AE186,AO186,F186,F186,J186),1))))</f>
        <v/>
      </c>
      <c r="AO186" s="97" t="str" cm="1">
        <f t="array" ref="AO186">IF(A186="","",IF(INDEX(Table_Methods!A:F,MATCH(G186,Table_Methods!B:B,0),1)&lt;&gt;"BKFL6","",MAX(0,ROUND(BKFL6_STR_NRK(AC186,K186,V186),1))))</f>
        <v/>
      </c>
      <c r="AP186" s="96" t="str" cm="1">
        <f t="array" ref="AP186">IF(A186="","",IF(INDEX(Table_Methods!A:F,MATCH(G186,Table_Methods!B:B,0),1)&lt;&gt;"BKFL6","",MAX(0,ROUND(BKFL6_STR_RCK(AB186,F186),1))))</f>
        <v/>
      </c>
      <c r="AQ186" s="97" t="str" cm="1">
        <f t="array" ref="AQ186">IF(A186="","",IF(INDEX(Table_Methods!A:F,MATCH(G186,Table_Methods!B:B,0),1)&lt;&gt;"BKFL7","",MAX(0,ROUND(BKFL7_CEB(AC186,AD186,AR186,F186,F186,J186),1))))</f>
        <v/>
      </c>
      <c r="AR186" s="96" t="str" cm="1">
        <f t="array" ref="AR186">IF(A186="","",IF(INDEX(Table_Methods!A:F,MATCH(G186,Table_Methods!B:B,0),1)&lt;&gt;"BKFL7","",MAX(0,ROUND(BKFL7_STR_NRK(AC186,K186,V186),1))))</f>
        <v/>
      </c>
      <c r="AS186" s="96" t="str" cm="1">
        <f t="array" ref="AS186">IF(A186="","",IF(INDEX(Table_Methods!A:F,MATCH(G186,Table_Methods!B:B,0),1)&lt;&gt;"BKFL7","",MAX(0,ROUND(BKFL7_STR_RCK(AB186,F186),1))))</f>
        <v/>
      </c>
      <c r="AT186" s="97" t="str" cm="1">
        <f t="array" ref="AT186">IF(A186="","",IF(INDEX(Table_Methods!A:F,MATCH(G186,Table_Methods!B:B,0),1)&lt;&gt;"BKFL8","",MAX(0,ROUND(BKFL8_CEB(AF186,Z186,AA186),1))))</f>
        <v/>
      </c>
      <c r="AU186" s="96" t="str" cm="1">
        <f t="array" ref="AU186">IF(A186="","",IF(INDEX(Table_Methods!A:F,MATCH(G186,Table_Methods!B:B,0),1)&lt;&gt;"BKFL8","",MAX(0,ROUND(BKFL8_STR_NRK(AC186,AD186,X186,Y186,Z186),1))))</f>
        <v/>
      </c>
      <c r="AV186" s="96" t="str" cm="1">
        <f t="array" ref="AV186">IF(A186="","",IF(INDEX(Table_Methods!A:F,MATCH(G186,Table_Methods!B:B,0),1)&lt;&gt;"BKFL8","",MAX(0,ROUND(BKFL8_STR_RCK(AB186,X186),1))))</f>
        <v/>
      </c>
      <c r="AW186" s="96" t="str" cm="1">
        <f t="array" ref="AW186">IF(A186="","",IF(INDEX(Table_Methods!A:F,MATCH(G186,Table_Methods!B:B,0),1)&lt;&gt;"BKFL9","",MAX(0,ROUND(BKFL9_STR_NRK(AC186,AD186,X186,Y186,Z186),1))))</f>
        <v/>
      </c>
      <c r="AX186" s="96" t="str" cm="1">
        <f t="array" ref="AX186">IF(A186="","",IF(INDEX(Table_Methods!A:F,MATCH(G186,Table_Methods!B:B,0),1)&lt;&gt;"BKFL9","",MAX(0,ROUND(BKFL9_STR_RCK(AB186,X186),1))))</f>
        <v/>
      </c>
    </row>
    <row r="187" spans="1:50" x14ac:dyDescent="0.25">
      <c r="A187" s="82" t="str">
        <f>IF(Input!A187="","",Input!A187)</f>
        <v/>
      </c>
      <c r="B187" s="82" t="str">
        <f>IF(Input!B187="","",Input!B187)</f>
        <v/>
      </c>
      <c r="C187" s="82" t="str">
        <f>IF(Input!D187="","",Input!D187)</f>
        <v/>
      </c>
      <c r="D187" s="82" t="str">
        <f>IF(Input!E187="","",Input!E187)</f>
        <v/>
      </c>
      <c r="E187" s="82" t="str">
        <f>IF(Input!F187="","",Input!F187)</f>
        <v/>
      </c>
      <c r="F187" s="82" t="str">
        <f>IF(Input!G187="","",Input!G187)</f>
        <v/>
      </c>
      <c r="G187" s="83" t="str">
        <f>IF(Input!H187="","",Input!H187)</f>
        <v/>
      </c>
      <c r="H187" s="82" t="str">
        <f>IF(Input!I187="","",Input!I187)</f>
        <v/>
      </c>
      <c r="I187" s="82" t="str">
        <f>IF(Input!J187="","",Input!J187)</f>
        <v/>
      </c>
      <c r="J187" s="82" t="str">
        <f>IF(Input!K187="","",Input!K187)</f>
        <v/>
      </c>
      <c r="K187" s="82" t="str">
        <f>IF(Input!L187="","",Input!L187)</f>
        <v/>
      </c>
      <c r="L187" s="70" t="str">
        <f>IF(B187="","",IF(B187="Box",4,IF(AND(Project!$B$12&gt;0,ISNUMBER(Project!$B$12)),Project!$B$12,12)))</f>
        <v/>
      </c>
      <c r="M187" s="66" t="str">
        <f t="shared" si="14"/>
        <v/>
      </c>
      <c r="N187" s="66" t="str">
        <f t="shared" si="15"/>
        <v/>
      </c>
      <c r="O187" s="67" t="str" cm="1">
        <f t="array" ref="O187">IF(A187="","",ROUND(IF(B187="Circular",Circular(M187),IF(B187="Box",Box(M187,N187),Elliptical(M187,N187))),3))</f>
        <v/>
      </c>
      <c r="P187" s="66" t="str">
        <f t="shared" si="16"/>
        <v/>
      </c>
      <c r="Q187" s="66" t="str" cm="1">
        <f t="array" ref="Q187">IF(M187="","",ROUND(W(M187),2))</f>
        <v/>
      </c>
      <c r="R187" s="66" t="str" cm="1">
        <f t="array" ref="R187">IF(M187="","",ROUND(Wb(Q187,M187),2))</f>
        <v/>
      </c>
      <c r="S187" s="66" t="str" cm="1">
        <f t="array" ref="S187">IF(R187="","",ROUND(K(R187,N187,L187),2))</f>
        <v/>
      </c>
      <c r="T187" s="66" t="str" cm="1">
        <f t="array" ref="T187">IF(S187="","",ROUND(K_3(S187,P187,L187),2))</f>
        <v/>
      </c>
      <c r="U187" s="66" t="str" cm="1">
        <f t="array" ref="U187">IF(S187="","",ROUND(Wt(I187,S187,L187),2))</f>
        <v/>
      </c>
      <c r="V187" s="92" t="str" cm="1">
        <f t="array" ref="V187">IF(A187="","",MAX(ROUND(L_B2(K187,N187),2),0))</f>
        <v/>
      </c>
      <c r="W187" s="92" t="str" cm="1">
        <f t="array" ref="W187">IF(A187="","",MAX(ROUND(L_Tc(K187,I187,N187),2),0))</f>
        <v/>
      </c>
      <c r="X187" s="92" t="str" cm="1">
        <f t="array" ref="X187">IF(N187="","",ROUND(L_Vc(K187,P187,N187),2))</f>
        <v/>
      </c>
      <c r="Y187" s="92" t="str">
        <f t="shared" si="17"/>
        <v/>
      </c>
      <c r="Z187" s="92" t="str">
        <f t="shared" si="18"/>
        <v/>
      </c>
      <c r="AA187" s="92" t="str">
        <f t="shared" si="19"/>
        <v/>
      </c>
      <c r="AB187" s="76" t="str" cm="1">
        <f t="array" ref="AB187">IF(A187="","",AREA_F(IF(RIGHT(G187,4)="ment",P187,I187),R187))</f>
        <v/>
      </c>
      <c r="AC187" s="76" t="str" cm="1">
        <f t="array" ref="AC187">IF(A187="","",ROUND(AREA_BC(R187,S187,N187,O187),2))</f>
        <v/>
      </c>
      <c r="AD187" s="76" t="str">
        <f t="shared" si="20"/>
        <v/>
      </c>
      <c r="AE187" s="76" t="str" cm="1">
        <f t="array" ref="AE187">IF(A187="","",ROUND(AREA_CT(S187,U187,I187),2))</f>
        <v/>
      </c>
      <c r="AF187" s="76" t="str" cm="1">
        <f t="array" ref="AF187">IF(A187="","",ROUND(AREA_VT(T187,U187,I187,P187),2))</f>
        <v/>
      </c>
      <c r="AG187" s="96" t="str" cm="1">
        <f t="array" ref="AG187">IF(A187="","",IF(INDEX(Table_Methods!A:F,MATCH(G187,Table_Methods!B:B,0),1)&lt;&gt;"BKFL1","",MAX(0,ROUND(BKFL1_CEB(AC187,AE187,AH187,F187,F187,J187),1))))</f>
        <v/>
      </c>
      <c r="AH187" s="96" t="str" cm="1">
        <f t="array" ref="AH187">IF(A187="","",IF(INDEX(Table_Methods!A:F,MATCH(G187,Table_Methods!B:B,0),1)&lt;&gt;"BKFL1","",MAX(0,ROUND(BKFL1_STR_NRK(AC187,AE187,K187,V187,W187),1))))</f>
        <v/>
      </c>
      <c r="AI187" s="96" t="str" cm="1">
        <f t="array" ref="AI187">IF(A187="","",IF(INDEX(Table_Methods!A:F,MATCH(G187,Table_Methods!B:B,0),1)&lt;&gt;"BKFL1","",MAX(0,ROUND(BKFL1_STR_RCK(AB187,F187),1))))</f>
        <v/>
      </c>
      <c r="AJ187" s="96" t="str" cm="1">
        <f t="array" ref="AJ187">IF(A187="","",IF(INDEX(Table_Methods!A:F,MATCH(G187,Table_Methods!B:B,0),1)&lt;&gt;"BKFL2","",MAX(0,ROUND(BKFL2_CEB(AC187,AD187,AK187,F187,F187,J187),1))))</f>
        <v/>
      </c>
      <c r="AK187" s="96" t="str" cm="1">
        <f t="array" ref="AK187">IF(A187="","",IF(INDEX(Table_Methods!A:F,MATCH(G187,Table_Methods!B:B,0),1)&lt;&gt;"BKFL2","",MAX(0,ROUND(BKFL2_STR_NRK(AC187,AD187,K187,V187,X187),1))))</f>
        <v/>
      </c>
      <c r="AL187" s="96" t="str" cm="1">
        <f t="array" ref="AL187">IF(A187="","",IF(INDEX(Table_Methods!A:F,MATCH(G187,Table_Methods!B:B,0),1)&lt;&gt;"BKFL2","",MAX(0,ROUND(BKFL2_STR_RCK(AB187,F187),1))))</f>
        <v/>
      </c>
      <c r="AM187" s="96" t="str" cm="1">
        <f t="array" ref="AM187">IF(A187="","",IF(INDEX(Table_Methods!A:F,MATCH(G187,Table_Methods!B:B,0),1)&lt;&gt;"BKFL3","",MAX(0,ROUND(BKFL3_STR(AC187+AE187,K187),1))))</f>
        <v/>
      </c>
      <c r="AN187" s="96" t="str" cm="1">
        <f t="array" ref="AN187">IF(A187="","",IF(INDEX(Table_Methods!A:F,MATCH(G187,Table_Methods!B:B,0),1)&lt;&gt;"BKFL6","",MAX(0,ROUND(BKFL6_CEB(AC187,AE187,AO187,F187,F187,J187),1))))</f>
        <v/>
      </c>
      <c r="AO187" s="97" t="str" cm="1">
        <f t="array" ref="AO187">IF(A187="","",IF(INDEX(Table_Methods!A:F,MATCH(G187,Table_Methods!B:B,0),1)&lt;&gt;"BKFL6","",MAX(0,ROUND(BKFL6_STR_NRK(AC187,K187,V187),1))))</f>
        <v/>
      </c>
      <c r="AP187" s="96" t="str" cm="1">
        <f t="array" ref="AP187">IF(A187="","",IF(INDEX(Table_Methods!A:F,MATCH(G187,Table_Methods!B:B,0),1)&lt;&gt;"BKFL6","",MAX(0,ROUND(BKFL6_STR_RCK(AB187,F187),1))))</f>
        <v/>
      </c>
      <c r="AQ187" s="97" t="str" cm="1">
        <f t="array" ref="AQ187">IF(A187="","",IF(INDEX(Table_Methods!A:F,MATCH(G187,Table_Methods!B:B,0),1)&lt;&gt;"BKFL7","",MAX(0,ROUND(BKFL7_CEB(AC187,AD187,AR187,F187,F187,J187),1))))</f>
        <v/>
      </c>
      <c r="AR187" s="96" t="str" cm="1">
        <f t="array" ref="AR187">IF(A187="","",IF(INDEX(Table_Methods!A:F,MATCH(G187,Table_Methods!B:B,0),1)&lt;&gt;"BKFL7","",MAX(0,ROUND(BKFL7_STR_NRK(AC187,K187,V187),1))))</f>
        <v/>
      </c>
      <c r="AS187" s="96" t="str" cm="1">
        <f t="array" ref="AS187">IF(A187="","",IF(INDEX(Table_Methods!A:F,MATCH(G187,Table_Methods!B:B,0),1)&lt;&gt;"BKFL7","",MAX(0,ROUND(BKFL7_STR_RCK(AB187,F187),1))))</f>
        <v/>
      </c>
      <c r="AT187" s="97" t="str" cm="1">
        <f t="array" ref="AT187">IF(A187="","",IF(INDEX(Table_Methods!A:F,MATCH(G187,Table_Methods!B:B,0),1)&lt;&gt;"BKFL8","",MAX(0,ROUND(BKFL8_CEB(AF187,Z187,AA187),1))))</f>
        <v/>
      </c>
      <c r="AU187" s="96" t="str" cm="1">
        <f t="array" ref="AU187">IF(A187="","",IF(INDEX(Table_Methods!A:F,MATCH(G187,Table_Methods!B:B,0),1)&lt;&gt;"BKFL8","",MAX(0,ROUND(BKFL8_STR_NRK(AC187,AD187,X187,Y187,Z187),1))))</f>
        <v/>
      </c>
      <c r="AV187" s="96" t="str" cm="1">
        <f t="array" ref="AV187">IF(A187="","",IF(INDEX(Table_Methods!A:F,MATCH(G187,Table_Methods!B:B,0),1)&lt;&gt;"BKFL8","",MAX(0,ROUND(BKFL8_STR_RCK(AB187,X187),1))))</f>
        <v/>
      </c>
      <c r="AW187" s="96" t="str" cm="1">
        <f t="array" ref="AW187">IF(A187="","",IF(INDEX(Table_Methods!A:F,MATCH(G187,Table_Methods!B:B,0),1)&lt;&gt;"BKFL9","",MAX(0,ROUND(BKFL9_STR_NRK(AC187,AD187,X187,Y187,Z187),1))))</f>
        <v/>
      </c>
      <c r="AX187" s="96" t="str" cm="1">
        <f t="array" ref="AX187">IF(A187="","",IF(INDEX(Table_Methods!A:F,MATCH(G187,Table_Methods!B:B,0),1)&lt;&gt;"BKFL9","",MAX(0,ROUND(BKFL9_STR_RCK(AB187,X187),1))))</f>
        <v/>
      </c>
    </row>
    <row r="188" spans="1:50" x14ac:dyDescent="0.25">
      <c r="A188" s="82" t="str">
        <f>IF(Input!A188="","",Input!A188)</f>
        <v/>
      </c>
      <c r="B188" s="82" t="str">
        <f>IF(Input!B188="","",Input!B188)</f>
        <v/>
      </c>
      <c r="C188" s="82" t="str">
        <f>IF(Input!D188="","",Input!D188)</f>
        <v/>
      </c>
      <c r="D188" s="82" t="str">
        <f>IF(Input!E188="","",Input!E188)</f>
        <v/>
      </c>
      <c r="E188" s="82" t="str">
        <f>IF(Input!F188="","",Input!F188)</f>
        <v/>
      </c>
      <c r="F188" s="82" t="str">
        <f>IF(Input!G188="","",Input!G188)</f>
        <v/>
      </c>
      <c r="G188" s="83" t="str">
        <f>IF(Input!H188="","",Input!H188)</f>
        <v/>
      </c>
      <c r="H188" s="82" t="str">
        <f>IF(Input!I188="","",Input!I188)</f>
        <v/>
      </c>
      <c r="I188" s="82" t="str">
        <f>IF(Input!J188="","",Input!J188)</f>
        <v/>
      </c>
      <c r="J188" s="82" t="str">
        <f>IF(Input!K188="","",Input!K188)</f>
        <v/>
      </c>
      <c r="K188" s="82" t="str">
        <f>IF(Input!L188="","",Input!L188)</f>
        <v/>
      </c>
      <c r="L188" s="70" t="str">
        <f>IF(B188="","",IF(B188="Box",4,IF(AND(Project!$B$12&gt;0,ISNUMBER(Project!$B$12)),Project!$B$12,12)))</f>
        <v/>
      </c>
      <c r="M188" s="66" t="str">
        <f t="shared" si="14"/>
        <v/>
      </c>
      <c r="N188" s="66" t="str">
        <f t="shared" si="15"/>
        <v/>
      </c>
      <c r="O188" s="67" t="str" cm="1">
        <f t="array" ref="O188">IF(A188="","",ROUND(IF(B188="Circular",Circular(M188),IF(B188="Box",Box(M188,N188),Elliptical(M188,N188))),3))</f>
        <v/>
      </c>
      <c r="P188" s="66" t="str">
        <f t="shared" si="16"/>
        <v/>
      </c>
      <c r="Q188" s="66" t="str" cm="1">
        <f t="array" ref="Q188">IF(M188="","",ROUND(W(M188),2))</f>
        <v/>
      </c>
      <c r="R188" s="66" t="str" cm="1">
        <f t="array" ref="R188">IF(M188="","",ROUND(Wb(Q188,M188),2))</f>
        <v/>
      </c>
      <c r="S188" s="66" t="str" cm="1">
        <f t="array" ref="S188">IF(R188="","",ROUND(K(R188,N188,L188),2))</f>
        <v/>
      </c>
      <c r="T188" s="66" t="str" cm="1">
        <f t="array" ref="T188">IF(S188="","",ROUND(K_3(S188,P188,L188),2))</f>
        <v/>
      </c>
      <c r="U188" s="66" t="str" cm="1">
        <f t="array" ref="U188">IF(S188="","",ROUND(Wt(I188,S188,L188),2))</f>
        <v/>
      </c>
      <c r="V188" s="92" t="str" cm="1">
        <f t="array" ref="V188">IF(A188="","",MAX(ROUND(L_B2(K188,N188),2),0))</f>
        <v/>
      </c>
      <c r="W188" s="92" t="str" cm="1">
        <f t="array" ref="W188">IF(A188="","",MAX(ROUND(L_Tc(K188,I188,N188),2),0))</f>
        <v/>
      </c>
      <c r="X188" s="92" t="str" cm="1">
        <f t="array" ref="X188">IF(N188="","",ROUND(L_Vc(K188,P188,N188),2))</f>
        <v/>
      </c>
      <c r="Y188" s="92" t="str">
        <f t="shared" si="17"/>
        <v/>
      </c>
      <c r="Z188" s="92" t="str">
        <f t="shared" si="18"/>
        <v/>
      </c>
      <c r="AA188" s="92" t="str">
        <f t="shared" si="19"/>
        <v/>
      </c>
      <c r="AB188" s="76" t="str" cm="1">
        <f t="array" ref="AB188">IF(A188="","",AREA_F(IF(RIGHT(G188,4)="ment",P188,I188),R188))</f>
        <v/>
      </c>
      <c r="AC188" s="76" t="str" cm="1">
        <f t="array" ref="AC188">IF(A188="","",ROUND(AREA_BC(R188,S188,N188,O188),2))</f>
        <v/>
      </c>
      <c r="AD188" s="76" t="str">
        <f t="shared" si="20"/>
        <v/>
      </c>
      <c r="AE188" s="76" t="str" cm="1">
        <f t="array" ref="AE188">IF(A188="","",ROUND(AREA_CT(S188,U188,I188),2))</f>
        <v/>
      </c>
      <c r="AF188" s="76" t="str" cm="1">
        <f t="array" ref="AF188">IF(A188="","",ROUND(AREA_VT(T188,U188,I188,P188),2))</f>
        <v/>
      </c>
      <c r="AG188" s="96" t="str" cm="1">
        <f t="array" ref="AG188">IF(A188="","",IF(INDEX(Table_Methods!A:F,MATCH(G188,Table_Methods!B:B,0),1)&lt;&gt;"BKFL1","",MAX(0,ROUND(BKFL1_CEB(AC188,AE188,AH188,F188,F188,J188),1))))</f>
        <v/>
      </c>
      <c r="AH188" s="96" t="str" cm="1">
        <f t="array" ref="AH188">IF(A188="","",IF(INDEX(Table_Methods!A:F,MATCH(G188,Table_Methods!B:B,0),1)&lt;&gt;"BKFL1","",MAX(0,ROUND(BKFL1_STR_NRK(AC188,AE188,K188,V188,W188),1))))</f>
        <v/>
      </c>
      <c r="AI188" s="96" t="str" cm="1">
        <f t="array" ref="AI188">IF(A188="","",IF(INDEX(Table_Methods!A:F,MATCH(G188,Table_Methods!B:B,0),1)&lt;&gt;"BKFL1","",MAX(0,ROUND(BKFL1_STR_RCK(AB188,F188),1))))</f>
        <v/>
      </c>
      <c r="AJ188" s="96" t="str" cm="1">
        <f t="array" ref="AJ188">IF(A188="","",IF(INDEX(Table_Methods!A:F,MATCH(G188,Table_Methods!B:B,0),1)&lt;&gt;"BKFL2","",MAX(0,ROUND(BKFL2_CEB(AC188,AD188,AK188,F188,F188,J188),1))))</f>
        <v/>
      </c>
      <c r="AK188" s="96" t="str" cm="1">
        <f t="array" ref="AK188">IF(A188="","",IF(INDEX(Table_Methods!A:F,MATCH(G188,Table_Methods!B:B,0),1)&lt;&gt;"BKFL2","",MAX(0,ROUND(BKFL2_STR_NRK(AC188,AD188,K188,V188,X188),1))))</f>
        <v/>
      </c>
      <c r="AL188" s="96" t="str" cm="1">
        <f t="array" ref="AL188">IF(A188="","",IF(INDEX(Table_Methods!A:F,MATCH(G188,Table_Methods!B:B,0),1)&lt;&gt;"BKFL2","",MAX(0,ROUND(BKFL2_STR_RCK(AB188,F188),1))))</f>
        <v/>
      </c>
      <c r="AM188" s="96" t="str" cm="1">
        <f t="array" ref="AM188">IF(A188="","",IF(INDEX(Table_Methods!A:F,MATCH(G188,Table_Methods!B:B,0),1)&lt;&gt;"BKFL3","",MAX(0,ROUND(BKFL3_STR(AC188+AE188,K188),1))))</f>
        <v/>
      </c>
      <c r="AN188" s="96" t="str" cm="1">
        <f t="array" ref="AN188">IF(A188="","",IF(INDEX(Table_Methods!A:F,MATCH(G188,Table_Methods!B:B,0),1)&lt;&gt;"BKFL6","",MAX(0,ROUND(BKFL6_CEB(AC188,AE188,AO188,F188,F188,J188),1))))</f>
        <v/>
      </c>
      <c r="AO188" s="97" t="str" cm="1">
        <f t="array" ref="AO188">IF(A188="","",IF(INDEX(Table_Methods!A:F,MATCH(G188,Table_Methods!B:B,0),1)&lt;&gt;"BKFL6","",MAX(0,ROUND(BKFL6_STR_NRK(AC188,K188,V188),1))))</f>
        <v/>
      </c>
      <c r="AP188" s="96" t="str" cm="1">
        <f t="array" ref="AP188">IF(A188="","",IF(INDEX(Table_Methods!A:F,MATCH(G188,Table_Methods!B:B,0),1)&lt;&gt;"BKFL6","",MAX(0,ROUND(BKFL6_STR_RCK(AB188,F188),1))))</f>
        <v/>
      </c>
      <c r="AQ188" s="97" t="str" cm="1">
        <f t="array" ref="AQ188">IF(A188="","",IF(INDEX(Table_Methods!A:F,MATCH(G188,Table_Methods!B:B,0),1)&lt;&gt;"BKFL7","",MAX(0,ROUND(BKFL7_CEB(AC188,AD188,AR188,F188,F188,J188),1))))</f>
        <v/>
      </c>
      <c r="AR188" s="96" t="str" cm="1">
        <f t="array" ref="AR188">IF(A188="","",IF(INDEX(Table_Methods!A:F,MATCH(G188,Table_Methods!B:B,0),1)&lt;&gt;"BKFL7","",MAX(0,ROUND(BKFL7_STR_NRK(AC188,K188,V188),1))))</f>
        <v/>
      </c>
      <c r="AS188" s="96" t="str" cm="1">
        <f t="array" ref="AS188">IF(A188="","",IF(INDEX(Table_Methods!A:F,MATCH(G188,Table_Methods!B:B,0),1)&lt;&gt;"BKFL7","",MAX(0,ROUND(BKFL7_STR_RCK(AB188,F188),1))))</f>
        <v/>
      </c>
      <c r="AT188" s="97" t="str" cm="1">
        <f t="array" ref="AT188">IF(A188="","",IF(INDEX(Table_Methods!A:F,MATCH(G188,Table_Methods!B:B,0),1)&lt;&gt;"BKFL8","",MAX(0,ROUND(BKFL8_CEB(AF188,Z188,AA188),1))))</f>
        <v/>
      </c>
      <c r="AU188" s="96" t="str" cm="1">
        <f t="array" ref="AU188">IF(A188="","",IF(INDEX(Table_Methods!A:F,MATCH(G188,Table_Methods!B:B,0),1)&lt;&gt;"BKFL8","",MAX(0,ROUND(BKFL8_STR_NRK(AC188,AD188,X188,Y188,Z188),1))))</f>
        <v/>
      </c>
      <c r="AV188" s="96" t="str" cm="1">
        <f t="array" ref="AV188">IF(A188="","",IF(INDEX(Table_Methods!A:F,MATCH(G188,Table_Methods!B:B,0),1)&lt;&gt;"BKFL8","",MAX(0,ROUND(BKFL8_STR_RCK(AB188,X188),1))))</f>
        <v/>
      </c>
      <c r="AW188" s="96" t="str" cm="1">
        <f t="array" ref="AW188">IF(A188="","",IF(INDEX(Table_Methods!A:F,MATCH(G188,Table_Methods!B:B,0),1)&lt;&gt;"BKFL9","",MAX(0,ROUND(BKFL9_STR_NRK(AC188,AD188,X188,Y188,Z188),1))))</f>
        <v/>
      </c>
      <c r="AX188" s="96" t="str" cm="1">
        <f t="array" ref="AX188">IF(A188="","",IF(INDEX(Table_Methods!A:F,MATCH(G188,Table_Methods!B:B,0),1)&lt;&gt;"BKFL9","",MAX(0,ROUND(BKFL9_STR_RCK(AB188,X188),1))))</f>
        <v/>
      </c>
    </row>
    <row r="189" spans="1:50" x14ac:dyDescent="0.25">
      <c r="A189" s="82" t="str">
        <f>IF(Input!A189="","",Input!A189)</f>
        <v/>
      </c>
      <c r="B189" s="82" t="str">
        <f>IF(Input!B189="","",Input!B189)</f>
        <v/>
      </c>
      <c r="C189" s="82" t="str">
        <f>IF(Input!D189="","",Input!D189)</f>
        <v/>
      </c>
      <c r="D189" s="82" t="str">
        <f>IF(Input!E189="","",Input!E189)</f>
        <v/>
      </c>
      <c r="E189" s="82" t="str">
        <f>IF(Input!F189="","",Input!F189)</f>
        <v/>
      </c>
      <c r="F189" s="82" t="str">
        <f>IF(Input!G189="","",Input!G189)</f>
        <v/>
      </c>
      <c r="G189" s="83" t="str">
        <f>IF(Input!H189="","",Input!H189)</f>
        <v/>
      </c>
      <c r="H189" s="82" t="str">
        <f>IF(Input!I189="","",Input!I189)</f>
        <v/>
      </c>
      <c r="I189" s="82" t="str">
        <f>IF(Input!J189="","",Input!J189)</f>
        <v/>
      </c>
      <c r="J189" s="82" t="str">
        <f>IF(Input!K189="","",Input!K189)</f>
        <v/>
      </c>
      <c r="K189" s="82" t="str">
        <f>IF(Input!L189="","",Input!L189)</f>
        <v/>
      </c>
      <c r="L189" s="70" t="str">
        <f>IF(B189="","",IF(B189="Box",4,IF(AND(Project!$B$12&gt;0,ISNUMBER(Project!$B$12)),Project!$B$12,12)))</f>
        <v/>
      </c>
      <c r="M189" s="66" t="str">
        <f t="shared" si="14"/>
        <v/>
      </c>
      <c r="N189" s="66" t="str">
        <f t="shared" si="15"/>
        <v/>
      </c>
      <c r="O189" s="67" t="str" cm="1">
        <f t="array" ref="O189">IF(A189="","",ROUND(IF(B189="Circular",Circular(M189),IF(B189="Box",Box(M189,N189),Elliptical(M189,N189))),3))</f>
        <v/>
      </c>
      <c r="P189" s="66" t="str">
        <f t="shared" si="16"/>
        <v/>
      </c>
      <c r="Q189" s="66" t="str" cm="1">
        <f t="array" ref="Q189">IF(M189="","",ROUND(W(M189),2))</f>
        <v/>
      </c>
      <c r="R189" s="66" t="str" cm="1">
        <f t="array" ref="R189">IF(M189="","",ROUND(Wb(Q189,M189),2))</f>
        <v/>
      </c>
      <c r="S189" s="66" t="str" cm="1">
        <f t="array" ref="S189">IF(R189="","",ROUND(K(R189,N189,L189),2))</f>
        <v/>
      </c>
      <c r="T189" s="66" t="str" cm="1">
        <f t="array" ref="T189">IF(S189="","",ROUND(K_3(S189,P189,L189),2))</f>
        <v/>
      </c>
      <c r="U189" s="66" t="str" cm="1">
        <f t="array" ref="U189">IF(S189="","",ROUND(Wt(I189,S189,L189),2))</f>
        <v/>
      </c>
      <c r="V189" s="92" t="str" cm="1">
        <f t="array" ref="V189">IF(A189="","",MAX(ROUND(L_B2(K189,N189),2),0))</f>
        <v/>
      </c>
      <c r="W189" s="92" t="str" cm="1">
        <f t="array" ref="W189">IF(A189="","",MAX(ROUND(L_Tc(K189,I189,N189),2),0))</f>
        <v/>
      </c>
      <c r="X189" s="92" t="str" cm="1">
        <f t="array" ref="X189">IF(N189="","",ROUND(L_Vc(K189,P189,N189),2))</f>
        <v/>
      </c>
      <c r="Y189" s="92" t="str">
        <f t="shared" si="17"/>
        <v/>
      </c>
      <c r="Z189" s="92" t="str">
        <f t="shared" si="18"/>
        <v/>
      </c>
      <c r="AA189" s="92" t="str">
        <f t="shared" si="19"/>
        <v/>
      </c>
      <c r="AB189" s="76" t="str" cm="1">
        <f t="array" ref="AB189">IF(A189="","",AREA_F(IF(RIGHT(G189,4)="ment",P189,I189),R189))</f>
        <v/>
      </c>
      <c r="AC189" s="76" t="str" cm="1">
        <f t="array" ref="AC189">IF(A189="","",ROUND(AREA_BC(R189,S189,N189,O189),2))</f>
        <v/>
      </c>
      <c r="AD189" s="76" t="str">
        <f t="shared" si="20"/>
        <v/>
      </c>
      <c r="AE189" s="76" t="str" cm="1">
        <f t="array" ref="AE189">IF(A189="","",ROUND(AREA_CT(S189,U189,I189),2))</f>
        <v/>
      </c>
      <c r="AF189" s="76" t="str" cm="1">
        <f t="array" ref="AF189">IF(A189="","",ROUND(AREA_VT(T189,U189,I189,P189),2))</f>
        <v/>
      </c>
      <c r="AG189" s="96" t="str" cm="1">
        <f t="array" ref="AG189">IF(A189="","",IF(INDEX(Table_Methods!A:F,MATCH(G189,Table_Methods!B:B,0),1)&lt;&gt;"BKFL1","",MAX(0,ROUND(BKFL1_CEB(AC189,AE189,AH189,F189,F189,J189),1))))</f>
        <v/>
      </c>
      <c r="AH189" s="96" t="str" cm="1">
        <f t="array" ref="AH189">IF(A189="","",IF(INDEX(Table_Methods!A:F,MATCH(G189,Table_Methods!B:B,0),1)&lt;&gt;"BKFL1","",MAX(0,ROUND(BKFL1_STR_NRK(AC189,AE189,K189,V189,W189),1))))</f>
        <v/>
      </c>
      <c r="AI189" s="96" t="str" cm="1">
        <f t="array" ref="AI189">IF(A189="","",IF(INDEX(Table_Methods!A:F,MATCH(G189,Table_Methods!B:B,0),1)&lt;&gt;"BKFL1","",MAX(0,ROUND(BKFL1_STR_RCK(AB189,F189),1))))</f>
        <v/>
      </c>
      <c r="AJ189" s="96" t="str" cm="1">
        <f t="array" ref="AJ189">IF(A189="","",IF(INDEX(Table_Methods!A:F,MATCH(G189,Table_Methods!B:B,0),1)&lt;&gt;"BKFL2","",MAX(0,ROUND(BKFL2_CEB(AC189,AD189,AK189,F189,F189,J189),1))))</f>
        <v/>
      </c>
      <c r="AK189" s="96" t="str" cm="1">
        <f t="array" ref="AK189">IF(A189="","",IF(INDEX(Table_Methods!A:F,MATCH(G189,Table_Methods!B:B,0),1)&lt;&gt;"BKFL2","",MAX(0,ROUND(BKFL2_STR_NRK(AC189,AD189,K189,V189,X189),1))))</f>
        <v/>
      </c>
      <c r="AL189" s="96" t="str" cm="1">
        <f t="array" ref="AL189">IF(A189="","",IF(INDEX(Table_Methods!A:F,MATCH(G189,Table_Methods!B:B,0),1)&lt;&gt;"BKFL2","",MAX(0,ROUND(BKFL2_STR_RCK(AB189,F189),1))))</f>
        <v/>
      </c>
      <c r="AM189" s="96" t="str" cm="1">
        <f t="array" ref="AM189">IF(A189="","",IF(INDEX(Table_Methods!A:F,MATCH(G189,Table_Methods!B:B,0),1)&lt;&gt;"BKFL3","",MAX(0,ROUND(BKFL3_STR(AC189+AE189,K189),1))))</f>
        <v/>
      </c>
      <c r="AN189" s="96" t="str" cm="1">
        <f t="array" ref="AN189">IF(A189="","",IF(INDEX(Table_Methods!A:F,MATCH(G189,Table_Methods!B:B,0),1)&lt;&gt;"BKFL6","",MAX(0,ROUND(BKFL6_CEB(AC189,AE189,AO189,F189,F189,J189),1))))</f>
        <v/>
      </c>
      <c r="AO189" s="97" t="str" cm="1">
        <f t="array" ref="AO189">IF(A189="","",IF(INDEX(Table_Methods!A:F,MATCH(G189,Table_Methods!B:B,0),1)&lt;&gt;"BKFL6","",MAX(0,ROUND(BKFL6_STR_NRK(AC189,K189,V189),1))))</f>
        <v/>
      </c>
      <c r="AP189" s="96" t="str" cm="1">
        <f t="array" ref="AP189">IF(A189="","",IF(INDEX(Table_Methods!A:F,MATCH(G189,Table_Methods!B:B,0),1)&lt;&gt;"BKFL6","",MAX(0,ROUND(BKFL6_STR_RCK(AB189,F189),1))))</f>
        <v/>
      </c>
      <c r="AQ189" s="97" t="str" cm="1">
        <f t="array" ref="AQ189">IF(A189="","",IF(INDEX(Table_Methods!A:F,MATCH(G189,Table_Methods!B:B,0),1)&lt;&gt;"BKFL7","",MAX(0,ROUND(BKFL7_CEB(AC189,AD189,AR189,F189,F189,J189),1))))</f>
        <v/>
      </c>
      <c r="AR189" s="96" t="str" cm="1">
        <f t="array" ref="AR189">IF(A189="","",IF(INDEX(Table_Methods!A:F,MATCH(G189,Table_Methods!B:B,0),1)&lt;&gt;"BKFL7","",MAX(0,ROUND(BKFL7_STR_NRK(AC189,K189,V189),1))))</f>
        <v/>
      </c>
      <c r="AS189" s="96" t="str" cm="1">
        <f t="array" ref="AS189">IF(A189="","",IF(INDEX(Table_Methods!A:F,MATCH(G189,Table_Methods!B:B,0),1)&lt;&gt;"BKFL7","",MAX(0,ROUND(BKFL7_STR_RCK(AB189,F189),1))))</f>
        <v/>
      </c>
      <c r="AT189" s="97" t="str" cm="1">
        <f t="array" ref="AT189">IF(A189="","",IF(INDEX(Table_Methods!A:F,MATCH(G189,Table_Methods!B:B,0),1)&lt;&gt;"BKFL8","",MAX(0,ROUND(BKFL8_CEB(AF189,Z189,AA189),1))))</f>
        <v/>
      </c>
      <c r="AU189" s="96" t="str" cm="1">
        <f t="array" ref="AU189">IF(A189="","",IF(INDEX(Table_Methods!A:F,MATCH(G189,Table_Methods!B:B,0),1)&lt;&gt;"BKFL8","",MAX(0,ROUND(BKFL8_STR_NRK(AC189,AD189,X189,Y189,Z189),1))))</f>
        <v/>
      </c>
      <c r="AV189" s="96" t="str" cm="1">
        <f t="array" ref="AV189">IF(A189="","",IF(INDEX(Table_Methods!A:F,MATCH(G189,Table_Methods!B:B,0),1)&lt;&gt;"BKFL8","",MAX(0,ROUND(BKFL8_STR_RCK(AB189,X189),1))))</f>
        <v/>
      </c>
      <c r="AW189" s="96" t="str" cm="1">
        <f t="array" ref="AW189">IF(A189="","",IF(INDEX(Table_Methods!A:F,MATCH(G189,Table_Methods!B:B,0),1)&lt;&gt;"BKFL9","",MAX(0,ROUND(BKFL9_STR_NRK(AC189,AD189,X189,Y189,Z189),1))))</f>
        <v/>
      </c>
      <c r="AX189" s="96" t="str" cm="1">
        <f t="array" ref="AX189">IF(A189="","",IF(INDEX(Table_Methods!A:F,MATCH(G189,Table_Methods!B:B,0),1)&lt;&gt;"BKFL9","",MAX(0,ROUND(BKFL9_STR_RCK(AB189,X189),1))))</f>
        <v/>
      </c>
    </row>
    <row r="190" spans="1:50" x14ac:dyDescent="0.25">
      <c r="A190" s="82" t="str">
        <f>IF(Input!A190="","",Input!A190)</f>
        <v/>
      </c>
      <c r="B190" s="82" t="str">
        <f>IF(Input!B190="","",Input!B190)</f>
        <v/>
      </c>
      <c r="C190" s="82" t="str">
        <f>IF(Input!D190="","",Input!D190)</f>
        <v/>
      </c>
      <c r="D190" s="82" t="str">
        <f>IF(Input!E190="","",Input!E190)</f>
        <v/>
      </c>
      <c r="E190" s="82" t="str">
        <f>IF(Input!F190="","",Input!F190)</f>
        <v/>
      </c>
      <c r="F190" s="82" t="str">
        <f>IF(Input!G190="","",Input!G190)</f>
        <v/>
      </c>
      <c r="G190" s="83" t="str">
        <f>IF(Input!H190="","",Input!H190)</f>
        <v/>
      </c>
      <c r="H190" s="82" t="str">
        <f>IF(Input!I190="","",Input!I190)</f>
        <v/>
      </c>
      <c r="I190" s="82" t="str">
        <f>IF(Input!J190="","",Input!J190)</f>
        <v/>
      </c>
      <c r="J190" s="82" t="str">
        <f>IF(Input!K190="","",Input!K190)</f>
        <v/>
      </c>
      <c r="K190" s="82" t="str">
        <f>IF(Input!L190="","",Input!L190)</f>
        <v/>
      </c>
      <c r="L190" s="70" t="str">
        <f>IF(B190="","",IF(B190="Box",4,IF(AND(Project!$B$12&gt;0,ISNUMBER(Project!$B$12)),Project!$B$12,12)))</f>
        <v/>
      </c>
      <c r="M190" s="66" t="str">
        <f t="shared" si="14"/>
        <v/>
      </c>
      <c r="N190" s="66" t="str">
        <f t="shared" si="15"/>
        <v/>
      </c>
      <c r="O190" s="67" t="str" cm="1">
        <f t="array" ref="O190">IF(A190="","",ROUND(IF(B190="Circular",Circular(M190),IF(B190="Box",Box(M190,N190),Elliptical(M190,N190))),3))</f>
        <v/>
      </c>
      <c r="P190" s="66" t="str">
        <f t="shared" si="16"/>
        <v/>
      </c>
      <c r="Q190" s="66" t="str" cm="1">
        <f t="array" ref="Q190">IF(M190="","",ROUND(W(M190),2))</f>
        <v/>
      </c>
      <c r="R190" s="66" t="str" cm="1">
        <f t="array" ref="R190">IF(M190="","",ROUND(Wb(Q190,M190),2))</f>
        <v/>
      </c>
      <c r="S190" s="66" t="str" cm="1">
        <f t="array" ref="S190">IF(R190="","",ROUND(K(R190,N190,L190),2))</f>
        <v/>
      </c>
      <c r="T190" s="66" t="str" cm="1">
        <f t="array" ref="T190">IF(S190="","",ROUND(K_3(S190,P190,L190),2))</f>
        <v/>
      </c>
      <c r="U190" s="66" t="str" cm="1">
        <f t="array" ref="U190">IF(S190="","",ROUND(Wt(I190,S190,L190),2))</f>
        <v/>
      </c>
      <c r="V190" s="92" t="str" cm="1">
        <f t="array" ref="V190">IF(A190="","",MAX(ROUND(L_B2(K190,N190),2),0))</f>
        <v/>
      </c>
      <c r="W190" s="92" t="str" cm="1">
        <f t="array" ref="W190">IF(A190="","",MAX(ROUND(L_Tc(K190,I190,N190),2),0))</f>
        <v/>
      </c>
      <c r="X190" s="92" t="str" cm="1">
        <f t="array" ref="X190">IF(N190="","",ROUND(L_Vc(K190,P190,N190),2))</f>
        <v/>
      </c>
      <c r="Y190" s="92" t="str">
        <f t="shared" si="17"/>
        <v/>
      </c>
      <c r="Z190" s="92" t="str">
        <f t="shared" si="18"/>
        <v/>
      </c>
      <c r="AA190" s="92" t="str">
        <f t="shared" si="19"/>
        <v/>
      </c>
      <c r="AB190" s="76" t="str" cm="1">
        <f t="array" ref="AB190">IF(A190="","",AREA_F(IF(RIGHT(G190,4)="ment",P190,I190),R190))</f>
        <v/>
      </c>
      <c r="AC190" s="76" t="str" cm="1">
        <f t="array" ref="AC190">IF(A190="","",ROUND(AREA_BC(R190,S190,N190,O190),2))</f>
        <v/>
      </c>
      <c r="AD190" s="76" t="str">
        <f t="shared" si="20"/>
        <v/>
      </c>
      <c r="AE190" s="76" t="str" cm="1">
        <f t="array" ref="AE190">IF(A190="","",ROUND(AREA_CT(S190,U190,I190),2))</f>
        <v/>
      </c>
      <c r="AF190" s="76" t="str" cm="1">
        <f t="array" ref="AF190">IF(A190="","",ROUND(AREA_VT(T190,U190,I190,P190),2))</f>
        <v/>
      </c>
      <c r="AG190" s="96" t="str" cm="1">
        <f t="array" ref="AG190">IF(A190="","",IF(INDEX(Table_Methods!A:F,MATCH(G190,Table_Methods!B:B,0),1)&lt;&gt;"BKFL1","",MAX(0,ROUND(BKFL1_CEB(AC190,AE190,AH190,F190,F190,J190),1))))</f>
        <v/>
      </c>
      <c r="AH190" s="96" t="str" cm="1">
        <f t="array" ref="AH190">IF(A190="","",IF(INDEX(Table_Methods!A:F,MATCH(G190,Table_Methods!B:B,0),1)&lt;&gt;"BKFL1","",MAX(0,ROUND(BKFL1_STR_NRK(AC190,AE190,K190,V190,W190),1))))</f>
        <v/>
      </c>
      <c r="AI190" s="96" t="str" cm="1">
        <f t="array" ref="AI190">IF(A190="","",IF(INDEX(Table_Methods!A:F,MATCH(G190,Table_Methods!B:B,0),1)&lt;&gt;"BKFL1","",MAX(0,ROUND(BKFL1_STR_RCK(AB190,F190),1))))</f>
        <v/>
      </c>
      <c r="AJ190" s="96" t="str" cm="1">
        <f t="array" ref="AJ190">IF(A190="","",IF(INDEX(Table_Methods!A:F,MATCH(G190,Table_Methods!B:B,0),1)&lt;&gt;"BKFL2","",MAX(0,ROUND(BKFL2_CEB(AC190,AD190,AK190,F190,F190,J190),1))))</f>
        <v/>
      </c>
      <c r="AK190" s="96" t="str" cm="1">
        <f t="array" ref="AK190">IF(A190="","",IF(INDEX(Table_Methods!A:F,MATCH(G190,Table_Methods!B:B,0),1)&lt;&gt;"BKFL2","",MAX(0,ROUND(BKFL2_STR_NRK(AC190,AD190,K190,V190,X190),1))))</f>
        <v/>
      </c>
      <c r="AL190" s="96" t="str" cm="1">
        <f t="array" ref="AL190">IF(A190="","",IF(INDEX(Table_Methods!A:F,MATCH(G190,Table_Methods!B:B,0),1)&lt;&gt;"BKFL2","",MAX(0,ROUND(BKFL2_STR_RCK(AB190,F190),1))))</f>
        <v/>
      </c>
      <c r="AM190" s="96" t="str" cm="1">
        <f t="array" ref="AM190">IF(A190="","",IF(INDEX(Table_Methods!A:F,MATCH(G190,Table_Methods!B:B,0),1)&lt;&gt;"BKFL3","",MAX(0,ROUND(BKFL3_STR(AC190+AE190,K190),1))))</f>
        <v/>
      </c>
      <c r="AN190" s="96" t="str" cm="1">
        <f t="array" ref="AN190">IF(A190="","",IF(INDEX(Table_Methods!A:F,MATCH(G190,Table_Methods!B:B,0),1)&lt;&gt;"BKFL6","",MAX(0,ROUND(BKFL6_CEB(AC190,AE190,AO190,F190,F190,J190),1))))</f>
        <v/>
      </c>
      <c r="AO190" s="97" t="str" cm="1">
        <f t="array" ref="AO190">IF(A190="","",IF(INDEX(Table_Methods!A:F,MATCH(G190,Table_Methods!B:B,0),1)&lt;&gt;"BKFL6","",MAX(0,ROUND(BKFL6_STR_NRK(AC190,K190,V190),1))))</f>
        <v/>
      </c>
      <c r="AP190" s="96" t="str" cm="1">
        <f t="array" ref="AP190">IF(A190="","",IF(INDEX(Table_Methods!A:F,MATCH(G190,Table_Methods!B:B,0),1)&lt;&gt;"BKFL6","",MAX(0,ROUND(BKFL6_STR_RCK(AB190,F190),1))))</f>
        <v/>
      </c>
      <c r="AQ190" s="97" t="str" cm="1">
        <f t="array" ref="AQ190">IF(A190="","",IF(INDEX(Table_Methods!A:F,MATCH(G190,Table_Methods!B:B,0),1)&lt;&gt;"BKFL7","",MAX(0,ROUND(BKFL7_CEB(AC190,AD190,AR190,F190,F190,J190),1))))</f>
        <v/>
      </c>
      <c r="AR190" s="96" t="str" cm="1">
        <f t="array" ref="AR190">IF(A190="","",IF(INDEX(Table_Methods!A:F,MATCH(G190,Table_Methods!B:B,0),1)&lt;&gt;"BKFL7","",MAX(0,ROUND(BKFL7_STR_NRK(AC190,K190,V190),1))))</f>
        <v/>
      </c>
      <c r="AS190" s="96" t="str" cm="1">
        <f t="array" ref="AS190">IF(A190="","",IF(INDEX(Table_Methods!A:F,MATCH(G190,Table_Methods!B:B,0),1)&lt;&gt;"BKFL7","",MAX(0,ROUND(BKFL7_STR_RCK(AB190,F190),1))))</f>
        <v/>
      </c>
      <c r="AT190" s="97" t="str" cm="1">
        <f t="array" ref="AT190">IF(A190="","",IF(INDEX(Table_Methods!A:F,MATCH(G190,Table_Methods!B:B,0),1)&lt;&gt;"BKFL8","",MAX(0,ROUND(BKFL8_CEB(AF190,Z190,AA190),1))))</f>
        <v/>
      </c>
      <c r="AU190" s="96" t="str" cm="1">
        <f t="array" ref="AU190">IF(A190="","",IF(INDEX(Table_Methods!A:F,MATCH(G190,Table_Methods!B:B,0),1)&lt;&gt;"BKFL8","",MAX(0,ROUND(BKFL8_STR_NRK(AC190,AD190,X190,Y190,Z190),1))))</f>
        <v/>
      </c>
      <c r="AV190" s="96" t="str" cm="1">
        <f t="array" ref="AV190">IF(A190="","",IF(INDEX(Table_Methods!A:F,MATCH(G190,Table_Methods!B:B,0),1)&lt;&gt;"BKFL8","",MAX(0,ROUND(BKFL8_STR_RCK(AB190,X190),1))))</f>
        <v/>
      </c>
      <c r="AW190" s="96" t="str" cm="1">
        <f t="array" ref="AW190">IF(A190="","",IF(INDEX(Table_Methods!A:F,MATCH(G190,Table_Methods!B:B,0),1)&lt;&gt;"BKFL9","",MAX(0,ROUND(BKFL9_STR_NRK(AC190,AD190,X190,Y190,Z190),1))))</f>
        <v/>
      </c>
      <c r="AX190" s="96" t="str" cm="1">
        <f t="array" ref="AX190">IF(A190="","",IF(INDEX(Table_Methods!A:F,MATCH(G190,Table_Methods!B:B,0),1)&lt;&gt;"BKFL9","",MAX(0,ROUND(BKFL9_STR_RCK(AB190,X190),1))))</f>
        <v/>
      </c>
    </row>
    <row r="191" spans="1:50" x14ac:dyDescent="0.25">
      <c r="A191" s="82" t="str">
        <f>IF(Input!A191="","",Input!A191)</f>
        <v/>
      </c>
      <c r="B191" s="82" t="str">
        <f>IF(Input!B191="","",Input!B191)</f>
        <v/>
      </c>
      <c r="C191" s="82" t="str">
        <f>IF(Input!D191="","",Input!D191)</f>
        <v/>
      </c>
      <c r="D191" s="82" t="str">
        <f>IF(Input!E191="","",Input!E191)</f>
        <v/>
      </c>
      <c r="E191" s="82" t="str">
        <f>IF(Input!F191="","",Input!F191)</f>
        <v/>
      </c>
      <c r="F191" s="82" t="str">
        <f>IF(Input!G191="","",Input!G191)</f>
        <v/>
      </c>
      <c r="G191" s="83" t="str">
        <f>IF(Input!H191="","",Input!H191)</f>
        <v/>
      </c>
      <c r="H191" s="82" t="str">
        <f>IF(Input!I191="","",Input!I191)</f>
        <v/>
      </c>
      <c r="I191" s="82" t="str">
        <f>IF(Input!J191="","",Input!J191)</f>
        <v/>
      </c>
      <c r="J191" s="82" t="str">
        <f>IF(Input!K191="","",Input!K191)</f>
        <v/>
      </c>
      <c r="K191" s="82" t="str">
        <f>IF(Input!L191="","",Input!L191)</f>
        <v/>
      </c>
      <c r="L191" s="70" t="str">
        <f>IF(B191="","",IF(B191="Box",4,IF(AND(Project!$B$12&gt;0,ISNUMBER(Project!$B$12)),Project!$B$12,12)))</f>
        <v/>
      </c>
      <c r="M191" s="66" t="str">
        <f t="shared" si="14"/>
        <v/>
      </c>
      <c r="N191" s="66" t="str">
        <f t="shared" si="15"/>
        <v/>
      </c>
      <c r="O191" s="67" t="str" cm="1">
        <f t="array" ref="O191">IF(A191="","",ROUND(IF(B191="Circular",Circular(M191),IF(B191="Box",Box(M191,N191),Elliptical(M191,N191))),3))</f>
        <v/>
      </c>
      <c r="P191" s="66" t="str">
        <f t="shared" si="16"/>
        <v/>
      </c>
      <c r="Q191" s="66" t="str" cm="1">
        <f t="array" ref="Q191">IF(M191="","",ROUND(W(M191),2))</f>
        <v/>
      </c>
      <c r="R191" s="66" t="str" cm="1">
        <f t="array" ref="R191">IF(M191="","",ROUND(Wb(Q191,M191),2))</f>
        <v/>
      </c>
      <c r="S191" s="66" t="str" cm="1">
        <f t="array" ref="S191">IF(R191="","",ROUND(K(R191,N191,L191),2))</f>
        <v/>
      </c>
      <c r="T191" s="66" t="str" cm="1">
        <f t="array" ref="T191">IF(S191="","",ROUND(K_3(S191,P191,L191),2))</f>
        <v/>
      </c>
      <c r="U191" s="66" t="str" cm="1">
        <f t="array" ref="U191">IF(S191="","",ROUND(Wt(I191,S191,L191),2))</f>
        <v/>
      </c>
      <c r="V191" s="92" t="str" cm="1">
        <f t="array" ref="V191">IF(A191="","",MAX(ROUND(L_B2(K191,N191),2),0))</f>
        <v/>
      </c>
      <c r="W191" s="92" t="str" cm="1">
        <f t="array" ref="W191">IF(A191="","",MAX(ROUND(L_Tc(K191,I191,N191),2),0))</f>
        <v/>
      </c>
      <c r="X191" s="92" t="str" cm="1">
        <f t="array" ref="X191">IF(N191="","",ROUND(L_Vc(K191,P191,N191),2))</f>
        <v/>
      </c>
      <c r="Y191" s="92" t="str">
        <f t="shared" si="17"/>
        <v/>
      </c>
      <c r="Z191" s="92" t="str">
        <f t="shared" si="18"/>
        <v/>
      </c>
      <c r="AA191" s="92" t="str">
        <f t="shared" si="19"/>
        <v/>
      </c>
      <c r="AB191" s="76" t="str" cm="1">
        <f t="array" ref="AB191">IF(A191="","",AREA_F(IF(RIGHT(G191,4)="ment",P191,I191),R191))</f>
        <v/>
      </c>
      <c r="AC191" s="76" t="str" cm="1">
        <f t="array" ref="AC191">IF(A191="","",ROUND(AREA_BC(R191,S191,N191,O191),2))</f>
        <v/>
      </c>
      <c r="AD191" s="76" t="str">
        <f t="shared" si="20"/>
        <v/>
      </c>
      <c r="AE191" s="76" t="str" cm="1">
        <f t="array" ref="AE191">IF(A191="","",ROUND(AREA_CT(S191,U191,I191),2))</f>
        <v/>
      </c>
      <c r="AF191" s="76" t="str" cm="1">
        <f t="array" ref="AF191">IF(A191="","",ROUND(AREA_VT(T191,U191,I191,P191),2))</f>
        <v/>
      </c>
      <c r="AG191" s="96" t="str" cm="1">
        <f t="array" ref="AG191">IF(A191="","",IF(INDEX(Table_Methods!A:F,MATCH(G191,Table_Methods!B:B,0),1)&lt;&gt;"BKFL1","",MAX(0,ROUND(BKFL1_CEB(AC191,AE191,AH191,F191,F191,J191),1))))</f>
        <v/>
      </c>
      <c r="AH191" s="96" t="str" cm="1">
        <f t="array" ref="AH191">IF(A191="","",IF(INDEX(Table_Methods!A:F,MATCH(G191,Table_Methods!B:B,0),1)&lt;&gt;"BKFL1","",MAX(0,ROUND(BKFL1_STR_NRK(AC191,AE191,K191,V191,W191),1))))</f>
        <v/>
      </c>
      <c r="AI191" s="96" t="str" cm="1">
        <f t="array" ref="AI191">IF(A191="","",IF(INDEX(Table_Methods!A:F,MATCH(G191,Table_Methods!B:B,0),1)&lt;&gt;"BKFL1","",MAX(0,ROUND(BKFL1_STR_RCK(AB191,F191),1))))</f>
        <v/>
      </c>
      <c r="AJ191" s="96" t="str" cm="1">
        <f t="array" ref="AJ191">IF(A191="","",IF(INDEX(Table_Methods!A:F,MATCH(G191,Table_Methods!B:B,0),1)&lt;&gt;"BKFL2","",MAX(0,ROUND(BKFL2_CEB(AC191,AD191,AK191,F191,F191,J191),1))))</f>
        <v/>
      </c>
      <c r="AK191" s="96" t="str" cm="1">
        <f t="array" ref="AK191">IF(A191="","",IF(INDEX(Table_Methods!A:F,MATCH(G191,Table_Methods!B:B,0),1)&lt;&gt;"BKFL2","",MAX(0,ROUND(BKFL2_STR_NRK(AC191,AD191,K191,V191,X191),1))))</f>
        <v/>
      </c>
      <c r="AL191" s="96" t="str" cm="1">
        <f t="array" ref="AL191">IF(A191="","",IF(INDEX(Table_Methods!A:F,MATCH(G191,Table_Methods!B:B,0),1)&lt;&gt;"BKFL2","",MAX(0,ROUND(BKFL2_STR_RCK(AB191,F191),1))))</f>
        <v/>
      </c>
      <c r="AM191" s="96" t="str" cm="1">
        <f t="array" ref="AM191">IF(A191="","",IF(INDEX(Table_Methods!A:F,MATCH(G191,Table_Methods!B:B,0),1)&lt;&gt;"BKFL3","",MAX(0,ROUND(BKFL3_STR(AC191+AE191,K191),1))))</f>
        <v/>
      </c>
      <c r="AN191" s="96" t="str" cm="1">
        <f t="array" ref="AN191">IF(A191="","",IF(INDEX(Table_Methods!A:F,MATCH(G191,Table_Methods!B:B,0),1)&lt;&gt;"BKFL6","",MAX(0,ROUND(BKFL6_CEB(AC191,AE191,AO191,F191,F191,J191),1))))</f>
        <v/>
      </c>
      <c r="AO191" s="97" t="str" cm="1">
        <f t="array" ref="AO191">IF(A191="","",IF(INDEX(Table_Methods!A:F,MATCH(G191,Table_Methods!B:B,0),1)&lt;&gt;"BKFL6","",MAX(0,ROUND(BKFL6_STR_NRK(AC191,K191,V191),1))))</f>
        <v/>
      </c>
      <c r="AP191" s="96" t="str" cm="1">
        <f t="array" ref="AP191">IF(A191="","",IF(INDEX(Table_Methods!A:F,MATCH(G191,Table_Methods!B:B,0),1)&lt;&gt;"BKFL6","",MAX(0,ROUND(BKFL6_STR_RCK(AB191,F191),1))))</f>
        <v/>
      </c>
      <c r="AQ191" s="97" t="str" cm="1">
        <f t="array" ref="AQ191">IF(A191="","",IF(INDEX(Table_Methods!A:F,MATCH(G191,Table_Methods!B:B,0),1)&lt;&gt;"BKFL7","",MAX(0,ROUND(BKFL7_CEB(AC191,AD191,AR191,F191,F191,J191),1))))</f>
        <v/>
      </c>
      <c r="AR191" s="96" t="str" cm="1">
        <f t="array" ref="AR191">IF(A191="","",IF(INDEX(Table_Methods!A:F,MATCH(G191,Table_Methods!B:B,0),1)&lt;&gt;"BKFL7","",MAX(0,ROUND(BKFL7_STR_NRK(AC191,K191,V191),1))))</f>
        <v/>
      </c>
      <c r="AS191" s="96" t="str" cm="1">
        <f t="array" ref="AS191">IF(A191="","",IF(INDEX(Table_Methods!A:F,MATCH(G191,Table_Methods!B:B,0),1)&lt;&gt;"BKFL7","",MAX(0,ROUND(BKFL7_STR_RCK(AB191,F191),1))))</f>
        <v/>
      </c>
      <c r="AT191" s="97" t="str" cm="1">
        <f t="array" ref="AT191">IF(A191="","",IF(INDEX(Table_Methods!A:F,MATCH(G191,Table_Methods!B:B,0),1)&lt;&gt;"BKFL8","",MAX(0,ROUND(BKFL8_CEB(AF191,Z191,AA191),1))))</f>
        <v/>
      </c>
      <c r="AU191" s="96" t="str" cm="1">
        <f t="array" ref="AU191">IF(A191="","",IF(INDEX(Table_Methods!A:F,MATCH(G191,Table_Methods!B:B,0),1)&lt;&gt;"BKFL8","",MAX(0,ROUND(BKFL8_STR_NRK(AC191,AD191,X191,Y191,Z191),1))))</f>
        <v/>
      </c>
      <c r="AV191" s="96" t="str" cm="1">
        <f t="array" ref="AV191">IF(A191="","",IF(INDEX(Table_Methods!A:F,MATCH(G191,Table_Methods!B:B,0),1)&lt;&gt;"BKFL8","",MAX(0,ROUND(BKFL8_STR_RCK(AB191,X191),1))))</f>
        <v/>
      </c>
      <c r="AW191" s="96" t="str" cm="1">
        <f t="array" ref="AW191">IF(A191="","",IF(INDEX(Table_Methods!A:F,MATCH(G191,Table_Methods!B:B,0),1)&lt;&gt;"BKFL9","",MAX(0,ROUND(BKFL9_STR_NRK(AC191,AD191,X191,Y191,Z191),1))))</f>
        <v/>
      </c>
      <c r="AX191" s="96" t="str" cm="1">
        <f t="array" ref="AX191">IF(A191="","",IF(INDEX(Table_Methods!A:F,MATCH(G191,Table_Methods!B:B,0),1)&lt;&gt;"BKFL9","",MAX(0,ROUND(BKFL9_STR_RCK(AB191,X191),1))))</f>
        <v/>
      </c>
    </row>
    <row r="192" spans="1:50" x14ac:dyDescent="0.25">
      <c r="A192" s="82" t="str">
        <f>IF(Input!A192="","",Input!A192)</f>
        <v/>
      </c>
      <c r="B192" s="82" t="str">
        <f>IF(Input!B192="","",Input!B192)</f>
        <v/>
      </c>
      <c r="C192" s="82" t="str">
        <f>IF(Input!D192="","",Input!D192)</f>
        <v/>
      </c>
      <c r="D192" s="82" t="str">
        <f>IF(Input!E192="","",Input!E192)</f>
        <v/>
      </c>
      <c r="E192" s="82" t="str">
        <f>IF(Input!F192="","",Input!F192)</f>
        <v/>
      </c>
      <c r="F192" s="82" t="str">
        <f>IF(Input!G192="","",Input!G192)</f>
        <v/>
      </c>
      <c r="G192" s="83" t="str">
        <f>IF(Input!H192="","",Input!H192)</f>
        <v/>
      </c>
      <c r="H192" s="82" t="str">
        <f>IF(Input!I192="","",Input!I192)</f>
        <v/>
      </c>
      <c r="I192" s="82" t="str">
        <f>IF(Input!J192="","",Input!J192)</f>
        <v/>
      </c>
      <c r="J192" s="82" t="str">
        <f>IF(Input!K192="","",Input!K192)</f>
        <v/>
      </c>
      <c r="K192" s="82" t="str">
        <f>IF(Input!L192="","",Input!L192)</f>
        <v/>
      </c>
      <c r="L192" s="70" t="str">
        <f>IF(B192="","",IF(B192="Box",4,IF(AND(Project!$B$12&gt;0,ISNUMBER(Project!$B$12)),Project!$B$12,12)))</f>
        <v/>
      </c>
      <c r="M192" s="66" t="str">
        <f t="shared" si="14"/>
        <v/>
      </c>
      <c r="N192" s="66" t="str">
        <f t="shared" si="15"/>
        <v/>
      </c>
      <c r="O192" s="67" t="str" cm="1">
        <f t="array" ref="O192">IF(A192="","",ROUND(IF(B192="Circular",Circular(M192),IF(B192="Box",Box(M192,N192),Elliptical(M192,N192))),3))</f>
        <v/>
      </c>
      <c r="P192" s="66" t="str">
        <f t="shared" si="16"/>
        <v/>
      </c>
      <c r="Q192" s="66" t="str" cm="1">
        <f t="array" ref="Q192">IF(M192="","",ROUND(W(M192),2))</f>
        <v/>
      </c>
      <c r="R192" s="66" t="str" cm="1">
        <f t="array" ref="R192">IF(M192="","",ROUND(Wb(Q192,M192),2))</f>
        <v/>
      </c>
      <c r="S192" s="66" t="str" cm="1">
        <f t="array" ref="S192">IF(R192="","",ROUND(K(R192,N192,L192),2))</f>
        <v/>
      </c>
      <c r="T192" s="66" t="str" cm="1">
        <f t="array" ref="T192">IF(S192="","",ROUND(K_3(S192,P192,L192),2))</f>
        <v/>
      </c>
      <c r="U192" s="66" t="str" cm="1">
        <f t="array" ref="U192">IF(S192="","",ROUND(Wt(I192,S192,L192),2))</f>
        <v/>
      </c>
      <c r="V192" s="92" t="str" cm="1">
        <f t="array" ref="V192">IF(A192="","",MAX(ROUND(L_B2(K192,N192),2),0))</f>
        <v/>
      </c>
      <c r="W192" s="92" t="str" cm="1">
        <f t="array" ref="W192">IF(A192="","",MAX(ROUND(L_Tc(K192,I192,N192),2),0))</f>
        <v/>
      </c>
      <c r="X192" s="92" t="str" cm="1">
        <f t="array" ref="X192">IF(N192="","",ROUND(L_Vc(K192,P192,N192),2))</f>
        <v/>
      </c>
      <c r="Y192" s="92" t="str">
        <f t="shared" si="17"/>
        <v/>
      </c>
      <c r="Z192" s="92" t="str">
        <f t="shared" si="18"/>
        <v/>
      </c>
      <c r="AA192" s="92" t="str">
        <f t="shared" si="19"/>
        <v/>
      </c>
      <c r="AB192" s="76" t="str" cm="1">
        <f t="array" ref="AB192">IF(A192="","",AREA_F(IF(RIGHT(G192,4)="ment",P192,I192),R192))</f>
        <v/>
      </c>
      <c r="AC192" s="76" t="str" cm="1">
        <f t="array" ref="AC192">IF(A192="","",ROUND(AREA_BC(R192,S192,N192,O192),2))</f>
        <v/>
      </c>
      <c r="AD192" s="76" t="str">
        <f t="shared" si="20"/>
        <v/>
      </c>
      <c r="AE192" s="76" t="str" cm="1">
        <f t="array" ref="AE192">IF(A192="","",ROUND(AREA_CT(S192,U192,I192),2))</f>
        <v/>
      </c>
      <c r="AF192" s="76" t="str" cm="1">
        <f t="array" ref="AF192">IF(A192="","",ROUND(AREA_VT(T192,U192,I192,P192),2))</f>
        <v/>
      </c>
      <c r="AG192" s="96" t="str" cm="1">
        <f t="array" ref="AG192">IF(A192="","",IF(INDEX(Table_Methods!A:F,MATCH(G192,Table_Methods!B:B,0),1)&lt;&gt;"BKFL1","",MAX(0,ROUND(BKFL1_CEB(AC192,AE192,AH192,F192,F192,J192),1))))</f>
        <v/>
      </c>
      <c r="AH192" s="96" t="str" cm="1">
        <f t="array" ref="AH192">IF(A192="","",IF(INDEX(Table_Methods!A:F,MATCH(G192,Table_Methods!B:B,0),1)&lt;&gt;"BKFL1","",MAX(0,ROUND(BKFL1_STR_NRK(AC192,AE192,K192,V192,W192),1))))</f>
        <v/>
      </c>
      <c r="AI192" s="96" t="str" cm="1">
        <f t="array" ref="AI192">IF(A192="","",IF(INDEX(Table_Methods!A:F,MATCH(G192,Table_Methods!B:B,0),1)&lt;&gt;"BKFL1","",MAX(0,ROUND(BKFL1_STR_RCK(AB192,F192),1))))</f>
        <v/>
      </c>
      <c r="AJ192" s="96" t="str" cm="1">
        <f t="array" ref="AJ192">IF(A192="","",IF(INDEX(Table_Methods!A:F,MATCH(G192,Table_Methods!B:B,0),1)&lt;&gt;"BKFL2","",MAX(0,ROUND(BKFL2_CEB(AC192,AD192,AK192,F192,F192,J192),1))))</f>
        <v/>
      </c>
      <c r="AK192" s="96" t="str" cm="1">
        <f t="array" ref="AK192">IF(A192="","",IF(INDEX(Table_Methods!A:F,MATCH(G192,Table_Methods!B:B,0),1)&lt;&gt;"BKFL2","",MAX(0,ROUND(BKFL2_STR_NRK(AC192,AD192,K192,V192,X192),1))))</f>
        <v/>
      </c>
      <c r="AL192" s="96" t="str" cm="1">
        <f t="array" ref="AL192">IF(A192="","",IF(INDEX(Table_Methods!A:F,MATCH(G192,Table_Methods!B:B,0),1)&lt;&gt;"BKFL2","",MAX(0,ROUND(BKFL2_STR_RCK(AB192,F192),1))))</f>
        <v/>
      </c>
      <c r="AM192" s="96" t="str" cm="1">
        <f t="array" ref="AM192">IF(A192="","",IF(INDEX(Table_Methods!A:F,MATCH(G192,Table_Methods!B:B,0),1)&lt;&gt;"BKFL3","",MAX(0,ROUND(BKFL3_STR(AC192+AE192,K192),1))))</f>
        <v/>
      </c>
      <c r="AN192" s="96" t="str" cm="1">
        <f t="array" ref="AN192">IF(A192="","",IF(INDEX(Table_Methods!A:F,MATCH(G192,Table_Methods!B:B,0),1)&lt;&gt;"BKFL6","",MAX(0,ROUND(BKFL6_CEB(AC192,AE192,AO192,F192,F192,J192),1))))</f>
        <v/>
      </c>
      <c r="AO192" s="97" t="str" cm="1">
        <f t="array" ref="AO192">IF(A192="","",IF(INDEX(Table_Methods!A:F,MATCH(G192,Table_Methods!B:B,0),1)&lt;&gt;"BKFL6","",MAX(0,ROUND(BKFL6_STR_NRK(AC192,K192,V192),1))))</f>
        <v/>
      </c>
      <c r="AP192" s="96" t="str" cm="1">
        <f t="array" ref="AP192">IF(A192="","",IF(INDEX(Table_Methods!A:F,MATCH(G192,Table_Methods!B:B,0),1)&lt;&gt;"BKFL6","",MAX(0,ROUND(BKFL6_STR_RCK(AB192,F192),1))))</f>
        <v/>
      </c>
      <c r="AQ192" s="97" t="str" cm="1">
        <f t="array" ref="AQ192">IF(A192="","",IF(INDEX(Table_Methods!A:F,MATCH(G192,Table_Methods!B:B,0),1)&lt;&gt;"BKFL7","",MAX(0,ROUND(BKFL7_CEB(AC192,AD192,AR192,F192,F192,J192),1))))</f>
        <v/>
      </c>
      <c r="AR192" s="96" t="str" cm="1">
        <f t="array" ref="AR192">IF(A192="","",IF(INDEX(Table_Methods!A:F,MATCH(G192,Table_Methods!B:B,0),1)&lt;&gt;"BKFL7","",MAX(0,ROUND(BKFL7_STR_NRK(AC192,K192,V192),1))))</f>
        <v/>
      </c>
      <c r="AS192" s="96" t="str" cm="1">
        <f t="array" ref="AS192">IF(A192="","",IF(INDEX(Table_Methods!A:F,MATCH(G192,Table_Methods!B:B,0),1)&lt;&gt;"BKFL7","",MAX(0,ROUND(BKFL7_STR_RCK(AB192,F192),1))))</f>
        <v/>
      </c>
      <c r="AT192" s="97" t="str" cm="1">
        <f t="array" ref="AT192">IF(A192="","",IF(INDEX(Table_Methods!A:F,MATCH(G192,Table_Methods!B:B,0),1)&lt;&gt;"BKFL8","",MAX(0,ROUND(BKFL8_CEB(AF192,Z192,AA192),1))))</f>
        <v/>
      </c>
      <c r="AU192" s="96" t="str" cm="1">
        <f t="array" ref="AU192">IF(A192="","",IF(INDEX(Table_Methods!A:F,MATCH(G192,Table_Methods!B:B,0),1)&lt;&gt;"BKFL8","",MAX(0,ROUND(BKFL8_STR_NRK(AC192,AD192,X192,Y192,Z192),1))))</f>
        <v/>
      </c>
      <c r="AV192" s="96" t="str" cm="1">
        <f t="array" ref="AV192">IF(A192="","",IF(INDEX(Table_Methods!A:F,MATCH(G192,Table_Methods!B:B,0),1)&lt;&gt;"BKFL8","",MAX(0,ROUND(BKFL8_STR_RCK(AB192,X192),1))))</f>
        <v/>
      </c>
      <c r="AW192" s="96" t="str" cm="1">
        <f t="array" ref="AW192">IF(A192="","",IF(INDEX(Table_Methods!A:F,MATCH(G192,Table_Methods!B:B,0),1)&lt;&gt;"BKFL9","",MAX(0,ROUND(BKFL9_STR_NRK(AC192,AD192,X192,Y192,Z192),1))))</f>
        <v/>
      </c>
      <c r="AX192" s="96" t="str" cm="1">
        <f t="array" ref="AX192">IF(A192="","",IF(INDEX(Table_Methods!A:F,MATCH(G192,Table_Methods!B:B,0),1)&lt;&gt;"BKFL9","",MAX(0,ROUND(BKFL9_STR_RCK(AB192,X192),1))))</f>
        <v/>
      </c>
    </row>
    <row r="193" spans="1:50" x14ac:dyDescent="0.25">
      <c r="A193" s="82" t="str">
        <f>IF(Input!A193="","",Input!A193)</f>
        <v/>
      </c>
      <c r="B193" s="82" t="str">
        <f>IF(Input!B193="","",Input!B193)</f>
        <v/>
      </c>
      <c r="C193" s="82" t="str">
        <f>IF(Input!D193="","",Input!D193)</f>
        <v/>
      </c>
      <c r="D193" s="82" t="str">
        <f>IF(Input!E193="","",Input!E193)</f>
        <v/>
      </c>
      <c r="E193" s="82" t="str">
        <f>IF(Input!F193="","",Input!F193)</f>
        <v/>
      </c>
      <c r="F193" s="82" t="str">
        <f>IF(Input!G193="","",Input!G193)</f>
        <v/>
      </c>
      <c r="G193" s="83" t="str">
        <f>IF(Input!H193="","",Input!H193)</f>
        <v/>
      </c>
      <c r="H193" s="82" t="str">
        <f>IF(Input!I193="","",Input!I193)</f>
        <v/>
      </c>
      <c r="I193" s="82" t="str">
        <f>IF(Input!J193="","",Input!J193)</f>
        <v/>
      </c>
      <c r="J193" s="82" t="str">
        <f>IF(Input!K193="","",Input!K193)</f>
        <v/>
      </c>
      <c r="K193" s="82" t="str">
        <f>IF(Input!L193="","",Input!L193)</f>
        <v/>
      </c>
      <c r="L193" s="70" t="str">
        <f>IF(B193="","",IF(B193="Box",4,IF(AND(Project!$B$12&gt;0,ISNUMBER(Project!$B$12)),Project!$B$12,12)))</f>
        <v/>
      </c>
      <c r="M193" s="66" t="str">
        <f t="shared" si="14"/>
        <v/>
      </c>
      <c r="N193" s="66" t="str">
        <f t="shared" si="15"/>
        <v/>
      </c>
      <c r="O193" s="67" t="str" cm="1">
        <f t="array" ref="O193">IF(A193="","",ROUND(IF(B193="Circular",Circular(M193),IF(B193="Box",Box(M193,N193),Elliptical(M193,N193))),3))</f>
        <v/>
      </c>
      <c r="P193" s="66" t="str">
        <f t="shared" si="16"/>
        <v/>
      </c>
      <c r="Q193" s="66" t="str" cm="1">
        <f t="array" ref="Q193">IF(M193="","",ROUND(W(M193),2))</f>
        <v/>
      </c>
      <c r="R193" s="66" t="str" cm="1">
        <f t="array" ref="R193">IF(M193="","",ROUND(Wb(Q193,M193),2))</f>
        <v/>
      </c>
      <c r="S193" s="66" t="str" cm="1">
        <f t="array" ref="S193">IF(R193="","",ROUND(K(R193,N193,L193),2))</f>
        <v/>
      </c>
      <c r="T193" s="66" t="str" cm="1">
        <f t="array" ref="T193">IF(S193="","",ROUND(K_3(S193,P193,L193),2))</f>
        <v/>
      </c>
      <c r="U193" s="66" t="str" cm="1">
        <f t="array" ref="U193">IF(S193="","",ROUND(Wt(I193,S193,L193),2))</f>
        <v/>
      </c>
      <c r="V193" s="92" t="str" cm="1">
        <f t="array" ref="V193">IF(A193="","",MAX(ROUND(L_B2(K193,N193),2),0))</f>
        <v/>
      </c>
      <c r="W193" s="92" t="str" cm="1">
        <f t="array" ref="W193">IF(A193="","",MAX(ROUND(L_Tc(K193,I193,N193),2),0))</f>
        <v/>
      </c>
      <c r="X193" s="92" t="str" cm="1">
        <f t="array" ref="X193">IF(N193="","",ROUND(L_Vc(K193,P193,N193),2))</f>
        <v/>
      </c>
      <c r="Y193" s="92" t="str">
        <f t="shared" si="17"/>
        <v/>
      </c>
      <c r="Z193" s="92" t="str">
        <f t="shared" si="18"/>
        <v/>
      </c>
      <c r="AA193" s="92" t="str">
        <f t="shared" si="19"/>
        <v/>
      </c>
      <c r="AB193" s="76" t="str" cm="1">
        <f t="array" ref="AB193">IF(A193="","",AREA_F(IF(RIGHT(G193,4)="ment",P193,I193),R193))</f>
        <v/>
      </c>
      <c r="AC193" s="76" t="str" cm="1">
        <f t="array" ref="AC193">IF(A193="","",ROUND(AREA_BC(R193,S193,N193,O193),2))</f>
        <v/>
      </c>
      <c r="AD193" s="76" t="str">
        <f t="shared" si="20"/>
        <v/>
      </c>
      <c r="AE193" s="76" t="str" cm="1">
        <f t="array" ref="AE193">IF(A193="","",ROUND(AREA_CT(S193,U193,I193),2))</f>
        <v/>
      </c>
      <c r="AF193" s="76" t="str" cm="1">
        <f t="array" ref="AF193">IF(A193="","",ROUND(AREA_VT(T193,U193,I193,P193),2))</f>
        <v/>
      </c>
      <c r="AG193" s="96" t="str" cm="1">
        <f t="array" ref="AG193">IF(A193="","",IF(INDEX(Table_Methods!A:F,MATCH(G193,Table_Methods!B:B,0),1)&lt;&gt;"BKFL1","",MAX(0,ROUND(BKFL1_CEB(AC193,AE193,AH193,F193,F193,J193),1))))</f>
        <v/>
      </c>
      <c r="AH193" s="96" t="str" cm="1">
        <f t="array" ref="AH193">IF(A193="","",IF(INDEX(Table_Methods!A:F,MATCH(G193,Table_Methods!B:B,0),1)&lt;&gt;"BKFL1","",MAX(0,ROUND(BKFL1_STR_NRK(AC193,AE193,K193,V193,W193),1))))</f>
        <v/>
      </c>
      <c r="AI193" s="96" t="str" cm="1">
        <f t="array" ref="AI193">IF(A193="","",IF(INDEX(Table_Methods!A:F,MATCH(G193,Table_Methods!B:B,0),1)&lt;&gt;"BKFL1","",MAX(0,ROUND(BKFL1_STR_RCK(AB193,F193),1))))</f>
        <v/>
      </c>
      <c r="AJ193" s="96" t="str" cm="1">
        <f t="array" ref="AJ193">IF(A193="","",IF(INDEX(Table_Methods!A:F,MATCH(G193,Table_Methods!B:B,0),1)&lt;&gt;"BKFL2","",MAX(0,ROUND(BKFL2_CEB(AC193,AD193,AK193,F193,F193,J193),1))))</f>
        <v/>
      </c>
      <c r="AK193" s="96" t="str" cm="1">
        <f t="array" ref="AK193">IF(A193="","",IF(INDEX(Table_Methods!A:F,MATCH(G193,Table_Methods!B:B,0),1)&lt;&gt;"BKFL2","",MAX(0,ROUND(BKFL2_STR_NRK(AC193,AD193,K193,V193,X193),1))))</f>
        <v/>
      </c>
      <c r="AL193" s="96" t="str" cm="1">
        <f t="array" ref="AL193">IF(A193="","",IF(INDEX(Table_Methods!A:F,MATCH(G193,Table_Methods!B:B,0),1)&lt;&gt;"BKFL2","",MAX(0,ROUND(BKFL2_STR_RCK(AB193,F193),1))))</f>
        <v/>
      </c>
      <c r="AM193" s="96" t="str" cm="1">
        <f t="array" ref="AM193">IF(A193="","",IF(INDEX(Table_Methods!A:F,MATCH(G193,Table_Methods!B:B,0),1)&lt;&gt;"BKFL3","",MAX(0,ROUND(BKFL3_STR(AC193+AE193,K193),1))))</f>
        <v/>
      </c>
      <c r="AN193" s="96" t="str" cm="1">
        <f t="array" ref="AN193">IF(A193="","",IF(INDEX(Table_Methods!A:F,MATCH(G193,Table_Methods!B:B,0),1)&lt;&gt;"BKFL6","",MAX(0,ROUND(BKFL6_CEB(AC193,AE193,AO193,F193,F193,J193),1))))</f>
        <v/>
      </c>
      <c r="AO193" s="97" t="str" cm="1">
        <f t="array" ref="AO193">IF(A193="","",IF(INDEX(Table_Methods!A:F,MATCH(G193,Table_Methods!B:B,0),1)&lt;&gt;"BKFL6","",MAX(0,ROUND(BKFL6_STR_NRK(AC193,K193,V193),1))))</f>
        <v/>
      </c>
      <c r="AP193" s="96" t="str" cm="1">
        <f t="array" ref="AP193">IF(A193="","",IF(INDEX(Table_Methods!A:F,MATCH(G193,Table_Methods!B:B,0),1)&lt;&gt;"BKFL6","",MAX(0,ROUND(BKFL6_STR_RCK(AB193,F193),1))))</f>
        <v/>
      </c>
      <c r="AQ193" s="97" t="str" cm="1">
        <f t="array" ref="AQ193">IF(A193="","",IF(INDEX(Table_Methods!A:F,MATCH(G193,Table_Methods!B:B,0),1)&lt;&gt;"BKFL7","",MAX(0,ROUND(BKFL7_CEB(AC193,AD193,AR193,F193,F193,J193),1))))</f>
        <v/>
      </c>
      <c r="AR193" s="96" t="str" cm="1">
        <f t="array" ref="AR193">IF(A193="","",IF(INDEX(Table_Methods!A:F,MATCH(G193,Table_Methods!B:B,0),1)&lt;&gt;"BKFL7","",MAX(0,ROUND(BKFL7_STR_NRK(AC193,K193,V193),1))))</f>
        <v/>
      </c>
      <c r="AS193" s="96" t="str" cm="1">
        <f t="array" ref="AS193">IF(A193="","",IF(INDEX(Table_Methods!A:F,MATCH(G193,Table_Methods!B:B,0),1)&lt;&gt;"BKFL7","",MAX(0,ROUND(BKFL7_STR_RCK(AB193,F193),1))))</f>
        <v/>
      </c>
      <c r="AT193" s="97" t="str" cm="1">
        <f t="array" ref="AT193">IF(A193="","",IF(INDEX(Table_Methods!A:F,MATCH(G193,Table_Methods!B:B,0),1)&lt;&gt;"BKFL8","",MAX(0,ROUND(BKFL8_CEB(AF193,Z193,AA193),1))))</f>
        <v/>
      </c>
      <c r="AU193" s="96" t="str" cm="1">
        <f t="array" ref="AU193">IF(A193="","",IF(INDEX(Table_Methods!A:F,MATCH(G193,Table_Methods!B:B,0),1)&lt;&gt;"BKFL8","",MAX(0,ROUND(BKFL8_STR_NRK(AC193,AD193,X193,Y193,Z193),1))))</f>
        <v/>
      </c>
      <c r="AV193" s="96" t="str" cm="1">
        <f t="array" ref="AV193">IF(A193="","",IF(INDEX(Table_Methods!A:F,MATCH(G193,Table_Methods!B:B,0),1)&lt;&gt;"BKFL8","",MAX(0,ROUND(BKFL8_STR_RCK(AB193,X193),1))))</f>
        <v/>
      </c>
      <c r="AW193" s="96" t="str" cm="1">
        <f t="array" ref="AW193">IF(A193="","",IF(INDEX(Table_Methods!A:F,MATCH(G193,Table_Methods!B:B,0),1)&lt;&gt;"BKFL9","",MAX(0,ROUND(BKFL9_STR_NRK(AC193,AD193,X193,Y193,Z193),1))))</f>
        <v/>
      </c>
      <c r="AX193" s="96" t="str" cm="1">
        <f t="array" ref="AX193">IF(A193="","",IF(INDEX(Table_Methods!A:F,MATCH(G193,Table_Methods!B:B,0),1)&lt;&gt;"BKFL9","",MAX(0,ROUND(BKFL9_STR_RCK(AB193,X193),1))))</f>
        <v/>
      </c>
    </row>
    <row r="194" spans="1:50" x14ac:dyDescent="0.25">
      <c r="A194" s="82" t="str">
        <f>IF(Input!A194="","",Input!A194)</f>
        <v/>
      </c>
      <c r="B194" s="82" t="str">
        <f>IF(Input!B194="","",Input!B194)</f>
        <v/>
      </c>
      <c r="C194" s="82" t="str">
        <f>IF(Input!D194="","",Input!D194)</f>
        <v/>
      </c>
      <c r="D194" s="82" t="str">
        <f>IF(Input!E194="","",Input!E194)</f>
        <v/>
      </c>
      <c r="E194" s="82" t="str">
        <f>IF(Input!F194="","",Input!F194)</f>
        <v/>
      </c>
      <c r="F194" s="82" t="str">
        <f>IF(Input!G194="","",Input!G194)</f>
        <v/>
      </c>
      <c r="G194" s="83" t="str">
        <f>IF(Input!H194="","",Input!H194)</f>
        <v/>
      </c>
      <c r="H194" s="82" t="str">
        <f>IF(Input!I194="","",Input!I194)</f>
        <v/>
      </c>
      <c r="I194" s="82" t="str">
        <f>IF(Input!J194="","",Input!J194)</f>
        <v/>
      </c>
      <c r="J194" s="82" t="str">
        <f>IF(Input!K194="","",Input!K194)</f>
        <v/>
      </c>
      <c r="K194" s="82" t="str">
        <f>IF(Input!L194="","",Input!L194)</f>
        <v/>
      </c>
      <c r="L194" s="70" t="str">
        <f>IF(B194="","",IF(B194="Box",4,IF(AND(Project!$B$12&gt;0,ISNUMBER(Project!$B$12)),Project!$B$12,12)))</f>
        <v/>
      </c>
      <c r="M194" s="66" t="str">
        <f t="shared" si="14"/>
        <v/>
      </c>
      <c r="N194" s="66" t="str">
        <f t="shared" si="15"/>
        <v/>
      </c>
      <c r="O194" s="67" t="str" cm="1">
        <f t="array" ref="O194">IF(A194="","",ROUND(IF(B194="Circular",Circular(M194),IF(B194="Box",Box(M194,N194),Elliptical(M194,N194))),3))</f>
        <v/>
      </c>
      <c r="P194" s="66" t="str">
        <f t="shared" si="16"/>
        <v/>
      </c>
      <c r="Q194" s="66" t="str" cm="1">
        <f t="array" ref="Q194">IF(M194="","",ROUND(W(M194),2))</f>
        <v/>
      </c>
      <c r="R194" s="66" t="str" cm="1">
        <f t="array" ref="R194">IF(M194="","",ROUND(Wb(Q194,M194),2))</f>
        <v/>
      </c>
      <c r="S194" s="66" t="str" cm="1">
        <f t="array" ref="S194">IF(R194="","",ROUND(K(R194,N194,L194),2))</f>
        <v/>
      </c>
      <c r="T194" s="66" t="str" cm="1">
        <f t="array" ref="T194">IF(S194="","",ROUND(K_3(S194,P194,L194),2))</f>
        <v/>
      </c>
      <c r="U194" s="66" t="str" cm="1">
        <f t="array" ref="U194">IF(S194="","",ROUND(Wt(I194,S194,L194),2))</f>
        <v/>
      </c>
      <c r="V194" s="92" t="str" cm="1">
        <f t="array" ref="V194">IF(A194="","",MAX(ROUND(L_B2(K194,N194),2),0))</f>
        <v/>
      </c>
      <c r="W194" s="92" t="str" cm="1">
        <f t="array" ref="W194">IF(A194="","",MAX(ROUND(L_Tc(K194,I194,N194),2),0))</f>
        <v/>
      </c>
      <c r="X194" s="92" t="str" cm="1">
        <f t="array" ref="X194">IF(N194="","",ROUND(L_Vc(K194,P194,N194),2))</f>
        <v/>
      </c>
      <c r="Y194" s="92" t="str">
        <f t="shared" si="17"/>
        <v/>
      </c>
      <c r="Z194" s="92" t="str">
        <f t="shared" si="18"/>
        <v/>
      </c>
      <c r="AA194" s="92" t="str">
        <f t="shared" si="19"/>
        <v/>
      </c>
      <c r="AB194" s="76" t="str" cm="1">
        <f t="array" ref="AB194">IF(A194="","",AREA_F(IF(RIGHT(G194,4)="ment",P194,I194),R194))</f>
        <v/>
      </c>
      <c r="AC194" s="76" t="str" cm="1">
        <f t="array" ref="AC194">IF(A194="","",ROUND(AREA_BC(R194,S194,N194,O194),2))</f>
        <v/>
      </c>
      <c r="AD194" s="76" t="str">
        <f t="shared" si="20"/>
        <v/>
      </c>
      <c r="AE194" s="76" t="str" cm="1">
        <f t="array" ref="AE194">IF(A194="","",ROUND(AREA_CT(S194,U194,I194),2))</f>
        <v/>
      </c>
      <c r="AF194" s="76" t="str" cm="1">
        <f t="array" ref="AF194">IF(A194="","",ROUND(AREA_VT(T194,U194,I194,P194),2))</f>
        <v/>
      </c>
      <c r="AG194" s="96" t="str" cm="1">
        <f t="array" ref="AG194">IF(A194="","",IF(INDEX(Table_Methods!A:F,MATCH(G194,Table_Methods!B:B,0),1)&lt;&gt;"BKFL1","",MAX(0,ROUND(BKFL1_CEB(AC194,AE194,AH194,F194,F194,J194),1))))</f>
        <v/>
      </c>
      <c r="AH194" s="96" t="str" cm="1">
        <f t="array" ref="AH194">IF(A194="","",IF(INDEX(Table_Methods!A:F,MATCH(G194,Table_Methods!B:B,0),1)&lt;&gt;"BKFL1","",MAX(0,ROUND(BKFL1_STR_NRK(AC194,AE194,K194,V194,W194),1))))</f>
        <v/>
      </c>
      <c r="AI194" s="96" t="str" cm="1">
        <f t="array" ref="AI194">IF(A194="","",IF(INDEX(Table_Methods!A:F,MATCH(G194,Table_Methods!B:B,0),1)&lt;&gt;"BKFL1","",MAX(0,ROUND(BKFL1_STR_RCK(AB194,F194),1))))</f>
        <v/>
      </c>
      <c r="AJ194" s="96" t="str" cm="1">
        <f t="array" ref="AJ194">IF(A194="","",IF(INDEX(Table_Methods!A:F,MATCH(G194,Table_Methods!B:B,0),1)&lt;&gt;"BKFL2","",MAX(0,ROUND(BKFL2_CEB(AC194,AD194,AK194,F194,F194,J194),1))))</f>
        <v/>
      </c>
      <c r="AK194" s="96" t="str" cm="1">
        <f t="array" ref="AK194">IF(A194="","",IF(INDEX(Table_Methods!A:F,MATCH(G194,Table_Methods!B:B,0),1)&lt;&gt;"BKFL2","",MAX(0,ROUND(BKFL2_STR_NRK(AC194,AD194,K194,V194,X194),1))))</f>
        <v/>
      </c>
      <c r="AL194" s="96" t="str" cm="1">
        <f t="array" ref="AL194">IF(A194="","",IF(INDEX(Table_Methods!A:F,MATCH(G194,Table_Methods!B:B,0),1)&lt;&gt;"BKFL2","",MAX(0,ROUND(BKFL2_STR_RCK(AB194,F194),1))))</f>
        <v/>
      </c>
      <c r="AM194" s="96" t="str" cm="1">
        <f t="array" ref="AM194">IF(A194="","",IF(INDEX(Table_Methods!A:F,MATCH(G194,Table_Methods!B:B,0),1)&lt;&gt;"BKFL3","",MAX(0,ROUND(BKFL3_STR(AC194+AE194,K194),1))))</f>
        <v/>
      </c>
      <c r="AN194" s="96" t="str" cm="1">
        <f t="array" ref="AN194">IF(A194="","",IF(INDEX(Table_Methods!A:F,MATCH(G194,Table_Methods!B:B,0),1)&lt;&gt;"BKFL6","",MAX(0,ROUND(BKFL6_CEB(AC194,AE194,AO194,F194,F194,J194),1))))</f>
        <v/>
      </c>
      <c r="AO194" s="97" t="str" cm="1">
        <f t="array" ref="AO194">IF(A194="","",IF(INDEX(Table_Methods!A:F,MATCH(G194,Table_Methods!B:B,0),1)&lt;&gt;"BKFL6","",MAX(0,ROUND(BKFL6_STR_NRK(AC194,K194,V194),1))))</f>
        <v/>
      </c>
      <c r="AP194" s="96" t="str" cm="1">
        <f t="array" ref="AP194">IF(A194="","",IF(INDEX(Table_Methods!A:F,MATCH(G194,Table_Methods!B:B,0),1)&lt;&gt;"BKFL6","",MAX(0,ROUND(BKFL6_STR_RCK(AB194,F194),1))))</f>
        <v/>
      </c>
      <c r="AQ194" s="97" t="str" cm="1">
        <f t="array" ref="AQ194">IF(A194="","",IF(INDEX(Table_Methods!A:F,MATCH(G194,Table_Methods!B:B,0),1)&lt;&gt;"BKFL7","",MAX(0,ROUND(BKFL7_CEB(AC194,AD194,AR194,F194,F194,J194),1))))</f>
        <v/>
      </c>
      <c r="AR194" s="96" t="str" cm="1">
        <f t="array" ref="AR194">IF(A194="","",IF(INDEX(Table_Methods!A:F,MATCH(G194,Table_Methods!B:B,0),1)&lt;&gt;"BKFL7","",MAX(0,ROUND(BKFL7_STR_NRK(AC194,K194,V194),1))))</f>
        <v/>
      </c>
      <c r="AS194" s="96" t="str" cm="1">
        <f t="array" ref="AS194">IF(A194="","",IF(INDEX(Table_Methods!A:F,MATCH(G194,Table_Methods!B:B,0),1)&lt;&gt;"BKFL7","",MAX(0,ROUND(BKFL7_STR_RCK(AB194,F194),1))))</f>
        <v/>
      </c>
      <c r="AT194" s="97" t="str" cm="1">
        <f t="array" ref="AT194">IF(A194="","",IF(INDEX(Table_Methods!A:F,MATCH(G194,Table_Methods!B:B,0),1)&lt;&gt;"BKFL8","",MAX(0,ROUND(BKFL8_CEB(AF194,Z194,AA194),1))))</f>
        <v/>
      </c>
      <c r="AU194" s="96" t="str" cm="1">
        <f t="array" ref="AU194">IF(A194="","",IF(INDEX(Table_Methods!A:F,MATCH(G194,Table_Methods!B:B,0),1)&lt;&gt;"BKFL8","",MAX(0,ROUND(BKFL8_STR_NRK(AC194,AD194,X194,Y194,Z194),1))))</f>
        <v/>
      </c>
      <c r="AV194" s="96" t="str" cm="1">
        <f t="array" ref="AV194">IF(A194="","",IF(INDEX(Table_Methods!A:F,MATCH(G194,Table_Methods!B:B,0),1)&lt;&gt;"BKFL8","",MAX(0,ROUND(BKFL8_STR_RCK(AB194,X194),1))))</f>
        <v/>
      </c>
      <c r="AW194" s="96" t="str" cm="1">
        <f t="array" ref="AW194">IF(A194="","",IF(INDEX(Table_Methods!A:F,MATCH(G194,Table_Methods!B:B,0),1)&lt;&gt;"BKFL9","",MAX(0,ROUND(BKFL9_STR_NRK(AC194,AD194,X194,Y194,Z194),1))))</f>
        <v/>
      </c>
      <c r="AX194" s="96" t="str" cm="1">
        <f t="array" ref="AX194">IF(A194="","",IF(INDEX(Table_Methods!A:F,MATCH(G194,Table_Methods!B:B,0),1)&lt;&gt;"BKFL9","",MAX(0,ROUND(BKFL9_STR_RCK(AB194,X194),1))))</f>
        <v/>
      </c>
    </row>
    <row r="195" spans="1:50" x14ac:dyDescent="0.25">
      <c r="A195" s="82" t="str">
        <f>IF(Input!A195="","",Input!A195)</f>
        <v/>
      </c>
      <c r="B195" s="82" t="str">
        <f>IF(Input!B195="","",Input!B195)</f>
        <v/>
      </c>
      <c r="C195" s="82" t="str">
        <f>IF(Input!D195="","",Input!D195)</f>
        <v/>
      </c>
      <c r="D195" s="82" t="str">
        <f>IF(Input!E195="","",Input!E195)</f>
        <v/>
      </c>
      <c r="E195" s="82" t="str">
        <f>IF(Input!F195="","",Input!F195)</f>
        <v/>
      </c>
      <c r="F195" s="82" t="str">
        <f>IF(Input!G195="","",Input!G195)</f>
        <v/>
      </c>
      <c r="G195" s="83" t="str">
        <f>IF(Input!H195="","",Input!H195)</f>
        <v/>
      </c>
      <c r="H195" s="82" t="str">
        <f>IF(Input!I195="","",Input!I195)</f>
        <v/>
      </c>
      <c r="I195" s="82" t="str">
        <f>IF(Input!J195="","",Input!J195)</f>
        <v/>
      </c>
      <c r="J195" s="82" t="str">
        <f>IF(Input!K195="","",Input!K195)</f>
        <v/>
      </c>
      <c r="K195" s="82" t="str">
        <f>IF(Input!L195="","",Input!L195)</f>
        <v/>
      </c>
      <c r="L195" s="70" t="str">
        <f>IF(B195="","",IF(B195="Box",4,IF(AND(Project!$B$12&gt;0,ISNUMBER(Project!$B$12)),Project!$B$12,12)))</f>
        <v/>
      </c>
      <c r="M195" s="66" t="str">
        <f t="shared" ref="M195:M258" si="21">IF(C195="","",ROUND((C195+E195*2)/12,2))</f>
        <v/>
      </c>
      <c r="N195" s="66" t="str">
        <f t="shared" ref="N195:N258" si="22">IF(D195="","",ROUND((D195+E195*2)/12,2))</f>
        <v/>
      </c>
      <c r="O195" s="67" t="str" cm="1">
        <f t="array" ref="O195">IF(A195="","",ROUND(IF(B195="Circular",Circular(M195),IF(B195="Box",Box(M195,N195),Elliptical(M195,N195))),3))</f>
        <v/>
      </c>
      <c r="P195" s="66" t="str">
        <f t="shared" ref="P195:P258" si="23">IF(C195="","",IF(M195&lt;=1.5,1,1.5))</f>
        <v/>
      </c>
      <c r="Q195" s="66" t="str" cm="1">
        <f t="array" ref="Q195">IF(M195="","",ROUND(W(M195),2))</f>
        <v/>
      </c>
      <c r="R195" s="66" t="str" cm="1">
        <f t="array" ref="R195">IF(M195="","",ROUND(Wb(Q195,M195),2))</f>
        <v/>
      </c>
      <c r="S195" s="66" t="str" cm="1">
        <f t="array" ref="S195">IF(R195="","",ROUND(K(R195,N195,L195),2))</f>
        <v/>
      </c>
      <c r="T195" s="66" t="str" cm="1">
        <f t="array" ref="T195">IF(S195="","",ROUND(K_3(S195,P195,L195),2))</f>
        <v/>
      </c>
      <c r="U195" s="66" t="str" cm="1">
        <f t="array" ref="U195">IF(S195="","",ROUND(Wt(I195,S195,L195),2))</f>
        <v/>
      </c>
      <c r="V195" s="92" t="str" cm="1">
        <f t="array" ref="V195">IF(A195="","",MAX(ROUND(L_B2(K195,N195),2),0))</f>
        <v/>
      </c>
      <c r="W195" s="92" t="str" cm="1">
        <f t="array" ref="W195">IF(A195="","",MAX(ROUND(L_Tc(K195,I195,N195),2),0))</f>
        <v/>
      </c>
      <c r="X195" s="92" t="str" cm="1">
        <f t="array" ref="X195">IF(N195="","",ROUND(L_Vc(K195,P195,N195),2))</f>
        <v/>
      </c>
      <c r="Y195" s="92" t="str">
        <f t="shared" ref="Y195:Y258" si="24">IF(N195="","",ROUND(K195-4*P195,2))</f>
        <v/>
      </c>
      <c r="Z195" s="92" t="str">
        <f t="shared" ref="Z195:Z258" si="25">IF(P195="","",ROUND(K195,2))</f>
        <v/>
      </c>
      <c r="AA195" s="92" t="str">
        <f t="shared" ref="AA195:AA258" si="26">IF(I195="","",ROUND(Y195+4*I195,2))</f>
        <v/>
      </c>
      <c r="AB195" s="76" t="str" cm="1">
        <f t="array" ref="AB195">IF(A195="","",AREA_F(IF(RIGHT(G195,4)="ment",P195,I195),R195))</f>
        <v/>
      </c>
      <c r="AC195" s="76" t="str" cm="1">
        <f t="array" ref="AC195">IF(A195="","",ROUND(AREA_BC(R195,S195,N195,O195),2))</f>
        <v/>
      </c>
      <c r="AD195" s="76" t="str">
        <f t="shared" ref="AD195:AD258" si="27">IF(A195="","",ROUND((S195+T195)/2*P195,2))</f>
        <v/>
      </c>
      <c r="AE195" s="76" t="str" cm="1">
        <f t="array" ref="AE195">IF(A195="","",ROUND(AREA_CT(S195,U195,I195),2))</f>
        <v/>
      </c>
      <c r="AF195" s="76" t="str" cm="1">
        <f t="array" ref="AF195">IF(A195="","",ROUND(AREA_VT(T195,U195,I195,P195),2))</f>
        <v/>
      </c>
      <c r="AG195" s="96" t="str" cm="1">
        <f t="array" ref="AG195">IF(A195="","",IF(INDEX(Table_Methods!A:F,MATCH(G195,Table_Methods!B:B,0),1)&lt;&gt;"BKFL1","",MAX(0,ROUND(BKFL1_CEB(AC195,AE195,AH195,F195,F195,J195),1))))</f>
        <v/>
      </c>
      <c r="AH195" s="96" t="str" cm="1">
        <f t="array" ref="AH195">IF(A195="","",IF(INDEX(Table_Methods!A:F,MATCH(G195,Table_Methods!B:B,0),1)&lt;&gt;"BKFL1","",MAX(0,ROUND(BKFL1_STR_NRK(AC195,AE195,K195,V195,W195),1))))</f>
        <v/>
      </c>
      <c r="AI195" s="96" t="str" cm="1">
        <f t="array" ref="AI195">IF(A195="","",IF(INDEX(Table_Methods!A:F,MATCH(G195,Table_Methods!B:B,0),1)&lt;&gt;"BKFL1","",MAX(0,ROUND(BKFL1_STR_RCK(AB195,F195),1))))</f>
        <v/>
      </c>
      <c r="AJ195" s="96" t="str" cm="1">
        <f t="array" ref="AJ195">IF(A195="","",IF(INDEX(Table_Methods!A:F,MATCH(G195,Table_Methods!B:B,0),1)&lt;&gt;"BKFL2","",MAX(0,ROUND(BKFL2_CEB(AC195,AD195,AK195,F195,F195,J195),1))))</f>
        <v/>
      </c>
      <c r="AK195" s="96" t="str" cm="1">
        <f t="array" ref="AK195">IF(A195="","",IF(INDEX(Table_Methods!A:F,MATCH(G195,Table_Methods!B:B,0),1)&lt;&gt;"BKFL2","",MAX(0,ROUND(BKFL2_STR_NRK(AC195,AD195,K195,V195,X195),1))))</f>
        <v/>
      </c>
      <c r="AL195" s="96" t="str" cm="1">
        <f t="array" ref="AL195">IF(A195="","",IF(INDEX(Table_Methods!A:F,MATCH(G195,Table_Methods!B:B,0),1)&lt;&gt;"BKFL2","",MAX(0,ROUND(BKFL2_STR_RCK(AB195,F195),1))))</f>
        <v/>
      </c>
      <c r="AM195" s="96" t="str" cm="1">
        <f t="array" ref="AM195">IF(A195="","",IF(INDEX(Table_Methods!A:F,MATCH(G195,Table_Methods!B:B,0),1)&lt;&gt;"BKFL3","",MAX(0,ROUND(BKFL3_STR(AC195+AE195,K195),1))))</f>
        <v/>
      </c>
      <c r="AN195" s="96" t="str" cm="1">
        <f t="array" ref="AN195">IF(A195="","",IF(INDEX(Table_Methods!A:F,MATCH(G195,Table_Methods!B:B,0),1)&lt;&gt;"BKFL6","",MAX(0,ROUND(BKFL6_CEB(AC195,AE195,AO195,F195,F195,J195),1))))</f>
        <v/>
      </c>
      <c r="AO195" s="97" t="str" cm="1">
        <f t="array" ref="AO195">IF(A195="","",IF(INDEX(Table_Methods!A:F,MATCH(G195,Table_Methods!B:B,0),1)&lt;&gt;"BKFL6","",MAX(0,ROUND(BKFL6_STR_NRK(AC195,K195,V195),1))))</f>
        <v/>
      </c>
      <c r="AP195" s="96" t="str" cm="1">
        <f t="array" ref="AP195">IF(A195="","",IF(INDEX(Table_Methods!A:F,MATCH(G195,Table_Methods!B:B,0),1)&lt;&gt;"BKFL6","",MAX(0,ROUND(BKFL6_STR_RCK(AB195,F195),1))))</f>
        <v/>
      </c>
      <c r="AQ195" s="97" t="str" cm="1">
        <f t="array" ref="AQ195">IF(A195="","",IF(INDEX(Table_Methods!A:F,MATCH(G195,Table_Methods!B:B,0),1)&lt;&gt;"BKFL7","",MAX(0,ROUND(BKFL7_CEB(AC195,AD195,AR195,F195,F195,J195),1))))</f>
        <v/>
      </c>
      <c r="AR195" s="96" t="str" cm="1">
        <f t="array" ref="AR195">IF(A195="","",IF(INDEX(Table_Methods!A:F,MATCH(G195,Table_Methods!B:B,0),1)&lt;&gt;"BKFL7","",MAX(0,ROUND(BKFL7_STR_NRK(AC195,K195,V195),1))))</f>
        <v/>
      </c>
      <c r="AS195" s="96" t="str" cm="1">
        <f t="array" ref="AS195">IF(A195="","",IF(INDEX(Table_Methods!A:F,MATCH(G195,Table_Methods!B:B,0),1)&lt;&gt;"BKFL7","",MAX(0,ROUND(BKFL7_STR_RCK(AB195,F195),1))))</f>
        <v/>
      </c>
      <c r="AT195" s="97" t="str" cm="1">
        <f t="array" ref="AT195">IF(A195="","",IF(INDEX(Table_Methods!A:F,MATCH(G195,Table_Methods!B:B,0),1)&lt;&gt;"BKFL8","",MAX(0,ROUND(BKFL8_CEB(AF195,Z195,AA195),1))))</f>
        <v/>
      </c>
      <c r="AU195" s="96" t="str" cm="1">
        <f t="array" ref="AU195">IF(A195="","",IF(INDEX(Table_Methods!A:F,MATCH(G195,Table_Methods!B:B,0),1)&lt;&gt;"BKFL8","",MAX(0,ROUND(BKFL8_STR_NRK(AC195,AD195,X195,Y195,Z195),1))))</f>
        <v/>
      </c>
      <c r="AV195" s="96" t="str" cm="1">
        <f t="array" ref="AV195">IF(A195="","",IF(INDEX(Table_Methods!A:F,MATCH(G195,Table_Methods!B:B,0),1)&lt;&gt;"BKFL8","",MAX(0,ROUND(BKFL8_STR_RCK(AB195,X195),1))))</f>
        <v/>
      </c>
      <c r="AW195" s="96" t="str" cm="1">
        <f t="array" ref="AW195">IF(A195="","",IF(INDEX(Table_Methods!A:F,MATCH(G195,Table_Methods!B:B,0),1)&lt;&gt;"BKFL9","",MAX(0,ROUND(BKFL9_STR_NRK(AC195,AD195,X195,Y195,Z195),1))))</f>
        <v/>
      </c>
      <c r="AX195" s="96" t="str" cm="1">
        <f t="array" ref="AX195">IF(A195="","",IF(INDEX(Table_Methods!A:F,MATCH(G195,Table_Methods!B:B,0),1)&lt;&gt;"BKFL9","",MAX(0,ROUND(BKFL9_STR_RCK(AB195,X195),1))))</f>
        <v/>
      </c>
    </row>
    <row r="196" spans="1:50" x14ac:dyDescent="0.25">
      <c r="A196" s="82" t="str">
        <f>IF(Input!A196="","",Input!A196)</f>
        <v/>
      </c>
      <c r="B196" s="82" t="str">
        <f>IF(Input!B196="","",Input!B196)</f>
        <v/>
      </c>
      <c r="C196" s="82" t="str">
        <f>IF(Input!D196="","",Input!D196)</f>
        <v/>
      </c>
      <c r="D196" s="82" t="str">
        <f>IF(Input!E196="","",Input!E196)</f>
        <v/>
      </c>
      <c r="E196" s="82" t="str">
        <f>IF(Input!F196="","",Input!F196)</f>
        <v/>
      </c>
      <c r="F196" s="82" t="str">
        <f>IF(Input!G196="","",Input!G196)</f>
        <v/>
      </c>
      <c r="G196" s="83" t="str">
        <f>IF(Input!H196="","",Input!H196)</f>
        <v/>
      </c>
      <c r="H196" s="82" t="str">
        <f>IF(Input!I196="","",Input!I196)</f>
        <v/>
      </c>
      <c r="I196" s="82" t="str">
        <f>IF(Input!J196="","",Input!J196)</f>
        <v/>
      </c>
      <c r="J196" s="82" t="str">
        <f>IF(Input!K196="","",Input!K196)</f>
        <v/>
      </c>
      <c r="K196" s="82" t="str">
        <f>IF(Input!L196="","",Input!L196)</f>
        <v/>
      </c>
      <c r="L196" s="70" t="str">
        <f>IF(B196="","",IF(B196="Box",4,IF(AND(Project!$B$12&gt;0,ISNUMBER(Project!$B$12)),Project!$B$12,12)))</f>
        <v/>
      </c>
      <c r="M196" s="66" t="str">
        <f t="shared" si="21"/>
        <v/>
      </c>
      <c r="N196" s="66" t="str">
        <f t="shared" si="22"/>
        <v/>
      </c>
      <c r="O196" s="67" t="str" cm="1">
        <f t="array" ref="O196">IF(A196="","",ROUND(IF(B196="Circular",Circular(M196),IF(B196="Box",Box(M196,N196),Elliptical(M196,N196))),3))</f>
        <v/>
      </c>
      <c r="P196" s="66" t="str">
        <f t="shared" si="23"/>
        <v/>
      </c>
      <c r="Q196" s="66" t="str" cm="1">
        <f t="array" ref="Q196">IF(M196="","",ROUND(W(M196),2))</f>
        <v/>
      </c>
      <c r="R196" s="66" t="str" cm="1">
        <f t="array" ref="R196">IF(M196="","",ROUND(Wb(Q196,M196),2))</f>
        <v/>
      </c>
      <c r="S196" s="66" t="str" cm="1">
        <f t="array" ref="S196">IF(R196="","",ROUND(K(R196,N196,L196),2))</f>
        <v/>
      </c>
      <c r="T196" s="66" t="str" cm="1">
        <f t="array" ref="T196">IF(S196="","",ROUND(K_3(S196,P196,L196),2))</f>
        <v/>
      </c>
      <c r="U196" s="66" t="str" cm="1">
        <f t="array" ref="U196">IF(S196="","",ROUND(Wt(I196,S196,L196),2))</f>
        <v/>
      </c>
      <c r="V196" s="92" t="str" cm="1">
        <f t="array" ref="V196">IF(A196="","",MAX(ROUND(L_B2(K196,N196),2),0))</f>
        <v/>
      </c>
      <c r="W196" s="92" t="str" cm="1">
        <f t="array" ref="W196">IF(A196="","",MAX(ROUND(L_Tc(K196,I196,N196),2),0))</f>
        <v/>
      </c>
      <c r="X196" s="92" t="str" cm="1">
        <f t="array" ref="X196">IF(N196="","",ROUND(L_Vc(K196,P196,N196),2))</f>
        <v/>
      </c>
      <c r="Y196" s="92" t="str">
        <f t="shared" si="24"/>
        <v/>
      </c>
      <c r="Z196" s="92" t="str">
        <f t="shared" si="25"/>
        <v/>
      </c>
      <c r="AA196" s="92" t="str">
        <f t="shared" si="26"/>
        <v/>
      </c>
      <c r="AB196" s="76" t="str" cm="1">
        <f t="array" ref="AB196">IF(A196="","",AREA_F(IF(RIGHT(G196,4)="ment",P196,I196),R196))</f>
        <v/>
      </c>
      <c r="AC196" s="76" t="str" cm="1">
        <f t="array" ref="AC196">IF(A196="","",ROUND(AREA_BC(R196,S196,N196,O196),2))</f>
        <v/>
      </c>
      <c r="AD196" s="76" t="str">
        <f t="shared" si="27"/>
        <v/>
      </c>
      <c r="AE196" s="76" t="str" cm="1">
        <f t="array" ref="AE196">IF(A196="","",ROUND(AREA_CT(S196,U196,I196),2))</f>
        <v/>
      </c>
      <c r="AF196" s="76" t="str" cm="1">
        <f t="array" ref="AF196">IF(A196="","",ROUND(AREA_VT(T196,U196,I196,P196),2))</f>
        <v/>
      </c>
      <c r="AG196" s="96" t="str" cm="1">
        <f t="array" ref="AG196">IF(A196="","",IF(INDEX(Table_Methods!A:F,MATCH(G196,Table_Methods!B:B,0),1)&lt;&gt;"BKFL1","",MAX(0,ROUND(BKFL1_CEB(AC196,AE196,AH196,F196,F196,J196),1))))</f>
        <v/>
      </c>
      <c r="AH196" s="96" t="str" cm="1">
        <f t="array" ref="AH196">IF(A196="","",IF(INDEX(Table_Methods!A:F,MATCH(G196,Table_Methods!B:B,0),1)&lt;&gt;"BKFL1","",MAX(0,ROUND(BKFL1_STR_NRK(AC196,AE196,K196,V196,W196),1))))</f>
        <v/>
      </c>
      <c r="AI196" s="96" t="str" cm="1">
        <f t="array" ref="AI196">IF(A196="","",IF(INDEX(Table_Methods!A:F,MATCH(G196,Table_Methods!B:B,0),1)&lt;&gt;"BKFL1","",MAX(0,ROUND(BKFL1_STR_RCK(AB196,F196),1))))</f>
        <v/>
      </c>
      <c r="AJ196" s="96" t="str" cm="1">
        <f t="array" ref="AJ196">IF(A196="","",IF(INDEX(Table_Methods!A:F,MATCH(G196,Table_Methods!B:B,0),1)&lt;&gt;"BKFL2","",MAX(0,ROUND(BKFL2_CEB(AC196,AD196,AK196,F196,F196,J196),1))))</f>
        <v/>
      </c>
      <c r="AK196" s="96" t="str" cm="1">
        <f t="array" ref="AK196">IF(A196="","",IF(INDEX(Table_Methods!A:F,MATCH(G196,Table_Methods!B:B,0),1)&lt;&gt;"BKFL2","",MAX(0,ROUND(BKFL2_STR_NRK(AC196,AD196,K196,V196,X196),1))))</f>
        <v/>
      </c>
      <c r="AL196" s="96" t="str" cm="1">
        <f t="array" ref="AL196">IF(A196="","",IF(INDEX(Table_Methods!A:F,MATCH(G196,Table_Methods!B:B,0),1)&lt;&gt;"BKFL2","",MAX(0,ROUND(BKFL2_STR_RCK(AB196,F196),1))))</f>
        <v/>
      </c>
      <c r="AM196" s="96" t="str" cm="1">
        <f t="array" ref="AM196">IF(A196="","",IF(INDEX(Table_Methods!A:F,MATCH(G196,Table_Methods!B:B,0),1)&lt;&gt;"BKFL3","",MAX(0,ROUND(BKFL3_STR(AC196+AE196,K196),1))))</f>
        <v/>
      </c>
      <c r="AN196" s="96" t="str" cm="1">
        <f t="array" ref="AN196">IF(A196="","",IF(INDEX(Table_Methods!A:F,MATCH(G196,Table_Methods!B:B,0),1)&lt;&gt;"BKFL6","",MAX(0,ROUND(BKFL6_CEB(AC196,AE196,AO196,F196,F196,J196),1))))</f>
        <v/>
      </c>
      <c r="AO196" s="97" t="str" cm="1">
        <f t="array" ref="AO196">IF(A196="","",IF(INDEX(Table_Methods!A:F,MATCH(G196,Table_Methods!B:B,0),1)&lt;&gt;"BKFL6","",MAX(0,ROUND(BKFL6_STR_NRK(AC196,K196,V196),1))))</f>
        <v/>
      </c>
      <c r="AP196" s="96" t="str" cm="1">
        <f t="array" ref="AP196">IF(A196="","",IF(INDEX(Table_Methods!A:F,MATCH(G196,Table_Methods!B:B,0),1)&lt;&gt;"BKFL6","",MAX(0,ROUND(BKFL6_STR_RCK(AB196,F196),1))))</f>
        <v/>
      </c>
      <c r="AQ196" s="97" t="str" cm="1">
        <f t="array" ref="AQ196">IF(A196="","",IF(INDEX(Table_Methods!A:F,MATCH(G196,Table_Methods!B:B,0),1)&lt;&gt;"BKFL7","",MAX(0,ROUND(BKFL7_CEB(AC196,AD196,AR196,F196,F196,J196),1))))</f>
        <v/>
      </c>
      <c r="AR196" s="96" t="str" cm="1">
        <f t="array" ref="AR196">IF(A196="","",IF(INDEX(Table_Methods!A:F,MATCH(G196,Table_Methods!B:B,0),1)&lt;&gt;"BKFL7","",MAX(0,ROUND(BKFL7_STR_NRK(AC196,K196,V196),1))))</f>
        <v/>
      </c>
      <c r="AS196" s="96" t="str" cm="1">
        <f t="array" ref="AS196">IF(A196="","",IF(INDEX(Table_Methods!A:F,MATCH(G196,Table_Methods!B:B,0),1)&lt;&gt;"BKFL7","",MAX(0,ROUND(BKFL7_STR_RCK(AB196,F196),1))))</f>
        <v/>
      </c>
      <c r="AT196" s="97" t="str" cm="1">
        <f t="array" ref="AT196">IF(A196="","",IF(INDEX(Table_Methods!A:F,MATCH(G196,Table_Methods!B:B,0),1)&lt;&gt;"BKFL8","",MAX(0,ROUND(BKFL8_CEB(AF196,Z196,AA196),1))))</f>
        <v/>
      </c>
      <c r="AU196" s="96" t="str" cm="1">
        <f t="array" ref="AU196">IF(A196="","",IF(INDEX(Table_Methods!A:F,MATCH(G196,Table_Methods!B:B,0),1)&lt;&gt;"BKFL8","",MAX(0,ROUND(BKFL8_STR_NRK(AC196,AD196,X196,Y196,Z196),1))))</f>
        <v/>
      </c>
      <c r="AV196" s="96" t="str" cm="1">
        <f t="array" ref="AV196">IF(A196="","",IF(INDEX(Table_Methods!A:F,MATCH(G196,Table_Methods!B:B,0),1)&lt;&gt;"BKFL8","",MAX(0,ROUND(BKFL8_STR_RCK(AB196,X196),1))))</f>
        <v/>
      </c>
      <c r="AW196" s="96" t="str" cm="1">
        <f t="array" ref="AW196">IF(A196="","",IF(INDEX(Table_Methods!A:F,MATCH(G196,Table_Methods!B:B,0),1)&lt;&gt;"BKFL9","",MAX(0,ROUND(BKFL9_STR_NRK(AC196,AD196,X196,Y196,Z196),1))))</f>
        <v/>
      </c>
      <c r="AX196" s="96" t="str" cm="1">
        <f t="array" ref="AX196">IF(A196="","",IF(INDEX(Table_Methods!A:F,MATCH(G196,Table_Methods!B:B,0),1)&lt;&gt;"BKFL9","",MAX(0,ROUND(BKFL9_STR_RCK(AB196,X196),1))))</f>
        <v/>
      </c>
    </row>
    <row r="197" spans="1:50" x14ac:dyDescent="0.25">
      <c r="A197" s="82" t="str">
        <f>IF(Input!A197="","",Input!A197)</f>
        <v/>
      </c>
      <c r="B197" s="82" t="str">
        <f>IF(Input!B197="","",Input!B197)</f>
        <v/>
      </c>
      <c r="C197" s="82" t="str">
        <f>IF(Input!D197="","",Input!D197)</f>
        <v/>
      </c>
      <c r="D197" s="82" t="str">
        <f>IF(Input!E197="","",Input!E197)</f>
        <v/>
      </c>
      <c r="E197" s="82" t="str">
        <f>IF(Input!F197="","",Input!F197)</f>
        <v/>
      </c>
      <c r="F197" s="82" t="str">
        <f>IF(Input!G197="","",Input!G197)</f>
        <v/>
      </c>
      <c r="G197" s="83" t="str">
        <f>IF(Input!H197="","",Input!H197)</f>
        <v/>
      </c>
      <c r="H197" s="82" t="str">
        <f>IF(Input!I197="","",Input!I197)</f>
        <v/>
      </c>
      <c r="I197" s="82" t="str">
        <f>IF(Input!J197="","",Input!J197)</f>
        <v/>
      </c>
      <c r="J197" s="82" t="str">
        <f>IF(Input!K197="","",Input!K197)</f>
        <v/>
      </c>
      <c r="K197" s="82" t="str">
        <f>IF(Input!L197="","",Input!L197)</f>
        <v/>
      </c>
      <c r="L197" s="70" t="str">
        <f>IF(B197="","",IF(B197="Box",4,IF(AND(Project!$B$12&gt;0,ISNUMBER(Project!$B$12)),Project!$B$12,12)))</f>
        <v/>
      </c>
      <c r="M197" s="66" t="str">
        <f t="shared" si="21"/>
        <v/>
      </c>
      <c r="N197" s="66" t="str">
        <f t="shared" si="22"/>
        <v/>
      </c>
      <c r="O197" s="67" t="str" cm="1">
        <f t="array" ref="O197">IF(A197="","",ROUND(IF(B197="Circular",Circular(M197),IF(B197="Box",Box(M197,N197),Elliptical(M197,N197))),3))</f>
        <v/>
      </c>
      <c r="P197" s="66" t="str">
        <f t="shared" si="23"/>
        <v/>
      </c>
      <c r="Q197" s="66" t="str" cm="1">
        <f t="array" ref="Q197">IF(M197="","",ROUND(W(M197),2))</f>
        <v/>
      </c>
      <c r="R197" s="66" t="str" cm="1">
        <f t="array" ref="R197">IF(M197="","",ROUND(Wb(Q197,M197),2))</f>
        <v/>
      </c>
      <c r="S197" s="66" t="str" cm="1">
        <f t="array" ref="S197">IF(R197="","",ROUND(K(R197,N197,L197),2))</f>
        <v/>
      </c>
      <c r="T197" s="66" t="str" cm="1">
        <f t="array" ref="T197">IF(S197="","",ROUND(K_3(S197,P197,L197),2))</f>
        <v/>
      </c>
      <c r="U197" s="66" t="str" cm="1">
        <f t="array" ref="U197">IF(S197="","",ROUND(Wt(I197,S197,L197),2))</f>
        <v/>
      </c>
      <c r="V197" s="92" t="str" cm="1">
        <f t="array" ref="V197">IF(A197="","",MAX(ROUND(L_B2(K197,N197),2),0))</f>
        <v/>
      </c>
      <c r="W197" s="92" t="str" cm="1">
        <f t="array" ref="W197">IF(A197="","",MAX(ROUND(L_Tc(K197,I197,N197),2),0))</f>
        <v/>
      </c>
      <c r="X197" s="92" t="str" cm="1">
        <f t="array" ref="X197">IF(N197="","",ROUND(L_Vc(K197,P197,N197),2))</f>
        <v/>
      </c>
      <c r="Y197" s="92" t="str">
        <f t="shared" si="24"/>
        <v/>
      </c>
      <c r="Z197" s="92" t="str">
        <f t="shared" si="25"/>
        <v/>
      </c>
      <c r="AA197" s="92" t="str">
        <f t="shared" si="26"/>
        <v/>
      </c>
      <c r="AB197" s="76" t="str" cm="1">
        <f t="array" ref="AB197">IF(A197="","",AREA_F(IF(RIGHT(G197,4)="ment",P197,I197),R197))</f>
        <v/>
      </c>
      <c r="AC197" s="76" t="str" cm="1">
        <f t="array" ref="AC197">IF(A197="","",ROUND(AREA_BC(R197,S197,N197,O197),2))</f>
        <v/>
      </c>
      <c r="AD197" s="76" t="str">
        <f t="shared" si="27"/>
        <v/>
      </c>
      <c r="AE197" s="76" t="str" cm="1">
        <f t="array" ref="AE197">IF(A197="","",ROUND(AREA_CT(S197,U197,I197),2))</f>
        <v/>
      </c>
      <c r="AF197" s="76" t="str" cm="1">
        <f t="array" ref="AF197">IF(A197="","",ROUND(AREA_VT(T197,U197,I197,P197),2))</f>
        <v/>
      </c>
      <c r="AG197" s="96" t="str" cm="1">
        <f t="array" ref="AG197">IF(A197="","",IF(INDEX(Table_Methods!A:F,MATCH(G197,Table_Methods!B:B,0),1)&lt;&gt;"BKFL1","",MAX(0,ROUND(BKFL1_CEB(AC197,AE197,AH197,F197,F197,J197),1))))</f>
        <v/>
      </c>
      <c r="AH197" s="96" t="str" cm="1">
        <f t="array" ref="AH197">IF(A197="","",IF(INDEX(Table_Methods!A:F,MATCH(G197,Table_Methods!B:B,0),1)&lt;&gt;"BKFL1","",MAX(0,ROUND(BKFL1_STR_NRK(AC197,AE197,K197,V197,W197),1))))</f>
        <v/>
      </c>
      <c r="AI197" s="96" t="str" cm="1">
        <f t="array" ref="AI197">IF(A197="","",IF(INDEX(Table_Methods!A:F,MATCH(G197,Table_Methods!B:B,0),1)&lt;&gt;"BKFL1","",MAX(0,ROUND(BKFL1_STR_RCK(AB197,F197),1))))</f>
        <v/>
      </c>
      <c r="AJ197" s="96" t="str" cm="1">
        <f t="array" ref="AJ197">IF(A197="","",IF(INDEX(Table_Methods!A:F,MATCH(G197,Table_Methods!B:B,0),1)&lt;&gt;"BKFL2","",MAX(0,ROUND(BKFL2_CEB(AC197,AD197,AK197,F197,F197,J197),1))))</f>
        <v/>
      </c>
      <c r="AK197" s="96" t="str" cm="1">
        <f t="array" ref="AK197">IF(A197="","",IF(INDEX(Table_Methods!A:F,MATCH(G197,Table_Methods!B:B,0),1)&lt;&gt;"BKFL2","",MAX(0,ROUND(BKFL2_STR_NRK(AC197,AD197,K197,V197,X197),1))))</f>
        <v/>
      </c>
      <c r="AL197" s="96" t="str" cm="1">
        <f t="array" ref="AL197">IF(A197="","",IF(INDEX(Table_Methods!A:F,MATCH(G197,Table_Methods!B:B,0),1)&lt;&gt;"BKFL2","",MAX(0,ROUND(BKFL2_STR_RCK(AB197,F197),1))))</f>
        <v/>
      </c>
      <c r="AM197" s="96" t="str" cm="1">
        <f t="array" ref="AM197">IF(A197="","",IF(INDEX(Table_Methods!A:F,MATCH(G197,Table_Methods!B:B,0),1)&lt;&gt;"BKFL3","",MAX(0,ROUND(BKFL3_STR(AC197+AE197,K197),1))))</f>
        <v/>
      </c>
      <c r="AN197" s="96" t="str" cm="1">
        <f t="array" ref="AN197">IF(A197="","",IF(INDEX(Table_Methods!A:F,MATCH(G197,Table_Methods!B:B,0),1)&lt;&gt;"BKFL6","",MAX(0,ROUND(BKFL6_CEB(AC197,AE197,AO197,F197,F197,J197),1))))</f>
        <v/>
      </c>
      <c r="AO197" s="97" t="str" cm="1">
        <f t="array" ref="AO197">IF(A197="","",IF(INDEX(Table_Methods!A:F,MATCH(G197,Table_Methods!B:B,0),1)&lt;&gt;"BKFL6","",MAX(0,ROUND(BKFL6_STR_NRK(AC197,K197,V197),1))))</f>
        <v/>
      </c>
      <c r="AP197" s="96" t="str" cm="1">
        <f t="array" ref="AP197">IF(A197="","",IF(INDEX(Table_Methods!A:F,MATCH(G197,Table_Methods!B:B,0),1)&lt;&gt;"BKFL6","",MAX(0,ROUND(BKFL6_STR_RCK(AB197,F197),1))))</f>
        <v/>
      </c>
      <c r="AQ197" s="97" t="str" cm="1">
        <f t="array" ref="AQ197">IF(A197="","",IF(INDEX(Table_Methods!A:F,MATCH(G197,Table_Methods!B:B,0),1)&lt;&gt;"BKFL7","",MAX(0,ROUND(BKFL7_CEB(AC197,AD197,AR197,F197,F197,J197),1))))</f>
        <v/>
      </c>
      <c r="AR197" s="96" t="str" cm="1">
        <f t="array" ref="AR197">IF(A197="","",IF(INDEX(Table_Methods!A:F,MATCH(G197,Table_Methods!B:B,0),1)&lt;&gt;"BKFL7","",MAX(0,ROUND(BKFL7_STR_NRK(AC197,K197,V197),1))))</f>
        <v/>
      </c>
      <c r="AS197" s="96" t="str" cm="1">
        <f t="array" ref="AS197">IF(A197="","",IF(INDEX(Table_Methods!A:F,MATCH(G197,Table_Methods!B:B,0),1)&lt;&gt;"BKFL7","",MAX(0,ROUND(BKFL7_STR_RCK(AB197,F197),1))))</f>
        <v/>
      </c>
      <c r="AT197" s="97" t="str" cm="1">
        <f t="array" ref="AT197">IF(A197="","",IF(INDEX(Table_Methods!A:F,MATCH(G197,Table_Methods!B:B,0),1)&lt;&gt;"BKFL8","",MAX(0,ROUND(BKFL8_CEB(AF197,Z197,AA197),1))))</f>
        <v/>
      </c>
      <c r="AU197" s="96" t="str" cm="1">
        <f t="array" ref="AU197">IF(A197="","",IF(INDEX(Table_Methods!A:F,MATCH(G197,Table_Methods!B:B,0),1)&lt;&gt;"BKFL8","",MAX(0,ROUND(BKFL8_STR_NRK(AC197,AD197,X197,Y197,Z197),1))))</f>
        <v/>
      </c>
      <c r="AV197" s="96" t="str" cm="1">
        <f t="array" ref="AV197">IF(A197="","",IF(INDEX(Table_Methods!A:F,MATCH(G197,Table_Methods!B:B,0),1)&lt;&gt;"BKFL8","",MAX(0,ROUND(BKFL8_STR_RCK(AB197,X197),1))))</f>
        <v/>
      </c>
      <c r="AW197" s="96" t="str" cm="1">
        <f t="array" ref="AW197">IF(A197="","",IF(INDEX(Table_Methods!A:F,MATCH(G197,Table_Methods!B:B,0),1)&lt;&gt;"BKFL9","",MAX(0,ROUND(BKFL9_STR_NRK(AC197,AD197,X197,Y197,Z197),1))))</f>
        <v/>
      </c>
      <c r="AX197" s="96" t="str" cm="1">
        <f t="array" ref="AX197">IF(A197="","",IF(INDEX(Table_Methods!A:F,MATCH(G197,Table_Methods!B:B,0),1)&lt;&gt;"BKFL9","",MAX(0,ROUND(BKFL9_STR_RCK(AB197,X197),1))))</f>
        <v/>
      </c>
    </row>
    <row r="198" spans="1:50" x14ac:dyDescent="0.25">
      <c r="A198" s="82" t="str">
        <f>IF(Input!A198="","",Input!A198)</f>
        <v/>
      </c>
      <c r="B198" s="82" t="str">
        <f>IF(Input!B198="","",Input!B198)</f>
        <v/>
      </c>
      <c r="C198" s="82" t="str">
        <f>IF(Input!D198="","",Input!D198)</f>
        <v/>
      </c>
      <c r="D198" s="82" t="str">
        <f>IF(Input!E198="","",Input!E198)</f>
        <v/>
      </c>
      <c r="E198" s="82" t="str">
        <f>IF(Input!F198="","",Input!F198)</f>
        <v/>
      </c>
      <c r="F198" s="82" t="str">
        <f>IF(Input!G198="","",Input!G198)</f>
        <v/>
      </c>
      <c r="G198" s="83" t="str">
        <f>IF(Input!H198="","",Input!H198)</f>
        <v/>
      </c>
      <c r="H198" s="82" t="str">
        <f>IF(Input!I198="","",Input!I198)</f>
        <v/>
      </c>
      <c r="I198" s="82" t="str">
        <f>IF(Input!J198="","",Input!J198)</f>
        <v/>
      </c>
      <c r="J198" s="82" t="str">
        <f>IF(Input!K198="","",Input!K198)</f>
        <v/>
      </c>
      <c r="K198" s="82" t="str">
        <f>IF(Input!L198="","",Input!L198)</f>
        <v/>
      </c>
      <c r="L198" s="70" t="str">
        <f>IF(B198="","",IF(B198="Box",4,IF(AND(Project!$B$12&gt;0,ISNUMBER(Project!$B$12)),Project!$B$12,12)))</f>
        <v/>
      </c>
      <c r="M198" s="66" t="str">
        <f t="shared" si="21"/>
        <v/>
      </c>
      <c r="N198" s="66" t="str">
        <f t="shared" si="22"/>
        <v/>
      </c>
      <c r="O198" s="67" t="str" cm="1">
        <f t="array" ref="O198">IF(A198="","",ROUND(IF(B198="Circular",Circular(M198),IF(B198="Box",Box(M198,N198),Elliptical(M198,N198))),3))</f>
        <v/>
      </c>
      <c r="P198" s="66" t="str">
        <f t="shared" si="23"/>
        <v/>
      </c>
      <c r="Q198" s="66" t="str" cm="1">
        <f t="array" ref="Q198">IF(M198="","",ROUND(W(M198),2))</f>
        <v/>
      </c>
      <c r="R198" s="66" t="str" cm="1">
        <f t="array" ref="R198">IF(M198="","",ROUND(Wb(Q198,M198),2))</f>
        <v/>
      </c>
      <c r="S198" s="66" t="str" cm="1">
        <f t="array" ref="S198">IF(R198="","",ROUND(K(R198,N198,L198),2))</f>
        <v/>
      </c>
      <c r="T198" s="66" t="str" cm="1">
        <f t="array" ref="T198">IF(S198="","",ROUND(K_3(S198,P198,L198),2))</f>
        <v/>
      </c>
      <c r="U198" s="66" t="str" cm="1">
        <f t="array" ref="U198">IF(S198="","",ROUND(Wt(I198,S198,L198),2))</f>
        <v/>
      </c>
      <c r="V198" s="92" t="str" cm="1">
        <f t="array" ref="V198">IF(A198="","",MAX(ROUND(L_B2(K198,N198),2),0))</f>
        <v/>
      </c>
      <c r="W198" s="92" t="str" cm="1">
        <f t="array" ref="W198">IF(A198="","",MAX(ROUND(L_Tc(K198,I198,N198),2),0))</f>
        <v/>
      </c>
      <c r="X198" s="92" t="str" cm="1">
        <f t="array" ref="X198">IF(N198="","",ROUND(L_Vc(K198,P198,N198),2))</f>
        <v/>
      </c>
      <c r="Y198" s="92" t="str">
        <f t="shared" si="24"/>
        <v/>
      </c>
      <c r="Z198" s="92" t="str">
        <f t="shared" si="25"/>
        <v/>
      </c>
      <c r="AA198" s="92" t="str">
        <f t="shared" si="26"/>
        <v/>
      </c>
      <c r="AB198" s="76" t="str" cm="1">
        <f t="array" ref="AB198">IF(A198="","",AREA_F(IF(RIGHT(G198,4)="ment",P198,I198),R198))</f>
        <v/>
      </c>
      <c r="AC198" s="76" t="str" cm="1">
        <f t="array" ref="AC198">IF(A198="","",ROUND(AREA_BC(R198,S198,N198,O198),2))</f>
        <v/>
      </c>
      <c r="AD198" s="76" t="str">
        <f t="shared" si="27"/>
        <v/>
      </c>
      <c r="AE198" s="76" t="str" cm="1">
        <f t="array" ref="AE198">IF(A198="","",ROUND(AREA_CT(S198,U198,I198),2))</f>
        <v/>
      </c>
      <c r="AF198" s="76" t="str" cm="1">
        <f t="array" ref="AF198">IF(A198="","",ROUND(AREA_VT(T198,U198,I198,P198),2))</f>
        <v/>
      </c>
      <c r="AG198" s="96" t="str" cm="1">
        <f t="array" ref="AG198">IF(A198="","",IF(INDEX(Table_Methods!A:F,MATCH(G198,Table_Methods!B:B,0),1)&lt;&gt;"BKFL1","",MAX(0,ROUND(BKFL1_CEB(AC198,AE198,AH198,F198,F198,J198),1))))</f>
        <v/>
      </c>
      <c r="AH198" s="96" t="str" cm="1">
        <f t="array" ref="AH198">IF(A198="","",IF(INDEX(Table_Methods!A:F,MATCH(G198,Table_Methods!B:B,0),1)&lt;&gt;"BKFL1","",MAX(0,ROUND(BKFL1_STR_NRK(AC198,AE198,K198,V198,W198),1))))</f>
        <v/>
      </c>
      <c r="AI198" s="96" t="str" cm="1">
        <f t="array" ref="AI198">IF(A198="","",IF(INDEX(Table_Methods!A:F,MATCH(G198,Table_Methods!B:B,0),1)&lt;&gt;"BKFL1","",MAX(0,ROUND(BKFL1_STR_RCK(AB198,F198),1))))</f>
        <v/>
      </c>
      <c r="AJ198" s="96" t="str" cm="1">
        <f t="array" ref="AJ198">IF(A198="","",IF(INDEX(Table_Methods!A:F,MATCH(G198,Table_Methods!B:B,0),1)&lt;&gt;"BKFL2","",MAX(0,ROUND(BKFL2_CEB(AC198,AD198,AK198,F198,F198,J198),1))))</f>
        <v/>
      </c>
      <c r="AK198" s="96" t="str" cm="1">
        <f t="array" ref="AK198">IF(A198="","",IF(INDEX(Table_Methods!A:F,MATCH(G198,Table_Methods!B:B,0),1)&lt;&gt;"BKFL2","",MAX(0,ROUND(BKFL2_STR_NRK(AC198,AD198,K198,V198,X198),1))))</f>
        <v/>
      </c>
      <c r="AL198" s="96" t="str" cm="1">
        <f t="array" ref="AL198">IF(A198="","",IF(INDEX(Table_Methods!A:F,MATCH(G198,Table_Methods!B:B,0),1)&lt;&gt;"BKFL2","",MAX(0,ROUND(BKFL2_STR_RCK(AB198,F198),1))))</f>
        <v/>
      </c>
      <c r="AM198" s="96" t="str" cm="1">
        <f t="array" ref="AM198">IF(A198="","",IF(INDEX(Table_Methods!A:F,MATCH(G198,Table_Methods!B:B,0),1)&lt;&gt;"BKFL3","",MAX(0,ROUND(BKFL3_STR(AC198+AE198,K198),1))))</f>
        <v/>
      </c>
      <c r="AN198" s="96" t="str" cm="1">
        <f t="array" ref="AN198">IF(A198="","",IF(INDEX(Table_Methods!A:F,MATCH(G198,Table_Methods!B:B,0),1)&lt;&gt;"BKFL6","",MAX(0,ROUND(BKFL6_CEB(AC198,AE198,AO198,F198,F198,J198),1))))</f>
        <v/>
      </c>
      <c r="AO198" s="97" t="str" cm="1">
        <f t="array" ref="AO198">IF(A198="","",IF(INDEX(Table_Methods!A:F,MATCH(G198,Table_Methods!B:B,0),1)&lt;&gt;"BKFL6","",MAX(0,ROUND(BKFL6_STR_NRK(AC198,K198,V198),1))))</f>
        <v/>
      </c>
      <c r="AP198" s="96" t="str" cm="1">
        <f t="array" ref="AP198">IF(A198="","",IF(INDEX(Table_Methods!A:F,MATCH(G198,Table_Methods!B:B,0),1)&lt;&gt;"BKFL6","",MAX(0,ROUND(BKFL6_STR_RCK(AB198,F198),1))))</f>
        <v/>
      </c>
      <c r="AQ198" s="97" t="str" cm="1">
        <f t="array" ref="AQ198">IF(A198="","",IF(INDEX(Table_Methods!A:F,MATCH(G198,Table_Methods!B:B,0),1)&lt;&gt;"BKFL7","",MAX(0,ROUND(BKFL7_CEB(AC198,AD198,AR198,F198,F198,J198),1))))</f>
        <v/>
      </c>
      <c r="AR198" s="96" t="str" cm="1">
        <f t="array" ref="AR198">IF(A198="","",IF(INDEX(Table_Methods!A:F,MATCH(G198,Table_Methods!B:B,0),1)&lt;&gt;"BKFL7","",MAX(0,ROUND(BKFL7_STR_NRK(AC198,K198,V198),1))))</f>
        <v/>
      </c>
      <c r="AS198" s="96" t="str" cm="1">
        <f t="array" ref="AS198">IF(A198="","",IF(INDEX(Table_Methods!A:F,MATCH(G198,Table_Methods!B:B,0),1)&lt;&gt;"BKFL7","",MAX(0,ROUND(BKFL7_STR_RCK(AB198,F198),1))))</f>
        <v/>
      </c>
      <c r="AT198" s="97" t="str" cm="1">
        <f t="array" ref="AT198">IF(A198="","",IF(INDEX(Table_Methods!A:F,MATCH(G198,Table_Methods!B:B,0),1)&lt;&gt;"BKFL8","",MAX(0,ROUND(BKFL8_CEB(AF198,Z198,AA198),1))))</f>
        <v/>
      </c>
      <c r="AU198" s="96" t="str" cm="1">
        <f t="array" ref="AU198">IF(A198="","",IF(INDEX(Table_Methods!A:F,MATCH(G198,Table_Methods!B:B,0),1)&lt;&gt;"BKFL8","",MAX(0,ROUND(BKFL8_STR_NRK(AC198,AD198,X198,Y198,Z198),1))))</f>
        <v/>
      </c>
      <c r="AV198" s="96" t="str" cm="1">
        <f t="array" ref="AV198">IF(A198="","",IF(INDEX(Table_Methods!A:F,MATCH(G198,Table_Methods!B:B,0),1)&lt;&gt;"BKFL8","",MAX(0,ROUND(BKFL8_STR_RCK(AB198,X198),1))))</f>
        <v/>
      </c>
      <c r="AW198" s="96" t="str" cm="1">
        <f t="array" ref="AW198">IF(A198="","",IF(INDEX(Table_Methods!A:F,MATCH(G198,Table_Methods!B:B,0),1)&lt;&gt;"BKFL9","",MAX(0,ROUND(BKFL9_STR_NRK(AC198,AD198,X198,Y198,Z198),1))))</f>
        <v/>
      </c>
      <c r="AX198" s="96" t="str" cm="1">
        <f t="array" ref="AX198">IF(A198="","",IF(INDEX(Table_Methods!A:F,MATCH(G198,Table_Methods!B:B,0),1)&lt;&gt;"BKFL9","",MAX(0,ROUND(BKFL9_STR_RCK(AB198,X198),1))))</f>
        <v/>
      </c>
    </row>
    <row r="199" spans="1:50" x14ac:dyDescent="0.25">
      <c r="A199" s="82" t="str">
        <f>IF(Input!A199="","",Input!A199)</f>
        <v/>
      </c>
      <c r="B199" s="82" t="str">
        <f>IF(Input!B199="","",Input!B199)</f>
        <v/>
      </c>
      <c r="C199" s="82" t="str">
        <f>IF(Input!D199="","",Input!D199)</f>
        <v/>
      </c>
      <c r="D199" s="82" t="str">
        <f>IF(Input!E199="","",Input!E199)</f>
        <v/>
      </c>
      <c r="E199" s="82" t="str">
        <f>IF(Input!F199="","",Input!F199)</f>
        <v/>
      </c>
      <c r="F199" s="82" t="str">
        <f>IF(Input!G199="","",Input!G199)</f>
        <v/>
      </c>
      <c r="G199" s="83" t="str">
        <f>IF(Input!H199="","",Input!H199)</f>
        <v/>
      </c>
      <c r="H199" s="82" t="str">
        <f>IF(Input!I199="","",Input!I199)</f>
        <v/>
      </c>
      <c r="I199" s="82" t="str">
        <f>IF(Input!J199="","",Input!J199)</f>
        <v/>
      </c>
      <c r="J199" s="82" t="str">
        <f>IF(Input!K199="","",Input!K199)</f>
        <v/>
      </c>
      <c r="K199" s="82" t="str">
        <f>IF(Input!L199="","",Input!L199)</f>
        <v/>
      </c>
      <c r="L199" s="70" t="str">
        <f>IF(B199="","",IF(B199="Box",4,IF(AND(Project!$B$12&gt;0,ISNUMBER(Project!$B$12)),Project!$B$12,12)))</f>
        <v/>
      </c>
      <c r="M199" s="66" t="str">
        <f t="shared" si="21"/>
        <v/>
      </c>
      <c r="N199" s="66" t="str">
        <f t="shared" si="22"/>
        <v/>
      </c>
      <c r="O199" s="67" t="str" cm="1">
        <f t="array" ref="O199">IF(A199="","",ROUND(IF(B199="Circular",Circular(M199),IF(B199="Box",Box(M199,N199),Elliptical(M199,N199))),3))</f>
        <v/>
      </c>
      <c r="P199" s="66" t="str">
        <f t="shared" si="23"/>
        <v/>
      </c>
      <c r="Q199" s="66" t="str" cm="1">
        <f t="array" ref="Q199">IF(M199="","",ROUND(W(M199),2))</f>
        <v/>
      </c>
      <c r="R199" s="66" t="str" cm="1">
        <f t="array" ref="R199">IF(M199="","",ROUND(Wb(Q199,M199),2))</f>
        <v/>
      </c>
      <c r="S199" s="66" t="str" cm="1">
        <f t="array" ref="S199">IF(R199="","",ROUND(K(R199,N199,L199),2))</f>
        <v/>
      </c>
      <c r="T199" s="66" t="str" cm="1">
        <f t="array" ref="T199">IF(S199="","",ROUND(K_3(S199,P199,L199),2))</f>
        <v/>
      </c>
      <c r="U199" s="66" t="str" cm="1">
        <f t="array" ref="U199">IF(S199="","",ROUND(Wt(I199,S199,L199),2))</f>
        <v/>
      </c>
      <c r="V199" s="92" t="str" cm="1">
        <f t="array" ref="V199">IF(A199="","",MAX(ROUND(L_B2(K199,N199),2),0))</f>
        <v/>
      </c>
      <c r="W199" s="92" t="str" cm="1">
        <f t="array" ref="W199">IF(A199="","",MAX(ROUND(L_Tc(K199,I199,N199),2),0))</f>
        <v/>
      </c>
      <c r="X199" s="92" t="str" cm="1">
        <f t="array" ref="X199">IF(N199="","",ROUND(L_Vc(K199,P199,N199),2))</f>
        <v/>
      </c>
      <c r="Y199" s="92" t="str">
        <f t="shared" si="24"/>
        <v/>
      </c>
      <c r="Z199" s="92" t="str">
        <f t="shared" si="25"/>
        <v/>
      </c>
      <c r="AA199" s="92" t="str">
        <f t="shared" si="26"/>
        <v/>
      </c>
      <c r="AB199" s="76" t="str" cm="1">
        <f t="array" ref="AB199">IF(A199="","",AREA_F(IF(RIGHT(G199,4)="ment",P199,I199),R199))</f>
        <v/>
      </c>
      <c r="AC199" s="76" t="str" cm="1">
        <f t="array" ref="AC199">IF(A199="","",ROUND(AREA_BC(R199,S199,N199,O199),2))</f>
        <v/>
      </c>
      <c r="AD199" s="76" t="str">
        <f t="shared" si="27"/>
        <v/>
      </c>
      <c r="AE199" s="76" t="str" cm="1">
        <f t="array" ref="AE199">IF(A199="","",ROUND(AREA_CT(S199,U199,I199),2))</f>
        <v/>
      </c>
      <c r="AF199" s="76" t="str" cm="1">
        <f t="array" ref="AF199">IF(A199="","",ROUND(AREA_VT(T199,U199,I199,P199),2))</f>
        <v/>
      </c>
      <c r="AG199" s="96" t="str" cm="1">
        <f t="array" ref="AG199">IF(A199="","",IF(INDEX(Table_Methods!A:F,MATCH(G199,Table_Methods!B:B,0),1)&lt;&gt;"BKFL1","",MAX(0,ROUND(BKFL1_CEB(AC199,AE199,AH199,F199,F199,J199),1))))</f>
        <v/>
      </c>
      <c r="AH199" s="96" t="str" cm="1">
        <f t="array" ref="AH199">IF(A199="","",IF(INDEX(Table_Methods!A:F,MATCH(G199,Table_Methods!B:B,0),1)&lt;&gt;"BKFL1","",MAX(0,ROUND(BKFL1_STR_NRK(AC199,AE199,K199,V199,W199),1))))</f>
        <v/>
      </c>
      <c r="AI199" s="96" t="str" cm="1">
        <f t="array" ref="AI199">IF(A199="","",IF(INDEX(Table_Methods!A:F,MATCH(G199,Table_Methods!B:B,0),1)&lt;&gt;"BKFL1","",MAX(0,ROUND(BKFL1_STR_RCK(AB199,F199),1))))</f>
        <v/>
      </c>
      <c r="AJ199" s="96" t="str" cm="1">
        <f t="array" ref="AJ199">IF(A199="","",IF(INDEX(Table_Methods!A:F,MATCH(G199,Table_Methods!B:B,0),1)&lt;&gt;"BKFL2","",MAX(0,ROUND(BKFL2_CEB(AC199,AD199,AK199,F199,F199,J199),1))))</f>
        <v/>
      </c>
      <c r="AK199" s="96" t="str" cm="1">
        <f t="array" ref="AK199">IF(A199="","",IF(INDEX(Table_Methods!A:F,MATCH(G199,Table_Methods!B:B,0),1)&lt;&gt;"BKFL2","",MAX(0,ROUND(BKFL2_STR_NRK(AC199,AD199,K199,V199,X199),1))))</f>
        <v/>
      </c>
      <c r="AL199" s="96" t="str" cm="1">
        <f t="array" ref="AL199">IF(A199="","",IF(INDEX(Table_Methods!A:F,MATCH(G199,Table_Methods!B:B,0),1)&lt;&gt;"BKFL2","",MAX(0,ROUND(BKFL2_STR_RCK(AB199,F199),1))))</f>
        <v/>
      </c>
      <c r="AM199" s="96" t="str" cm="1">
        <f t="array" ref="AM199">IF(A199="","",IF(INDEX(Table_Methods!A:F,MATCH(G199,Table_Methods!B:B,0),1)&lt;&gt;"BKFL3","",MAX(0,ROUND(BKFL3_STR(AC199+AE199,K199),1))))</f>
        <v/>
      </c>
      <c r="AN199" s="96" t="str" cm="1">
        <f t="array" ref="AN199">IF(A199="","",IF(INDEX(Table_Methods!A:F,MATCH(G199,Table_Methods!B:B,0),1)&lt;&gt;"BKFL6","",MAX(0,ROUND(BKFL6_CEB(AC199,AE199,AO199,F199,F199,J199),1))))</f>
        <v/>
      </c>
      <c r="AO199" s="97" t="str" cm="1">
        <f t="array" ref="AO199">IF(A199="","",IF(INDEX(Table_Methods!A:F,MATCH(G199,Table_Methods!B:B,0),1)&lt;&gt;"BKFL6","",MAX(0,ROUND(BKFL6_STR_NRK(AC199,K199,V199),1))))</f>
        <v/>
      </c>
      <c r="AP199" s="96" t="str" cm="1">
        <f t="array" ref="AP199">IF(A199="","",IF(INDEX(Table_Methods!A:F,MATCH(G199,Table_Methods!B:B,0),1)&lt;&gt;"BKFL6","",MAX(0,ROUND(BKFL6_STR_RCK(AB199,F199),1))))</f>
        <v/>
      </c>
      <c r="AQ199" s="97" t="str" cm="1">
        <f t="array" ref="AQ199">IF(A199="","",IF(INDEX(Table_Methods!A:F,MATCH(G199,Table_Methods!B:B,0),1)&lt;&gt;"BKFL7","",MAX(0,ROUND(BKFL7_CEB(AC199,AD199,AR199,F199,F199,J199),1))))</f>
        <v/>
      </c>
      <c r="AR199" s="96" t="str" cm="1">
        <f t="array" ref="AR199">IF(A199="","",IF(INDEX(Table_Methods!A:F,MATCH(G199,Table_Methods!B:B,0),1)&lt;&gt;"BKFL7","",MAX(0,ROUND(BKFL7_STR_NRK(AC199,K199,V199),1))))</f>
        <v/>
      </c>
      <c r="AS199" s="96" t="str" cm="1">
        <f t="array" ref="AS199">IF(A199="","",IF(INDEX(Table_Methods!A:F,MATCH(G199,Table_Methods!B:B,0),1)&lt;&gt;"BKFL7","",MAX(0,ROUND(BKFL7_STR_RCK(AB199,F199),1))))</f>
        <v/>
      </c>
      <c r="AT199" s="97" t="str" cm="1">
        <f t="array" ref="AT199">IF(A199="","",IF(INDEX(Table_Methods!A:F,MATCH(G199,Table_Methods!B:B,0),1)&lt;&gt;"BKFL8","",MAX(0,ROUND(BKFL8_CEB(AF199,Z199,AA199),1))))</f>
        <v/>
      </c>
      <c r="AU199" s="96" t="str" cm="1">
        <f t="array" ref="AU199">IF(A199="","",IF(INDEX(Table_Methods!A:F,MATCH(G199,Table_Methods!B:B,0),1)&lt;&gt;"BKFL8","",MAX(0,ROUND(BKFL8_STR_NRK(AC199,AD199,X199,Y199,Z199),1))))</f>
        <v/>
      </c>
      <c r="AV199" s="96" t="str" cm="1">
        <f t="array" ref="AV199">IF(A199="","",IF(INDEX(Table_Methods!A:F,MATCH(G199,Table_Methods!B:B,0),1)&lt;&gt;"BKFL8","",MAX(0,ROUND(BKFL8_STR_RCK(AB199,X199),1))))</f>
        <v/>
      </c>
      <c r="AW199" s="96" t="str" cm="1">
        <f t="array" ref="AW199">IF(A199="","",IF(INDEX(Table_Methods!A:F,MATCH(G199,Table_Methods!B:B,0),1)&lt;&gt;"BKFL9","",MAX(0,ROUND(BKFL9_STR_NRK(AC199,AD199,X199,Y199,Z199),1))))</f>
        <v/>
      </c>
      <c r="AX199" s="96" t="str" cm="1">
        <f t="array" ref="AX199">IF(A199="","",IF(INDEX(Table_Methods!A:F,MATCH(G199,Table_Methods!B:B,0),1)&lt;&gt;"BKFL9","",MAX(0,ROUND(BKFL9_STR_RCK(AB199,X199),1))))</f>
        <v/>
      </c>
    </row>
    <row r="200" spans="1:50" x14ac:dyDescent="0.25">
      <c r="A200" s="82" t="str">
        <f>IF(Input!A200="","",Input!A200)</f>
        <v/>
      </c>
      <c r="B200" s="82" t="str">
        <f>IF(Input!B200="","",Input!B200)</f>
        <v/>
      </c>
      <c r="C200" s="82" t="str">
        <f>IF(Input!D200="","",Input!D200)</f>
        <v/>
      </c>
      <c r="D200" s="82" t="str">
        <f>IF(Input!E200="","",Input!E200)</f>
        <v/>
      </c>
      <c r="E200" s="82" t="str">
        <f>IF(Input!F200="","",Input!F200)</f>
        <v/>
      </c>
      <c r="F200" s="82" t="str">
        <f>IF(Input!G200="","",Input!G200)</f>
        <v/>
      </c>
      <c r="G200" s="83" t="str">
        <f>IF(Input!H200="","",Input!H200)</f>
        <v/>
      </c>
      <c r="H200" s="82" t="str">
        <f>IF(Input!I200="","",Input!I200)</f>
        <v/>
      </c>
      <c r="I200" s="82" t="str">
        <f>IF(Input!J200="","",Input!J200)</f>
        <v/>
      </c>
      <c r="J200" s="82" t="str">
        <f>IF(Input!K200="","",Input!K200)</f>
        <v/>
      </c>
      <c r="K200" s="82" t="str">
        <f>IF(Input!L200="","",Input!L200)</f>
        <v/>
      </c>
      <c r="L200" s="70" t="str">
        <f>IF(B200="","",IF(B200="Box",4,IF(AND(Project!$B$12&gt;0,ISNUMBER(Project!$B$12)),Project!$B$12,12)))</f>
        <v/>
      </c>
      <c r="M200" s="66" t="str">
        <f t="shared" si="21"/>
        <v/>
      </c>
      <c r="N200" s="66" t="str">
        <f t="shared" si="22"/>
        <v/>
      </c>
      <c r="O200" s="67" t="str" cm="1">
        <f t="array" ref="O200">IF(A200="","",ROUND(IF(B200="Circular",Circular(M200),IF(B200="Box",Box(M200,N200),Elliptical(M200,N200))),3))</f>
        <v/>
      </c>
      <c r="P200" s="66" t="str">
        <f t="shared" si="23"/>
        <v/>
      </c>
      <c r="Q200" s="66" t="str" cm="1">
        <f t="array" ref="Q200">IF(M200="","",ROUND(W(M200),2))</f>
        <v/>
      </c>
      <c r="R200" s="66" t="str" cm="1">
        <f t="array" ref="R200">IF(M200="","",ROUND(Wb(Q200,M200),2))</f>
        <v/>
      </c>
      <c r="S200" s="66" t="str" cm="1">
        <f t="array" ref="S200">IF(R200="","",ROUND(K(R200,N200,L200),2))</f>
        <v/>
      </c>
      <c r="T200" s="66" t="str" cm="1">
        <f t="array" ref="T200">IF(S200="","",ROUND(K_3(S200,P200,L200),2))</f>
        <v/>
      </c>
      <c r="U200" s="66" t="str" cm="1">
        <f t="array" ref="U200">IF(S200="","",ROUND(Wt(I200,S200,L200),2))</f>
        <v/>
      </c>
      <c r="V200" s="92" t="str" cm="1">
        <f t="array" ref="V200">IF(A200="","",MAX(ROUND(L_B2(K200,N200),2),0))</f>
        <v/>
      </c>
      <c r="W200" s="92" t="str" cm="1">
        <f t="array" ref="W200">IF(A200="","",MAX(ROUND(L_Tc(K200,I200,N200),2),0))</f>
        <v/>
      </c>
      <c r="X200" s="92" t="str" cm="1">
        <f t="array" ref="X200">IF(N200="","",ROUND(L_Vc(K200,P200,N200),2))</f>
        <v/>
      </c>
      <c r="Y200" s="92" t="str">
        <f t="shared" si="24"/>
        <v/>
      </c>
      <c r="Z200" s="92" t="str">
        <f t="shared" si="25"/>
        <v/>
      </c>
      <c r="AA200" s="92" t="str">
        <f t="shared" si="26"/>
        <v/>
      </c>
      <c r="AB200" s="76" t="str" cm="1">
        <f t="array" ref="AB200">IF(A200="","",AREA_F(IF(RIGHT(G200,4)="ment",P200,I200),R200))</f>
        <v/>
      </c>
      <c r="AC200" s="76" t="str" cm="1">
        <f t="array" ref="AC200">IF(A200="","",ROUND(AREA_BC(R200,S200,N200,O200),2))</f>
        <v/>
      </c>
      <c r="AD200" s="76" t="str">
        <f t="shared" si="27"/>
        <v/>
      </c>
      <c r="AE200" s="76" t="str" cm="1">
        <f t="array" ref="AE200">IF(A200="","",ROUND(AREA_CT(S200,U200,I200),2))</f>
        <v/>
      </c>
      <c r="AF200" s="76" t="str" cm="1">
        <f t="array" ref="AF200">IF(A200="","",ROUND(AREA_VT(T200,U200,I200,P200),2))</f>
        <v/>
      </c>
      <c r="AG200" s="96" t="str" cm="1">
        <f t="array" ref="AG200">IF(A200="","",IF(INDEX(Table_Methods!A:F,MATCH(G200,Table_Methods!B:B,0),1)&lt;&gt;"BKFL1","",MAX(0,ROUND(BKFL1_CEB(AC200,AE200,AH200,F200,F200,J200),1))))</f>
        <v/>
      </c>
      <c r="AH200" s="96" t="str" cm="1">
        <f t="array" ref="AH200">IF(A200="","",IF(INDEX(Table_Methods!A:F,MATCH(G200,Table_Methods!B:B,0),1)&lt;&gt;"BKFL1","",MAX(0,ROUND(BKFL1_STR_NRK(AC200,AE200,K200,V200,W200),1))))</f>
        <v/>
      </c>
      <c r="AI200" s="96" t="str" cm="1">
        <f t="array" ref="AI200">IF(A200="","",IF(INDEX(Table_Methods!A:F,MATCH(G200,Table_Methods!B:B,0),1)&lt;&gt;"BKFL1","",MAX(0,ROUND(BKFL1_STR_RCK(AB200,F200),1))))</f>
        <v/>
      </c>
      <c r="AJ200" s="96" t="str" cm="1">
        <f t="array" ref="AJ200">IF(A200="","",IF(INDEX(Table_Methods!A:F,MATCH(G200,Table_Methods!B:B,0),1)&lt;&gt;"BKFL2","",MAX(0,ROUND(BKFL2_CEB(AC200,AD200,AK200,F200,F200,J200),1))))</f>
        <v/>
      </c>
      <c r="AK200" s="96" t="str" cm="1">
        <f t="array" ref="AK200">IF(A200="","",IF(INDEX(Table_Methods!A:F,MATCH(G200,Table_Methods!B:B,0),1)&lt;&gt;"BKFL2","",MAX(0,ROUND(BKFL2_STR_NRK(AC200,AD200,K200,V200,X200),1))))</f>
        <v/>
      </c>
      <c r="AL200" s="96" t="str" cm="1">
        <f t="array" ref="AL200">IF(A200="","",IF(INDEX(Table_Methods!A:F,MATCH(G200,Table_Methods!B:B,0),1)&lt;&gt;"BKFL2","",MAX(0,ROUND(BKFL2_STR_RCK(AB200,F200),1))))</f>
        <v/>
      </c>
      <c r="AM200" s="96" t="str" cm="1">
        <f t="array" ref="AM200">IF(A200="","",IF(INDEX(Table_Methods!A:F,MATCH(G200,Table_Methods!B:B,0),1)&lt;&gt;"BKFL3","",MAX(0,ROUND(BKFL3_STR(AC200+AE200,K200),1))))</f>
        <v/>
      </c>
      <c r="AN200" s="96" t="str" cm="1">
        <f t="array" ref="AN200">IF(A200="","",IF(INDEX(Table_Methods!A:F,MATCH(G200,Table_Methods!B:B,0),1)&lt;&gt;"BKFL6","",MAX(0,ROUND(BKFL6_CEB(AC200,AE200,AO200,F200,F200,J200),1))))</f>
        <v/>
      </c>
      <c r="AO200" s="97" t="str" cm="1">
        <f t="array" ref="AO200">IF(A200="","",IF(INDEX(Table_Methods!A:F,MATCH(G200,Table_Methods!B:B,0),1)&lt;&gt;"BKFL6","",MAX(0,ROUND(BKFL6_STR_NRK(AC200,K200,V200),1))))</f>
        <v/>
      </c>
      <c r="AP200" s="96" t="str" cm="1">
        <f t="array" ref="AP200">IF(A200="","",IF(INDEX(Table_Methods!A:F,MATCH(G200,Table_Methods!B:B,0),1)&lt;&gt;"BKFL6","",MAX(0,ROUND(BKFL6_STR_RCK(AB200,F200),1))))</f>
        <v/>
      </c>
      <c r="AQ200" s="97" t="str" cm="1">
        <f t="array" ref="AQ200">IF(A200="","",IF(INDEX(Table_Methods!A:F,MATCH(G200,Table_Methods!B:B,0),1)&lt;&gt;"BKFL7","",MAX(0,ROUND(BKFL7_CEB(AC200,AD200,AR200,F200,F200,J200),1))))</f>
        <v/>
      </c>
      <c r="AR200" s="96" t="str" cm="1">
        <f t="array" ref="AR200">IF(A200="","",IF(INDEX(Table_Methods!A:F,MATCH(G200,Table_Methods!B:B,0),1)&lt;&gt;"BKFL7","",MAX(0,ROUND(BKFL7_STR_NRK(AC200,K200,V200),1))))</f>
        <v/>
      </c>
      <c r="AS200" s="96" t="str" cm="1">
        <f t="array" ref="AS200">IF(A200="","",IF(INDEX(Table_Methods!A:F,MATCH(G200,Table_Methods!B:B,0),1)&lt;&gt;"BKFL7","",MAX(0,ROUND(BKFL7_STR_RCK(AB200,F200),1))))</f>
        <v/>
      </c>
      <c r="AT200" s="97" t="str" cm="1">
        <f t="array" ref="AT200">IF(A200="","",IF(INDEX(Table_Methods!A:F,MATCH(G200,Table_Methods!B:B,0),1)&lt;&gt;"BKFL8","",MAX(0,ROUND(BKFL8_CEB(AF200,Z200,AA200),1))))</f>
        <v/>
      </c>
      <c r="AU200" s="96" t="str" cm="1">
        <f t="array" ref="AU200">IF(A200="","",IF(INDEX(Table_Methods!A:F,MATCH(G200,Table_Methods!B:B,0),1)&lt;&gt;"BKFL8","",MAX(0,ROUND(BKFL8_STR_NRK(AC200,AD200,X200,Y200,Z200),1))))</f>
        <v/>
      </c>
      <c r="AV200" s="96" t="str" cm="1">
        <f t="array" ref="AV200">IF(A200="","",IF(INDEX(Table_Methods!A:F,MATCH(G200,Table_Methods!B:B,0),1)&lt;&gt;"BKFL8","",MAX(0,ROUND(BKFL8_STR_RCK(AB200,X200),1))))</f>
        <v/>
      </c>
      <c r="AW200" s="96" t="str" cm="1">
        <f t="array" ref="AW200">IF(A200="","",IF(INDEX(Table_Methods!A:F,MATCH(G200,Table_Methods!B:B,0),1)&lt;&gt;"BKFL9","",MAX(0,ROUND(BKFL9_STR_NRK(AC200,AD200,X200,Y200,Z200),1))))</f>
        <v/>
      </c>
      <c r="AX200" s="96" t="str" cm="1">
        <f t="array" ref="AX200">IF(A200="","",IF(INDEX(Table_Methods!A:F,MATCH(G200,Table_Methods!B:B,0),1)&lt;&gt;"BKFL9","",MAX(0,ROUND(BKFL9_STR_RCK(AB200,X200),1))))</f>
        <v/>
      </c>
    </row>
    <row r="201" spans="1:50" x14ac:dyDescent="0.25">
      <c r="A201" s="82" t="str">
        <f>IF(Input!A201="","",Input!A201)</f>
        <v/>
      </c>
      <c r="B201" s="82" t="str">
        <f>IF(Input!B201="","",Input!B201)</f>
        <v/>
      </c>
      <c r="C201" s="82" t="str">
        <f>IF(Input!D201="","",Input!D201)</f>
        <v/>
      </c>
      <c r="D201" s="82" t="str">
        <f>IF(Input!E201="","",Input!E201)</f>
        <v/>
      </c>
      <c r="E201" s="82" t="str">
        <f>IF(Input!F201="","",Input!F201)</f>
        <v/>
      </c>
      <c r="F201" s="82" t="str">
        <f>IF(Input!G201="","",Input!G201)</f>
        <v/>
      </c>
      <c r="G201" s="83" t="str">
        <f>IF(Input!H201="","",Input!H201)</f>
        <v/>
      </c>
      <c r="H201" s="82" t="str">
        <f>IF(Input!I201="","",Input!I201)</f>
        <v/>
      </c>
      <c r="I201" s="82" t="str">
        <f>IF(Input!J201="","",Input!J201)</f>
        <v/>
      </c>
      <c r="J201" s="82" t="str">
        <f>IF(Input!K201="","",Input!K201)</f>
        <v/>
      </c>
      <c r="K201" s="82" t="str">
        <f>IF(Input!L201="","",Input!L201)</f>
        <v/>
      </c>
      <c r="L201" s="70" t="str">
        <f>IF(B201="","",IF(B201="Box",4,IF(AND(Project!$B$12&gt;0,ISNUMBER(Project!$B$12)),Project!$B$12,12)))</f>
        <v/>
      </c>
      <c r="M201" s="66" t="str">
        <f t="shared" si="21"/>
        <v/>
      </c>
      <c r="N201" s="66" t="str">
        <f t="shared" si="22"/>
        <v/>
      </c>
      <c r="O201" s="67" t="str" cm="1">
        <f t="array" ref="O201">IF(A201="","",ROUND(IF(B201="Circular",Circular(M201),IF(B201="Box",Box(M201,N201),Elliptical(M201,N201))),3))</f>
        <v/>
      </c>
      <c r="P201" s="66" t="str">
        <f t="shared" si="23"/>
        <v/>
      </c>
      <c r="Q201" s="66" t="str" cm="1">
        <f t="array" ref="Q201">IF(M201="","",ROUND(W(M201),2))</f>
        <v/>
      </c>
      <c r="R201" s="66" t="str" cm="1">
        <f t="array" ref="R201">IF(M201="","",ROUND(Wb(Q201,M201),2))</f>
        <v/>
      </c>
      <c r="S201" s="66" t="str" cm="1">
        <f t="array" ref="S201">IF(R201="","",ROUND(K(R201,N201,L201),2))</f>
        <v/>
      </c>
      <c r="T201" s="66" t="str" cm="1">
        <f t="array" ref="T201">IF(S201="","",ROUND(K_3(S201,P201,L201),2))</f>
        <v/>
      </c>
      <c r="U201" s="66" t="str" cm="1">
        <f t="array" ref="U201">IF(S201="","",ROUND(Wt(I201,S201,L201),2))</f>
        <v/>
      </c>
      <c r="V201" s="92" t="str" cm="1">
        <f t="array" ref="V201">IF(A201="","",MAX(ROUND(L_B2(K201,N201),2),0))</f>
        <v/>
      </c>
      <c r="W201" s="92" t="str" cm="1">
        <f t="array" ref="W201">IF(A201="","",MAX(ROUND(L_Tc(K201,I201,N201),2),0))</f>
        <v/>
      </c>
      <c r="X201" s="92" t="str" cm="1">
        <f t="array" ref="X201">IF(N201="","",ROUND(L_Vc(K201,P201,N201),2))</f>
        <v/>
      </c>
      <c r="Y201" s="92" t="str">
        <f t="shared" si="24"/>
        <v/>
      </c>
      <c r="Z201" s="92" t="str">
        <f t="shared" si="25"/>
        <v/>
      </c>
      <c r="AA201" s="92" t="str">
        <f t="shared" si="26"/>
        <v/>
      </c>
      <c r="AB201" s="76" t="str" cm="1">
        <f t="array" ref="AB201">IF(A201="","",AREA_F(IF(RIGHT(G201,4)="ment",P201,I201),R201))</f>
        <v/>
      </c>
      <c r="AC201" s="76" t="str" cm="1">
        <f t="array" ref="AC201">IF(A201="","",ROUND(AREA_BC(R201,S201,N201,O201),2))</f>
        <v/>
      </c>
      <c r="AD201" s="76" t="str">
        <f t="shared" si="27"/>
        <v/>
      </c>
      <c r="AE201" s="76" t="str" cm="1">
        <f t="array" ref="AE201">IF(A201="","",ROUND(AREA_CT(S201,U201,I201),2))</f>
        <v/>
      </c>
      <c r="AF201" s="76" t="str" cm="1">
        <f t="array" ref="AF201">IF(A201="","",ROUND(AREA_VT(T201,U201,I201,P201),2))</f>
        <v/>
      </c>
      <c r="AG201" s="96" t="str" cm="1">
        <f t="array" ref="AG201">IF(A201="","",IF(INDEX(Table_Methods!A:F,MATCH(G201,Table_Methods!B:B,0),1)&lt;&gt;"BKFL1","",MAX(0,ROUND(BKFL1_CEB(AC201,AE201,AH201,F201,F201,J201),1))))</f>
        <v/>
      </c>
      <c r="AH201" s="96" t="str" cm="1">
        <f t="array" ref="AH201">IF(A201="","",IF(INDEX(Table_Methods!A:F,MATCH(G201,Table_Methods!B:B,0),1)&lt;&gt;"BKFL1","",MAX(0,ROUND(BKFL1_STR_NRK(AC201,AE201,K201,V201,W201),1))))</f>
        <v/>
      </c>
      <c r="AI201" s="96" t="str" cm="1">
        <f t="array" ref="AI201">IF(A201="","",IF(INDEX(Table_Methods!A:F,MATCH(G201,Table_Methods!B:B,0),1)&lt;&gt;"BKFL1","",MAX(0,ROUND(BKFL1_STR_RCK(AB201,F201),1))))</f>
        <v/>
      </c>
      <c r="AJ201" s="96" t="str" cm="1">
        <f t="array" ref="AJ201">IF(A201="","",IF(INDEX(Table_Methods!A:F,MATCH(G201,Table_Methods!B:B,0),1)&lt;&gt;"BKFL2","",MAX(0,ROUND(BKFL2_CEB(AC201,AD201,AK201,F201,F201,J201),1))))</f>
        <v/>
      </c>
      <c r="AK201" s="96" t="str" cm="1">
        <f t="array" ref="AK201">IF(A201="","",IF(INDEX(Table_Methods!A:F,MATCH(G201,Table_Methods!B:B,0),1)&lt;&gt;"BKFL2","",MAX(0,ROUND(BKFL2_STR_NRK(AC201,AD201,K201,V201,X201),1))))</f>
        <v/>
      </c>
      <c r="AL201" s="96" t="str" cm="1">
        <f t="array" ref="AL201">IF(A201="","",IF(INDEX(Table_Methods!A:F,MATCH(G201,Table_Methods!B:B,0),1)&lt;&gt;"BKFL2","",MAX(0,ROUND(BKFL2_STR_RCK(AB201,F201),1))))</f>
        <v/>
      </c>
      <c r="AM201" s="96" t="str" cm="1">
        <f t="array" ref="AM201">IF(A201="","",IF(INDEX(Table_Methods!A:F,MATCH(G201,Table_Methods!B:B,0),1)&lt;&gt;"BKFL3","",MAX(0,ROUND(BKFL3_STR(AC201+AE201,K201),1))))</f>
        <v/>
      </c>
      <c r="AN201" s="96" t="str" cm="1">
        <f t="array" ref="AN201">IF(A201="","",IF(INDEX(Table_Methods!A:F,MATCH(G201,Table_Methods!B:B,0),1)&lt;&gt;"BKFL6","",MAX(0,ROUND(BKFL6_CEB(AC201,AE201,AO201,F201,F201,J201),1))))</f>
        <v/>
      </c>
      <c r="AO201" s="97" t="str" cm="1">
        <f t="array" ref="AO201">IF(A201="","",IF(INDEX(Table_Methods!A:F,MATCH(G201,Table_Methods!B:B,0),1)&lt;&gt;"BKFL6","",MAX(0,ROUND(BKFL6_STR_NRK(AC201,K201,V201),1))))</f>
        <v/>
      </c>
      <c r="AP201" s="96" t="str" cm="1">
        <f t="array" ref="AP201">IF(A201="","",IF(INDEX(Table_Methods!A:F,MATCH(G201,Table_Methods!B:B,0),1)&lt;&gt;"BKFL6","",MAX(0,ROUND(BKFL6_STR_RCK(AB201,F201),1))))</f>
        <v/>
      </c>
      <c r="AQ201" s="97" t="str" cm="1">
        <f t="array" ref="AQ201">IF(A201="","",IF(INDEX(Table_Methods!A:F,MATCH(G201,Table_Methods!B:B,0),1)&lt;&gt;"BKFL7","",MAX(0,ROUND(BKFL7_CEB(AC201,AD201,AR201,F201,F201,J201),1))))</f>
        <v/>
      </c>
      <c r="AR201" s="96" t="str" cm="1">
        <f t="array" ref="AR201">IF(A201="","",IF(INDEX(Table_Methods!A:F,MATCH(G201,Table_Methods!B:B,0),1)&lt;&gt;"BKFL7","",MAX(0,ROUND(BKFL7_STR_NRK(AC201,K201,V201),1))))</f>
        <v/>
      </c>
      <c r="AS201" s="96" t="str" cm="1">
        <f t="array" ref="AS201">IF(A201="","",IF(INDEX(Table_Methods!A:F,MATCH(G201,Table_Methods!B:B,0),1)&lt;&gt;"BKFL7","",MAX(0,ROUND(BKFL7_STR_RCK(AB201,F201),1))))</f>
        <v/>
      </c>
      <c r="AT201" s="97" t="str" cm="1">
        <f t="array" ref="AT201">IF(A201="","",IF(INDEX(Table_Methods!A:F,MATCH(G201,Table_Methods!B:B,0),1)&lt;&gt;"BKFL8","",MAX(0,ROUND(BKFL8_CEB(AF201,Z201,AA201),1))))</f>
        <v/>
      </c>
      <c r="AU201" s="96" t="str" cm="1">
        <f t="array" ref="AU201">IF(A201="","",IF(INDEX(Table_Methods!A:F,MATCH(G201,Table_Methods!B:B,0),1)&lt;&gt;"BKFL8","",MAX(0,ROUND(BKFL8_STR_NRK(AC201,AD201,X201,Y201,Z201),1))))</f>
        <v/>
      </c>
      <c r="AV201" s="96" t="str" cm="1">
        <f t="array" ref="AV201">IF(A201="","",IF(INDEX(Table_Methods!A:F,MATCH(G201,Table_Methods!B:B,0),1)&lt;&gt;"BKFL8","",MAX(0,ROUND(BKFL8_STR_RCK(AB201,X201),1))))</f>
        <v/>
      </c>
      <c r="AW201" s="96" t="str" cm="1">
        <f t="array" ref="AW201">IF(A201="","",IF(INDEX(Table_Methods!A:F,MATCH(G201,Table_Methods!B:B,0),1)&lt;&gt;"BKFL9","",MAX(0,ROUND(BKFL9_STR_NRK(AC201,AD201,X201,Y201,Z201),1))))</f>
        <v/>
      </c>
      <c r="AX201" s="96" t="str" cm="1">
        <f t="array" ref="AX201">IF(A201="","",IF(INDEX(Table_Methods!A:F,MATCH(G201,Table_Methods!B:B,0),1)&lt;&gt;"BKFL9","",MAX(0,ROUND(BKFL9_STR_RCK(AB201,X201),1))))</f>
        <v/>
      </c>
    </row>
    <row r="202" spans="1:50" x14ac:dyDescent="0.25">
      <c r="A202" s="82" t="str">
        <f>IF(Input!A202="","",Input!A202)</f>
        <v/>
      </c>
      <c r="B202" s="82" t="str">
        <f>IF(Input!B202="","",Input!B202)</f>
        <v/>
      </c>
      <c r="C202" s="82" t="str">
        <f>IF(Input!D202="","",Input!D202)</f>
        <v/>
      </c>
      <c r="D202" s="82" t="str">
        <f>IF(Input!E202="","",Input!E202)</f>
        <v/>
      </c>
      <c r="E202" s="82" t="str">
        <f>IF(Input!F202="","",Input!F202)</f>
        <v/>
      </c>
      <c r="F202" s="82" t="str">
        <f>IF(Input!G202="","",Input!G202)</f>
        <v/>
      </c>
      <c r="G202" s="83" t="str">
        <f>IF(Input!H202="","",Input!H202)</f>
        <v/>
      </c>
      <c r="H202" s="82" t="str">
        <f>IF(Input!I202="","",Input!I202)</f>
        <v/>
      </c>
      <c r="I202" s="82" t="str">
        <f>IF(Input!J202="","",Input!J202)</f>
        <v/>
      </c>
      <c r="J202" s="82" t="str">
        <f>IF(Input!K202="","",Input!K202)</f>
        <v/>
      </c>
      <c r="K202" s="82" t="str">
        <f>IF(Input!L202="","",Input!L202)</f>
        <v/>
      </c>
      <c r="L202" s="70" t="str">
        <f>IF(B202="","",IF(B202="Box",4,IF(AND(Project!$B$12&gt;0,ISNUMBER(Project!$B$12)),Project!$B$12,12)))</f>
        <v/>
      </c>
      <c r="M202" s="66" t="str">
        <f t="shared" si="21"/>
        <v/>
      </c>
      <c r="N202" s="66" t="str">
        <f t="shared" si="22"/>
        <v/>
      </c>
      <c r="O202" s="67" t="str" cm="1">
        <f t="array" ref="O202">IF(A202="","",ROUND(IF(B202="Circular",Circular(M202),IF(B202="Box",Box(M202,N202),Elliptical(M202,N202))),3))</f>
        <v/>
      </c>
      <c r="P202" s="66" t="str">
        <f t="shared" si="23"/>
        <v/>
      </c>
      <c r="Q202" s="66" t="str" cm="1">
        <f t="array" ref="Q202">IF(M202="","",ROUND(W(M202),2))</f>
        <v/>
      </c>
      <c r="R202" s="66" t="str" cm="1">
        <f t="array" ref="R202">IF(M202="","",ROUND(Wb(Q202,M202),2))</f>
        <v/>
      </c>
      <c r="S202" s="66" t="str" cm="1">
        <f t="array" ref="S202">IF(R202="","",ROUND(K(R202,N202,L202),2))</f>
        <v/>
      </c>
      <c r="T202" s="66" t="str" cm="1">
        <f t="array" ref="T202">IF(S202="","",ROUND(K_3(S202,P202,L202),2))</f>
        <v/>
      </c>
      <c r="U202" s="66" t="str" cm="1">
        <f t="array" ref="U202">IF(S202="","",ROUND(Wt(I202,S202,L202),2))</f>
        <v/>
      </c>
      <c r="V202" s="92" t="str" cm="1">
        <f t="array" ref="V202">IF(A202="","",MAX(ROUND(L_B2(K202,N202),2),0))</f>
        <v/>
      </c>
      <c r="W202" s="92" t="str" cm="1">
        <f t="array" ref="W202">IF(A202="","",MAX(ROUND(L_Tc(K202,I202,N202),2),0))</f>
        <v/>
      </c>
      <c r="X202" s="92" t="str" cm="1">
        <f t="array" ref="X202">IF(N202="","",ROUND(L_Vc(K202,P202,N202),2))</f>
        <v/>
      </c>
      <c r="Y202" s="92" t="str">
        <f t="shared" si="24"/>
        <v/>
      </c>
      <c r="Z202" s="92" t="str">
        <f t="shared" si="25"/>
        <v/>
      </c>
      <c r="AA202" s="92" t="str">
        <f t="shared" si="26"/>
        <v/>
      </c>
      <c r="AB202" s="76" t="str" cm="1">
        <f t="array" ref="AB202">IF(A202="","",AREA_F(IF(RIGHT(G202,4)="ment",P202,I202),R202))</f>
        <v/>
      </c>
      <c r="AC202" s="76" t="str" cm="1">
        <f t="array" ref="AC202">IF(A202="","",ROUND(AREA_BC(R202,S202,N202,O202),2))</f>
        <v/>
      </c>
      <c r="AD202" s="76" t="str">
        <f t="shared" si="27"/>
        <v/>
      </c>
      <c r="AE202" s="76" t="str" cm="1">
        <f t="array" ref="AE202">IF(A202="","",ROUND(AREA_CT(S202,U202,I202),2))</f>
        <v/>
      </c>
      <c r="AF202" s="76" t="str" cm="1">
        <f t="array" ref="AF202">IF(A202="","",ROUND(AREA_VT(T202,U202,I202,P202),2))</f>
        <v/>
      </c>
      <c r="AG202" s="96" t="str" cm="1">
        <f t="array" ref="AG202">IF(A202="","",IF(INDEX(Table_Methods!A:F,MATCH(G202,Table_Methods!B:B,0),1)&lt;&gt;"BKFL1","",MAX(0,ROUND(BKFL1_CEB(AC202,AE202,AH202,F202,F202,J202),1))))</f>
        <v/>
      </c>
      <c r="AH202" s="96" t="str" cm="1">
        <f t="array" ref="AH202">IF(A202="","",IF(INDEX(Table_Methods!A:F,MATCH(G202,Table_Methods!B:B,0),1)&lt;&gt;"BKFL1","",MAX(0,ROUND(BKFL1_STR_NRK(AC202,AE202,K202,V202,W202),1))))</f>
        <v/>
      </c>
      <c r="AI202" s="96" t="str" cm="1">
        <f t="array" ref="AI202">IF(A202="","",IF(INDEX(Table_Methods!A:F,MATCH(G202,Table_Methods!B:B,0),1)&lt;&gt;"BKFL1","",MAX(0,ROUND(BKFL1_STR_RCK(AB202,F202),1))))</f>
        <v/>
      </c>
      <c r="AJ202" s="96" t="str" cm="1">
        <f t="array" ref="AJ202">IF(A202="","",IF(INDEX(Table_Methods!A:F,MATCH(G202,Table_Methods!B:B,0),1)&lt;&gt;"BKFL2","",MAX(0,ROUND(BKFL2_CEB(AC202,AD202,AK202,F202,F202,J202),1))))</f>
        <v/>
      </c>
      <c r="AK202" s="96" t="str" cm="1">
        <f t="array" ref="AK202">IF(A202="","",IF(INDEX(Table_Methods!A:F,MATCH(G202,Table_Methods!B:B,0),1)&lt;&gt;"BKFL2","",MAX(0,ROUND(BKFL2_STR_NRK(AC202,AD202,K202,V202,X202),1))))</f>
        <v/>
      </c>
      <c r="AL202" s="96" t="str" cm="1">
        <f t="array" ref="AL202">IF(A202="","",IF(INDEX(Table_Methods!A:F,MATCH(G202,Table_Methods!B:B,0),1)&lt;&gt;"BKFL2","",MAX(0,ROUND(BKFL2_STR_RCK(AB202,F202),1))))</f>
        <v/>
      </c>
      <c r="AM202" s="96" t="str" cm="1">
        <f t="array" ref="AM202">IF(A202="","",IF(INDEX(Table_Methods!A:F,MATCH(G202,Table_Methods!B:B,0),1)&lt;&gt;"BKFL3","",MAX(0,ROUND(BKFL3_STR(AC202+AE202,K202),1))))</f>
        <v/>
      </c>
      <c r="AN202" s="96" t="str" cm="1">
        <f t="array" ref="AN202">IF(A202="","",IF(INDEX(Table_Methods!A:F,MATCH(G202,Table_Methods!B:B,0),1)&lt;&gt;"BKFL6","",MAX(0,ROUND(BKFL6_CEB(AC202,AE202,AO202,F202,F202,J202),1))))</f>
        <v/>
      </c>
      <c r="AO202" s="97" t="str" cm="1">
        <f t="array" ref="AO202">IF(A202="","",IF(INDEX(Table_Methods!A:F,MATCH(G202,Table_Methods!B:B,0),1)&lt;&gt;"BKFL6","",MAX(0,ROUND(BKFL6_STR_NRK(AC202,K202,V202),1))))</f>
        <v/>
      </c>
      <c r="AP202" s="96" t="str" cm="1">
        <f t="array" ref="AP202">IF(A202="","",IF(INDEX(Table_Methods!A:F,MATCH(G202,Table_Methods!B:B,0),1)&lt;&gt;"BKFL6","",MAX(0,ROUND(BKFL6_STR_RCK(AB202,F202),1))))</f>
        <v/>
      </c>
      <c r="AQ202" s="97" t="str" cm="1">
        <f t="array" ref="AQ202">IF(A202="","",IF(INDEX(Table_Methods!A:F,MATCH(G202,Table_Methods!B:B,0),1)&lt;&gt;"BKFL7","",MAX(0,ROUND(BKFL7_CEB(AC202,AD202,AR202,F202,F202,J202),1))))</f>
        <v/>
      </c>
      <c r="AR202" s="96" t="str" cm="1">
        <f t="array" ref="AR202">IF(A202="","",IF(INDEX(Table_Methods!A:F,MATCH(G202,Table_Methods!B:B,0),1)&lt;&gt;"BKFL7","",MAX(0,ROUND(BKFL7_STR_NRK(AC202,K202,V202),1))))</f>
        <v/>
      </c>
      <c r="AS202" s="96" t="str" cm="1">
        <f t="array" ref="AS202">IF(A202="","",IF(INDEX(Table_Methods!A:F,MATCH(G202,Table_Methods!B:B,0),1)&lt;&gt;"BKFL7","",MAX(0,ROUND(BKFL7_STR_RCK(AB202,F202),1))))</f>
        <v/>
      </c>
      <c r="AT202" s="97" t="str" cm="1">
        <f t="array" ref="AT202">IF(A202="","",IF(INDEX(Table_Methods!A:F,MATCH(G202,Table_Methods!B:B,0),1)&lt;&gt;"BKFL8","",MAX(0,ROUND(BKFL8_CEB(AF202,Z202,AA202),1))))</f>
        <v/>
      </c>
      <c r="AU202" s="96" t="str" cm="1">
        <f t="array" ref="AU202">IF(A202="","",IF(INDEX(Table_Methods!A:F,MATCH(G202,Table_Methods!B:B,0),1)&lt;&gt;"BKFL8","",MAX(0,ROUND(BKFL8_STR_NRK(AC202,AD202,X202,Y202,Z202),1))))</f>
        <v/>
      </c>
      <c r="AV202" s="96" t="str" cm="1">
        <f t="array" ref="AV202">IF(A202="","",IF(INDEX(Table_Methods!A:F,MATCH(G202,Table_Methods!B:B,0),1)&lt;&gt;"BKFL8","",MAX(0,ROUND(BKFL8_STR_RCK(AB202,X202),1))))</f>
        <v/>
      </c>
      <c r="AW202" s="96" t="str" cm="1">
        <f t="array" ref="AW202">IF(A202="","",IF(INDEX(Table_Methods!A:F,MATCH(G202,Table_Methods!B:B,0),1)&lt;&gt;"BKFL9","",MAX(0,ROUND(BKFL9_STR_NRK(AC202,AD202,X202,Y202,Z202),1))))</f>
        <v/>
      </c>
      <c r="AX202" s="96" t="str" cm="1">
        <f t="array" ref="AX202">IF(A202="","",IF(INDEX(Table_Methods!A:F,MATCH(G202,Table_Methods!B:B,0),1)&lt;&gt;"BKFL9","",MAX(0,ROUND(BKFL9_STR_RCK(AB202,X202),1))))</f>
        <v/>
      </c>
    </row>
    <row r="203" spans="1:50" x14ac:dyDescent="0.25">
      <c r="A203" s="82" t="str">
        <f>IF(Input!A203="","",Input!A203)</f>
        <v/>
      </c>
      <c r="B203" s="82" t="str">
        <f>IF(Input!B203="","",Input!B203)</f>
        <v/>
      </c>
      <c r="C203" s="82" t="str">
        <f>IF(Input!D203="","",Input!D203)</f>
        <v/>
      </c>
      <c r="D203" s="82" t="str">
        <f>IF(Input!E203="","",Input!E203)</f>
        <v/>
      </c>
      <c r="E203" s="82" t="str">
        <f>IF(Input!F203="","",Input!F203)</f>
        <v/>
      </c>
      <c r="F203" s="82" t="str">
        <f>IF(Input!G203="","",Input!G203)</f>
        <v/>
      </c>
      <c r="G203" s="83" t="str">
        <f>IF(Input!H203="","",Input!H203)</f>
        <v/>
      </c>
      <c r="H203" s="82" t="str">
        <f>IF(Input!I203="","",Input!I203)</f>
        <v/>
      </c>
      <c r="I203" s="82" t="str">
        <f>IF(Input!J203="","",Input!J203)</f>
        <v/>
      </c>
      <c r="J203" s="82" t="str">
        <f>IF(Input!K203="","",Input!K203)</f>
        <v/>
      </c>
      <c r="K203" s="82" t="str">
        <f>IF(Input!L203="","",Input!L203)</f>
        <v/>
      </c>
      <c r="L203" s="70" t="str">
        <f>IF(B203="","",IF(B203="Box",4,IF(AND(Project!$B$12&gt;0,ISNUMBER(Project!$B$12)),Project!$B$12,12)))</f>
        <v/>
      </c>
      <c r="M203" s="66" t="str">
        <f t="shared" si="21"/>
        <v/>
      </c>
      <c r="N203" s="66" t="str">
        <f t="shared" si="22"/>
        <v/>
      </c>
      <c r="O203" s="67" t="str" cm="1">
        <f t="array" ref="O203">IF(A203="","",ROUND(IF(B203="Circular",Circular(M203),IF(B203="Box",Box(M203,N203),Elliptical(M203,N203))),3))</f>
        <v/>
      </c>
      <c r="P203" s="66" t="str">
        <f t="shared" si="23"/>
        <v/>
      </c>
      <c r="Q203" s="66" t="str" cm="1">
        <f t="array" ref="Q203">IF(M203="","",ROUND(W(M203),2))</f>
        <v/>
      </c>
      <c r="R203" s="66" t="str" cm="1">
        <f t="array" ref="R203">IF(M203="","",ROUND(Wb(Q203,M203),2))</f>
        <v/>
      </c>
      <c r="S203" s="66" t="str" cm="1">
        <f t="array" ref="S203">IF(R203="","",ROUND(K(R203,N203,L203),2))</f>
        <v/>
      </c>
      <c r="T203" s="66" t="str" cm="1">
        <f t="array" ref="T203">IF(S203="","",ROUND(K_3(S203,P203,L203),2))</f>
        <v/>
      </c>
      <c r="U203" s="66" t="str" cm="1">
        <f t="array" ref="U203">IF(S203="","",ROUND(Wt(I203,S203,L203),2))</f>
        <v/>
      </c>
      <c r="V203" s="92" t="str" cm="1">
        <f t="array" ref="V203">IF(A203="","",MAX(ROUND(L_B2(K203,N203),2),0))</f>
        <v/>
      </c>
      <c r="W203" s="92" t="str" cm="1">
        <f t="array" ref="W203">IF(A203="","",MAX(ROUND(L_Tc(K203,I203,N203),2),0))</f>
        <v/>
      </c>
      <c r="X203" s="92" t="str" cm="1">
        <f t="array" ref="X203">IF(N203="","",ROUND(L_Vc(K203,P203,N203),2))</f>
        <v/>
      </c>
      <c r="Y203" s="92" t="str">
        <f t="shared" si="24"/>
        <v/>
      </c>
      <c r="Z203" s="92" t="str">
        <f t="shared" si="25"/>
        <v/>
      </c>
      <c r="AA203" s="92" t="str">
        <f t="shared" si="26"/>
        <v/>
      </c>
      <c r="AB203" s="76" t="str" cm="1">
        <f t="array" ref="AB203">IF(A203="","",AREA_F(IF(RIGHT(G203,4)="ment",P203,I203),R203))</f>
        <v/>
      </c>
      <c r="AC203" s="76" t="str" cm="1">
        <f t="array" ref="AC203">IF(A203="","",ROUND(AREA_BC(R203,S203,N203,O203),2))</f>
        <v/>
      </c>
      <c r="AD203" s="76" t="str">
        <f t="shared" si="27"/>
        <v/>
      </c>
      <c r="AE203" s="76" t="str" cm="1">
        <f t="array" ref="AE203">IF(A203="","",ROUND(AREA_CT(S203,U203,I203),2))</f>
        <v/>
      </c>
      <c r="AF203" s="76" t="str" cm="1">
        <f t="array" ref="AF203">IF(A203="","",ROUND(AREA_VT(T203,U203,I203,P203),2))</f>
        <v/>
      </c>
      <c r="AG203" s="96" t="str" cm="1">
        <f t="array" ref="AG203">IF(A203="","",IF(INDEX(Table_Methods!A:F,MATCH(G203,Table_Methods!B:B,0),1)&lt;&gt;"BKFL1","",MAX(0,ROUND(BKFL1_CEB(AC203,AE203,AH203,F203,F203,J203),1))))</f>
        <v/>
      </c>
      <c r="AH203" s="96" t="str" cm="1">
        <f t="array" ref="AH203">IF(A203="","",IF(INDEX(Table_Methods!A:F,MATCH(G203,Table_Methods!B:B,0),1)&lt;&gt;"BKFL1","",MAX(0,ROUND(BKFL1_STR_NRK(AC203,AE203,K203,V203,W203),1))))</f>
        <v/>
      </c>
      <c r="AI203" s="96" t="str" cm="1">
        <f t="array" ref="AI203">IF(A203="","",IF(INDEX(Table_Methods!A:F,MATCH(G203,Table_Methods!B:B,0),1)&lt;&gt;"BKFL1","",MAX(0,ROUND(BKFL1_STR_RCK(AB203,F203),1))))</f>
        <v/>
      </c>
      <c r="AJ203" s="96" t="str" cm="1">
        <f t="array" ref="AJ203">IF(A203="","",IF(INDEX(Table_Methods!A:F,MATCH(G203,Table_Methods!B:B,0),1)&lt;&gt;"BKFL2","",MAX(0,ROUND(BKFL2_CEB(AC203,AD203,AK203,F203,F203,J203),1))))</f>
        <v/>
      </c>
      <c r="AK203" s="96" t="str" cm="1">
        <f t="array" ref="AK203">IF(A203="","",IF(INDEX(Table_Methods!A:F,MATCH(G203,Table_Methods!B:B,0),1)&lt;&gt;"BKFL2","",MAX(0,ROUND(BKFL2_STR_NRK(AC203,AD203,K203,V203,X203),1))))</f>
        <v/>
      </c>
      <c r="AL203" s="96" t="str" cm="1">
        <f t="array" ref="AL203">IF(A203="","",IF(INDEX(Table_Methods!A:F,MATCH(G203,Table_Methods!B:B,0),1)&lt;&gt;"BKFL2","",MAX(0,ROUND(BKFL2_STR_RCK(AB203,F203),1))))</f>
        <v/>
      </c>
      <c r="AM203" s="96" t="str" cm="1">
        <f t="array" ref="AM203">IF(A203="","",IF(INDEX(Table_Methods!A:F,MATCH(G203,Table_Methods!B:B,0),1)&lt;&gt;"BKFL3","",MAX(0,ROUND(BKFL3_STR(AC203+AE203,K203),1))))</f>
        <v/>
      </c>
      <c r="AN203" s="96" t="str" cm="1">
        <f t="array" ref="AN203">IF(A203="","",IF(INDEX(Table_Methods!A:F,MATCH(G203,Table_Methods!B:B,0),1)&lt;&gt;"BKFL6","",MAX(0,ROUND(BKFL6_CEB(AC203,AE203,AO203,F203,F203,J203),1))))</f>
        <v/>
      </c>
      <c r="AO203" s="97" t="str" cm="1">
        <f t="array" ref="AO203">IF(A203="","",IF(INDEX(Table_Methods!A:F,MATCH(G203,Table_Methods!B:B,0),1)&lt;&gt;"BKFL6","",MAX(0,ROUND(BKFL6_STR_NRK(AC203,K203,V203),1))))</f>
        <v/>
      </c>
      <c r="AP203" s="96" t="str" cm="1">
        <f t="array" ref="AP203">IF(A203="","",IF(INDEX(Table_Methods!A:F,MATCH(G203,Table_Methods!B:B,0),1)&lt;&gt;"BKFL6","",MAX(0,ROUND(BKFL6_STR_RCK(AB203,F203),1))))</f>
        <v/>
      </c>
      <c r="AQ203" s="97" t="str" cm="1">
        <f t="array" ref="AQ203">IF(A203="","",IF(INDEX(Table_Methods!A:F,MATCH(G203,Table_Methods!B:B,0),1)&lt;&gt;"BKFL7","",MAX(0,ROUND(BKFL7_CEB(AC203,AD203,AR203,F203,F203,J203),1))))</f>
        <v/>
      </c>
      <c r="AR203" s="96" t="str" cm="1">
        <f t="array" ref="AR203">IF(A203="","",IF(INDEX(Table_Methods!A:F,MATCH(G203,Table_Methods!B:B,0),1)&lt;&gt;"BKFL7","",MAX(0,ROUND(BKFL7_STR_NRK(AC203,K203,V203),1))))</f>
        <v/>
      </c>
      <c r="AS203" s="96" t="str" cm="1">
        <f t="array" ref="AS203">IF(A203="","",IF(INDEX(Table_Methods!A:F,MATCH(G203,Table_Methods!B:B,0),1)&lt;&gt;"BKFL7","",MAX(0,ROUND(BKFL7_STR_RCK(AB203,F203),1))))</f>
        <v/>
      </c>
      <c r="AT203" s="97" t="str" cm="1">
        <f t="array" ref="AT203">IF(A203="","",IF(INDEX(Table_Methods!A:F,MATCH(G203,Table_Methods!B:B,0),1)&lt;&gt;"BKFL8","",MAX(0,ROUND(BKFL8_CEB(AF203,Z203,AA203),1))))</f>
        <v/>
      </c>
      <c r="AU203" s="96" t="str" cm="1">
        <f t="array" ref="AU203">IF(A203="","",IF(INDEX(Table_Methods!A:F,MATCH(G203,Table_Methods!B:B,0),1)&lt;&gt;"BKFL8","",MAX(0,ROUND(BKFL8_STR_NRK(AC203,AD203,X203,Y203,Z203),1))))</f>
        <v/>
      </c>
      <c r="AV203" s="96" t="str" cm="1">
        <f t="array" ref="AV203">IF(A203="","",IF(INDEX(Table_Methods!A:F,MATCH(G203,Table_Methods!B:B,0),1)&lt;&gt;"BKFL8","",MAX(0,ROUND(BKFL8_STR_RCK(AB203,X203),1))))</f>
        <v/>
      </c>
      <c r="AW203" s="96" t="str" cm="1">
        <f t="array" ref="AW203">IF(A203="","",IF(INDEX(Table_Methods!A:F,MATCH(G203,Table_Methods!B:B,0),1)&lt;&gt;"BKFL9","",MAX(0,ROUND(BKFL9_STR_NRK(AC203,AD203,X203,Y203,Z203),1))))</f>
        <v/>
      </c>
      <c r="AX203" s="96" t="str" cm="1">
        <f t="array" ref="AX203">IF(A203="","",IF(INDEX(Table_Methods!A:F,MATCH(G203,Table_Methods!B:B,0),1)&lt;&gt;"BKFL9","",MAX(0,ROUND(BKFL9_STR_RCK(AB203,X203),1))))</f>
        <v/>
      </c>
    </row>
    <row r="204" spans="1:50" x14ac:dyDescent="0.25">
      <c r="A204" s="82" t="str">
        <f>IF(Input!A204="","",Input!A204)</f>
        <v/>
      </c>
      <c r="B204" s="82" t="str">
        <f>IF(Input!B204="","",Input!B204)</f>
        <v/>
      </c>
      <c r="C204" s="82" t="str">
        <f>IF(Input!D204="","",Input!D204)</f>
        <v/>
      </c>
      <c r="D204" s="82" t="str">
        <f>IF(Input!E204="","",Input!E204)</f>
        <v/>
      </c>
      <c r="E204" s="82" t="str">
        <f>IF(Input!F204="","",Input!F204)</f>
        <v/>
      </c>
      <c r="F204" s="82" t="str">
        <f>IF(Input!G204="","",Input!G204)</f>
        <v/>
      </c>
      <c r="G204" s="83" t="str">
        <f>IF(Input!H204="","",Input!H204)</f>
        <v/>
      </c>
      <c r="H204" s="82" t="str">
        <f>IF(Input!I204="","",Input!I204)</f>
        <v/>
      </c>
      <c r="I204" s="82" t="str">
        <f>IF(Input!J204="","",Input!J204)</f>
        <v/>
      </c>
      <c r="J204" s="82" t="str">
        <f>IF(Input!K204="","",Input!K204)</f>
        <v/>
      </c>
      <c r="K204" s="82" t="str">
        <f>IF(Input!L204="","",Input!L204)</f>
        <v/>
      </c>
      <c r="L204" s="70" t="str">
        <f>IF(B204="","",IF(B204="Box",4,IF(AND(Project!$B$12&gt;0,ISNUMBER(Project!$B$12)),Project!$B$12,12)))</f>
        <v/>
      </c>
      <c r="M204" s="66" t="str">
        <f t="shared" si="21"/>
        <v/>
      </c>
      <c r="N204" s="66" t="str">
        <f t="shared" si="22"/>
        <v/>
      </c>
      <c r="O204" s="67" t="str" cm="1">
        <f t="array" ref="O204">IF(A204="","",ROUND(IF(B204="Circular",Circular(M204),IF(B204="Box",Box(M204,N204),Elliptical(M204,N204))),3))</f>
        <v/>
      </c>
      <c r="P204" s="66" t="str">
        <f t="shared" si="23"/>
        <v/>
      </c>
      <c r="Q204" s="66" t="str" cm="1">
        <f t="array" ref="Q204">IF(M204="","",ROUND(W(M204),2))</f>
        <v/>
      </c>
      <c r="R204" s="66" t="str" cm="1">
        <f t="array" ref="R204">IF(M204="","",ROUND(Wb(Q204,M204),2))</f>
        <v/>
      </c>
      <c r="S204" s="66" t="str" cm="1">
        <f t="array" ref="S204">IF(R204="","",ROUND(K(R204,N204,L204),2))</f>
        <v/>
      </c>
      <c r="T204" s="66" t="str" cm="1">
        <f t="array" ref="T204">IF(S204="","",ROUND(K_3(S204,P204,L204),2))</f>
        <v/>
      </c>
      <c r="U204" s="66" t="str" cm="1">
        <f t="array" ref="U204">IF(S204="","",ROUND(Wt(I204,S204,L204),2))</f>
        <v/>
      </c>
      <c r="V204" s="92" t="str" cm="1">
        <f t="array" ref="V204">IF(A204="","",MAX(ROUND(L_B2(K204,N204),2),0))</f>
        <v/>
      </c>
      <c r="W204" s="92" t="str" cm="1">
        <f t="array" ref="W204">IF(A204="","",MAX(ROUND(L_Tc(K204,I204,N204),2),0))</f>
        <v/>
      </c>
      <c r="X204" s="92" t="str" cm="1">
        <f t="array" ref="X204">IF(N204="","",ROUND(L_Vc(K204,P204,N204),2))</f>
        <v/>
      </c>
      <c r="Y204" s="92" t="str">
        <f t="shared" si="24"/>
        <v/>
      </c>
      <c r="Z204" s="92" t="str">
        <f t="shared" si="25"/>
        <v/>
      </c>
      <c r="AA204" s="92" t="str">
        <f t="shared" si="26"/>
        <v/>
      </c>
      <c r="AB204" s="76" t="str" cm="1">
        <f t="array" ref="AB204">IF(A204="","",AREA_F(IF(RIGHT(G204,4)="ment",P204,I204),R204))</f>
        <v/>
      </c>
      <c r="AC204" s="76" t="str" cm="1">
        <f t="array" ref="AC204">IF(A204="","",ROUND(AREA_BC(R204,S204,N204,O204),2))</f>
        <v/>
      </c>
      <c r="AD204" s="76" t="str">
        <f t="shared" si="27"/>
        <v/>
      </c>
      <c r="AE204" s="76" t="str" cm="1">
        <f t="array" ref="AE204">IF(A204="","",ROUND(AREA_CT(S204,U204,I204),2))</f>
        <v/>
      </c>
      <c r="AF204" s="76" t="str" cm="1">
        <f t="array" ref="AF204">IF(A204="","",ROUND(AREA_VT(T204,U204,I204,P204),2))</f>
        <v/>
      </c>
      <c r="AG204" s="96" t="str" cm="1">
        <f t="array" ref="AG204">IF(A204="","",IF(INDEX(Table_Methods!A:F,MATCH(G204,Table_Methods!B:B,0),1)&lt;&gt;"BKFL1","",MAX(0,ROUND(BKFL1_CEB(AC204,AE204,AH204,F204,F204,J204),1))))</f>
        <v/>
      </c>
      <c r="AH204" s="96" t="str" cm="1">
        <f t="array" ref="AH204">IF(A204="","",IF(INDEX(Table_Methods!A:F,MATCH(G204,Table_Methods!B:B,0),1)&lt;&gt;"BKFL1","",MAX(0,ROUND(BKFL1_STR_NRK(AC204,AE204,K204,V204,W204),1))))</f>
        <v/>
      </c>
      <c r="AI204" s="96" t="str" cm="1">
        <f t="array" ref="AI204">IF(A204="","",IF(INDEX(Table_Methods!A:F,MATCH(G204,Table_Methods!B:B,0),1)&lt;&gt;"BKFL1","",MAX(0,ROUND(BKFL1_STR_RCK(AB204,F204),1))))</f>
        <v/>
      </c>
      <c r="AJ204" s="96" t="str" cm="1">
        <f t="array" ref="AJ204">IF(A204="","",IF(INDEX(Table_Methods!A:F,MATCH(G204,Table_Methods!B:B,0),1)&lt;&gt;"BKFL2","",MAX(0,ROUND(BKFL2_CEB(AC204,AD204,AK204,F204,F204,J204),1))))</f>
        <v/>
      </c>
      <c r="AK204" s="96" t="str" cm="1">
        <f t="array" ref="AK204">IF(A204="","",IF(INDEX(Table_Methods!A:F,MATCH(G204,Table_Methods!B:B,0),1)&lt;&gt;"BKFL2","",MAX(0,ROUND(BKFL2_STR_NRK(AC204,AD204,K204,V204,X204),1))))</f>
        <v/>
      </c>
      <c r="AL204" s="96" t="str" cm="1">
        <f t="array" ref="AL204">IF(A204="","",IF(INDEX(Table_Methods!A:F,MATCH(G204,Table_Methods!B:B,0),1)&lt;&gt;"BKFL2","",MAX(0,ROUND(BKFL2_STR_RCK(AB204,F204),1))))</f>
        <v/>
      </c>
      <c r="AM204" s="96" t="str" cm="1">
        <f t="array" ref="AM204">IF(A204="","",IF(INDEX(Table_Methods!A:F,MATCH(G204,Table_Methods!B:B,0),1)&lt;&gt;"BKFL3","",MAX(0,ROUND(BKFL3_STR(AC204+AE204,K204),1))))</f>
        <v/>
      </c>
      <c r="AN204" s="96" t="str" cm="1">
        <f t="array" ref="AN204">IF(A204="","",IF(INDEX(Table_Methods!A:F,MATCH(G204,Table_Methods!B:B,0),1)&lt;&gt;"BKFL6","",MAX(0,ROUND(BKFL6_CEB(AC204,AE204,AO204,F204,F204,J204),1))))</f>
        <v/>
      </c>
      <c r="AO204" s="97" t="str" cm="1">
        <f t="array" ref="AO204">IF(A204="","",IF(INDEX(Table_Methods!A:F,MATCH(G204,Table_Methods!B:B,0),1)&lt;&gt;"BKFL6","",MAX(0,ROUND(BKFL6_STR_NRK(AC204,K204,V204),1))))</f>
        <v/>
      </c>
      <c r="AP204" s="96" t="str" cm="1">
        <f t="array" ref="AP204">IF(A204="","",IF(INDEX(Table_Methods!A:F,MATCH(G204,Table_Methods!B:B,0),1)&lt;&gt;"BKFL6","",MAX(0,ROUND(BKFL6_STR_RCK(AB204,F204),1))))</f>
        <v/>
      </c>
      <c r="AQ204" s="97" t="str" cm="1">
        <f t="array" ref="AQ204">IF(A204="","",IF(INDEX(Table_Methods!A:F,MATCH(G204,Table_Methods!B:B,0),1)&lt;&gt;"BKFL7","",MAX(0,ROUND(BKFL7_CEB(AC204,AD204,AR204,F204,F204,J204),1))))</f>
        <v/>
      </c>
      <c r="AR204" s="96" t="str" cm="1">
        <f t="array" ref="AR204">IF(A204="","",IF(INDEX(Table_Methods!A:F,MATCH(G204,Table_Methods!B:B,0),1)&lt;&gt;"BKFL7","",MAX(0,ROUND(BKFL7_STR_NRK(AC204,K204,V204),1))))</f>
        <v/>
      </c>
      <c r="AS204" s="96" t="str" cm="1">
        <f t="array" ref="AS204">IF(A204="","",IF(INDEX(Table_Methods!A:F,MATCH(G204,Table_Methods!B:B,0),1)&lt;&gt;"BKFL7","",MAX(0,ROUND(BKFL7_STR_RCK(AB204,F204),1))))</f>
        <v/>
      </c>
      <c r="AT204" s="97" t="str" cm="1">
        <f t="array" ref="AT204">IF(A204="","",IF(INDEX(Table_Methods!A:F,MATCH(G204,Table_Methods!B:B,0),1)&lt;&gt;"BKFL8","",MAX(0,ROUND(BKFL8_CEB(AF204,Z204,AA204),1))))</f>
        <v/>
      </c>
      <c r="AU204" s="96" t="str" cm="1">
        <f t="array" ref="AU204">IF(A204="","",IF(INDEX(Table_Methods!A:F,MATCH(G204,Table_Methods!B:B,0),1)&lt;&gt;"BKFL8","",MAX(0,ROUND(BKFL8_STR_NRK(AC204,AD204,X204,Y204,Z204),1))))</f>
        <v/>
      </c>
      <c r="AV204" s="96" t="str" cm="1">
        <f t="array" ref="AV204">IF(A204="","",IF(INDEX(Table_Methods!A:F,MATCH(G204,Table_Methods!B:B,0),1)&lt;&gt;"BKFL8","",MAX(0,ROUND(BKFL8_STR_RCK(AB204,X204),1))))</f>
        <v/>
      </c>
      <c r="AW204" s="96" t="str" cm="1">
        <f t="array" ref="AW204">IF(A204="","",IF(INDEX(Table_Methods!A:F,MATCH(G204,Table_Methods!B:B,0),1)&lt;&gt;"BKFL9","",MAX(0,ROUND(BKFL9_STR_NRK(AC204,AD204,X204,Y204,Z204),1))))</f>
        <v/>
      </c>
      <c r="AX204" s="96" t="str" cm="1">
        <f t="array" ref="AX204">IF(A204="","",IF(INDEX(Table_Methods!A:F,MATCH(G204,Table_Methods!B:B,0),1)&lt;&gt;"BKFL9","",MAX(0,ROUND(BKFL9_STR_RCK(AB204,X204),1))))</f>
        <v/>
      </c>
    </row>
    <row r="205" spans="1:50" x14ac:dyDescent="0.25">
      <c r="A205" s="82" t="str">
        <f>IF(Input!A205="","",Input!A205)</f>
        <v/>
      </c>
      <c r="B205" s="82" t="str">
        <f>IF(Input!B205="","",Input!B205)</f>
        <v/>
      </c>
      <c r="C205" s="82" t="str">
        <f>IF(Input!D205="","",Input!D205)</f>
        <v/>
      </c>
      <c r="D205" s="82" t="str">
        <f>IF(Input!E205="","",Input!E205)</f>
        <v/>
      </c>
      <c r="E205" s="82" t="str">
        <f>IF(Input!F205="","",Input!F205)</f>
        <v/>
      </c>
      <c r="F205" s="82" t="str">
        <f>IF(Input!G205="","",Input!G205)</f>
        <v/>
      </c>
      <c r="G205" s="83" t="str">
        <f>IF(Input!H205="","",Input!H205)</f>
        <v/>
      </c>
      <c r="H205" s="82" t="str">
        <f>IF(Input!I205="","",Input!I205)</f>
        <v/>
      </c>
      <c r="I205" s="82" t="str">
        <f>IF(Input!J205="","",Input!J205)</f>
        <v/>
      </c>
      <c r="J205" s="82" t="str">
        <f>IF(Input!K205="","",Input!K205)</f>
        <v/>
      </c>
      <c r="K205" s="82" t="str">
        <f>IF(Input!L205="","",Input!L205)</f>
        <v/>
      </c>
      <c r="L205" s="70" t="str">
        <f>IF(B205="","",IF(B205="Box",4,IF(AND(Project!$B$12&gt;0,ISNUMBER(Project!$B$12)),Project!$B$12,12)))</f>
        <v/>
      </c>
      <c r="M205" s="66" t="str">
        <f t="shared" si="21"/>
        <v/>
      </c>
      <c r="N205" s="66" t="str">
        <f t="shared" si="22"/>
        <v/>
      </c>
      <c r="O205" s="67" t="str" cm="1">
        <f t="array" ref="O205">IF(A205="","",ROUND(IF(B205="Circular",Circular(M205),IF(B205="Box",Box(M205,N205),Elliptical(M205,N205))),3))</f>
        <v/>
      </c>
      <c r="P205" s="66" t="str">
        <f t="shared" si="23"/>
        <v/>
      </c>
      <c r="Q205" s="66" t="str" cm="1">
        <f t="array" ref="Q205">IF(M205="","",ROUND(W(M205),2))</f>
        <v/>
      </c>
      <c r="R205" s="66" t="str" cm="1">
        <f t="array" ref="R205">IF(M205="","",ROUND(Wb(Q205,M205),2))</f>
        <v/>
      </c>
      <c r="S205" s="66" t="str" cm="1">
        <f t="array" ref="S205">IF(R205="","",ROUND(K(R205,N205,L205),2))</f>
        <v/>
      </c>
      <c r="T205" s="66" t="str" cm="1">
        <f t="array" ref="T205">IF(S205="","",ROUND(K_3(S205,P205,L205),2))</f>
        <v/>
      </c>
      <c r="U205" s="66" t="str" cm="1">
        <f t="array" ref="U205">IF(S205="","",ROUND(Wt(I205,S205,L205),2))</f>
        <v/>
      </c>
      <c r="V205" s="92" t="str" cm="1">
        <f t="array" ref="V205">IF(A205="","",MAX(ROUND(L_B2(K205,N205),2),0))</f>
        <v/>
      </c>
      <c r="W205" s="92" t="str" cm="1">
        <f t="array" ref="W205">IF(A205="","",MAX(ROUND(L_Tc(K205,I205,N205),2),0))</f>
        <v/>
      </c>
      <c r="X205" s="92" t="str" cm="1">
        <f t="array" ref="X205">IF(N205="","",ROUND(L_Vc(K205,P205,N205),2))</f>
        <v/>
      </c>
      <c r="Y205" s="92" t="str">
        <f t="shared" si="24"/>
        <v/>
      </c>
      <c r="Z205" s="92" t="str">
        <f t="shared" si="25"/>
        <v/>
      </c>
      <c r="AA205" s="92" t="str">
        <f t="shared" si="26"/>
        <v/>
      </c>
      <c r="AB205" s="76" t="str" cm="1">
        <f t="array" ref="AB205">IF(A205="","",AREA_F(IF(RIGHT(G205,4)="ment",P205,I205),R205))</f>
        <v/>
      </c>
      <c r="AC205" s="76" t="str" cm="1">
        <f t="array" ref="AC205">IF(A205="","",ROUND(AREA_BC(R205,S205,N205,O205),2))</f>
        <v/>
      </c>
      <c r="AD205" s="76" t="str">
        <f t="shared" si="27"/>
        <v/>
      </c>
      <c r="AE205" s="76" t="str" cm="1">
        <f t="array" ref="AE205">IF(A205="","",ROUND(AREA_CT(S205,U205,I205),2))</f>
        <v/>
      </c>
      <c r="AF205" s="76" t="str" cm="1">
        <f t="array" ref="AF205">IF(A205="","",ROUND(AREA_VT(T205,U205,I205,P205),2))</f>
        <v/>
      </c>
      <c r="AG205" s="96" t="str" cm="1">
        <f t="array" ref="AG205">IF(A205="","",IF(INDEX(Table_Methods!A:F,MATCH(G205,Table_Methods!B:B,0),1)&lt;&gt;"BKFL1","",MAX(0,ROUND(BKFL1_CEB(AC205,AE205,AH205,F205,F205,J205),1))))</f>
        <v/>
      </c>
      <c r="AH205" s="96" t="str" cm="1">
        <f t="array" ref="AH205">IF(A205="","",IF(INDEX(Table_Methods!A:F,MATCH(G205,Table_Methods!B:B,0),1)&lt;&gt;"BKFL1","",MAX(0,ROUND(BKFL1_STR_NRK(AC205,AE205,K205,V205,W205),1))))</f>
        <v/>
      </c>
      <c r="AI205" s="96" t="str" cm="1">
        <f t="array" ref="AI205">IF(A205="","",IF(INDEX(Table_Methods!A:F,MATCH(G205,Table_Methods!B:B,0),1)&lt;&gt;"BKFL1","",MAX(0,ROUND(BKFL1_STR_RCK(AB205,F205),1))))</f>
        <v/>
      </c>
      <c r="AJ205" s="96" t="str" cm="1">
        <f t="array" ref="AJ205">IF(A205="","",IF(INDEX(Table_Methods!A:F,MATCH(G205,Table_Methods!B:B,0),1)&lt;&gt;"BKFL2","",MAX(0,ROUND(BKFL2_CEB(AC205,AD205,AK205,F205,F205,J205),1))))</f>
        <v/>
      </c>
      <c r="AK205" s="96" t="str" cm="1">
        <f t="array" ref="AK205">IF(A205="","",IF(INDEX(Table_Methods!A:F,MATCH(G205,Table_Methods!B:B,0),1)&lt;&gt;"BKFL2","",MAX(0,ROUND(BKFL2_STR_NRK(AC205,AD205,K205,V205,X205),1))))</f>
        <v/>
      </c>
      <c r="AL205" s="96" t="str" cm="1">
        <f t="array" ref="AL205">IF(A205="","",IF(INDEX(Table_Methods!A:F,MATCH(G205,Table_Methods!B:B,0),1)&lt;&gt;"BKFL2","",MAX(0,ROUND(BKFL2_STR_RCK(AB205,F205),1))))</f>
        <v/>
      </c>
      <c r="AM205" s="96" t="str" cm="1">
        <f t="array" ref="AM205">IF(A205="","",IF(INDEX(Table_Methods!A:F,MATCH(G205,Table_Methods!B:B,0),1)&lt;&gt;"BKFL3","",MAX(0,ROUND(BKFL3_STR(AC205+AE205,K205),1))))</f>
        <v/>
      </c>
      <c r="AN205" s="96" t="str" cm="1">
        <f t="array" ref="AN205">IF(A205="","",IF(INDEX(Table_Methods!A:F,MATCH(G205,Table_Methods!B:B,0),1)&lt;&gt;"BKFL6","",MAX(0,ROUND(BKFL6_CEB(AC205,AE205,AO205,F205,F205,J205),1))))</f>
        <v/>
      </c>
      <c r="AO205" s="97" t="str" cm="1">
        <f t="array" ref="AO205">IF(A205="","",IF(INDEX(Table_Methods!A:F,MATCH(G205,Table_Methods!B:B,0),1)&lt;&gt;"BKFL6","",MAX(0,ROUND(BKFL6_STR_NRK(AC205,K205,V205),1))))</f>
        <v/>
      </c>
      <c r="AP205" s="96" t="str" cm="1">
        <f t="array" ref="AP205">IF(A205="","",IF(INDEX(Table_Methods!A:F,MATCH(G205,Table_Methods!B:B,0),1)&lt;&gt;"BKFL6","",MAX(0,ROUND(BKFL6_STR_RCK(AB205,F205),1))))</f>
        <v/>
      </c>
      <c r="AQ205" s="97" t="str" cm="1">
        <f t="array" ref="AQ205">IF(A205="","",IF(INDEX(Table_Methods!A:F,MATCH(G205,Table_Methods!B:B,0),1)&lt;&gt;"BKFL7","",MAX(0,ROUND(BKFL7_CEB(AC205,AD205,AR205,F205,F205,J205),1))))</f>
        <v/>
      </c>
      <c r="AR205" s="96" t="str" cm="1">
        <f t="array" ref="AR205">IF(A205="","",IF(INDEX(Table_Methods!A:F,MATCH(G205,Table_Methods!B:B,0),1)&lt;&gt;"BKFL7","",MAX(0,ROUND(BKFL7_STR_NRK(AC205,K205,V205),1))))</f>
        <v/>
      </c>
      <c r="AS205" s="96" t="str" cm="1">
        <f t="array" ref="AS205">IF(A205="","",IF(INDEX(Table_Methods!A:F,MATCH(G205,Table_Methods!B:B,0),1)&lt;&gt;"BKFL7","",MAX(0,ROUND(BKFL7_STR_RCK(AB205,F205),1))))</f>
        <v/>
      </c>
      <c r="AT205" s="97" t="str" cm="1">
        <f t="array" ref="AT205">IF(A205="","",IF(INDEX(Table_Methods!A:F,MATCH(G205,Table_Methods!B:B,0),1)&lt;&gt;"BKFL8","",MAX(0,ROUND(BKFL8_CEB(AF205,Z205,AA205),1))))</f>
        <v/>
      </c>
      <c r="AU205" s="96" t="str" cm="1">
        <f t="array" ref="AU205">IF(A205="","",IF(INDEX(Table_Methods!A:F,MATCH(G205,Table_Methods!B:B,0),1)&lt;&gt;"BKFL8","",MAX(0,ROUND(BKFL8_STR_NRK(AC205,AD205,X205,Y205,Z205),1))))</f>
        <v/>
      </c>
      <c r="AV205" s="96" t="str" cm="1">
        <f t="array" ref="AV205">IF(A205="","",IF(INDEX(Table_Methods!A:F,MATCH(G205,Table_Methods!B:B,0),1)&lt;&gt;"BKFL8","",MAX(0,ROUND(BKFL8_STR_RCK(AB205,X205),1))))</f>
        <v/>
      </c>
      <c r="AW205" s="96" t="str" cm="1">
        <f t="array" ref="AW205">IF(A205="","",IF(INDEX(Table_Methods!A:F,MATCH(G205,Table_Methods!B:B,0),1)&lt;&gt;"BKFL9","",MAX(0,ROUND(BKFL9_STR_NRK(AC205,AD205,X205,Y205,Z205),1))))</f>
        <v/>
      </c>
      <c r="AX205" s="96" t="str" cm="1">
        <f t="array" ref="AX205">IF(A205="","",IF(INDEX(Table_Methods!A:F,MATCH(G205,Table_Methods!B:B,0),1)&lt;&gt;"BKFL9","",MAX(0,ROUND(BKFL9_STR_RCK(AB205,X205),1))))</f>
        <v/>
      </c>
    </row>
    <row r="206" spans="1:50" x14ac:dyDescent="0.25">
      <c r="A206" s="82" t="str">
        <f>IF(Input!A206="","",Input!A206)</f>
        <v/>
      </c>
      <c r="B206" s="82" t="str">
        <f>IF(Input!B206="","",Input!B206)</f>
        <v/>
      </c>
      <c r="C206" s="82" t="str">
        <f>IF(Input!D206="","",Input!D206)</f>
        <v/>
      </c>
      <c r="D206" s="82" t="str">
        <f>IF(Input!E206="","",Input!E206)</f>
        <v/>
      </c>
      <c r="E206" s="82" t="str">
        <f>IF(Input!F206="","",Input!F206)</f>
        <v/>
      </c>
      <c r="F206" s="82" t="str">
        <f>IF(Input!G206="","",Input!G206)</f>
        <v/>
      </c>
      <c r="G206" s="83" t="str">
        <f>IF(Input!H206="","",Input!H206)</f>
        <v/>
      </c>
      <c r="H206" s="82" t="str">
        <f>IF(Input!I206="","",Input!I206)</f>
        <v/>
      </c>
      <c r="I206" s="82" t="str">
        <f>IF(Input!J206="","",Input!J206)</f>
        <v/>
      </c>
      <c r="J206" s="82" t="str">
        <f>IF(Input!K206="","",Input!K206)</f>
        <v/>
      </c>
      <c r="K206" s="82" t="str">
        <f>IF(Input!L206="","",Input!L206)</f>
        <v/>
      </c>
      <c r="L206" s="70" t="str">
        <f>IF(B206="","",IF(B206="Box",4,IF(AND(Project!$B$12&gt;0,ISNUMBER(Project!$B$12)),Project!$B$12,12)))</f>
        <v/>
      </c>
      <c r="M206" s="66" t="str">
        <f t="shared" si="21"/>
        <v/>
      </c>
      <c r="N206" s="66" t="str">
        <f t="shared" si="22"/>
        <v/>
      </c>
      <c r="O206" s="67" t="str" cm="1">
        <f t="array" ref="O206">IF(A206="","",ROUND(IF(B206="Circular",Circular(M206),IF(B206="Box",Box(M206,N206),Elliptical(M206,N206))),3))</f>
        <v/>
      </c>
      <c r="P206" s="66" t="str">
        <f t="shared" si="23"/>
        <v/>
      </c>
      <c r="Q206" s="66" t="str" cm="1">
        <f t="array" ref="Q206">IF(M206="","",ROUND(W(M206),2))</f>
        <v/>
      </c>
      <c r="R206" s="66" t="str" cm="1">
        <f t="array" ref="R206">IF(M206="","",ROUND(Wb(Q206,M206),2))</f>
        <v/>
      </c>
      <c r="S206" s="66" t="str" cm="1">
        <f t="array" ref="S206">IF(R206="","",ROUND(K(R206,N206,L206),2))</f>
        <v/>
      </c>
      <c r="T206" s="66" t="str" cm="1">
        <f t="array" ref="T206">IF(S206="","",ROUND(K_3(S206,P206,L206),2))</f>
        <v/>
      </c>
      <c r="U206" s="66" t="str" cm="1">
        <f t="array" ref="U206">IF(S206="","",ROUND(Wt(I206,S206,L206),2))</f>
        <v/>
      </c>
      <c r="V206" s="92" t="str" cm="1">
        <f t="array" ref="V206">IF(A206="","",MAX(ROUND(L_B2(K206,N206),2),0))</f>
        <v/>
      </c>
      <c r="W206" s="92" t="str" cm="1">
        <f t="array" ref="W206">IF(A206="","",MAX(ROUND(L_Tc(K206,I206,N206),2),0))</f>
        <v/>
      </c>
      <c r="X206" s="92" t="str" cm="1">
        <f t="array" ref="X206">IF(N206="","",ROUND(L_Vc(K206,P206,N206),2))</f>
        <v/>
      </c>
      <c r="Y206" s="92" t="str">
        <f t="shared" si="24"/>
        <v/>
      </c>
      <c r="Z206" s="92" t="str">
        <f t="shared" si="25"/>
        <v/>
      </c>
      <c r="AA206" s="92" t="str">
        <f t="shared" si="26"/>
        <v/>
      </c>
      <c r="AB206" s="76" t="str" cm="1">
        <f t="array" ref="AB206">IF(A206="","",AREA_F(IF(RIGHT(G206,4)="ment",P206,I206),R206))</f>
        <v/>
      </c>
      <c r="AC206" s="76" t="str" cm="1">
        <f t="array" ref="AC206">IF(A206="","",ROUND(AREA_BC(R206,S206,N206,O206),2))</f>
        <v/>
      </c>
      <c r="AD206" s="76" t="str">
        <f t="shared" si="27"/>
        <v/>
      </c>
      <c r="AE206" s="76" t="str" cm="1">
        <f t="array" ref="AE206">IF(A206="","",ROUND(AREA_CT(S206,U206,I206),2))</f>
        <v/>
      </c>
      <c r="AF206" s="76" t="str" cm="1">
        <f t="array" ref="AF206">IF(A206="","",ROUND(AREA_VT(T206,U206,I206,P206),2))</f>
        <v/>
      </c>
      <c r="AG206" s="96" t="str" cm="1">
        <f t="array" ref="AG206">IF(A206="","",IF(INDEX(Table_Methods!A:F,MATCH(G206,Table_Methods!B:B,0),1)&lt;&gt;"BKFL1","",MAX(0,ROUND(BKFL1_CEB(AC206,AE206,AH206,F206,F206,J206),1))))</f>
        <v/>
      </c>
      <c r="AH206" s="96" t="str" cm="1">
        <f t="array" ref="AH206">IF(A206="","",IF(INDEX(Table_Methods!A:F,MATCH(G206,Table_Methods!B:B,0),1)&lt;&gt;"BKFL1","",MAX(0,ROUND(BKFL1_STR_NRK(AC206,AE206,K206,V206,W206),1))))</f>
        <v/>
      </c>
      <c r="AI206" s="96" t="str" cm="1">
        <f t="array" ref="AI206">IF(A206="","",IF(INDEX(Table_Methods!A:F,MATCH(G206,Table_Methods!B:B,0),1)&lt;&gt;"BKFL1","",MAX(0,ROUND(BKFL1_STR_RCK(AB206,F206),1))))</f>
        <v/>
      </c>
      <c r="AJ206" s="96" t="str" cm="1">
        <f t="array" ref="AJ206">IF(A206="","",IF(INDEX(Table_Methods!A:F,MATCH(G206,Table_Methods!B:B,0),1)&lt;&gt;"BKFL2","",MAX(0,ROUND(BKFL2_CEB(AC206,AD206,AK206,F206,F206,J206),1))))</f>
        <v/>
      </c>
      <c r="AK206" s="96" t="str" cm="1">
        <f t="array" ref="AK206">IF(A206="","",IF(INDEX(Table_Methods!A:F,MATCH(G206,Table_Methods!B:B,0),1)&lt;&gt;"BKFL2","",MAX(0,ROUND(BKFL2_STR_NRK(AC206,AD206,K206,V206,X206),1))))</f>
        <v/>
      </c>
      <c r="AL206" s="96" t="str" cm="1">
        <f t="array" ref="AL206">IF(A206="","",IF(INDEX(Table_Methods!A:F,MATCH(G206,Table_Methods!B:B,0),1)&lt;&gt;"BKFL2","",MAX(0,ROUND(BKFL2_STR_RCK(AB206,F206),1))))</f>
        <v/>
      </c>
      <c r="AM206" s="96" t="str" cm="1">
        <f t="array" ref="AM206">IF(A206="","",IF(INDEX(Table_Methods!A:F,MATCH(G206,Table_Methods!B:B,0),1)&lt;&gt;"BKFL3","",MAX(0,ROUND(BKFL3_STR(AC206+AE206,K206),1))))</f>
        <v/>
      </c>
      <c r="AN206" s="96" t="str" cm="1">
        <f t="array" ref="AN206">IF(A206="","",IF(INDEX(Table_Methods!A:F,MATCH(G206,Table_Methods!B:B,0),1)&lt;&gt;"BKFL6","",MAX(0,ROUND(BKFL6_CEB(AC206,AE206,AO206,F206,F206,J206),1))))</f>
        <v/>
      </c>
      <c r="AO206" s="97" t="str" cm="1">
        <f t="array" ref="AO206">IF(A206="","",IF(INDEX(Table_Methods!A:F,MATCH(G206,Table_Methods!B:B,0),1)&lt;&gt;"BKFL6","",MAX(0,ROUND(BKFL6_STR_NRK(AC206,K206,V206),1))))</f>
        <v/>
      </c>
      <c r="AP206" s="96" t="str" cm="1">
        <f t="array" ref="AP206">IF(A206="","",IF(INDEX(Table_Methods!A:F,MATCH(G206,Table_Methods!B:B,0),1)&lt;&gt;"BKFL6","",MAX(0,ROUND(BKFL6_STR_RCK(AB206,F206),1))))</f>
        <v/>
      </c>
      <c r="AQ206" s="97" t="str" cm="1">
        <f t="array" ref="AQ206">IF(A206="","",IF(INDEX(Table_Methods!A:F,MATCH(G206,Table_Methods!B:B,0),1)&lt;&gt;"BKFL7","",MAX(0,ROUND(BKFL7_CEB(AC206,AD206,AR206,F206,F206,J206),1))))</f>
        <v/>
      </c>
      <c r="AR206" s="96" t="str" cm="1">
        <f t="array" ref="AR206">IF(A206="","",IF(INDEX(Table_Methods!A:F,MATCH(G206,Table_Methods!B:B,0),1)&lt;&gt;"BKFL7","",MAX(0,ROUND(BKFL7_STR_NRK(AC206,K206,V206),1))))</f>
        <v/>
      </c>
      <c r="AS206" s="96" t="str" cm="1">
        <f t="array" ref="AS206">IF(A206="","",IF(INDEX(Table_Methods!A:F,MATCH(G206,Table_Methods!B:B,0),1)&lt;&gt;"BKFL7","",MAX(0,ROUND(BKFL7_STR_RCK(AB206,F206),1))))</f>
        <v/>
      </c>
      <c r="AT206" s="97" t="str" cm="1">
        <f t="array" ref="AT206">IF(A206="","",IF(INDEX(Table_Methods!A:F,MATCH(G206,Table_Methods!B:B,0),1)&lt;&gt;"BKFL8","",MAX(0,ROUND(BKFL8_CEB(AF206,Z206,AA206),1))))</f>
        <v/>
      </c>
      <c r="AU206" s="96" t="str" cm="1">
        <f t="array" ref="AU206">IF(A206="","",IF(INDEX(Table_Methods!A:F,MATCH(G206,Table_Methods!B:B,0),1)&lt;&gt;"BKFL8","",MAX(0,ROUND(BKFL8_STR_NRK(AC206,AD206,X206,Y206,Z206),1))))</f>
        <v/>
      </c>
      <c r="AV206" s="96" t="str" cm="1">
        <f t="array" ref="AV206">IF(A206="","",IF(INDEX(Table_Methods!A:F,MATCH(G206,Table_Methods!B:B,0),1)&lt;&gt;"BKFL8","",MAX(0,ROUND(BKFL8_STR_RCK(AB206,X206),1))))</f>
        <v/>
      </c>
      <c r="AW206" s="96" t="str" cm="1">
        <f t="array" ref="AW206">IF(A206="","",IF(INDEX(Table_Methods!A:F,MATCH(G206,Table_Methods!B:B,0),1)&lt;&gt;"BKFL9","",MAX(0,ROUND(BKFL9_STR_NRK(AC206,AD206,X206,Y206,Z206),1))))</f>
        <v/>
      </c>
      <c r="AX206" s="96" t="str" cm="1">
        <f t="array" ref="AX206">IF(A206="","",IF(INDEX(Table_Methods!A:F,MATCH(G206,Table_Methods!B:B,0),1)&lt;&gt;"BKFL9","",MAX(0,ROUND(BKFL9_STR_RCK(AB206,X206),1))))</f>
        <v/>
      </c>
    </row>
    <row r="207" spans="1:50" x14ac:dyDescent="0.25">
      <c r="A207" s="82" t="str">
        <f>IF(Input!A207="","",Input!A207)</f>
        <v/>
      </c>
      <c r="B207" s="82" t="str">
        <f>IF(Input!B207="","",Input!B207)</f>
        <v/>
      </c>
      <c r="C207" s="82" t="str">
        <f>IF(Input!D207="","",Input!D207)</f>
        <v/>
      </c>
      <c r="D207" s="82" t="str">
        <f>IF(Input!E207="","",Input!E207)</f>
        <v/>
      </c>
      <c r="E207" s="82" t="str">
        <f>IF(Input!F207="","",Input!F207)</f>
        <v/>
      </c>
      <c r="F207" s="82" t="str">
        <f>IF(Input!G207="","",Input!G207)</f>
        <v/>
      </c>
      <c r="G207" s="83" t="str">
        <f>IF(Input!H207="","",Input!H207)</f>
        <v/>
      </c>
      <c r="H207" s="82" t="str">
        <f>IF(Input!I207="","",Input!I207)</f>
        <v/>
      </c>
      <c r="I207" s="82" t="str">
        <f>IF(Input!J207="","",Input!J207)</f>
        <v/>
      </c>
      <c r="J207" s="82" t="str">
        <f>IF(Input!K207="","",Input!K207)</f>
        <v/>
      </c>
      <c r="K207" s="82" t="str">
        <f>IF(Input!L207="","",Input!L207)</f>
        <v/>
      </c>
      <c r="L207" s="70" t="str">
        <f>IF(B207="","",IF(B207="Box",4,IF(AND(Project!$B$12&gt;0,ISNUMBER(Project!$B$12)),Project!$B$12,12)))</f>
        <v/>
      </c>
      <c r="M207" s="66" t="str">
        <f t="shared" si="21"/>
        <v/>
      </c>
      <c r="N207" s="66" t="str">
        <f t="shared" si="22"/>
        <v/>
      </c>
      <c r="O207" s="67" t="str" cm="1">
        <f t="array" ref="O207">IF(A207="","",ROUND(IF(B207="Circular",Circular(M207),IF(B207="Box",Box(M207,N207),Elliptical(M207,N207))),3))</f>
        <v/>
      </c>
      <c r="P207" s="66" t="str">
        <f t="shared" si="23"/>
        <v/>
      </c>
      <c r="Q207" s="66" t="str" cm="1">
        <f t="array" ref="Q207">IF(M207="","",ROUND(W(M207),2))</f>
        <v/>
      </c>
      <c r="R207" s="66" t="str" cm="1">
        <f t="array" ref="R207">IF(M207="","",ROUND(Wb(Q207,M207),2))</f>
        <v/>
      </c>
      <c r="S207" s="66" t="str" cm="1">
        <f t="array" ref="S207">IF(R207="","",ROUND(K(R207,N207,L207),2))</f>
        <v/>
      </c>
      <c r="T207" s="66" t="str" cm="1">
        <f t="array" ref="T207">IF(S207="","",ROUND(K_3(S207,P207,L207),2))</f>
        <v/>
      </c>
      <c r="U207" s="66" t="str" cm="1">
        <f t="array" ref="U207">IF(S207="","",ROUND(Wt(I207,S207,L207),2))</f>
        <v/>
      </c>
      <c r="V207" s="92" t="str" cm="1">
        <f t="array" ref="V207">IF(A207="","",MAX(ROUND(L_B2(K207,N207),2),0))</f>
        <v/>
      </c>
      <c r="W207" s="92" t="str" cm="1">
        <f t="array" ref="W207">IF(A207="","",MAX(ROUND(L_Tc(K207,I207,N207),2),0))</f>
        <v/>
      </c>
      <c r="X207" s="92" t="str" cm="1">
        <f t="array" ref="X207">IF(N207="","",ROUND(L_Vc(K207,P207,N207),2))</f>
        <v/>
      </c>
      <c r="Y207" s="92" t="str">
        <f t="shared" si="24"/>
        <v/>
      </c>
      <c r="Z207" s="92" t="str">
        <f t="shared" si="25"/>
        <v/>
      </c>
      <c r="AA207" s="92" t="str">
        <f t="shared" si="26"/>
        <v/>
      </c>
      <c r="AB207" s="76" t="str" cm="1">
        <f t="array" ref="AB207">IF(A207="","",AREA_F(IF(RIGHT(G207,4)="ment",P207,I207),R207))</f>
        <v/>
      </c>
      <c r="AC207" s="76" t="str" cm="1">
        <f t="array" ref="AC207">IF(A207="","",ROUND(AREA_BC(R207,S207,N207,O207),2))</f>
        <v/>
      </c>
      <c r="AD207" s="76" t="str">
        <f t="shared" si="27"/>
        <v/>
      </c>
      <c r="AE207" s="76" t="str" cm="1">
        <f t="array" ref="AE207">IF(A207="","",ROUND(AREA_CT(S207,U207,I207),2))</f>
        <v/>
      </c>
      <c r="AF207" s="76" t="str" cm="1">
        <f t="array" ref="AF207">IF(A207="","",ROUND(AREA_VT(T207,U207,I207,P207),2))</f>
        <v/>
      </c>
      <c r="AG207" s="96" t="str" cm="1">
        <f t="array" ref="AG207">IF(A207="","",IF(INDEX(Table_Methods!A:F,MATCH(G207,Table_Methods!B:B,0),1)&lt;&gt;"BKFL1","",MAX(0,ROUND(BKFL1_CEB(AC207,AE207,AH207,F207,F207,J207),1))))</f>
        <v/>
      </c>
      <c r="AH207" s="96" t="str" cm="1">
        <f t="array" ref="AH207">IF(A207="","",IF(INDEX(Table_Methods!A:F,MATCH(G207,Table_Methods!B:B,0),1)&lt;&gt;"BKFL1","",MAX(0,ROUND(BKFL1_STR_NRK(AC207,AE207,K207,V207,W207),1))))</f>
        <v/>
      </c>
      <c r="AI207" s="96" t="str" cm="1">
        <f t="array" ref="AI207">IF(A207="","",IF(INDEX(Table_Methods!A:F,MATCH(G207,Table_Methods!B:B,0),1)&lt;&gt;"BKFL1","",MAX(0,ROUND(BKFL1_STR_RCK(AB207,F207),1))))</f>
        <v/>
      </c>
      <c r="AJ207" s="96" t="str" cm="1">
        <f t="array" ref="AJ207">IF(A207="","",IF(INDEX(Table_Methods!A:F,MATCH(G207,Table_Methods!B:B,0),1)&lt;&gt;"BKFL2","",MAX(0,ROUND(BKFL2_CEB(AC207,AD207,AK207,F207,F207,J207),1))))</f>
        <v/>
      </c>
      <c r="AK207" s="96" t="str" cm="1">
        <f t="array" ref="AK207">IF(A207="","",IF(INDEX(Table_Methods!A:F,MATCH(G207,Table_Methods!B:B,0),1)&lt;&gt;"BKFL2","",MAX(0,ROUND(BKFL2_STR_NRK(AC207,AD207,K207,V207,X207),1))))</f>
        <v/>
      </c>
      <c r="AL207" s="96" t="str" cm="1">
        <f t="array" ref="AL207">IF(A207="","",IF(INDEX(Table_Methods!A:F,MATCH(G207,Table_Methods!B:B,0),1)&lt;&gt;"BKFL2","",MAX(0,ROUND(BKFL2_STR_RCK(AB207,F207),1))))</f>
        <v/>
      </c>
      <c r="AM207" s="96" t="str" cm="1">
        <f t="array" ref="AM207">IF(A207="","",IF(INDEX(Table_Methods!A:F,MATCH(G207,Table_Methods!B:B,0),1)&lt;&gt;"BKFL3","",MAX(0,ROUND(BKFL3_STR(AC207+AE207,K207),1))))</f>
        <v/>
      </c>
      <c r="AN207" s="96" t="str" cm="1">
        <f t="array" ref="AN207">IF(A207="","",IF(INDEX(Table_Methods!A:F,MATCH(G207,Table_Methods!B:B,0),1)&lt;&gt;"BKFL6","",MAX(0,ROUND(BKFL6_CEB(AC207,AE207,AO207,F207,F207,J207),1))))</f>
        <v/>
      </c>
      <c r="AO207" s="97" t="str" cm="1">
        <f t="array" ref="AO207">IF(A207="","",IF(INDEX(Table_Methods!A:F,MATCH(G207,Table_Methods!B:B,0),1)&lt;&gt;"BKFL6","",MAX(0,ROUND(BKFL6_STR_NRK(AC207,K207,V207),1))))</f>
        <v/>
      </c>
      <c r="AP207" s="96" t="str" cm="1">
        <f t="array" ref="AP207">IF(A207="","",IF(INDEX(Table_Methods!A:F,MATCH(G207,Table_Methods!B:B,0),1)&lt;&gt;"BKFL6","",MAX(0,ROUND(BKFL6_STR_RCK(AB207,F207),1))))</f>
        <v/>
      </c>
      <c r="AQ207" s="97" t="str" cm="1">
        <f t="array" ref="AQ207">IF(A207="","",IF(INDEX(Table_Methods!A:F,MATCH(G207,Table_Methods!B:B,0),1)&lt;&gt;"BKFL7","",MAX(0,ROUND(BKFL7_CEB(AC207,AD207,AR207,F207,F207,J207),1))))</f>
        <v/>
      </c>
      <c r="AR207" s="96" t="str" cm="1">
        <f t="array" ref="AR207">IF(A207="","",IF(INDEX(Table_Methods!A:F,MATCH(G207,Table_Methods!B:B,0),1)&lt;&gt;"BKFL7","",MAX(0,ROUND(BKFL7_STR_NRK(AC207,K207,V207),1))))</f>
        <v/>
      </c>
      <c r="AS207" s="96" t="str" cm="1">
        <f t="array" ref="AS207">IF(A207="","",IF(INDEX(Table_Methods!A:F,MATCH(G207,Table_Methods!B:B,0),1)&lt;&gt;"BKFL7","",MAX(0,ROUND(BKFL7_STR_RCK(AB207,F207),1))))</f>
        <v/>
      </c>
      <c r="AT207" s="97" t="str" cm="1">
        <f t="array" ref="AT207">IF(A207="","",IF(INDEX(Table_Methods!A:F,MATCH(G207,Table_Methods!B:B,0),1)&lt;&gt;"BKFL8","",MAX(0,ROUND(BKFL8_CEB(AF207,Z207,AA207),1))))</f>
        <v/>
      </c>
      <c r="AU207" s="96" t="str" cm="1">
        <f t="array" ref="AU207">IF(A207="","",IF(INDEX(Table_Methods!A:F,MATCH(G207,Table_Methods!B:B,0),1)&lt;&gt;"BKFL8","",MAX(0,ROUND(BKFL8_STR_NRK(AC207,AD207,X207,Y207,Z207),1))))</f>
        <v/>
      </c>
      <c r="AV207" s="96" t="str" cm="1">
        <f t="array" ref="AV207">IF(A207="","",IF(INDEX(Table_Methods!A:F,MATCH(G207,Table_Methods!B:B,0),1)&lt;&gt;"BKFL8","",MAX(0,ROUND(BKFL8_STR_RCK(AB207,X207),1))))</f>
        <v/>
      </c>
      <c r="AW207" s="96" t="str" cm="1">
        <f t="array" ref="AW207">IF(A207="","",IF(INDEX(Table_Methods!A:F,MATCH(G207,Table_Methods!B:B,0),1)&lt;&gt;"BKFL9","",MAX(0,ROUND(BKFL9_STR_NRK(AC207,AD207,X207,Y207,Z207),1))))</f>
        <v/>
      </c>
      <c r="AX207" s="96" t="str" cm="1">
        <f t="array" ref="AX207">IF(A207="","",IF(INDEX(Table_Methods!A:F,MATCH(G207,Table_Methods!B:B,0),1)&lt;&gt;"BKFL9","",MAX(0,ROUND(BKFL9_STR_RCK(AB207,X207),1))))</f>
        <v/>
      </c>
    </row>
    <row r="208" spans="1:50" x14ac:dyDescent="0.25">
      <c r="A208" s="82" t="str">
        <f>IF(Input!A208="","",Input!A208)</f>
        <v/>
      </c>
      <c r="B208" s="82" t="str">
        <f>IF(Input!B208="","",Input!B208)</f>
        <v/>
      </c>
      <c r="C208" s="82" t="str">
        <f>IF(Input!D208="","",Input!D208)</f>
        <v/>
      </c>
      <c r="D208" s="82" t="str">
        <f>IF(Input!E208="","",Input!E208)</f>
        <v/>
      </c>
      <c r="E208" s="82" t="str">
        <f>IF(Input!F208="","",Input!F208)</f>
        <v/>
      </c>
      <c r="F208" s="82" t="str">
        <f>IF(Input!G208="","",Input!G208)</f>
        <v/>
      </c>
      <c r="G208" s="83" t="str">
        <f>IF(Input!H208="","",Input!H208)</f>
        <v/>
      </c>
      <c r="H208" s="82" t="str">
        <f>IF(Input!I208="","",Input!I208)</f>
        <v/>
      </c>
      <c r="I208" s="82" t="str">
        <f>IF(Input!J208="","",Input!J208)</f>
        <v/>
      </c>
      <c r="J208" s="82" t="str">
        <f>IF(Input!K208="","",Input!K208)</f>
        <v/>
      </c>
      <c r="K208" s="82" t="str">
        <f>IF(Input!L208="","",Input!L208)</f>
        <v/>
      </c>
      <c r="L208" s="70" t="str">
        <f>IF(B208="","",IF(B208="Box",4,IF(AND(Project!$B$12&gt;0,ISNUMBER(Project!$B$12)),Project!$B$12,12)))</f>
        <v/>
      </c>
      <c r="M208" s="66" t="str">
        <f t="shared" si="21"/>
        <v/>
      </c>
      <c r="N208" s="66" t="str">
        <f t="shared" si="22"/>
        <v/>
      </c>
      <c r="O208" s="67" t="str" cm="1">
        <f t="array" ref="O208">IF(A208="","",ROUND(IF(B208="Circular",Circular(M208),IF(B208="Box",Box(M208,N208),Elliptical(M208,N208))),3))</f>
        <v/>
      </c>
      <c r="P208" s="66" t="str">
        <f t="shared" si="23"/>
        <v/>
      </c>
      <c r="Q208" s="66" t="str" cm="1">
        <f t="array" ref="Q208">IF(M208="","",ROUND(W(M208),2))</f>
        <v/>
      </c>
      <c r="R208" s="66" t="str" cm="1">
        <f t="array" ref="R208">IF(M208="","",ROUND(Wb(Q208,M208),2))</f>
        <v/>
      </c>
      <c r="S208" s="66" t="str" cm="1">
        <f t="array" ref="S208">IF(R208="","",ROUND(K(R208,N208,L208),2))</f>
        <v/>
      </c>
      <c r="T208" s="66" t="str" cm="1">
        <f t="array" ref="T208">IF(S208="","",ROUND(K_3(S208,P208,L208),2))</f>
        <v/>
      </c>
      <c r="U208" s="66" t="str" cm="1">
        <f t="array" ref="U208">IF(S208="","",ROUND(Wt(I208,S208,L208),2))</f>
        <v/>
      </c>
      <c r="V208" s="92" t="str" cm="1">
        <f t="array" ref="V208">IF(A208="","",MAX(ROUND(L_B2(K208,N208),2),0))</f>
        <v/>
      </c>
      <c r="W208" s="92" t="str" cm="1">
        <f t="array" ref="W208">IF(A208="","",MAX(ROUND(L_Tc(K208,I208,N208),2),0))</f>
        <v/>
      </c>
      <c r="X208" s="92" t="str" cm="1">
        <f t="array" ref="X208">IF(N208="","",ROUND(L_Vc(K208,P208,N208),2))</f>
        <v/>
      </c>
      <c r="Y208" s="92" t="str">
        <f t="shared" si="24"/>
        <v/>
      </c>
      <c r="Z208" s="92" t="str">
        <f t="shared" si="25"/>
        <v/>
      </c>
      <c r="AA208" s="92" t="str">
        <f t="shared" si="26"/>
        <v/>
      </c>
      <c r="AB208" s="76" t="str" cm="1">
        <f t="array" ref="AB208">IF(A208="","",AREA_F(IF(RIGHT(G208,4)="ment",P208,I208),R208))</f>
        <v/>
      </c>
      <c r="AC208" s="76" t="str" cm="1">
        <f t="array" ref="AC208">IF(A208="","",ROUND(AREA_BC(R208,S208,N208,O208),2))</f>
        <v/>
      </c>
      <c r="AD208" s="76" t="str">
        <f t="shared" si="27"/>
        <v/>
      </c>
      <c r="AE208" s="76" t="str" cm="1">
        <f t="array" ref="AE208">IF(A208="","",ROUND(AREA_CT(S208,U208,I208),2))</f>
        <v/>
      </c>
      <c r="AF208" s="76" t="str" cm="1">
        <f t="array" ref="AF208">IF(A208="","",ROUND(AREA_VT(T208,U208,I208,P208),2))</f>
        <v/>
      </c>
      <c r="AG208" s="96" t="str" cm="1">
        <f t="array" ref="AG208">IF(A208="","",IF(INDEX(Table_Methods!A:F,MATCH(G208,Table_Methods!B:B,0),1)&lt;&gt;"BKFL1","",MAX(0,ROUND(BKFL1_CEB(AC208,AE208,AH208,F208,F208,J208),1))))</f>
        <v/>
      </c>
      <c r="AH208" s="96" t="str" cm="1">
        <f t="array" ref="AH208">IF(A208="","",IF(INDEX(Table_Methods!A:F,MATCH(G208,Table_Methods!B:B,0),1)&lt;&gt;"BKFL1","",MAX(0,ROUND(BKFL1_STR_NRK(AC208,AE208,K208,V208,W208),1))))</f>
        <v/>
      </c>
      <c r="AI208" s="96" t="str" cm="1">
        <f t="array" ref="AI208">IF(A208="","",IF(INDEX(Table_Methods!A:F,MATCH(G208,Table_Methods!B:B,0),1)&lt;&gt;"BKFL1","",MAX(0,ROUND(BKFL1_STR_RCK(AB208,F208),1))))</f>
        <v/>
      </c>
      <c r="AJ208" s="96" t="str" cm="1">
        <f t="array" ref="AJ208">IF(A208="","",IF(INDEX(Table_Methods!A:F,MATCH(G208,Table_Methods!B:B,0),1)&lt;&gt;"BKFL2","",MAX(0,ROUND(BKFL2_CEB(AC208,AD208,AK208,F208,F208,J208),1))))</f>
        <v/>
      </c>
      <c r="AK208" s="96" t="str" cm="1">
        <f t="array" ref="AK208">IF(A208="","",IF(INDEX(Table_Methods!A:F,MATCH(G208,Table_Methods!B:B,0),1)&lt;&gt;"BKFL2","",MAX(0,ROUND(BKFL2_STR_NRK(AC208,AD208,K208,V208,X208),1))))</f>
        <v/>
      </c>
      <c r="AL208" s="96" t="str" cm="1">
        <f t="array" ref="AL208">IF(A208="","",IF(INDEX(Table_Methods!A:F,MATCH(G208,Table_Methods!B:B,0),1)&lt;&gt;"BKFL2","",MAX(0,ROUND(BKFL2_STR_RCK(AB208,F208),1))))</f>
        <v/>
      </c>
      <c r="AM208" s="96" t="str" cm="1">
        <f t="array" ref="AM208">IF(A208="","",IF(INDEX(Table_Methods!A:F,MATCH(G208,Table_Methods!B:B,0),1)&lt;&gt;"BKFL3","",MAX(0,ROUND(BKFL3_STR(AC208+AE208,K208),1))))</f>
        <v/>
      </c>
      <c r="AN208" s="96" t="str" cm="1">
        <f t="array" ref="AN208">IF(A208="","",IF(INDEX(Table_Methods!A:F,MATCH(G208,Table_Methods!B:B,0),1)&lt;&gt;"BKFL6","",MAX(0,ROUND(BKFL6_CEB(AC208,AE208,AO208,F208,F208,J208),1))))</f>
        <v/>
      </c>
      <c r="AO208" s="97" t="str" cm="1">
        <f t="array" ref="AO208">IF(A208="","",IF(INDEX(Table_Methods!A:F,MATCH(G208,Table_Methods!B:B,0),1)&lt;&gt;"BKFL6","",MAX(0,ROUND(BKFL6_STR_NRK(AC208,K208,V208),1))))</f>
        <v/>
      </c>
      <c r="AP208" s="96" t="str" cm="1">
        <f t="array" ref="AP208">IF(A208="","",IF(INDEX(Table_Methods!A:F,MATCH(G208,Table_Methods!B:B,0),1)&lt;&gt;"BKFL6","",MAX(0,ROUND(BKFL6_STR_RCK(AB208,F208),1))))</f>
        <v/>
      </c>
      <c r="AQ208" s="97" t="str" cm="1">
        <f t="array" ref="AQ208">IF(A208="","",IF(INDEX(Table_Methods!A:F,MATCH(G208,Table_Methods!B:B,0),1)&lt;&gt;"BKFL7","",MAX(0,ROUND(BKFL7_CEB(AC208,AD208,AR208,F208,F208,J208),1))))</f>
        <v/>
      </c>
      <c r="AR208" s="96" t="str" cm="1">
        <f t="array" ref="AR208">IF(A208="","",IF(INDEX(Table_Methods!A:F,MATCH(G208,Table_Methods!B:B,0),1)&lt;&gt;"BKFL7","",MAX(0,ROUND(BKFL7_STR_NRK(AC208,K208,V208),1))))</f>
        <v/>
      </c>
      <c r="AS208" s="96" t="str" cm="1">
        <f t="array" ref="AS208">IF(A208="","",IF(INDEX(Table_Methods!A:F,MATCH(G208,Table_Methods!B:B,0),1)&lt;&gt;"BKFL7","",MAX(0,ROUND(BKFL7_STR_RCK(AB208,F208),1))))</f>
        <v/>
      </c>
      <c r="AT208" s="97" t="str" cm="1">
        <f t="array" ref="AT208">IF(A208="","",IF(INDEX(Table_Methods!A:F,MATCH(G208,Table_Methods!B:B,0),1)&lt;&gt;"BKFL8","",MAX(0,ROUND(BKFL8_CEB(AF208,Z208,AA208),1))))</f>
        <v/>
      </c>
      <c r="AU208" s="96" t="str" cm="1">
        <f t="array" ref="AU208">IF(A208="","",IF(INDEX(Table_Methods!A:F,MATCH(G208,Table_Methods!B:B,0),1)&lt;&gt;"BKFL8","",MAX(0,ROUND(BKFL8_STR_NRK(AC208,AD208,X208,Y208,Z208),1))))</f>
        <v/>
      </c>
      <c r="AV208" s="96" t="str" cm="1">
        <f t="array" ref="AV208">IF(A208="","",IF(INDEX(Table_Methods!A:F,MATCH(G208,Table_Methods!B:B,0),1)&lt;&gt;"BKFL8","",MAX(0,ROUND(BKFL8_STR_RCK(AB208,X208),1))))</f>
        <v/>
      </c>
      <c r="AW208" s="96" t="str" cm="1">
        <f t="array" ref="AW208">IF(A208="","",IF(INDEX(Table_Methods!A:F,MATCH(G208,Table_Methods!B:B,0),1)&lt;&gt;"BKFL9","",MAX(0,ROUND(BKFL9_STR_NRK(AC208,AD208,X208,Y208,Z208),1))))</f>
        <v/>
      </c>
      <c r="AX208" s="96" t="str" cm="1">
        <f t="array" ref="AX208">IF(A208="","",IF(INDEX(Table_Methods!A:F,MATCH(G208,Table_Methods!B:B,0),1)&lt;&gt;"BKFL9","",MAX(0,ROUND(BKFL9_STR_RCK(AB208,X208),1))))</f>
        <v/>
      </c>
    </row>
    <row r="209" spans="1:50" x14ac:dyDescent="0.25">
      <c r="A209" s="82" t="str">
        <f>IF(Input!A209="","",Input!A209)</f>
        <v/>
      </c>
      <c r="B209" s="82" t="str">
        <f>IF(Input!B209="","",Input!B209)</f>
        <v/>
      </c>
      <c r="C209" s="82" t="str">
        <f>IF(Input!D209="","",Input!D209)</f>
        <v/>
      </c>
      <c r="D209" s="82" t="str">
        <f>IF(Input!E209="","",Input!E209)</f>
        <v/>
      </c>
      <c r="E209" s="82" t="str">
        <f>IF(Input!F209="","",Input!F209)</f>
        <v/>
      </c>
      <c r="F209" s="82" t="str">
        <f>IF(Input!G209="","",Input!G209)</f>
        <v/>
      </c>
      <c r="G209" s="83" t="str">
        <f>IF(Input!H209="","",Input!H209)</f>
        <v/>
      </c>
      <c r="H209" s="82" t="str">
        <f>IF(Input!I209="","",Input!I209)</f>
        <v/>
      </c>
      <c r="I209" s="82" t="str">
        <f>IF(Input!J209="","",Input!J209)</f>
        <v/>
      </c>
      <c r="J209" s="82" t="str">
        <f>IF(Input!K209="","",Input!K209)</f>
        <v/>
      </c>
      <c r="K209" s="82" t="str">
        <f>IF(Input!L209="","",Input!L209)</f>
        <v/>
      </c>
      <c r="L209" s="70" t="str">
        <f>IF(B209="","",IF(B209="Box",4,IF(AND(Project!$B$12&gt;0,ISNUMBER(Project!$B$12)),Project!$B$12,12)))</f>
        <v/>
      </c>
      <c r="M209" s="66" t="str">
        <f t="shared" si="21"/>
        <v/>
      </c>
      <c r="N209" s="66" t="str">
        <f t="shared" si="22"/>
        <v/>
      </c>
      <c r="O209" s="67" t="str" cm="1">
        <f t="array" ref="O209">IF(A209="","",ROUND(IF(B209="Circular",Circular(M209),IF(B209="Box",Box(M209,N209),Elliptical(M209,N209))),3))</f>
        <v/>
      </c>
      <c r="P209" s="66" t="str">
        <f t="shared" si="23"/>
        <v/>
      </c>
      <c r="Q209" s="66" t="str" cm="1">
        <f t="array" ref="Q209">IF(M209="","",ROUND(W(M209),2))</f>
        <v/>
      </c>
      <c r="R209" s="66" t="str" cm="1">
        <f t="array" ref="R209">IF(M209="","",ROUND(Wb(Q209,M209),2))</f>
        <v/>
      </c>
      <c r="S209" s="66" t="str" cm="1">
        <f t="array" ref="S209">IF(R209="","",ROUND(K(R209,N209,L209),2))</f>
        <v/>
      </c>
      <c r="T209" s="66" t="str" cm="1">
        <f t="array" ref="T209">IF(S209="","",ROUND(K_3(S209,P209,L209),2))</f>
        <v/>
      </c>
      <c r="U209" s="66" t="str" cm="1">
        <f t="array" ref="U209">IF(S209="","",ROUND(Wt(I209,S209,L209),2))</f>
        <v/>
      </c>
      <c r="V209" s="92" t="str" cm="1">
        <f t="array" ref="V209">IF(A209="","",MAX(ROUND(L_B2(K209,N209),2),0))</f>
        <v/>
      </c>
      <c r="W209" s="92" t="str" cm="1">
        <f t="array" ref="W209">IF(A209="","",MAX(ROUND(L_Tc(K209,I209,N209),2),0))</f>
        <v/>
      </c>
      <c r="X209" s="92" t="str" cm="1">
        <f t="array" ref="X209">IF(N209="","",ROUND(L_Vc(K209,P209,N209),2))</f>
        <v/>
      </c>
      <c r="Y209" s="92" t="str">
        <f t="shared" si="24"/>
        <v/>
      </c>
      <c r="Z209" s="92" t="str">
        <f t="shared" si="25"/>
        <v/>
      </c>
      <c r="AA209" s="92" t="str">
        <f t="shared" si="26"/>
        <v/>
      </c>
      <c r="AB209" s="76" t="str" cm="1">
        <f t="array" ref="AB209">IF(A209="","",AREA_F(IF(RIGHT(G209,4)="ment",P209,I209),R209))</f>
        <v/>
      </c>
      <c r="AC209" s="76" t="str" cm="1">
        <f t="array" ref="AC209">IF(A209="","",ROUND(AREA_BC(R209,S209,N209,O209),2))</f>
        <v/>
      </c>
      <c r="AD209" s="76" t="str">
        <f t="shared" si="27"/>
        <v/>
      </c>
      <c r="AE209" s="76" t="str" cm="1">
        <f t="array" ref="AE209">IF(A209="","",ROUND(AREA_CT(S209,U209,I209),2))</f>
        <v/>
      </c>
      <c r="AF209" s="76" t="str" cm="1">
        <f t="array" ref="AF209">IF(A209="","",ROUND(AREA_VT(T209,U209,I209,P209),2))</f>
        <v/>
      </c>
      <c r="AG209" s="96" t="str" cm="1">
        <f t="array" ref="AG209">IF(A209="","",IF(INDEX(Table_Methods!A:F,MATCH(G209,Table_Methods!B:B,0),1)&lt;&gt;"BKFL1","",MAX(0,ROUND(BKFL1_CEB(AC209,AE209,AH209,F209,F209,J209),1))))</f>
        <v/>
      </c>
      <c r="AH209" s="96" t="str" cm="1">
        <f t="array" ref="AH209">IF(A209="","",IF(INDEX(Table_Methods!A:F,MATCH(G209,Table_Methods!B:B,0),1)&lt;&gt;"BKFL1","",MAX(0,ROUND(BKFL1_STR_NRK(AC209,AE209,K209,V209,W209),1))))</f>
        <v/>
      </c>
      <c r="AI209" s="96" t="str" cm="1">
        <f t="array" ref="AI209">IF(A209="","",IF(INDEX(Table_Methods!A:F,MATCH(G209,Table_Methods!B:B,0),1)&lt;&gt;"BKFL1","",MAX(0,ROUND(BKFL1_STR_RCK(AB209,F209),1))))</f>
        <v/>
      </c>
      <c r="AJ209" s="96" t="str" cm="1">
        <f t="array" ref="AJ209">IF(A209="","",IF(INDEX(Table_Methods!A:F,MATCH(G209,Table_Methods!B:B,0),1)&lt;&gt;"BKFL2","",MAX(0,ROUND(BKFL2_CEB(AC209,AD209,AK209,F209,F209,J209),1))))</f>
        <v/>
      </c>
      <c r="AK209" s="96" t="str" cm="1">
        <f t="array" ref="AK209">IF(A209="","",IF(INDEX(Table_Methods!A:F,MATCH(G209,Table_Methods!B:B,0),1)&lt;&gt;"BKFL2","",MAX(0,ROUND(BKFL2_STR_NRK(AC209,AD209,K209,V209,X209),1))))</f>
        <v/>
      </c>
      <c r="AL209" s="96" t="str" cm="1">
        <f t="array" ref="AL209">IF(A209="","",IF(INDEX(Table_Methods!A:F,MATCH(G209,Table_Methods!B:B,0),1)&lt;&gt;"BKFL2","",MAX(0,ROUND(BKFL2_STR_RCK(AB209,F209),1))))</f>
        <v/>
      </c>
      <c r="AM209" s="96" t="str" cm="1">
        <f t="array" ref="AM209">IF(A209="","",IF(INDEX(Table_Methods!A:F,MATCH(G209,Table_Methods!B:B,0),1)&lt;&gt;"BKFL3","",MAX(0,ROUND(BKFL3_STR(AC209+AE209,K209),1))))</f>
        <v/>
      </c>
      <c r="AN209" s="96" t="str" cm="1">
        <f t="array" ref="AN209">IF(A209="","",IF(INDEX(Table_Methods!A:F,MATCH(G209,Table_Methods!B:B,0),1)&lt;&gt;"BKFL6","",MAX(0,ROUND(BKFL6_CEB(AC209,AE209,AO209,F209,F209,J209),1))))</f>
        <v/>
      </c>
      <c r="AO209" s="97" t="str" cm="1">
        <f t="array" ref="AO209">IF(A209="","",IF(INDEX(Table_Methods!A:F,MATCH(G209,Table_Methods!B:B,0),1)&lt;&gt;"BKFL6","",MAX(0,ROUND(BKFL6_STR_NRK(AC209,K209,V209),1))))</f>
        <v/>
      </c>
      <c r="AP209" s="96" t="str" cm="1">
        <f t="array" ref="AP209">IF(A209="","",IF(INDEX(Table_Methods!A:F,MATCH(G209,Table_Methods!B:B,0),1)&lt;&gt;"BKFL6","",MAX(0,ROUND(BKFL6_STR_RCK(AB209,F209),1))))</f>
        <v/>
      </c>
      <c r="AQ209" s="97" t="str" cm="1">
        <f t="array" ref="AQ209">IF(A209="","",IF(INDEX(Table_Methods!A:F,MATCH(G209,Table_Methods!B:B,0),1)&lt;&gt;"BKFL7","",MAX(0,ROUND(BKFL7_CEB(AC209,AD209,AR209,F209,F209,J209),1))))</f>
        <v/>
      </c>
      <c r="AR209" s="96" t="str" cm="1">
        <f t="array" ref="AR209">IF(A209="","",IF(INDEX(Table_Methods!A:F,MATCH(G209,Table_Methods!B:B,0),1)&lt;&gt;"BKFL7","",MAX(0,ROUND(BKFL7_STR_NRK(AC209,K209,V209),1))))</f>
        <v/>
      </c>
      <c r="AS209" s="96" t="str" cm="1">
        <f t="array" ref="AS209">IF(A209="","",IF(INDEX(Table_Methods!A:F,MATCH(G209,Table_Methods!B:B,0),1)&lt;&gt;"BKFL7","",MAX(0,ROUND(BKFL7_STR_RCK(AB209,F209),1))))</f>
        <v/>
      </c>
      <c r="AT209" s="97" t="str" cm="1">
        <f t="array" ref="AT209">IF(A209="","",IF(INDEX(Table_Methods!A:F,MATCH(G209,Table_Methods!B:B,0),1)&lt;&gt;"BKFL8","",MAX(0,ROUND(BKFL8_CEB(AF209,Z209,AA209),1))))</f>
        <v/>
      </c>
      <c r="AU209" s="96" t="str" cm="1">
        <f t="array" ref="AU209">IF(A209="","",IF(INDEX(Table_Methods!A:F,MATCH(G209,Table_Methods!B:B,0),1)&lt;&gt;"BKFL8","",MAX(0,ROUND(BKFL8_STR_NRK(AC209,AD209,X209,Y209,Z209),1))))</f>
        <v/>
      </c>
      <c r="AV209" s="96" t="str" cm="1">
        <f t="array" ref="AV209">IF(A209="","",IF(INDEX(Table_Methods!A:F,MATCH(G209,Table_Methods!B:B,0),1)&lt;&gt;"BKFL8","",MAX(0,ROUND(BKFL8_STR_RCK(AB209,X209),1))))</f>
        <v/>
      </c>
      <c r="AW209" s="96" t="str" cm="1">
        <f t="array" ref="AW209">IF(A209="","",IF(INDEX(Table_Methods!A:F,MATCH(G209,Table_Methods!B:B,0),1)&lt;&gt;"BKFL9","",MAX(0,ROUND(BKFL9_STR_NRK(AC209,AD209,X209,Y209,Z209),1))))</f>
        <v/>
      </c>
      <c r="AX209" s="96" t="str" cm="1">
        <f t="array" ref="AX209">IF(A209="","",IF(INDEX(Table_Methods!A:F,MATCH(G209,Table_Methods!B:B,0),1)&lt;&gt;"BKFL9","",MAX(0,ROUND(BKFL9_STR_RCK(AB209,X209),1))))</f>
        <v/>
      </c>
    </row>
    <row r="210" spans="1:50" x14ac:dyDescent="0.25">
      <c r="A210" s="82" t="str">
        <f>IF(Input!A210="","",Input!A210)</f>
        <v/>
      </c>
      <c r="B210" s="82" t="str">
        <f>IF(Input!B210="","",Input!B210)</f>
        <v/>
      </c>
      <c r="C210" s="82" t="str">
        <f>IF(Input!D210="","",Input!D210)</f>
        <v/>
      </c>
      <c r="D210" s="82" t="str">
        <f>IF(Input!E210="","",Input!E210)</f>
        <v/>
      </c>
      <c r="E210" s="82" t="str">
        <f>IF(Input!F210="","",Input!F210)</f>
        <v/>
      </c>
      <c r="F210" s="82" t="str">
        <f>IF(Input!G210="","",Input!G210)</f>
        <v/>
      </c>
      <c r="G210" s="83" t="str">
        <f>IF(Input!H210="","",Input!H210)</f>
        <v/>
      </c>
      <c r="H210" s="82" t="str">
        <f>IF(Input!I210="","",Input!I210)</f>
        <v/>
      </c>
      <c r="I210" s="82" t="str">
        <f>IF(Input!J210="","",Input!J210)</f>
        <v/>
      </c>
      <c r="J210" s="82" t="str">
        <f>IF(Input!K210="","",Input!K210)</f>
        <v/>
      </c>
      <c r="K210" s="82" t="str">
        <f>IF(Input!L210="","",Input!L210)</f>
        <v/>
      </c>
      <c r="L210" s="70" t="str">
        <f>IF(B210="","",IF(B210="Box",4,IF(AND(Project!$B$12&gt;0,ISNUMBER(Project!$B$12)),Project!$B$12,12)))</f>
        <v/>
      </c>
      <c r="M210" s="66" t="str">
        <f t="shared" si="21"/>
        <v/>
      </c>
      <c r="N210" s="66" t="str">
        <f t="shared" si="22"/>
        <v/>
      </c>
      <c r="O210" s="67" t="str" cm="1">
        <f t="array" ref="O210">IF(A210="","",ROUND(IF(B210="Circular",Circular(M210),IF(B210="Box",Box(M210,N210),Elliptical(M210,N210))),3))</f>
        <v/>
      </c>
      <c r="P210" s="66" t="str">
        <f t="shared" si="23"/>
        <v/>
      </c>
      <c r="Q210" s="66" t="str" cm="1">
        <f t="array" ref="Q210">IF(M210="","",ROUND(W(M210),2))</f>
        <v/>
      </c>
      <c r="R210" s="66" t="str" cm="1">
        <f t="array" ref="R210">IF(M210="","",ROUND(Wb(Q210,M210),2))</f>
        <v/>
      </c>
      <c r="S210" s="66" t="str" cm="1">
        <f t="array" ref="S210">IF(R210="","",ROUND(K(R210,N210,L210),2))</f>
        <v/>
      </c>
      <c r="T210" s="66" t="str" cm="1">
        <f t="array" ref="T210">IF(S210="","",ROUND(K_3(S210,P210,L210),2))</f>
        <v/>
      </c>
      <c r="U210" s="66" t="str" cm="1">
        <f t="array" ref="U210">IF(S210="","",ROUND(Wt(I210,S210,L210),2))</f>
        <v/>
      </c>
      <c r="V210" s="92" t="str" cm="1">
        <f t="array" ref="V210">IF(A210="","",MAX(ROUND(L_B2(K210,N210),2),0))</f>
        <v/>
      </c>
      <c r="W210" s="92" t="str" cm="1">
        <f t="array" ref="W210">IF(A210="","",MAX(ROUND(L_Tc(K210,I210,N210),2),0))</f>
        <v/>
      </c>
      <c r="X210" s="92" t="str" cm="1">
        <f t="array" ref="X210">IF(N210="","",ROUND(L_Vc(K210,P210,N210),2))</f>
        <v/>
      </c>
      <c r="Y210" s="92" t="str">
        <f t="shared" si="24"/>
        <v/>
      </c>
      <c r="Z210" s="92" t="str">
        <f t="shared" si="25"/>
        <v/>
      </c>
      <c r="AA210" s="92" t="str">
        <f t="shared" si="26"/>
        <v/>
      </c>
      <c r="AB210" s="76" t="str" cm="1">
        <f t="array" ref="AB210">IF(A210="","",AREA_F(IF(RIGHT(G210,4)="ment",P210,I210),R210))</f>
        <v/>
      </c>
      <c r="AC210" s="76" t="str" cm="1">
        <f t="array" ref="AC210">IF(A210="","",ROUND(AREA_BC(R210,S210,N210,O210),2))</f>
        <v/>
      </c>
      <c r="AD210" s="76" t="str">
        <f t="shared" si="27"/>
        <v/>
      </c>
      <c r="AE210" s="76" t="str" cm="1">
        <f t="array" ref="AE210">IF(A210="","",ROUND(AREA_CT(S210,U210,I210),2))</f>
        <v/>
      </c>
      <c r="AF210" s="76" t="str" cm="1">
        <f t="array" ref="AF210">IF(A210="","",ROUND(AREA_VT(T210,U210,I210,P210),2))</f>
        <v/>
      </c>
      <c r="AG210" s="96" t="str" cm="1">
        <f t="array" ref="AG210">IF(A210="","",IF(INDEX(Table_Methods!A:F,MATCH(G210,Table_Methods!B:B,0),1)&lt;&gt;"BKFL1","",MAX(0,ROUND(BKFL1_CEB(AC210,AE210,AH210,F210,F210,J210),1))))</f>
        <v/>
      </c>
      <c r="AH210" s="96" t="str" cm="1">
        <f t="array" ref="AH210">IF(A210="","",IF(INDEX(Table_Methods!A:F,MATCH(G210,Table_Methods!B:B,0),1)&lt;&gt;"BKFL1","",MAX(0,ROUND(BKFL1_STR_NRK(AC210,AE210,K210,V210,W210),1))))</f>
        <v/>
      </c>
      <c r="AI210" s="96" t="str" cm="1">
        <f t="array" ref="AI210">IF(A210="","",IF(INDEX(Table_Methods!A:F,MATCH(G210,Table_Methods!B:B,0),1)&lt;&gt;"BKFL1","",MAX(0,ROUND(BKFL1_STR_RCK(AB210,F210),1))))</f>
        <v/>
      </c>
      <c r="AJ210" s="96" t="str" cm="1">
        <f t="array" ref="AJ210">IF(A210="","",IF(INDEX(Table_Methods!A:F,MATCH(G210,Table_Methods!B:B,0),1)&lt;&gt;"BKFL2","",MAX(0,ROUND(BKFL2_CEB(AC210,AD210,AK210,F210,F210,J210),1))))</f>
        <v/>
      </c>
      <c r="AK210" s="96" t="str" cm="1">
        <f t="array" ref="AK210">IF(A210="","",IF(INDEX(Table_Methods!A:F,MATCH(G210,Table_Methods!B:B,0),1)&lt;&gt;"BKFL2","",MAX(0,ROUND(BKFL2_STR_NRK(AC210,AD210,K210,V210,X210),1))))</f>
        <v/>
      </c>
      <c r="AL210" s="96" t="str" cm="1">
        <f t="array" ref="AL210">IF(A210="","",IF(INDEX(Table_Methods!A:F,MATCH(G210,Table_Methods!B:B,0),1)&lt;&gt;"BKFL2","",MAX(0,ROUND(BKFL2_STR_RCK(AB210,F210),1))))</f>
        <v/>
      </c>
      <c r="AM210" s="96" t="str" cm="1">
        <f t="array" ref="AM210">IF(A210="","",IF(INDEX(Table_Methods!A:F,MATCH(G210,Table_Methods!B:B,0),1)&lt;&gt;"BKFL3","",MAX(0,ROUND(BKFL3_STR(AC210+AE210,K210),1))))</f>
        <v/>
      </c>
      <c r="AN210" s="96" t="str" cm="1">
        <f t="array" ref="AN210">IF(A210="","",IF(INDEX(Table_Methods!A:F,MATCH(G210,Table_Methods!B:B,0),1)&lt;&gt;"BKFL6","",MAX(0,ROUND(BKFL6_CEB(AC210,AE210,AO210,F210,F210,J210),1))))</f>
        <v/>
      </c>
      <c r="AO210" s="97" t="str" cm="1">
        <f t="array" ref="AO210">IF(A210="","",IF(INDEX(Table_Methods!A:F,MATCH(G210,Table_Methods!B:B,0),1)&lt;&gt;"BKFL6","",MAX(0,ROUND(BKFL6_STR_NRK(AC210,K210,V210),1))))</f>
        <v/>
      </c>
      <c r="AP210" s="96" t="str" cm="1">
        <f t="array" ref="AP210">IF(A210="","",IF(INDEX(Table_Methods!A:F,MATCH(G210,Table_Methods!B:B,0),1)&lt;&gt;"BKFL6","",MAX(0,ROUND(BKFL6_STR_RCK(AB210,F210),1))))</f>
        <v/>
      </c>
      <c r="AQ210" s="97" t="str" cm="1">
        <f t="array" ref="AQ210">IF(A210="","",IF(INDEX(Table_Methods!A:F,MATCH(G210,Table_Methods!B:B,0),1)&lt;&gt;"BKFL7","",MAX(0,ROUND(BKFL7_CEB(AC210,AD210,AR210,F210,F210,J210),1))))</f>
        <v/>
      </c>
      <c r="AR210" s="96" t="str" cm="1">
        <f t="array" ref="AR210">IF(A210="","",IF(INDEX(Table_Methods!A:F,MATCH(G210,Table_Methods!B:B,0),1)&lt;&gt;"BKFL7","",MAX(0,ROUND(BKFL7_STR_NRK(AC210,K210,V210),1))))</f>
        <v/>
      </c>
      <c r="AS210" s="96" t="str" cm="1">
        <f t="array" ref="AS210">IF(A210="","",IF(INDEX(Table_Methods!A:F,MATCH(G210,Table_Methods!B:B,0),1)&lt;&gt;"BKFL7","",MAX(0,ROUND(BKFL7_STR_RCK(AB210,F210),1))))</f>
        <v/>
      </c>
      <c r="AT210" s="97" t="str" cm="1">
        <f t="array" ref="AT210">IF(A210="","",IF(INDEX(Table_Methods!A:F,MATCH(G210,Table_Methods!B:B,0),1)&lt;&gt;"BKFL8","",MAX(0,ROUND(BKFL8_CEB(AF210,Z210,AA210),1))))</f>
        <v/>
      </c>
      <c r="AU210" s="96" t="str" cm="1">
        <f t="array" ref="AU210">IF(A210="","",IF(INDEX(Table_Methods!A:F,MATCH(G210,Table_Methods!B:B,0),1)&lt;&gt;"BKFL8","",MAX(0,ROUND(BKFL8_STR_NRK(AC210,AD210,X210,Y210,Z210),1))))</f>
        <v/>
      </c>
      <c r="AV210" s="96" t="str" cm="1">
        <f t="array" ref="AV210">IF(A210="","",IF(INDEX(Table_Methods!A:F,MATCH(G210,Table_Methods!B:B,0),1)&lt;&gt;"BKFL8","",MAX(0,ROUND(BKFL8_STR_RCK(AB210,X210),1))))</f>
        <v/>
      </c>
      <c r="AW210" s="96" t="str" cm="1">
        <f t="array" ref="AW210">IF(A210="","",IF(INDEX(Table_Methods!A:F,MATCH(G210,Table_Methods!B:B,0),1)&lt;&gt;"BKFL9","",MAX(0,ROUND(BKFL9_STR_NRK(AC210,AD210,X210,Y210,Z210),1))))</f>
        <v/>
      </c>
      <c r="AX210" s="96" t="str" cm="1">
        <f t="array" ref="AX210">IF(A210="","",IF(INDEX(Table_Methods!A:F,MATCH(G210,Table_Methods!B:B,0),1)&lt;&gt;"BKFL9","",MAX(0,ROUND(BKFL9_STR_RCK(AB210,X210),1))))</f>
        <v/>
      </c>
    </row>
    <row r="211" spans="1:50" x14ac:dyDescent="0.25">
      <c r="A211" s="82" t="str">
        <f>IF(Input!A211="","",Input!A211)</f>
        <v/>
      </c>
      <c r="B211" s="82" t="str">
        <f>IF(Input!B211="","",Input!B211)</f>
        <v/>
      </c>
      <c r="C211" s="82" t="str">
        <f>IF(Input!D211="","",Input!D211)</f>
        <v/>
      </c>
      <c r="D211" s="82" t="str">
        <f>IF(Input!E211="","",Input!E211)</f>
        <v/>
      </c>
      <c r="E211" s="82" t="str">
        <f>IF(Input!F211="","",Input!F211)</f>
        <v/>
      </c>
      <c r="F211" s="82" t="str">
        <f>IF(Input!G211="","",Input!G211)</f>
        <v/>
      </c>
      <c r="G211" s="83" t="str">
        <f>IF(Input!H211="","",Input!H211)</f>
        <v/>
      </c>
      <c r="H211" s="82" t="str">
        <f>IF(Input!I211="","",Input!I211)</f>
        <v/>
      </c>
      <c r="I211" s="82" t="str">
        <f>IF(Input!J211="","",Input!J211)</f>
        <v/>
      </c>
      <c r="J211" s="82" t="str">
        <f>IF(Input!K211="","",Input!K211)</f>
        <v/>
      </c>
      <c r="K211" s="82" t="str">
        <f>IF(Input!L211="","",Input!L211)</f>
        <v/>
      </c>
      <c r="L211" s="70" t="str">
        <f>IF(B211="","",IF(B211="Box",4,IF(AND(Project!$B$12&gt;0,ISNUMBER(Project!$B$12)),Project!$B$12,12)))</f>
        <v/>
      </c>
      <c r="M211" s="66" t="str">
        <f t="shared" si="21"/>
        <v/>
      </c>
      <c r="N211" s="66" t="str">
        <f t="shared" si="22"/>
        <v/>
      </c>
      <c r="O211" s="67" t="str" cm="1">
        <f t="array" ref="O211">IF(A211="","",ROUND(IF(B211="Circular",Circular(M211),IF(B211="Box",Box(M211,N211),Elliptical(M211,N211))),3))</f>
        <v/>
      </c>
      <c r="P211" s="66" t="str">
        <f t="shared" si="23"/>
        <v/>
      </c>
      <c r="Q211" s="66" t="str" cm="1">
        <f t="array" ref="Q211">IF(M211="","",ROUND(W(M211),2))</f>
        <v/>
      </c>
      <c r="R211" s="66" t="str" cm="1">
        <f t="array" ref="R211">IF(M211="","",ROUND(Wb(Q211,M211),2))</f>
        <v/>
      </c>
      <c r="S211" s="66" t="str" cm="1">
        <f t="array" ref="S211">IF(R211="","",ROUND(K(R211,N211,L211),2))</f>
        <v/>
      </c>
      <c r="T211" s="66" t="str" cm="1">
        <f t="array" ref="T211">IF(S211="","",ROUND(K_3(S211,P211,L211),2))</f>
        <v/>
      </c>
      <c r="U211" s="66" t="str" cm="1">
        <f t="array" ref="U211">IF(S211="","",ROUND(Wt(I211,S211,L211),2))</f>
        <v/>
      </c>
      <c r="V211" s="92" t="str" cm="1">
        <f t="array" ref="V211">IF(A211="","",MAX(ROUND(L_B2(K211,N211),2),0))</f>
        <v/>
      </c>
      <c r="W211" s="92" t="str" cm="1">
        <f t="array" ref="W211">IF(A211="","",MAX(ROUND(L_Tc(K211,I211,N211),2),0))</f>
        <v/>
      </c>
      <c r="X211" s="92" t="str" cm="1">
        <f t="array" ref="X211">IF(N211="","",ROUND(L_Vc(K211,P211,N211),2))</f>
        <v/>
      </c>
      <c r="Y211" s="92" t="str">
        <f t="shared" si="24"/>
        <v/>
      </c>
      <c r="Z211" s="92" t="str">
        <f t="shared" si="25"/>
        <v/>
      </c>
      <c r="AA211" s="92" t="str">
        <f t="shared" si="26"/>
        <v/>
      </c>
      <c r="AB211" s="76" t="str" cm="1">
        <f t="array" ref="AB211">IF(A211="","",AREA_F(IF(RIGHT(G211,4)="ment",P211,I211),R211))</f>
        <v/>
      </c>
      <c r="AC211" s="76" t="str" cm="1">
        <f t="array" ref="AC211">IF(A211="","",ROUND(AREA_BC(R211,S211,N211,O211),2))</f>
        <v/>
      </c>
      <c r="AD211" s="76" t="str">
        <f t="shared" si="27"/>
        <v/>
      </c>
      <c r="AE211" s="76" t="str" cm="1">
        <f t="array" ref="AE211">IF(A211="","",ROUND(AREA_CT(S211,U211,I211),2))</f>
        <v/>
      </c>
      <c r="AF211" s="76" t="str" cm="1">
        <f t="array" ref="AF211">IF(A211="","",ROUND(AREA_VT(T211,U211,I211,P211),2))</f>
        <v/>
      </c>
      <c r="AG211" s="96" t="str" cm="1">
        <f t="array" ref="AG211">IF(A211="","",IF(INDEX(Table_Methods!A:F,MATCH(G211,Table_Methods!B:B,0),1)&lt;&gt;"BKFL1","",MAX(0,ROUND(BKFL1_CEB(AC211,AE211,AH211,F211,F211,J211),1))))</f>
        <v/>
      </c>
      <c r="AH211" s="96" t="str" cm="1">
        <f t="array" ref="AH211">IF(A211="","",IF(INDEX(Table_Methods!A:F,MATCH(G211,Table_Methods!B:B,0),1)&lt;&gt;"BKFL1","",MAX(0,ROUND(BKFL1_STR_NRK(AC211,AE211,K211,V211,W211),1))))</f>
        <v/>
      </c>
      <c r="AI211" s="96" t="str" cm="1">
        <f t="array" ref="AI211">IF(A211="","",IF(INDEX(Table_Methods!A:F,MATCH(G211,Table_Methods!B:B,0),1)&lt;&gt;"BKFL1","",MAX(0,ROUND(BKFL1_STR_RCK(AB211,F211),1))))</f>
        <v/>
      </c>
      <c r="AJ211" s="96" t="str" cm="1">
        <f t="array" ref="AJ211">IF(A211="","",IF(INDEX(Table_Methods!A:F,MATCH(G211,Table_Methods!B:B,0),1)&lt;&gt;"BKFL2","",MAX(0,ROUND(BKFL2_CEB(AC211,AD211,AK211,F211,F211,J211),1))))</f>
        <v/>
      </c>
      <c r="AK211" s="96" t="str" cm="1">
        <f t="array" ref="AK211">IF(A211="","",IF(INDEX(Table_Methods!A:F,MATCH(G211,Table_Methods!B:B,0),1)&lt;&gt;"BKFL2","",MAX(0,ROUND(BKFL2_STR_NRK(AC211,AD211,K211,V211,X211),1))))</f>
        <v/>
      </c>
      <c r="AL211" s="96" t="str" cm="1">
        <f t="array" ref="AL211">IF(A211="","",IF(INDEX(Table_Methods!A:F,MATCH(G211,Table_Methods!B:B,0),1)&lt;&gt;"BKFL2","",MAX(0,ROUND(BKFL2_STR_RCK(AB211,F211),1))))</f>
        <v/>
      </c>
      <c r="AM211" s="96" t="str" cm="1">
        <f t="array" ref="AM211">IF(A211="","",IF(INDEX(Table_Methods!A:F,MATCH(G211,Table_Methods!B:B,0),1)&lt;&gt;"BKFL3","",MAX(0,ROUND(BKFL3_STR(AC211+AE211,K211),1))))</f>
        <v/>
      </c>
      <c r="AN211" s="96" t="str" cm="1">
        <f t="array" ref="AN211">IF(A211="","",IF(INDEX(Table_Methods!A:F,MATCH(G211,Table_Methods!B:B,0),1)&lt;&gt;"BKFL6","",MAX(0,ROUND(BKFL6_CEB(AC211,AE211,AO211,F211,F211,J211),1))))</f>
        <v/>
      </c>
      <c r="AO211" s="97" t="str" cm="1">
        <f t="array" ref="AO211">IF(A211="","",IF(INDEX(Table_Methods!A:F,MATCH(G211,Table_Methods!B:B,0),1)&lt;&gt;"BKFL6","",MAX(0,ROUND(BKFL6_STR_NRK(AC211,K211,V211),1))))</f>
        <v/>
      </c>
      <c r="AP211" s="96" t="str" cm="1">
        <f t="array" ref="AP211">IF(A211="","",IF(INDEX(Table_Methods!A:F,MATCH(G211,Table_Methods!B:B,0),1)&lt;&gt;"BKFL6","",MAX(0,ROUND(BKFL6_STR_RCK(AB211,F211),1))))</f>
        <v/>
      </c>
      <c r="AQ211" s="97" t="str" cm="1">
        <f t="array" ref="AQ211">IF(A211="","",IF(INDEX(Table_Methods!A:F,MATCH(G211,Table_Methods!B:B,0),1)&lt;&gt;"BKFL7","",MAX(0,ROUND(BKFL7_CEB(AC211,AD211,AR211,F211,F211,J211),1))))</f>
        <v/>
      </c>
      <c r="AR211" s="96" t="str" cm="1">
        <f t="array" ref="AR211">IF(A211="","",IF(INDEX(Table_Methods!A:F,MATCH(G211,Table_Methods!B:B,0),1)&lt;&gt;"BKFL7","",MAX(0,ROUND(BKFL7_STR_NRK(AC211,K211,V211),1))))</f>
        <v/>
      </c>
      <c r="AS211" s="96" t="str" cm="1">
        <f t="array" ref="AS211">IF(A211="","",IF(INDEX(Table_Methods!A:F,MATCH(G211,Table_Methods!B:B,0),1)&lt;&gt;"BKFL7","",MAX(0,ROUND(BKFL7_STR_RCK(AB211,F211),1))))</f>
        <v/>
      </c>
      <c r="AT211" s="97" t="str" cm="1">
        <f t="array" ref="AT211">IF(A211="","",IF(INDEX(Table_Methods!A:F,MATCH(G211,Table_Methods!B:B,0),1)&lt;&gt;"BKFL8","",MAX(0,ROUND(BKFL8_CEB(AF211,Z211,AA211),1))))</f>
        <v/>
      </c>
      <c r="AU211" s="96" t="str" cm="1">
        <f t="array" ref="AU211">IF(A211="","",IF(INDEX(Table_Methods!A:F,MATCH(G211,Table_Methods!B:B,0),1)&lt;&gt;"BKFL8","",MAX(0,ROUND(BKFL8_STR_NRK(AC211,AD211,X211,Y211,Z211),1))))</f>
        <v/>
      </c>
      <c r="AV211" s="96" t="str" cm="1">
        <f t="array" ref="AV211">IF(A211="","",IF(INDEX(Table_Methods!A:F,MATCH(G211,Table_Methods!B:B,0),1)&lt;&gt;"BKFL8","",MAX(0,ROUND(BKFL8_STR_RCK(AB211,X211),1))))</f>
        <v/>
      </c>
      <c r="AW211" s="96" t="str" cm="1">
        <f t="array" ref="AW211">IF(A211="","",IF(INDEX(Table_Methods!A:F,MATCH(G211,Table_Methods!B:B,0),1)&lt;&gt;"BKFL9","",MAX(0,ROUND(BKFL9_STR_NRK(AC211,AD211,X211,Y211,Z211),1))))</f>
        <v/>
      </c>
      <c r="AX211" s="96" t="str" cm="1">
        <f t="array" ref="AX211">IF(A211="","",IF(INDEX(Table_Methods!A:F,MATCH(G211,Table_Methods!B:B,0),1)&lt;&gt;"BKFL9","",MAX(0,ROUND(BKFL9_STR_RCK(AB211,X211),1))))</f>
        <v/>
      </c>
    </row>
    <row r="212" spans="1:50" x14ac:dyDescent="0.25">
      <c r="A212" s="82" t="str">
        <f>IF(Input!A212="","",Input!A212)</f>
        <v/>
      </c>
      <c r="B212" s="82" t="str">
        <f>IF(Input!B212="","",Input!B212)</f>
        <v/>
      </c>
      <c r="C212" s="82" t="str">
        <f>IF(Input!D212="","",Input!D212)</f>
        <v/>
      </c>
      <c r="D212" s="82" t="str">
        <f>IF(Input!E212="","",Input!E212)</f>
        <v/>
      </c>
      <c r="E212" s="82" t="str">
        <f>IF(Input!F212="","",Input!F212)</f>
        <v/>
      </c>
      <c r="F212" s="82" t="str">
        <f>IF(Input!G212="","",Input!G212)</f>
        <v/>
      </c>
      <c r="G212" s="83" t="str">
        <f>IF(Input!H212="","",Input!H212)</f>
        <v/>
      </c>
      <c r="H212" s="82" t="str">
        <f>IF(Input!I212="","",Input!I212)</f>
        <v/>
      </c>
      <c r="I212" s="82" t="str">
        <f>IF(Input!J212="","",Input!J212)</f>
        <v/>
      </c>
      <c r="J212" s="82" t="str">
        <f>IF(Input!K212="","",Input!K212)</f>
        <v/>
      </c>
      <c r="K212" s="82" t="str">
        <f>IF(Input!L212="","",Input!L212)</f>
        <v/>
      </c>
      <c r="L212" s="70" t="str">
        <f>IF(B212="","",IF(B212="Box",4,IF(AND(Project!$B$12&gt;0,ISNUMBER(Project!$B$12)),Project!$B$12,12)))</f>
        <v/>
      </c>
      <c r="M212" s="66" t="str">
        <f t="shared" si="21"/>
        <v/>
      </c>
      <c r="N212" s="66" t="str">
        <f t="shared" si="22"/>
        <v/>
      </c>
      <c r="O212" s="67" t="str" cm="1">
        <f t="array" ref="O212">IF(A212="","",ROUND(IF(B212="Circular",Circular(M212),IF(B212="Box",Box(M212,N212),Elliptical(M212,N212))),3))</f>
        <v/>
      </c>
      <c r="P212" s="66" t="str">
        <f t="shared" si="23"/>
        <v/>
      </c>
      <c r="Q212" s="66" t="str" cm="1">
        <f t="array" ref="Q212">IF(M212="","",ROUND(W(M212),2))</f>
        <v/>
      </c>
      <c r="R212" s="66" t="str" cm="1">
        <f t="array" ref="R212">IF(M212="","",ROUND(Wb(Q212,M212),2))</f>
        <v/>
      </c>
      <c r="S212" s="66" t="str" cm="1">
        <f t="array" ref="S212">IF(R212="","",ROUND(K(R212,N212,L212),2))</f>
        <v/>
      </c>
      <c r="T212" s="66" t="str" cm="1">
        <f t="array" ref="T212">IF(S212="","",ROUND(K_3(S212,P212,L212),2))</f>
        <v/>
      </c>
      <c r="U212" s="66" t="str" cm="1">
        <f t="array" ref="U212">IF(S212="","",ROUND(Wt(I212,S212,L212),2))</f>
        <v/>
      </c>
      <c r="V212" s="92" t="str" cm="1">
        <f t="array" ref="V212">IF(A212="","",MAX(ROUND(L_B2(K212,N212),2),0))</f>
        <v/>
      </c>
      <c r="W212" s="92" t="str" cm="1">
        <f t="array" ref="W212">IF(A212="","",MAX(ROUND(L_Tc(K212,I212,N212),2),0))</f>
        <v/>
      </c>
      <c r="X212" s="92" t="str" cm="1">
        <f t="array" ref="X212">IF(N212="","",ROUND(L_Vc(K212,P212,N212),2))</f>
        <v/>
      </c>
      <c r="Y212" s="92" t="str">
        <f t="shared" si="24"/>
        <v/>
      </c>
      <c r="Z212" s="92" t="str">
        <f t="shared" si="25"/>
        <v/>
      </c>
      <c r="AA212" s="92" t="str">
        <f t="shared" si="26"/>
        <v/>
      </c>
      <c r="AB212" s="76" t="str" cm="1">
        <f t="array" ref="AB212">IF(A212="","",AREA_F(IF(RIGHT(G212,4)="ment",P212,I212),R212))</f>
        <v/>
      </c>
      <c r="AC212" s="76" t="str" cm="1">
        <f t="array" ref="AC212">IF(A212="","",ROUND(AREA_BC(R212,S212,N212,O212),2))</f>
        <v/>
      </c>
      <c r="AD212" s="76" t="str">
        <f t="shared" si="27"/>
        <v/>
      </c>
      <c r="AE212" s="76" t="str" cm="1">
        <f t="array" ref="AE212">IF(A212="","",ROUND(AREA_CT(S212,U212,I212),2))</f>
        <v/>
      </c>
      <c r="AF212" s="76" t="str" cm="1">
        <f t="array" ref="AF212">IF(A212="","",ROUND(AREA_VT(T212,U212,I212,P212),2))</f>
        <v/>
      </c>
      <c r="AG212" s="96" t="str" cm="1">
        <f t="array" ref="AG212">IF(A212="","",IF(INDEX(Table_Methods!A:F,MATCH(G212,Table_Methods!B:B,0),1)&lt;&gt;"BKFL1","",MAX(0,ROUND(BKFL1_CEB(AC212,AE212,AH212,F212,F212,J212),1))))</f>
        <v/>
      </c>
      <c r="AH212" s="96" t="str" cm="1">
        <f t="array" ref="AH212">IF(A212="","",IF(INDEX(Table_Methods!A:F,MATCH(G212,Table_Methods!B:B,0),1)&lt;&gt;"BKFL1","",MAX(0,ROUND(BKFL1_STR_NRK(AC212,AE212,K212,V212,W212),1))))</f>
        <v/>
      </c>
      <c r="AI212" s="96" t="str" cm="1">
        <f t="array" ref="AI212">IF(A212="","",IF(INDEX(Table_Methods!A:F,MATCH(G212,Table_Methods!B:B,0),1)&lt;&gt;"BKFL1","",MAX(0,ROUND(BKFL1_STR_RCK(AB212,F212),1))))</f>
        <v/>
      </c>
      <c r="AJ212" s="96" t="str" cm="1">
        <f t="array" ref="AJ212">IF(A212="","",IF(INDEX(Table_Methods!A:F,MATCH(G212,Table_Methods!B:B,0),1)&lt;&gt;"BKFL2","",MAX(0,ROUND(BKFL2_CEB(AC212,AD212,AK212,F212,F212,J212),1))))</f>
        <v/>
      </c>
      <c r="AK212" s="96" t="str" cm="1">
        <f t="array" ref="AK212">IF(A212="","",IF(INDEX(Table_Methods!A:F,MATCH(G212,Table_Methods!B:B,0),1)&lt;&gt;"BKFL2","",MAX(0,ROUND(BKFL2_STR_NRK(AC212,AD212,K212,V212,X212),1))))</f>
        <v/>
      </c>
      <c r="AL212" s="96" t="str" cm="1">
        <f t="array" ref="AL212">IF(A212="","",IF(INDEX(Table_Methods!A:F,MATCH(G212,Table_Methods!B:B,0),1)&lt;&gt;"BKFL2","",MAX(0,ROUND(BKFL2_STR_RCK(AB212,F212),1))))</f>
        <v/>
      </c>
      <c r="AM212" s="96" t="str" cm="1">
        <f t="array" ref="AM212">IF(A212="","",IF(INDEX(Table_Methods!A:F,MATCH(G212,Table_Methods!B:B,0),1)&lt;&gt;"BKFL3","",MAX(0,ROUND(BKFL3_STR(AC212+AE212,K212),1))))</f>
        <v/>
      </c>
      <c r="AN212" s="96" t="str" cm="1">
        <f t="array" ref="AN212">IF(A212="","",IF(INDEX(Table_Methods!A:F,MATCH(G212,Table_Methods!B:B,0),1)&lt;&gt;"BKFL6","",MAX(0,ROUND(BKFL6_CEB(AC212,AE212,AO212,F212,F212,J212),1))))</f>
        <v/>
      </c>
      <c r="AO212" s="97" t="str" cm="1">
        <f t="array" ref="AO212">IF(A212="","",IF(INDEX(Table_Methods!A:F,MATCH(G212,Table_Methods!B:B,0),1)&lt;&gt;"BKFL6","",MAX(0,ROUND(BKFL6_STR_NRK(AC212,K212,V212),1))))</f>
        <v/>
      </c>
      <c r="AP212" s="96" t="str" cm="1">
        <f t="array" ref="AP212">IF(A212="","",IF(INDEX(Table_Methods!A:F,MATCH(G212,Table_Methods!B:B,0),1)&lt;&gt;"BKFL6","",MAX(0,ROUND(BKFL6_STR_RCK(AB212,F212),1))))</f>
        <v/>
      </c>
      <c r="AQ212" s="97" t="str" cm="1">
        <f t="array" ref="AQ212">IF(A212="","",IF(INDEX(Table_Methods!A:F,MATCH(G212,Table_Methods!B:B,0),1)&lt;&gt;"BKFL7","",MAX(0,ROUND(BKFL7_CEB(AC212,AD212,AR212,F212,F212,J212),1))))</f>
        <v/>
      </c>
      <c r="AR212" s="96" t="str" cm="1">
        <f t="array" ref="AR212">IF(A212="","",IF(INDEX(Table_Methods!A:F,MATCH(G212,Table_Methods!B:B,0),1)&lt;&gt;"BKFL7","",MAX(0,ROUND(BKFL7_STR_NRK(AC212,K212,V212),1))))</f>
        <v/>
      </c>
      <c r="AS212" s="96" t="str" cm="1">
        <f t="array" ref="AS212">IF(A212="","",IF(INDEX(Table_Methods!A:F,MATCH(G212,Table_Methods!B:B,0),1)&lt;&gt;"BKFL7","",MAX(0,ROUND(BKFL7_STR_RCK(AB212,F212),1))))</f>
        <v/>
      </c>
      <c r="AT212" s="97" t="str" cm="1">
        <f t="array" ref="AT212">IF(A212="","",IF(INDEX(Table_Methods!A:F,MATCH(G212,Table_Methods!B:B,0),1)&lt;&gt;"BKFL8","",MAX(0,ROUND(BKFL8_CEB(AF212,Z212,AA212),1))))</f>
        <v/>
      </c>
      <c r="AU212" s="96" t="str" cm="1">
        <f t="array" ref="AU212">IF(A212="","",IF(INDEX(Table_Methods!A:F,MATCH(G212,Table_Methods!B:B,0),1)&lt;&gt;"BKFL8","",MAX(0,ROUND(BKFL8_STR_NRK(AC212,AD212,X212,Y212,Z212),1))))</f>
        <v/>
      </c>
      <c r="AV212" s="96" t="str" cm="1">
        <f t="array" ref="AV212">IF(A212="","",IF(INDEX(Table_Methods!A:F,MATCH(G212,Table_Methods!B:B,0),1)&lt;&gt;"BKFL8","",MAX(0,ROUND(BKFL8_STR_RCK(AB212,X212),1))))</f>
        <v/>
      </c>
      <c r="AW212" s="96" t="str" cm="1">
        <f t="array" ref="AW212">IF(A212="","",IF(INDEX(Table_Methods!A:F,MATCH(G212,Table_Methods!B:B,0),1)&lt;&gt;"BKFL9","",MAX(0,ROUND(BKFL9_STR_NRK(AC212,AD212,X212,Y212,Z212),1))))</f>
        <v/>
      </c>
      <c r="AX212" s="96" t="str" cm="1">
        <f t="array" ref="AX212">IF(A212="","",IF(INDEX(Table_Methods!A:F,MATCH(G212,Table_Methods!B:B,0),1)&lt;&gt;"BKFL9","",MAX(0,ROUND(BKFL9_STR_RCK(AB212,X212),1))))</f>
        <v/>
      </c>
    </row>
    <row r="213" spans="1:50" x14ac:dyDescent="0.25">
      <c r="A213" s="82" t="str">
        <f>IF(Input!A213="","",Input!A213)</f>
        <v/>
      </c>
      <c r="B213" s="82" t="str">
        <f>IF(Input!B213="","",Input!B213)</f>
        <v/>
      </c>
      <c r="C213" s="82" t="str">
        <f>IF(Input!D213="","",Input!D213)</f>
        <v/>
      </c>
      <c r="D213" s="82" t="str">
        <f>IF(Input!E213="","",Input!E213)</f>
        <v/>
      </c>
      <c r="E213" s="82" t="str">
        <f>IF(Input!F213="","",Input!F213)</f>
        <v/>
      </c>
      <c r="F213" s="82" t="str">
        <f>IF(Input!G213="","",Input!G213)</f>
        <v/>
      </c>
      <c r="G213" s="83" t="str">
        <f>IF(Input!H213="","",Input!H213)</f>
        <v/>
      </c>
      <c r="H213" s="82" t="str">
        <f>IF(Input!I213="","",Input!I213)</f>
        <v/>
      </c>
      <c r="I213" s="82" t="str">
        <f>IF(Input!J213="","",Input!J213)</f>
        <v/>
      </c>
      <c r="J213" s="82" t="str">
        <f>IF(Input!K213="","",Input!K213)</f>
        <v/>
      </c>
      <c r="K213" s="82" t="str">
        <f>IF(Input!L213="","",Input!L213)</f>
        <v/>
      </c>
      <c r="L213" s="70" t="str">
        <f>IF(B213="","",IF(B213="Box",4,IF(AND(Project!$B$12&gt;0,ISNUMBER(Project!$B$12)),Project!$B$12,12)))</f>
        <v/>
      </c>
      <c r="M213" s="66" t="str">
        <f t="shared" si="21"/>
        <v/>
      </c>
      <c r="N213" s="66" t="str">
        <f t="shared" si="22"/>
        <v/>
      </c>
      <c r="O213" s="67" t="str" cm="1">
        <f t="array" ref="O213">IF(A213="","",ROUND(IF(B213="Circular",Circular(M213),IF(B213="Box",Box(M213,N213),Elliptical(M213,N213))),3))</f>
        <v/>
      </c>
      <c r="P213" s="66" t="str">
        <f t="shared" si="23"/>
        <v/>
      </c>
      <c r="Q213" s="66" t="str" cm="1">
        <f t="array" ref="Q213">IF(M213="","",ROUND(W(M213),2))</f>
        <v/>
      </c>
      <c r="R213" s="66" t="str" cm="1">
        <f t="array" ref="R213">IF(M213="","",ROUND(Wb(Q213,M213),2))</f>
        <v/>
      </c>
      <c r="S213" s="66" t="str" cm="1">
        <f t="array" ref="S213">IF(R213="","",ROUND(K(R213,N213,L213),2))</f>
        <v/>
      </c>
      <c r="T213" s="66" t="str" cm="1">
        <f t="array" ref="T213">IF(S213="","",ROUND(K_3(S213,P213,L213),2))</f>
        <v/>
      </c>
      <c r="U213" s="66" t="str" cm="1">
        <f t="array" ref="U213">IF(S213="","",ROUND(Wt(I213,S213,L213),2))</f>
        <v/>
      </c>
      <c r="V213" s="92" t="str" cm="1">
        <f t="array" ref="V213">IF(A213="","",MAX(ROUND(L_B2(K213,N213),2),0))</f>
        <v/>
      </c>
      <c r="W213" s="92" t="str" cm="1">
        <f t="array" ref="W213">IF(A213="","",MAX(ROUND(L_Tc(K213,I213,N213),2),0))</f>
        <v/>
      </c>
      <c r="X213" s="92" t="str" cm="1">
        <f t="array" ref="X213">IF(N213="","",ROUND(L_Vc(K213,P213,N213),2))</f>
        <v/>
      </c>
      <c r="Y213" s="92" t="str">
        <f t="shared" si="24"/>
        <v/>
      </c>
      <c r="Z213" s="92" t="str">
        <f t="shared" si="25"/>
        <v/>
      </c>
      <c r="AA213" s="92" t="str">
        <f t="shared" si="26"/>
        <v/>
      </c>
      <c r="AB213" s="76" t="str" cm="1">
        <f t="array" ref="AB213">IF(A213="","",AREA_F(IF(RIGHT(G213,4)="ment",P213,I213),R213))</f>
        <v/>
      </c>
      <c r="AC213" s="76" t="str" cm="1">
        <f t="array" ref="AC213">IF(A213="","",ROUND(AREA_BC(R213,S213,N213,O213),2))</f>
        <v/>
      </c>
      <c r="AD213" s="76" t="str">
        <f t="shared" si="27"/>
        <v/>
      </c>
      <c r="AE213" s="76" t="str" cm="1">
        <f t="array" ref="AE213">IF(A213="","",ROUND(AREA_CT(S213,U213,I213),2))</f>
        <v/>
      </c>
      <c r="AF213" s="76" t="str" cm="1">
        <f t="array" ref="AF213">IF(A213="","",ROUND(AREA_VT(T213,U213,I213,P213),2))</f>
        <v/>
      </c>
      <c r="AG213" s="96" t="str" cm="1">
        <f t="array" ref="AG213">IF(A213="","",IF(INDEX(Table_Methods!A:F,MATCH(G213,Table_Methods!B:B,0),1)&lt;&gt;"BKFL1","",MAX(0,ROUND(BKFL1_CEB(AC213,AE213,AH213,F213,F213,J213),1))))</f>
        <v/>
      </c>
      <c r="AH213" s="96" t="str" cm="1">
        <f t="array" ref="AH213">IF(A213="","",IF(INDEX(Table_Methods!A:F,MATCH(G213,Table_Methods!B:B,0),1)&lt;&gt;"BKFL1","",MAX(0,ROUND(BKFL1_STR_NRK(AC213,AE213,K213,V213,W213),1))))</f>
        <v/>
      </c>
      <c r="AI213" s="96" t="str" cm="1">
        <f t="array" ref="AI213">IF(A213="","",IF(INDEX(Table_Methods!A:F,MATCH(G213,Table_Methods!B:B,0),1)&lt;&gt;"BKFL1","",MAX(0,ROUND(BKFL1_STR_RCK(AB213,F213),1))))</f>
        <v/>
      </c>
      <c r="AJ213" s="96" t="str" cm="1">
        <f t="array" ref="AJ213">IF(A213="","",IF(INDEX(Table_Methods!A:F,MATCH(G213,Table_Methods!B:B,0),1)&lt;&gt;"BKFL2","",MAX(0,ROUND(BKFL2_CEB(AC213,AD213,AK213,F213,F213,J213),1))))</f>
        <v/>
      </c>
      <c r="AK213" s="96" t="str" cm="1">
        <f t="array" ref="AK213">IF(A213="","",IF(INDEX(Table_Methods!A:F,MATCH(G213,Table_Methods!B:B,0),1)&lt;&gt;"BKFL2","",MAX(0,ROUND(BKFL2_STR_NRK(AC213,AD213,K213,V213,X213),1))))</f>
        <v/>
      </c>
      <c r="AL213" s="96" t="str" cm="1">
        <f t="array" ref="AL213">IF(A213="","",IF(INDEX(Table_Methods!A:F,MATCH(G213,Table_Methods!B:B,0),1)&lt;&gt;"BKFL2","",MAX(0,ROUND(BKFL2_STR_RCK(AB213,F213),1))))</f>
        <v/>
      </c>
      <c r="AM213" s="96" t="str" cm="1">
        <f t="array" ref="AM213">IF(A213="","",IF(INDEX(Table_Methods!A:F,MATCH(G213,Table_Methods!B:B,0),1)&lt;&gt;"BKFL3","",MAX(0,ROUND(BKFL3_STR(AC213+AE213,K213),1))))</f>
        <v/>
      </c>
      <c r="AN213" s="96" t="str" cm="1">
        <f t="array" ref="AN213">IF(A213="","",IF(INDEX(Table_Methods!A:F,MATCH(G213,Table_Methods!B:B,0),1)&lt;&gt;"BKFL6","",MAX(0,ROUND(BKFL6_CEB(AC213,AE213,AO213,F213,F213,J213),1))))</f>
        <v/>
      </c>
      <c r="AO213" s="97" t="str" cm="1">
        <f t="array" ref="AO213">IF(A213="","",IF(INDEX(Table_Methods!A:F,MATCH(G213,Table_Methods!B:B,0),1)&lt;&gt;"BKFL6","",MAX(0,ROUND(BKFL6_STR_NRK(AC213,K213,V213),1))))</f>
        <v/>
      </c>
      <c r="AP213" s="96" t="str" cm="1">
        <f t="array" ref="AP213">IF(A213="","",IF(INDEX(Table_Methods!A:F,MATCH(G213,Table_Methods!B:B,0),1)&lt;&gt;"BKFL6","",MAX(0,ROUND(BKFL6_STR_RCK(AB213,F213),1))))</f>
        <v/>
      </c>
      <c r="AQ213" s="97" t="str" cm="1">
        <f t="array" ref="AQ213">IF(A213="","",IF(INDEX(Table_Methods!A:F,MATCH(G213,Table_Methods!B:B,0),1)&lt;&gt;"BKFL7","",MAX(0,ROUND(BKFL7_CEB(AC213,AD213,AR213,F213,F213,J213),1))))</f>
        <v/>
      </c>
      <c r="AR213" s="96" t="str" cm="1">
        <f t="array" ref="AR213">IF(A213="","",IF(INDEX(Table_Methods!A:F,MATCH(G213,Table_Methods!B:B,0),1)&lt;&gt;"BKFL7","",MAX(0,ROUND(BKFL7_STR_NRK(AC213,K213,V213),1))))</f>
        <v/>
      </c>
      <c r="AS213" s="96" t="str" cm="1">
        <f t="array" ref="AS213">IF(A213="","",IF(INDEX(Table_Methods!A:F,MATCH(G213,Table_Methods!B:B,0),1)&lt;&gt;"BKFL7","",MAX(0,ROUND(BKFL7_STR_RCK(AB213,F213),1))))</f>
        <v/>
      </c>
      <c r="AT213" s="97" t="str" cm="1">
        <f t="array" ref="AT213">IF(A213="","",IF(INDEX(Table_Methods!A:F,MATCH(G213,Table_Methods!B:B,0),1)&lt;&gt;"BKFL8","",MAX(0,ROUND(BKFL8_CEB(AF213,Z213,AA213),1))))</f>
        <v/>
      </c>
      <c r="AU213" s="96" t="str" cm="1">
        <f t="array" ref="AU213">IF(A213="","",IF(INDEX(Table_Methods!A:F,MATCH(G213,Table_Methods!B:B,0),1)&lt;&gt;"BKFL8","",MAX(0,ROUND(BKFL8_STR_NRK(AC213,AD213,X213,Y213,Z213),1))))</f>
        <v/>
      </c>
      <c r="AV213" s="96" t="str" cm="1">
        <f t="array" ref="AV213">IF(A213="","",IF(INDEX(Table_Methods!A:F,MATCH(G213,Table_Methods!B:B,0),1)&lt;&gt;"BKFL8","",MAX(0,ROUND(BKFL8_STR_RCK(AB213,X213),1))))</f>
        <v/>
      </c>
      <c r="AW213" s="96" t="str" cm="1">
        <f t="array" ref="AW213">IF(A213="","",IF(INDEX(Table_Methods!A:F,MATCH(G213,Table_Methods!B:B,0),1)&lt;&gt;"BKFL9","",MAX(0,ROUND(BKFL9_STR_NRK(AC213,AD213,X213,Y213,Z213),1))))</f>
        <v/>
      </c>
      <c r="AX213" s="96" t="str" cm="1">
        <f t="array" ref="AX213">IF(A213="","",IF(INDEX(Table_Methods!A:F,MATCH(G213,Table_Methods!B:B,0),1)&lt;&gt;"BKFL9","",MAX(0,ROUND(BKFL9_STR_RCK(AB213,X213),1))))</f>
        <v/>
      </c>
    </row>
    <row r="214" spans="1:50" x14ac:dyDescent="0.25">
      <c r="A214" s="82" t="str">
        <f>IF(Input!A214="","",Input!A214)</f>
        <v/>
      </c>
      <c r="B214" s="82" t="str">
        <f>IF(Input!B214="","",Input!B214)</f>
        <v/>
      </c>
      <c r="C214" s="82" t="str">
        <f>IF(Input!D214="","",Input!D214)</f>
        <v/>
      </c>
      <c r="D214" s="82" t="str">
        <f>IF(Input!E214="","",Input!E214)</f>
        <v/>
      </c>
      <c r="E214" s="82" t="str">
        <f>IF(Input!F214="","",Input!F214)</f>
        <v/>
      </c>
      <c r="F214" s="82" t="str">
        <f>IF(Input!G214="","",Input!G214)</f>
        <v/>
      </c>
      <c r="G214" s="83" t="str">
        <f>IF(Input!H214="","",Input!H214)</f>
        <v/>
      </c>
      <c r="H214" s="82" t="str">
        <f>IF(Input!I214="","",Input!I214)</f>
        <v/>
      </c>
      <c r="I214" s="82" t="str">
        <f>IF(Input!J214="","",Input!J214)</f>
        <v/>
      </c>
      <c r="J214" s="82" t="str">
        <f>IF(Input!K214="","",Input!K214)</f>
        <v/>
      </c>
      <c r="K214" s="82" t="str">
        <f>IF(Input!L214="","",Input!L214)</f>
        <v/>
      </c>
      <c r="L214" s="70" t="str">
        <f>IF(B214="","",IF(B214="Box",4,IF(AND(Project!$B$12&gt;0,ISNUMBER(Project!$B$12)),Project!$B$12,12)))</f>
        <v/>
      </c>
      <c r="M214" s="66" t="str">
        <f t="shared" si="21"/>
        <v/>
      </c>
      <c r="N214" s="66" t="str">
        <f t="shared" si="22"/>
        <v/>
      </c>
      <c r="O214" s="67" t="str" cm="1">
        <f t="array" ref="O214">IF(A214="","",ROUND(IF(B214="Circular",Circular(M214),IF(B214="Box",Box(M214,N214),Elliptical(M214,N214))),3))</f>
        <v/>
      </c>
      <c r="P214" s="66" t="str">
        <f t="shared" si="23"/>
        <v/>
      </c>
      <c r="Q214" s="66" t="str" cm="1">
        <f t="array" ref="Q214">IF(M214="","",ROUND(W(M214),2))</f>
        <v/>
      </c>
      <c r="R214" s="66" t="str" cm="1">
        <f t="array" ref="R214">IF(M214="","",ROUND(Wb(Q214,M214),2))</f>
        <v/>
      </c>
      <c r="S214" s="66" t="str" cm="1">
        <f t="array" ref="S214">IF(R214="","",ROUND(K(R214,N214,L214),2))</f>
        <v/>
      </c>
      <c r="T214" s="66" t="str" cm="1">
        <f t="array" ref="T214">IF(S214="","",ROUND(K_3(S214,P214,L214),2))</f>
        <v/>
      </c>
      <c r="U214" s="66" t="str" cm="1">
        <f t="array" ref="U214">IF(S214="","",ROUND(Wt(I214,S214,L214),2))</f>
        <v/>
      </c>
      <c r="V214" s="92" t="str" cm="1">
        <f t="array" ref="V214">IF(A214="","",MAX(ROUND(L_B2(K214,N214),2),0))</f>
        <v/>
      </c>
      <c r="W214" s="92" t="str" cm="1">
        <f t="array" ref="W214">IF(A214="","",MAX(ROUND(L_Tc(K214,I214,N214),2),0))</f>
        <v/>
      </c>
      <c r="X214" s="92" t="str" cm="1">
        <f t="array" ref="X214">IF(N214="","",ROUND(L_Vc(K214,P214,N214),2))</f>
        <v/>
      </c>
      <c r="Y214" s="92" t="str">
        <f t="shared" si="24"/>
        <v/>
      </c>
      <c r="Z214" s="92" t="str">
        <f t="shared" si="25"/>
        <v/>
      </c>
      <c r="AA214" s="92" t="str">
        <f t="shared" si="26"/>
        <v/>
      </c>
      <c r="AB214" s="76" t="str" cm="1">
        <f t="array" ref="AB214">IF(A214="","",AREA_F(IF(RIGHT(G214,4)="ment",P214,I214),R214))</f>
        <v/>
      </c>
      <c r="AC214" s="76" t="str" cm="1">
        <f t="array" ref="AC214">IF(A214="","",ROUND(AREA_BC(R214,S214,N214,O214),2))</f>
        <v/>
      </c>
      <c r="AD214" s="76" t="str">
        <f t="shared" si="27"/>
        <v/>
      </c>
      <c r="AE214" s="76" t="str" cm="1">
        <f t="array" ref="AE214">IF(A214="","",ROUND(AREA_CT(S214,U214,I214),2))</f>
        <v/>
      </c>
      <c r="AF214" s="76" t="str" cm="1">
        <f t="array" ref="AF214">IF(A214="","",ROUND(AREA_VT(T214,U214,I214,P214),2))</f>
        <v/>
      </c>
      <c r="AG214" s="96" t="str" cm="1">
        <f t="array" ref="AG214">IF(A214="","",IF(INDEX(Table_Methods!A:F,MATCH(G214,Table_Methods!B:B,0),1)&lt;&gt;"BKFL1","",MAX(0,ROUND(BKFL1_CEB(AC214,AE214,AH214,F214,F214,J214),1))))</f>
        <v/>
      </c>
      <c r="AH214" s="96" t="str" cm="1">
        <f t="array" ref="AH214">IF(A214="","",IF(INDEX(Table_Methods!A:F,MATCH(G214,Table_Methods!B:B,0),1)&lt;&gt;"BKFL1","",MAX(0,ROUND(BKFL1_STR_NRK(AC214,AE214,K214,V214,W214),1))))</f>
        <v/>
      </c>
      <c r="AI214" s="96" t="str" cm="1">
        <f t="array" ref="AI214">IF(A214="","",IF(INDEX(Table_Methods!A:F,MATCH(G214,Table_Methods!B:B,0),1)&lt;&gt;"BKFL1","",MAX(0,ROUND(BKFL1_STR_RCK(AB214,F214),1))))</f>
        <v/>
      </c>
      <c r="AJ214" s="96" t="str" cm="1">
        <f t="array" ref="AJ214">IF(A214="","",IF(INDEX(Table_Methods!A:F,MATCH(G214,Table_Methods!B:B,0),1)&lt;&gt;"BKFL2","",MAX(0,ROUND(BKFL2_CEB(AC214,AD214,AK214,F214,F214,J214),1))))</f>
        <v/>
      </c>
      <c r="AK214" s="96" t="str" cm="1">
        <f t="array" ref="AK214">IF(A214="","",IF(INDEX(Table_Methods!A:F,MATCH(G214,Table_Methods!B:B,0),1)&lt;&gt;"BKFL2","",MAX(0,ROUND(BKFL2_STR_NRK(AC214,AD214,K214,V214,X214),1))))</f>
        <v/>
      </c>
      <c r="AL214" s="96" t="str" cm="1">
        <f t="array" ref="AL214">IF(A214="","",IF(INDEX(Table_Methods!A:F,MATCH(G214,Table_Methods!B:B,0),1)&lt;&gt;"BKFL2","",MAX(0,ROUND(BKFL2_STR_RCK(AB214,F214),1))))</f>
        <v/>
      </c>
      <c r="AM214" s="96" t="str" cm="1">
        <f t="array" ref="AM214">IF(A214="","",IF(INDEX(Table_Methods!A:F,MATCH(G214,Table_Methods!B:B,0),1)&lt;&gt;"BKFL3","",MAX(0,ROUND(BKFL3_STR(AC214+AE214,K214),1))))</f>
        <v/>
      </c>
      <c r="AN214" s="96" t="str" cm="1">
        <f t="array" ref="AN214">IF(A214="","",IF(INDEX(Table_Methods!A:F,MATCH(G214,Table_Methods!B:B,0),1)&lt;&gt;"BKFL6","",MAX(0,ROUND(BKFL6_CEB(AC214,AE214,AO214,F214,F214,J214),1))))</f>
        <v/>
      </c>
      <c r="AO214" s="97" t="str" cm="1">
        <f t="array" ref="AO214">IF(A214="","",IF(INDEX(Table_Methods!A:F,MATCH(G214,Table_Methods!B:B,0),1)&lt;&gt;"BKFL6","",MAX(0,ROUND(BKFL6_STR_NRK(AC214,K214,V214),1))))</f>
        <v/>
      </c>
      <c r="AP214" s="96" t="str" cm="1">
        <f t="array" ref="AP214">IF(A214="","",IF(INDEX(Table_Methods!A:F,MATCH(G214,Table_Methods!B:B,0),1)&lt;&gt;"BKFL6","",MAX(0,ROUND(BKFL6_STR_RCK(AB214,F214),1))))</f>
        <v/>
      </c>
      <c r="AQ214" s="97" t="str" cm="1">
        <f t="array" ref="AQ214">IF(A214="","",IF(INDEX(Table_Methods!A:F,MATCH(G214,Table_Methods!B:B,0),1)&lt;&gt;"BKFL7","",MAX(0,ROUND(BKFL7_CEB(AC214,AD214,AR214,F214,F214,J214),1))))</f>
        <v/>
      </c>
      <c r="AR214" s="96" t="str" cm="1">
        <f t="array" ref="AR214">IF(A214="","",IF(INDEX(Table_Methods!A:F,MATCH(G214,Table_Methods!B:B,0),1)&lt;&gt;"BKFL7","",MAX(0,ROUND(BKFL7_STR_NRK(AC214,K214,V214),1))))</f>
        <v/>
      </c>
      <c r="AS214" s="96" t="str" cm="1">
        <f t="array" ref="AS214">IF(A214="","",IF(INDEX(Table_Methods!A:F,MATCH(G214,Table_Methods!B:B,0),1)&lt;&gt;"BKFL7","",MAX(0,ROUND(BKFL7_STR_RCK(AB214,F214),1))))</f>
        <v/>
      </c>
      <c r="AT214" s="97" t="str" cm="1">
        <f t="array" ref="AT214">IF(A214="","",IF(INDEX(Table_Methods!A:F,MATCH(G214,Table_Methods!B:B,0),1)&lt;&gt;"BKFL8","",MAX(0,ROUND(BKFL8_CEB(AF214,Z214,AA214),1))))</f>
        <v/>
      </c>
      <c r="AU214" s="96" t="str" cm="1">
        <f t="array" ref="AU214">IF(A214="","",IF(INDEX(Table_Methods!A:F,MATCH(G214,Table_Methods!B:B,0),1)&lt;&gt;"BKFL8","",MAX(0,ROUND(BKFL8_STR_NRK(AC214,AD214,X214,Y214,Z214),1))))</f>
        <v/>
      </c>
      <c r="AV214" s="96" t="str" cm="1">
        <f t="array" ref="AV214">IF(A214="","",IF(INDEX(Table_Methods!A:F,MATCH(G214,Table_Methods!B:B,0),1)&lt;&gt;"BKFL8","",MAX(0,ROUND(BKFL8_STR_RCK(AB214,X214),1))))</f>
        <v/>
      </c>
      <c r="AW214" s="96" t="str" cm="1">
        <f t="array" ref="AW214">IF(A214="","",IF(INDEX(Table_Methods!A:F,MATCH(G214,Table_Methods!B:B,0),1)&lt;&gt;"BKFL9","",MAX(0,ROUND(BKFL9_STR_NRK(AC214,AD214,X214,Y214,Z214),1))))</f>
        <v/>
      </c>
      <c r="AX214" s="96" t="str" cm="1">
        <f t="array" ref="AX214">IF(A214="","",IF(INDEX(Table_Methods!A:F,MATCH(G214,Table_Methods!B:B,0),1)&lt;&gt;"BKFL9","",MAX(0,ROUND(BKFL9_STR_RCK(AB214,X214),1))))</f>
        <v/>
      </c>
    </row>
    <row r="215" spans="1:50" x14ac:dyDescent="0.25">
      <c r="A215" s="82" t="str">
        <f>IF(Input!A215="","",Input!A215)</f>
        <v/>
      </c>
      <c r="B215" s="82" t="str">
        <f>IF(Input!B215="","",Input!B215)</f>
        <v/>
      </c>
      <c r="C215" s="82" t="str">
        <f>IF(Input!D215="","",Input!D215)</f>
        <v/>
      </c>
      <c r="D215" s="82" t="str">
        <f>IF(Input!E215="","",Input!E215)</f>
        <v/>
      </c>
      <c r="E215" s="82" t="str">
        <f>IF(Input!F215="","",Input!F215)</f>
        <v/>
      </c>
      <c r="F215" s="82" t="str">
        <f>IF(Input!G215="","",Input!G215)</f>
        <v/>
      </c>
      <c r="G215" s="83" t="str">
        <f>IF(Input!H215="","",Input!H215)</f>
        <v/>
      </c>
      <c r="H215" s="82" t="str">
        <f>IF(Input!I215="","",Input!I215)</f>
        <v/>
      </c>
      <c r="I215" s="82" t="str">
        <f>IF(Input!J215="","",Input!J215)</f>
        <v/>
      </c>
      <c r="J215" s="82" t="str">
        <f>IF(Input!K215="","",Input!K215)</f>
        <v/>
      </c>
      <c r="K215" s="82" t="str">
        <f>IF(Input!L215="","",Input!L215)</f>
        <v/>
      </c>
      <c r="L215" s="70" t="str">
        <f>IF(B215="","",IF(B215="Box",4,IF(AND(Project!$B$12&gt;0,ISNUMBER(Project!$B$12)),Project!$B$12,12)))</f>
        <v/>
      </c>
      <c r="M215" s="66" t="str">
        <f t="shared" si="21"/>
        <v/>
      </c>
      <c r="N215" s="66" t="str">
        <f t="shared" si="22"/>
        <v/>
      </c>
      <c r="O215" s="67" t="str" cm="1">
        <f t="array" ref="O215">IF(A215="","",ROUND(IF(B215="Circular",Circular(M215),IF(B215="Box",Box(M215,N215),Elliptical(M215,N215))),3))</f>
        <v/>
      </c>
      <c r="P215" s="66" t="str">
        <f t="shared" si="23"/>
        <v/>
      </c>
      <c r="Q215" s="66" t="str" cm="1">
        <f t="array" ref="Q215">IF(M215="","",ROUND(W(M215),2))</f>
        <v/>
      </c>
      <c r="R215" s="66" t="str" cm="1">
        <f t="array" ref="R215">IF(M215="","",ROUND(Wb(Q215,M215),2))</f>
        <v/>
      </c>
      <c r="S215" s="66" t="str" cm="1">
        <f t="array" ref="S215">IF(R215="","",ROUND(K(R215,N215,L215),2))</f>
        <v/>
      </c>
      <c r="T215" s="66" t="str" cm="1">
        <f t="array" ref="T215">IF(S215="","",ROUND(K_3(S215,P215,L215),2))</f>
        <v/>
      </c>
      <c r="U215" s="66" t="str" cm="1">
        <f t="array" ref="U215">IF(S215="","",ROUND(Wt(I215,S215,L215),2))</f>
        <v/>
      </c>
      <c r="V215" s="92" t="str" cm="1">
        <f t="array" ref="V215">IF(A215="","",MAX(ROUND(L_B2(K215,N215),2),0))</f>
        <v/>
      </c>
      <c r="W215" s="92" t="str" cm="1">
        <f t="array" ref="W215">IF(A215="","",MAX(ROUND(L_Tc(K215,I215,N215),2),0))</f>
        <v/>
      </c>
      <c r="X215" s="92" t="str" cm="1">
        <f t="array" ref="X215">IF(N215="","",ROUND(L_Vc(K215,P215,N215),2))</f>
        <v/>
      </c>
      <c r="Y215" s="92" t="str">
        <f t="shared" si="24"/>
        <v/>
      </c>
      <c r="Z215" s="92" t="str">
        <f t="shared" si="25"/>
        <v/>
      </c>
      <c r="AA215" s="92" t="str">
        <f t="shared" si="26"/>
        <v/>
      </c>
      <c r="AB215" s="76" t="str" cm="1">
        <f t="array" ref="AB215">IF(A215="","",AREA_F(IF(RIGHT(G215,4)="ment",P215,I215),R215))</f>
        <v/>
      </c>
      <c r="AC215" s="76" t="str" cm="1">
        <f t="array" ref="AC215">IF(A215="","",ROUND(AREA_BC(R215,S215,N215,O215),2))</f>
        <v/>
      </c>
      <c r="AD215" s="76" t="str">
        <f t="shared" si="27"/>
        <v/>
      </c>
      <c r="AE215" s="76" t="str" cm="1">
        <f t="array" ref="AE215">IF(A215="","",ROUND(AREA_CT(S215,U215,I215),2))</f>
        <v/>
      </c>
      <c r="AF215" s="76" t="str" cm="1">
        <f t="array" ref="AF215">IF(A215="","",ROUND(AREA_VT(T215,U215,I215,P215),2))</f>
        <v/>
      </c>
      <c r="AG215" s="96" t="str" cm="1">
        <f t="array" ref="AG215">IF(A215="","",IF(INDEX(Table_Methods!A:F,MATCH(G215,Table_Methods!B:B,0),1)&lt;&gt;"BKFL1","",MAX(0,ROUND(BKFL1_CEB(AC215,AE215,AH215,F215,F215,J215),1))))</f>
        <v/>
      </c>
      <c r="AH215" s="96" t="str" cm="1">
        <f t="array" ref="AH215">IF(A215="","",IF(INDEX(Table_Methods!A:F,MATCH(G215,Table_Methods!B:B,0),1)&lt;&gt;"BKFL1","",MAX(0,ROUND(BKFL1_STR_NRK(AC215,AE215,K215,V215,W215),1))))</f>
        <v/>
      </c>
      <c r="AI215" s="96" t="str" cm="1">
        <f t="array" ref="AI215">IF(A215="","",IF(INDEX(Table_Methods!A:F,MATCH(G215,Table_Methods!B:B,0),1)&lt;&gt;"BKFL1","",MAX(0,ROUND(BKFL1_STR_RCK(AB215,F215),1))))</f>
        <v/>
      </c>
      <c r="AJ215" s="96" t="str" cm="1">
        <f t="array" ref="AJ215">IF(A215="","",IF(INDEX(Table_Methods!A:F,MATCH(G215,Table_Methods!B:B,0),1)&lt;&gt;"BKFL2","",MAX(0,ROUND(BKFL2_CEB(AC215,AD215,AK215,F215,F215,J215),1))))</f>
        <v/>
      </c>
      <c r="AK215" s="96" t="str" cm="1">
        <f t="array" ref="AK215">IF(A215="","",IF(INDEX(Table_Methods!A:F,MATCH(G215,Table_Methods!B:B,0),1)&lt;&gt;"BKFL2","",MAX(0,ROUND(BKFL2_STR_NRK(AC215,AD215,K215,V215,X215),1))))</f>
        <v/>
      </c>
      <c r="AL215" s="96" t="str" cm="1">
        <f t="array" ref="AL215">IF(A215="","",IF(INDEX(Table_Methods!A:F,MATCH(G215,Table_Methods!B:B,0),1)&lt;&gt;"BKFL2","",MAX(0,ROUND(BKFL2_STR_RCK(AB215,F215),1))))</f>
        <v/>
      </c>
      <c r="AM215" s="96" t="str" cm="1">
        <f t="array" ref="AM215">IF(A215="","",IF(INDEX(Table_Methods!A:F,MATCH(G215,Table_Methods!B:B,0),1)&lt;&gt;"BKFL3","",MAX(0,ROUND(BKFL3_STR(AC215+AE215,K215),1))))</f>
        <v/>
      </c>
      <c r="AN215" s="96" t="str" cm="1">
        <f t="array" ref="AN215">IF(A215="","",IF(INDEX(Table_Methods!A:F,MATCH(G215,Table_Methods!B:B,0),1)&lt;&gt;"BKFL6","",MAX(0,ROUND(BKFL6_CEB(AC215,AE215,AO215,F215,F215,J215),1))))</f>
        <v/>
      </c>
      <c r="AO215" s="97" t="str" cm="1">
        <f t="array" ref="AO215">IF(A215="","",IF(INDEX(Table_Methods!A:F,MATCH(G215,Table_Methods!B:B,0),1)&lt;&gt;"BKFL6","",MAX(0,ROUND(BKFL6_STR_NRK(AC215,K215,V215),1))))</f>
        <v/>
      </c>
      <c r="AP215" s="96" t="str" cm="1">
        <f t="array" ref="AP215">IF(A215="","",IF(INDEX(Table_Methods!A:F,MATCH(G215,Table_Methods!B:B,0),1)&lt;&gt;"BKFL6","",MAX(0,ROUND(BKFL6_STR_RCK(AB215,F215),1))))</f>
        <v/>
      </c>
      <c r="AQ215" s="97" t="str" cm="1">
        <f t="array" ref="AQ215">IF(A215="","",IF(INDEX(Table_Methods!A:F,MATCH(G215,Table_Methods!B:B,0),1)&lt;&gt;"BKFL7","",MAX(0,ROUND(BKFL7_CEB(AC215,AD215,AR215,F215,F215,J215),1))))</f>
        <v/>
      </c>
      <c r="AR215" s="96" t="str" cm="1">
        <f t="array" ref="AR215">IF(A215="","",IF(INDEX(Table_Methods!A:F,MATCH(G215,Table_Methods!B:B,0),1)&lt;&gt;"BKFL7","",MAX(0,ROUND(BKFL7_STR_NRK(AC215,K215,V215),1))))</f>
        <v/>
      </c>
      <c r="AS215" s="96" t="str" cm="1">
        <f t="array" ref="AS215">IF(A215="","",IF(INDEX(Table_Methods!A:F,MATCH(G215,Table_Methods!B:B,0),1)&lt;&gt;"BKFL7","",MAX(0,ROUND(BKFL7_STR_RCK(AB215,F215),1))))</f>
        <v/>
      </c>
      <c r="AT215" s="97" t="str" cm="1">
        <f t="array" ref="AT215">IF(A215="","",IF(INDEX(Table_Methods!A:F,MATCH(G215,Table_Methods!B:B,0),1)&lt;&gt;"BKFL8","",MAX(0,ROUND(BKFL8_CEB(AF215,Z215,AA215),1))))</f>
        <v/>
      </c>
      <c r="AU215" s="96" t="str" cm="1">
        <f t="array" ref="AU215">IF(A215="","",IF(INDEX(Table_Methods!A:F,MATCH(G215,Table_Methods!B:B,0),1)&lt;&gt;"BKFL8","",MAX(0,ROUND(BKFL8_STR_NRK(AC215,AD215,X215,Y215,Z215),1))))</f>
        <v/>
      </c>
      <c r="AV215" s="96" t="str" cm="1">
        <f t="array" ref="AV215">IF(A215="","",IF(INDEX(Table_Methods!A:F,MATCH(G215,Table_Methods!B:B,0),1)&lt;&gt;"BKFL8","",MAX(0,ROUND(BKFL8_STR_RCK(AB215,X215),1))))</f>
        <v/>
      </c>
      <c r="AW215" s="96" t="str" cm="1">
        <f t="array" ref="AW215">IF(A215="","",IF(INDEX(Table_Methods!A:F,MATCH(G215,Table_Methods!B:B,0),1)&lt;&gt;"BKFL9","",MAX(0,ROUND(BKFL9_STR_NRK(AC215,AD215,X215,Y215,Z215),1))))</f>
        <v/>
      </c>
      <c r="AX215" s="96" t="str" cm="1">
        <f t="array" ref="AX215">IF(A215="","",IF(INDEX(Table_Methods!A:F,MATCH(G215,Table_Methods!B:B,0),1)&lt;&gt;"BKFL9","",MAX(0,ROUND(BKFL9_STR_RCK(AB215,X215),1))))</f>
        <v/>
      </c>
    </row>
    <row r="216" spans="1:50" x14ac:dyDescent="0.25">
      <c r="A216" s="82" t="str">
        <f>IF(Input!A216="","",Input!A216)</f>
        <v/>
      </c>
      <c r="B216" s="82" t="str">
        <f>IF(Input!B216="","",Input!B216)</f>
        <v/>
      </c>
      <c r="C216" s="82" t="str">
        <f>IF(Input!D216="","",Input!D216)</f>
        <v/>
      </c>
      <c r="D216" s="82" t="str">
        <f>IF(Input!E216="","",Input!E216)</f>
        <v/>
      </c>
      <c r="E216" s="82" t="str">
        <f>IF(Input!F216="","",Input!F216)</f>
        <v/>
      </c>
      <c r="F216" s="82" t="str">
        <f>IF(Input!G216="","",Input!G216)</f>
        <v/>
      </c>
      <c r="G216" s="83" t="str">
        <f>IF(Input!H216="","",Input!H216)</f>
        <v/>
      </c>
      <c r="H216" s="82" t="str">
        <f>IF(Input!I216="","",Input!I216)</f>
        <v/>
      </c>
      <c r="I216" s="82" t="str">
        <f>IF(Input!J216="","",Input!J216)</f>
        <v/>
      </c>
      <c r="J216" s="82" t="str">
        <f>IF(Input!K216="","",Input!K216)</f>
        <v/>
      </c>
      <c r="K216" s="82" t="str">
        <f>IF(Input!L216="","",Input!L216)</f>
        <v/>
      </c>
      <c r="L216" s="70" t="str">
        <f>IF(B216="","",IF(B216="Box",4,IF(AND(Project!$B$12&gt;0,ISNUMBER(Project!$B$12)),Project!$B$12,12)))</f>
        <v/>
      </c>
      <c r="M216" s="66" t="str">
        <f t="shared" si="21"/>
        <v/>
      </c>
      <c r="N216" s="66" t="str">
        <f t="shared" si="22"/>
        <v/>
      </c>
      <c r="O216" s="67" t="str" cm="1">
        <f t="array" ref="O216">IF(A216="","",ROUND(IF(B216="Circular",Circular(M216),IF(B216="Box",Box(M216,N216),Elliptical(M216,N216))),3))</f>
        <v/>
      </c>
      <c r="P216" s="66" t="str">
        <f t="shared" si="23"/>
        <v/>
      </c>
      <c r="Q216" s="66" t="str" cm="1">
        <f t="array" ref="Q216">IF(M216="","",ROUND(W(M216),2))</f>
        <v/>
      </c>
      <c r="R216" s="66" t="str" cm="1">
        <f t="array" ref="R216">IF(M216="","",ROUND(Wb(Q216,M216),2))</f>
        <v/>
      </c>
      <c r="S216" s="66" t="str" cm="1">
        <f t="array" ref="S216">IF(R216="","",ROUND(K(R216,N216,L216),2))</f>
        <v/>
      </c>
      <c r="T216" s="66" t="str" cm="1">
        <f t="array" ref="T216">IF(S216="","",ROUND(K_3(S216,P216,L216),2))</f>
        <v/>
      </c>
      <c r="U216" s="66" t="str" cm="1">
        <f t="array" ref="U216">IF(S216="","",ROUND(Wt(I216,S216,L216),2))</f>
        <v/>
      </c>
      <c r="V216" s="92" t="str" cm="1">
        <f t="array" ref="V216">IF(A216="","",MAX(ROUND(L_B2(K216,N216),2),0))</f>
        <v/>
      </c>
      <c r="W216" s="92" t="str" cm="1">
        <f t="array" ref="W216">IF(A216="","",MAX(ROUND(L_Tc(K216,I216,N216),2),0))</f>
        <v/>
      </c>
      <c r="X216" s="92" t="str" cm="1">
        <f t="array" ref="X216">IF(N216="","",ROUND(L_Vc(K216,P216,N216),2))</f>
        <v/>
      </c>
      <c r="Y216" s="92" t="str">
        <f t="shared" si="24"/>
        <v/>
      </c>
      <c r="Z216" s="92" t="str">
        <f t="shared" si="25"/>
        <v/>
      </c>
      <c r="AA216" s="92" t="str">
        <f t="shared" si="26"/>
        <v/>
      </c>
      <c r="AB216" s="76" t="str" cm="1">
        <f t="array" ref="AB216">IF(A216="","",AREA_F(IF(RIGHT(G216,4)="ment",P216,I216),R216))</f>
        <v/>
      </c>
      <c r="AC216" s="76" t="str" cm="1">
        <f t="array" ref="AC216">IF(A216="","",ROUND(AREA_BC(R216,S216,N216,O216),2))</f>
        <v/>
      </c>
      <c r="AD216" s="76" t="str">
        <f t="shared" si="27"/>
        <v/>
      </c>
      <c r="AE216" s="76" t="str" cm="1">
        <f t="array" ref="AE216">IF(A216="","",ROUND(AREA_CT(S216,U216,I216),2))</f>
        <v/>
      </c>
      <c r="AF216" s="76" t="str" cm="1">
        <f t="array" ref="AF216">IF(A216="","",ROUND(AREA_VT(T216,U216,I216,P216),2))</f>
        <v/>
      </c>
      <c r="AG216" s="96" t="str" cm="1">
        <f t="array" ref="AG216">IF(A216="","",IF(INDEX(Table_Methods!A:F,MATCH(G216,Table_Methods!B:B,0),1)&lt;&gt;"BKFL1","",MAX(0,ROUND(BKFL1_CEB(AC216,AE216,AH216,F216,F216,J216),1))))</f>
        <v/>
      </c>
      <c r="AH216" s="96" t="str" cm="1">
        <f t="array" ref="AH216">IF(A216="","",IF(INDEX(Table_Methods!A:F,MATCH(G216,Table_Methods!B:B,0),1)&lt;&gt;"BKFL1","",MAX(0,ROUND(BKFL1_STR_NRK(AC216,AE216,K216,V216,W216),1))))</f>
        <v/>
      </c>
      <c r="AI216" s="96" t="str" cm="1">
        <f t="array" ref="AI216">IF(A216="","",IF(INDEX(Table_Methods!A:F,MATCH(G216,Table_Methods!B:B,0),1)&lt;&gt;"BKFL1","",MAX(0,ROUND(BKFL1_STR_RCK(AB216,F216),1))))</f>
        <v/>
      </c>
      <c r="AJ216" s="96" t="str" cm="1">
        <f t="array" ref="AJ216">IF(A216="","",IF(INDEX(Table_Methods!A:F,MATCH(G216,Table_Methods!B:B,0),1)&lt;&gt;"BKFL2","",MAX(0,ROUND(BKFL2_CEB(AC216,AD216,AK216,F216,F216,J216),1))))</f>
        <v/>
      </c>
      <c r="AK216" s="96" t="str" cm="1">
        <f t="array" ref="AK216">IF(A216="","",IF(INDEX(Table_Methods!A:F,MATCH(G216,Table_Methods!B:B,0),1)&lt;&gt;"BKFL2","",MAX(0,ROUND(BKFL2_STR_NRK(AC216,AD216,K216,V216,X216),1))))</f>
        <v/>
      </c>
      <c r="AL216" s="96" t="str" cm="1">
        <f t="array" ref="AL216">IF(A216="","",IF(INDEX(Table_Methods!A:F,MATCH(G216,Table_Methods!B:B,0),1)&lt;&gt;"BKFL2","",MAX(0,ROUND(BKFL2_STR_RCK(AB216,F216),1))))</f>
        <v/>
      </c>
      <c r="AM216" s="96" t="str" cm="1">
        <f t="array" ref="AM216">IF(A216="","",IF(INDEX(Table_Methods!A:F,MATCH(G216,Table_Methods!B:B,0),1)&lt;&gt;"BKFL3","",MAX(0,ROUND(BKFL3_STR(AC216+AE216,K216),1))))</f>
        <v/>
      </c>
      <c r="AN216" s="96" t="str" cm="1">
        <f t="array" ref="AN216">IF(A216="","",IF(INDEX(Table_Methods!A:F,MATCH(G216,Table_Methods!B:B,0),1)&lt;&gt;"BKFL6","",MAX(0,ROUND(BKFL6_CEB(AC216,AE216,AO216,F216,F216,J216),1))))</f>
        <v/>
      </c>
      <c r="AO216" s="97" t="str" cm="1">
        <f t="array" ref="AO216">IF(A216="","",IF(INDEX(Table_Methods!A:F,MATCH(G216,Table_Methods!B:B,0),1)&lt;&gt;"BKFL6","",MAX(0,ROUND(BKFL6_STR_NRK(AC216,K216,V216),1))))</f>
        <v/>
      </c>
      <c r="AP216" s="96" t="str" cm="1">
        <f t="array" ref="AP216">IF(A216="","",IF(INDEX(Table_Methods!A:F,MATCH(G216,Table_Methods!B:B,0),1)&lt;&gt;"BKFL6","",MAX(0,ROUND(BKFL6_STR_RCK(AB216,F216),1))))</f>
        <v/>
      </c>
      <c r="AQ216" s="97" t="str" cm="1">
        <f t="array" ref="AQ216">IF(A216="","",IF(INDEX(Table_Methods!A:F,MATCH(G216,Table_Methods!B:B,0),1)&lt;&gt;"BKFL7","",MAX(0,ROUND(BKFL7_CEB(AC216,AD216,AR216,F216,F216,J216),1))))</f>
        <v/>
      </c>
      <c r="AR216" s="96" t="str" cm="1">
        <f t="array" ref="AR216">IF(A216="","",IF(INDEX(Table_Methods!A:F,MATCH(G216,Table_Methods!B:B,0),1)&lt;&gt;"BKFL7","",MAX(0,ROUND(BKFL7_STR_NRK(AC216,K216,V216),1))))</f>
        <v/>
      </c>
      <c r="AS216" s="96" t="str" cm="1">
        <f t="array" ref="AS216">IF(A216="","",IF(INDEX(Table_Methods!A:F,MATCH(G216,Table_Methods!B:B,0),1)&lt;&gt;"BKFL7","",MAX(0,ROUND(BKFL7_STR_RCK(AB216,F216),1))))</f>
        <v/>
      </c>
      <c r="AT216" s="97" t="str" cm="1">
        <f t="array" ref="AT216">IF(A216="","",IF(INDEX(Table_Methods!A:F,MATCH(G216,Table_Methods!B:B,0),1)&lt;&gt;"BKFL8","",MAX(0,ROUND(BKFL8_CEB(AF216,Z216,AA216),1))))</f>
        <v/>
      </c>
      <c r="AU216" s="96" t="str" cm="1">
        <f t="array" ref="AU216">IF(A216="","",IF(INDEX(Table_Methods!A:F,MATCH(G216,Table_Methods!B:B,0),1)&lt;&gt;"BKFL8","",MAX(0,ROUND(BKFL8_STR_NRK(AC216,AD216,X216,Y216,Z216),1))))</f>
        <v/>
      </c>
      <c r="AV216" s="96" t="str" cm="1">
        <f t="array" ref="AV216">IF(A216="","",IF(INDEX(Table_Methods!A:F,MATCH(G216,Table_Methods!B:B,0),1)&lt;&gt;"BKFL8","",MAX(0,ROUND(BKFL8_STR_RCK(AB216,X216),1))))</f>
        <v/>
      </c>
      <c r="AW216" s="96" t="str" cm="1">
        <f t="array" ref="AW216">IF(A216="","",IF(INDEX(Table_Methods!A:F,MATCH(G216,Table_Methods!B:B,0),1)&lt;&gt;"BKFL9","",MAX(0,ROUND(BKFL9_STR_NRK(AC216,AD216,X216,Y216,Z216),1))))</f>
        <v/>
      </c>
      <c r="AX216" s="96" t="str" cm="1">
        <f t="array" ref="AX216">IF(A216="","",IF(INDEX(Table_Methods!A:F,MATCH(G216,Table_Methods!B:B,0),1)&lt;&gt;"BKFL9","",MAX(0,ROUND(BKFL9_STR_RCK(AB216,X216),1))))</f>
        <v/>
      </c>
    </row>
    <row r="217" spans="1:50" x14ac:dyDescent="0.25">
      <c r="A217" s="82" t="str">
        <f>IF(Input!A217="","",Input!A217)</f>
        <v/>
      </c>
      <c r="B217" s="82" t="str">
        <f>IF(Input!B217="","",Input!B217)</f>
        <v/>
      </c>
      <c r="C217" s="82" t="str">
        <f>IF(Input!D217="","",Input!D217)</f>
        <v/>
      </c>
      <c r="D217" s="82" t="str">
        <f>IF(Input!E217="","",Input!E217)</f>
        <v/>
      </c>
      <c r="E217" s="82" t="str">
        <f>IF(Input!F217="","",Input!F217)</f>
        <v/>
      </c>
      <c r="F217" s="82" t="str">
        <f>IF(Input!G217="","",Input!G217)</f>
        <v/>
      </c>
      <c r="G217" s="83" t="str">
        <f>IF(Input!H217="","",Input!H217)</f>
        <v/>
      </c>
      <c r="H217" s="82" t="str">
        <f>IF(Input!I217="","",Input!I217)</f>
        <v/>
      </c>
      <c r="I217" s="82" t="str">
        <f>IF(Input!J217="","",Input!J217)</f>
        <v/>
      </c>
      <c r="J217" s="82" t="str">
        <f>IF(Input!K217="","",Input!K217)</f>
        <v/>
      </c>
      <c r="K217" s="82" t="str">
        <f>IF(Input!L217="","",Input!L217)</f>
        <v/>
      </c>
      <c r="L217" s="70" t="str">
        <f>IF(B217="","",IF(B217="Box",4,IF(AND(Project!$B$12&gt;0,ISNUMBER(Project!$B$12)),Project!$B$12,12)))</f>
        <v/>
      </c>
      <c r="M217" s="66" t="str">
        <f t="shared" si="21"/>
        <v/>
      </c>
      <c r="N217" s="66" t="str">
        <f t="shared" si="22"/>
        <v/>
      </c>
      <c r="O217" s="67" t="str" cm="1">
        <f t="array" ref="O217">IF(A217="","",ROUND(IF(B217="Circular",Circular(M217),IF(B217="Box",Box(M217,N217),Elliptical(M217,N217))),3))</f>
        <v/>
      </c>
      <c r="P217" s="66" t="str">
        <f t="shared" si="23"/>
        <v/>
      </c>
      <c r="Q217" s="66" t="str" cm="1">
        <f t="array" ref="Q217">IF(M217="","",ROUND(W(M217),2))</f>
        <v/>
      </c>
      <c r="R217" s="66" t="str" cm="1">
        <f t="array" ref="R217">IF(M217="","",ROUND(Wb(Q217,M217),2))</f>
        <v/>
      </c>
      <c r="S217" s="66" t="str" cm="1">
        <f t="array" ref="S217">IF(R217="","",ROUND(K(R217,N217,L217),2))</f>
        <v/>
      </c>
      <c r="T217" s="66" t="str" cm="1">
        <f t="array" ref="T217">IF(S217="","",ROUND(K_3(S217,P217,L217),2))</f>
        <v/>
      </c>
      <c r="U217" s="66" t="str" cm="1">
        <f t="array" ref="U217">IF(S217="","",ROUND(Wt(I217,S217,L217),2))</f>
        <v/>
      </c>
      <c r="V217" s="92" t="str" cm="1">
        <f t="array" ref="V217">IF(A217="","",MAX(ROUND(L_B2(K217,N217),2),0))</f>
        <v/>
      </c>
      <c r="W217" s="92" t="str" cm="1">
        <f t="array" ref="W217">IF(A217="","",MAX(ROUND(L_Tc(K217,I217,N217),2),0))</f>
        <v/>
      </c>
      <c r="X217" s="92" t="str" cm="1">
        <f t="array" ref="X217">IF(N217="","",ROUND(L_Vc(K217,P217,N217),2))</f>
        <v/>
      </c>
      <c r="Y217" s="92" t="str">
        <f t="shared" si="24"/>
        <v/>
      </c>
      <c r="Z217" s="92" t="str">
        <f t="shared" si="25"/>
        <v/>
      </c>
      <c r="AA217" s="92" t="str">
        <f t="shared" si="26"/>
        <v/>
      </c>
      <c r="AB217" s="76" t="str" cm="1">
        <f t="array" ref="AB217">IF(A217="","",AREA_F(IF(RIGHT(G217,4)="ment",P217,I217),R217))</f>
        <v/>
      </c>
      <c r="AC217" s="76" t="str" cm="1">
        <f t="array" ref="AC217">IF(A217="","",ROUND(AREA_BC(R217,S217,N217,O217),2))</f>
        <v/>
      </c>
      <c r="AD217" s="76" t="str">
        <f t="shared" si="27"/>
        <v/>
      </c>
      <c r="AE217" s="76" t="str" cm="1">
        <f t="array" ref="AE217">IF(A217="","",ROUND(AREA_CT(S217,U217,I217),2))</f>
        <v/>
      </c>
      <c r="AF217" s="76" t="str" cm="1">
        <f t="array" ref="AF217">IF(A217="","",ROUND(AREA_VT(T217,U217,I217,P217),2))</f>
        <v/>
      </c>
      <c r="AG217" s="96" t="str" cm="1">
        <f t="array" ref="AG217">IF(A217="","",IF(INDEX(Table_Methods!A:F,MATCH(G217,Table_Methods!B:B,0),1)&lt;&gt;"BKFL1","",MAX(0,ROUND(BKFL1_CEB(AC217,AE217,AH217,F217,F217,J217),1))))</f>
        <v/>
      </c>
      <c r="AH217" s="96" t="str" cm="1">
        <f t="array" ref="AH217">IF(A217="","",IF(INDEX(Table_Methods!A:F,MATCH(G217,Table_Methods!B:B,0),1)&lt;&gt;"BKFL1","",MAX(0,ROUND(BKFL1_STR_NRK(AC217,AE217,K217,V217,W217),1))))</f>
        <v/>
      </c>
      <c r="AI217" s="96" t="str" cm="1">
        <f t="array" ref="AI217">IF(A217="","",IF(INDEX(Table_Methods!A:F,MATCH(G217,Table_Methods!B:B,0),1)&lt;&gt;"BKFL1","",MAX(0,ROUND(BKFL1_STR_RCK(AB217,F217),1))))</f>
        <v/>
      </c>
      <c r="AJ217" s="96" t="str" cm="1">
        <f t="array" ref="AJ217">IF(A217="","",IF(INDEX(Table_Methods!A:F,MATCH(G217,Table_Methods!B:B,0),1)&lt;&gt;"BKFL2","",MAX(0,ROUND(BKFL2_CEB(AC217,AD217,AK217,F217,F217,J217),1))))</f>
        <v/>
      </c>
      <c r="AK217" s="96" t="str" cm="1">
        <f t="array" ref="AK217">IF(A217="","",IF(INDEX(Table_Methods!A:F,MATCH(G217,Table_Methods!B:B,0),1)&lt;&gt;"BKFL2","",MAX(0,ROUND(BKFL2_STR_NRK(AC217,AD217,K217,V217,X217),1))))</f>
        <v/>
      </c>
      <c r="AL217" s="96" t="str" cm="1">
        <f t="array" ref="AL217">IF(A217="","",IF(INDEX(Table_Methods!A:F,MATCH(G217,Table_Methods!B:B,0),1)&lt;&gt;"BKFL2","",MAX(0,ROUND(BKFL2_STR_RCK(AB217,F217),1))))</f>
        <v/>
      </c>
      <c r="AM217" s="96" t="str" cm="1">
        <f t="array" ref="AM217">IF(A217="","",IF(INDEX(Table_Methods!A:F,MATCH(G217,Table_Methods!B:B,0),1)&lt;&gt;"BKFL3","",MAX(0,ROUND(BKFL3_STR(AC217+AE217,K217),1))))</f>
        <v/>
      </c>
      <c r="AN217" s="96" t="str" cm="1">
        <f t="array" ref="AN217">IF(A217="","",IF(INDEX(Table_Methods!A:F,MATCH(G217,Table_Methods!B:B,0),1)&lt;&gt;"BKFL6","",MAX(0,ROUND(BKFL6_CEB(AC217,AE217,AO217,F217,F217,J217),1))))</f>
        <v/>
      </c>
      <c r="AO217" s="97" t="str" cm="1">
        <f t="array" ref="AO217">IF(A217="","",IF(INDEX(Table_Methods!A:F,MATCH(G217,Table_Methods!B:B,0),1)&lt;&gt;"BKFL6","",MAX(0,ROUND(BKFL6_STR_NRK(AC217,K217,V217),1))))</f>
        <v/>
      </c>
      <c r="AP217" s="96" t="str" cm="1">
        <f t="array" ref="AP217">IF(A217="","",IF(INDEX(Table_Methods!A:F,MATCH(G217,Table_Methods!B:B,0),1)&lt;&gt;"BKFL6","",MAX(0,ROUND(BKFL6_STR_RCK(AB217,F217),1))))</f>
        <v/>
      </c>
      <c r="AQ217" s="97" t="str" cm="1">
        <f t="array" ref="AQ217">IF(A217="","",IF(INDEX(Table_Methods!A:F,MATCH(G217,Table_Methods!B:B,0),1)&lt;&gt;"BKFL7","",MAX(0,ROUND(BKFL7_CEB(AC217,AD217,AR217,F217,F217,J217),1))))</f>
        <v/>
      </c>
      <c r="AR217" s="96" t="str" cm="1">
        <f t="array" ref="AR217">IF(A217="","",IF(INDEX(Table_Methods!A:F,MATCH(G217,Table_Methods!B:B,0),1)&lt;&gt;"BKFL7","",MAX(0,ROUND(BKFL7_STR_NRK(AC217,K217,V217),1))))</f>
        <v/>
      </c>
      <c r="AS217" s="96" t="str" cm="1">
        <f t="array" ref="AS217">IF(A217="","",IF(INDEX(Table_Methods!A:F,MATCH(G217,Table_Methods!B:B,0),1)&lt;&gt;"BKFL7","",MAX(0,ROUND(BKFL7_STR_RCK(AB217,F217),1))))</f>
        <v/>
      </c>
      <c r="AT217" s="97" t="str" cm="1">
        <f t="array" ref="AT217">IF(A217="","",IF(INDEX(Table_Methods!A:F,MATCH(G217,Table_Methods!B:B,0),1)&lt;&gt;"BKFL8","",MAX(0,ROUND(BKFL8_CEB(AF217,Z217,AA217),1))))</f>
        <v/>
      </c>
      <c r="AU217" s="96" t="str" cm="1">
        <f t="array" ref="AU217">IF(A217="","",IF(INDEX(Table_Methods!A:F,MATCH(G217,Table_Methods!B:B,0),1)&lt;&gt;"BKFL8","",MAX(0,ROUND(BKFL8_STR_NRK(AC217,AD217,X217,Y217,Z217),1))))</f>
        <v/>
      </c>
      <c r="AV217" s="96" t="str" cm="1">
        <f t="array" ref="AV217">IF(A217="","",IF(INDEX(Table_Methods!A:F,MATCH(G217,Table_Methods!B:B,0),1)&lt;&gt;"BKFL8","",MAX(0,ROUND(BKFL8_STR_RCK(AB217,X217),1))))</f>
        <v/>
      </c>
      <c r="AW217" s="96" t="str" cm="1">
        <f t="array" ref="AW217">IF(A217="","",IF(INDEX(Table_Methods!A:F,MATCH(G217,Table_Methods!B:B,0),1)&lt;&gt;"BKFL9","",MAX(0,ROUND(BKFL9_STR_NRK(AC217,AD217,X217,Y217,Z217),1))))</f>
        <v/>
      </c>
      <c r="AX217" s="96" t="str" cm="1">
        <f t="array" ref="AX217">IF(A217="","",IF(INDEX(Table_Methods!A:F,MATCH(G217,Table_Methods!B:B,0),1)&lt;&gt;"BKFL9","",MAX(0,ROUND(BKFL9_STR_RCK(AB217,X217),1))))</f>
        <v/>
      </c>
    </row>
    <row r="218" spans="1:50" x14ac:dyDescent="0.25">
      <c r="A218" s="82" t="str">
        <f>IF(Input!A218="","",Input!A218)</f>
        <v/>
      </c>
      <c r="B218" s="82" t="str">
        <f>IF(Input!B218="","",Input!B218)</f>
        <v/>
      </c>
      <c r="C218" s="82" t="str">
        <f>IF(Input!D218="","",Input!D218)</f>
        <v/>
      </c>
      <c r="D218" s="82" t="str">
        <f>IF(Input!E218="","",Input!E218)</f>
        <v/>
      </c>
      <c r="E218" s="82" t="str">
        <f>IF(Input!F218="","",Input!F218)</f>
        <v/>
      </c>
      <c r="F218" s="82" t="str">
        <f>IF(Input!G218="","",Input!G218)</f>
        <v/>
      </c>
      <c r="G218" s="83" t="str">
        <f>IF(Input!H218="","",Input!H218)</f>
        <v/>
      </c>
      <c r="H218" s="82" t="str">
        <f>IF(Input!I218="","",Input!I218)</f>
        <v/>
      </c>
      <c r="I218" s="82" t="str">
        <f>IF(Input!J218="","",Input!J218)</f>
        <v/>
      </c>
      <c r="J218" s="82" t="str">
        <f>IF(Input!K218="","",Input!K218)</f>
        <v/>
      </c>
      <c r="K218" s="82" t="str">
        <f>IF(Input!L218="","",Input!L218)</f>
        <v/>
      </c>
      <c r="L218" s="70" t="str">
        <f>IF(B218="","",IF(B218="Box",4,IF(AND(Project!$B$12&gt;0,ISNUMBER(Project!$B$12)),Project!$B$12,12)))</f>
        <v/>
      </c>
      <c r="M218" s="66" t="str">
        <f t="shared" si="21"/>
        <v/>
      </c>
      <c r="N218" s="66" t="str">
        <f t="shared" si="22"/>
        <v/>
      </c>
      <c r="O218" s="67" t="str" cm="1">
        <f t="array" ref="O218">IF(A218="","",ROUND(IF(B218="Circular",Circular(M218),IF(B218="Box",Box(M218,N218),Elliptical(M218,N218))),3))</f>
        <v/>
      </c>
      <c r="P218" s="66" t="str">
        <f t="shared" si="23"/>
        <v/>
      </c>
      <c r="Q218" s="66" t="str" cm="1">
        <f t="array" ref="Q218">IF(M218="","",ROUND(W(M218),2))</f>
        <v/>
      </c>
      <c r="R218" s="66" t="str" cm="1">
        <f t="array" ref="R218">IF(M218="","",ROUND(Wb(Q218,M218),2))</f>
        <v/>
      </c>
      <c r="S218" s="66" t="str" cm="1">
        <f t="array" ref="S218">IF(R218="","",ROUND(K(R218,N218,L218),2))</f>
        <v/>
      </c>
      <c r="T218" s="66" t="str" cm="1">
        <f t="array" ref="T218">IF(S218="","",ROUND(K_3(S218,P218,L218),2))</f>
        <v/>
      </c>
      <c r="U218" s="66" t="str" cm="1">
        <f t="array" ref="U218">IF(S218="","",ROUND(Wt(I218,S218,L218),2))</f>
        <v/>
      </c>
      <c r="V218" s="92" t="str" cm="1">
        <f t="array" ref="V218">IF(A218="","",MAX(ROUND(L_B2(K218,N218),2),0))</f>
        <v/>
      </c>
      <c r="W218" s="92" t="str" cm="1">
        <f t="array" ref="W218">IF(A218="","",MAX(ROUND(L_Tc(K218,I218,N218),2),0))</f>
        <v/>
      </c>
      <c r="X218" s="92" t="str" cm="1">
        <f t="array" ref="X218">IF(N218="","",ROUND(L_Vc(K218,P218,N218),2))</f>
        <v/>
      </c>
      <c r="Y218" s="92" t="str">
        <f t="shared" si="24"/>
        <v/>
      </c>
      <c r="Z218" s="92" t="str">
        <f t="shared" si="25"/>
        <v/>
      </c>
      <c r="AA218" s="92" t="str">
        <f t="shared" si="26"/>
        <v/>
      </c>
      <c r="AB218" s="76" t="str" cm="1">
        <f t="array" ref="AB218">IF(A218="","",AREA_F(IF(RIGHT(G218,4)="ment",P218,I218),R218))</f>
        <v/>
      </c>
      <c r="AC218" s="76" t="str" cm="1">
        <f t="array" ref="AC218">IF(A218="","",ROUND(AREA_BC(R218,S218,N218,O218),2))</f>
        <v/>
      </c>
      <c r="AD218" s="76" t="str">
        <f t="shared" si="27"/>
        <v/>
      </c>
      <c r="AE218" s="76" t="str" cm="1">
        <f t="array" ref="AE218">IF(A218="","",ROUND(AREA_CT(S218,U218,I218),2))</f>
        <v/>
      </c>
      <c r="AF218" s="76" t="str" cm="1">
        <f t="array" ref="AF218">IF(A218="","",ROUND(AREA_VT(T218,U218,I218,P218),2))</f>
        <v/>
      </c>
      <c r="AG218" s="96" t="str" cm="1">
        <f t="array" ref="AG218">IF(A218="","",IF(INDEX(Table_Methods!A:F,MATCH(G218,Table_Methods!B:B,0),1)&lt;&gt;"BKFL1","",MAX(0,ROUND(BKFL1_CEB(AC218,AE218,AH218,F218,F218,J218),1))))</f>
        <v/>
      </c>
      <c r="AH218" s="96" t="str" cm="1">
        <f t="array" ref="AH218">IF(A218="","",IF(INDEX(Table_Methods!A:F,MATCH(G218,Table_Methods!B:B,0),1)&lt;&gt;"BKFL1","",MAX(0,ROUND(BKFL1_STR_NRK(AC218,AE218,K218,V218,W218),1))))</f>
        <v/>
      </c>
      <c r="AI218" s="96" t="str" cm="1">
        <f t="array" ref="AI218">IF(A218="","",IF(INDEX(Table_Methods!A:F,MATCH(G218,Table_Methods!B:B,0),1)&lt;&gt;"BKFL1","",MAX(0,ROUND(BKFL1_STR_RCK(AB218,F218),1))))</f>
        <v/>
      </c>
      <c r="AJ218" s="96" t="str" cm="1">
        <f t="array" ref="AJ218">IF(A218="","",IF(INDEX(Table_Methods!A:F,MATCH(G218,Table_Methods!B:B,0),1)&lt;&gt;"BKFL2","",MAX(0,ROUND(BKFL2_CEB(AC218,AD218,AK218,F218,F218,J218),1))))</f>
        <v/>
      </c>
      <c r="AK218" s="96" t="str" cm="1">
        <f t="array" ref="AK218">IF(A218="","",IF(INDEX(Table_Methods!A:F,MATCH(G218,Table_Methods!B:B,0),1)&lt;&gt;"BKFL2","",MAX(0,ROUND(BKFL2_STR_NRK(AC218,AD218,K218,V218,X218),1))))</f>
        <v/>
      </c>
      <c r="AL218" s="96" t="str" cm="1">
        <f t="array" ref="AL218">IF(A218="","",IF(INDEX(Table_Methods!A:F,MATCH(G218,Table_Methods!B:B,0),1)&lt;&gt;"BKFL2","",MAX(0,ROUND(BKFL2_STR_RCK(AB218,F218),1))))</f>
        <v/>
      </c>
      <c r="AM218" s="96" t="str" cm="1">
        <f t="array" ref="AM218">IF(A218="","",IF(INDEX(Table_Methods!A:F,MATCH(G218,Table_Methods!B:B,0),1)&lt;&gt;"BKFL3","",MAX(0,ROUND(BKFL3_STR(AC218+AE218,K218),1))))</f>
        <v/>
      </c>
      <c r="AN218" s="96" t="str" cm="1">
        <f t="array" ref="AN218">IF(A218="","",IF(INDEX(Table_Methods!A:F,MATCH(G218,Table_Methods!B:B,0),1)&lt;&gt;"BKFL6","",MAX(0,ROUND(BKFL6_CEB(AC218,AE218,AO218,F218,F218,J218),1))))</f>
        <v/>
      </c>
      <c r="AO218" s="97" t="str" cm="1">
        <f t="array" ref="AO218">IF(A218="","",IF(INDEX(Table_Methods!A:F,MATCH(G218,Table_Methods!B:B,0),1)&lt;&gt;"BKFL6","",MAX(0,ROUND(BKFL6_STR_NRK(AC218,K218,V218),1))))</f>
        <v/>
      </c>
      <c r="AP218" s="96" t="str" cm="1">
        <f t="array" ref="AP218">IF(A218="","",IF(INDEX(Table_Methods!A:F,MATCH(G218,Table_Methods!B:B,0),1)&lt;&gt;"BKFL6","",MAX(0,ROUND(BKFL6_STR_RCK(AB218,F218),1))))</f>
        <v/>
      </c>
      <c r="AQ218" s="97" t="str" cm="1">
        <f t="array" ref="AQ218">IF(A218="","",IF(INDEX(Table_Methods!A:F,MATCH(G218,Table_Methods!B:B,0),1)&lt;&gt;"BKFL7","",MAX(0,ROUND(BKFL7_CEB(AC218,AD218,AR218,F218,F218,J218),1))))</f>
        <v/>
      </c>
      <c r="AR218" s="96" t="str" cm="1">
        <f t="array" ref="AR218">IF(A218="","",IF(INDEX(Table_Methods!A:F,MATCH(G218,Table_Methods!B:B,0),1)&lt;&gt;"BKFL7","",MAX(0,ROUND(BKFL7_STR_NRK(AC218,K218,V218),1))))</f>
        <v/>
      </c>
      <c r="AS218" s="96" t="str" cm="1">
        <f t="array" ref="AS218">IF(A218="","",IF(INDEX(Table_Methods!A:F,MATCH(G218,Table_Methods!B:B,0),1)&lt;&gt;"BKFL7","",MAX(0,ROUND(BKFL7_STR_RCK(AB218,F218),1))))</f>
        <v/>
      </c>
      <c r="AT218" s="97" t="str" cm="1">
        <f t="array" ref="AT218">IF(A218="","",IF(INDEX(Table_Methods!A:F,MATCH(G218,Table_Methods!B:B,0),1)&lt;&gt;"BKFL8","",MAX(0,ROUND(BKFL8_CEB(AF218,Z218,AA218),1))))</f>
        <v/>
      </c>
      <c r="AU218" s="96" t="str" cm="1">
        <f t="array" ref="AU218">IF(A218="","",IF(INDEX(Table_Methods!A:F,MATCH(G218,Table_Methods!B:B,0),1)&lt;&gt;"BKFL8","",MAX(0,ROUND(BKFL8_STR_NRK(AC218,AD218,X218,Y218,Z218),1))))</f>
        <v/>
      </c>
      <c r="AV218" s="96" t="str" cm="1">
        <f t="array" ref="AV218">IF(A218="","",IF(INDEX(Table_Methods!A:F,MATCH(G218,Table_Methods!B:B,0),1)&lt;&gt;"BKFL8","",MAX(0,ROUND(BKFL8_STR_RCK(AB218,X218),1))))</f>
        <v/>
      </c>
      <c r="AW218" s="96" t="str" cm="1">
        <f t="array" ref="AW218">IF(A218="","",IF(INDEX(Table_Methods!A:F,MATCH(G218,Table_Methods!B:B,0),1)&lt;&gt;"BKFL9","",MAX(0,ROUND(BKFL9_STR_NRK(AC218,AD218,X218,Y218,Z218),1))))</f>
        <v/>
      </c>
      <c r="AX218" s="96" t="str" cm="1">
        <f t="array" ref="AX218">IF(A218="","",IF(INDEX(Table_Methods!A:F,MATCH(G218,Table_Methods!B:B,0),1)&lt;&gt;"BKFL9","",MAX(0,ROUND(BKFL9_STR_RCK(AB218,X218),1))))</f>
        <v/>
      </c>
    </row>
    <row r="219" spans="1:50" x14ac:dyDescent="0.25">
      <c r="A219" s="82" t="str">
        <f>IF(Input!A219="","",Input!A219)</f>
        <v/>
      </c>
      <c r="B219" s="82" t="str">
        <f>IF(Input!B219="","",Input!B219)</f>
        <v/>
      </c>
      <c r="C219" s="82" t="str">
        <f>IF(Input!D219="","",Input!D219)</f>
        <v/>
      </c>
      <c r="D219" s="82" t="str">
        <f>IF(Input!E219="","",Input!E219)</f>
        <v/>
      </c>
      <c r="E219" s="82" t="str">
        <f>IF(Input!F219="","",Input!F219)</f>
        <v/>
      </c>
      <c r="F219" s="82" t="str">
        <f>IF(Input!G219="","",Input!G219)</f>
        <v/>
      </c>
      <c r="G219" s="83" t="str">
        <f>IF(Input!H219="","",Input!H219)</f>
        <v/>
      </c>
      <c r="H219" s="82" t="str">
        <f>IF(Input!I219="","",Input!I219)</f>
        <v/>
      </c>
      <c r="I219" s="82" t="str">
        <f>IF(Input!J219="","",Input!J219)</f>
        <v/>
      </c>
      <c r="J219" s="82" t="str">
        <f>IF(Input!K219="","",Input!K219)</f>
        <v/>
      </c>
      <c r="K219" s="82" t="str">
        <f>IF(Input!L219="","",Input!L219)</f>
        <v/>
      </c>
      <c r="L219" s="70" t="str">
        <f>IF(B219="","",IF(B219="Box",4,IF(AND(Project!$B$12&gt;0,ISNUMBER(Project!$B$12)),Project!$B$12,12)))</f>
        <v/>
      </c>
      <c r="M219" s="66" t="str">
        <f t="shared" si="21"/>
        <v/>
      </c>
      <c r="N219" s="66" t="str">
        <f t="shared" si="22"/>
        <v/>
      </c>
      <c r="O219" s="67" t="str" cm="1">
        <f t="array" ref="O219">IF(A219="","",ROUND(IF(B219="Circular",Circular(M219),IF(B219="Box",Box(M219,N219),Elliptical(M219,N219))),3))</f>
        <v/>
      </c>
      <c r="P219" s="66" t="str">
        <f t="shared" si="23"/>
        <v/>
      </c>
      <c r="Q219" s="66" t="str" cm="1">
        <f t="array" ref="Q219">IF(M219="","",ROUND(W(M219),2))</f>
        <v/>
      </c>
      <c r="R219" s="66" t="str" cm="1">
        <f t="array" ref="R219">IF(M219="","",ROUND(Wb(Q219,M219),2))</f>
        <v/>
      </c>
      <c r="S219" s="66" t="str" cm="1">
        <f t="array" ref="S219">IF(R219="","",ROUND(K(R219,N219,L219),2))</f>
        <v/>
      </c>
      <c r="T219" s="66" t="str" cm="1">
        <f t="array" ref="T219">IF(S219="","",ROUND(K_3(S219,P219,L219),2))</f>
        <v/>
      </c>
      <c r="U219" s="66" t="str" cm="1">
        <f t="array" ref="U219">IF(S219="","",ROUND(Wt(I219,S219,L219),2))</f>
        <v/>
      </c>
      <c r="V219" s="92" t="str" cm="1">
        <f t="array" ref="V219">IF(A219="","",MAX(ROUND(L_B2(K219,N219),2),0))</f>
        <v/>
      </c>
      <c r="W219" s="92" t="str" cm="1">
        <f t="array" ref="W219">IF(A219="","",MAX(ROUND(L_Tc(K219,I219,N219),2),0))</f>
        <v/>
      </c>
      <c r="X219" s="92" t="str" cm="1">
        <f t="array" ref="X219">IF(N219="","",ROUND(L_Vc(K219,P219,N219),2))</f>
        <v/>
      </c>
      <c r="Y219" s="92" t="str">
        <f t="shared" si="24"/>
        <v/>
      </c>
      <c r="Z219" s="92" t="str">
        <f t="shared" si="25"/>
        <v/>
      </c>
      <c r="AA219" s="92" t="str">
        <f t="shared" si="26"/>
        <v/>
      </c>
      <c r="AB219" s="76" t="str" cm="1">
        <f t="array" ref="AB219">IF(A219="","",AREA_F(IF(RIGHT(G219,4)="ment",P219,I219),R219))</f>
        <v/>
      </c>
      <c r="AC219" s="76" t="str" cm="1">
        <f t="array" ref="AC219">IF(A219="","",ROUND(AREA_BC(R219,S219,N219,O219),2))</f>
        <v/>
      </c>
      <c r="AD219" s="76" t="str">
        <f t="shared" si="27"/>
        <v/>
      </c>
      <c r="AE219" s="76" t="str" cm="1">
        <f t="array" ref="AE219">IF(A219="","",ROUND(AREA_CT(S219,U219,I219),2))</f>
        <v/>
      </c>
      <c r="AF219" s="76" t="str" cm="1">
        <f t="array" ref="AF219">IF(A219="","",ROUND(AREA_VT(T219,U219,I219,P219),2))</f>
        <v/>
      </c>
      <c r="AG219" s="96" t="str" cm="1">
        <f t="array" ref="AG219">IF(A219="","",IF(INDEX(Table_Methods!A:F,MATCH(G219,Table_Methods!B:B,0),1)&lt;&gt;"BKFL1","",MAX(0,ROUND(BKFL1_CEB(AC219,AE219,AH219,F219,F219,J219),1))))</f>
        <v/>
      </c>
      <c r="AH219" s="96" t="str" cm="1">
        <f t="array" ref="AH219">IF(A219="","",IF(INDEX(Table_Methods!A:F,MATCH(G219,Table_Methods!B:B,0),1)&lt;&gt;"BKFL1","",MAX(0,ROUND(BKFL1_STR_NRK(AC219,AE219,K219,V219,W219),1))))</f>
        <v/>
      </c>
      <c r="AI219" s="96" t="str" cm="1">
        <f t="array" ref="AI219">IF(A219="","",IF(INDEX(Table_Methods!A:F,MATCH(G219,Table_Methods!B:B,0),1)&lt;&gt;"BKFL1","",MAX(0,ROUND(BKFL1_STR_RCK(AB219,F219),1))))</f>
        <v/>
      </c>
      <c r="AJ219" s="96" t="str" cm="1">
        <f t="array" ref="AJ219">IF(A219="","",IF(INDEX(Table_Methods!A:F,MATCH(G219,Table_Methods!B:B,0),1)&lt;&gt;"BKFL2","",MAX(0,ROUND(BKFL2_CEB(AC219,AD219,AK219,F219,F219,J219),1))))</f>
        <v/>
      </c>
      <c r="AK219" s="96" t="str" cm="1">
        <f t="array" ref="AK219">IF(A219="","",IF(INDEX(Table_Methods!A:F,MATCH(G219,Table_Methods!B:B,0),1)&lt;&gt;"BKFL2","",MAX(0,ROUND(BKFL2_STR_NRK(AC219,AD219,K219,V219,X219),1))))</f>
        <v/>
      </c>
      <c r="AL219" s="96" t="str" cm="1">
        <f t="array" ref="AL219">IF(A219="","",IF(INDEX(Table_Methods!A:F,MATCH(G219,Table_Methods!B:B,0),1)&lt;&gt;"BKFL2","",MAX(0,ROUND(BKFL2_STR_RCK(AB219,F219),1))))</f>
        <v/>
      </c>
      <c r="AM219" s="96" t="str" cm="1">
        <f t="array" ref="AM219">IF(A219="","",IF(INDEX(Table_Methods!A:F,MATCH(G219,Table_Methods!B:B,0),1)&lt;&gt;"BKFL3","",MAX(0,ROUND(BKFL3_STR(AC219+AE219,K219),1))))</f>
        <v/>
      </c>
      <c r="AN219" s="96" t="str" cm="1">
        <f t="array" ref="AN219">IF(A219="","",IF(INDEX(Table_Methods!A:F,MATCH(G219,Table_Methods!B:B,0),1)&lt;&gt;"BKFL6","",MAX(0,ROUND(BKFL6_CEB(AC219,AE219,AO219,F219,F219,J219),1))))</f>
        <v/>
      </c>
      <c r="AO219" s="97" t="str" cm="1">
        <f t="array" ref="AO219">IF(A219="","",IF(INDEX(Table_Methods!A:F,MATCH(G219,Table_Methods!B:B,0),1)&lt;&gt;"BKFL6","",MAX(0,ROUND(BKFL6_STR_NRK(AC219,K219,V219),1))))</f>
        <v/>
      </c>
      <c r="AP219" s="96" t="str" cm="1">
        <f t="array" ref="AP219">IF(A219="","",IF(INDEX(Table_Methods!A:F,MATCH(G219,Table_Methods!B:B,0),1)&lt;&gt;"BKFL6","",MAX(0,ROUND(BKFL6_STR_RCK(AB219,F219),1))))</f>
        <v/>
      </c>
      <c r="AQ219" s="97" t="str" cm="1">
        <f t="array" ref="AQ219">IF(A219="","",IF(INDEX(Table_Methods!A:F,MATCH(G219,Table_Methods!B:B,0),1)&lt;&gt;"BKFL7","",MAX(0,ROUND(BKFL7_CEB(AC219,AD219,AR219,F219,F219,J219),1))))</f>
        <v/>
      </c>
      <c r="AR219" s="96" t="str" cm="1">
        <f t="array" ref="AR219">IF(A219="","",IF(INDEX(Table_Methods!A:F,MATCH(G219,Table_Methods!B:B,0),1)&lt;&gt;"BKFL7","",MAX(0,ROUND(BKFL7_STR_NRK(AC219,K219,V219),1))))</f>
        <v/>
      </c>
      <c r="AS219" s="96" t="str" cm="1">
        <f t="array" ref="AS219">IF(A219="","",IF(INDEX(Table_Methods!A:F,MATCH(G219,Table_Methods!B:B,0),1)&lt;&gt;"BKFL7","",MAX(0,ROUND(BKFL7_STR_RCK(AB219,F219),1))))</f>
        <v/>
      </c>
      <c r="AT219" s="97" t="str" cm="1">
        <f t="array" ref="AT219">IF(A219="","",IF(INDEX(Table_Methods!A:F,MATCH(G219,Table_Methods!B:B,0),1)&lt;&gt;"BKFL8","",MAX(0,ROUND(BKFL8_CEB(AF219,Z219,AA219),1))))</f>
        <v/>
      </c>
      <c r="AU219" s="96" t="str" cm="1">
        <f t="array" ref="AU219">IF(A219="","",IF(INDEX(Table_Methods!A:F,MATCH(G219,Table_Methods!B:B,0),1)&lt;&gt;"BKFL8","",MAX(0,ROUND(BKFL8_STR_NRK(AC219,AD219,X219,Y219,Z219),1))))</f>
        <v/>
      </c>
      <c r="AV219" s="96" t="str" cm="1">
        <f t="array" ref="AV219">IF(A219="","",IF(INDEX(Table_Methods!A:F,MATCH(G219,Table_Methods!B:B,0),1)&lt;&gt;"BKFL8","",MAX(0,ROUND(BKFL8_STR_RCK(AB219,X219),1))))</f>
        <v/>
      </c>
      <c r="AW219" s="96" t="str" cm="1">
        <f t="array" ref="AW219">IF(A219="","",IF(INDEX(Table_Methods!A:F,MATCH(G219,Table_Methods!B:B,0),1)&lt;&gt;"BKFL9","",MAX(0,ROUND(BKFL9_STR_NRK(AC219,AD219,X219,Y219,Z219),1))))</f>
        <v/>
      </c>
      <c r="AX219" s="96" t="str" cm="1">
        <f t="array" ref="AX219">IF(A219="","",IF(INDEX(Table_Methods!A:F,MATCH(G219,Table_Methods!B:B,0),1)&lt;&gt;"BKFL9","",MAX(0,ROUND(BKFL9_STR_RCK(AB219,X219),1))))</f>
        <v/>
      </c>
    </row>
    <row r="220" spans="1:50" x14ac:dyDescent="0.25">
      <c r="A220" s="82" t="str">
        <f>IF(Input!A220="","",Input!A220)</f>
        <v/>
      </c>
      <c r="B220" s="82" t="str">
        <f>IF(Input!B220="","",Input!B220)</f>
        <v/>
      </c>
      <c r="C220" s="82" t="str">
        <f>IF(Input!D220="","",Input!D220)</f>
        <v/>
      </c>
      <c r="D220" s="82" t="str">
        <f>IF(Input!E220="","",Input!E220)</f>
        <v/>
      </c>
      <c r="E220" s="82" t="str">
        <f>IF(Input!F220="","",Input!F220)</f>
        <v/>
      </c>
      <c r="F220" s="82" t="str">
        <f>IF(Input!G220="","",Input!G220)</f>
        <v/>
      </c>
      <c r="G220" s="83" t="str">
        <f>IF(Input!H220="","",Input!H220)</f>
        <v/>
      </c>
      <c r="H220" s="82" t="str">
        <f>IF(Input!I220="","",Input!I220)</f>
        <v/>
      </c>
      <c r="I220" s="82" t="str">
        <f>IF(Input!J220="","",Input!J220)</f>
        <v/>
      </c>
      <c r="J220" s="82" t="str">
        <f>IF(Input!K220="","",Input!K220)</f>
        <v/>
      </c>
      <c r="K220" s="82" t="str">
        <f>IF(Input!L220="","",Input!L220)</f>
        <v/>
      </c>
      <c r="L220" s="70" t="str">
        <f>IF(B220="","",IF(B220="Box",4,IF(AND(Project!$B$12&gt;0,ISNUMBER(Project!$B$12)),Project!$B$12,12)))</f>
        <v/>
      </c>
      <c r="M220" s="66" t="str">
        <f t="shared" si="21"/>
        <v/>
      </c>
      <c r="N220" s="66" t="str">
        <f t="shared" si="22"/>
        <v/>
      </c>
      <c r="O220" s="67" t="str" cm="1">
        <f t="array" ref="O220">IF(A220="","",ROUND(IF(B220="Circular",Circular(M220),IF(B220="Box",Box(M220,N220),Elliptical(M220,N220))),3))</f>
        <v/>
      </c>
      <c r="P220" s="66" t="str">
        <f t="shared" si="23"/>
        <v/>
      </c>
      <c r="Q220" s="66" t="str" cm="1">
        <f t="array" ref="Q220">IF(M220="","",ROUND(W(M220),2))</f>
        <v/>
      </c>
      <c r="R220" s="66" t="str" cm="1">
        <f t="array" ref="R220">IF(M220="","",ROUND(Wb(Q220,M220),2))</f>
        <v/>
      </c>
      <c r="S220" s="66" t="str" cm="1">
        <f t="array" ref="S220">IF(R220="","",ROUND(K(R220,N220,L220),2))</f>
        <v/>
      </c>
      <c r="T220" s="66" t="str" cm="1">
        <f t="array" ref="T220">IF(S220="","",ROUND(K_3(S220,P220,L220),2))</f>
        <v/>
      </c>
      <c r="U220" s="66" t="str" cm="1">
        <f t="array" ref="U220">IF(S220="","",ROUND(Wt(I220,S220,L220),2))</f>
        <v/>
      </c>
      <c r="V220" s="92" t="str" cm="1">
        <f t="array" ref="V220">IF(A220="","",MAX(ROUND(L_B2(K220,N220),2),0))</f>
        <v/>
      </c>
      <c r="W220" s="92" t="str" cm="1">
        <f t="array" ref="W220">IF(A220="","",MAX(ROUND(L_Tc(K220,I220,N220),2),0))</f>
        <v/>
      </c>
      <c r="X220" s="92" t="str" cm="1">
        <f t="array" ref="X220">IF(N220="","",ROUND(L_Vc(K220,P220,N220),2))</f>
        <v/>
      </c>
      <c r="Y220" s="92" t="str">
        <f t="shared" si="24"/>
        <v/>
      </c>
      <c r="Z220" s="92" t="str">
        <f t="shared" si="25"/>
        <v/>
      </c>
      <c r="AA220" s="92" t="str">
        <f t="shared" si="26"/>
        <v/>
      </c>
      <c r="AB220" s="76" t="str" cm="1">
        <f t="array" ref="AB220">IF(A220="","",AREA_F(IF(RIGHT(G220,4)="ment",P220,I220),R220))</f>
        <v/>
      </c>
      <c r="AC220" s="76" t="str" cm="1">
        <f t="array" ref="AC220">IF(A220="","",ROUND(AREA_BC(R220,S220,N220,O220),2))</f>
        <v/>
      </c>
      <c r="AD220" s="76" t="str">
        <f t="shared" si="27"/>
        <v/>
      </c>
      <c r="AE220" s="76" t="str" cm="1">
        <f t="array" ref="AE220">IF(A220="","",ROUND(AREA_CT(S220,U220,I220),2))</f>
        <v/>
      </c>
      <c r="AF220" s="76" t="str" cm="1">
        <f t="array" ref="AF220">IF(A220="","",ROUND(AREA_VT(T220,U220,I220,P220),2))</f>
        <v/>
      </c>
      <c r="AG220" s="96" t="str" cm="1">
        <f t="array" ref="AG220">IF(A220="","",IF(INDEX(Table_Methods!A:F,MATCH(G220,Table_Methods!B:B,0),1)&lt;&gt;"BKFL1","",MAX(0,ROUND(BKFL1_CEB(AC220,AE220,AH220,F220,F220,J220),1))))</f>
        <v/>
      </c>
      <c r="AH220" s="96" t="str" cm="1">
        <f t="array" ref="AH220">IF(A220="","",IF(INDEX(Table_Methods!A:F,MATCH(G220,Table_Methods!B:B,0),1)&lt;&gt;"BKFL1","",MAX(0,ROUND(BKFL1_STR_NRK(AC220,AE220,K220,V220,W220),1))))</f>
        <v/>
      </c>
      <c r="AI220" s="96" t="str" cm="1">
        <f t="array" ref="AI220">IF(A220="","",IF(INDEX(Table_Methods!A:F,MATCH(G220,Table_Methods!B:B,0),1)&lt;&gt;"BKFL1","",MAX(0,ROUND(BKFL1_STR_RCK(AB220,F220),1))))</f>
        <v/>
      </c>
      <c r="AJ220" s="96" t="str" cm="1">
        <f t="array" ref="AJ220">IF(A220="","",IF(INDEX(Table_Methods!A:F,MATCH(G220,Table_Methods!B:B,0),1)&lt;&gt;"BKFL2","",MAX(0,ROUND(BKFL2_CEB(AC220,AD220,AK220,F220,F220,J220),1))))</f>
        <v/>
      </c>
      <c r="AK220" s="96" t="str" cm="1">
        <f t="array" ref="AK220">IF(A220="","",IF(INDEX(Table_Methods!A:F,MATCH(G220,Table_Methods!B:B,0),1)&lt;&gt;"BKFL2","",MAX(0,ROUND(BKFL2_STR_NRK(AC220,AD220,K220,V220,X220),1))))</f>
        <v/>
      </c>
      <c r="AL220" s="96" t="str" cm="1">
        <f t="array" ref="AL220">IF(A220="","",IF(INDEX(Table_Methods!A:F,MATCH(G220,Table_Methods!B:B,0),1)&lt;&gt;"BKFL2","",MAX(0,ROUND(BKFL2_STR_RCK(AB220,F220),1))))</f>
        <v/>
      </c>
      <c r="AM220" s="96" t="str" cm="1">
        <f t="array" ref="AM220">IF(A220="","",IF(INDEX(Table_Methods!A:F,MATCH(G220,Table_Methods!B:B,0),1)&lt;&gt;"BKFL3","",MAX(0,ROUND(BKFL3_STR(AC220+AE220,K220),1))))</f>
        <v/>
      </c>
      <c r="AN220" s="96" t="str" cm="1">
        <f t="array" ref="AN220">IF(A220="","",IF(INDEX(Table_Methods!A:F,MATCH(G220,Table_Methods!B:B,0),1)&lt;&gt;"BKFL6","",MAX(0,ROUND(BKFL6_CEB(AC220,AE220,AO220,F220,F220,J220),1))))</f>
        <v/>
      </c>
      <c r="AO220" s="97" t="str" cm="1">
        <f t="array" ref="AO220">IF(A220="","",IF(INDEX(Table_Methods!A:F,MATCH(G220,Table_Methods!B:B,0),1)&lt;&gt;"BKFL6","",MAX(0,ROUND(BKFL6_STR_NRK(AC220,K220,V220),1))))</f>
        <v/>
      </c>
      <c r="AP220" s="96" t="str" cm="1">
        <f t="array" ref="AP220">IF(A220="","",IF(INDEX(Table_Methods!A:F,MATCH(G220,Table_Methods!B:B,0),1)&lt;&gt;"BKFL6","",MAX(0,ROUND(BKFL6_STR_RCK(AB220,F220),1))))</f>
        <v/>
      </c>
      <c r="AQ220" s="97" t="str" cm="1">
        <f t="array" ref="AQ220">IF(A220="","",IF(INDEX(Table_Methods!A:F,MATCH(G220,Table_Methods!B:B,0),1)&lt;&gt;"BKFL7","",MAX(0,ROUND(BKFL7_CEB(AC220,AD220,AR220,F220,F220,J220),1))))</f>
        <v/>
      </c>
      <c r="AR220" s="96" t="str" cm="1">
        <f t="array" ref="AR220">IF(A220="","",IF(INDEX(Table_Methods!A:F,MATCH(G220,Table_Methods!B:B,0),1)&lt;&gt;"BKFL7","",MAX(0,ROUND(BKFL7_STR_NRK(AC220,K220,V220),1))))</f>
        <v/>
      </c>
      <c r="AS220" s="96" t="str" cm="1">
        <f t="array" ref="AS220">IF(A220="","",IF(INDEX(Table_Methods!A:F,MATCH(G220,Table_Methods!B:B,0),1)&lt;&gt;"BKFL7","",MAX(0,ROUND(BKFL7_STR_RCK(AB220,F220),1))))</f>
        <v/>
      </c>
      <c r="AT220" s="97" t="str" cm="1">
        <f t="array" ref="AT220">IF(A220="","",IF(INDEX(Table_Methods!A:F,MATCH(G220,Table_Methods!B:B,0),1)&lt;&gt;"BKFL8","",MAX(0,ROUND(BKFL8_CEB(AF220,Z220,AA220),1))))</f>
        <v/>
      </c>
      <c r="AU220" s="96" t="str" cm="1">
        <f t="array" ref="AU220">IF(A220="","",IF(INDEX(Table_Methods!A:F,MATCH(G220,Table_Methods!B:B,0),1)&lt;&gt;"BKFL8","",MAX(0,ROUND(BKFL8_STR_NRK(AC220,AD220,X220,Y220,Z220),1))))</f>
        <v/>
      </c>
      <c r="AV220" s="96" t="str" cm="1">
        <f t="array" ref="AV220">IF(A220="","",IF(INDEX(Table_Methods!A:F,MATCH(G220,Table_Methods!B:B,0),1)&lt;&gt;"BKFL8","",MAX(0,ROUND(BKFL8_STR_RCK(AB220,X220),1))))</f>
        <v/>
      </c>
      <c r="AW220" s="96" t="str" cm="1">
        <f t="array" ref="AW220">IF(A220="","",IF(INDEX(Table_Methods!A:F,MATCH(G220,Table_Methods!B:B,0),1)&lt;&gt;"BKFL9","",MAX(0,ROUND(BKFL9_STR_NRK(AC220,AD220,X220,Y220,Z220),1))))</f>
        <v/>
      </c>
      <c r="AX220" s="96" t="str" cm="1">
        <f t="array" ref="AX220">IF(A220="","",IF(INDEX(Table_Methods!A:F,MATCH(G220,Table_Methods!B:B,0),1)&lt;&gt;"BKFL9","",MAX(0,ROUND(BKFL9_STR_RCK(AB220,X220),1))))</f>
        <v/>
      </c>
    </row>
    <row r="221" spans="1:50" x14ac:dyDescent="0.25">
      <c r="A221" s="82" t="str">
        <f>IF(Input!A221="","",Input!A221)</f>
        <v/>
      </c>
      <c r="B221" s="82" t="str">
        <f>IF(Input!B221="","",Input!B221)</f>
        <v/>
      </c>
      <c r="C221" s="82" t="str">
        <f>IF(Input!D221="","",Input!D221)</f>
        <v/>
      </c>
      <c r="D221" s="82" t="str">
        <f>IF(Input!E221="","",Input!E221)</f>
        <v/>
      </c>
      <c r="E221" s="82" t="str">
        <f>IF(Input!F221="","",Input!F221)</f>
        <v/>
      </c>
      <c r="F221" s="82" t="str">
        <f>IF(Input!G221="","",Input!G221)</f>
        <v/>
      </c>
      <c r="G221" s="83" t="str">
        <f>IF(Input!H221="","",Input!H221)</f>
        <v/>
      </c>
      <c r="H221" s="82" t="str">
        <f>IF(Input!I221="","",Input!I221)</f>
        <v/>
      </c>
      <c r="I221" s="82" t="str">
        <f>IF(Input!J221="","",Input!J221)</f>
        <v/>
      </c>
      <c r="J221" s="82" t="str">
        <f>IF(Input!K221="","",Input!K221)</f>
        <v/>
      </c>
      <c r="K221" s="82" t="str">
        <f>IF(Input!L221="","",Input!L221)</f>
        <v/>
      </c>
      <c r="L221" s="70" t="str">
        <f>IF(B221="","",IF(B221="Box",4,IF(AND(Project!$B$12&gt;0,ISNUMBER(Project!$B$12)),Project!$B$12,12)))</f>
        <v/>
      </c>
      <c r="M221" s="66" t="str">
        <f t="shared" si="21"/>
        <v/>
      </c>
      <c r="N221" s="66" t="str">
        <f t="shared" si="22"/>
        <v/>
      </c>
      <c r="O221" s="67" t="str" cm="1">
        <f t="array" ref="O221">IF(A221="","",ROUND(IF(B221="Circular",Circular(M221),IF(B221="Box",Box(M221,N221),Elliptical(M221,N221))),3))</f>
        <v/>
      </c>
      <c r="P221" s="66" t="str">
        <f t="shared" si="23"/>
        <v/>
      </c>
      <c r="Q221" s="66" t="str" cm="1">
        <f t="array" ref="Q221">IF(M221="","",ROUND(W(M221),2))</f>
        <v/>
      </c>
      <c r="R221" s="66" t="str" cm="1">
        <f t="array" ref="R221">IF(M221="","",ROUND(Wb(Q221,M221),2))</f>
        <v/>
      </c>
      <c r="S221" s="66" t="str" cm="1">
        <f t="array" ref="S221">IF(R221="","",ROUND(K(R221,N221,L221),2))</f>
        <v/>
      </c>
      <c r="T221" s="66" t="str" cm="1">
        <f t="array" ref="T221">IF(S221="","",ROUND(K_3(S221,P221,L221),2))</f>
        <v/>
      </c>
      <c r="U221" s="66" t="str" cm="1">
        <f t="array" ref="U221">IF(S221="","",ROUND(Wt(I221,S221,L221),2))</f>
        <v/>
      </c>
      <c r="V221" s="92" t="str" cm="1">
        <f t="array" ref="V221">IF(A221="","",MAX(ROUND(L_B2(K221,N221),2),0))</f>
        <v/>
      </c>
      <c r="W221" s="92" t="str" cm="1">
        <f t="array" ref="W221">IF(A221="","",MAX(ROUND(L_Tc(K221,I221,N221),2),0))</f>
        <v/>
      </c>
      <c r="X221" s="92" t="str" cm="1">
        <f t="array" ref="X221">IF(N221="","",ROUND(L_Vc(K221,P221,N221),2))</f>
        <v/>
      </c>
      <c r="Y221" s="92" t="str">
        <f t="shared" si="24"/>
        <v/>
      </c>
      <c r="Z221" s="92" t="str">
        <f t="shared" si="25"/>
        <v/>
      </c>
      <c r="AA221" s="92" t="str">
        <f t="shared" si="26"/>
        <v/>
      </c>
      <c r="AB221" s="76" t="str" cm="1">
        <f t="array" ref="AB221">IF(A221="","",AREA_F(IF(RIGHT(G221,4)="ment",P221,I221),R221))</f>
        <v/>
      </c>
      <c r="AC221" s="76" t="str" cm="1">
        <f t="array" ref="AC221">IF(A221="","",ROUND(AREA_BC(R221,S221,N221,O221),2))</f>
        <v/>
      </c>
      <c r="AD221" s="76" t="str">
        <f t="shared" si="27"/>
        <v/>
      </c>
      <c r="AE221" s="76" t="str" cm="1">
        <f t="array" ref="AE221">IF(A221="","",ROUND(AREA_CT(S221,U221,I221),2))</f>
        <v/>
      </c>
      <c r="AF221" s="76" t="str" cm="1">
        <f t="array" ref="AF221">IF(A221="","",ROUND(AREA_VT(T221,U221,I221,P221),2))</f>
        <v/>
      </c>
      <c r="AG221" s="96" t="str" cm="1">
        <f t="array" ref="AG221">IF(A221="","",IF(INDEX(Table_Methods!A:F,MATCH(G221,Table_Methods!B:B,0),1)&lt;&gt;"BKFL1","",MAX(0,ROUND(BKFL1_CEB(AC221,AE221,AH221,F221,F221,J221),1))))</f>
        <v/>
      </c>
      <c r="AH221" s="96" t="str" cm="1">
        <f t="array" ref="AH221">IF(A221="","",IF(INDEX(Table_Methods!A:F,MATCH(G221,Table_Methods!B:B,0),1)&lt;&gt;"BKFL1","",MAX(0,ROUND(BKFL1_STR_NRK(AC221,AE221,K221,V221,W221),1))))</f>
        <v/>
      </c>
      <c r="AI221" s="96" t="str" cm="1">
        <f t="array" ref="AI221">IF(A221="","",IF(INDEX(Table_Methods!A:F,MATCH(G221,Table_Methods!B:B,0),1)&lt;&gt;"BKFL1","",MAX(0,ROUND(BKFL1_STR_RCK(AB221,F221),1))))</f>
        <v/>
      </c>
      <c r="AJ221" s="96" t="str" cm="1">
        <f t="array" ref="AJ221">IF(A221="","",IF(INDEX(Table_Methods!A:F,MATCH(G221,Table_Methods!B:B,0),1)&lt;&gt;"BKFL2","",MAX(0,ROUND(BKFL2_CEB(AC221,AD221,AK221,F221,F221,J221),1))))</f>
        <v/>
      </c>
      <c r="AK221" s="96" t="str" cm="1">
        <f t="array" ref="AK221">IF(A221="","",IF(INDEX(Table_Methods!A:F,MATCH(G221,Table_Methods!B:B,0),1)&lt;&gt;"BKFL2","",MAX(0,ROUND(BKFL2_STR_NRK(AC221,AD221,K221,V221,X221),1))))</f>
        <v/>
      </c>
      <c r="AL221" s="96" t="str" cm="1">
        <f t="array" ref="AL221">IF(A221="","",IF(INDEX(Table_Methods!A:F,MATCH(G221,Table_Methods!B:B,0),1)&lt;&gt;"BKFL2","",MAX(0,ROUND(BKFL2_STR_RCK(AB221,F221),1))))</f>
        <v/>
      </c>
      <c r="AM221" s="96" t="str" cm="1">
        <f t="array" ref="AM221">IF(A221="","",IF(INDEX(Table_Methods!A:F,MATCH(G221,Table_Methods!B:B,0),1)&lt;&gt;"BKFL3","",MAX(0,ROUND(BKFL3_STR(AC221+AE221,K221),1))))</f>
        <v/>
      </c>
      <c r="AN221" s="96" t="str" cm="1">
        <f t="array" ref="AN221">IF(A221="","",IF(INDEX(Table_Methods!A:F,MATCH(G221,Table_Methods!B:B,0),1)&lt;&gt;"BKFL6","",MAX(0,ROUND(BKFL6_CEB(AC221,AE221,AO221,F221,F221,J221),1))))</f>
        <v/>
      </c>
      <c r="AO221" s="97" t="str" cm="1">
        <f t="array" ref="AO221">IF(A221="","",IF(INDEX(Table_Methods!A:F,MATCH(G221,Table_Methods!B:B,0),1)&lt;&gt;"BKFL6","",MAX(0,ROUND(BKFL6_STR_NRK(AC221,K221,V221),1))))</f>
        <v/>
      </c>
      <c r="AP221" s="96" t="str" cm="1">
        <f t="array" ref="AP221">IF(A221="","",IF(INDEX(Table_Methods!A:F,MATCH(G221,Table_Methods!B:B,0),1)&lt;&gt;"BKFL6","",MAX(0,ROUND(BKFL6_STR_RCK(AB221,F221),1))))</f>
        <v/>
      </c>
      <c r="AQ221" s="97" t="str" cm="1">
        <f t="array" ref="AQ221">IF(A221="","",IF(INDEX(Table_Methods!A:F,MATCH(G221,Table_Methods!B:B,0),1)&lt;&gt;"BKFL7","",MAX(0,ROUND(BKFL7_CEB(AC221,AD221,AR221,F221,F221,J221),1))))</f>
        <v/>
      </c>
      <c r="AR221" s="96" t="str" cm="1">
        <f t="array" ref="AR221">IF(A221="","",IF(INDEX(Table_Methods!A:F,MATCH(G221,Table_Methods!B:B,0),1)&lt;&gt;"BKFL7","",MAX(0,ROUND(BKFL7_STR_NRK(AC221,K221,V221),1))))</f>
        <v/>
      </c>
      <c r="AS221" s="96" t="str" cm="1">
        <f t="array" ref="AS221">IF(A221="","",IF(INDEX(Table_Methods!A:F,MATCH(G221,Table_Methods!B:B,0),1)&lt;&gt;"BKFL7","",MAX(0,ROUND(BKFL7_STR_RCK(AB221,F221),1))))</f>
        <v/>
      </c>
      <c r="AT221" s="97" t="str" cm="1">
        <f t="array" ref="AT221">IF(A221="","",IF(INDEX(Table_Methods!A:F,MATCH(G221,Table_Methods!B:B,0),1)&lt;&gt;"BKFL8","",MAX(0,ROUND(BKFL8_CEB(AF221,Z221,AA221),1))))</f>
        <v/>
      </c>
      <c r="AU221" s="96" t="str" cm="1">
        <f t="array" ref="AU221">IF(A221="","",IF(INDEX(Table_Methods!A:F,MATCH(G221,Table_Methods!B:B,0),1)&lt;&gt;"BKFL8","",MAX(0,ROUND(BKFL8_STR_NRK(AC221,AD221,X221,Y221,Z221),1))))</f>
        <v/>
      </c>
      <c r="AV221" s="96" t="str" cm="1">
        <f t="array" ref="AV221">IF(A221="","",IF(INDEX(Table_Methods!A:F,MATCH(G221,Table_Methods!B:B,0),1)&lt;&gt;"BKFL8","",MAX(0,ROUND(BKFL8_STR_RCK(AB221,X221),1))))</f>
        <v/>
      </c>
      <c r="AW221" s="96" t="str" cm="1">
        <f t="array" ref="AW221">IF(A221="","",IF(INDEX(Table_Methods!A:F,MATCH(G221,Table_Methods!B:B,0),1)&lt;&gt;"BKFL9","",MAX(0,ROUND(BKFL9_STR_NRK(AC221,AD221,X221,Y221,Z221),1))))</f>
        <v/>
      </c>
      <c r="AX221" s="96" t="str" cm="1">
        <f t="array" ref="AX221">IF(A221="","",IF(INDEX(Table_Methods!A:F,MATCH(G221,Table_Methods!B:B,0),1)&lt;&gt;"BKFL9","",MAX(0,ROUND(BKFL9_STR_RCK(AB221,X221),1))))</f>
        <v/>
      </c>
    </row>
    <row r="222" spans="1:50" x14ac:dyDescent="0.25">
      <c r="A222" s="82" t="str">
        <f>IF(Input!A222="","",Input!A222)</f>
        <v/>
      </c>
      <c r="B222" s="82" t="str">
        <f>IF(Input!B222="","",Input!B222)</f>
        <v/>
      </c>
      <c r="C222" s="82" t="str">
        <f>IF(Input!D222="","",Input!D222)</f>
        <v/>
      </c>
      <c r="D222" s="82" t="str">
        <f>IF(Input!E222="","",Input!E222)</f>
        <v/>
      </c>
      <c r="E222" s="82" t="str">
        <f>IF(Input!F222="","",Input!F222)</f>
        <v/>
      </c>
      <c r="F222" s="82" t="str">
        <f>IF(Input!G222="","",Input!G222)</f>
        <v/>
      </c>
      <c r="G222" s="83" t="str">
        <f>IF(Input!H222="","",Input!H222)</f>
        <v/>
      </c>
      <c r="H222" s="82" t="str">
        <f>IF(Input!I222="","",Input!I222)</f>
        <v/>
      </c>
      <c r="I222" s="82" t="str">
        <f>IF(Input!J222="","",Input!J222)</f>
        <v/>
      </c>
      <c r="J222" s="82" t="str">
        <f>IF(Input!K222="","",Input!K222)</f>
        <v/>
      </c>
      <c r="K222" s="82" t="str">
        <f>IF(Input!L222="","",Input!L222)</f>
        <v/>
      </c>
      <c r="L222" s="70" t="str">
        <f>IF(B222="","",IF(B222="Box",4,IF(AND(Project!$B$12&gt;0,ISNUMBER(Project!$B$12)),Project!$B$12,12)))</f>
        <v/>
      </c>
      <c r="M222" s="66" t="str">
        <f t="shared" si="21"/>
        <v/>
      </c>
      <c r="N222" s="66" t="str">
        <f t="shared" si="22"/>
        <v/>
      </c>
      <c r="O222" s="67" t="str" cm="1">
        <f t="array" ref="O222">IF(A222="","",ROUND(IF(B222="Circular",Circular(M222),IF(B222="Box",Box(M222,N222),Elliptical(M222,N222))),3))</f>
        <v/>
      </c>
      <c r="P222" s="66" t="str">
        <f t="shared" si="23"/>
        <v/>
      </c>
      <c r="Q222" s="66" t="str" cm="1">
        <f t="array" ref="Q222">IF(M222="","",ROUND(W(M222),2))</f>
        <v/>
      </c>
      <c r="R222" s="66" t="str" cm="1">
        <f t="array" ref="R222">IF(M222="","",ROUND(Wb(Q222,M222),2))</f>
        <v/>
      </c>
      <c r="S222" s="66" t="str" cm="1">
        <f t="array" ref="S222">IF(R222="","",ROUND(K(R222,N222,L222),2))</f>
        <v/>
      </c>
      <c r="T222" s="66" t="str" cm="1">
        <f t="array" ref="T222">IF(S222="","",ROUND(K_3(S222,P222,L222),2))</f>
        <v/>
      </c>
      <c r="U222" s="66" t="str" cm="1">
        <f t="array" ref="U222">IF(S222="","",ROUND(Wt(I222,S222,L222),2))</f>
        <v/>
      </c>
      <c r="V222" s="92" t="str" cm="1">
        <f t="array" ref="V222">IF(A222="","",MAX(ROUND(L_B2(K222,N222),2),0))</f>
        <v/>
      </c>
      <c r="W222" s="92" t="str" cm="1">
        <f t="array" ref="W222">IF(A222="","",MAX(ROUND(L_Tc(K222,I222,N222),2),0))</f>
        <v/>
      </c>
      <c r="X222" s="92" t="str" cm="1">
        <f t="array" ref="X222">IF(N222="","",ROUND(L_Vc(K222,P222,N222),2))</f>
        <v/>
      </c>
      <c r="Y222" s="92" t="str">
        <f t="shared" si="24"/>
        <v/>
      </c>
      <c r="Z222" s="92" t="str">
        <f t="shared" si="25"/>
        <v/>
      </c>
      <c r="AA222" s="92" t="str">
        <f t="shared" si="26"/>
        <v/>
      </c>
      <c r="AB222" s="76" t="str" cm="1">
        <f t="array" ref="AB222">IF(A222="","",AREA_F(IF(RIGHT(G222,4)="ment",P222,I222),R222))</f>
        <v/>
      </c>
      <c r="AC222" s="76" t="str" cm="1">
        <f t="array" ref="AC222">IF(A222="","",ROUND(AREA_BC(R222,S222,N222,O222),2))</f>
        <v/>
      </c>
      <c r="AD222" s="76" t="str">
        <f t="shared" si="27"/>
        <v/>
      </c>
      <c r="AE222" s="76" t="str" cm="1">
        <f t="array" ref="AE222">IF(A222="","",ROUND(AREA_CT(S222,U222,I222),2))</f>
        <v/>
      </c>
      <c r="AF222" s="76" t="str" cm="1">
        <f t="array" ref="AF222">IF(A222="","",ROUND(AREA_VT(T222,U222,I222,P222),2))</f>
        <v/>
      </c>
      <c r="AG222" s="96" t="str" cm="1">
        <f t="array" ref="AG222">IF(A222="","",IF(INDEX(Table_Methods!A:F,MATCH(G222,Table_Methods!B:B,0),1)&lt;&gt;"BKFL1","",MAX(0,ROUND(BKFL1_CEB(AC222,AE222,AH222,F222,F222,J222),1))))</f>
        <v/>
      </c>
      <c r="AH222" s="96" t="str" cm="1">
        <f t="array" ref="AH222">IF(A222="","",IF(INDEX(Table_Methods!A:F,MATCH(G222,Table_Methods!B:B,0),1)&lt;&gt;"BKFL1","",MAX(0,ROUND(BKFL1_STR_NRK(AC222,AE222,K222,V222,W222),1))))</f>
        <v/>
      </c>
      <c r="AI222" s="96" t="str" cm="1">
        <f t="array" ref="AI222">IF(A222="","",IF(INDEX(Table_Methods!A:F,MATCH(G222,Table_Methods!B:B,0),1)&lt;&gt;"BKFL1","",MAX(0,ROUND(BKFL1_STR_RCK(AB222,F222),1))))</f>
        <v/>
      </c>
      <c r="AJ222" s="96" t="str" cm="1">
        <f t="array" ref="AJ222">IF(A222="","",IF(INDEX(Table_Methods!A:F,MATCH(G222,Table_Methods!B:B,0),1)&lt;&gt;"BKFL2","",MAX(0,ROUND(BKFL2_CEB(AC222,AD222,AK222,F222,F222,J222),1))))</f>
        <v/>
      </c>
      <c r="AK222" s="96" t="str" cm="1">
        <f t="array" ref="AK222">IF(A222="","",IF(INDEX(Table_Methods!A:F,MATCH(G222,Table_Methods!B:B,0),1)&lt;&gt;"BKFL2","",MAX(0,ROUND(BKFL2_STR_NRK(AC222,AD222,K222,V222,X222),1))))</f>
        <v/>
      </c>
      <c r="AL222" s="96" t="str" cm="1">
        <f t="array" ref="AL222">IF(A222="","",IF(INDEX(Table_Methods!A:F,MATCH(G222,Table_Methods!B:B,0),1)&lt;&gt;"BKFL2","",MAX(0,ROUND(BKFL2_STR_RCK(AB222,F222),1))))</f>
        <v/>
      </c>
      <c r="AM222" s="96" t="str" cm="1">
        <f t="array" ref="AM222">IF(A222="","",IF(INDEX(Table_Methods!A:F,MATCH(G222,Table_Methods!B:B,0),1)&lt;&gt;"BKFL3","",MAX(0,ROUND(BKFL3_STR(AC222+AE222,K222),1))))</f>
        <v/>
      </c>
      <c r="AN222" s="96" t="str" cm="1">
        <f t="array" ref="AN222">IF(A222="","",IF(INDEX(Table_Methods!A:F,MATCH(G222,Table_Methods!B:B,0),1)&lt;&gt;"BKFL6","",MAX(0,ROUND(BKFL6_CEB(AC222,AE222,AO222,F222,F222,J222),1))))</f>
        <v/>
      </c>
      <c r="AO222" s="97" t="str" cm="1">
        <f t="array" ref="AO222">IF(A222="","",IF(INDEX(Table_Methods!A:F,MATCH(G222,Table_Methods!B:B,0),1)&lt;&gt;"BKFL6","",MAX(0,ROUND(BKFL6_STR_NRK(AC222,K222,V222),1))))</f>
        <v/>
      </c>
      <c r="AP222" s="96" t="str" cm="1">
        <f t="array" ref="AP222">IF(A222="","",IF(INDEX(Table_Methods!A:F,MATCH(G222,Table_Methods!B:B,0),1)&lt;&gt;"BKFL6","",MAX(0,ROUND(BKFL6_STR_RCK(AB222,F222),1))))</f>
        <v/>
      </c>
      <c r="AQ222" s="97" t="str" cm="1">
        <f t="array" ref="AQ222">IF(A222="","",IF(INDEX(Table_Methods!A:F,MATCH(G222,Table_Methods!B:B,0),1)&lt;&gt;"BKFL7","",MAX(0,ROUND(BKFL7_CEB(AC222,AD222,AR222,F222,F222,J222),1))))</f>
        <v/>
      </c>
      <c r="AR222" s="96" t="str" cm="1">
        <f t="array" ref="AR222">IF(A222="","",IF(INDEX(Table_Methods!A:F,MATCH(G222,Table_Methods!B:B,0),1)&lt;&gt;"BKFL7","",MAX(0,ROUND(BKFL7_STR_NRK(AC222,K222,V222),1))))</f>
        <v/>
      </c>
      <c r="AS222" s="96" t="str" cm="1">
        <f t="array" ref="AS222">IF(A222="","",IF(INDEX(Table_Methods!A:F,MATCH(G222,Table_Methods!B:B,0),1)&lt;&gt;"BKFL7","",MAX(0,ROUND(BKFL7_STR_RCK(AB222,F222),1))))</f>
        <v/>
      </c>
      <c r="AT222" s="97" t="str" cm="1">
        <f t="array" ref="AT222">IF(A222="","",IF(INDEX(Table_Methods!A:F,MATCH(G222,Table_Methods!B:B,0),1)&lt;&gt;"BKFL8","",MAX(0,ROUND(BKFL8_CEB(AF222,Z222,AA222),1))))</f>
        <v/>
      </c>
      <c r="AU222" s="96" t="str" cm="1">
        <f t="array" ref="AU222">IF(A222="","",IF(INDEX(Table_Methods!A:F,MATCH(G222,Table_Methods!B:B,0),1)&lt;&gt;"BKFL8","",MAX(0,ROUND(BKFL8_STR_NRK(AC222,AD222,X222,Y222,Z222),1))))</f>
        <v/>
      </c>
      <c r="AV222" s="96" t="str" cm="1">
        <f t="array" ref="AV222">IF(A222="","",IF(INDEX(Table_Methods!A:F,MATCH(G222,Table_Methods!B:B,0),1)&lt;&gt;"BKFL8","",MAX(0,ROUND(BKFL8_STR_RCK(AB222,X222),1))))</f>
        <v/>
      </c>
      <c r="AW222" s="96" t="str" cm="1">
        <f t="array" ref="AW222">IF(A222="","",IF(INDEX(Table_Methods!A:F,MATCH(G222,Table_Methods!B:B,0),1)&lt;&gt;"BKFL9","",MAX(0,ROUND(BKFL9_STR_NRK(AC222,AD222,X222,Y222,Z222),1))))</f>
        <v/>
      </c>
      <c r="AX222" s="96" t="str" cm="1">
        <f t="array" ref="AX222">IF(A222="","",IF(INDEX(Table_Methods!A:F,MATCH(G222,Table_Methods!B:B,0),1)&lt;&gt;"BKFL9","",MAX(0,ROUND(BKFL9_STR_RCK(AB222,X222),1))))</f>
        <v/>
      </c>
    </row>
    <row r="223" spans="1:50" x14ac:dyDescent="0.25">
      <c r="A223" s="82" t="str">
        <f>IF(Input!A223="","",Input!A223)</f>
        <v/>
      </c>
      <c r="B223" s="82" t="str">
        <f>IF(Input!B223="","",Input!B223)</f>
        <v/>
      </c>
      <c r="C223" s="82" t="str">
        <f>IF(Input!D223="","",Input!D223)</f>
        <v/>
      </c>
      <c r="D223" s="82" t="str">
        <f>IF(Input!E223="","",Input!E223)</f>
        <v/>
      </c>
      <c r="E223" s="82" t="str">
        <f>IF(Input!F223="","",Input!F223)</f>
        <v/>
      </c>
      <c r="F223" s="82" t="str">
        <f>IF(Input!G223="","",Input!G223)</f>
        <v/>
      </c>
      <c r="G223" s="83" t="str">
        <f>IF(Input!H223="","",Input!H223)</f>
        <v/>
      </c>
      <c r="H223" s="82" t="str">
        <f>IF(Input!I223="","",Input!I223)</f>
        <v/>
      </c>
      <c r="I223" s="82" t="str">
        <f>IF(Input!J223="","",Input!J223)</f>
        <v/>
      </c>
      <c r="J223" s="82" t="str">
        <f>IF(Input!K223="","",Input!K223)</f>
        <v/>
      </c>
      <c r="K223" s="82" t="str">
        <f>IF(Input!L223="","",Input!L223)</f>
        <v/>
      </c>
      <c r="L223" s="70" t="str">
        <f>IF(B223="","",IF(B223="Box",4,IF(AND(Project!$B$12&gt;0,ISNUMBER(Project!$B$12)),Project!$B$12,12)))</f>
        <v/>
      </c>
      <c r="M223" s="66" t="str">
        <f t="shared" si="21"/>
        <v/>
      </c>
      <c r="N223" s="66" t="str">
        <f t="shared" si="22"/>
        <v/>
      </c>
      <c r="O223" s="67" t="str" cm="1">
        <f t="array" ref="O223">IF(A223="","",ROUND(IF(B223="Circular",Circular(M223),IF(B223="Box",Box(M223,N223),Elliptical(M223,N223))),3))</f>
        <v/>
      </c>
      <c r="P223" s="66" t="str">
        <f t="shared" si="23"/>
        <v/>
      </c>
      <c r="Q223" s="66" t="str" cm="1">
        <f t="array" ref="Q223">IF(M223="","",ROUND(W(M223),2))</f>
        <v/>
      </c>
      <c r="R223" s="66" t="str" cm="1">
        <f t="array" ref="R223">IF(M223="","",ROUND(Wb(Q223,M223),2))</f>
        <v/>
      </c>
      <c r="S223" s="66" t="str" cm="1">
        <f t="array" ref="S223">IF(R223="","",ROUND(K(R223,N223,L223),2))</f>
        <v/>
      </c>
      <c r="T223" s="66" t="str" cm="1">
        <f t="array" ref="T223">IF(S223="","",ROUND(K_3(S223,P223,L223),2))</f>
        <v/>
      </c>
      <c r="U223" s="66" t="str" cm="1">
        <f t="array" ref="U223">IF(S223="","",ROUND(Wt(I223,S223,L223),2))</f>
        <v/>
      </c>
      <c r="V223" s="92" t="str" cm="1">
        <f t="array" ref="V223">IF(A223="","",MAX(ROUND(L_B2(K223,N223),2),0))</f>
        <v/>
      </c>
      <c r="W223" s="92" t="str" cm="1">
        <f t="array" ref="W223">IF(A223="","",MAX(ROUND(L_Tc(K223,I223,N223),2),0))</f>
        <v/>
      </c>
      <c r="X223" s="92" t="str" cm="1">
        <f t="array" ref="X223">IF(N223="","",ROUND(L_Vc(K223,P223,N223),2))</f>
        <v/>
      </c>
      <c r="Y223" s="92" t="str">
        <f t="shared" si="24"/>
        <v/>
      </c>
      <c r="Z223" s="92" t="str">
        <f t="shared" si="25"/>
        <v/>
      </c>
      <c r="AA223" s="92" t="str">
        <f t="shared" si="26"/>
        <v/>
      </c>
      <c r="AB223" s="76" t="str" cm="1">
        <f t="array" ref="AB223">IF(A223="","",AREA_F(IF(RIGHT(G223,4)="ment",P223,I223),R223))</f>
        <v/>
      </c>
      <c r="AC223" s="76" t="str" cm="1">
        <f t="array" ref="AC223">IF(A223="","",ROUND(AREA_BC(R223,S223,N223,O223),2))</f>
        <v/>
      </c>
      <c r="AD223" s="76" t="str">
        <f t="shared" si="27"/>
        <v/>
      </c>
      <c r="AE223" s="76" t="str" cm="1">
        <f t="array" ref="AE223">IF(A223="","",ROUND(AREA_CT(S223,U223,I223),2))</f>
        <v/>
      </c>
      <c r="AF223" s="76" t="str" cm="1">
        <f t="array" ref="AF223">IF(A223="","",ROUND(AREA_VT(T223,U223,I223,P223),2))</f>
        <v/>
      </c>
      <c r="AG223" s="96" t="str" cm="1">
        <f t="array" ref="AG223">IF(A223="","",IF(INDEX(Table_Methods!A:F,MATCH(G223,Table_Methods!B:B,0),1)&lt;&gt;"BKFL1","",MAX(0,ROUND(BKFL1_CEB(AC223,AE223,AH223,F223,F223,J223),1))))</f>
        <v/>
      </c>
      <c r="AH223" s="96" t="str" cm="1">
        <f t="array" ref="AH223">IF(A223="","",IF(INDEX(Table_Methods!A:F,MATCH(G223,Table_Methods!B:B,0),1)&lt;&gt;"BKFL1","",MAX(0,ROUND(BKFL1_STR_NRK(AC223,AE223,K223,V223,W223),1))))</f>
        <v/>
      </c>
      <c r="AI223" s="96" t="str" cm="1">
        <f t="array" ref="AI223">IF(A223="","",IF(INDEX(Table_Methods!A:F,MATCH(G223,Table_Methods!B:B,0),1)&lt;&gt;"BKFL1","",MAX(0,ROUND(BKFL1_STR_RCK(AB223,F223),1))))</f>
        <v/>
      </c>
      <c r="AJ223" s="96" t="str" cm="1">
        <f t="array" ref="AJ223">IF(A223="","",IF(INDEX(Table_Methods!A:F,MATCH(G223,Table_Methods!B:B,0),1)&lt;&gt;"BKFL2","",MAX(0,ROUND(BKFL2_CEB(AC223,AD223,AK223,F223,F223,J223),1))))</f>
        <v/>
      </c>
      <c r="AK223" s="96" t="str" cm="1">
        <f t="array" ref="AK223">IF(A223="","",IF(INDEX(Table_Methods!A:F,MATCH(G223,Table_Methods!B:B,0),1)&lt;&gt;"BKFL2","",MAX(0,ROUND(BKFL2_STR_NRK(AC223,AD223,K223,V223,X223),1))))</f>
        <v/>
      </c>
      <c r="AL223" s="96" t="str" cm="1">
        <f t="array" ref="AL223">IF(A223="","",IF(INDEX(Table_Methods!A:F,MATCH(G223,Table_Methods!B:B,0),1)&lt;&gt;"BKFL2","",MAX(0,ROUND(BKFL2_STR_RCK(AB223,F223),1))))</f>
        <v/>
      </c>
      <c r="AM223" s="96" t="str" cm="1">
        <f t="array" ref="AM223">IF(A223="","",IF(INDEX(Table_Methods!A:F,MATCH(G223,Table_Methods!B:B,0),1)&lt;&gt;"BKFL3","",MAX(0,ROUND(BKFL3_STR(AC223+AE223,K223),1))))</f>
        <v/>
      </c>
      <c r="AN223" s="96" t="str" cm="1">
        <f t="array" ref="AN223">IF(A223="","",IF(INDEX(Table_Methods!A:F,MATCH(G223,Table_Methods!B:B,0),1)&lt;&gt;"BKFL6","",MAX(0,ROUND(BKFL6_CEB(AC223,AE223,AO223,F223,F223,J223),1))))</f>
        <v/>
      </c>
      <c r="AO223" s="97" t="str" cm="1">
        <f t="array" ref="AO223">IF(A223="","",IF(INDEX(Table_Methods!A:F,MATCH(G223,Table_Methods!B:B,0),1)&lt;&gt;"BKFL6","",MAX(0,ROUND(BKFL6_STR_NRK(AC223,K223,V223),1))))</f>
        <v/>
      </c>
      <c r="AP223" s="96" t="str" cm="1">
        <f t="array" ref="AP223">IF(A223="","",IF(INDEX(Table_Methods!A:F,MATCH(G223,Table_Methods!B:B,0),1)&lt;&gt;"BKFL6","",MAX(0,ROUND(BKFL6_STR_RCK(AB223,F223),1))))</f>
        <v/>
      </c>
      <c r="AQ223" s="97" t="str" cm="1">
        <f t="array" ref="AQ223">IF(A223="","",IF(INDEX(Table_Methods!A:F,MATCH(G223,Table_Methods!B:B,0),1)&lt;&gt;"BKFL7","",MAX(0,ROUND(BKFL7_CEB(AC223,AD223,AR223,F223,F223,J223),1))))</f>
        <v/>
      </c>
      <c r="AR223" s="96" t="str" cm="1">
        <f t="array" ref="AR223">IF(A223="","",IF(INDEX(Table_Methods!A:F,MATCH(G223,Table_Methods!B:B,0),1)&lt;&gt;"BKFL7","",MAX(0,ROUND(BKFL7_STR_NRK(AC223,K223,V223),1))))</f>
        <v/>
      </c>
      <c r="AS223" s="96" t="str" cm="1">
        <f t="array" ref="AS223">IF(A223="","",IF(INDEX(Table_Methods!A:F,MATCH(G223,Table_Methods!B:B,0),1)&lt;&gt;"BKFL7","",MAX(0,ROUND(BKFL7_STR_RCK(AB223,F223),1))))</f>
        <v/>
      </c>
      <c r="AT223" s="97" t="str" cm="1">
        <f t="array" ref="AT223">IF(A223="","",IF(INDEX(Table_Methods!A:F,MATCH(G223,Table_Methods!B:B,0),1)&lt;&gt;"BKFL8","",MAX(0,ROUND(BKFL8_CEB(AF223,Z223,AA223),1))))</f>
        <v/>
      </c>
      <c r="AU223" s="96" t="str" cm="1">
        <f t="array" ref="AU223">IF(A223="","",IF(INDEX(Table_Methods!A:F,MATCH(G223,Table_Methods!B:B,0),1)&lt;&gt;"BKFL8","",MAX(0,ROUND(BKFL8_STR_NRK(AC223,AD223,X223,Y223,Z223),1))))</f>
        <v/>
      </c>
      <c r="AV223" s="96" t="str" cm="1">
        <f t="array" ref="AV223">IF(A223="","",IF(INDEX(Table_Methods!A:F,MATCH(G223,Table_Methods!B:B,0),1)&lt;&gt;"BKFL8","",MAX(0,ROUND(BKFL8_STR_RCK(AB223,X223),1))))</f>
        <v/>
      </c>
      <c r="AW223" s="96" t="str" cm="1">
        <f t="array" ref="AW223">IF(A223="","",IF(INDEX(Table_Methods!A:F,MATCH(G223,Table_Methods!B:B,0),1)&lt;&gt;"BKFL9","",MAX(0,ROUND(BKFL9_STR_NRK(AC223,AD223,X223,Y223,Z223),1))))</f>
        <v/>
      </c>
      <c r="AX223" s="96" t="str" cm="1">
        <f t="array" ref="AX223">IF(A223="","",IF(INDEX(Table_Methods!A:F,MATCH(G223,Table_Methods!B:B,0),1)&lt;&gt;"BKFL9","",MAX(0,ROUND(BKFL9_STR_RCK(AB223,X223),1))))</f>
        <v/>
      </c>
    </row>
    <row r="224" spans="1:50" x14ac:dyDescent="0.25">
      <c r="A224" s="82" t="str">
        <f>IF(Input!A224="","",Input!A224)</f>
        <v/>
      </c>
      <c r="B224" s="82" t="str">
        <f>IF(Input!B224="","",Input!B224)</f>
        <v/>
      </c>
      <c r="C224" s="82" t="str">
        <f>IF(Input!D224="","",Input!D224)</f>
        <v/>
      </c>
      <c r="D224" s="82" t="str">
        <f>IF(Input!E224="","",Input!E224)</f>
        <v/>
      </c>
      <c r="E224" s="82" t="str">
        <f>IF(Input!F224="","",Input!F224)</f>
        <v/>
      </c>
      <c r="F224" s="82" t="str">
        <f>IF(Input!G224="","",Input!G224)</f>
        <v/>
      </c>
      <c r="G224" s="83" t="str">
        <f>IF(Input!H224="","",Input!H224)</f>
        <v/>
      </c>
      <c r="H224" s="82" t="str">
        <f>IF(Input!I224="","",Input!I224)</f>
        <v/>
      </c>
      <c r="I224" s="82" t="str">
        <f>IF(Input!J224="","",Input!J224)</f>
        <v/>
      </c>
      <c r="J224" s="82" t="str">
        <f>IF(Input!K224="","",Input!K224)</f>
        <v/>
      </c>
      <c r="K224" s="82" t="str">
        <f>IF(Input!L224="","",Input!L224)</f>
        <v/>
      </c>
      <c r="L224" s="70" t="str">
        <f>IF(B224="","",IF(B224="Box",4,IF(AND(Project!$B$12&gt;0,ISNUMBER(Project!$B$12)),Project!$B$12,12)))</f>
        <v/>
      </c>
      <c r="M224" s="66" t="str">
        <f t="shared" si="21"/>
        <v/>
      </c>
      <c r="N224" s="66" t="str">
        <f t="shared" si="22"/>
        <v/>
      </c>
      <c r="O224" s="67" t="str" cm="1">
        <f t="array" ref="O224">IF(A224="","",ROUND(IF(B224="Circular",Circular(M224),IF(B224="Box",Box(M224,N224),Elliptical(M224,N224))),3))</f>
        <v/>
      </c>
      <c r="P224" s="66" t="str">
        <f t="shared" si="23"/>
        <v/>
      </c>
      <c r="Q224" s="66" t="str" cm="1">
        <f t="array" ref="Q224">IF(M224="","",ROUND(W(M224),2))</f>
        <v/>
      </c>
      <c r="R224" s="66" t="str" cm="1">
        <f t="array" ref="R224">IF(M224="","",ROUND(Wb(Q224,M224),2))</f>
        <v/>
      </c>
      <c r="S224" s="66" t="str" cm="1">
        <f t="array" ref="S224">IF(R224="","",ROUND(K(R224,N224,L224),2))</f>
        <v/>
      </c>
      <c r="T224" s="66" t="str" cm="1">
        <f t="array" ref="T224">IF(S224="","",ROUND(K_3(S224,P224,L224),2))</f>
        <v/>
      </c>
      <c r="U224" s="66" t="str" cm="1">
        <f t="array" ref="U224">IF(S224="","",ROUND(Wt(I224,S224,L224),2))</f>
        <v/>
      </c>
      <c r="V224" s="92" t="str" cm="1">
        <f t="array" ref="V224">IF(A224="","",MAX(ROUND(L_B2(K224,N224),2),0))</f>
        <v/>
      </c>
      <c r="W224" s="92" t="str" cm="1">
        <f t="array" ref="W224">IF(A224="","",MAX(ROUND(L_Tc(K224,I224,N224),2),0))</f>
        <v/>
      </c>
      <c r="X224" s="92" t="str" cm="1">
        <f t="array" ref="X224">IF(N224="","",ROUND(L_Vc(K224,P224,N224),2))</f>
        <v/>
      </c>
      <c r="Y224" s="92" t="str">
        <f t="shared" si="24"/>
        <v/>
      </c>
      <c r="Z224" s="92" t="str">
        <f t="shared" si="25"/>
        <v/>
      </c>
      <c r="AA224" s="92" t="str">
        <f t="shared" si="26"/>
        <v/>
      </c>
      <c r="AB224" s="76" t="str" cm="1">
        <f t="array" ref="AB224">IF(A224="","",AREA_F(IF(RIGHT(G224,4)="ment",P224,I224),R224))</f>
        <v/>
      </c>
      <c r="AC224" s="76" t="str" cm="1">
        <f t="array" ref="AC224">IF(A224="","",ROUND(AREA_BC(R224,S224,N224,O224),2))</f>
        <v/>
      </c>
      <c r="AD224" s="76" t="str">
        <f t="shared" si="27"/>
        <v/>
      </c>
      <c r="AE224" s="76" t="str" cm="1">
        <f t="array" ref="AE224">IF(A224="","",ROUND(AREA_CT(S224,U224,I224),2))</f>
        <v/>
      </c>
      <c r="AF224" s="76" t="str" cm="1">
        <f t="array" ref="AF224">IF(A224="","",ROUND(AREA_VT(T224,U224,I224,P224),2))</f>
        <v/>
      </c>
      <c r="AG224" s="96" t="str" cm="1">
        <f t="array" ref="AG224">IF(A224="","",IF(INDEX(Table_Methods!A:F,MATCH(G224,Table_Methods!B:B,0),1)&lt;&gt;"BKFL1","",MAX(0,ROUND(BKFL1_CEB(AC224,AE224,AH224,F224,F224,J224),1))))</f>
        <v/>
      </c>
      <c r="AH224" s="96" t="str" cm="1">
        <f t="array" ref="AH224">IF(A224="","",IF(INDEX(Table_Methods!A:F,MATCH(G224,Table_Methods!B:B,0),1)&lt;&gt;"BKFL1","",MAX(0,ROUND(BKFL1_STR_NRK(AC224,AE224,K224,V224,W224),1))))</f>
        <v/>
      </c>
      <c r="AI224" s="96" t="str" cm="1">
        <f t="array" ref="AI224">IF(A224="","",IF(INDEX(Table_Methods!A:F,MATCH(G224,Table_Methods!B:B,0),1)&lt;&gt;"BKFL1","",MAX(0,ROUND(BKFL1_STR_RCK(AB224,F224),1))))</f>
        <v/>
      </c>
      <c r="AJ224" s="96" t="str" cm="1">
        <f t="array" ref="AJ224">IF(A224="","",IF(INDEX(Table_Methods!A:F,MATCH(G224,Table_Methods!B:B,0),1)&lt;&gt;"BKFL2","",MAX(0,ROUND(BKFL2_CEB(AC224,AD224,AK224,F224,F224,J224),1))))</f>
        <v/>
      </c>
      <c r="AK224" s="96" t="str" cm="1">
        <f t="array" ref="AK224">IF(A224="","",IF(INDEX(Table_Methods!A:F,MATCH(G224,Table_Methods!B:B,0),1)&lt;&gt;"BKFL2","",MAX(0,ROUND(BKFL2_STR_NRK(AC224,AD224,K224,V224,X224),1))))</f>
        <v/>
      </c>
      <c r="AL224" s="96" t="str" cm="1">
        <f t="array" ref="AL224">IF(A224="","",IF(INDEX(Table_Methods!A:F,MATCH(G224,Table_Methods!B:B,0),1)&lt;&gt;"BKFL2","",MAX(0,ROUND(BKFL2_STR_RCK(AB224,F224),1))))</f>
        <v/>
      </c>
      <c r="AM224" s="96" t="str" cm="1">
        <f t="array" ref="AM224">IF(A224="","",IF(INDEX(Table_Methods!A:F,MATCH(G224,Table_Methods!B:B,0),1)&lt;&gt;"BKFL3","",MAX(0,ROUND(BKFL3_STR(AC224+AE224,K224),1))))</f>
        <v/>
      </c>
      <c r="AN224" s="96" t="str" cm="1">
        <f t="array" ref="AN224">IF(A224="","",IF(INDEX(Table_Methods!A:F,MATCH(G224,Table_Methods!B:B,0),1)&lt;&gt;"BKFL6","",MAX(0,ROUND(BKFL6_CEB(AC224,AE224,AO224,F224,F224,J224),1))))</f>
        <v/>
      </c>
      <c r="AO224" s="97" t="str" cm="1">
        <f t="array" ref="AO224">IF(A224="","",IF(INDEX(Table_Methods!A:F,MATCH(G224,Table_Methods!B:B,0),1)&lt;&gt;"BKFL6","",MAX(0,ROUND(BKFL6_STR_NRK(AC224,K224,V224),1))))</f>
        <v/>
      </c>
      <c r="AP224" s="96" t="str" cm="1">
        <f t="array" ref="AP224">IF(A224="","",IF(INDEX(Table_Methods!A:F,MATCH(G224,Table_Methods!B:B,0),1)&lt;&gt;"BKFL6","",MAX(0,ROUND(BKFL6_STR_RCK(AB224,F224),1))))</f>
        <v/>
      </c>
      <c r="AQ224" s="97" t="str" cm="1">
        <f t="array" ref="AQ224">IF(A224="","",IF(INDEX(Table_Methods!A:F,MATCH(G224,Table_Methods!B:B,0),1)&lt;&gt;"BKFL7","",MAX(0,ROUND(BKFL7_CEB(AC224,AD224,AR224,F224,F224,J224),1))))</f>
        <v/>
      </c>
      <c r="AR224" s="96" t="str" cm="1">
        <f t="array" ref="AR224">IF(A224="","",IF(INDEX(Table_Methods!A:F,MATCH(G224,Table_Methods!B:B,0),1)&lt;&gt;"BKFL7","",MAX(0,ROUND(BKFL7_STR_NRK(AC224,K224,V224),1))))</f>
        <v/>
      </c>
      <c r="AS224" s="96" t="str" cm="1">
        <f t="array" ref="AS224">IF(A224="","",IF(INDEX(Table_Methods!A:F,MATCH(G224,Table_Methods!B:B,0),1)&lt;&gt;"BKFL7","",MAX(0,ROUND(BKFL7_STR_RCK(AB224,F224),1))))</f>
        <v/>
      </c>
      <c r="AT224" s="97" t="str" cm="1">
        <f t="array" ref="AT224">IF(A224="","",IF(INDEX(Table_Methods!A:F,MATCH(G224,Table_Methods!B:B,0),1)&lt;&gt;"BKFL8","",MAX(0,ROUND(BKFL8_CEB(AF224,Z224,AA224),1))))</f>
        <v/>
      </c>
      <c r="AU224" s="96" t="str" cm="1">
        <f t="array" ref="AU224">IF(A224="","",IF(INDEX(Table_Methods!A:F,MATCH(G224,Table_Methods!B:B,0),1)&lt;&gt;"BKFL8","",MAX(0,ROUND(BKFL8_STR_NRK(AC224,AD224,X224,Y224,Z224),1))))</f>
        <v/>
      </c>
      <c r="AV224" s="96" t="str" cm="1">
        <f t="array" ref="AV224">IF(A224="","",IF(INDEX(Table_Methods!A:F,MATCH(G224,Table_Methods!B:B,0),1)&lt;&gt;"BKFL8","",MAX(0,ROUND(BKFL8_STR_RCK(AB224,X224),1))))</f>
        <v/>
      </c>
      <c r="AW224" s="96" t="str" cm="1">
        <f t="array" ref="AW224">IF(A224="","",IF(INDEX(Table_Methods!A:F,MATCH(G224,Table_Methods!B:B,0),1)&lt;&gt;"BKFL9","",MAX(0,ROUND(BKFL9_STR_NRK(AC224,AD224,X224,Y224,Z224),1))))</f>
        <v/>
      </c>
      <c r="AX224" s="96" t="str" cm="1">
        <f t="array" ref="AX224">IF(A224="","",IF(INDEX(Table_Methods!A:F,MATCH(G224,Table_Methods!B:B,0),1)&lt;&gt;"BKFL9","",MAX(0,ROUND(BKFL9_STR_RCK(AB224,X224),1))))</f>
        <v/>
      </c>
    </row>
    <row r="225" spans="1:50" x14ac:dyDescent="0.25">
      <c r="A225" s="82" t="str">
        <f>IF(Input!A225="","",Input!A225)</f>
        <v/>
      </c>
      <c r="B225" s="82" t="str">
        <f>IF(Input!B225="","",Input!B225)</f>
        <v/>
      </c>
      <c r="C225" s="82" t="str">
        <f>IF(Input!D225="","",Input!D225)</f>
        <v/>
      </c>
      <c r="D225" s="82" t="str">
        <f>IF(Input!E225="","",Input!E225)</f>
        <v/>
      </c>
      <c r="E225" s="82" t="str">
        <f>IF(Input!F225="","",Input!F225)</f>
        <v/>
      </c>
      <c r="F225" s="82" t="str">
        <f>IF(Input!G225="","",Input!G225)</f>
        <v/>
      </c>
      <c r="G225" s="83" t="str">
        <f>IF(Input!H225="","",Input!H225)</f>
        <v/>
      </c>
      <c r="H225" s="82" t="str">
        <f>IF(Input!I225="","",Input!I225)</f>
        <v/>
      </c>
      <c r="I225" s="82" t="str">
        <f>IF(Input!J225="","",Input!J225)</f>
        <v/>
      </c>
      <c r="J225" s="82" t="str">
        <f>IF(Input!K225="","",Input!K225)</f>
        <v/>
      </c>
      <c r="K225" s="82" t="str">
        <f>IF(Input!L225="","",Input!L225)</f>
        <v/>
      </c>
      <c r="L225" s="70" t="str">
        <f>IF(B225="","",IF(B225="Box",4,IF(AND(Project!$B$12&gt;0,ISNUMBER(Project!$B$12)),Project!$B$12,12)))</f>
        <v/>
      </c>
      <c r="M225" s="66" t="str">
        <f t="shared" si="21"/>
        <v/>
      </c>
      <c r="N225" s="66" t="str">
        <f t="shared" si="22"/>
        <v/>
      </c>
      <c r="O225" s="67" t="str" cm="1">
        <f t="array" ref="O225">IF(A225="","",ROUND(IF(B225="Circular",Circular(M225),IF(B225="Box",Box(M225,N225),Elliptical(M225,N225))),3))</f>
        <v/>
      </c>
      <c r="P225" s="66" t="str">
        <f t="shared" si="23"/>
        <v/>
      </c>
      <c r="Q225" s="66" t="str" cm="1">
        <f t="array" ref="Q225">IF(M225="","",ROUND(W(M225),2))</f>
        <v/>
      </c>
      <c r="R225" s="66" t="str" cm="1">
        <f t="array" ref="R225">IF(M225="","",ROUND(Wb(Q225,M225),2))</f>
        <v/>
      </c>
      <c r="S225" s="66" t="str" cm="1">
        <f t="array" ref="S225">IF(R225="","",ROUND(K(R225,N225,L225),2))</f>
        <v/>
      </c>
      <c r="T225" s="66" t="str" cm="1">
        <f t="array" ref="T225">IF(S225="","",ROUND(K_3(S225,P225,L225),2))</f>
        <v/>
      </c>
      <c r="U225" s="66" t="str" cm="1">
        <f t="array" ref="U225">IF(S225="","",ROUND(Wt(I225,S225,L225),2))</f>
        <v/>
      </c>
      <c r="V225" s="92" t="str" cm="1">
        <f t="array" ref="V225">IF(A225="","",MAX(ROUND(L_B2(K225,N225),2),0))</f>
        <v/>
      </c>
      <c r="W225" s="92" t="str" cm="1">
        <f t="array" ref="W225">IF(A225="","",MAX(ROUND(L_Tc(K225,I225,N225),2),0))</f>
        <v/>
      </c>
      <c r="X225" s="92" t="str" cm="1">
        <f t="array" ref="X225">IF(N225="","",ROUND(L_Vc(K225,P225,N225),2))</f>
        <v/>
      </c>
      <c r="Y225" s="92" t="str">
        <f t="shared" si="24"/>
        <v/>
      </c>
      <c r="Z225" s="92" t="str">
        <f t="shared" si="25"/>
        <v/>
      </c>
      <c r="AA225" s="92" t="str">
        <f t="shared" si="26"/>
        <v/>
      </c>
      <c r="AB225" s="76" t="str" cm="1">
        <f t="array" ref="AB225">IF(A225="","",AREA_F(IF(RIGHT(G225,4)="ment",P225,I225),R225))</f>
        <v/>
      </c>
      <c r="AC225" s="76" t="str" cm="1">
        <f t="array" ref="AC225">IF(A225="","",ROUND(AREA_BC(R225,S225,N225,O225),2))</f>
        <v/>
      </c>
      <c r="AD225" s="76" t="str">
        <f t="shared" si="27"/>
        <v/>
      </c>
      <c r="AE225" s="76" t="str" cm="1">
        <f t="array" ref="AE225">IF(A225="","",ROUND(AREA_CT(S225,U225,I225),2))</f>
        <v/>
      </c>
      <c r="AF225" s="76" t="str" cm="1">
        <f t="array" ref="AF225">IF(A225="","",ROUND(AREA_VT(T225,U225,I225,P225),2))</f>
        <v/>
      </c>
      <c r="AG225" s="96" t="str" cm="1">
        <f t="array" ref="AG225">IF(A225="","",IF(INDEX(Table_Methods!A:F,MATCH(G225,Table_Methods!B:B,0),1)&lt;&gt;"BKFL1","",MAX(0,ROUND(BKFL1_CEB(AC225,AE225,AH225,F225,F225,J225),1))))</f>
        <v/>
      </c>
      <c r="AH225" s="96" t="str" cm="1">
        <f t="array" ref="AH225">IF(A225="","",IF(INDEX(Table_Methods!A:F,MATCH(G225,Table_Methods!B:B,0),1)&lt;&gt;"BKFL1","",MAX(0,ROUND(BKFL1_STR_NRK(AC225,AE225,K225,V225,W225),1))))</f>
        <v/>
      </c>
      <c r="AI225" s="96" t="str" cm="1">
        <f t="array" ref="AI225">IF(A225="","",IF(INDEX(Table_Methods!A:F,MATCH(G225,Table_Methods!B:B,0),1)&lt;&gt;"BKFL1","",MAX(0,ROUND(BKFL1_STR_RCK(AB225,F225),1))))</f>
        <v/>
      </c>
      <c r="AJ225" s="96" t="str" cm="1">
        <f t="array" ref="AJ225">IF(A225="","",IF(INDEX(Table_Methods!A:F,MATCH(G225,Table_Methods!B:B,0),1)&lt;&gt;"BKFL2","",MAX(0,ROUND(BKFL2_CEB(AC225,AD225,AK225,F225,F225,J225),1))))</f>
        <v/>
      </c>
      <c r="AK225" s="96" t="str" cm="1">
        <f t="array" ref="AK225">IF(A225="","",IF(INDEX(Table_Methods!A:F,MATCH(G225,Table_Methods!B:B,0),1)&lt;&gt;"BKFL2","",MAX(0,ROUND(BKFL2_STR_NRK(AC225,AD225,K225,V225,X225),1))))</f>
        <v/>
      </c>
      <c r="AL225" s="96" t="str" cm="1">
        <f t="array" ref="AL225">IF(A225="","",IF(INDEX(Table_Methods!A:F,MATCH(G225,Table_Methods!B:B,0),1)&lt;&gt;"BKFL2","",MAX(0,ROUND(BKFL2_STR_RCK(AB225,F225),1))))</f>
        <v/>
      </c>
      <c r="AM225" s="96" t="str" cm="1">
        <f t="array" ref="AM225">IF(A225="","",IF(INDEX(Table_Methods!A:F,MATCH(G225,Table_Methods!B:B,0),1)&lt;&gt;"BKFL3","",MAX(0,ROUND(BKFL3_STR(AC225+AE225,K225),1))))</f>
        <v/>
      </c>
      <c r="AN225" s="96" t="str" cm="1">
        <f t="array" ref="AN225">IF(A225="","",IF(INDEX(Table_Methods!A:F,MATCH(G225,Table_Methods!B:B,0),1)&lt;&gt;"BKFL6","",MAX(0,ROUND(BKFL6_CEB(AC225,AE225,AO225,F225,F225,J225),1))))</f>
        <v/>
      </c>
      <c r="AO225" s="97" t="str" cm="1">
        <f t="array" ref="AO225">IF(A225="","",IF(INDEX(Table_Methods!A:F,MATCH(G225,Table_Methods!B:B,0),1)&lt;&gt;"BKFL6","",MAX(0,ROUND(BKFL6_STR_NRK(AC225,K225,V225),1))))</f>
        <v/>
      </c>
      <c r="AP225" s="96" t="str" cm="1">
        <f t="array" ref="AP225">IF(A225="","",IF(INDEX(Table_Methods!A:F,MATCH(G225,Table_Methods!B:B,0),1)&lt;&gt;"BKFL6","",MAX(0,ROUND(BKFL6_STR_RCK(AB225,F225),1))))</f>
        <v/>
      </c>
      <c r="AQ225" s="97" t="str" cm="1">
        <f t="array" ref="AQ225">IF(A225="","",IF(INDEX(Table_Methods!A:F,MATCH(G225,Table_Methods!B:B,0),1)&lt;&gt;"BKFL7","",MAX(0,ROUND(BKFL7_CEB(AC225,AD225,AR225,F225,F225,J225),1))))</f>
        <v/>
      </c>
      <c r="AR225" s="96" t="str" cm="1">
        <f t="array" ref="AR225">IF(A225="","",IF(INDEX(Table_Methods!A:F,MATCH(G225,Table_Methods!B:B,0),1)&lt;&gt;"BKFL7","",MAX(0,ROUND(BKFL7_STR_NRK(AC225,K225,V225),1))))</f>
        <v/>
      </c>
      <c r="AS225" s="96" t="str" cm="1">
        <f t="array" ref="AS225">IF(A225="","",IF(INDEX(Table_Methods!A:F,MATCH(G225,Table_Methods!B:B,0),1)&lt;&gt;"BKFL7","",MAX(0,ROUND(BKFL7_STR_RCK(AB225,F225),1))))</f>
        <v/>
      </c>
      <c r="AT225" s="97" t="str" cm="1">
        <f t="array" ref="AT225">IF(A225="","",IF(INDEX(Table_Methods!A:F,MATCH(G225,Table_Methods!B:B,0),1)&lt;&gt;"BKFL8","",MAX(0,ROUND(BKFL8_CEB(AF225,Z225,AA225),1))))</f>
        <v/>
      </c>
      <c r="AU225" s="96" t="str" cm="1">
        <f t="array" ref="AU225">IF(A225="","",IF(INDEX(Table_Methods!A:F,MATCH(G225,Table_Methods!B:B,0),1)&lt;&gt;"BKFL8","",MAX(0,ROUND(BKFL8_STR_NRK(AC225,AD225,X225,Y225,Z225),1))))</f>
        <v/>
      </c>
      <c r="AV225" s="96" t="str" cm="1">
        <f t="array" ref="AV225">IF(A225="","",IF(INDEX(Table_Methods!A:F,MATCH(G225,Table_Methods!B:B,0),1)&lt;&gt;"BKFL8","",MAX(0,ROUND(BKFL8_STR_RCK(AB225,X225),1))))</f>
        <v/>
      </c>
      <c r="AW225" s="96" t="str" cm="1">
        <f t="array" ref="AW225">IF(A225="","",IF(INDEX(Table_Methods!A:F,MATCH(G225,Table_Methods!B:B,0),1)&lt;&gt;"BKFL9","",MAX(0,ROUND(BKFL9_STR_NRK(AC225,AD225,X225,Y225,Z225),1))))</f>
        <v/>
      </c>
      <c r="AX225" s="96" t="str" cm="1">
        <f t="array" ref="AX225">IF(A225="","",IF(INDEX(Table_Methods!A:F,MATCH(G225,Table_Methods!B:B,0),1)&lt;&gt;"BKFL9","",MAX(0,ROUND(BKFL9_STR_RCK(AB225,X225),1))))</f>
        <v/>
      </c>
    </row>
    <row r="226" spans="1:50" x14ac:dyDescent="0.25">
      <c r="A226" s="82" t="str">
        <f>IF(Input!A226="","",Input!A226)</f>
        <v/>
      </c>
      <c r="B226" s="82" t="str">
        <f>IF(Input!B226="","",Input!B226)</f>
        <v/>
      </c>
      <c r="C226" s="82" t="str">
        <f>IF(Input!D226="","",Input!D226)</f>
        <v/>
      </c>
      <c r="D226" s="82" t="str">
        <f>IF(Input!E226="","",Input!E226)</f>
        <v/>
      </c>
      <c r="E226" s="82" t="str">
        <f>IF(Input!F226="","",Input!F226)</f>
        <v/>
      </c>
      <c r="F226" s="82" t="str">
        <f>IF(Input!G226="","",Input!G226)</f>
        <v/>
      </c>
      <c r="G226" s="83" t="str">
        <f>IF(Input!H226="","",Input!H226)</f>
        <v/>
      </c>
      <c r="H226" s="82" t="str">
        <f>IF(Input!I226="","",Input!I226)</f>
        <v/>
      </c>
      <c r="I226" s="82" t="str">
        <f>IF(Input!J226="","",Input!J226)</f>
        <v/>
      </c>
      <c r="J226" s="82" t="str">
        <f>IF(Input!K226="","",Input!K226)</f>
        <v/>
      </c>
      <c r="K226" s="82" t="str">
        <f>IF(Input!L226="","",Input!L226)</f>
        <v/>
      </c>
      <c r="L226" s="70" t="str">
        <f>IF(B226="","",IF(B226="Box",4,IF(AND(Project!$B$12&gt;0,ISNUMBER(Project!$B$12)),Project!$B$12,12)))</f>
        <v/>
      </c>
      <c r="M226" s="66" t="str">
        <f t="shared" si="21"/>
        <v/>
      </c>
      <c r="N226" s="66" t="str">
        <f t="shared" si="22"/>
        <v/>
      </c>
      <c r="O226" s="67" t="str" cm="1">
        <f t="array" ref="O226">IF(A226="","",ROUND(IF(B226="Circular",Circular(M226),IF(B226="Box",Box(M226,N226),Elliptical(M226,N226))),3))</f>
        <v/>
      </c>
      <c r="P226" s="66" t="str">
        <f t="shared" si="23"/>
        <v/>
      </c>
      <c r="Q226" s="66" t="str" cm="1">
        <f t="array" ref="Q226">IF(M226="","",ROUND(W(M226),2))</f>
        <v/>
      </c>
      <c r="R226" s="66" t="str" cm="1">
        <f t="array" ref="R226">IF(M226="","",ROUND(Wb(Q226,M226),2))</f>
        <v/>
      </c>
      <c r="S226" s="66" t="str" cm="1">
        <f t="array" ref="S226">IF(R226="","",ROUND(K(R226,N226,L226),2))</f>
        <v/>
      </c>
      <c r="T226" s="66" t="str" cm="1">
        <f t="array" ref="T226">IF(S226="","",ROUND(K_3(S226,P226,L226),2))</f>
        <v/>
      </c>
      <c r="U226" s="66" t="str" cm="1">
        <f t="array" ref="U226">IF(S226="","",ROUND(Wt(I226,S226,L226),2))</f>
        <v/>
      </c>
      <c r="V226" s="92" t="str" cm="1">
        <f t="array" ref="V226">IF(A226="","",MAX(ROUND(L_B2(K226,N226),2),0))</f>
        <v/>
      </c>
      <c r="W226" s="92" t="str" cm="1">
        <f t="array" ref="W226">IF(A226="","",MAX(ROUND(L_Tc(K226,I226,N226),2),0))</f>
        <v/>
      </c>
      <c r="X226" s="92" t="str" cm="1">
        <f t="array" ref="X226">IF(N226="","",ROUND(L_Vc(K226,P226,N226),2))</f>
        <v/>
      </c>
      <c r="Y226" s="92" t="str">
        <f t="shared" si="24"/>
        <v/>
      </c>
      <c r="Z226" s="92" t="str">
        <f t="shared" si="25"/>
        <v/>
      </c>
      <c r="AA226" s="92" t="str">
        <f t="shared" si="26"/>
        <v/>
      </c>
      <c r="AB226" s="76" t="str" cm="1">
        <f t="array" ref="AB226">IF(A226="","",AREA_F(IF(RIGHT(G226,4)="ment",P226,I226),R226))</f>
        <v/>
      </c>
      <c r="AC226" s="76" t="str" cm="1">
        <f t="array" ref="AC226">IF(A226="","",ROUND(AREA_BC(R226,S226,N226,O226),2))</f>
        <v/>
      </c>
      <c r="AD226" s="76" t="str">
        <f t="shared" si="27"/>
        <v/>
      </c>
      <c r="AE226" s="76" t="str" cm="1">
        <f t="array" ref="AE226">IF(A226="","",ROUND(AREA_CT(S226,U226,I226),2))</f>
        <v/>
      </c>
      <c r="AF226" s="76" t="str" cm="1">
        <f t="array" ref="AF226">IF(A226="","",ROUND(AREA_VT(T226,U226,I226,P226),2))</f>
        <v/>
      </c>
      <c r="AG226" s="96" t="str" cm="1">
        <f t="array" ref="AG226">IF(A226="","",IF(INDEX(Table_Methods!A:F,MATCH(G226,Table_Methods!B:B,0),1)&lt;&gt;"BKFL1","",MAX(0,ROUND(BKFL1_CEB(AC226,AE226,AH226,F226,F226,J226),1))))</f>
        <v/>
      </c>
      <c r="AH226" s="96" t="str" cm="1">
        <f t="array" ref="AH226">IF(A226="","",IF(INDEX(Table_Methods!A:F,MATCH(G226,Table_Methods!B:B,0),1)&lt;&gt;"BKFL1","",MAX(0,ROUND(BKFL1_STR_NRK(AC226,AE226,K226,V226,W226),1))))</f>
        <v/>
      </c>
      <c r="AI226" s="96" t="str" cm="1">
        <f t="array" ref="AI226">IF(A226="","",IF(INDEX(Table_Methods!A:F,MATCH(G226,Table_Methods!B:B,0),1)&lt;&gt;"BKFL1","",MAX(0,ROUND(BKFL1_STR_RCK(AB226,F226),1))))</f>
        <v/>
      </c>
      <c r="AJ226" s="96" t="str" cm="1">
        <f t="array" ref="AJ226">IF(A226="","",IF(INDEX(Table_Methods!A:F,MATCH(G226,Table_Methods!B:B,0),1)&lt;&gt;"BKFL2","",MAX(0,ROUND(BKFL2_CEB(AC226,AD226,AK226,F226,F226,J226),1))))</f>
        <v/>
      </c>
      <c r="AK226" s="96" t="str" cm="1">
        <f t="array" ref="AK226">IF(A226="","",IF(INDEX(Table_Methods!A:F,MATCH(G226,Table_Methods!B:B,0),1)&lt;&gt;"BKFL2","",MAX(0,ROUND(BKFL2_STR_NRK(AC226,AD226,K226,V226,X226),1))))</f>
        <v/>
      </c>
      <c r="AL226" s="96" t="str" cm="1">
        <f t="array" ref="AL226">IF(A226="","",IF(INDEX(Table_Methods!A:F,MATCH(G226,Table_Methods!B:B,0),1)&lt;&gt;"BKFL2","",MAX(0,ROUND(BKFL2_STR_RCK(AB226,F226),1))))</f>
        <v/>
      </c>
      <c r="AM226" s="96" t="str" cm="1">
        <f t="array" ref="AM226">IF(A226="","",IF(INDEX(Table_Methods!A:F,MATCH(G226,Table_Methods!B:B,0),1)&lt;&gt;"BKFL3","",MAX(0,ROUND(BKFL3_STR(AC226+AE226,K226),1))))</f>
        <v/>
      </c>
      <c r="AN226" s="96" t="str" cm="1">
        <f t="array" ref="AN226">IF(A226="","",IF(INDEX(Table_Methods!A:F,MATCH(G226,Table_Methods!B:B,0),1)&lt;&gt;"BKFL6","",MAX(0,ROUND(BKFL6_CEB(AC226,AE226,AO226,F226,F226,J226),1))))</f>
        <v/>
      </c>
      <c r="AO226" s="97" t="str" cm="1">
        <f t="array" ref="AO226">IF(A226="","",IF(INDEX(Table_Methods!A:F,MATCH(G226,Table_Methods!B:B,0),1)&lt;&gt;"BKFL6","",MAX(0,ROUND(BKFL6_STR_NRK(AC226,K226,V226),1))))</f>
        <v/>
      </c>
      <c r="AP226" s="96" t="str" cm="1">
        <f t="array" ref="AP226">IF(A226="","",IF(INDEX(Table_Methods!A:F,MATCH(G226,Table_Methods!B:B,0),1)&lt;&gt;"BKFL6","",MAX(0,ROUND(BKFL6_STR_RCK(AB226,F226),1))))</f>
        <v/>
      </c>
      <c r="AQ226" s="97" t="str" cm="1">
        <f t="array" ref="AQ226">IF(A226="","",IF(INDEX(Table_Methods!A:F,MATCH(G226,Table_Methods!B:B,0),1)&lt;&gt;"BKFL7","",MAX(0,ROUND(BKFL7_CEB(AC226,AD226,AR226,F226,F226,J226),1))))</f>
        <v/>
      </c>
      <c r="AR226" s="96" t="str" cm="1">
        <f t="array" ref="AR226">IF(A226="","",IF(INDEX(Table_Methods!A:F,MATCH(G226,Table_Methods!B:B,0),1)&lt;&gt;"BKFL7","",MAX(0,ROUND(BKFL7_STR_NRK(AC226,K226,V226),1))))</f>
        <v/>
      </c>
      <c r="AS226" s="96" t="str" cm="1">
        <f t="array" ref="AS226">IF(A226="","",IF(INDEX(Table_Methods!A:F,MATCH(G226,Table_Methods!B:B,0),1)&lt;&gt;"BKFL7","",MAX(0,ROUND(BKFL7_STR_RCK(AB226,F226),1))))</f>
        <v/>
      </c>
      <c r="AT226" s="97" t="str" cm="1">
        <f t="array" ref="AT226">IF(A226="","",IF(INDEX(Table_Methods!A:F,MATCH(G226,Table_Methods!B:B,0),1)&lt;&gt;"BKFL8","",MAX(0,ROUND(BKFL8_CEB(AF226,Z226,AA226),1))))</f>
        <v/>
      </c>
      <c r="AU226" s="96" t="str" cm="1">
        <f t="array" ref="AU226">IF(A226="","",IF(INDEX(Table_Methods!A:F,MATCH(G226,Table_Methods!B:B,0),1)&lt;&gt;"BKFL8","",MAX(0,ROUND(BKFL8_STR_NRK(AC226,AD226,X226,Y226,Z226),1))))</f>
        <v/>
      </c>
      <c r="AV226" s="96" t="str" cm="1">
        <f t="array" ref="AV226">IF(A226="","",IF(INDEX(Table_Methods!A:F,MATCH(G226,Table_Methods!B:B,0),1)&lt;&gt;"BKFL8","",MAX(0,ROUND(BKFL8_STR_RCK(AB226,X226),1))))</f>
        <v/>
      </c>
      <c r="AW226" s="96" t="str" cm="1">
        <f t="array" ref="AW226">IF(A226="","",IF(INDEX(Table_Methods!A:F,MATCH(G226,Table_Methods!B:B,0),1)&lt;&gt;"BKFL9","",MAX(0,ROUND(BKFL9_STR_NRK(AC226,AD226,X226,Y226,Z226),1))))</f>
        <v/>
      </c>
      <c r="AX226" s="96" t="str" cm="1">
        <f t="array" ref="AX226">IF(A226="","",IF(INDEX(Table_Methods!A:F,MATCH(G226,Table_Methods!B:B,0),1)&lt;&gt;"BKFL9","",MAX(0,ROUND(BKFL9_STR_RCK(AB226,X226),1))))</f>
        <v/>
      </c>
    </row>
    <row r="227" spans="1:50" x14ac:dyDescent="0.25">
      <c r="A227" s="82" t="str">
        <f>IF(Input!A227="","",Input!A227)</f>
        <v/>
      </c>
      <c r="B227" s="82" t="str">
        <f>IF(Input!B227="","",Input!B227)</f>
        <v/>
      </c>
      <c r="C227" s="82" t="str">
        <f>IF(Input!D227="","",Input!D227)</f>
        <v/>
      </c>
      <c r="D227" s="82" t="str">
        <f>IF(Input!E227="","",Input!E227)</f>
        <v/>
      </c>
      <c r="E227" s="82" t="str">
        <f>IF(Input!F227="","",Input!F227)</f>
        <v/>
      </c>
      <c r="F227" s="82" t="str">
        <f>IF(Input!G227="","",Input!G227)</f>
        <v/>
      </c>
      <c r="G227" s="83" t="str">
        <f>IF(Input!H227="","",Input!H227)</f>
        <v/>
      </c>
      <c r="H227" s="82" t="str">
        <f>IF(Input!I227="","",Input!I227)</f>
        <v/>
      </c>
      <c r="I227" s="82" t="str">
        <f>IF(Input!J227="","",Input!J227)</f>
        <v/>
      </c>
      <c r="J227" s="82" t="str">
        <f>IF(Input!K227="","",Input!K227)</f>
        <v/>
      </c>
      <c r="K227" s="82" t="str">
        <f>IF(Input!L227="","",Input!L227)</f>
        <v/>
      </c>
      <c r="L227" s="70" t="str">
        <f>IF(B227="","",IF(B227="Box",4,IF(AND(Project!$B$12&gt;0,ISNUMBER(Project!$B$12)),Project!$B$12,12)))</f>
        <v/>
      </c>
      <c r="M227" s="66" t="str">
        <f t="shared" si="21"/>
        <v/>
      </c>
      <c r="N227" s="66" t="str">
        <f t="shared" si="22"/>
        <v/>
      </c>
      <c r="O227" s="67" t="str" cm="1">
        <f t="array" ref="O227">IF(A227="","",ROUND(IF(B227="Circular",Circular(M227),IF(B227="Box",Box(M227,N227),Elliptical(M227,N227))),3))</f>
        <v/>
      </c>
      <c r="P227" s="66" t="str">
        <f t="shared" si="23"/>
        <v/>
      </c>
      <c r="Q227" s="66" t="str" cm="1">
        <f t="array" ref="Q227">IF(M227="","",ROUND(W(M227),2))</f>
        <v/>
      </c>
      <c r="R227" s="66" t="str" cm="1">
        <f t="array" ref="R227">IF(M227="","",ROUND(Wb(Q227,M227),2))</f>
        <v/>
      </c>
      <c r="S227" s="66" t="str" cm="1">
        <f t="array" ref="S227">IF(R227="","",ROUND(K(R227,N227,L227),2))</f>
        <v/>
      </c>
      <c r="T227" s="66" t="str" cm="1">
        <f t="array" ref="T227">IF(S227="","",ROUND(K_3(S227,P227,L227),2))</f>
        <v/>
      </c>
      <c r="U227" s="66" t="str" cm="1">
        <f t="array" ref="U227">IF(S227="","",ROUND(Wt(I227,S227,L227),2))</f>
        <v/>
      </c>
      <c r="V227" s="92" t="str" cm="1">
        <f t="array" ref="V227">IF(A227="","",MAX(ROUND(L_B2(K227,N227),2),0))</f>
        <v/>
      </c>
      <c r="W227" s="92" t="str" cm="1">
        <f t="array" ref="W227">IF(A227="","",MAX(ROUND(L_Tc(K227,I227,N227),2),0))</f>
        <v/>
      </c>
      <c r="X227" s="92" t="str" cm="1">
        <f t="array" ref="X227">IF(N227="","",ROUND(L_Vc(K227,P227,N227),2))</f>
        <v/>
      </c>
      <c r="Y227" s="92" t="str">
        <f t="shared" si="24"/>
        <v/>
      </c>
      <c r="Z227" s="92" t="str">
        <f t="shared" si="25"/>
        <v/>
      </c>
      <c r="AA227" s="92" t="str">
        <f t="shared" si="26"/>
        <v/>
      </c>
      <c r="AB227" s="76" t="str" cm="1">
        <f t="array" ref="AB227">IF(A227="","",AREA_F(IF(RIGHT(G227,4)="ment",P227,I227),R227))</f>
        <v/>
      </c>
      <c r="AC227" s="76" t="str" cm="1">
        <f t="array" ref="AC227">IF(A227="","",ROUND(AREA_BC(R227,S227,N227,O227),2))</f>
        <v/>
      </c>
      <c r="AD227" s="76" t="str">
        <f t="shared" si="27"/>
        <v/>
      </c>
      <c r="AE227" s="76" t="str" cm="1">
        <f t="array" ref="AE227">IF(A227="","",ROUND(AREA_CT(S227,U227,I227),2))</f>
        <v/>
      </c>
      <c r="AF227" s="76" t="str" cm="1">
        <f t="array" ref="AF227">IF(A227="","",ROUND(AREA_VT(T227,U227,I227,P227),2))</f>
        <v/>
      </c>
      <c r="AG227" s="96" t="str" cm="1">
        <f t="array" ref="AG227">IF(A227="","",IF(INDEX(Table_Methods!A:F,MATCH(G227,Table_Methods!B:B,0),1)&lt;&gt;"BKFL1","",MAX(0,ROUND(BKFL1_CEB(AC227,AE227,AH227,F227,F227,J227),1))))</f>
        <v/>
      </c>
      <c r="AH227" s="96" t="str" cm="1">
        <f t="array" ref="AH227">IF(A227="","",IF(INDEX(Table_Methods!A:F,MATCH(G227,Table_Methods!B:B,0),1)&lt;&gt;"BKFL1","",MAX(0,ROUND(BKFL1_STR_NRK(AC227,AE227,K227,V227,W227),1))))</f>
        <v/>
      </c>
      <c r="AI227" s="96" t="str" cm="1">
        <f t="array" ref="AI227">IF(A227="","",IF(INDEX(Table_Methods!A:F,MATCH(G227,Table_Methods!B:B,0),1)&lt;&gt;"BKFL1","",MAX(0,ROUND(BKFL1_STR_RCK(AB227,F227),1))))</f>
        <v/>
      </c>
      <c r="AJ227" s="96" t="str" cm="1">
        <f t="array" ref="AJ227">IF(A227="","",IF(INDEX(Table_Methods!A:F,MATCH(G227,Table_Methods!B:B,0),1)&lt;&gt;"BKFL2","",MAX(0,ROUND(BKFL2_CEB(AC227,AD227,AK227,F227,F227,J227),1))))</f>
        <v/>
      </c>
      <c r="AK227" s="96" t="str" cm="1">
        <f t="array" ref="AK227">IF(A227="","",IF(INDEX(Table_Methods!A:F,MATCH(G227,Table_Methods!B:B,0),1)&lt;&gt;"BKFL2","",MAX(0,ROUND(BKFL2_STR_NRK(AC227,AD227,K227,V227,X227),1))))</f>
        <v/>
      </c>
      <c r="AL227" s="96" t="str" cm="1">
        <f t="array" ref="AL227">IF(A227="","",IF(INDEX(Table_Methods!A:F,MATCH(G227,Table_Methods!B:B,0),1)&lt;&gt;"BKFL2","",MAX(0,ROUND(BKFL2_STR_RCK(AB227,F227),1))))</f>
        <v/>
      </c>
      <c r="AM227" s="96" t="str" cm="1">
        <f t="array" ref="AM227">IF(A227="","",IF(INDEX(Table_Methods!A:F,MATCH(G227,Table_Methods!B:B,0),1)&lt;&gt;"BKFL3","",MAX(0,ROUND(BKFL3_STR(AC227+AE227,K227),1))))</f>
        <v/>
      </c>
      <c r="AN227" s="96" t="str" cm="1">
        <f t="array" ref="AN227">IF(A227="","",IF(INDEX(Table_Methods!A:F,MATCH(G227,Table_Methods!B:B,0),1)&lt;&gt;"BKFL6","",MAX(0,ROUND(BKFL6_CEB(AC227,AE227,AO227,F227,F227,J227),1))))</f>
        <v/>
      </c>
      <c r="AO227" s="97" t="str" cm="1">
        <f t="array" ref="AO227">IF(A227="","",IF(INDEX(Table_Methods!A:F,MATCH(G227,Table_Methods!B:B,0),1)&lt;&gt;"BKFL6","",MAX(0,ROUND(BKFL6_STR_NRK(AC227,K227,V227),1))))</f>
        <v/>
      </c>
      <c r="AP227" s="96" t="str" cm="1">
        <f t="array" ref="AP227">IF(A227="","",IF(INDEX(Table_Methods!A:F,MATCH(G227,Table_Methods!B:B,0),1)&lt;&gt;"BKFL6","",MAX(0,ROUND(BKFL6_STR_RCK(AB227,F227),1))))</f>
        <v/>
      </c>
      <c r="AQ227" s="97" t="str" cm="1">
        <f t="array" ref="AQ227">IF(A227="","",IF(INDEX(Table_Methods!A:F,MATCH(G227,Table_Methods!B:B,0),1)&lt;&gt;"BKFL7","",MAX(0,ROUND(BKFL7_CEB(AC227,AD227,AR227,F227,F227,J227),1))))</f>
        <v/>
      </c>
      <c r="AR227" s="96" t="str" cm="1">
        <f t="array" ref="AR227">IF(A227="","",IF(INDEX(Table_Methods!A:F,MATCH(G227,Table_Methods!B:B,0),1)&lt;&gt;"BKFL7","",MAX(0,ROUND(BKFL7_STR_NRK(AC227,K227,V227),1))))</f>
        <v/>
      </c>
      <c r="AS227" s="96" t="str" cm="1">
        <f t="array" ref="AS227">IF(A227="","",IF(INDEX(Table_Methods!A:F,MATCH(G227,Table_Methods!B:B,0),1)&lt;&gt;"BKFL7","",MAX(0,ROUND(BKFL7_STR_RCK(AB227,F227),1))))</f>
        <v/>
      </c>
      <c r="AT227" s="97" t="str" cm="1">
        <f t="array" ref="AT227">IF(A227="","",IF(INDEX(Table_Methods!A:F,MATCH(G227,Table_Methods!B:B,0),1)&lt;&gt;"BKFL8","",MAX(0,ROUND(BKFL8_CEB(AF227,Z227,AA227),1))))</f>
        <v/>
      </c>
      <c r="AU227" s="96" t="str" cm="1">
        <f t="array" ref="AU227">IF(A227="","",IF(INDEX(Table_Methods!A:F,MATCH(G227,Table_Methods!B:B,0),1)&lt;&gt;"BKFL8","",MAX(0,ROUND(BKFL8_STR_NRK(AC227,AD227,X227,Y227,Z227),1))))</f>
        <v/>
      </c>
      <c r="AV227" s="96" t="str" cm="1">
        <f t="array" ref="AV227">IF(A227="","",IF(INDEX(Table_Methods!A:F,MATCH(G227,Table_Methods!B:B,0),1)&lt;&gt;"BKFL8","",MAX(0,ROUND(BKFL8_STR_RCK(AB227,X227),1))))</f>
        <v/>
      </c>
      <c r="AW227" s="96" t="str" cm="1">
        <f t="array" ref="AW227">IF(A227="","",IF(INDEX(Table_Methods!A:F,MATCH(G227,Table_Methods!B:B,0),1)&lt;&gt;"BKFL9","",MAX(0,ROUND(BKFL9_STR_NRK(AC227,AD227,X227,Y227,Z227),1))))</f>
        <v/>
      </c>
      <c r="AX227" s="96" t="str" cm="1">
        <f t="array" ref="AX227">IF(A227="","",IF(INDEX(Table_Methods!A:F,MATCH(G227,Table_Methods!B:B,0),1)&lt;&gt;"BKFL9","",MAX(0,ROUND(BKFL9_STR_RCK(AB227,X227),1))))</f>
        <v/>
      </c>
    </row>
    <row r="228" spans="1:50" x14ac:dyDescent="0.25">
      <c r="A228" s="82" t="str">
        <f>IF(Input!A228="","",Input!A228)</f>
        <v/>
      </c>
      <c r="B228" s="82" t="str">
        <f>IF(Input!B228="","",Input!B228)</f>
        <v/>
      </c>
      <c r="C228" s="82" t="str">
        <f>IF(Input!D228="","",Input!D228)</f>
        <v/>
      </c>
      <c r="D228" s="82" t="str">
        <f>IF(Input!E228="","",Input!E228)</f>
        <v/>
      </c>
      <c r="E228" s="82" t="str">
        <f>IF(Input!F228="","",Input!F228)</f>
        <v/>
      </c>
      <c r="F228" s="82" t="str">
        <f>IF(Input!G228="","",Input!G228)</f>
        <v/>
      </c>
      <c r="G228" s="83" t="str">
        <f>IF(Input!H228="","",Input!H228)</f>
        <v/>
      </c>
      <c r="H228" s="82" t="str">
        <f>IF(Input!I228="","",Input!I228)</f>
        <v/>
      </c>
      <c r="I228" s="82" t="str">
        <f>IF(Input!J228="","",Input!J228)</f>
        <v/>
      </c>
      <c r="J228" s="82" t="str">
        <f>IF(Input!K228="","",Input!K228)</f>
        <v/>
      </c>
      <c r="K228" s="82" t="str">
        <f>IF(Input!L228="","",Input!L228)</f>
        <v/>
      </c>
      <c r="L228" s="70" t="str">
        <f>IF(B228="","",IF(B228="Box",4,IF(AND(Project!$B$12&gt;0,ISNUMBER(Project!$B$12)),Project!$B$12,12)))</f>
        <v/>
      </c>
      <c r="M228" s="66" t="str">
        <f t="shared" si="21"/>
        <v/>
      </c>
      <c r="N228" s="66" t="str">
        <f t="shared" si="22"/>
        <v/>
      </c>
      <c r="O228" s="67" t="str" cm="1">
        <f t="array" ref="O228">IF(A228="","",ROUND(IF(B228="Circular",Circular(M228),IF(B228="Box",Box(M228,N228),Elliptical(M228,N228))),3))</f>
        <v/>
      </c>
      <c r="P228" s="66" t="str">
        <f t="shared" si="23"/>
        <v/>
      </c>
      <c r="Q228" s="66" t="str" cm="1">
        <f t="array" ref="Q228">IF(M228="","",ROUND(W(M228),2))</f>
        <v/>
      </c>
      <c r="R228" s="66" t="str" cm="1">
        <f t="array" ref="R228">IF(M228="","",ROUND(Wb(Q228,M228),2))</f>
        <v/>
      </c>
      <c r="S228" s="66" t="str" cm="1">
        <f t="array" ref="S228">IF(R228="","",ROUND(K(R228,N228,L228),2))</f>
        <v/>
      </c>
      <c r="T228" s="66" t="str" cm="1">
        <f t="array" ref="T228">IF(S228="","",ROUND(K_3(S228,P228,L228),2))</f>
        <v/>
      </c>
      <c r="U228" s="66" t="str" cm="1">
        <f t="array" ref="U228">IF(S228="","",ROUND(Wt(I228,S228,L228),2))</f>
        <v/>
      </c>
      <c r="V228" s="92" t="str" cm="1">
        <f t="array" ref="V228">IF(A228="","",MAX(ROUND(L_B2(K228,N228),2),0))</f>
        <v/>
      </c>
      <c r="W228" s="92" t="str" cm="1">
        <f t="array" ref="W228">IF(A228="","",MAX(ROUND(L_Tc(K228,I228,N228),2),0))</f>
        <v/>
      </c>
      <c r="X228" s="92" t="str" cm="1">
        <f t="array" ref="X228">IF(N228="","",ROUND(L_Vc(K228,P228,N228),2))</f>
        <v/>
      </c>
      <c r="Y228" s="92" t="str">
        <f t="shared" si="24"/>
        <v/>
      </c>
      <c r="Z228" s="92" t="str">
        <f t="shared" si="25"/>
        <v/>
      </c>
      <c r="AA228" s="92" t="str">
        <f t="shared" si="26"/>
        <v/>
      </c>
      <c r="AB228" s="76" t="str" cm="1">
        <f t="array" ref="AB228">IF(A228="","",AREA_F(IF(RIGHT(G228,4)="ment",P228,I228),R228))</f>
        <v/>
      </c>
      <c r="AC228" s="76" t="str" cm="1">
        <f t="array" ref="AC228">IF(A228="","",ROUND(AREA_BC(R228,S228,N228,O228),2))</f>
        <v/>
      </c>
      <c r="AD228" s="76" t="str">
        <f t="shared" si="27"/>
        <v/>
      </c>
      <c r="AE228" s="76" t="str" cm="1">
        <f t="array" ref="AE228">IF(A228="","",ROUND(AREA_CT(S228,U228,I228),2))</f>
        <v/>
      </c>
      <c r="AF228" s="76" t="str" cm="1">
        <f t="array" ref="AF228">IF(A228="","",ROUND(AREA_VT(T228,U228,I228,P228),2))</f>
        <v/>
      </c>
      <c r="AG228" s="96" t="str" cm="1">
        <f t="array" ref="AG228">IF(A228="","",IF(INDEX(Table_Methods!A:F,MATCH(G228,Table_Methods!B:B,0),1)&lt;&gt;"BKFL1","",MAX(0,ROUND(BKFL1_CEB(AC228,AE228,AH228,F228,F228,J228),1))))</f>
        <v/>
      </c>
      <c r="AH228" s="96" t="str" cm="1">
        <f t="array" ref="AH228">IF(A228="","",IF(INDEX(Table_Methods!A:F,MATCH(G228,Table_Methods!B:B,0),1)&lt;&gt;"BKFL1","",MAX(0,ROUND(BKFL1_STR_NRK(AC228,AE228,K228,V228,W228),1))))</f>
        <v/>
      </c>
      <c r="AI228" s="96" t="str" cm="1">
        <f t="array" ref="AI228">IF(A228="","",IF(INDEX(Table_Methods!A:F,MATCH(G228,Table_Methods!B:B,0),1)&lt;&gt;"BKFL1","",MAX(0,ROUND(BKFL1_STR_RCK(AB228,F228),1))))</f>
        <v/>
      </c>
      <c r="AJ228" s="96" t="str" cm="1">
        <f t="array" ref="AJ228">IF(A228="","",IF(INDEX(Table_Methods!A:F,MATCH(G228,Table_Methods!B:B,0),1)&lt;&gt;"BKFL2","",MAX(0,ROUND(BKFL2_CEB(AC228,AD228,AK228,F228,F228,J228),1))))</f>
        <v/>
      </c>
      <c r="AK228" s="96" t="str" cm="1">
        <f t="array" ref="AK228">IF(A228="","",IF(INDEX(Table_Methods!A:F,MATCH(G228,Table_Methods!B:B,0),1)&lt;&gt;"BKFL2","",MAX(0,ROUND(BKFL2_STR_NRK(AC228,AD228,K228,V228,X228),1))))</f>
        <v/>
      </c>
      <c r="AL228" s="96" t="str" cm="1">
        <f t="array" ref="AL228">IF(A228="","",IF(INDEX(Table_Methods!A:F,MATCH(G228,Table_Methods!B:B,0),1)&lt;&gt;"BKFL2","",MAX(0,ROUND(BKFL2_STR_RCK(AB228,F228),1))))</f>
        <v/>
      </c>
      <c r="AM228" s="96" t="str" cm="1">
        <f t="array" ref="AM228">IF(A228="","",IF(INDEX(Table_Methods!A:F,MATCH(G228,Table_Methods!B:B,0),1)&lt;&gt;"BKFL3","",MAX(0,ROUND(BKFL3_STR(AC228+AE228,K228),1))))</f>
        <v/>
      </c>
      <c r="AN228" s="96" t="str" cm="1">
        <f t="array" ref="AN228">IF(A228="","",IF(INDEX(Table_Methods!A:F,MATCH(G228,Table_Methods!B:B,0),1)&lt;&gt;"BKFL6","",MAX(0,ROUND(BKFL6_CEB(AC228,AE228,AO228,F228,F228,J228),1))))</f>
        <v/>
      </c>
      <c r="AO228" s="97" t="str" cm="1">
        <f t="array" ref="AO228">IF(A228="","",IF(INDEX(Table_Methods!A:F,MATCH(G228,Table_Methods!B:B,0),1)&lt;&gt;"BKFL6","",MAX(0,ROUND(BKFL6_STR_NRK(AC228,K228,V228),1))))</f>
        <v/>
      </c>
      <c r="AP228" s="96" t="str" cm="1">
        <f t="array" ref="AP228">IF(A228="","",IF(INDEX(Table_Methods!A:F,MATCH(G228,Table_Methods!B:B,0),1)&lt;&gt;"BKFL6","",MAX(0,ROUND(BKFL6_STR_RCK(AB228,F228),1))))</f>
        <v/>
      </c>
      <c r="AQ228" s="97" t="str" cm="1">
        <f t="array" ref="AQ228">IF(A228="","",IF(INDEX(Table_Methods!A:F,MATCH(G228,Table_Methods!B:B,0),1)&lt;&gt;"BKFL7","",MAX(0,ROUND(BKFL7_CEB(AC228,AD228,AR228,F228,F228,J228),1))))</f>
        <v/>
      </c>
      <c r="AR228" s="96" t="str" cm="1">
        <f t="array" ref="AR228">IF(A228="","",IF(INDEX(Table_Methods!A:F,MATCH(G228,Table_Methods!B:B,0),1)&lt;&gt;"BKFL7","",MAX(0,ROUND(BKFL7_STR_NRK(AC228,K228,V228),1))))</f>
        <v/>
      </c>
      <c r="AS228" s="96" t="str" cm="1">
        <f t="array" ref="AS228">IF(A228="","",IF(INDEX(Table_Methods!A:F,MATCH(G228,Table_Methods!B:B,0),1)&lt;&gt;"BKFL7","",MAX(0,ROUND(BKFL7_STR_RCK(AB228,F228),1))))</f>
        <v/>
      </c>
      <c r="AT228" s="97" t="str" cm="1">
        <f t="array" ref="AT228">IF(A228="","",IF(INDEX(Table_Methods!A:F,MATCH(G228,Table_Methods!B:B,0),1)&lt;&gt;"BKFL8","",MAX(0,ROUND(BKFL8_CEB(AF228,Z228,AA228),1))))</f>
        <v/>
      </c>
      <c r="AU228" s="96" t="str" cm="1">
        <f t="array" ref="AU228">IF(A228="","",IF(INDEX(Table_Methods!A:F,MATCH(G228,Table_Methods!B:B,0),1)&lt;&gt;"BKFL8","",MAX(0,ROUND(BKFL8_STR_NRK(AC228,AD228,X228,Y228,Z228),1))))</f>
        <v/>
      </c>
      <c r="AV228" s="96" t="str" cm="1">
        <f t="array" ref="AV228">IF(A228="","",IF(INDEX(Table_Methods!A:F,MATCH(G228,Table_Methods!B:B,0),1)&lt;&gt;"BKFL8","",MAX(0,ROUND(BKFL8_STR_RCK(AB228,X228),1))))</f>
        <v/>
      </c>
      <c r="AW228" s="96" t="str" cm="1">
        <f t="array" ref="AW228">IF(A228="","",IF(INDEX(Table_Methods!A:F,MATCH(G228,Table_Methods!B:B,0),1)&lt;&gt;"BKFL9","",MAX(0,ROUND(BKFL9_STR_NRK(AC228,AD228,X228,Y228,Z228),1))))</f>
        <v/>
      </c>
      <c r="AX228" s="96" t="str" cm="1">
        <f t="array" ref="AX228">IF(A228="","",IF(INDEX(Table_Methods!A:F,MATCH(G228,Table_Methods!B:B,0),1)&lt;&gt;"BKFL9","",MAX(0,ROUND(BKFL9_STR_RCK(AB228,X228),1))))</f>
        <v/>
      </c>
    </row>
    <row r="229" spans="1:50" x14ac:dyDescent="0.25">
      <c r="A229" s="82" t="str">
        <f>IF(Input!A229="","",Input!A229)</f>
        <v/>
      </c>
      <c r="B229" s="82" t="str">
        <f>IF(Input!B229="","",Input!B229)</f>
        <v/>
      </c>
      <c r="C229" s="82" t="str">
        <f>IF(Input!D229="","",Input!D229)</f>
        <v/>
      </c>
      <c r="D229" s="82" t="str">
        <f>IF(Input!E229="","",Input!E229)</f>
        <v/>
      </c>
      <c r="E229" s="82" t="str">
        <f>IF(Input!F229="","",Input!F229)</f>
        <v/>
      </c>
      <c r="F229" s="82" t="str">
        <f>IF(Input!G229="","",Input!G229)</f>
        <v/>
      </c>
      <c r="G229" s="83" t="str">
        <f>IF(Input!H229="","",Input!H229)</f>
        <v/>
      </c>
      <c r="H229" s="82" t="str">
        <f>IF(Input!I229="","",Input!I229)</f>
        <v/>
      </c>
      <c r="I229" s="82" t="str">
        <f>IF(Input!J229="","",Input!J229)</f>
        <v/>
      </c>
      <c r="J229" s="82" t="str">
        <f>IF(Input!K229="","",Input!K229)</f>
        <v/>
      </c>
      <c r="K229" s="82" t="str">
        <f>IF(Input!L229="","",Input!L229)</f>
        <v/>
      </c>
      <c r="L229" s="70" t="str">
        <f>IF(B229="","",IF(B229="Box",4,IF(AND(Project!$B$12&gt;0,ISNUMBER(Project!$B$12)),Project!$B$12,12)))</f>
        <v/>
      </c>
      <c r="M229" s="66" t="str">
        <f t="shared" si="21"/>
        <v/>
      </c>
      <c r="N229" s="66" t="str">
        <f t="shared" si="22"/>
        <v/>
      </c>
      <c r="O229" s="67" t="str" cm="1">
        <f t="array" ref="O229">IF(A229="","",ROUND(IF(B229="Circular",Circular(M229),IF(B229="Box",Box(M229,N229),Elliptical(M229,N229))),3))</f>
        <v/>
      </c>
      <c r="P229" s="66" t="str">
        <f t="shared" si="23"/>
        <v/>
      </c>
      <c r="Q229" s="66" t="str" cm="1">
        <f t="array" ref="Q229">IF(M229="","",ROUND(W(M229),2))</f>
        <v/>
      </c>
      <c r="R229" s="66" t="str" cm="1">
        <f t="array" ref="R229">IF(M229="","",ROUND(Wb(Q229,M229),2))</f>
        <v/>
      </c>
      <c r="S229" s="66" t="str" cm="1">
        <f t="array" ref="S229">IF(R229="","",ROUND(K(R229,N229,L229),2))</f>
        <v/>
      </c>
      <c r="T229" s="66" t="str" cm="1">
        <f t="array" ref="T229">IF(S229="","",ROUND(K_3(S229,P229,L229),2))</f>
        <v/>
      </c>
      <c r="U229" s="66" t="str" cm="1">
        <f t="array" ref="U229">IF(S229="","",ROUND(Wt(I229,S229,L229),2))</f>
        <v/>
      </c>
      <c r="V229" s="92" t="str" cm="1">
        <f t="array" ref="V229">IF(A229="","",MAX(ROUND(L_B2(K229,N229),2),0))</f>
        <v/>
      </c>
      <c r="W229" s="92" t="str" cm="1">
        <f t="array" ref="W229">IF(A229="","",MAX(ROUND(L_Tc(K229,I229,N229),2),0))</f>
        <v/>
      </c>
      <c r="X229" s="92" t="str" cm="1">
        <f t="array" ref="X229">IF(N229="","",ROUND(L_Vc(K229,P229,N229),2))</f>
        <v/>
      </c>
      <c r="Y229" s="92" t="str">
        <f t="shared" si="24"/>
        <v/>
      </c>
      <c r="Z229" s="92" t="str">
        <f t="shared" si="25"/>
        <v/>
      </c>
      <c r="AA229" s="92" t="str">
        <f t="shared" si="26"/>
        <v/>
      </c>
      <c r="AB229" s="76" t="str" cm="1">
        <f t="array" ref="AB229">IF(A229="","",AREA_F(IF(RIGHT(G229,4)="ment",P229,I229),R229))</f>
        <v/>
      </c>
      <c r="AC229" s="76" t="str" cm="1">
        <f t="array" ref="AC229">IF(A229="","",ROUND(AREA_BC(R229,S229,N229,O229),2))</f>
        <v/>
      </c>
      <c r="AD229" s="76" t="str">
        <f t="shared" si="27"/>
        <v/>
      </c>
      <c r="AE229" s="76" t="str" cm="1">
        <f t="array" ref="AE229">IF(A229="","",ROUND(AREA_CT(S229,U229,I229),2))</f>
        <v/>
      </c>
      <c r="AF229" s="76" t="str" cm="1">
        <f t="array" ref="AF229">IF(A229="","",ROUND(AREA_VT(T229,U229,I229,P229),2))</f>
        <v/>
      </c>
      <c r="AG229" s="96" t="str" cm="1">
        <f t="array" ref="AG229">IF(A229="","",IF(INDEX(Table_Methods!A:F,MATCH(G229,Table_Methods!B:B,0),1)&lt;&gt;"BKFL1","",MAX(0,ROUND(BKFL1_CEB(AC229,AE229,AH229,F229,F229,J229),1))))</f>
        <v/>
      </c>
      <c r="AH229" s="96" t="str" cm="1">
        <f t="array" ref="AH229">IF(A229="","",IF(INDEX(Table_Methods!A:F,MATCH(G229,Table_Methods!B:B,0),1)&lt;&gt;"BKFL1","",MAX(0,ROUND(BKFL1_STR_NRK(AC229,AE229,K229,V229,W229),1))))</f>
        <v/>
      </c>
      <c r="AI229" s="96" t="str" cm="1">
        <f t="array" ref="AI229">IF(A229="","",IF(INDEX(Table_Methods!A:F,MATCH(G229,Table_Methods!B:B,0),1)&lt;&gt;"BKFL1","",MAX(0,ROUND(BKFL1_STR_RCK(AB229,F229),1))))</f>
        <v/>
      </c>
      <c r="AJ229" s="96" t="str" cm="1">
        <f t="array" ref="AJ229">IF(A229="","",IF(INDEX(Table_Methods!A:F,MATCH(G229,Table_Methods!B:B,0),1)&lt;&gt;"BKFL2","",MAX(0,ROUND(BKFL2_CEB(AC229,AD229,AK229,F229,F229,J229),1))))</f>
        <v/>
      </c>
      <c r="AK229" s="96" t="str" cm="1">
        <f t="array" ref="AK229">IF(A229="","",IF(INDEX(Table_Methods!A:F,MATCH(G229,Table_Methods!B:B,0),1)&lt;&gt;"BKFL2","",MAX(0,ROUND(BKFL2_STR_NRK(AC229,AD229,K229,V229,X229),1))))</f>
        <v/>
      </c>
      <c r="AL229" s="96" t="str" cm="1">
        <f t="array" ref="AL229">IF(A229="","",IF(INDEX(Table_Methods!A:F,MATCH(G229,Table_Methods!B:B,0),1)&lt;&gt;"BKFL2","",MAX(0,ROUND(BKFL2_STR_RCK(AB229,F229),1))))</f>
        <v/>
      </c>
      <c r="AM229" s="96" t="str" cm="1">
        <f t="array" ref="AM229">IF(A229="","",IF(INDEX(Table_Methods!A:F,MATCH(G229,Table_Methods!B:B,0),1)&lt;&gt;"BKFL3","",MAX(0,ROUND(BKFL3_STR(AC229+AE229,K229),1))))</f>
        <v/>
      </c>
      <c r="AN229" s="96" t="str" cm="1">
        <f t="array" ref="AN229">IF(A229="","",IF(INDEX(Table_Methods!A:F,MATCH(G229,Table_Methods!B:B,0),1)&lt;&gt;"BKFL6","",MAX(0,ROUND(BKFL6_CEB(AC229,AE229,AO229,F229,F229,J229),1))))</f>
        <v/>
      </c>
      <c r="AO229" s="97" t="str" cm="1">
        <f t="array" ref="AO229">IF(A229="","",IF(INDEX(Table_Methods!A:F,MATCH(G229,Table_Methods!B:B,0),1)&lt;&gt;"BKFL6","",MAX(0,ROUND(BKFL6_STR_NRK(AC229,K229,V229),1))))</f>
        <v/>
      </c>
      <c r="AP229" s="96" t="str" cm="1">
        <f t="array" ref="AP229">IF(A229="","",IF(INDEX(Table_Methods!A:F,MATCH(G229,Table_Methods!B:B,0),1)&lt;&gt;"BKFL6","",MAX(0,ROUND(BKFL6_STR_RCK(AB229,F229),1))))</f>
        <v/>
      </c>
      <c r="AQ229" s="97" t="str" cm="1">
        <f t="array" ref="AQ229">IF(A229="","",IF(INDEX(Table_Methods!A:F,MATCH(G229,Table_Methods!B:B,0),1)&lt;&gt;"BKFL7","",MAX(0,ROUND(BKFL7_CEB(AC229,AD229,AR229,F229,F229,J229),1))))</f>
        <v/>
      </c>
      <c r="AR229" s="96" t="str" cm="1">
        <f t="array" ref="AR229">IF(A229="","",IF(INDEX(Table_Methods!A:F,MATCH(G229,Table_Methods!B:B,0),1)&lt;&gt;"BKFL7","",MAX(0,ROUND(BKFL7_STR_NRK(AC229,K229,V229),1))))</f>
        <v/>
      </c>
      <c r="AS229" s="96" t="str" cm="1">
        <f t="array" ref="AS229">IF(A229="","",IF(INDEX(Table_Methods!A:F,MATCH(G229,Table_Methods!B:B,0),1)&lt;&gt;"BKFL7","",MAX(0,ROUND(BKFL7_STR_RCK(AB229,F229),1))))</f>
        <v/>
      </c>
      <c r="AT229" s="97" t="str" cm="1">
        <f t="array" ref="AT229">IF(A229="","",IF(INDEX(Table_Methods!A:F,MATCH(G229,Table_Methods!B:B,0),1)&lt;&gt;"BKFL8","",MAX(0,ROUND(BKFL8_CEB(AF229,Z229,AA229),1))))</f>
        <v/>
      </c>
      <c r="AU229" s="96" t="str" cm="1">
        <f t="array" ref="AU229">IF(A229="","",IF(INDEX(Table_Methods!A:F,MATCH(G229,Table_Methods!B:B,0),1)&lt;&gt;"BKFL8","",MAX(0,ROUND(BKFL8_STR_NRK(AC229,AD229,X229,Y229,Z229),1))))</f>
        <v/>
      </c>
      <c r="AV229" s="96" t="str" cm="1">
        <f t="array" ref="AV229">IF(A229="","",IF(INDEX(Table_Methods!A:F,MATCH(G229,Table_Methods!B:B,0),1)&lt;&gt;"BKFL8","",MAX(0,ROUND(BKFL8_STR_RCK(AB229,X229),1))))</f>
        <v/>
      </c>
      <c r="AW229" s="96" t="str" cm="1">
        <f t="array" ref="AW229">IF(A229="","",IF(INDEX(Table_Methods!A:F,MATCH(G229,Table_Methods!B:B,0),1)&lt;&gt;"BKFL9","",MAX(0,ROUND(BKFL9_STR_NRK(AC229,AD229,X229,Y229,Z229),1))))</f>
        <v/>
      </c>
      <c r="AX229" s="96" t="str" cm="1">
        <f t="array" ref="AX229">IF(A229="","",IF(INDEX(Table_Methods!A:F,MATCH(G229,Table_Methods!B:B,0),1)&lt;&gt;"BKFL9","",MAX(0,ROUND(BKFL9_STR_RCK(AB229,X229),1))))</f>
        <v/>
      </c>
    </row>
    <row r="230" spans="1:50" x14ac:dyDescent="0.25">
      <c r="A230" s="82" t="str">
        <f>IF(Input!A230="","",Input!A230)</f>
        <v/>
      </c>
      <c r="B230" s="82" t="str">
        <f>IF(Input!B230="","",Input!B230)</f>
        <v/>
      </c>
      <c r="C230" s="82" t="str">
        <f>IF(Input!D230="","",Input!D230)</f>
        <v/>
      </c>
      <c r="D230" s="82" t="str">
        <f>IF(Input!E230="","",Input!E230)</f>
        <v/>
      </c>
      <c r="E230" s="82" t="str">
        <f>IF(Input!F230="","",Input!F230)</f>
        <v/>
      </c>
      <c r="F230" s="82" t="str">
        <f>IF(Input!G230="","",Input!G230)</f>
        <v/>
      </c>
      <c r="G230" s="83" t="str">
        <f>IF(Input!H230="","",Input!H230)</f>
        <v/>
      </c>
      <c r="H230" s="82" t="str">
        <f>IF(Input!I230="","",Input!I230)</f>
        <v/>
      </c>
      <c r="I230" s="82" t="str">
        <f>IF(Input!J230="","",Input!J230)</f>
        <v/>
      </c>
      <c r="J230" s="82" t="str">
        <f>IF(Input!K230="","",Input!K230)</f>
        <v/>
      </c>
      <c r="K230" s="82" t="str">
        <f>IF(Input!L230="","",Input!L230)</f>
        <v/>
      </c>
      <c r="L230" s="70" t="str">
        <f>IF(B230="","",IF(B230="Box",4,IF(AND(Project!$B$12&gt;0,ISNUMBER(Project!$B$12)),Project!$B$12,12)))</f>
        <v/>
      </c>
      <c r="M230" s="66" t="str">
        <f t="shared" si="21"/>
        <v/>
      </c>
      <c r="N230" s="66" t="str">
        <f t="shared" si="22"/>
        <v/>
      </c>
      <c r="O230" s="67" t="str" cm="1">
        <f t="array" ref="O230">IF(A230="","",ROUND(IF(B230="Circular",Circular(M230),IF(B230="Box",Box(M230,N230),Elliptical(M230,N230))),3))</f>
        <v/>
      </c>
      <c r="P230" s="66" t="str">
        <f t="shared" si="23"/>
        <v/>
      </c>
      <c r="Q230" s="66" t="str" cm="1">
        <f t="array" ref="Q230">IF(M230="","",ROUND(W(M230),2))</f>
        <v/>
      </c>
      <c r="R230" s="66" t="str" cm="1">
        <f t="array" ref="R230">IF(M230="","",ROUND(Wb(Q230,M230),2))</f>
        <v/>
      </c>
      <c r="S230" s="66" t="str" cm="1">
        <f t="array" ref="S230">IF(R230="","",ROUND(K(R230,N230,L230),2))</f>
        <v/>
      </c>
      <c r="T230" s="66" t="str" cm="1">
        <f t="array" ref="T230">IF(S230="","",ROUND(K_3(S230,P230,L230),2))</f>
        <v/>
      </c>
      <c r="U230" s="66" t="str" cm="1">
        <f t="array" ref="U230">IF(S230="","",ROUND(Wt(I230,S230,L230),2))</f>
        <v/>
      </c>
      <c r="V230" s="92" t="str" cm="1">
        <f t="array" ref="V230">IF(A230="","",MAX(ROUND(L_B2(K230,N230),2),0))</f>
        <v/>
      </c>
      <c r="W230" s="92" t="str" cm="1">
        <f t="array" ref="W230">IF(A230="","",MAX(ROUND(L_Tc(K230,I230,N230),2),0))</f>
        <v/>
      </c>
      <c r="X230" s="92" t="str" cm="1">
        <f t="array" ref="X230">IF(N230="","",ROUND(L_Vc(K230,P230,N230),2))</f>
        <v/>
      </c>
      <c r="Y230" s="92" t="str">
        <f t="shared" si="24"/>
        <v/>
      </c>
      <c r="Z230" s="92" t="str">
        <f t="shared" si="25"/>
        <v/>
      </c>
      <c r="AA230" s="92" t="str">
        <f t="shared" si="26"/>
        <v/>
      </c>
      <c r="AB230" s="76" t="str" cm="1">
        <f t="array" ref="AB230">IF(A230="","",AREA_F(IF(RIGHT(G230,4)="ment",P230,I230),R230))</f>
        <v/>
      </c>
      <c r="AC230" s="76" t="str" cm="1">
        <f t="array" ref="AC230">IF(A230="","",ROUND(AREA_BC(R230,S230,N230,O230),2))</f>
        <v/>
      </c>
      <c r="AD230" s="76" t="str">
        <f t="shared" si="27"/>
        <v/>
      </c>
      <c r="AE230" s="76" t="str" cm="1">
        <f t="array" ref="AE230">IF(A230="","",ROUND(AREA_CT(S230,U230,I230),2))</f>
        <v/>
      </c>
      <c r="AF230" s="76" t="str" cm="1">
        <f t="array" ref="AF230">IF(A230="","",ROUND(AREA_VT(T230,U230,I230,P230),2))</f>
        <v/>
      </c>
      <c r="AG230" s="96" t="str" cm="1">
        <f t="array" ref="AG230">IF(A230="","",IF(INDEX(Table_Methods!A:F,MATCH(G230,Table_Methods!B:B,0),1)&lt;&gt;"BKFL1","",MAX(0,ROUND(BKFL1_CEB(AC230,AE230,AH230,F230,F230,J230),1))))</f>
        <v/>
      </c>
      <c r="AH230" s="96" t="str" cm="1">
        <f t="array" ref="AH230">IF(A230="","",IF(INDEX(Table_Methods!A:F,MATCH(G230,Table_Methods!B:B,0),1)&lt;&gt;"BKFL1","",MAX(0,ROUND(BKFL1_STR_NRK(AC230,AE230,K230,V230,W230),1))))</f>
        <v/>
      </c>
      <c r="AI230" s="96" t="str" cm="1">
        <f t="array" ref="AI230">IF(A230="","",IF(INDEX(Table_Methods!A:F,MATCH(G230,Table_Methods!B:B,0),1)&lt;&gt;"BKFL1","",MAX(0,ROUND(BKFL1_STR_RCK(AB230,F230),1))))</f>
        <v/>
      </c>
      <c r="AJ230" s="96" t="str" cm="1">
        <f t="array" ref="AJ230">IF(A230="","",IF(INDEX(Table_Methods!A:F,MATCH(G230,Table_Methods!B:B,0),1)&lt;&gt;"BKFL2","",MAX(0,ROUND(BKFL2_CEB(AC230,AD230,AK230,F230,F230,J230),1))))</f>
        <v/>
      </c>
      <c r="AK230" s="96" t="str" cm="1">
        <f t="array" ref="AK230">IF(A230="","",IF(INDEX(Table_Methods!A:F,MATCH(G230,Table_Methods!B:B,0),1)&lt;&gt;"BKFL2","",MAX(0,ROUND(BKFL2_STR_NRK(AC230,AD230,K230,V230,X230),1))))</f>
        <v/>
      </c>
      <c r="AL230" s="96" t="str" cm="1">
        <f t="array" ref="AL230">IF(A230="","",IF(INDEX(Table_Methods!A:F,MATCH(G230,Table_Methods!B:B,0),1)&lt;&gt;"BKFL2","",MAX(0,ROUND(BKFL2_STR_RCK(AB230,F230),1))))</f>
        <v/>
      </c>
      <c r="AM230" s="96" t="str" cm="1">
        <f t="array" ref="AM230">IF(A230="","",IF(INDEX(Table_Methods!A:F,MATCH(G230,Table_Methods!B:B,0),1)&lt;&gt;"BKFL3","",MAX(0,ROUND(BKFL3_STR(AC230+AE230,K230),1))))</f>
        <v/>
      </c>
      <c r="AN230" s="96" t="str" cm="1">
        <f t="array" ref="AN230">IF(A230="","",IF(INDEX(Table_Methods!A:F,MATCH(G230,Table_Methods!B:B,0),1)&lt;&gt;"BKFL6","",MAX(0,ROUND(BKFL6_CEB(AC230,AE230,AO230,F230,F230,J230),1))))</f>
        <v/>
      </c>
      <c r="AO230" s="97" t="str" cm="1">
        <f t="array" ref="AO230">IF(A230="","",IF(INDEX(Table_Methods!A:F,MATCH(G230,Table_Methods!B:B,0),1)&lt;&gt;"BKFL6","",MAX(0,ROUND(BKFL6_STR_NRK(AC230,K230,V230),1))))</f>
        <v/>
      </c>
      <c r="AP230" s="96" t="str" cm="1">
        <f t="array" ref="AP230">IF(A230="","",IF(INDEX(Table_Methods!A:F,MATCH(G230,Table_Methods!B:B,0),1)&lt;&gt;"BKFL6","",MAX(0,ROUND(BKFL6_STR_RCK(AB230,F230),1))))</f>
        <v/>
      </c>
      <c r="AQ230" s="97" t="str" cm="1">
        <f t="array" ref="AQ230">IF(A230="","",IF(INDEX(Table_Methods!A:F,MATCH(G230,Table_Methods!B:B,0),1)&lt;&gt;"BKFL7","",MAX(0,ROUND(BKFL7_CEB(AC230,AD230,AR230,F230,F230,J230),1))))</f>
        <v/>
      </c>
      <c r="AR230" s="96" t="str" cm="1">
        <f t="array" ref="AR230">IF(A230="","",IF(INDEX(Table_Methods!A:F,MATCH(G230,Table_Methods!B:B,0),1)&lt;&gt;"BKFL7","",MAX(0,ROUND(BKFL7_STR_NRK(AC230,K230,V230),1))))</f>
        <v/>
      </c>
      <c r="AS230" s="96" t="str" cm="1">
        <f t="array" ref="AS230">IF(A230="","",IF(INDEX(Table_Methods!A:F,MATCH(G230,Table_Methods!B:B,0),1)&lt;&gt;"BKFL7","",MAX(0,ROUND(BKFL7_STR_RCK(AB230,F230),1))))</f>
        <v/>
      </c>
      <c r="AT230" s="97" t="str" cm="1">
        <f t="array" ref="AT230">IF(A230="","",IF(INDEX(Table_Methods!A:F,MATCH(G230,Table_Methods!B:B,0),1)&lt;&gt;"BKFL8","",MAX(0,ROUND(BKFL8_CEB(AF230,Z230,AA230),1))))</f>
        <v/>
      </c>
      <c r="AU230" s="96" t="str" cm="1">
        <f t="array" ref="AU230">IF(A230="","",IF(INDEX(Table_Methods!A:F,MATCH(G230,Table_Methods!B:B,0),1)&lt;&gt;"BKFL8","",MAX(0,ROUND(BKFL8_STR_NRK(AC230,AD230,X230,Y230,Z230),1))))</f>
        <v/>
      </c>
      <c r="AV230" s="96" t="str" cm="1">
        <f t="array" ref="AV230">IF(A230="","",IF(INDEX(Table_Methods!A:F,MATCH(G230,Table_Methods!B:B,0),1)&lt;&gt;"BKFL8","",MAX(0,ROUND(BKFL8_STR_RCK(AB230,X230),1))))</f>
        <v/>
      </c>
      <c r="AW230" s="96" t="str" cm="1">
        <f t="array" ref="AW230">IF(A230="","",IF(INDEX(Table_Methods!A:F,MATCH(G230,Table_Methods!B:B,0),1)&lt;&gt;"BKFL9","",MAX(0,ROUND(BKFL9_STR_NRK(AC230,AD230,X230,Y230,Z230),1))))</f>
        <v/>
      </c>
      <c r="AX230" s="96" t="str" cm="1">
        <f t="array" ref="AX230">IF(A230="","",IF(INDEX(Table_Methods!A:F,MATCH(G230,Table_Methods!B:B,0),1)&lt;&gt;"BKFL9","",MAX(0,ROUND(BKFL9_STR_RCK(AB230,X230),1))))</f>
        <v/>
      </c>
    </row>
    <row r="231" spans="1:50" x14ac:dyDescent="0.25">
      <c r="A231" s="82" t="str">
        <f>IF(Input!A231="","",Input!A231)</f>
        <v/>
      </c>
      <c r="B231" s="82" t="str">
        <f>IF(Input!B231="","",Input!B231)</f>
        <v/>
      </c>
      <c r="C231" s="82" t="str">
        <f>IF(Input!D231="","",Input!D231)</f>
        <v/>
      </c>
      <c r="D231" s="82" t="str">
        <f>IF(Input!E231="","",Input!E231)</f>
        <v/>
      </c>
      <c r="E231" s="82" t="str">
        <f>IF(Input!F231="","",Input!F231)</f>
        <v/>
      </c>
      <c r="F231" s="82" t="str">
        <f>IF(Input!G231="","",Input!G231)</f>
        <v/>
      </c>
      <c r="G231" s="83" t="str">
        <f>IF(Input!H231="","",Input!H231)</f>
        <v/>
      </c>
      <c r="H231" s="82" t="str">
        <f>IF(Input!I231="","",Input!I231)</f>
        <v/>
      </c>
      <c r="I231" s="82" t="str">
        <f>IF(Input!J231="","",Input!J231)</f>
        <v/>
      </c>
      <c r="J231" s="82" t="str">
        <f>IF(Input!K231="","",Input!K231)</f>
        <v/>
      </c>
      <c r="K231" s="82" t="str">
        <f>IF(Input!L231="","",Input!L231)</f>
        <v/>
      </c>
      <c r="L231" s="70" t="str">
        <f>IF(B231="","",IF(B231="Box",4,IF(AND(Project!$B$12&gt;0,ISNUMBER(Project!$B$12)),Project!$B$12,12)))</f>
        <v/>
      </c>
      <c r="M231" s="66" t="str">
        <f t="shared" si="21"/>
        <v/>
      </c>
      <c r="N231" s="66" t="str">
        <f t="shared" si="22"/>
        <v/>
      </c>
      <c r="O231" s="67" t="str" cm="1">
        <f t="array" ref="O231">IF(A231="","",ROUND(IF(B231="Circular",Circular(M231),IF(B231="Box",Box(M231,N231),Elliptical(M231,N231))),3))</f>
        <v/>
      </c>
      <c r="P231" s="66" t="str">
        <f t="shared" si="23"/>
        <v/>
      </c>
      <c r="Q231" s="66" t="str" cm="1">
        <f t="array" ref="Q231">IF(M231="","",ROUND(W(M231),2))</f>
        <v/>
      </c>
      <c r="R231" s="66" t="str" cm="1">
        <f t="array" ref="R231">IF(M231="","",ROUND(Wb(Q231,M231),2))</f>
        <v/>
      </c>
      <c r="S231" s="66" t="str" cm="1">
        <f t="array" ref="S231">IF(R231="","",ROUND(K(R231,N231,L231),2))</f>
        <v/>
      </c>
      <c r="T231" s="66" t="str" cm="1">
        <f t="array" ref="T231">IF(S231="","",ROUND(K_3(S231,P231,L231),2))</f>
        <v/>
      </c>
      <c r="U231" s="66" t="str" cm="1">
        <f t="array" ref="U231">IF(S231="","",ROUND(Wt(I231,S231,L231),2))</f>
        <v/>
      </c>
      <c r="V231" s="92" t="str" cm="1">
        <f t="array" ref="V231">IF(A231="","",MAX(ROUND(L_B2(K231,N231),2),0))</f>
        <v/>
      </c>
      <c r="W231" s="92" t="str" cm="1">
        <f t="array" ref="W231">IF(A231="","",MAX(ROUND(L_Tc(K231,I231,N231),2),0))</f>
        <v/>
      </c>
      <c r="X231" s="92" t="str" cm="1">
        <f t="array" ref="X231">IF(N231="","",ROUND(L_Vc(K231,P231,N231),2))</f>
        <v/>
      </c>
      <c r="Y231" s="92" t="str">
        <f t="shared" si="24"/>
        <v/>
      </c>
      <c r="Z231" s="92" t="str">
        <f t="shared" si="25"/>
        <v/>
      </c>
      <c r="AA231" s="92" t="str">
        <f t="shared" si="26"/>
        <v/>
      </c>
      <c r="AB231" s="76" t="str" cm="1">
        <f t="array" ref="AB231">IF(A231="","",AREA_F(IF(RIGHT(G231,4)="ment",P231,I231),R231))</f>
        <v/>
      </c>
      <c r="AC231" s="76" t="str" cm="1">
        <f t="array" ref="AC231">IF(A231="","",ROUND(AREA_BC(R231,S231,N231,O231),2))</f>
        <v/>
      </c>
      <c r="AD231" s="76" t="str">
        <f t="shared" si="27"/>
        <v/>
      </c>
      <c r="AE231" s="76" t="str" cm="1">
        <f t="array" ref="AE231">IF(A231="","",ROUND(AREA_CT(S231,U231,I231),2))</f>
        <v/>
      </c>
      <c r="AF231" s="76" t="str" cm="1">
        <f t="array" ref="AF231">IF(A231="","",ROUND(AREA_VT(T231,U231,I231,P231),2))</f>
        <v/>
      </c>
      <c r="AG231" s="96" t="str" cm="1">
        <f t="array" ref="AG231">IF(A231="","",IF(INDEX(Table_Methods!A:F,MATCH(G231,Table_Methods!B:B,0),1)&lt;&gt;"BKFL1","",MAX(0,ROUND(BKFL1_CEB(AC231,AE231,AH231,F231,F231,J231),1))))</f>
        <v/>
      </c>
      <c r="AH231" s="96" t="str" cm="1">
        <f t="array" ref="AH231">IF(A231="","",IF(INDEX(Table_Methods!A:F,MATCH(G231,Table_Methods!B:B,0),1)&lt;&gt;"BKFL1","",MAX(0,ROUND(BKFL1_STR_NRK(AC231,AE231,K231,V231,W231),1))))</f>
        <v/>
      </c>
      <c r="AI231" s="96" t="str" cm="1">
        <f t="array" ref="AI231">IF(A231="","",IF(INDEX(Table_Methods!A:F,MATCH(G231,Table_Methods!B:B,0),1)&lt;&gt;"BKFL1","",MAX(0,ROUND(BKFL1_STR_RCK(AB231,F231),1))))</f>
        <v/>
      </c>
      <c r="AJ231" s="96" t="str" cm="1">
        <f t="array" ref="AJ231">IF(A231="","",IF(INDEX(Table_Methods!A:F,MATCH(G231,Table_Methods!B:B,0),1)&lt;&gt;"BKFL2","",MAX(0,ROUND(BKFL2_CEB(AC231,AD231,AK231,F231,F231,J231),1))))</f>
        <v/>
      </c>
      <c r="AK231" s="96" t="str" cm="1">
        <f t="array" ref="AK231">IF(A231="","",IF(INDEX(Table_Methods!A:F,MATCH(G231,Table_Methods!B:B,0),1)&lt;&gt;"BKFL2","",MAX(0,ROUND(BKFL2_STR_NRK(AC231,AD231,K231,V231,X231),1))))</f>
        <v/>
      </c>
      <c r="AL231" s="96" t="str" cm="1">
        <f t="array" ref="AL231">IF(A231="","",IF(INDEX(Table_Methods!A:F,MATCH(G231,Table_Methods!B:B,0),1)&lt;&gt;"BKFL2","",MAX(0,ROUND(BKFL2_STR_RCK(AB231,F231),1))))</f>
        <v/>
      </c>
      <c r="AM231" s="96" t="str" cm="1">
        <f t="array" ref="AM231">IF(A231="","",IF(INDEX(Table_Methods!A:F,MATCH(G231,Table_Methods!B:B,0),1)&lt;&gt;"BKFL3","",MAX(0,ROUND(BKFL3_STR(AC231+AE231,K231),1))))</f>
        <v/>
      </c>
      <c r="AN231" s="96" t="str" cm="1">
        <f t="array" ref="AN231">IF(A231="","",IF(INDEX(Table_Methods!A:F,MATCH(G231,Table_Methods!B:B,0),1)&lt;&gt;"BKFL6","",MAX(0,ROUND(BKFL6_CEB(AC231,AE231,AO231,F231,F231,J231),1))))</f>
        <v/>
      </c>
      <c r="AO231" s="97" t="str" cm="1">
        <f t="array" ref="AO231">IF(A231="","",IF(INDEX(Table_Methods!A:F,MATCH(G231,Table_Methods!B:B,0),1)&lt;&gt;"BKFL6","",MAX(0,ROUND(BKFL6_STR_NRK(AC231,K231,V231),1))))</f>
        <v/>
      </c>
      <c r="AP231" s="96" t="str" cm="1">
        <f t="array" ref="AP231">IF(A231="","",IF(INDEX(Table_Methods!A:F,MATCH(G231,Table_Methods!B:B,0),1)&lt;&gt;"BKFL6","",MAX(0,ROUND(BKFL6_STR_RCK(AB231,F231),1))))</f>
        <v/>
      </c>
      <c r="AQ231" s="97" t="str" cm="1">
        <f t="array" ref="AQ231">IF(A231="","",IF(INDEX(Table_Methods!A:F,MATCH(G231,Table_Methods!B:B,0),1)&lt;&gt;"BKFL7","",MAX(0,ROUND(BKFL7_CEB(AC231,AD231,AR231,F231,F231,J231),1))))</f>
        <v/>
      </c>
      <c r="AR231" s="96" t="str" cm="1">
        <f t="array" ref="AR231">IF(A231="","",IF(INDEX(Table_Methods!A:F,MATCH(G231,Table_Methods!B:B,0),1)&lt;&gt;"BKFL7","",MAX(0,ROUND(BKFL7_STR_NRK(AC231,K231,V231),1))))</f>
        <v/>
      </c>
      <c r="AS231" s="96" t="str" cm="1">
        <f t="array" ref="AS231">IF(A231="","",IF(INDEX(Table_Methods!A:F,MATCH(G231,Table_Methods!B:B,0),1)&lt;&gt;"BKFL7","",MAX(0,ROUND(BKFL7_STR_RCK(AB231,F231),1))))</f>
        <v/>
      </c>
      <c r="AT231" s="97" t="str" cm="1">
        <f t="array" ref="AT231">IF(A231="","",IF(INDEX(Table_Methods!A:F,MATCH(G231,Table_Methods!B:B,0),1)&lt;&gt;"BKFL8","",MAX(0,ROUND(BKFL8_CEB(AF231,Z231,AA231),1))))</f>
        <v/>
      </c>
      <c r="AU231" s="96" t="str" cm="1">
        <f t="array" ref="AU231">IF(A231="","",IF(INDEX(Table_Methods!A:F,MATCH(G231,Table_Methods!B:B,0),1)&lt;&gt;"BKFL8","",MAX(0,ROUND(BKFL8_STR_NRK(AC231,AD231,X231,Y231,Z231),1))))</f>
        <v/>
      </c>
      <c r="AV231" s="96" t="str" cm="1">
        <f t="array" ref="AV231">IF(A231="","",IF(INDEX(Table_Methods!A:F,MATCH(G231,Table_Methods!B:B,0),1)&lt;&gt;"BKFL8","",MAX(0,ROUND(BKFL8_STR_RCK(AB231,X231),1))))</f>
        <v/>
      </c>
      <c r="AW231" s="96" t="str" cm="1">
        <f t="array" ref="AW231">IF(A231="","",IF(INDEX(Table_Methods!A:F,MATCH(G231,Table_Methods!B:B,0),1)&lt;&gt;"BKFL9","",MAX(0,ROUND(BKFL9_STR_NRK(AC231,AD231,X231,Y231,Z231),1))))</f>
        <v/>
      </c>
      <c r="AX231" s="96" t="str" cm="1">
        <f t="array" ref="AX231">IF(A231="","",IF(INDEX(Table_Methods!A:F,MATCH(G231,Table_Methods!B:B,0),1)&lt;&gt;"BKFL9","",MAX(0,ROUND(BKFL9_STR_RCK(AB231,X231),1))))</f>
        <v/>
      </c>
    </row>
    <row r="232" spans="1:50" x14ac:dyDescent="0.25">
      <c r="A232" s="82" t="str">
        <f>IF(Input!A232="","",Input!A232)</f>
        <v/>
      </c>
      <c r="B232" s="82" t="str">
        <f>IF(Input!B232="","",Input!B232)</f>
        <v/>
      </c>
      <c r="C232" s="82" t="str">
        <f>IF(Input!D232="","",Input!D232)</f>
        <v/>
      </c>
      <c r="D232" s="82" t="str">
        <f>IF(Input!E232="","",Input!E232)</f>
        <v/>
      </c>
      <c r="E232" s="82" t="str">
        <f>IF(Input!F232="","",Input!F232)</f>
        <v/>
      </c>
      <c r="F232" s="82" t="str">
        <f>IF(Input!G232="","",Input!G232)</f>
        <v/>
      </c>
      <c r="G232" s="83" t="str">
        <f>IF(Input!H232="","",Input!H232)</f>
        <v/>
      </c>
      <c r="H232" s="82" t="str">
        <f>IF(Input!I232="","",Input!I232)</f>
        <v/>
      </c>
      <c r="I232" s="82" t="str">
        <f>IF(Input!J232="","",Input!J232)</f>
        <v/>
      </c>
      <c r="J232" s="82" t="str">
        <f>IF(Input!K232="","",Input!K232)</f>
        <v/>
      </c>
      <c r="K232" s="82" t="str">
        <f>IF(Input!L232="","",Input!L232)</f>
        <v/>
      </c>
      <c r="L232" s="70" t="str">
        <f>IF(B232="","",IF(B232="Box",4,IF(AND(Project!$B$12&gt;0,ISNUMBER(Project!$B$12)),Project!$B$12,12)))</f>
        <v/>
      </c>
      <c r="M232" s="66" t="str">
        <f t="shared" si="21"/>
        <v/>
      </c>
      <c r="N232" s="66" t="str">
        <f t="shared" si="22"/>
        <v/>
      </c>
      <c r="O232" s="67" t="str" cm="1">
        <f t="array" ref="O232">IF(A232="","",ROUND(IF(B232="Circular",Circular(M232),IF(B232="Box",Box(M232,N232),Elliptical(M232,N232))),3))</f>
        <v/>
      </c>
      <c r="P232" s="66" t="str">
        <f t="shared" si="23"/>
        <v/>
      </c>
      <c r="Q232" s="66" t="str" cm="1">
        <f t="array" ref="Q232">IF(M232="","",ROUND(W(M232),2))</f>
        <v/>
      </c>
      <c r="R232" s="66" t="str" cm="1">
        <f t="array" ref="R232">IF(M232="","",ROUND(Wb(Q232,M232),2))</f>
        <v/>
      </c>
      <c r="S232" s="66" t="str" cm="1">
        <f t="array" ref="S232">IF(R232="","",ROUND(K(R232,N232,L232),2))</f>
        <v/>
      </c>
      <c r="T232" s="66" t="str" cm="1">
        <f t="array" ref="T232">IF(S232="","",ROUND(K_3(S232,P232,L232),2))</f>
        <v/>
      </c>
      <c r="U232" s="66" t="str" cm="1">
        <f t="array" ref="U232">IF(S232="","",ROUND(Wt(I232,S232,L232),2))</f>
        <v/>
      </c>
      <c r="V232" s="92" t="str" cm="1">
        <f t="array" ref="V232">IF(A232="","",MAX(ROUND(L_B2(K232,N232),2),0))</f>
        <v/>
      </c>
      <c r="W232" s="92" t="str" cm="1">
        <f t="array" ref="W232">IF(A232="","",MAX(ROUND(L_Tc(K232,I232,N232),2),0))</f>
        <v/>
      </c>
      <c r="X232" s="92" t="str" cm="1">
        <f t="array" ref="X232">IF(N232="","",ROUND(L_Vc(K232,P232,N232),2))</f>
        <v/>
      </c>
      <c r="Y232" s="92" t="str">
        <f t="shared" si="24"/>
        <v/>
      </c>
      <c r="Z232" s="92" t="str">
        <f t="shared" si="25"/>
        <v/>
      </c>
      <c r="AA232" s="92" t="str">
        <f t="shared" si="26"/>
        <v/>
      </c>
      <c r="AB232" s="76" t="str" cm="1">
        <f t="array" ref="AB232">IF(A232="","",AREA_F(IF(RIGHT(G232,4)="ment",P232,I232),R232))</f>
        <v/>
      </c>
      <c r="AC232" s="76" t="str" cm="1">
        <f t="array" ref="AC232">IF(A232="","",ROUND(AREA_BC(R232,S232,N232,O232),2))</f>
        <v/>
      </c>
      <c r="AD232" s="76" t="str">
        <f t="shared" si="27"/>
        <v/>
      </c>
      <c r="AE232" s="76" t="str" cm="1">
        <f t="array" ref="AE232">IF(A232="","",ROUND(AREA_CT(S232,U232,I232),2))</f>
        <v/>
      </c>
      <c r="AF232" s="76" t="str" cm="1">
        <f t="array" ref="AF232">IF(A232="","",ROUND(AREA_VT(T232,U232,I232,P232),2))</f>
        <v/>
      </c>
      <c r="AG232" s="96" t="str" cm="1">
        <f t="array" ref="AG232">IF(A232="","",IF(INDEX(Table_Methods!A:F,MATCH(G232,Table_Methods!B:B,0),1)&lt;&gt;"BKFL1","",MAX(0,ROUND(BKFL1_CEB(AC232,AE232,AH232,F232,F232,J232),1))))</f>
        <v/>
      </c>
      <c r="AH232" s="96" t="str" cm="1">
        <f t="array" ref="AH232">IF(A232="","",IF(INDEX(Table_Methods!A:F,MATCH(G232,Table_Methods!B:B,0),1)&lt;&gt;"BKFL1","",MAX(0,ROUND(BKFL1_STR_NRK(AC232,AE232,K232,V232,W232),1))))</f>
        <v/>
      </c>
      <c r="AI232" s="96" t="str" cm="1">
        <f t="array" ref="AI232">IF(A232="","",IF(INDEX(Table_Methods!A:F,MATCH(G232,Table_Methods!B:B,0),1)&lt;&gt;"BKFL1","",MAX(0,ROUND(BKFL1_STR_RCK(AB232,F232),1))))</f>
        <v/>
      </c>
      <c r="AJ232" s="96" t="str" cm="1">
        <f t="array" ref="AJ232">IF(A232="","",IF(INDEX(Table_Methods!A:F,MATCH(G232,Table_Methods!B:B,0),1)&lt;&gt;"BKFL2","",MAX(0,ROUND(BKFL2_CEB(AC232,AD232,AK232,F232,F232,J232),1))))</f>
        <v/>
      </c>
      <c r="AK232" s="96" t="str" cm="1">
        <f t="array" ref="AK232">IF(A232="","",IF(INDEX(Table_Methods!A:F,MATCH(G232,Table_Methods!B:B,0),1)&lt;&gt;"BKFL2","",MAX(0,ROUND(BKFL2_STR_NRK(AC232,AD232,K232,V232,X232),1))))</f>
        <v/>
      </c>
      <c r="AL232" s="96" t="str" cm="1">
        <f t="array" ref="AL232">IF(A232="","",IF(INDEX(Table_Methods!A:F,MATCH(G232,Table_Methods!B:B,0),1)&lt;&gt;"BKFL2","",MAX(0,ROUND(BKFL2_STR_RCK(AB232,F232),1))))</f>
        <v/>
      </c>
      <c r="AM232" s="96" t="str" cm="1">
        <f t="array" ref="AM232">IF(A232="","",IF(INDEX(Table_Methods!A:F,MATCH(G232,Table_Methods!B:B,0),1)&lt;&gt;"BKFL3","",MAX(0,ROUND(BKFL3_STR(AC232+AE232,K232),1))))</f>
        <v/>
      </c>
      <c r="AN232" s="96" t="str" cm="1">
        <f t="array" ref="AN232">IF(A232="","",IF(INDEX(Table_Methods!A:F,MATCH(G232,Table_Methods!B:B,0),1)&lt;&gt;"BKFL6","",MAX(0,ROUND(BKFL6_CEB(AC232,AE232,AO232,F232,F232,J232),1))))</f>
        <v/>
      </c>
      <c r="AO232" s="97" t="str" cm="1">
        <f t="array" ref="AO232">IF(A232="","",IF(INDEX(Table_Methods!A:F,MATCH(G232,Table_Methods!B:B,0),1)&lt;&gt;"BKFL6","",MAX(0,ROUND(BKFL6_STR_NRK(AC232,K232,V232),1))))</f>
        <v/>
      </c>
      <c r="AP232" s="96" t="str" cm="1">
        <f t="array" ref="AP232">IF(A232="","",IF(INDEX(Table_Methods!A:F,MATCH(G232,Table_Methods!B:B,0),1)&lt;&gt;"BKFL6","",MAX(0,ROUND(BKFL6_STR_RCK(AB232,F232),1))))</f>
        <v/>
      </c>
      <c r="AQ232" s="97" t="str" cm="1">
        <f t="array" ref="AQ232">IF(A232="","",IF(INDEX(Table_Methods!A:F,MATCH(G232,Table_Methods!B:B,0),1)&lt;&gt;"BKFL7","",MAX(0,ROUND(BKFL7_CEB(AC232,AD232,AR232,F232,F232,J232),1))))</f>
        <v/>
      </c>
      <c r="AR232" s="96" t="str" cm="1">
        <f t="array" ref="AR232">IF(A232="","",IF(INDEX(Table_Methods!A:F,MATCH(G232,Table_Methods!B:B,0),1)&lt;&gt;"BKFL7","",MAX(0,ROUND(BKFL7_STR_NRK(AC232,K232,V232),1))))</f>
        <v/>
      </c>
      <c r="AS232" s="96" t="str" cm="1">
        <f t="array" ref="AS232">IF(A232="","",IF(INDEX(Table_Methods!A:F,MATCH(G232,Table_Methods!B:B,0),1)&lt;&gt;"BKFL7","",MAX(0,ROUND(BKFL7_STR_RCK(AB232,F232),1))))</f>
        <v/>
      </c>
      <c r="AT232" s="97" t="str" cm="1">
        <f t="array" ref="AT232">IF(A232="","",IF(INDEX(Table_Methods!A:F,MATCH(G232,Table_Methods!B:B,0),1)&lt;&gt;"BKFL8","",MAX(0,ROUND(BKFL8_CEB(AF232,Z232,AA232),1))))</f>
        <v/>
      </c>
      <c r="AU232" s="96" t="str" cm="1">
        <f t="array" ref="AU232">IF(A232="","",IF(INDEX(Table_Methods!A:F,MATCH(G232,Table_Methods!B:B,0),1)&lt;&gt;"BKFL8","",MAX(0,ROUND(BKFL8_STR_NRK(AC232,AD232,X232,Y232,Z232),1))))</f>
        <v/>
      </c>
      <c r="AV232" s="96" t="str" cm="1">
        <f t="array" ref="AV232">IF(A232="","",IF(INDEX(Table_Methods!A:F,MATCH(G232,Table_Methods!B:B,0),1)&lt;&gt;"BKFL8","",MAX(0,ROUND(BKFL8_STR_RCK(AB232,X232),1))))</f>
        <v/>
      </c>
      <c r="AW232" s="96" t="str" cm="1">
        <f t="array" ref="AW232">IF(A232="","",IF(INDEX(Table_Methods!A:F,MATCH(G232,Table_Methods!B:B,0),1)&lt;&gt;"BKFL9","",MAX(0,ROUND(BKFL9_STR_NRK(AC232,AD232,X232,Y232,Z232),1))))</f>
        <v/>
      </c>
      <c r="AX232" s="96" t="str" cm="1">
        <f t="array" ref="AX232">IF(A232="","",IF(INDEX(Table_Methods!A:F,MATCH(G232,Table_Methods!B:B,0),1)&lt;&gt;"BKFL9","",MAX(0,ROUND(BKFL9_STR_RCK(AB232,X232),1))))</f>
        <v/>
      </c>
    </row>
    <row r="233" spans="1:50" x14ac:dyDescent="0.25">
      <c r="A233" s="82" t="str">
        <f>IF(Input!A233="","",Input!A233)</f>
        <v/>
      </c>
      <c r="B233" s="82" t="str">
        <f>IF(Input!B233="","",Input!B233)</f>
        <v/>
      </c>
      <c r="C233" s="82" t="str">
        <f>IF(Input!D233="","",Input!D233)</f>
        <v/>
      </c>
      <c r="D233" s="82" t="str">
        <f>IF(Input!E233="","",Input!E233)</f>
        <v/>
      </c>
      <c r="E233" s="82" t="str">
        <f>IF(Input!F233="","",Input!F233)</f>
        <v/>
      </c>
      <c r="F233" s="82" t="str">
        <f>IF(Input!G233="","",Input!G233)</f>
        <v/>
      </c>
      <c r="G233" s="83" t="str">
        <f>IF(Input!H233="","",Input!H233)</f>
        <v/>
      </c>
      <c r="H233" s="82" t="str">
        <f>IF(Input!I233="","",Input!I233)</f>
        <v/>
      </c>
      <c r="I233" s="82" t="str">
        <f>IF(Input!J233="","",Input!J233)</f>
        <v/>
      </c>
      <c r="J233" s="82" t="str">
        <f>IF(Input!K233="","",Input!K233)</f>
        <v/>
      </c>
      <c r="K233" s="82" t="str">
        <f>IF(Input!L233="","",Input!L233)</f>
        <v/>
      </c>
      <c r="L233" s="70" t="str">
        <f>IF(B233="","",IF(B233="Box",4,IF(AND(Project!$B$12&gt;0,ISNUMBER(Project!$B$12)),Project!$B$12,12)))</f>
        <v/>
      </c>
      <c r="M233" s="66" t="str">
        <f t="shared" si="21"/>
        <v/>
      </c>
      <c r="N233" s="66" t="str">
        <f t="shared" si="22"/>
        <v/>
      </c>
      <c r="O233" s="67" t="str" cm="1">
        <f t="array" ref="O233">IF(A233="","",ROUND(IF(B233="Circular",Circular(M233),IF(B233="Box",Box(M233,N233),Elliptical(M233,N233))),3))</f>
        <v/>
      </c>
      <c r="P233" s="66" t="str">
        <f t="shared" si="23"/>
        <v/>
      </c>
      <c r="Q233" s="66" t="str" cm="1">
        <f t="array" ref="Q233">IF(M233="","",ROUND(W(M233),2))</f>
        <v/>
      </c>
      <c r="R233" s="66" t="str" cm="1">
        <f t="array" ref="R233">IF(M233="","",ROUND(Wb(Q233,M233),2))</f>
        <v/>
      </c>
      <c r="S233" s="66" t="str" cm="1">
        <f t="array" ref="S233">IF(R233="","",ROUND(K(R233,N233,L233),2))</f>
        <v/>
      </c>
      <c r="T233" s="66" t="str" cm="1">
        <f t="array" ref="T233">IF(S233="","",ROUND(K_3(S233,P233,L233),2))</f>
        <v/>
      </c>
      <c r="U233" s="66" t="str" cm="1">
        <f t="array" ref="U233">IF(S233="","",ROUND(Wt(I233,S233,L233),2))</f>
        <v/>
      </c>
      <c r="V233" s="92" t="str" cm="1">
        <f t="array" ref="V233">IF(A233="","",MAX(ROUND(L_B2(K233,N233),2),0))</f>
        <v/>
      </c>
      <c r="W233" s="92" t="str" cm="1">
        <f t="array" ref="W233">IF(A233="","",MAX(ROUND(L_Tc(K233,I233,N233),2),0))</f>
        <v/>
      </c>
      <c r="X233" s="92" t="str" cm="1">
        <f t="array" ref="X233">IF(N233="","",ROUND(L_Vc(K233,P233,N233),2))</f>
        <v/>
      </c>
      <c r="Y233" s="92" t="str">
        <f t="shared" si="24"/>
        <v/>
      </c>
      <c r="Z233" s="92" t="str">
        <f t="shared" si="25"/>
        <v/>
      </c>
      <c r="AA233" s="92" t="str">
        <f t="shared" si="26"/>
        <v/>
      </c>
      <c r="AB233" s="76" t="str" cm="1">
        <f t="array" ref="AB233">IF(A233="","",AREA_F(IF(RIGHT(G233,4)="ment",P233,I233),R233))</f>
        <v/>
      </c>
      <c r="AC233" s="76" t="str" cm="1">
        <f t="array" ref="AC233">IF(A233="","",ROUND(AREA_BC(R233,S233,N233,O233),2))</f>
        <v/>
      </c>
      <c r="AD233" s="76" t="str">
        <f t="shared" si="27"/>
        <v/>
      </c>
      <c r="AE233" s="76" t="str" cm="1">
        <f t="array" ref="AE233">IF(A233="","",ROUND(AREA_CT(S233,U233,I233),2))</f>
        <v/>
      </c>
      <c r="AF233" s="76" t="str" cm="1">
        <f t="array" ref="AF233">IF(A233="","",ROUND(AREA_VT(T233,U233,I233,P233),2))</f>
        <v/>
      </c>
      <c r="AG233" s="96" t="str" cm="1">
        <f t="array" ref="AG233">IF(A233="","",IF(INDEX(Table_Methods!A:F,MATCH(G233,Table_Methods!B:B,0),1)&lt;&gt;"BKFL1","",MAX(0,ROUND(BKFL1_CEB(AC233,AE233,AH233,F233,F233,J233),1))))</f>
        <v/>
      </c>
      <c r="AH233" s="96" t="str" cm="1">
        <f t="array" ref="AH233">IF(A233="","",IF(INDEX(Table_Methods!A:F,MATCH(G233,Table_Methods!B:B,0),1)&lt;&gt;"BKFL1","",MAX(0,ROUND(BKFL1_STR_NRK(AC233,AE233,K233,V233,W233),1))))</f>
        <v/>
      </c>
      <c r="AI233" s="96" t="str" cm="1">
        <f t="array" ref="AI233">IF(A233="","",IF(INDEX(Table_Methods!A:F,MATCH(G233,Table_Methods!B:B,0),1)&lt;&gt;"BKFL1","",MAX(0,ROUND(BKFL1_STR_RCK(AB233,F233),1))))</f>
        <v/>
      </c>
      <c r="AJ233" s="96" t="str" cm="1">
        <f t="array" ref="AJ233">IF(A233="","",IF(INDEX(Table_Methods!A:F,MATCH(G233,Table_Methods!B:B,0),1)&lt;&gt;"BKFL2","",MAX(0,ROUND(BKFL2_CEB(AC233,AD233,AK233,F233,F233,J233),1))))</f>
        <v/>
      </c>
      <c r="AK233" s="96" t="str" cm="1">
        <f t="array" ref="AK233">IF(A233="","",IF(INDEX(Table_Methods!A:F,MATCH(G233,Table_Methods!B:B,0),1)&lt;&gt;"BKFL2","",MAX(0,ROUND(BKFL2_STR_NRK(AC233,AD233,K233,V233,X233),1))))</f>
        <v/>
      </c>
      <c r="AL233" s="96" t="str" cm="1">
        <f t="array" ref="AL233">IF(A233="","",IF(INDEX(Table_Methods!A:F,MATCH(G233,Table_Methods!B:B,0),1)&lt;&gt;"BKFL2","",MAX(0,ROUND(BKFL2_STR_RCK(AB233,F233),1))))</f>
        <v/>
      </c>
      <c r="AM233" s="96" t="str" cm="1">
        <f t="array" ref="AM233">IF(A233="","",IF(INDEX(Table_Methods!A:F,MATCH(G233,Table_Methods!B:B,0),1)&lt;&gt;"BKFL3","",MAX(0,ROUND(BKFL3_STR(AC233+AE233,K233),1))))</f>
        <v/>
      </c>
      <c r="AN233" s="96" t="str" cm="1">
        <f t="array" ref="AN233">IF(A233="","",IF(INDEX(Table_Methods!A:F,MATCH(G233,Table_Methods!B:B,0),1)&lt;&gt;"BKFL6","",MAX(0,ROUND(BKFL6_CEB(AC233,AE233,AO233,F233,F233,J233),1))))</f>
        <v/>
      </c>
      <c r="AO233" s="97" t="str" cm="1">
        <f t="array" ref="AO233">IF(A233="","",IF(INDEX(Table_Methods!A:F,MATCH(G233,Table_Methods!B:B,0),1)&lt;&gt;"BKFL6","",MAX(0,ROUND(BKFL6_STR_NRK(AC233,K233,V233),1))))</f>
        <v/>
      </c>
      <c r="AP233" s="96" t="str" cm="1">
        <f t="array" ref="AP233">IF(A233="","",IF(INDEX(Table_Methods!A:F,MATCH(G233,Table_Methods!B:B,0),1)&lt;&gt;"BKFL6","",MAX(0,ROUND(BKFL6_STR_RCK(AB233,F233),1))))</f>
        <v/>
      </c>
      <c r="AQ233" s="97" t="str" cm="1">
        <f t="array" ref="AQ233">IF(A233="","",IF(INDEX(Table_Methods!A:F,MATCH(G233,Table_Methods!B:B,0),1)&lt;&gt;"BKFL7","",MAX(0,ROUND(BKFL7_CEB(AC233,AD233,AR233,F233,F233,J233),1))))</f>
        <v/>
      </c>
      <c r="AR233" s="96" t="str" cm="1">
        <f t="array" ref="AR233">IF(A233="","",IF(INDEX(Table_Methods!A:F,MATCH(G233,Table_Methods!B:B,0),1)&lt;&gt;"BKFL7","",MAX(0,ROUND(BKFL7_STR_NRK(AC233,K233,V233),1))))</f>
        <v/>
      </c>
      <c r="AS233" s="96" t="str" cm="1">
        <f t="array" ref="AS233">IF(A233="","",IF(INDEX(Table_Methods!A:F,MATCH(G233,Table_Methods!B:B,0),1)&lt;&gt;"BKFL7","",MAX(0,ROUND(BKFL7_STR_RCK(AB233,F233),1))))</f>
        <v/>
      </c>
      <c r="AT233" s="97" t="str" cm="1">
        <f t="array" ref="AT233">IF(A233="","",IF(INDEX(Table_Methods!A:F,MATCH(G233,Table_Methods!B:B,0),1)&lt;&gt;"BKFL8","",MAX(0,ROUND(BKFL8_CEB(AF233,Z233,AA233),1))))</f>
        <v/>
      </c>
      <c r="AU233" s="96" t="str" cm="1">
        <f t="array" ref="AU233">IF(A233="","",IF(INDEX(Table_Methods!A:F,MATCH(G233,Table_Methods!B:B,0),1)&lt;&gt;"BKFL8","",MAX(0,ROUND(BKFL8_STR_NRK(AC233,AD233,X233,Y233,Z233),1))))</f>
        <v/>
      </c>
      <c r="AV233" s="96" t="str" cm="1">
        <f t="array" ref="AV233">IF(A233="","",IF(INDEX(Table_Methods!A:F,MATCH(G233,Table_Methods!B:B,0),1)&lt;&gt;"BKFL8","",MAX(0,ROUND(BKFL8_STR_RCK(AB233,X233),1))))</f>
        <v/>
      </c>
      <c r="AW233" s="96" t="str" cm="1">
        <f t="array" ref="AW233">IF(A233="","",IF(INDEX(Table_Methods!A:F,MATCH(G233,Table_Methods!B:B,0),1)&lt;&gt;"BKFL9","",MAX(0,ROUND(BKFL9_STR_NRK(AC233,AD233,X233,Y233,Z233),1))))</f>
        <v/>
      </c>
      <c r="AX233" s="96" t="str" cm="1">
        <f t="array" ref="AX233">IF(A233="","",IF(INDEX(Table_Methods!A:F,MATCH(G233,Table_Methods!B:B,0),1)&lt;&gt;"BKFL9","",MAX(0,ROUND(BKFL9_STR_RCK(AB233,X233),1))))</f>
        <v/>
      </c>
    </row>
    <row r="234" spans="1:50" x14ac:dyDescent="0.25">
      <c r="A234" s="82" t="str">
        <f>IF(Input!A234="","",Input!A234)</f>
        <v/>
      </c>
      <c r="B234" s="82" t="str">
        <f>IF(Input!B234="","",Input!B234)</f>
        <v/>
      </c>
      <c r="C234" s="82" t="str">
        <f>IF(Input!D234="","",Input!D234)</f>
        <v/>
      </c>
      <c r="D234" s="82" t="str">
        <f>IF(Input!E234="","",Input!E234)</f>
        <v/>
      </c>
      <c r="E234" s="82" t="str">
        <f>IF(Input!F234="","",Input!F234)</f>
        <v/>
      </c>
      <c r="F234" s="82" t="str">
        <f>IF(Input!G234="","",Input!G234)</f>
        <v/>
      </c>
      <c r="G234" s="83" t="str">
        <f>IF(Input!H234="","",Input!H234)</f>
        <v/>
      </c>
      <c r="H234" s="82" t="str">
        <f>IF(Input!I234="","",Input!I234)</f>
        <v/>
      </c>
      <c r="I234" s="82" t="str">
        <f>IF(Input!J234="","",Input!J234)</f>
        <v/>
      </c>
      <c r="J234" s="82" t="str">
        <f>IF(Input!K234="","",Input!K234)</f>
        <v/>
      </c>
      <c r="K234" s="82" t="str">
        <f>IF(Input!L234="","",Input!L234)</f>
        <v/>
      </c>
      <c r="L234" s="70" t="str">
        <f>IF(B234="","",IF(B234="Box",4,IF(AND(Project!$B$12&gt;0,ISNUMBER(Project!$B$12)),Project!$B$12,12)))</f>
        <v/>
      </c>
      <c r="M234" s="66" t="str">
        <f t="shared" si="21"/>
        <v/>
      </c>
      <c r="N234" s="66" t="str">
        <f t="shared" si="22"/>
        <v/>
      </c>
      <c r="O234" s="67" t="str" cm="1">
        <f t="array" ref="O234">IF(A234="","",ROUND(IF(B234="Circular",Circular(M234),IF(B234="Box",Box(M234,N234),Elliptical(M234,N234))),3))</f>
        <v/>
      </c>
      <c r="P234" s="66" t="str">
        <f t="shared" si="23"/>
        <v/>
      </c>
      <c r="Q234" s="66" t="str" cm="1">
        <f t="array" ref="Q234">IF(M234="","",ROUND(W(M234),2))</f>
        <v/>
      </c>
      <c r="R234" s="66" t="str" cm="1">
        <f t="array" ref="R234">IF(M234="","",ROUND(Wb(Q234,M234),2))</f>
        <v/>
      </c>
      <c r="S234" s="66" t="str" cm="1">
        <f t="array" ref="S234">IF(R234="","",ROUND(K(R234,N234,L234),2))</f>
        <v/>
      </c>
      <c r="T234" s="66" t="str" cm="1">
        <f t="array" ref="T234">IF(S234="","",ROUND(K_3(S234,P234,L234),2))</f>
        <v/>
      </c>
      <c r="U234" s="66" t="str" cm="1">
        <f t="array" ref="U234">IF(S234="","",ROUND(Wt(I234,S234,L234),2))</f>
        <v/>
      </c>
      <c r="V234" s="92" t="str" cm="1">
        <f t="array" ref="V234">IF(A234="","",MAX(ROUND(L_B2(K234,N234),2),0))</f>
        <v/>
      </c>
      <c r="W234" s="92" t="str" cm="1">
        <f t="array" ref="W234">IF(A234="","",MAX(ROUND(L_Tc(K234,I234,N234),2),0))</f>
        <v/>
      </c>
      <c r="X234" s="92" t="str" cm="1">
        <f t="array" ref="X234">IF(N234="","",ROUND(L_Vc(K234,P234,N234),2))</f>
        <v/>
      </c>
      <c r="Y234" s="92" t="str">
        <f t="shared" si="24"/>
        <v/>
      </c>
      <c r="Z234" s="92" t="str">
        <f t="shared" si="25"/>
        <v/>
      </c>
      <c r="AA234" s="92" t="str">
        <f t="shared" si="26"/>
        <v/>
      </c>
      <c r="AB234" s="76" t="str" cm="1">
        <f t="array" ref="AB234">IF(A234="","",AREA_F(IF(RIGHT(G234,4)="ment",P234,I234),R234))</f>
        <v/>
      </c>
      <c r="AC234" s="76" t="str" cm="1">
        <f t="array" ref="AC234">IF(A234="","",ROUND(AREA_BC(R234,S234,N234,O234),2))</f>
        <v/>
      </c>
      <c r="AD234" s="76" t="str">
        <f t="shared" si="27"/>
        <v/>
      </c>
      <c r="AE234" s="76" t="str" cm="1">
        <f t="array" ref="AE234">IF(A234="","",ROUND(AREA_CT(S234,U234,I234),2))</f>
        <v/>
      </c>
      <c r="AF234" s="76" t="str" cm="1">
        <f t="array" ref="AF234">IF(A234="","",ROUND(AREA_VT(T234,U234,I234,P234),2))</f>
        <v/>
      </c>
      <c r="AG234" s="96" t="str" cm="1">
        <f t="array" ref="AG234">IF(A234="","",IF(INDEX(Table_Methods!A:F,MATCH(G234,Table_Methods!B:B,0),1)&lt;&gt;"BKFL1","",MAX(0,ROUND(BKFL1_CEB(AC234,AE234,AH234,F234,F234,J234),1))))</f>
        <v/>
      </c>
      <c r="AH234" s="96" t="str" cm="1">
        <f t="array" ref="AH234">IF(A234="","",IF(INDEX(Table_Methods!A:F,MATCH(G234,Table_Methods!B:B,0),1)&lt;&gt;"BKFL1","",MAX(0,ROUND(BKFL1_STR_NRK(AC234,AE234,K234,V234,W234),1))))</f>
        <v/>
      </c>
      <c r="AI234" s="96" t="str" cm="1">
        <f t="array" ref="AI234">IF(A234="","",IF(INDEX(Table_Methods!A:F,MATCH(G234,Table_Methods!B:B,0),1)&lt;&gt;"BKFL1","",MAX(0,ROUND(BKFL1_STR_RCK(AB234,F234),1))))</f>
        <v/>
      </c>
      <c r="AJ234" s="96" t="str" cm="1">
        <f t="array" ref="AJ234">IF(A234="","",IF(INDEX(Table_Methods!A:F,MATCH(G234,Table_Methods!B:B,0),1)&lt;&gt;"BKFL2","",MAX(0,ROUND(BKFL2_CEB(AC234,AD234,AK234,F234,F234,J234),1))))</f>
        <v/>
      </c>
      <c r="AK234" s="96" t="str" cm="1">
        <f t="array" ref="AK234">IF(A234="","",IF(INDEX(Table_Methods!A:F,MATCH(G234,Table_Methods!B:B,0),1)&lt;&gt;"BKFL2","",MAX(0,ROUND(BKFL2_STR_NRK(AC234,AD234,K234,V234,X234),1))))</f>
        <v/>
      </c>
      <c r="AL234" s="96" t="str" cm="1">
        <f t="array" ref="AL234">IF(A234="","",IF(INDEX(Table_Methods!A:F,MATCH(G234,Table_Methods!B:B,0),1)&lt;&gt;"BKFL2","",MAX(0,ROUND(BKFL2_STR_RCK(AB234,F234),1))))</f>
        <v/>
      </c>
      <c r="AM234" s="96" t="str" cm="1">
        <f t="array" ref="AM234">IF(A234="","",IF(INDEX(Table_Methods!A:F,MATCH(G234,Table_Methods!B:B,0),1)&lt;&gt;"BKFL3","",MAX(0,ROUND(BKFL3_STR(AC234+AE234,K234),1))))</f>
        <v/>
      </c>
      <c r="AN234" s="96" t="str" cm="1">
        <f t="array" ref="AN234">IF(A234="","",IF(INDEX(Table_Methods!A:F,MATCH(G234,Table_Methods!B:B,0),1)&lt;&gt;"BKFL6","",MAX(0,ROUND(BKFL6_CEB(AC234,AE234,AO234,F234,F234,J234),1))))</f>
        <v/>
      </c>
      <c r="AO234" s="97" t="str" cm="1">
        <f t="array" ref="AO234">IF(A234="","",IF(INDEX(Table_Methods!A:F,MATCH(G234,Table_Methods!B:B,0),1)&lt;&gt;"BKFL6","",MAX(0,ROUND(BKFL6_STR_NRK(AC234,K234,V234),1))))</f>
        <v/>
      </c>
      <c r="AP234" s="96" t="str" cm="1">
        <f t="array" ref="AP234">IF(A234="","",IF(INDEX(Table_Methods!A:F,MATCH(G234,Table_Methods!B:B,0),1)&lt;&gt;"BKFL6","",MAX(0,ROUND(BKFL6_STR_RCK(AB234,F234),1))))</f>
        <v/>
      </c>
      <c r="AQ234" s="97" t="str" cm="1">
        <f t="array" ref="AQ234">IF(A234="","",IF(INDEX(Table_Methods!A:F,MATCH(G234,Table_Methods!B:B,0),1)&lt;&gt;"BKFL7","",MAX(0,ROUND(BKFL7_CEB(AC234,AD234,AR234,F234,F234,J234),1))))</f>
        <v/>
      </c>
      <c r="AR234" s="96" t="str" cm="1">
        <f t="array" ref="AR234">IF(A234="","",IF(INDEX(Table_Methods!A:F,MATCH(G234,Table_Methods!B:B,0),1)&lt;&gt;"BKFL7","",MAX(0,ROUND(BKFL7_STR_NRK(AC234,K234,V234),1))))</f>
        <v/>
      </c>
      <c r="AS234" s="96" t="str" cm="1">
        <f t="array" ref="AS234">IF(A234="","",IF(INDEX(Table_Methods!A:F,MATCH(G234,Table_Methods!B:B,0),1)&lt;&gt;"BKFL7","",MAX(0,ROUND(BKFL7_STR_RCK(AB234,F234),1))))</f>
        <v/>
      </c>
      <c r="AT234" s="97" t="str" cm="1">
        <f t="array" ref="AT234">IF(A234="","",IF(INDEX(Table_Methods!A:F,MATCH(G234,Table_Methods!B:B,0),1)&lt;&gt;"BKFL8","",MAX(0,ROUND(BKFL8_CEB(AF234,Z234,AA234),1))))</f>
        <v/>
      </c>
      <c r="AU234" s="96" t="str" cm="1">
        <f t="array" ref="AU234">IF(A234="","",IF(INDEX(Table_Methods!A:F,MATCH(G234,Table_Methods!B:B,0),1)&lt;&gt;"BKFL8","",MAX(0,ROUND(BKFL8_STR_NRK(AC234,AD234,X234,Y234,Z234),1))))</f>
        <v/>
      </c>
      <c r="AV234" s="96" t="str" cm="1">
        <f t="array" ref="AV234">IF(A234="","",IF(INDEX(Table_Methods!A:F,MATCH(G234,Table_Methods!B:B,0),1)&lt;&gt;"BKFL8","",MAX(0,ROUND(BKFL8_STR_RCK(AB234,X234),1))))</f>
        <v/>
      </c>
      <c r="AW234" s="96" t="str" cm="1">
        <f t="array" ref="AW234">IF(A234="","",IF(INDEX(Table_Methods!A:F,MATCH(G234,Table_Methods!B:B,0),1)&lt;&gt;"BKFL9","",MAX(0,ROUND(BKFL9_STR_NRK(AC234,AD234,X234,Y234,Z234),1))))</f>
        <v/>
      </c>
      <c r="AX234" s="96" t="str" cm="1">
        <f t="array" ref="AX234">IF(A234="","",IF(INDEX(Table_Methods!A:F,MATCH(G234,Table_Methods!B:B,0),1)&lt;&gt;"BKFL9","",MAX(0,ROUND(BKFL9_STR_RCK(AB234,X234),1))))</f>
        <v/>
      </c>
    </row>
    <row r="235" spans="1:50" x14ac:dyDescent="0.25">
      <c r="A235" s="82" t="str">
        <f>IF(Input!A235="","",Input!A235)</f>
        <v/>
      </c>
      <c r="B235" s="82" t="str">
        <f>IF(Input!B235="","",Input!B235)</f>
        <v/>
      </c>
      <c r="C235" s="82" t="str">
        <f>IF(Input!D235="","",Input!D235)</f>
        <v/>
      </c>
      <c r="D235" s="82" t="str">
        <f>IF(Input!E235="","",Input!E235)</f>
        <v/>
      </c>
      <c r="E235" s="82" t="str">
        <f>IF(Input!F235="","",Input!F235)</f>
        <v/>
      </c>
      <c r="F235" s="82" t="str">
        <f>IF(Input!G235="","",Input!G235)</f>
        <v/>
      </c>
      <c r="G235" s="83" t="str">
        <f>IF(Input!H235="","",Input!H235)</f>
        <v/>
      </c>
      <c r="H235" s="82" t="str">
        <f>IF(Input!I235="","",Input!I235)</f>
        <v/>
      </c>
      <c r="I235" s="82" t="str">
        <f>IF(Input!J235="","",Input!J235)</f>
        <v/>
      </c>
      <c r="J235" s="82" t="str">
        <f>IF(Input!K235="","",Input!K235)</f>
        <v/>
      </c>
      <c r="K235" s="82" t="str">
        <f>IF(Input!L235="","",Input!L235)</f>
        <v/>
      </c>
      <c r="L235" s="70" t="str">
        <f>IF(B235="","",IF(B235="Box",4,IF(AND(Project!$B$12&gt;0,ISNUMBER(Project!$B$12)),Project!$B$12,12)))</f>
        <v/>
      </c>
      <c r="M235" s="66" t="str">
        <f t="shared" si="21"/>
        <v/>
      </c>
      <c r="N235" s="66" t="str">
        <f t="shared" si="22"/>
        <v/>
      </c>
      <c r="O235" s="67" t="str" cm="1">
        <f t="array" ref="O235">IF(A235="","",ROUND(IF(B235="Circular",Circular(M235),IF(B235="Box",Box(M235,N235),Elliptical(M235,N235))),3))</f>
        <v/>
      </c>
      <c r="P235" s="66" t="str">
        <f t="shared" si="23"/>
        <v/>
      </c>
      <c r="Q235" s="66" t="str" cm="1">
        <f t="array" ref="Q235">IF(M235="","",ROUND(W(M235),2))</f>
        <v/>
      </c>
      <c r="R235" s="66" t="str" cm="1">
        <f t="array" ref="R235">IF(M235="","",ROUND(Wb(Q235,M235),2))</f>
        <v/>
      </c>
      <c r="S235" s="66" t="str" cm="1">
        <f t="array" ref="S235">IF(R235="","",ROUND(K(R235,N235,L235),2))</f>
        <v/>
      </c>
      <c r="T235" s="66" t="str" cm="1">
        <f t="array" ref="T235">IF(S235="","",ROUND(K_3(S235,P235,L235),2))</f>
        <v/>
      </c>
      <c r="U235" s="66" t="str" cm="1">
        <f t="array" ref="U235">IF(S235="","",ROUND(Wt(I235,S235,L235),2))</f>
        <v/>
      </c>
      <c r="V235" s="92" t="str" cm="1">
        <f t="array" ref="V235">IF(A235="","",MAX(ROUND(L_B2(K235,N235),2),0))</f>
        <v/>
      </c>
      <c r="W235" s="92" t="str" cm="1">
        <f t="array" ref="W235">IF(A235="","",MAX(ROUND(L_Tc(K235,I235,N235),2),0))</f>
        <v/>
      </c>
      <c r="X235" s="92" t="str" cm="1">
        <f t="array" ref="X235">IF(N235="","",ROUND(L_Vc(K235,P235,N235),2))</f>
        <v/>
      </c>
      <c r="Y235" s="92" t="str">
        <f t="shared" si="24"/>
        <v/>
      </c>
      <c r="Z235" s="92" t="str">
        <f t="shared" si="25"/>
        <v/>
      </c>
      <c r="AA235" s="92" t="str">
        <f t="shared" si="26"/>
        <v/>
      </c>
      <c r="AB235" s="76" t="str" cm="1">
        <f t="array" ref="AB235">IF(A235="","",AREA_F(IF(RIGHT(G235,4)="ment",P235,I235),R235))</f>
        <v/>
      </c>
      <c r="AC235" s="76" t="str" cm="1">
        <f t="array" ref="AC235">IF(A235="","",ROUND(AREA_BC(R235,S235,N235,O235),2))</f>
        <v/>
      </c>
      <c r="AD235" s="76" t="str">
        <f t="shared" si="27"/>
        <v/>
      </c>
      <c r="AE235" s="76" t="str" cm="1">
        <f t="array" ref="AE235">IF(A235="","",ROUND(AREA_CT(S235,U235,I235),2))</f>
        <v/>
      </c>
      <c r="AF235" s="76" t="str" cm="1">
        <f t="array" ref="AF235">IF(A235="","",ROUND(AREA_VT(T235,U235,I235,P235),2))</f>
        <v/>
      </c>
      <c r="AG235" s="96" t="str" cm="1">
        <f t="array" ref="AG235">IF(A235="","",IF(INDEX(Table_Methods!A:F,MATCH(G235,Table_Methods!B:B,0),1)&lt;&gt;"BKFL1","",MAX(0,ROUND(BKFL1_CEB(AC235,AE235,AH235,F235,F235,J235),1))))</f>
        <v/>
      </c>
      <c r="AH235" s="96" t="str" cm="1">
        <f t="array" ref="AH235">IF(A235="","",IF(INDEX(Table_Methods!A:F,MATCH(G235,Table_Methods!B:B,0),1)&lt;&gt;"BKFL1","",MAX(0,ROUND(BKFL1_STR_NRK(AC235,AE235,K235,V235,W235),1))))</f>
        <v/>
      </c>
      <c r="AI235" s="96" t="str" cm="1">
        <f t="array" ref="AI235">IF(A235="","",IF(INDEX(Table_Methods!A:F,MATCH(G235,Table_Methods!B:B,0),1)&lt;&gt;"BKFL1","",MAX(0,ROUND(BKFL1_STR_RCK(AB235,F235),1))))</f>
        <v/>
      </c>
      <c r="AJ235" s="96" t="str" cm="1">
        <f t="array" ref="AJ235">IF(A235="","",IF(INDEX(Table_Methods!A:F,MATCH(G235,Table_Methods!B:B,0),1)&lt;&gt;"BKFL2","",MAX(0,ROUND(BKFL2_CEB(AC235,AD235,AK235,F235,F235,J235),1))))</f>
        <v/>
      </c>
      <c r="AK235" s="96" t="str" cm="1">
        <f t="array" ref="AK235">IF(A235="","",IF(INDEX(Table_Methods!A:F,MATCH(G235,Table_Methods!B:B,0),1)&lt;&gt;"BKFL2","",MAX(0,ROUND(BKFL2_STR_NRK(AC235,AD235,K235,V235,X235),1))))</f>
        <v/>
      </c>
      <c r="AL235" s="96" t="str" cm="1">
        <f t="array" ref="AL235">IF(A235="","",IF(INDEX(Table_Methods!A:F,MATCH(G235,Table_Methods!B:B,0),1)&lt;&gt;"BKFL2","",MAX(0,ROUND(BKFL2_STR_RCK(AB235,F235),1))))</f>
        <v/>
      </c>
      <c r="AM235" s="96" t="str" cm="1">
        <f t="array" ref="AM235">IF(A235="","",IF(INDEX(Table_Methods!A:F,MATCH(G235,Table_Methods!B:B,0),1)&lt;&gt;"BKFL3","",MAX(0,ROUND(BKFL3_STR(AC235+AE235,K235),1))))</f>
        <v/>
      </c>
      <c r="AN235" s="96" t="str" cm="1">
        <f t="array" ref="AN235">IF(A235="","",IF(INDEX(Table_Methods!A:F,MATCH(G235,Table_Methods!B:B,0),1)&lt;&gt;"BKFL6","",MAX(0,ROUND(BKFL6_CEB(AC235,AE235,AO235,F235,F235,J235),1))))</f>
        <v/>
      </c>
      <c r="AO235" s="97" t="str" cm="1">
        <f t="array" ref="AO235">IF(A235="","",IF(INDEX(Table_Methods!A:F,MATCH(G235,Table_Methods!B:B,0),1)&lt;&gt;"BKFL6","",MAX(0,ROUND(BKFL6_STR_NRK(AC235,K235,V235),1))))</f>
        <v/>
      </c>
      <c r="AP235" s="96" t="str" cm="1">
        <f t="array" ref="AP235">IF(A235="","",IF(INDEX(Table_Methods!A:F,MATCH(G235,Table_Methods!B:B,0),1)&lt;&gt;"BKFL6","",MAX(0,ROUND(BKFL6_STR_RCK(AB235,F235),1))))</f>
        <v/>
      </c>
      <c r="AQ235" s="97" t="str" cm="1">
        <f t="array" ref="AQ235">IF(A235="","",IF(INDEX(Table_Methods!A:F,MATCH(G235,Table_Methods!B:B,0),1)&lt;&gt;"BKFL7","",MAX(0,ROUND(BKFL7_CEB(AC235,AD235,AR235,F235,F235,J235),1))))</f>
        <v/>
      </c>
      <c r="AR235" s="96" t="str" cm="1">
        <f t="array" ref="AR235">IF(A235="","",IF(INDEX(Table_Methods!A:F,MATCH(G235,Table_Methods!B:B,0),1)&lt;&gt;"BKFL7","",MAX(0,ROUND(BKFL7_STR_NRK(AC235,K235,V235),1))))</f>
        <v/>
      </c>
      <c r="AS235" s="96" t="str" cm="1">
        <f t="array" ref="AS235">IF(A235="","",IF(INDEX(Table_Methods!A:F,MATCH(G235,Table_Methods!B:B,0),1)&lt;&gt;"BKFL7","",MAX(0,ROUND(BKFL7_STR_RCK(AB235,F235),1))))</f>
        <v/>
      </c>
      <c r="AT235" s="97" t="str" cm="1">
        <f t="array" ref="AT235">IF(A235="","",IF(INDEX(Table_Methods!A:F,MATCH(G235,Table_Methods!B:B,0),1)&lt;&gt;"BKFL8","",MAX(0,ROUND(BKFL8_CEB(AF235,Z235,AA235),1))))</f>
        <v/>
      </c>
      <c r="AU235" s="96" t="str" cm="1">
        <f t="array" ref="AU235">IF(A235="","",IF(INDEX(Table_Methods!A:F,MATCH(G235,Table_Methods!B:B,0),1)&lt;&gt;"BKFL8","",MAX(0,ROUND(BKFL8_STR_NRK(AC235,AD235,X235,Y235,Z235),1))))</f>
        <v/>
      </c>
      <c r="AV235" s="96" t="str" cm="1">
        <f t="array" ref="AV235">IF(A235="","",IF(INDEX(Table_Methods!A:F,MATCH(G235,Table_Methods!B:B,0),1)&lt;&gt;"BKFL8","",MAX(0,ROUND(BKFL8_STR_RCK(AB235,X235),1))))</f>
        <v/>
      </c>
      <c r="AW235" s="96" t="str" cm="1">
        <f t="array" ref="AW235">IF(A235="","",IF(INDEX(Table_Methods!A:F,MATCH(G235,Table_Methods!B:B,0),1)&lt;&gt;"BKFL9","",MAX(0,ROUND(BKFL9_STR_NRK(AC235,AD235,X235,Y235,Z235),1))))</f>
        <v/>
      </c>
      <c r="AX235" s="96" t="str" cm="1">
        <f t="array" ref="AX235">IF(A235="","",IF(INDEX(Table_Methods!A:F,MATCH(G235,Table_Methods!B:B,0),1)&lt;&gt;"BKFL9","",MAX(0,ROUND(BKFL9_STR_RCK(AB235,X235),1))))</f>
        <v/>
      </c>
    </row>
    <row r="236" spans="1:50" x14ac:dyDescent="0.25">
      <c r="A236" s="82" t="str">
        <f>IF(Input!A236="","",Input!A236)</f>
        <v/>
      </c>
      <c r="B236" s="82" t="str">
        <f>IF(Input!B236="","",Input!B236)</f>
        <v/>
      </c>
      <c r="C236" s="82" t="str">
        <f>IF(Input!D236="","",Input!D236)</f>
        <v/>
      </c>
      <c r="D236" s="82" t="str">
        <f>IF(Input!E236="","",Input!E236)</f>
        <v/>
      </c>
      <c r="E236" s="82" t="str">
        <f>IF(Input!F236="","",Input!F236)</f>
        <v/>
      </c>
      <c r="F236" s="82" t="str">
        <f>IF(Input!G236="","",Input!G236)</f>
        <v/>
      </c>
      <c r="G236" s="83" t="str">
        <f>IF(Input!H236="","",Input!H236)</f>
        <v/>
      </c>
      <c r="H236" s="82" t="str">
        <f>IF(Input!I236="","",Input!I236)</f>
        <v/>
      </c>
      <c r="I236" s="82" t="str">
        <f>IF(Input!J236="","",Input!J236)</f>
        <v/>
      </c>
      <c r="J236" s="82" t="str">
        <f>IF(Input!K236="","",Input!K236)</f>
        <v/>
      </c>
      <c r="K236" s="82" t="str">
        <f>IF(Input!L236="","",Input!L236)</f>
        <v/>
      </c>
      <c r="L236" s="70" t="str">
        <f>IF(B236="","",IF(B236="Box",4,IF(AND(Project!$B$12&gt;0,ISNUMBER(Project!$B$12)),Project!$B$12,12)))</f>
        <v/>
      </c>
      <c r="M236" s="66" t="str">
        <f t="shared" si="21"/>
        <v/>
      </c>
      <c r="N236" s="66" t="str">
        <f t="shared" si="22"/>
        <v/>
      </c>
      <c r="O236" s="67" t="str" cm="1">
        <f t="array" ref="O236">IF(A236="","",ROUND(IF(B236="Circular",Circular(M236),IF(B236="Box",Box(M236,N236),Elliptical(M236,N236))),3))</f>
        <v/>
      </c>
      <c r="P236" s="66" t="str">
        <f t="shared" si="23"/>
        <v/>
      </c>
      <c r="Q236" s="66" t="str" cm="1">
        <f t="array" ref="Q236">IF(M236="","",ROUND(W(M236),2))</f>
        <v/>
      </c>
      <c r="R236" s="66" t="str" cm="1">
        <f t="array" ref="R236">IF(M236="","",ROUND(Wb(Q236,M236),2))</f>
        <v/>
      </c>
      <c r="S236" s="66" t="str" cm="1">
        <f t="array" ref="S236">IF(R236="","",ROUND(K(R236,N236,L236),2))</f>
        <v/>
      </c>
      <c r="T236" s="66" t="str" cm="1">
        <f t="array" ref="T236">IF(S236="","",ROUND(K_3(S236,P236,L236),2))</f>
        <v/>
      </c>
      <c r="U236" s="66" t="str" cm="1">
        <f t="array" ref="U236">IF(S236="","",ROUND(Wt(I236,S236,L236),2))</f>
        <v/>
      </c>
      <c r="V236" s="92" t="str" cm="1">
        <f t="array" ref="V236">IF(A236="","",MAX(ROUND(L_B2(K236,N236),2),0))</f>
        <v/>
      </c>
      <c r="W236" s="92" t="str" cm="1">
        <f t="array" ref="W236">IF(A236="","",MAX(ROUND(L_Tc(K236,I236,N236),2),0))</f>
        <v/>
      </c>
      <c r="X236" s="92" t="str" cm="1">
        <f t="array" ref="X236">IF(N236="","",ROUND(L_Vc(K236,P236,N236),2))</f>
        <v/>
      </c>
      <c r="Y236" s="92" t="str">
        <f t="shared" si="24"/>
        <v/>
      </c>
      <c r="Z236" s="92" t="str">
        <f t="shared" si="25"/>
        <v/>
      </c>
      <c r="AA236" s="92" t="str">
        <f t="shared" si="26"/>
        <v/>
      </c>
      <c r="AB236" s="76" t="str" cm="1">
        <f t="array" ref="AB236">IF(A236="","",AREA_F(IF(RIGHT(G236,4)="ment",P236,I236),R236))</f>
        <v/>
      </c>
      <c r="AC236" s="76" t="str" cm="1">
        <f t="array" ref="AC236">IF(A236="","",ROUND(AREA_BC(R236,S236,N236,O236),2))</f>
        <v/>
      </c>
      <c r="AD236" s="76" t="str">
        <f t="shared" si="27"/>
        <v/>
      </c>
      <c r="AE236" s="76" t="str" cm="1">
        <f t="array" ref="AE236">IF(A236="","",ROUND(AREA_CT(S236,U236,I236),2))</f>
        <v/>
      </c>
      <c r="AF236" s="76" t="str" cm="1">
        <f t="array" ref="AF236">IF(A236="","",ROUND(AREA_VT(T236,U236,I236,P236),2))</f>
        <v/>
      </c>
      <c r="AG236" s="96" t="str" cm="1">
        <f t="array" ref="AG236">IF(A236="","",IF(INDEX(Table_Methods!A:F,MATCH(G236,Table_Methods!B:B,0),1)&lt;&gt;"BKFL1","",MAX(0,ROUND(BKFL1_CEB(AC236,AE236,AH236,F236,F236,J236),1))))</f>
        <v/>
      </c>
      <c r="AH236" s="96" t="str" cm="1">
        <f t="array" ref="AH236">IF(A236="","",IF(INDEX(Table_Methods!A:F,MATCH(G236,Table_Methods!B:B,0),1)&lt;&gt;"BKFL1","",MAX(0,ROUND(BKFL1_STR_NRK(AC236,AE236,K236,V236,W236),1))))</f>
        <v/>
      </c>
      <c r="AI236" s="96" t="str" cm="1">
        <f t="array" ref="AI236">IF(A236="","",IF(INDEX(Table_Methods!A:F,MATCH(G236,Table_Methods!B:B,0),1)&lt;&gt;"BKFL1","",MAX(0,ROUND(BKFL1_STR_RCK(AB236,F236),1))))</f>
        <v/>
      </c>
      <c r="AJ236" s="96" t="str" cm="1">
        <f t="array" ref="AJ236">IF(A236="","",IF(INDEX(Table_Methods!A:F,MATCH(G236,Table_Methods!B:B,0),1)&lt;&gt;"BKFL2","",MAX(0,ROUND(BKFL2_CEB(AC236,AD236,AK236,F236,F236,J236),1))))</f>
        <v/>
      </c>
      <c r="AK236" s="96" t="str" cm="1">
        <f t="array" ref="AK236">IF(A236="","",IF(INDEX(Table_Methods!A:F,MATCH(G236,Table_Methods!B:B,0),1)&lt;&gt;"BKFL2","",MAX(0,ROUND(BKFL2_STR_NRK(AC236,AD236,K236,V236,X236),1))))</f>
        <v/>
      </c>
      <c r="AL236" s="96" t="str" cm="1">
        <f t="array" ref="AL236">IF(A236="","",IF(INDEX(Table_Methods!A:F,MATCH(G236,Table_Methods!B:B,0),1)&lt;&gt;"BKFL2","",MAX(0,ROUND(BKFL2_STR_RCK(AB236,F236),1))))</f>
        <v/>
      </c>
      <c r="AM236" s="96" t="str" cm="1">
        <f t="array" ref="AM236">IF(A236="","",IF(INDEX(Table_Methods!A:F,MATCH(G236,Table_Methods!B:B,0),1)&lt;&gt;"BKFL3","",MAX(0,ROUND(BKFL3_STR(AC236+AE236,K236),1))))</f>
        <v/>
      </c>
      <c r="AN236" s="96" t="str" cm="1">
        <f t="array" ref="AN236">IF(A236="","",IF(INDEX(Table_Methods!A:F,MATCH(G236,Table_Methods!B:B,0),1)&lt;&gt;"BKFL6","",MAX(0,ROUND(BKFL6_CEB(AC236,AE236,AO236,F236,F236,J236),1))))</f>
        <v/>
      </c>
      <c r="AO236" s="97" t="str" cm="1">
        <f t="array" ref="AO236">IF(A236="","",IF(INDEX(Table_Methods!A:F,MATCH(G236,Table_Methods!B:B,0),1)&lt;&gt;"BKFL6","",MAX(0,ROUND(BKFL6_STR_NRK(AC236,K236,V236),1))))</f>
        <v/>
      </c>
      <c r="AP236" s="96" t="str" cm="1">
        <f t="array" ref="AP236">IF(A236="","",IF(INDEX(Table_Methods!A:F,MATCH(G236,Table_Methods!B:B,0),1)&lt;&gt;"BKFL6","",MAX(0,ROUND(BKFL6_STR_RCK(AB236,F236),1))))</f>
        <v/>
      </c>
      <c r="AQ236" s="97" t="str" cm="1">
        <f t="array" ref="AQ236">IF(A236="","",IF(INDEX(Table_Methods!A:F,MATCH(G236,Table_Methods!B:B,0),1)&lt;&gt;"BKFL7","",MAX(0,ROUND(BKFL7_CEB(AC236,AD236,AR236,F236,F236,J236),1))))</f>
        <v/>
      </c>
      <c r="AR236" s="96" t="str" cm="1">
        <f t="array" ref="AR236">IF(A236="","",IF(INDEX(Table_Methods!A:F,MATCH(G236,Table_Methods!B:B,0),1)&lt;&gt;"BKFL7","",MAX(0,ROUND(BKFL7_STR_NRK(AC236,K236,V236),1))))</f>
        <v/>
      </c>
      <c r="AS236" s="96" t="str" cm="1">
        <f t="array" ref="AS236">IF(A236="","",IF(INDEX(Table_Methods!A:F,MATCH(G236,Table_Methods!B:B,0),1)&lt;&gt;"BKFL7","",MAX(0,ROUND(BKFL7_STR_RCK(AB236,F236),1))))</f>
        <v/>
      </c>
      <c r="AT236" s="97" t="str" cm="1">
        <f t="array" ref="AT236">IF(A236="","",IF(INDEX(Table_Methods!A:F,MATCH(G236,Table_Methods!B:B,0),1)&lt;&gt;"BKFL8","",MAX(0,ROUND(BKFL8_CEB(AF236,Z236,AA236),1))))</f>
        <v/>
      </c>
      <c r="AU236" s="96" t="str" cm="1">
        <f t="array" ref="AU236">IF(A236="","",IF(INDEX(Table_Methods!A:F,MATCH(G236,Table_Methods!B:B,0),1)&lt;&gt;"BKFL8","",MAX(0,ROUND(BKFL8_STR_NRK(AC236,AD236,X236,Y236,Z236),1))))</f>
        <v/>
      </c>
      <c r="AV236" s="96" t="str" cm="1">
        <f t="array" ref="AV236">IF(A236="","",IF(INDEX(Table_Methods!A:F,MATCH(G236,Table_Methods!B:B,0),1)&lt;&gt;"BKFL8","",MAX(0,ROUND(BKFL8_STR_RCK(AB236,X236),1))))</f>
        <v/>
      </c>
      <c r="AW236" s="96" t="str" cm="1">
        <f t="array" ref="AW236">IF(A236="","",IF(INDEX(Table_Methods!A:F,MATCH(G236,Table_Methods!B:B,0),1)&lt;&gt;"BKFL9","",MAX(0,ROUND(BKFL9_STR_NRK(AC236,AD236,X236,Y236,Z236),1))))</f>
        <v/>
      </c>
      <c r="AX236" s="96" t="str" cm="1">
        <f t="array" ref="AX236">IF(A236="","",IF(INDEX(Table_Methods!A:F,MATCH(G236,Table_Methods!B:B,0),1)&lt;&gt;"BKFL9","",MAX(0,ROUND(BKFL9_STR_RCK(AB236,X236),1))))</f>
        <v/>
      </c>
    </row>
    <row r="237" spans="1:50" x14ac:dyDescent="0.25">
      <c r="A237" s="82" t="str">
        <f>IF(Input!A237="","",Input!A237)</f>
        <v/>
      </c>
      <c r="B237" s="82" t="str">
        <f>IF(Input!B237="","",Input!B237)</f>
        <v/>
      </c>
      <c r="C237" s="82" t="str">
        <f>IF(Input!D237="","",Input!D237)</f>
        <v/>
      </c>
      <c r="D237" s="82" t="str">
        <f>IF(Input!E237="","",Input!E237)</f>
        <v/>
      </c>
      <c r="E237" s="82" t="str">
        <f>IF(Input!F237="","",Input!F237)</f>
        <v/>
      </c>
      <c r="F237" s="82" t="str">
        <f>IF(Input!G237="","",Input!G237)</f>
        <v/>
      </c>
      <c r="G237" s="83" t="str">
        <f>IF(Input!H237="","",Input!H237)</f>
        <v/>
      </c>
      <c r="H237" s="82" t="str">
        <f>IF(Input!I237="","",Input!I237)</f>
        <v/>
      </c>
      <c r="I237" s="82" t="str">
        <f>IF(Input!J237="","",Input!J237)</f>
        <v/>
      </c>
      <c r="J237" s="82" t="str">
        <f>IF(Input!K237="","",Input!K237)</f>
        <v/>
      </c>
      <c r="K237" s="82" t="str">
        <f>IF(Input!L237="","",Input!L237)</f>
        <v/>
      </c>
      <c r="L237" s="70" t="str">
        <f>IF(B237="","",IF(B237="Box",4,IF(AND(Project!$B$12&gt;0,ISNUMBER(Project!$B$12)),Project!$B$12,12)))</f>
        <v/>
      </c>
      <c r="M237" s="66" t="str">
        <f t="shared" si="21"/>
        <v/>
      </c>
      <c r="N237" s="66" t="str">
        <f t="shared" si="22"/>
        <v/>
      </c>
      <c r="O237" s="67" t="str" cm="1">
        <f t="array" ref="O237">IF(A237="","",ROUND(IF(B237="Circular",Circular(M237),IF(B237="Box",Box(M237,N237),Elliptical(M237,N237))),3))</f>
        <v/>
      </c>
      <c r="P237" s="66" t="str">
        <f t="shared" si="23"/>
        <v/>
      </c>
      <c r="Q237" s="66" t="str" cm="1">
        <f t="array" ref="Q237">IF(M237="","",ROUND(W(M237),2))</f>
        <v/>
      </c>
      <c r="R237" s="66" t="str" cm="1">
        <f t="array" ref="R237">IF(M237="","",ROUND(Wb(Q237,M237),2))</f>
        <v/>
      </c>
      <c r="S237" s="66" t="str" cm="1">
        <f t="array" ref="S237">IF(R237="","",ROUND(K(R237,N237,L237),2))</f>
        <v/>
      </c>
      <c r="T237" s="66" t="str" cm="1">
        <f t="array" ref="T237">IF(S237="","",ROUND(K_3(S237,P237,L237),2))</f>
        <v/>
      </c>
      <c r="U237" s="66" t="str" cm="1">
        <f t="array" ref="U237">IF(S237="","",ROUND(Wt(I237,S237,L237),2))</f>
        <v/>
      </c>
      <c r="V237" s="92" t="str" cm="1">
        <f t="array" ref="V237">IF(A237="","",MAX(ROUND(L_B2(K237,N237),2),0))</f>
        <v/>
      </c>
      <c r="W237" s="92" t="str" cm="1">
        <f t="array" ref="W237">IF(A237="","",MAX(ROUND(L_Tc(K237,I237,N237),2),0))</f>
        <v/>
      </c>
      <c r="X237" s="92" t="str" cm="1">
        <f t="array" ref="X237">IF(N237="","",ROUND(L_Vc(K237,P237,N237),2))</f>
        <v/>
      </c>
      <c r="Y237" s="92" t="str">
        <f t="shared" si="24"/>
        <v/>
      </c>
      <c r="Z237" s="92" t="str">
        <f t="shared" si="25"/>
        <v/>
      </c>
      <c r="AA237" s="92" t="str">
        <f t="shared" si="26"/>
        <v/>
      </c>
      <c r="AB237" s="76" t="str" cm="1">
        <f t="array" ref="AB237">IF(A237="","",AREA_F(IF(RIGHT(G237,4)="ment",P237,I237),R237))</f>
        <v/>
      </c>
      <c r="AC237" s="76" t="str" cm="1">
        <f t="array" ref="AC237">IF(A237="","",ROUND(AREA_BC(R237,S237,N237,O237),2))</f>
        <v/>
      </c>
      <c r="AD237" s="76" t="str">
        <f t="shared" si="27"/>
        <v/>
      </c>
      <c r="AE237" s="76" t="str" cm="1">
        <f t="array" ref="AE237">IF(A237="","",ROUND(AREA_CT(S237,U237,I237),2))</f>
        <v/>
      </c>
      <c r="AF237" s="76" t="str" cm="1">
        <f t="array" ref="AF237">IF(A237="","",ROUND(AREA_VT(T237,U237,I237,P237),2))</f>
        <v/>
      </c>
      <c r="AG237" s="96" t="str" cm="1">
        <f t="array" ref="AG237">IF(A237="","",IF(INDEX(Table_Methods!A:F,MATCH(G237,Table_Methods!B:B,0),1)&lt;&gt;"BKFL1","",MAX(0,ROUND(BKFL1_CEB(AC237,AE237,AH237,F237,F237,J237),1))))</f>
        <v/>
      </c>
      <c r="AH237" s="96" t="str" cm="1">
        <f t="array" ref="AH237">IF(A237="","",IF(INDEX(Table_Methods!A:F,MATCH(G237,Table_Methods!B:B,0),1)&lt;&gt;"BKFL1","",MAX(0,ROUND(BKFL1_STR_NRK(AC237,AE237,K237,V237,W237),1))))</f>
        <v/>
      </c>
      <c r="AI237" s="96" t="str" cm="1">
        <f t="array" ref="AI237">IF(A237="","",IF(INDEX(Table_Methods!A:F,MATCH(G237,Table_Methods!B:B,0),1)&lt;&gt;"BKFL1","",MAX(0,ROUND(BKFL1_STR_RCK(AB237,F237),1))))</f>
        <v/>
      </c>
      <c r="AJ237" s="96" t="str" cm="1">
        <f t="array" ref="AJ237">IF(A237="","",IF(INDEX(Table_Methods!A:F,MATCH(G237,Table_Methods!B:B,0),1)&lt;&gt;"BKFL2","",MAX(0,ROUND(BKFL2_CEB(AC237,AD237,AK237,F237,F237,J237),1))))</f>
        <v/>
      </c>
      <c r="AK237" s="96" t="str" cm="1">
        <f t="array" ref="AK237">IF(A237="","",IF(INDEX(Table_Methods!A:F,MATCH(G237,Table_Methods!B:B,0),1)&lt;&gt;"BKFL2","",MAX(0,ROUND(BKFL2_STR_NRK(AC237,AD237,K237,V237,X237),1))))</f>
        <v/>
      </c>
      <c r="AL237" s="96" t="str" cm="1">
        <f t="array" ref="AL237">IF(A237="","",IF(INDEX(Table_Methods!A:F,MATCH(G237,Table_Methods!B:B,0),1)&lt;&gt;"BKFL2","",MAX(0,ROUND(BKFL2_STR_RCK(AB237,F237),1))))</f>
        <v/>
      </c>
      <c r="AM237" s="96" t="str" cm="1">
        <f t="array" ref="AM237">IF(A237="","",IF(INDEX(Table_Methods!A:F,MATCH(G237,Table_Methods!B:B,0),1)&lt;&gt;"BKFL3","",MAX(0,ROUND(BKFL3_STR(AC237+AE237,K237),1))))</f>
        <v/>
      </c>
      <c r="AN237" s="96" t="str" cm="1">
        <f t="array" ref="AN237">IF(A237="","",IF(INDEX(Table_Methods!A:F,MATCH(G237,Table_Methods!B:B,0),1)&lt;&gt;"BKFL6","",MAX(0,ROUND(BKFL6_CEB(AC237,AE237,AO237,F237,F237,J237),1))))</f>
        <v/>
      </c>
      <c r="AO237" s="97" t="str" cm="1">
        <f t="array" ref="AO237">IF(A237="","",IF(INDEX(Table_Methods!A:F,MATCH(G237,Table_Methods!B:B,0),1)&lt;&gt;"BKFL6","",MAX(0,ROUND(BKFL6_STR_NRK(AC237,K237,V237),1))))</f>
        <v/>
      </c>
      <c r="AP237" s="96" t="str" cm="1">
        <f t="array" ref="AP237">IF(A237="","",IF(INDEX(Table_Methods!A:F,MATCH(G237,Table_Methods!B:B,0),1)&lt;&gt;"BKFL6","",MAX(0,ROUND(BKFL6_STR_RCK(AB237,F237),1))))</f>
        <v/>
      </c>
      <c r="AQ237" s="97" t="str" cm="1">
        <f t="array" ref="AQ237">IF(A237="","",IF(INDEX(Table_Methods!A:F,MATCH(G237,Table_Methods!B:B,0),1)&lt;&gt;"BKFL7","",MAX(0,ROUND(BKFL7_CEB(AC237,AD237,AR237,F237,F237,J237),1))))</f>
        <v/>
      </c>
      <c r="AR237" s="96" t="str" cm="1">
        <f t="array" ref="AR237">IF(A237="","",IF(INDEX(Table_Methods!A:F,MATCH(G237,Table_Methods!B:B,0),1)&lt;&gt;"BKFL7","",MAX(0,ROUND(BKFL7_STR_NRK(AC237,K237,V237),1))))</f>
        <v/>
      </c>
      <c r="AS237" s="96" t="str" cm="1">
        <f t="array" ref="AS237">IF(A237="","",IF(INDEX(Table_Methods!A:F,MATCH(G237,Table_Methods!B:B,0),1)&lt;&gt;"BKFL7","",MAX(0,ROUND(BKFL7_STR_RCK(AB237,F237),1))))</f>
        <v/>
      </c>
      <c r="AT237" s="97" t="str" cm="1">
        <f t="array" ref="AT237">IF(A237="","",IF(INDEX(Table_Methods!A:F,MATCH(G237,Table_Methods!B:B,0),1)&lt;&gt;"BKFL8","",MAX(0,ROUND(BKFL8_CEB(AF237,Z237,AA237),1))))</f>
        <v/>
      </c>
      <c r="AU237" s="96" t="str" cm="1">
        <f t="array" ref="AU237">IF(A237="","",IF(INDEX(Table_Methods!A:F,MATCH(G237,Table_Methods!B:B,0),1)&lt;&gt;"BKFL8","",MAX(0,ROUND(BKFL8_STR_NRK(AC237,AD237,X237,Y237,Z237),1))))</f>
        <v/>
      </c>
      <c r="AV237" s="96" t="str" cm="1">
        <f t="array" ref="AV237">IF(A237="","",IF(INDEX(Table_Methods!A:F,MATCH(G237,Table_Methods!B:B,0),1)&lt;&gt;"BKFL8","",MAX(0,ROUND(BKFL8_STR_RCK(AB237,X237),1))))</f>
        <v/>
      </c>
      <c r="AW237" s="96" t="str" cm="1">
        <f t="array" ref="AW237">IF(A237="","",IF(INDEX(Table_Methods!A:F,MATCH(G237,Table_Methods!B:B,0),1)&lt;&gt;"BKFL9","",MAX(0,ROUND(BKFL9_STR_NRK(AC237,AD237,X237,Y237,Z237),1))))</f>
        <v/>
      </c>
      <c r="AX237" s="96" t="str" cm="1">
        <f t="array" ref="AX237">IF(A237="","",IF(INDEX(Table_Methods!A:F,MATCH(G237,Table_Methods!B:B,0),1)&lt;&gt;"BKFL9","",MAX(0,ROUND(BKFL9_STR_RCK(AB237,X237),1))))</f>
        <v/>
      </c>
    </row>
    <row r="238" spans="1:50" x14ac:dyDescent="0.25">
      <c r="A238" s="82" t="str">
        <f>IF(Input!A238="","",Input!A238)</f>
        <v/>
      </c>
      <c r="B238" s="82" t="str">
        <f>IF(Input!B238="","",Input!B238)</f>
        <v/>
      </c>
      <c r="C238" s="82" t="str">
        <f>IF(Input!D238="","",Input!D238)</f>
        <v/>
      </c>
      <c r="D238" s="82" t="str">
        <f>IF(Input!E238="","",Input!E238)</f>
        <v/>
      </c>
      <c r="E238" s="82" t="str">
        <f>IF(Input!F238="","",Input!F238)</f>
        <v/>
      </c>
      <c r="F238" s="82" t="str">
        <f>IF(Input!G238="","",Input!G238)</f>
        <v/>
      </c>
      <c r="G238" s="83" t="str">
        <f>IF(Input!H238="","",Input!H238)</f>
        <v/>
      </c>
      <c r="H238" s="82" t="str">
        <f>IF(Input!I238="","",Input!I238)</f>
        <v/>
      </c>
      <c r="I238" s="82" t="str">
        <f>IF(Input!J238="","",Input!J238)</f>
        <v/>
      </c>
      <c r="J238" s="82" t="str">
        <f>IF(Input!K238="","",Input!K238)</f>
        <v/>
      </c>
      <c r="K238" s="82" t="str">
        <f>IF(Input!L238="","",Input!L238)</f>
        <v/>
      </c>
      <c r="L238" s="70" t="str">
        <f>IF(B238="","",IF(B238="Box",4,IF(AND(Project!$B$12&gt;0,ISNUMBER(Project!$B$12)),Project!$B$12,12)))</f>
        <v/>
      </c>
      <c r="M238" s="66" t="str">
        <f t="shared" si="21"/>
        <v/>
      </c>
      <c r="N238" s="66" t="str">
        <f t="shared" si="22"/>
        <v/>
      </c>
      <c r="O238" s="67" t="str" cm="1">
        <f t="array" ref="O238">IF(A238="","",ROUND(IF(B238="Circular",Circular(M238),IF(B238="Box",Box(M238,N238),Elliptical(M238,N238))),3))</f>
        <v/>
      </c>
      <c r="P238" s="66" t="str">
        <f t="shared" si="23"/>
        <v/>
      </c>
      <c r="Q238" s="66" t="str" cm="1">
        <f t="array" ref="Q238">IF(M238="","",ROUND(W(M238),2))</f>
        <v/>
      </c>
      <c r="R238" s="66" t="str" cm="1">
        <f t="array" ref="R238">IF(M238="","",ROUND(Wb(Q238,M238),2))</f>
        <v/>
      </c>
      <c r="S238" s="66" t="str" cm="1">
        <f t="array" ref="S238">IF(R238="","",ROUND(K(R238,N238,L238),2))</f>
        <v/>
      </c>
      <c r="T238" s="66" t="str" cm="1">
        <f t="array" ref="T238">IF(S238="","",ROUND(K_3(S238,P238,L238),2))</f>
        <v/>
      </c>
      <c r="U238" s="66" t="str" cm="1">
        <f t="array" ref="U238">IF(S238="","",ROUND(Wt(I238,S238,L238),2))</f>
        <v/>
      </c>
      <c r="V238" s="92" t="str" cm="1">
        <f t="array" ref="V238">IF(A238="","",MAX(ROUND(L_B2(K238,N238),2),0))</f>
        <v/>
      </c>
      <c r="W238" s="92" t="str" cm="1">
        <f t="array" ref="W238">IF(A238="","",MAX(ROUND(L_Tc(K238,I238,N238),2),0))</f>
        <v/>
      </c>
      <c r="X238" s="92" t="str" cm="1">
        <f t="array" ref="X238">IF(N238="","",ROUND(L_Vc(K238,P238,N238),2))</f>
        <v/>
      </c>
      <c r="Y238" s="92" t="str">
        <f t="shared" si="24"/>
        <v/>
      </c>
      <c r="Z238" s="92" t="str">
        <f t="shared" si="25"/>
        <v/>
      </c>
      <c r="AA238" s="92" t="str">
        <f t="shared" si="26"/>
        <v/>
      </c>
      <c r="AB238" s="76" t="str" cm="1">
        <f t="array" ref="AB238">IF(A238="","",AREA_F(IF(RIGHT(G238,4)="ment",P238,I238),R238))</f>
        <v/>
      </c>
      <c r="AC238" s="76" t="str" cm="1">
        <f t="array" ref="AC238">IF(A238="","",ROUND(AREA_BC(R238,S238,N238,O238),2))</f>
        <v/>
      </c>
      <c r="AD238" s="76" t="str">
        <f t="shared" si="27"/>
        <v/>
      </c>
      <c r="AE238" s="76" t="str" cm="1">
        <f t="array" ref="AE238">IF(A238="","",ROUND(AREA_CT(S238,U238,I238),2))</f>
        <v/>
      </c>
      <c r="AF238" s="76" t="str" cm="1">
        <f t="array" ref="AF238">IF(A238="","",ROUND(AREA_VT(T238,U238,I238,P238),2))</f>
        <v/>
      </c>
      <c r="AG238" s="96" t="str" cm="1">
        <f t="array" ref="AG238">IF(A238="","",IF(INDEX(Table_Methods!A:F,MATCH(G238,Table_Methods!B:B,0),1)&lt;&gt;"BKFL1","",MAX(0,ROUND(BKFL1_CEB(AC238,AE238,AH238,F238,F238,J238),1))))</f>
        <v/>
      </c>
      <c r="AH238" s="96" t="str" cm="1">
        <f t="array" ref="AH238">IF(A238="","",IF(INDEX(Table_Methods!A:F,MATCH(G238,Table_Methods!B:B,0),1)&lt;&gt;"BKFL1","",MAX(0,ROUND(BKFL1_STR_NRK(AC238,AE238,K238,V238,W238),1))))</f>
        <v/>
      </c>
      <c r="AI238" s="96" t="str" cm="1">
        <f t="array" ref="AI238">IF(A238="","",IF(INDEX(Table_Methods!A:F,MATCH(G238,Table_Methods!B:B,0),1)&lt;&gt;"BKFL1","",MAX(0,ROUND(BKFL1_STR_RCK(AB238,F238),1))))</f>
        <v/>
      </c>
      <c r="AJ238" s="96" t="str" cm="1">
        <f t="array" ref="AJ238">IF(A238="","",IF(INDEX(Table_Methods!A:F,MATCH(G238,Table_Methods!B:B,0),1)&lt;&gt;"BKFL2","",MAX(0,ROUND(BKFL2_CEB(AC238,AD238,AK238,F238,F238,J238),1))))</f>
        <v/>
      </c>
      <c r="AK238" s="96" t="str" cm="1">
        <f t="array" ref="AK238">IF(A238="","",IF(INDEX(Table_Methods!A:F,MATCH(G238,Table_Methods!B:B,0),1)&lt;&gt;"BKFL2","",MAX(0,ROUND(BKFL2_STR_NRK(AC238,AD238,K238,V238,X238),1))))</f>
        <v/>
      </c>
      <c r="AL238" s="96" t="str" cm="1">
        <f t="array" ref="AL238">IF(A238="","",IF(INDEX(Table_Methods!A:F,MATCH(G238,Table_Methods!B:B,0),1)&lt;&gt;"BKFL2","",MAX(0,ROUND(BKFL2_STR_RCK(AB238,F238),1))))</f>
        <v/>
      </c>
      <c r="AM238" s="96" t="str" cm="1">
        <f t="array" ref="AM238">IF(A238="","",IF(INDEX(Table_Methods!A:F,MATCH(G238,Table_Methods!B:B,0),1)&lt;&gt;"BKFL3","",MAX(0,ROUND(BKFL3_STR(AC238+AE238,K238),1))))</f>
        <v/>
      </c>
      <c r="AN238" s="96" t="str" cm="1">
        <f t="array" ref="AN238">IF(A238="","",IF(INDEX(Table_Methods!A:F,MATCH(G238,Table_Methods!B:B,0),1)&lt;&gt;"BKFL6","",MAX(0,ROUND(BKFL6_CEB(AC238,AE238,AO238,F238,F238,J238),1))))</f>
        <v/>
      </c>
      <c r="AO238" s="97" t="str" cm="1">
        <f t="array" ref="AO238">IF(A238="","",IF(INDEX(Table_Methods!A:F,MATCH(G238,Table_Methods!B:B,0),1)&lt;&gt;"BKFL6","",MAX(0,ROUND(BKFL6_STR_NRK(AC238,K238,V238),1))))</f>
        <v/>
      </c>
      <c r="AP238" s="96" t="str" cm="1">
        <f t="array" ref="AP238">IF(A238="","",IF(INDEX(Table_Methods!A:F,MATCH(G238,Table_Methods!B:B,0),1)&lt;&gt;"BKFL6","",MAX(0,ROUND(BKFL6_STR_RCK(AB238,F238),1))))</f>
        <v/>
      </c>
      <c r="AQ238" s="97" t="str" cm="1">
        <f t="array" ref="AQ238">IF(A238="","",IF(INDEX(Table_Methods!A:F,MATCH(G238,Table_Methods!B:B,0),1)&lt;&gt;"BKFL7","",MAX(0,ROUND(BKFL7_CEB(AC238,AD238,AR238,F238,F238,J238),1))))</f>
        <v/>
      </c>
      <c r="AR238" s="96" t="str" cm="1">
        <f t="array" ref="AR238">IF(A238="","",IF(INDEX(Table_Methods!A:F,MATCH(G238,Table_Methods!B:B,0),1)&lt;&gt;"BKFL7","",MAX(0,ROUND(BKFL7_STR_NRK(AC238,K238,V238),1))))</f>
        <v/>
      </c>
      <c r="AS238" s="96" t="str" cm="1">
        <f t="array" ref="AS238">IF(A238="","",IF(INDEX(Table_Methods!A:F,MATCH(G238,Table_Methods!B:B,0),1)&lt;&gt;"BKFL7","",MAX(0,ROUND(BKFL7_STR_RCK(AB238,F238),1))))</f>
        <v/>
      </c>
      <c r="AT238" s="97" t="str" cm="1">
        <f t="array" ref="AT238">IF(A238="","",IF(INDEX(Table_Methods!A:F,MATCH(G238,Table_Methods!B:B,0),1)&lt;&gt;"BKFL8","",MAX(0,ROUND(BKFL8_CEB(AF238,Z238,AA238),1))))</f>
        <v/>
      </c>
      <c r="AU238" s="96" t="str" cm="1">
        <f t="array" ref="AU238">IF(A238="","",IF(INDEX(Table_Methods!A:F,MATCH(G238,Table_Methods!B:B,0),1)&lt;&gt;"BKFL8","",MAX(0,ROUND(BKFL8_STR_NRK(AC238,AD238,X238,Y238,Z238),1))))</f>
        <v/>
      </c>
      <c r="AV238" s="96" t="str" cm="1">
        <f t="array" ref="AV238">IF(A238="","",IF(INDEX(Table_Methods!A:F,MATCH(G238,Table_Methods!B:B,0),1)&lt;&gt;"BKFL8","",MAX(0,ROUND(BKFL8_STR_RCK(AB238,X238),1))))</f>
        <v/>
      </c>
      <c r="AW238" s="96" t="str" cm="1">
        <f t="array" ref="AW238">IF(A238="","",IF(INDEX(Table_Methods!A:F,MATCH(G238,Table_Methods!B:B,0),1)&lt;&gt;"BKFL9","",MAX(0,ROUND(BKFL9_STR_NRK(AC238,AD238,X238,Y238,Z238),1))))</f>
        <v/>
      </c>
      <c r="AX238" s="96" t="str" cm="1">
        <f t="array" ref="AX238">IF(A238="","",IF(INDEX(Table_Methods!A:F,MATCH(G238,Table_Methods!B:B,0),1)&lt;&gt;"BKFL9","",MAX(0,ROUND(BKFL9_STR_RCK(AB238,X238),1))))</f>
        <v/>
      </c>
    </row>
    <row r="239" spans="1:50" x14ac:dyDescent="0.25">
      <c r="A239" s="82" t="str">
        <f>IF(Input!A239="","",Input!A239)</f>
        <v/>
      </c>
      <c r="B239" s="82" t="str">
        <f>IF(Input!B239="","",Input!B239)</f>
        <v/>
      </c>
      <c r="C239" s="82" t="str">
        <f>IF(Input!D239="","",Input!D239)</f>
        <v/>
      </c>
      <c r="D239" s="82" t="str">
        <f>IF(Input!E239="","",Input!E239)</f>
        <v/>
      </c>
      <c r="E239" s="82" t="str">
        <f>IF(Input!F239="","",Input!F239)</f>
        <v/>
      </c>
      <c r="F239" s="82" t="str">
        <f>IF(Input!G239="","",Input!G239)</f>
        <v/>
      </c>
      <c r="G239" s="83" t="str">
        <f>IF(Input!H239="","",Input!H239)</f>
        <v/>
      </c>
      <c r="H239" s="82" t="str">
        <f>IF(Input!I239="","",Input!I239)</f>
        <v/>
      </c>
      <c r="I239" s="82" t="str">
        <f>IF(Input!J239="","",Input!J239)</f>
        <v/>
      </c>
      <c r="J239" s="82" t="str">
        <f>IF(Input!K239="","",Input!K239)</f>
        <v/>
      </c>
      <c r="K239" s="82" t="str">
        <f>IF(Input!L239="","",Input!L239)</f>
        <v/>
      </c>
      <c r="L239" s="70" t="str">
        <f>IF(B239="","",IF(B239="Box",4,IF(AND(Project!$B$12&gt;0,ISNUMBER(Project!$B$12)),Project!$B$12,12)))</f>
        <v/>
      </c>
      <c r="M239" s="66" t="str">
        <f t="shared" si="21"/>
        <v/>
      </c>
      <c r="N239" s="66" t="str">
        <f t="shared" si="22"/>
        <v/>
      </c>
      <c r="O239" s="67" t="str" cm="1">
        <f t="array" ref="O239">IF(A239="","",ROUND(IF(B239="Circular",Circular(M239),IF(B239="Box",Box(M239,N239),Elliptical(M239,N239))),3))</f>
        <v/>
      </c>
      <c r="P239" s="66" t="str">
        <f t="shared" si="23"/>
        <v/>
      </c>
      <c r="Q239" s="66" t="str" cm="1">
        <f t="array" ref="Q239">IF(M239="","",ROUND(W(M239),2))</f>
        <v/>
      </c>
      <c r="R239" s="66" t="str" cm="1">
        <f t="array" ref="R239">IF(M239="","",ROUND(Wb(Q239,M239),2))</f>
        <v/>
      </c>
      <c r="S239" s="66" t="str" cm="1">
        <f t="array" ref="S239">IF(R239="","",ROUND(K(R239,N239,L239),2))</f>
        <v/>
      </c>
      <c r="T239" s="66" t="str" cm="1">
        <f t="array" ref="T239">IF(S239="","",ROUND(K_3(S239,P239,L239),2))</f>
        <v/>
      </c>
      <c r="U239" s="66" t="str" cm="1">
        <f t="array" ref="U239">IF(S239="","",ROUND(Wt(I239,S239,L239),2))</f>
        <v/>
      </c>
      <c r="V239" s="92" t="str" cm="1">
        <f t="array" ref="V239">IF(A239="","",MAX(ROUND(L_B2(K239,N239),2),0))</f>
        <v/>
      </c>
      <c r="W239" s="92" t="str" cm="1">
        <f t="array" ref="W239">IF(A239="","",MAX(ROUND(L_Tc(K239,I239,N239),2),0))</f>
        <v/>
      </c>
      <c r="X239" s="92" t="str" cm="1">
        <f t="array" ref="X239">IF(N239="","",ROUND(L_Vc(K239,P239,N239),2))</f>
        <v/>
      </c>
      <c r="Y239" s="92" t="str">
        <f t="shared" si="24"/>
        <v/>
      </c>
      <c r="Z239" s="92" t="str">
        <f t="shared" si="25"/>
        <v/>
      </c>
      <c r="AA239" s="92" t="str">
        <f t="shared" si="26"/>
        <v/>
      </c>
      <c r="AB239" s="76" t="str" cm="1">
        <f t="array" ref="AB239">IF(A239="","",AREA_F(IF(RIGHT(G239,4)="ment",P239,I239),R239))</f>
        <v/>
      </c>
      <c r="AC239" s="76" t="str" cm="1">
        <f t="array" ref="AC239">IF(A239="","",ROUND(AREA_BC(R239,S239,N239,O239),2))</f>
        <v/>
      </c>
      <c r="AD239" s="76" t="str">
        <f t="shared" si="27"/>
        <v/>
      </c>
      <c r="AE239" s="76" t="str" cm="1">
        <f t="array" ref="AE239">IF(A239="","",ROUND(AREA_CT(S239,U239,I239),2))</f>
        <v/>
      </c>
      <c r="AF239" s="76" t="str" cm="1">
        <f t="array" ref="AF239">IF(A239="","",ROUND(AREA_VT(T239,U239,I239,P239),2))</f>
        <v/>
      </c>
      <c r="AG239" s="96" t="str" cm="1">
        <f t="array" ref="AG239">IF(A239="","",IF(INDEX(Table_Methods!A:F,MATCH(G239,Table_Methods!B:B,0),1)&lt;&gt;"BKFL1","",MAX(0,ROUND(BKFL1_CEB(AC239,AE239,AH239,F239,F239,J239),1))))</f>
        <v/>
      </c>
      <c r="AH239" s="96" t="str" cm="1">
        <f t="array" ref="AH239">IF(A239="","",IF(INDEX(Table_Methods!A:F,MATCH(G239,Table_Methods!B:B,0),1)&lt;&gt;"BKFL1","",MAX(0,ROUND(BKFL1_STR_NRK(AC239,AE239,K239,V239,W239),1))))</f>
        <v/>
      </c>
      <c r="AI239" s="96" t="str" cm="1">
        <f t="array" ref="AI239">IF(A239="","",IF(INDEX(Table_Methods!A:F,MATCH(G239,Table_Methods!B:B,0),1)&lt;&gt;"BKFL1","",MAX(0,ROUND(BKFL1_STR_RCK(AB239,F239),1))))</f>
        <v/>
      </c>
      <c r="AJ239" s="96" t="str" cm="1">
        <f t="array" ref="AJ239">IF(A239="","",IF(INDEX(Table_Methods!A:F,MATCH(G239,Table_Methods!B:B,0),1)&lt;&gt;"BKFL2","",MAX(0,ROUND(BKFL2_CEB(AC239,AD239,AK239,F239,F239,J239),1))))</f>
        <v/>
      </c>
      <c r="AK239" s="96" t="str" cm="1">
        <f t="array" ref="AK239">IF(A239="","",IF(INDEX(Table_Methods!A:F,MATCH(G239,Table_Methods!B:B,0),1)&lt;&gt;"BKFL2","",MAX(0,ROUND(BKFL2_STR_NRK(AC239,AD239,K239,V239,X239),1))))</f>
        <v/>
      </c>
      <c r="AL239" s="96" t="str" cm="1">
        <f t="array" ref="AL239">IF(A239="","",IF(INDEX(Table_Methods!A:F,MATCH(G239,Table_Methods!B:B,0),1)&lt;&gt;"BKFL2","",MAX(0,ROUND(BKFL2_STR_RCK(AB239,F239),1))))</f>
        <v/>
      </c>
      <c r="AM239" s="96" t="str" cm="1">
        <f t="array" ref="AM239">IF(A239="","",IF(INDEX(Table_Methods!A:F,MATCH(G239,Table_Methods!B:B,0),1)&lt;&gt;"BKFL3","",MAX(0,ROUND(BKFL3_STR(AC239+AE239,K239),1))))</f>
        <v/>
      </c>
      <c r="AN239" s="96" t="str" cm="1">
        <f t="array" ref="AN239">IF(A239="","",IF(INDEX(Table_Methods!A:F,MATCH(G239,Table_Methods!B:B,0),1)&lt;&gt;"BKFL6","",MAX(0,ROUND(BKFL6_CEB(AC239,AE239,AO239,F239,F239,J239),1))))</f>
        <v/>
      </c>
      <c r="AO239" s="97" t="str" cm="1">
        <f t="array" ref="AO239">IF(A239="","",IF(INDEX(Table_Methods!A:F,MATCH(G239,Table_Methods!B:B,0),1)&lt;&gt;"BKFL6","",MAX(0,ROUND(BKFL6_STR_NRK(AC239,K239,V239),1))))</f>
        <v/>
      </c>
      <c r="AP239" s="96" t="str" cm="1">
        <f t="array" ref="AP239">IF(A239="","",IF(INDEX(Table_Methods!A:F,MATCH(G239,Table_Methods!B:B,0),1)&lt;&gt;"BKFL6","",MAX(0,ROUND(BKFL6_STR_RCK(AB239,F239),1))))</f>
        <v/>
      </c>
      <c r="AQ239" s="97" t="str" cm="1">
        <f t="array" ref="AQ239">IF(A239="","",IF(INDEX(Table_Methods!A:F,MATCH(G239,Table_Methods!B:B,0),1)&lt;&gt;"BKFL7","",MAX(0,ROUND(BKFL7_CEB(AC239,AD239,AR239,F239,F239,J239),1))))</f>
        <v/>
      </c>
      <c r="AR239" s="96" t="str" cm="1">
        <f t="array" ref="AR239">IF(A239="","",IF(INDEX(Table_Methods!A:F,MATCH(G239,Table_Methods!B:B,0),1)&lt;&gt;"BKFL7","",MAX(0,ROUND(BKFL7_STR_NRK(AC239,K239,V239),1))))</f>
        <v/>
      </c>
      <c r="AS239" s="96" t="str" cm="1">
        <f t="array" ref="AS239">IF(A239="","",IF(INDEX(Table_Methods!A:F,MATCH(G239,Table_Methods!B:B,0),1)&lt;&gt;"BKFL7","",MAX(0,ROUND(BKFL7_STR_RCK(AB239,F239),1))))</f>
        <v/>
      </c>
      <c r="AT239" s="97" t="str" cm="1">
        <f t="array" ref="AT239">IF(A239="","",IF(INDEX(Table_Methods!A:F,MATCH(G239,Table_Methods!B:B,0),1)&lt;&gt;"BKFL8","",MAX(0,ROUND(BKFL8_CEB(AF239,Z239,AA239),1))))</f>
        <v/>
      </c>
      <c r="AU239" s="96" t="str" cm="1">
        <f t="array" ref="AU239">IF(A239="","",IF(INDEX(Table_Methods!A:F,MATCH(G239,Table_Methods!B:B,0),1)&lt;&gt;"BKFL8","",MAX(0,ROUND(BKFL8_STR_NRK(AC239,AD239,X239,Y239,Z239),1))))</f>
        <v/>
      </c>
      <c r="AV239" s="96" t="str" cm="1">
        <f t="array" ref="AV239">IF(A239="","",IF(INDEX(Table_Methods!A:F,MATCH(G239,Table_Methods!B:B,0),1)&lt;&gt;"BKFL8","",MAX(0,ROUND(BKFL8_STR_RCK(AB239,X239),1))))</f>
        <v/>
      </c>
      <c r="AW239" s="96" t="str" cm="1">
        <f t="array" ref="AW239">IF(A239="","",IF(INDEX(Table_Methods!A:F,MATCH(G239,Table_Methods!B:B,0),1)&lt;&gt;"BKFL9","",MAX(0,ROUND(BKFL9_STR_NRK(AC239,AD239,X239,Y239,Z239),1))))</f>
        <v/>
      </c>
      <c r="AX239" s="96" t="str" cm="1">
        <f t="array" ref="AX239">IF(A239="","",IF(INDEX(Table_Methods!A:F,MATCH(G239,Table_Methods!B:B,0),1)&lt;&gt;"BKFL9","",MAX(0,ROUND(BKFL9_STR_RCK(AB239,X239),1))))</f>
        <v/>
      </c>
    </row>
    <row r="240" spans="1:50" x14ac:dyDescent="0.25">
      <c r="A240" s="82" t="str">
        <f>IF(Input!A240="","",Input!A240)</f>
        <v/>
      </c>
      <c r="B240" s="82" t="str">
        <f>IF(Input!B240="","",Input!B240)</f>
        <v/>
      </c>
      <c r="C240" s="82" t="str">
        <f>IF(Input!D240="","",Input!D240)</f>
        <v/>
      </c>
      <c r="D240" s="82" t="str">
        <f>IF(Input!E240="","",Input!E240)</f>
        <v/>
      </c>
      <c r="E240" s="82" t="str">
        <f>IF(Input!F240="","",Input!F240)</f>
        <v/>
      </c>
      <c r="F240" s="82" t="str">
        <f>IF(Input!G240="","",Input!G240)</f>
        <v/>
      </c>
      <c r="G240" s="83" t="str">
        <f>IF(Input!H240="","",Input!H240)</f>
        <v/>
      </c>
      <c r="H240" s="82" t="str">
        <f>IF(Input!I240="","",Input!I240)</f>
        <v/>
      </c>
      <c r="I240" s="82" t="str">
        <f>IF(Input!J240="","",Input!J240)</f>
        <v/>
      </c>
      <c r="J240" s="82" t="str">
        <f>IF(Input!K240="","",Input!K240)</f>
        <v/>
      </c>
      <c r="K240" s="82" t="str">
        <f>IF(Input!L240="","",Input!L240)</f>
        <v/>
      </c>
      <c r="L240" s="70" t="str">
        <f>IF(B240="","",IF(B240="Box",4,IF(AND(Project!$B$12&gt;0,ISNUMBER(Project!$B$12)),Project!$B$12,12)))</f>
        <v/>
      </c>
      <c r="M240" s="66" t="str">
        <f t="shared" si="21"/>
        <v/>
      </c>
      <c r="N240" s="66" t="str">
        <f t="shared" si="22"/>
        <v/>
      </c>
      <c r="O240" s="67" t="str" cm="1">
        <f t="array" ref="O240">IF(A240="","",ROUND(IF(B240="Circular",Circular(M240),IF(B240="Box",Box(M240,N240),Elliptical(M240,N240))),3))</f>
        <v/>
      </c>
      <c r="P240" s="66" t="str">
        <f t="shared" si="23"/>
        <v/>
      </c>
      <c r="Q240" s="66" t="str" cm="1">
        <f t="array" ref="Q240">IF(M240="","",ROUND(W(M240),2))</f>
        <v/>
      </c>
      <c r="R240" s="66" t="str" cm="1">
        <f t="array" ref="R240">IF(M240="","",ROUND(Wb(Q240,M240),2))</f>
        <v/>
      </c>
      <c r="S240" s="66" t="str" cm="1">
        <f t="array" ref="S240">IF(R240="","",ROUND(K(R240,N240,L240),2))</f>
        <v/>
      </c>
      <c r="T240" s="66" t="str" cm="1">
        <f t="array" ref="T240">IF(S240="","",ROUND(K_3(S240,P240,L240),2))</f>
        <v/>
      </c>
      <c r="U240" s="66" t="str" cm="1">
        <f t="array" ref="U240">IF(S240="","",ROUND(Wt(I240,S240,L240),2))</f>
        <v/>
      </c>
      <c r="V240" s="92" t="str" cm="1">
        <f t="array" ref="V240">IF(A240="","",MAX(ROUND(L_B2(K240,N240),2),0))</f>
        <v/>
      </c>
      <c r="W240" s="92" t="str" cm="1">
        <f t="array" ref="W240">IF(A240="","",MAX(ROUND(L_Tc(K240,I240,N240),2),0))</f>
        <v/>
      </c>
      <c r="X240" s="92" t="str" cm="1">
        <f t="array" ref="X240">IF(N240="","",ROUND(L_Vc(K240,P240,N240),2))</f>
        <v/>
      </c>
      <c r="Y240" s="92" t="str">
        <f t="shared" si="24"/>
        <v/>
      </c>
      <c r="Z240" s="92" t="str">
        <f t="shared" si="25"/>
        <v/>
      </c>
      <c r="AA240" s="92" t="str">
        <f t="shared" si="26"/>
        <v/>
      </c>
      <c r="AB240" s="76" t="str" cm="1">
        <f t="array" ref="AB240">IF(A240="","",AREA_F(IF(RIGHT(G240,4)="ment",P240,I240),R240))</f>
        <v/>
      </c>
      <c r="AC240" s="76" t="str" cm="1">
        <f t="array" ref="AC240">IF(A240="","",ROUND(AREA_BC(R240,S240,N240,O240),2))</f>
        <v/>
      </c>
      <c r="AD240" s="76" t="str">
        <f t="shared" si="27"/>
        <v/>
      </c>
      <c r="AE240" s="76" t="str" cm="1">
        <f t="array" ref="AE240">IF(A240="","",ROUND(AREA_CT(S240,U240,I240),2))</f>
        <v/>
      </c>
      <c r="AF240" s="76" t="str" cm="1">
        <f t="array" ref="AF240">IF(A240="","",ROUND(AREA_VT(T240,U240,I240,P240),2))</f>
        <v/>
      </c>
      <c r="AG240" s="96" t="str" cm="1">
        <f t="array" ref="AG240">IF(A240="","",IF(INDEX(Table_Methods!A:F,MATCH(G240,Table_Methods!B:B,0),1)&lt;&gt;"BKFL1","",MAX(0,ROUND(BKFL1_CEB(AC240,AE240,AH240,F240,F240,J240),1))))</f>
        <v/>
      </c>
      <c r="AH240" s="96" t="str" cm="1">
        <f t="array" ref="AH240">IF(A240="","",IF(INDEX(Table_Methods!A:F,MATCH(G240,Table_Methods!B:B,0),1)&lt;&gt;"BKFL1","",MAX(0,ROUND(BKFL1_STR_NRK(AC240,AE240,K240,V240,W240),1))))</f>
        <v/>
      </c>
      <c r="AI240" s="96" t="str" cm="1">
        <f t="array" ref="AI240">IF(A240="","",IF(INDEX(Table_Methods!A:F,MATCH(G240,Table_Methods!B:B,0),1)&lt;&gt;"BKFL1","",MAX(0,ROUND(BKFL1_STR_RCK(AB240,F240),1))))</f>
        <v/>
      </c>
      <c r="AJ240" s="96" t="str" cm="1">
        <f t="array" ref="AJ240">IF(A240="","",IF(INDEX(Table_Methods!A:F,MATCH(G240,Table_Methods!B:B,0),1)&lt;&gt;"BKFL2","",MAX(0,ROUND(BKFL2_CEB(AC240,AD240,AK240,F240,F240,J240),1))))</f>
        <v/>
      </c>
      <c r="AK240" s="96" t="str" cm="1">
        <f t="array" ref="AK240">IF(A240="","",IF(INDEX(Table_Methods!A:F,MATCH(G240,Table_Methods!B:B,0),1)&lt;&gt;"BKFL2","",MAX(0,ROUND(BKFL2_STR_NRK(AC240,AD240,K240,V240,X240),1))))</f>
        <v/>
      </c>
      <c r="AL240" s="96" t="str" cm="1">
        <f t="array" ref="AL240">IF(A240="","",IF(INDEX(Table_Methods!A:F,MATCH(G240,Table_Methods!B:B,0),1)&lt;&gt;"BKFL2","",MAX(0,ROUND(BKFL2_STR_RCK(AB240,F240),1))))</f>
        <v/>
      </c>
      <c r="AM240" s="96" t="str" cm="1">
        <f t="array" ref="AM240">IF(A240="","",IF(INDEX(Table_Methods!A:F,MATCH(G240,Table_Methods!B:B,0),1)&lt;&gt;"BKFL3","",MAX(0,ROUND(BKFL3_STR(AC240+AE240,K240),1))))</f>
        <v/>
      </c>
      <c r="AN240" s="96" t="str" cm="1">
        <f t="array" ref="AN240">IF(A240="","",IF(INDEX(Table_Methods!A:F,MATCH(G240,Table_Methods!B:B,0),1)&lt;&gt;"BKFL6","",MAX(0,ROUND(BKFL6_CEB(AC240,AE240,AO240,F240,F240,J240),1))))</f>
        <v/>
      </c>
      <c r="AO240" s="97" t="str" cm="1">
        <f t="array" ref="AO240">IF(A240="","",IF(INDEX(Table_Methods!A:F,MATCH(G240,Table_Methods!B:B,0),1)&lt;&gt;"BKFL6","",MAX(0,ROUND(BKFL6_STR_NRK(AC240,K240,V240),1))))</f>
        <v/>
      </c>
      <c r="AP240" s="96" t="str" cm="1">
        <f t="array" ref="AP240">IF(A240="","",IF(INDEX(Table_Methods!A:F,MATCH(G240,Table_Methods!B:B,0),1)&lt;&gt;"BKFL6","",MAX(0,ROUND(BKFL6_STR_RCK(AB240,F240),1))))</f>
        <v/>
      </c>
      <c r="AQ240" s="97" t="str" cm="1">
        <f t="array" ref="AQ240">IF(A240="","",IF(INDEX(Table_Methods!A:F,MATCH(G240,Table_Methods!B:B,0),1)&lt;&gt;"BKFL7","",MAX(0,ROUND(BKFL7_CEB(AC240,AD240,AR240,F240,F240,J240),1))))</f>
        <v/>
      </c>
      <c r="AR240" s="96" t="str" cm="1">
        <f t="array" ref="AR240">IF(A240="","",IF(INDEX(Table_Methods!A:F,MATCH(G240,Table_Methods!B:B,0),1)&lt;&gt;"BKFL7","",MAX(0,ROUND(BKFL7_STR_NRK(AC240,K240,V240),1))))</f>
        <v/>
      </c>
      <c r="AS240" s="96" t="str" cm="1">
        <f t="array" ref="AS240">IF(A240="","",IF(INDEX(Table_Methods!A:F,MATCH(G240,Table_Methods!B:B,0),1)&lt;&gt;"BKFL7","",MAX(0,ROUND(BKFL7_STR_RCK(AB240,F240),1))))</f>
        <v/>
      </c>
      <c r="AT240" s="97" t="str" cm="1">
        <f t="array" ref="AT240">IF(A240="","",IF(INDEX(Table_Methods!A:F,MATCH(G240,Table_Methods!B:B,0),1)&lt;&gt;"BKFL8","",MAX(0,ROUND(BKFL8_CEB(AF240,Z240,AA240),1))))</f>
        <v/>
      </c>
      <c r="AU240" s="96" t="str" cm="1">
        <f t="array" ref="AU240">IF(A240="","",IF(INDEX(Table_Methods!A:F,MATCH(G240,Table_Methods!B:B,0),1)&lt;&gt;"BKFL8","",MAX(0,ROUND(BKFL8_STR_NRK(AC240,AD240,X240,Y240,Z240),1))))</f>
        <v/>
      </c>
      <c r="AV240" s="96" t="str" cm="1">
        <f t="array" ref="AV240">IF(A240="","",IF(INDEX(Table_Methods!A:F,MATCH(G240,Table_Methods!B:B,0),1)&lt;&gt;"BKFL8","",MAX(0,ROUND(BKFL8_STR_RCK(AB240,X240),1))))</f>
        <v/>
      </c>
      <c r="AW240" s="96" t="str" cm="1">
        <f t="array" ref="AW240">IF(A240="","",IF(INDEX(Table_Methods!A:F,MATCH(G240,Table_Methods!B:B,0),1)&lt;&gt;"BKFL9","",MAX(0,ROUND(BKFL9_STR_NRK(AC240,AD240,X240,Y240,Z240),1))))</f>
        <v/>
      </c>
      <c r="AX240" s="96" t="str" cm="1">
        <f t="array" ref="AX240">IF(A240="","",IF(INDEX(Table_Methods!A:F,MATCH(G240,Table_Methods!B:B,0),1)&lt;&gt;"BKFL9","",MAX(0,ROUND(BKFL9_STR_RCK(AB240,X240),1))))</f>
        <v/>
      </c>
    </row>
    <row r="241" spans="1:50" x14ac:dyDescent="0.25">
      <c r="A241" s="82" t="str">
        <f>IF(Input!A241="","",Input!A241)</f>
        <v/>
      </c>
      <c r="B241" s="82" t="str">
        <f>IF(Input!B241="","",Input!B241)</f>
        <v/>
      </c>
      <c r="C241" s="82" t="str">
        <f>IF(Input!D241="","",Input!D241)</f>
        <v/>
      </c>
      <c r="D241" s="82" t="str">
        <f>IF(Input!E241="","",Input!E241)</f>
        <v/>
      </c>
      <c r="E241" s="82" t="str">
        <f>IF(Input!F241="","",Input!F241)</f>
        <v/>
      </c>
      <c r="F241" s="82" t="str">
        <f>IF(Input!G241="","",Input!G241)</f>
        <v/>
      </c>
      <c r="G241" s="83" t="str">
        <f>IF(Input!H241="","",Input!H241)</f>
        <v/>
      </c>
      <c r="H241" s="82" t="str">
        <f>IF(Input!I241="","",Input!I241)</f>
        <v/>
      </c>
      <c r="I241" s="82" t="str">
        <f>IF(Input!J241="","",Input!J241)</f>
        <v/>
      </c>
      <c r="J241" s="82" t="str">
        <f>IF(Input!K241="","",Input!K241)</f>
        <v/>
      </c>
      <c r="K241" s="82" t="str">
        <f>IF(Input!L241="","",Input!L241)</f>
        <v/>
      </c>
      <c r="L241" s="70" t="str">
        <f>IF(B241="","",IF(B241="Box",4,IF(AND(Project!$B$12&gt;0,ISNUMBER(Project!$B$12)),Project!$B$12,12)))</f>
        <v/>
      </c>
      <c r="M241" s="66" t="str">
        <f t="shared" si="21"/>
        <v/>
      </c>
      <c r="N241" s="66" t="str">
        <f t="shared" si="22"/>
        <v/>
      </c>
      <c r="O241" s="67" t="str" cm="1">
        <f t="array" ref="O241">IF(A241="","",ROUND(IF(B241="Circular",Circular(M241),IF(B241="Box",Box(M241,N241),Elliptical(M241,N241))),3))</f>
        <v/>
      </c>
      <c r="P241" s="66" t="str">
        <f t="shared" si="23"/>
        <v/>
      </c>
      <c r="Q241" s="66" t="str" cm="1">
        <f t="array" ref="Q241">IF(M241="","",ROUND(W(M241),2))</f>
        <v/>
      </c>
      <c r="R241" s="66" t="str" cm="1">
        <f t="array" ref="R241">IF(M241="","",ROUND(Wb(Q241,M241),2))</f>
        <v/>
      </c>
      <c r="S241" s="66" t="str" cm="1">
        <f t="array" ref="S241">IF(R241="","",ROUND(K(R241,N241,L241),2))</f>
        <v/>
      </c>
      <c r="T241" s="66" t="str" cm="1">
        <f t="array" ref="T241">IF(S241="","",ROUND(K_3(S241,P241,L241),2))</f>
        <v/>
      </c>
      <c r="U241" s="66" t="str" cm="1">
        <f t="array" ref="U241">IF(S241="","",ROUND(Wt(I241,S241,L241),2))</f>
        <v/>
      </c>
      <c r="V241" s="92" t="str" cm="1">
        <f t="array" ref="V241">IF(A241="","",MAX(ROUND(L_B2(K241,N241),2),0))</f>
        <v/>
      </c>
      <c r="W241" s="92" t="str" cm="1">
        <f t="array" ref="W241">IF(A241="","",MAX(ROUND(L_Tc(K241,I241,N241),2),0))</f>
        <v/>
      </c>
      <c r="X241" s="92" t="str" cm="1">
        <f t="array" ref="X241">IF(N241="","",ROUND(L_Vc(K241,P241,N241),2))</f>
        <v/>
      </c>
      <c r="Y241" s="92" t="str">
        <f t="shared" si="24"/>
        <v/>
      </c>
      <c r="Z241" s="92" t="str">
        <f t="shared" si="25"/>
        <v/>
      </c>
      <c r="AA241" s="92" t="str">
        <f t="shared" si="26"/>
        <v/>
      </c>
      <c r="AB241" s="76" t="str" cm="1">
        <f t="array" ref="AB241">IF(A241="","",AREA_F(IF(RIGHT(G241,4)="ment",P241,I241),R241))</f>
        <v/>
      </c>
      <c r="AC241" s="76" t="str" cm="1">
        <f t="array" ref="AC241">IF(A241="","",ROUND(AREA_BC(R241,S241,N241,O241),2))</f>
        <v/>
      </c>
      <c r="AD241" s="76" t="str">
        <f t="shared" si="27"/>
        <v/>
      </c>
      <c r="AE241" s="76" t="str" cm="1">
        <f t="array" ref="AE241">IF(A241="","",ROUND(AREA_CT(S241,U241,I241),2))</f>
        <v/>
      </c>
      <c r="AF241" s="76" t="str" cm="1">
        <f t="array" ref="AF241">IF(A241="","",ROUND(AREA_VT(T241,U241,I241,P241),2))</f>
        <v/>
      </c>
      <c r="AG241" s="96" t="str" cm="1">
        <f t="array" ref="AG241">IF(A241="","",IF(INDEX(Table_Methods!A:F,MATCH(G241,Table_Methods!B:B,0),1)&lt;&gt;"BKFL1","",MAX(0,ROUND(BKFL1_CEB(AC241,AE241,AH241,F241,F241,J241),1))))</f>
        <v/>
      </c>
      <c r="AH241" s="96" t="str" cm="1">
        <f t="array" ref="AH241">IF(A241="","",IF(INDEX(Table_Methods!A:F,MATCH(G241,Table_Methods!B:B,0),1)&lt;&gt;"BKFL1","",MAX(0,ROUND(BKFL1_STR_NRK(AC241,AE241,K241,V241,W241),1))))</f>
        <v/>
      </c>
      <c r="AI241" s="96" t="str" cm="1">
        <f t="array" ref="AI241">IF(A241="","",IF(INDEX(Table_Methods!A:F,MATCH(G241,Table_Methods!B:B,0),1)&lt;&gt;"BKFL1","",MAX(0,ROUND(BKFL1_STR_RCK(AB241,F241),1))))</f>
        <v/>
      </c>
      <c r="AJ241" s="96" t="str" cm="1">
        <f t="array" ref="AJ241">IF(A241="","",IF(INDEX(Table_Methods!A:F,MATCH(G241,Table_Methods!B:B,0),1)&lt;&gt;"BKFL2","",MAX(0,ROUND(BKFL2_CEB(AC241,AD241,AK241,F241,F241,J241),1))))</f>
        <v/>
      </c>
      <c r="AK241" s="96" t="str" cm="1">
        <f t="array" ref="AK241">IF(A241="","",IF(INDEX(Table_Methods!A:F,MATCH(G241,Table_Methods!B:B,0),1)&lt;&gt;"BKFL2","",MAX(0,ROUND(BKFL2_STR_NRK(AC241,AD241,K241,V241,X241),1))))</f>
        <v/>
      </c>
      <c r="AL241" s="96" t="str" cm="1">
        <f t="array" ref="AL241">IF(A241="","",IF(INDEX(Table_Methods!A:F,MATCH(G241,Table_Methods!B:B,0),1)&lt;&gt;"BKFL2","",MAX(0,ROUND(BKFL2_STR_RCK(AB241,F241),1))))</f>
        <v/>
      </c>
      <c r="AM241" s="96" t="str" cm="1">
        <f t="array" ref="AM241">IF(A241="","",IF(INDEX(Table_Methods!A:F,MATCH(G241,Table_Methods!B:B,0),1)&lt;&gt;"BKFL3","",MAX(0,ROUND(BKFL3_STR(AC241+AE241,K241),1))))</f>
        <v/>
      </c>
      <c r="AN241" s="96" t="str" cm="1">
        <f t="array" ref="AN241">IF(A241="","",IF(INDEX(Table_Methods!A:F,MATCH(G241,Table_Methods!B:B,0),1)&lt;&gt;"BKFL6","",MAX(0,ROUND(BKFL6_CEB(AC241,AE241,AO241,F241,F241,J241),1))))</f>
        <v/>
      </c>
      <c r="AO241" s="97" t="str" cm="1">
        <f t="array" ref="AO241">IF(A241="","",IF(INDEX(Table_Methods!A:F,MATCH(G241,Table_Methods!B:B,0),1)&lt;&gt;"BKFL6","",MAX(0,ROUND(BKFL6_STR_NRK(AC241,K241,V241),1))))</f>
        <v/>
      </c>
      <c r="AP241" s="96" t="str" cm="1">
        <f t="array" ref="AP241">IF(A241="","",IF(INDEX(Table_Methods!A:F,MATCH(G241,Table_Methods!B:B,0),1)&lt;&gt;"BKFL6","",MAX(0,ROUND(BKFL6_STR_RCK(AB241,F241),1))))</f>
        <v/>
      </c>
      <c r="AQ241" s="97" t="str" cm="1">
        <f t="array" ref="AQ241">IF(A241="","",IF(INDEX(Table_Methods!A:F,MATCH(G241,Table_Methods!B:B,0),1)&lt;&gt;"BKFL7","",MAX(0,ROUND(BKFL7_CEB(AC241,AD241,AR241,F241,F241,J241),1))))</f>
        <v/>
      </c>
      <c r="AR241" s="96" t="str" cm="1">
        <f t="array" ref="AR241">IF(A241="","",IF(INDEX(Table_Methods!A:F,MATCH(G241,Table_Methods!B:B,0),1)&lt;&gt;"BKFL7","",MAX(0,ROUND(BKFL7_STR_NRK(AC241,K241,V241),1))))</f>
        <v/>
      </c>
      <c r="AS241" s="96" t="str" cm="1">
        <f t="array" ref="AS241">IF(A241="","",IF(INDEX(Table_Methods!A:F,MATCH(G241,Table_Methods!B:B,0),1)&lt;&gt;"BKFL7","",MAX(0,ROUND(BKFL7_STR_RCK(AB241,F241),1))))</f>
        <v/>
      </c>
      <c r="AT241" s="97" t="str" cm="1">
        <f t="array" ref="AT241">IF(A241="","",IF(INDEX(Table_Methods!A:F,MATCH(G241,Table_Methods!B:B,0),1)&lt;&gt;"BKFL8","",MAX(0,ROUND(BKFL8_CEB(AF241,Z241,AA241),1))))</f>
        <v/>
      </c>
      <c r="AU241" s="96" t="str" cm="1">
        <f t="array" ref="AU241">IF(A241="","",IF(INDEX(Table_Methods!A:F,MATCH(G241,Table_Methods!B:B,0),1)&lt;&gt;"BKFL8","",MAX(0,ROUND(BKFL8_STR_NRK(AC241,AD241,X241,Y241,Z241),1))))</f>
        <v/>
      </c>
      <c r="AV241" s="96" t="str" cm="1">
        <f t="array" ref="AV241">IF(A241="","",IF(INDEX(Table_Methods!A:F,MATCH(G241,Table_Methods!B:B,0),1)&lt;&gt;"BKFL8","",MAX(0,ROUND(BKFL8_STR_RCK(AB241,X241),1))))</f>
        <v/>
      </c>
      <c r="AW241" s="96" t="str" cm="1">
        <f t="array" ref="AW241">IF(A241="","",IF(INDEX(Table_Methods!A:F,MATCH(G241,Table_Methods!B:B,0),1)&lt;&gt;"BKFL9","",MAX(0,ROUND(BKFL9_STR_NRK(AC241,AD241,X241,Y241,Z241),1))))</f>
        <v/>
      </c>
      <c r="AX241" s="96" t="str" cm="1">
        <f t="array" ref="AX241">IF(A241="","",IF(INDEX(Table_Methods!A:F,MATCH(G241,Table_Methods!B:B,0),1)&lt;&gt;"BKFL9","",MAX(0,ROUND(BKFL9_STR_RCK(AB241,X241),1))))</f>
        <v/>
      </c>
    </row>
    <row r="242" spans="1:50" x14ac:dyDescent="0.25">
      <c r="A242" s="82" t="str">
        <f>IF(Input!A242="","",Input!A242)</f>
        <v/>
      </c>
      <c r="B242" s="82" t="str">
        <f>IF(Input!B242="","",Input!B242)</f>
        <v/>
      </c>
      <c r="C242" s="82" t="str">
        <f>IF(Input!D242="","",Input!D242)</f>
        <v/>
      </c>
      <c r="D242" s="82" t="str">
        <f>IF(Input!E242="","",Input!E242)</f>
        <v/>
      </c>
      <c r="E242" s="82" t="str">
        <f>IF(Input!F242="","",Input!F242)</f>
        <v/>
      </c>
      <c r="F242" s="82" t="str">
        <f>IF(Input!G242="","",Input!G242)</f>
        <v/>
      </c>
      <c r="G242" s="83" t="str">
        <f>IF(Input!H242="","",Input!H242)</f>
        <v/>
      </c>
      <c r="H242" s="82" t="str">
        <f>IF(Input!I242="","",Input!I242)</f>
        <v/>
      </c>
      <c r="I242" s="82" t="str">
        <f>IF(Input!J242="","",Input!J242)</f>
        <v/>
      </c>
      <c r="J242" s="82" t="str">
        <f>IF(Input!K242="","",Input!K242)</f>
        <v/>
      </c>
      <c r="K242" s="82" t="str">
        <f>IF(Input!L242="","",Input!L242)</f>
        <v/>
      </c>
      <c r="L242" s="70" t="str">
        <f>IF(B242="","",IF(B242="Box",4,IF(AND(Project!$B$12&gt;0,ISNUMBER(Project!$B$12)),Project!$B$12,12)))</f>
        <v/>
      </c>
      <c r="M242" s="66" t="str">
        <f t="shared" si="21"/>
        <v/>
      </c>
      <c r="N242" s="66" t="str">
        <f t="shared" si="22"/>
        <v/>
      </c>
      <c r="O242" s="67" t="str" cm="1">
        <f t="array" ref="O242">IF(A242="","",ROUND(IF(B242="Circular",Circular(M242),IF(B242="Box",Box(M242,N242),Elliptical(M242,N242))),3))</f>
        <v/>
      </c>
      <c r="P242" s="66" t="str">
        <f t="shared" si="23"/>
        <v/>
      </c>
      <c r="Q242" s="66" t="str" cm="1">
        <f t="array" ref="Q242">IF(M242="","",ROUND(W(M242),2))</f>
        <v/>
      </c>
      <c r="R242" s="66" t="str" cm="1">
        <f t="array" ref="R242">IF(M242="","",ROUND(Wb(Q242,M242),2))</f>
        <v/>
      </c>
      <c r="S242" s="66" t="str" cm="1">
        <f t="array" ref="S242">IF(R242="","",ROUND(K(R242,N242,L242),2))</f>
        <v/>
      </c>
      <c r="T242" s="66" t="str" cm="1">
        <f t="array" ref="T242">IF(S242="","",ROUND(K_3(S242,P242,L242),2))</f>
        <v/>
      </c>
      <c r="U242" s="66" t="str" cm="1">
        <f t="array" ref="U242">IF(S242="","",ROUND(Wt(I242,S242,L242),2))</f>
        <v/>
      </c>
      <c r="V242" s="92" t="str" cm="1">
        <f t="array" ref="V242">IF(A242="","",MAX(ROUND(L_B2(K242,N242),2),0))</f>
        <v/>
      </c>
      <c r="W242" s="92" t="str" cm="1">
        <f t="array" ref="W242">IF(A242="","",MAX(ROUND(L_Tc(K242,I242,N242),2),0))</f>
        <v/>
      </c>
      <c r="X242" s="92" t="str" cm="1">
        <f t="array" ref="X242">IF(N242="","",ROUND(L_Vc(K242,P242,N242),2))</f>
        <v/>
      </c>
      <c r="Y242" s="92" t="str">
        <f t="shared" si="24"/>
        <v/>
      </c>
      <c r="Z242" s="92" t="str">
        <f t="shared" si="25"/>
        <v/>
      </c>
      <c r="AA242" s="92" t="str">
        <f t="shared" si="26"/>
        <v/>
      </c>
      <c r="AB242" s="76" t="str" cm="1">
        <f t="array" ref="AB242">IF(A242="","",AREA_F(IF(RIGHT(G242,4)="ment",P242,I242),R242))</f>
        <v/>
      </c>
      <c r="AC242" s="76" t="str" cm="1">
        <f t="array" ref="AC242">IF(A242="","",ROUND(AREA_BC(R242,S242,N242,O242),2))</f>
        <v/>
      </c>
      <c r="AD242" s="76" t="str">
        <f t="shared" si="27"/>
        <v/>
      </c>
      <c r="AE242" s="76" t="str" cm="1">
        <f t="array" ref="AE242">IF(A242="","",ROUND(AREA_CT(S242,U242,I242),2))</f>
        <v/>
      </c>
      <c r="AF242" s="76" t="str" cm="1">
        <f t="array" ref="AF242">IF(A242="","",ROUND(AREA_VT(T242,U242,I242,P242),2))</f>
        <v/>
      </c>
      <c r="AG242" s="96" t="str" cm="1">
        <f t="array" ref="AG242">IF(A242="","",IF(INDEX(Table_Methods!A:F,MATCH(G242,Table_Methods!B:B,0),1)&lt;&gt;"BKFL1","",MAX(0,ROUND(BKFL1_CEB(AC242,AE242,AH242,F242,F242,J242),1))))</f>
        <v/>
      </c>
      <c r="AH242" s="96" t="str" cm="1">
        <f t="array" ref="AH242">IF(A242="","",IF(INDEX(Table_Methods!A:F,MATCH(G242,Table_Methods!B:B,0),1)&lt;&gt;"BKFL1","",MAX(0,ROUND(BKFL1_STR_NRK(AC242,AE242,K242,V242,W242),1))))</f>
        <v/>
      </c>
      <c r="AI242" s="96" t="str" cm="1">
        <f t="array" ref="AI242">IF(A242="","",IF(INDEX(Table_Methods!A:F,MATCH(G242,Table_Methods!B:B,0),1)&lt;&gt;"BKFL1","",MAX(0,ROUND(BKFL1_STR_RCK(AB242,F242),1))))</f>
        <v/>
      </c>
      <c r="AJ242" s="96" t="str" cm="1">
        <f t="array" ref="AJ242">IF(A242="","",IF(INDEX(Table_Methods!A:F,MATCH(G242,Table_Methods!B:B,0),1)&lt;&gt;"BKFL2","",MAX(0,ROUND(BKFL2_CEB(AC242,AD242,AK242,F242,F242,J242),1))))</f>
        <v/>
      </c>
      <c r="AK242" s="96" t="str" cm="1">
        <f t="array" ref="AK242">IF(A242="","",IF(INDEX(Table_Methods!A:F,MATCH(G242,Table_Methods!B:B,0),1)&lt;&gt;"BKFL2","",MAX(0,ROUND(BKFL2_STR_NRK(AC242,AD242,K242,V242,X242),1))))</f>
        <v/>
      </c>
      <c r="AL242" s="96" t="str" cm="1">
        <f t="array" ref="AL242">IF(A242="","",IF(INDEX(Table_Methods!A:F,MATCH(G242,Table_Methods!B:B,0),1)&lt;&gt;"BKFL2","",MAX(0,ROUND(BKFL2_STR_RCK(AB242,F242),1))))</f>
        <v/>
      </c>
      <c r="AM242" s="96" t="str" cm="1">
        <f t="array" ref="AM242">IF(A242="","",IF(INDEX(Table_Methods!A:F,MATCH(G242,Table_Methods!B:B,0),1)&lt;&gt;"BKFL3","",MAX(0,ROUND(BKFL3_STR(AC242+AE242,K242),1))))</f>
        <v/>
      </c>
      <c r="AN242" s="96" t="str" cm="1">
        <f t="array" ref="AN242">IF(A242="","",IF(INDEX(Table_Methods!A:F,MATCH(G242,Table_Methods!B:B,0),1)&lt;&gt;"BKFL6","",MAX(0,ROUND(BKFL6_CEB(AC242,AE242,AO242,F242,F242,J242),1))))</f>
        <v/>
      </c>
      <c r="AO242" s="97" t="str" cm="1">
        <f t="array" ref="AO242">IF(A242="","",IF(INDEX(Table_Methods!A:F,MATCH(G242,Table_Methods!B:B,0),1)&lt;&gt;"BKFL6","",MAX(0,ROUND(BKFL6_STR_NRK(AC242,K242,V242),1))))</f>
        <v/>
      </c>
      <c r="AP242" s="96" t="str" cm="1">
        <f t="array" ref="AP242">IF(A242="","",IF(INDEX(Table_Methods!A:F,MATCH(G242,Table_Methods!B:B,0),1)&lt;&gt;"BKFL6","",MAX(0,ROUND(BKFL6_STR_RCK(AB242,F242),1))))</f>
        <v/>
      </c>
      <c r="AQ242" s="97" t="str" cm="1">
        <f t="array" ref="AQ242">IF(A242="","",IF(INDEX(Table_Methods!A:F,MATCH(G242,Table_Methods!B:B,0),1)&lt;&gt;"BKFL7","",MAX(0,ROUND(BKFL7_CEB(AC242,AD242,AR242,F242,F242,J242),1))))</f>
        <v/>
      </c>
      <c r="AR242" s="96" t="str" cm="1">
        <f t="array" ref="AR242">IF(A242="","",IF(INDEX(Table_Methods!A:F,MATCH(G242,Table_Methods!B:B,0),1)&lt;&gt;"BKFL7","",MAX(0,ROUND(BKFL7_STR_NRK(AC242,K242,V242),1))))</f>
        <v/>
      </c>
      <c r="AS242" s="96" t="str" cm="1">
        <f t="array" ref="AS242">IF(A242="","",IF(INDEX(Table_Methods!A:F,MATCH(G242,Table_Methods!B:B,0),1)&lt;&gt;"BKFL7","",MAX(0,ROUND(BKFL7_STR_RCK(AB242,F242),1))))</f>
        <v/>
      </c>
      <c r="AT242" s="97" t="str" cm="1">
        <f t="array" ref="AT242">IF(A242="","",IF(INDEX(Table_Methods!A:F,MATCH(G242,Table_Methods!B:B,0),1)&lt;&gt;"BKFL8","",MAX(0,ROUND(BKFL8_CEB(AF242,Z242,AA242),1))))</f>
        <v/>
      </c>
      <c r="AU242" s="96" t="str" cm="1">
        <f t="array" ref="AU242">IF(A242="","",IF(INDEX(Table_Methods!A:F,MATCH(G242,Table_Methods!B:B,0),1)&lt;&gt;"BKFL8","",MAX(0,ROUND(BKFL8_STR_NRK(AC242,AD242,X242,Y242,Z242),1))))</f>
        <v/>
      </c>
      <c r="AV242" s="96" t="str" cm="1">
        <f t="array" ref="AV242">IF(A242="","",IF(INDEX(Table_Methods!A:F,MATCH(G242,Table_Methods!B:B,0),1)&lt;&gt;"BKFL8","",MAX(0,ROUND(BKFL8_STR_RCK(AB242,X242),1))))</f>
        <v/>
      </c>
      <c r="AW242" s="96" t="str" cm="1">
        <f t="array" ref="AW242">IF(A242="","",IF(INDEX(Table_Methods!A:F,MATCH(G242,Table_Methods!B:B,0),1)&lt;&gt;"BKFL9","",MAX(0,ROUND(BKFL9_STR_NRK(AC242,AD242,X242,Y242,Z242),1))))</f>
        <v/>
      </c>
      <c r="AX242" s="96" t="str" cm="1">
        <f t="array" ref="AX242">IF(A242="","",IF(INDEX(Table_Methods!A:F,MATCH(G242,Table_Methods!B:B,0),1)&lt;&gt;"BKFL9","",MAX(0,ROUND(BKFL9_STR_RCK(AB242,X242),1))))</f>
        <v/>
      </c>
    </row>
    <row r="243" spans="1:50" x14ac:dyDescent="0.25">
      <c r="A243" s="82" t="str">
        <f>IF(Input!A243="","",Input!A243)</f>
        <v/>
      </c>
      <c r="B243" s="82" t="str">
        <f>IF(Input!B243="","",Input!B243)</f>
        <v/>
      </c>
      <c r="C243" s="82" t="str">
        <f>IF(Input!D243="","",Input!D243)</f>
        <v/>
      </c>
      <c r="D243" s="82" t="str">
        <f>IF(Input!E243="","",Input!E243)</f>
        <v/>
      </c>
      <c r="E243" s="82" t="str">
        <f>IF(Input!F243="","",Input!F243)</f>
        <v/>
      </c>
      <c r="F243" s="82" t="str">
        <f>IF(Input!G243="","",Input!G243)</f>
        <v/>
      </c>
      <c r="G243" s="83" t="str">
        <f>IF(Input!H243="","",Input!H243)</f>
        <v/>
      </c>
      <c r="H243" s="82" t="str">
        <f>IF(Input!I243="","",Input!I243)</f>
        <v/>
      </c>
      <c r="I243" s="82" t="str">
        <f>IF(Input!J243="","",Input!J243)</f>
        <v/>
      </c>
      <c r="J243" s="82" t="str">
        <f>IF(Input!K243="","",Input!K243)</f>
        <v/>
      </c>
      <c r="K243" s="82" t="str">
        <f>IF(Input!L243="","",Input!L243)</f>
        <v/>
      </c>
      <c r="L243" s="70" t="str">
        <f>IF(B243="","",IF(B243="Box",4,IF(AND(Project!$B$12&gt;0,ISNUMBER(Project!$B$12)),Project!$B$12,12)))</f>
        <v/>
      </c>
      <c r="M243" s="66" t="str">
        <f t="shared" si="21"/>
        <v/>
      </c>
      <c r="N243" s="66" t="str">
        <f t="shared" si="22"/>
        <v/>
      </c>
      <c r="O243" s="67" t="str" cm="1">
        <f t="array" ref="O243">IF(A243="","",ROUND(IF(B243="Circular",Circular(M243),IF(B243="Box",Box(M243,N243),Elliptical(M243,N243))),3))</f>
        <v/>
      </c>
      <c r="P243" s="66" t="str">
        <f t="shared" si="23"/>
        <v/>
      </c>
      <c r="Q243" s="66" t="str" cm="1">
        <f t="array" ref="Q243">IF(M243="","",ROUND(W(M243),2))</f>
        <v/>
      </c>
      <c r="R243" s="66" t="str" cm="1">
        <f t="array" ref="R243">IF(M243="","",ROUND(Wb(Q243,M243),2))</f>
        <v/>
      </c>
      <c r="S243" s="66" t="str" cm="1">
        <f t="array" ref="S243">IF(R243="","",ROUND(K(R243,N243,L243),2))</f>
        <v/>
      </c>
      <c r="T243" s="66" t="str" cm="1">
        <f t="array" ref="T243">IF(S243="","",ROUND(K_3(S243,P243,L243),2))</f>
        <v/>
      </c>
      <c r="U243" s="66" t="str" cm="1">
        <f t="array" ref="U243">IF(S243="","",ROUND(Wt(I243,S243,L243),2))</f>
        <v/>
      </c>
      <c r="V243" s="92" t="str" cm="1">
        <f t="array" ref="V243">IF(A243="","",MAX(ROUND(L_B2(K243,N243),2),0))</f>
        <v/>
      </c>
      <c r="W243" s="92" t="str" cm="1">
        <f t="array" ref="W243">IF(A243="","",MAX(ROUND(L_Tc(K243,I243,N243),2),0))</f>
        <v/>
      </c>
      <c r="X243" s="92" t="str" cm="1">
        <f t="array" ref="X243">IF(N243="","",ROUND(L_Vc(K243,P243,N243),2))</f>
        <v/>
      </c>
      <c r="Y243" s="92" t="str">
        <f t="shared" si="24"/>
        <v/>
      </c>
      <c r="Z243" s="92" t="str">
        <f t="shared" si="25"/>
        <v/>
      </c>
      <c r="AA243" s="92" t="str">
        <f t="shared" si="26"/>
        <v/>
      </c>
      <c r="AB243" s="76" t="str" cm="1">
        <f t="array" ref="AB243">IF(A243="","",AREA_F(IF(RIGHT(G243,4)="ment",P243,I243),R243))</f>
        <v/>
      </c>
      <c r="AC243" s="76" t="str" cm="1">
        <f t="array" ref="AC243">IF(A243="","",ROUND(AREA_BC(R243,S243,N243,O243),2))</f>
        <v/>
      </c>
      <c r="AD243" s="76" t="str">
        <f t="shared" si="27"/>
        <v/>
      </c>
      <c r="AE243" s="76" t="str" cm="1">
        <f t="array" ref="AE243">IF(A243="","",ROUND(AREA_CT(S243,U243,I243),2))</f>
        <v/>
      </c>
      <c r="AF243" s="76" t="str" cm="1">
        <f t="array" ref="AF243">IF(A243="","",ROUND(AREA_VT(T243,U243,I243,P243),2))</f>
        <v/>
      </c>
      <c r="AG243" s="96" t="str" cm="1">
        <f t="array" ref="AG243">IF(A243="","",IF(INDEX(Table_Methods!A:F,MATCH(G243,Table_Methods!B:B,0),1)&lt;&gt;"BKFL1","",MAX(0,ROUND(BKFL1_CEB(AC243,AE243,AH243,F243,F243,J243),1))))</f>
        <v/>
      </c>
      <c r="AH243" s="96" t="str" cm="1">
        <f t="array" ref="AH243">IF(A243="","",IF(INDEX(Table_Methods!A:F,MATCH(G243,Table_Methods!B:B,0),1)&lt;&gt;"BKFL1","",MAX(0,ROUND(BKFL1_STR_NRK(AC243,AE243,K243,V243,W243),1))))</f>
        <v/>
      </c>
      <c r="AI243" s="96" t="str" cm="1">
        <f t="array" ref="AI243">IF(A243="","",IF(INDEX(Table_Methods!A:F,MATCH(G243,Table_Methods!B:B,0),1)&lt;&gt;"BKFL1","",MAX(0,ROUND(BKFL1_STR_RCK(AB243,F243),1))))</f>
        <v/>
      </c>
      <c r="AJ243" s="96" t="str" cm="1">
        <f t="array" ref="AJ243">IF(A243="","",IF(INDEX(Table_Methods!A:F,MATCH(G243,Table_Methods!B:B,0),1)&lt;&gt;"BKFL2","",MAX(0,ROUND(BKFL2_CEB(AC243,AD243,AK243,F243,F243,J243),1))))</f>
        <v/>
      </c>
      <c r="AK243" s="96" t="str" cm="1">
        <f t="array" ref="AK243">IF(A243="","",IF(INDEX(Table_Methods!A:F,MATCH(G243,Table_Methods!B:B,0),1)&lt;&gt;"BKFL2","",MAX(0,ROUND(BKFL2_STR_NRK(AC243,AD243,K243,V243,X243),1))))</f>
        <v/>
      </c>
      <c r="AL243" s="96" t="str" cm="1">
        <f t="array" ref="AL243">IF(A243="","",IF(INDEX(Table_Methods!A:F,MATCH(G243,Table_Methods!B:B,0),1)&lt;&gt;"BKFL2","",MAX(0,ROUND(BKFL2_STR_RCK(AB243,F243),1))))</f>
        <v/>
      </c>
      <c r="AM243" s="96" t="str" cm="1">
        <f t="array" ref="AM243">IF(A243="","",IF(INDEX(Table_Methods!A:F,MATCH(G243,Table_Methods!B:B,0),1)&lt;&gt;"BKFL3","",MAX(0,ROUND(BKFL3_STR(AC243+AE243,K243),1))))</f>
        <v/>
      </c>
      <c r="AN243" s="96" t="str" cm="1">
        <f t="array" ref="AN243">IF(A243="","",IF(INDEX(Table_Methods!A:F,MATCH(G243,Table_Methods!B:B,0),1)&lt;&gt;"BKFL6","",MAX(0,ROUND(BKFL6_CEB(AC243,AE243,AO243,F243,F243,J243),1))))</f>
        <v/>
      </c>
      <c r="AO243" s="97" t="str" cm="1">
        <f t="array" ref="AO243">IF(A243="","",IF(INDEX(Table_Methods!A:F,MATCH(G243,Table_Methods!B:B,0),1)&lt;&gt;"BKFL6","",MAX(0,ROUND(BKFL6_STR_NRK(AC243,K243,V243),1))))</f>
        <v/>
      </c>
      <c r="AP243" s="96" t="str" cm="1">
        <f t="array" ref="AP243">IF(A243="","",IF(INDEX(Table_Methods!A:F,MATCH(G243,Table_Methods!B:B,0),1)&lt;&gt;"BKFL6","",MAX(0,ROUND(BKFL6_STR_RCK(AB243,F243),1))))</f>
        <v/>
      </c>
      <c r="AQ243" s="97" t="str" cm="1">
        <f t="array" ref="AQ243">IF(A243="","",IF(INDEX(Table_Methods!A:F,MATCH(G243,Table_Methods!B:B,0),1)&lt;&gt;"BKFL7","",MAX(0,ROUND(BKFL7_CEB(AC243,AD243,AR243,F243,F243,J243),1))))</f>
        <v/>
      </c>
      <c r="AR243" s="96" t="str" cm="1">
        <f t="array" ref="AR243">IF(A243="","",IF(INDEX(Table_Methods!A:F,MATCH(G243,Table_Methods!B:B,0),1)&lt;&gt;"BKFL7","",MAX(0,ROUND(BKFL7_STR_NRK(AC243,K243,V243),1))))</f>
        <v/>
      </c>
      <c r="AS243" s="96" t="str" cm="1">
        <f t="array" ref="AS243">IF(A243="","",IF(INDEX(Table_Methods!A:F,MATCH(G243,Table_Methods!B:B,0),1)&lt;&gt;"BKFL7","",MAX(0,ROUND(BKFL7_STR_RCK(AB243,F243),1))))</f>
        <v/>
      </c>
      <c r="AT243" s="97" t="str" cm="1">
        <f t="array" ref="AT243">IF(A243="","",IF(INDEX(Table_Methods!A:F,MATCH(G243,Table_Methods!B:B,0),1)&lt;&gt;"BKFL8","",MAX(0,ROUND(BKFL8_CEB(AF243,Z243,AA243),1))))</f>
        <v/>
      </c>
      <c r="AU243" s="96" t="str" cm="1">
        <f t="array" ref="AU243">IF(A243="","",IF(INDEX(Table_Methods!A:F,MATCH(G243,Table_Methods!B:B,0),1)&lt;&gt;"BKFL8","",MAX(0,ROUND(BKFL8_STR_NRK(AC243,AD243,X243,Y243,Z243),1))))</f>
        <v/>
      </c>
      <c r="AV243" s="96" t="str" cm="1">
        <f t="array" ref="AV243">IF(A243="","",IF(INDEX(Table_Methods!A:F,MATCH(G243,Table_Methods!B:B,0),1)&lt;&gt;"BKFL8","",MAX(0,ROUND(BKFL8_STR_RCK(AB243,X243),1))))</f>
        <v/>
      </c>
      <c r="AW243" s="96" t="str" cm="1">
        <f t="array" ref="AW243">IF(A243="","",IF(INDEX(Table_Methods!A:F,MATCH(G243,Table_Methods!B:B,0),1)&lt;&gt;"BKFL9","",MAX(0,ROUND(BKFL9_STR_NRK(AC243,AD243,X243,Y243,Z243),1))))</f>
        <v/>
      </c>
      <c r="AX243" s="96" t="str" cm="1">
        <f t="array" ref="AX243">IF(A243="","",IF(INDEX(Table_Methods!A:F,MATCH(G243,Table_Methods!B:B,0),1)&lt;&gt;"BKFL9","",MAX(0,ROUND(BKFL9_STR_RCK(AB243,X243),1))))</f>
        <v/>
      </c>
    </row>
    <row r="244" spans="1:50" x14ac:dyDescent="0.25">
      <c r="A244" s="82" t="str">
        <f>IF(Input!A244="","",Input!A244)</f>
        <v/>
      </c>
      <c r="B244" s="82" t="str">
        <f>IF(Input!B244="","",Input!B244)</f>
        <v/>
      </c>
      <c r="C244" s="82" t="str">
        <f>IF(Input!D244="","",Input!D244)</f>
        <v/>
      </c>
      <c r="D244" s="82" t="str">
        <f>IF(Input!E244="","",Input!E244)</f>
        <v/>
      </c>
      <c r="E244" s="82" t="str">
        <f>IF(Input!F244="","",Input!F244)</f>
        <v/>
      </c>
      <c r="F244" s="82" t="str">
        <f>IF(Input!G244="","",Input!G244)</f>
        <v/>
      </c>
      <c r="G244" s="83" t="str">
        <f>IF(Input!H244="","",Input!H244)</f>
        <v/>
      </c>
      <c r="H244" s="82" t="str">
        <f>IF(Input!I244="","",Input!I244)</f>
        <v/>
      </c>
      <c r="I244" s="82" t="str">
        <f>IF(Input!J244="","",Input!J244)</f>
        <v/>
      </c>
      <c r="J244" s="82" t="str">
        <f>IF(Input!K244="","",Input!K244)</f>
        <v/>
      </c>
      <c r="K244" s="82" t="str">
        <f>IF(Input!L244="","",Input!L244)</f>
        <v/>
      </c>
      <c r="L244" s="70" t="str">
        <f>IF(B244="","",IF(B244="Box",4,IF(AND(Project!$B$12&gt;0,ISNUMBER(Project!$B$12)),Project!$B$12,12)))</f>
        <v/>
      </c>
      <c r="M244" s="66" t="str">
        <f t="shared" si="21"/>
        <v/>
      </c>
      <c r="N244" s="66" t="str">
        <f t="shared" si="22"/>
        <v/>
      </c>
      <c r="O244" s="67" t="str" cm="1">
        <f t="array" ref="O244">IF(A244="","",ROUND(IF(B244="Circular",Circular(M244),IF(B244="Box",Box(M244,N244),Elliptical(M244,N244))),3))</f>
        <v/>
      </c>
      <c r="P244" s="66" t="str">
        <f t="shared" si="23"/>
        <v/>
      </c>
      <c r="Q244" s="66" t="str" cm="1">
        <f t="array" ref="Q244">IF(M244="","",ROUND(W(M244),2))</f>
        <v/>
      </c>
      <c r="R244" s="66" t="str" cm="1">
        <f t="array" ref="R244">IF(M244="","",ROUND(Wb(Q244,M244),2))</f>
        <v/>
      </c>
      <c r="S244" s="66" t="str" cm="1">
        <f t="array" ref="S244">IF(R244="","",ROUND(K(R244,N244,L244),2))</f>
        <v/>
      </c>
      <c r="T244" s="66" t="str" cm="1">
        <f t="array" ref="T244">IF(S244="","",ROUND(K_3(S244,P244,L244),2))</f>
        <v/>
      </c>
      <c r="U244" s="66" t="str" cm="1">
        <f t="array" ref="U244">IF(S244="","",ROUND(Wt(I244,S244,L244),2))</f>
        <v/>
      </c>
      <c r="V244" s="92" t="str" cm="1">
        <f t="array" ref="V244">IF(A244="","",MAX(ROUND(L_B2(K244,N244),2),0))</f>
        <v/>
      </c>
      <c r="W244" s="92" t="str" cm="1">
        <f t="array" ref="W244">IF(A244="","",MAX(ROUND(L_Tc(K244,I244,N244),2),0))</f>
        <v/>
      </c>
      <c r="X244" s="92" t="str" cm="1">
        <f t="array" ref="X244">IF(N244="","",ROUND(L_Vc(K244,P244,N244),2))</f>
        <v/>
      </c>
      <c r="Y244" s="92" t="str">
        <f t="shared" si="24"/>
        <v/>
      </c>
      <c r="Z244" s="92" t="str">
        <f t="shared" si="25"/>
        <v/>
      </c>
      <c r="AA244" s="92" t="str">
        <f t="shared" si="26"/>
        <v/>
      </c>
      <c r="AB244" s="76" t="str" cm="1">
        <f t="array" ref="AB244">IF(A244="","",AREA_F(IF(RIGHT(G244,4)="ment",P244,I244),R244))</f>
        <v/>
      </c>
      <c r="AC244" s="76" t="str" cm="1">
        <f t="array" ref="AC244">IF(A244="","",ROUND(AREA_BC(R244,S244,N244,O244),2))</f>
        <v/>
      </c>
      <c r="AD244" s="76" t="str">
        <f t="shared" si="27"/>
        <v/>
      </c>
      <c r="AE244" s="76" t="str" cm="1">
        <f t="array" ref="AE244">IF(A244="","",ROUND(AREA_CT(S244,U244,I244),2))</f>
        <v/>
      </c>
      <c r="AF244" s="76" t="str" cm="1">
        <f t="array" ref="AF244">IF(A244="","",ROUND(AREA_VT(T244,U244,I244,P244),2))</f>
        <v/>
      </c>
      <c r="AG244" s="96" t="str" cm="1">
        <f t="array" ref="AG244">IF(A244="","",IF(INDEX(Table_Methods!A:F,MATCH(G244,Table_Methods!B:B,0),1)&lt;&gt;"BKFL1","",MAX(0,ROUND(BKFL1_CEB(AC244,AE244,AH244,F244,F244,J244),1))))</f>
        <v/>
      </c>
      <c r="AH244" s="96" t="str" cm="1">
        <f t="array" ref="AH244">IF(A244="","",IF(INDEX(Table_Methods!A:F,MATCH(G244,Table_Methods!B:B,0),1)&lt;&gt;"BKFL1","",MAX(0,ROUND(BKFL1_STR_NRK(AC244,AE244,K244,V244,W244),1))))</f>
        <v/>
      </c>
      <c r="AI244" s="96" t="str" cm="1">
        <f t="array" ref="AI244">IF(A244="","",IF(INDEX(Table_Methods!A:F,MATCH(G244,Table_Methods!B:B,0),1)&lt;&gt;"BKFL1","",MAX(0,ROUND(BKFL1_STR_RCK(AB244,F244),1))))</f>
        <v/>
      </c>
      <c r="AJ244" s="96" t="str" cm="1">
        <f t="array" ref="AJ244">IF(A244="","",IF(INDEX(Table_Methods!A:F,MATCH(G244,Table_Methods!B:B,0),1)&lt;&gt;"BKFL2","",MAX(0,ROUND(BKFL2_CEB(AC244,AD244,AK244,F244,F244,J244),1))))</f>
        <v/>
      </c>
      <c r="AK244" s="96" t="str" cm="1">
        <f t="array" ref="AK244">IF(A244="","",IF(INDEX(Table_Methods!A:F,MATCH(G244,Table_Methods!B:B,0),1)&lt;&gt;"BKFL2","",MAX(0,ROUND(BKFL2_STR_NRK(AC244,AD244,K244,V244,X244),1))))</f>
        <v/>
      </c>
      <c r="AL244" s="96" t="str" cm="1">
        <f t="array" ref="AL244">IF(A244="","",IF(INDEX(Table_Methods!A:F,MATCH(G244,Table_Methods!B:B,0),1)&lt;&gt;"BKFL2","",MAX(0,ROUND(BKFL2_STR_RCK(AB244,F244),1))))</f>
        <v/>
      </c>
      <c r="AM244" s="96" t="str" cm="1">
        <f t="array" ref="AM244">IF(A244="","",IF(INDEX(Table_Methods!A:F,MATCH(G244,Table_Methods!B:B,0),1)&lt;&gt;"BKFL3","",MAX(0,ROUND(BKFL3_STR(AC244+AE244,K244),1))))</f>
        <v/>
      </c>
      <c r="AN244" s="96" t="str" cm="1">
        <f t="array" ref="AN244">IF(A244="","",IF(INDEX(Table_Methods!A:F,MATCH(G244,Table_Methods!B:B,0),1)&lt;&gt;"BKFL6","",MAX(0,ROUND(BKFL6_CEB(AC244,AE244,AO244,F244,F244,J244),1))))</f>
        <v/>
      </c>
      <c r="AO244" s="97" t="str" cm="1">
        <f t="array" ref="AO244">IF(A244="","",IF(INDEX(Table_Methods!A:F,MATCH(G244,Table_Methods!B:B,0),1)&lt;&gt;"BKFL6","",MAX(0,ROUND(BKFL6_STR_NRK(AC244,K244,V244),1))))</f>
        <v/>
      </c>
      <c r="AP244" s="96" t="str" cm="1">
        <f t="array" ref="AP244">IF(A244="","",IF(INDEX(Table_Methods!A:F,MATCH(G244,Table_Methods!B:B,0),1)&lt;&gt;"BKFL6","",MAX(0,ROUND(BKFL6_STR_RCK(AB244,F244),1))))</f>
        <v/>
      </c>
      <c r="AQ244" s="97" t="str" cm="1">
        <f t="array" ref="AQ244">IF(A244="","",IF(INDEX(Table_Methods!A:F,MATCH(G244,Table_Methods!B:B,0),1)&lt;&gt;"BKFL7","",MAX(0,ROUND(BKFL7_CEB(AC244,AD244,AR244,F244,F244,J244),1))))</f>
        <v/>
      </c>
      <c r="AR244" s="96" t="str" cm="1">
        <f t="array" ref="AR244">IF(A244="","",IF(INDEX(Table_Methods!A:F,MATCH(G244,Table_Methods!B:B,0),1)&lt;&gt;"BKFL7","",MAX(0,ROUND(BKFL7_STR_NRK(AC244,K244,V244),1))))</f>
        <v/>
      </c>
      <c r="AS244" s="96" t="str" cm="1">
        <f t="array" ref="AS244">IF(A244="","",IF(INDEX(Table_Methods!A:F,MATCH(G244,Table_Methods!B:B,0),1)&lt;&gt;"BKFL7","",MAX(0,ROUND(BKFL7_STR_RCK(AB244,F244),1))))</f>
        <v/>
      </c>
      <c r="AT244" s="97" t="str" cm="1">
        <f t="array" ref="AT244">IF(A244="","",IF(INDEX(Table_Methods!A:F,MATCH(G244,Table_Methods!B:B,0),1)&lt;&gt;"BKFL8","",MAX(0,ROUND(BKFL8_CEB(AF244,Z244,AA244),1))))</f>
        <v/>
      </c>
      <c r="AU244" s="96" t="str" cm="1">
        <f t="array" ref="AU244">IF(A244="","",IF(INDEX(Table_Methods!A:F,MATCH(G244,Table_Methods!B:B,0),1)&lt;&gt;"BKFL8","",MAX(0,ROUND(BKFL8_STR_NRK(AC244,AD244,X244,Y244,Z244),1))))</f>
        <v/>
      </c>
      <c r="AV244" s="96" t="str" cm="1">
        <f t="array" ref="AV244">IF(A244="","",IF(INDEX(Table_Methods!A:F,MATCH(G244,Table_Methods!B:B,0),1)&lt;&gt;"BKFL8","",MAX(0,ROUND(BKFL8_STR_RCK(AB244,X244),1))))</f>
        <v/>
      </c>
      <c r="AW244" s="96" t="str" cm="1">
        <f t="array" ref="AW244">IF(A244="","",IF(INDEX(Table_Methods!A:F,MATCH(G244,Table_Methods!B:B,0),1)&lt;&gt;"BKFL9","",MAX(0,ROUND(BKFL9_STR_NRK(AC244,AD244,X244,Y244,Z244),1))))</f>
        <v/>
      </c>
      <c r="AX244" s="96" t="str" cm="1">
        <f t="array" ref="AX244">IF(A244="","",IF(INDEX(Table_Methods!A:F,MATCH(G244,Table_Methods!B:B,0),1)&lt;&gt;"BKFL9","",MAX(0,ROUND(BKFL9_STR_RCK(AB244,X244),1))))</f>
        <v/>
      </c>
    </row>
    <row r="245" spans="1:50" x14ac:dyDescent="0.25">
      <c r="A245" s="82" t="str">
        <f>IF(Input!A245="","",Input!A245)</f>
        <v/>
      </c>
      <c r="B245" s="82" t="str">
        <f>IF(Input!B245="","",Input!B245)</f>
        <v/>
      </c>
      <c r="C245" s="82" t="str">
        <f>IF(Input!D245="","",Input!D245)</f>
        <v/>
      </c>
      <c r="D245" s="82" t="str">
        <f>IF(Input!E245="","",Input!E245)</f>
        <v/>
      </c>
      <c r="E245" s="82" t="str">
        <f>IF(Input!F245="","",Input!F245)</f>
        <v/>
      </c>
      <c r="F245" s="82" t="str">
        <f>IF(Input!G245="","",Input!G245)</f>
        <v/>
      </c>
      <c r="G245" s="83" t="str">
        <f>IF(Input!H245="","",Input!H245)</f>
        <v/>
      </c>
      <c r="H245" s="82" t="str">
        <f>IF(Input!I245="","",Input!I245)</f>
        <v/>
      </c>
      <c r="I245" s="82" t="str">
        <f>IF(Input!J245="","",Input!J245)</f>
        <v/>
      </c>
      <c r="J245" s="82" t="str">
        <f>IF(Input!K245="","",Input!K245)</f>
        <v/>
      </c>
      <c r="K245" s="82" t="str">
        <f>IF(Input!L245="","",Input!L245)</f>
        <v/>
      </c>
      <c r="L245" s="70" t="str">
        <f>IF(B245="","",IF(B245="Box",4,IF(AND(Project!$B$12&gt;0,ISNUMBER(Project!$B$12)),Project!$B$12,12)))</f>
        <v/>
      </c>
      <c r="M245" s="66" t="str">
        <f t="shared" si="21"/>
        <v/>
      </c>
      <c r="N245" s="66" t="str">
        <f t="shared" si="22"/>
        <v/>
      </c>
      <c r="O245" s="67" t="str" cm="1">
        <f t="array" ref="O245">IF(A245="","",ROUND(IF(B245="Circular",Circular(M245),IF(B245="Box",Box(M245,N245),Elliptical(M245,N245))),3))</f>
        <v/>
      </c>
      <c r="P245" s="66" t="str">
        <f t="shared" si="23"/>
        <v/>
      </c>
      <c r="Q245" s="66" t="str" cm="1">
        <f t="array" ref="Q245">IF(M245="","",ROUND(W(M245),2))</f>
        <v/>
      </c>
      <c r="R245" s="66" t="str" cm="1">
        <f t="array" ref="R245">IF(M245="","",ROUND(Wb(Q245,M245),2))</f>
        <v/>
      </c>
      <c r="S245" s="66" t="str" cm="1">
        <f t="array" ref="S245">IF(R245="","",ROUND(K(R245,N245,L245),2))</f>
        <v/>
      </c>
      <c r="T245" s="66" t="str" cm="1">
        <f t="array" ref="T245">IF(S245="","",ROUND(K_3(S245,P245,L245),2))</f>
        <v/>
      </c>
      <c r="U245" s="66" t="str" cm="1">
        <f t="array" ref="U245">IF(S245="","",ROUND(Wt(I245,S245,L245),2))</f>
        <v/>
      </c>
      <c r="V245" s="92" t="str" cm="1">
        <f t="array" ref="V245">IF(A245="","",MAX(ROUND(L_B2(K245,N245),2),0))</f>
        <v/>
      </c>
      <c r="W245" s="92" t="str" cm="1">
        <f t="array" ref="W245">IF(A245="","",MAX(ROUND(L_Tc(K245,I245,N245),2),0))</f>
        <v/>
      </c>
      <c r="X245" s="92" t="str" cm="1">
        <f t="array" ref="X245">IF(N245="","",ROUND(L_Vc(K245,P245,N245),2))</f>
        <v/>
      </c>
      <c r="Y245" s="92" t="str">
        <f t="shared" si="24"/>
        <v/>
      </c>
      <c r="Z245" s="92" t="str">
        <f t="shared" si="25"/>
        <v/>
      </c>
      <c r="AA245" s="92" t="str">
        <f t="shared" si="26"/>
        <v/>
      </c>
      <c r="AB245" s="76" t="str" cm="1">
        <f t="array" ref="AB245">IF(A245="","",AREA_F(IF(RIGHT(G245,4)="ment",P245,I245),R245))</f>
        <v/>
      </c>
      <c r="AC245" s="76" t="str" cm="1">
        <f t="array" ref="AC245">IF(A245="","",ROUND(AREA_BC(R245,S245,N245,O245),2))</f>
        <v/>
      </c>
      <c r="AD245" s="76" t="str">
        <f t="shared" si="27"/>
        <v/>
      </c>
      <c r="AE245" s="76" t="str" cm="1">
        <f t="array" ref="AE245">IF(A245="","",ROUND(AREA_CT(S245,U245,I245),2))</f>
        <v/>
      </c>
      <c r="AF245" s="76" t="str" cm="1">
        <f t="array" ref="AF245">IF(A245="","",ROUND(AREA_VT(T245,U245,I245,P245),2))</f>
        <v/>
      </c>
      <c r="AG245" s="96" t="str" cm="1">
        <f t="array" ref="AG245">IF(A245="","",IF(INDEX(Table_Methods!A:F,MATCH(G245,Table_Methods!B:B,0),1)&lt;&gt;"BKFL1","",MAX(0,ROUND(BKFL1_CEB(AC245,AE245,AH245,F245,F245,J245),1))))</f>
        <v/>
      </c>
      <c r="AH245" s="96" t="str" cm="1">
        <f t="array" ref="AH245">IF(A245="","",IF(INDEX(Table_Methods!A:F,MATCH(G245,Table_Methods!B:B,0),1)&lt;&gt;"BKFL1","",MAX(0,ROUND(BKFL1_STR_NRK(AC245,AE245,K245,V245,W245),1))))</f>
        <v/>
      </c>
      <c r="AI245" s="96" t="str" cm="1">
        <f t="array" ref="AI245">IF(A245="","",IF(INDEX(Table_Methods!A:F,MATCH(G245,Table_Methods!B:B,0),1)&lt;&gt;"BKFL1","",MAX(0,ROUND(BKFL1_STR_RCK(AB245,F245),1))))</f>
        <v/>
      </c>
      <c r="AJ245" s="96" t="str" cm="1">
        <f t="array" ref="AJ245">IF(A245="","",IF(INDEX(Table_Methods!A:F,MATCH(G245,Table_Methods!B:B,0),1)&lt;&gt;"BKFL2","",MAX(0,ROUND(BKFL2_CEB(AC245,AD245,AK245,F245,F245,J245),1))))</f>
        <v/>
      </c>
      <c r="AK245" s="96" t="str" cm="1">
        <f t="array" ref="AK245">IF(A245="","",IF(INDEX(Table_Methods!A:F,MATCH(G245,Table_Methods!B:B,0),1)&lt;&gt;"BKFL2","",MAX(0,ROUND(BKFL2_STR_NRK(AC245,AD245,K245,V245,X245),1))))</f>
        <v/>
      </c>
      <c r="AL245" s="96" t="str" cm="1">
        <f t="array" ref="AL245">IF(A245="","",IF(INDEX(Table_Methods!A:F,MATCH(G245,Table_Methods!B:B,0),1)&lt;&gt;"BKFL2","",MAX(0,ROUND(BKFL2_STR_RCK(AB245,F245),1))))</f>
        <v/>
      </c>
      <c r="AM245" s="96" t="str" cm="1">
        <f t="array" ref="AM245">IF(A245="","",IF(INDEX(Table_Methods!A:F,MATCH(G245,Table_Methods!B:B,0),1)&lt;&gt;"BKFL3","",MAX(0,ROUND(BKFL3_STR(AC245+AE245,K245),1))))</f>
        <v/>
      </c>
      <c r="AN245" s="96" t="str" cm="1">
        <f t="array" ref="AN245">IF(A245="","",IF(INDEX(Table_Methods!A:F,MATCH(G245,Table_Methods!B:B,0),1)&lt;&gt;"BKFL6","",MAX(0,ROUND(BKFL6_CEB(AC245,AE245,AO245,F245,F245,J245),1))))</f>
        <v/>
      </c>
      <c r="AO245" s="97" t="str" cm="1">
        <f t="array" ref="AO245">IF(A245="","",IF(INDEX(Table_Methods!A:F,MATCH(G245,Table_Methods!B:B,0),1)&lt;&gt;"BKFL6","",MAX(0,ROUND(BKFL6_STR_NRK(AC245,K245,V245),1))))</f>
        <v/>
      </c>
      <c r="AP245" s="96" t="str" cm="1">
        <f t="array" ref="AP245">IF(A245="","",IF(INDEX(Table_Methods!A:F,MATCH(G245,Table_Methods!B:B,0),1)&lt;&gt;"BKFL6","",MAX(0,ROUND(BKFL6_STR_RCK(AB245,F245),1))))</f>
        <v/>
      </c>
      <c r="AQ245" s="97" t="str" cm="1">
        <f t="array" ref="AQ245">IF(A245="","",IF(INDEX(Table_Methods!A:F,MATCH(G245,Table_Methods!B:B,0),1)&lt;&gt;"BKFL7","",MAX(0,ROUND(BKFL7_CEB(AC245,AD245,AR245,F245,F245,J245),1))))</f>
        <v/>
      </c>
      <c r="AR245" s="96" t="str" cm="1">
        <f t="array" ref="AR245">IF(A245="","",IF(INDEX(Table_Methods!A:F,MATCH(G245,Table_Methods!B:B,0),1)&lt;&gt;"BKFL7","",MAX(0,ROUND(BKFL7_STR_NRK(AC245,K245,V245),1))))</f>
        <v/>
      </c>
      <c r="AS245" s="96" t="str" cm="1">
        <f t="array" ref="AS245">IF(A245="","",IF(INDEX(Table_Methods!A:F,MATCH(G245,Table_Methods!B:B,0),1)&lt;&gt;"BKFL7","",MAX(0,ROUND(BKFL7_STR_RCK(AB245,F245),1))))</f>
        <v/>
      </c>
      <c r="AT245" s="97" t="str" cm="1">
        <f t="array" ref="AT245">IF(A245="","",IF(INDEX(Table_Methods!A:F,MATCH(G245,Table_Methods!B:B,0),1)&lt;&gt;"BKFL8","",MAX(0,ROUND(BKFL8_CEB(AF245,Z245,AA245),1))))</f>
        <v/>
      </c>
      <c r="AU245" s="96" t="str" cm="1">
        <f t="array" ref="AU245">IF(A245="","",IF(INDEX(Table_Methods!A:F,MATCH(G245,Table_Methods!B:B,0),1)&lt;&gt;"BKFL8","",MAX(0,ROUND(BKFL8_STR_NRK(AC245,AD245,X245,Y245,Z245),1))))</f>
        <v/>
      </c>
      <c r="AV245" s="96" t="str" cm="1">
        <f t="array" ref="AV245">IF(A245="","",IF(INDEX(Table_Methods!A:F,MATCH(G245,Table_Methods!B:B,0),1)&lt;&gt;"BKFL8","",MAX(0,ROUND(BKFL8_STR_RCK(AB245,X245),1))))</f>
        <v/>
      </c>
      <c r="AW245" s="96" t="str" cm="1">
        <f t="array" ref="AW245">IF(A245="","",IF(INDEX(Table_Methods!A:F,MATCH(G245,Table_Methods!B:B,0),1)&lt;&gt;"BKFL9","",MAX(0,ROUND(BKFL9_STR_NRK(AC245,AD245,X245,Y245,Z245),1))))</f>
        <v/>
      </c>
      <c r="AX245" s="96" t="str" cm="1">
        <f t="array" ref="AX245">IF(A245="","",IF(INDEX(Table_Methods!A:F,MATCH(G245,Table_Methods!B:B,0),1)&lt;&gt;"BKFL9","",MAX(0,ROUND(BKFL9_STR_RCK(AB245,X245),1))))</f>
        <v/>
      </c>
    </row>
    <row r="246" spans="1:50" x14ac:dyDescent="0.25">
      <c r="A246" s="82" t="str">
        <f>IF(Input!A246="","",Input!A246)</f>
        <v/>
      </c>
      <c r="B246" s="82" t="str">
        <f>IF(Input!B246="","",Input!B246)</f>
        <v/>
      </c>
      <c r="C246" s="82" t="str">
        <f>IF(Input!D246="","",Input!D246)</f>
        <v/>
      </c>
      <c r="D246" s="82" t="str">
        <f>IF(Input!E246="","",Input!E246)</f>
        <v/>
      </c>
      <c r="E246" s="82" t="str">
        <f>IF(Input!F246="","",Input!F246)</f>
        <v/>
      </c>
      <c r="F246" s="82" t="str">
        <f>IF(Input!G246="","",Input!G246)</f>
        <v/>
      </c>
      <c r="G246" s="83" t="str">
        <f>IF(Input!H246="","",Input!H246)</f>
        <v/>
      </c>
      <c r="H246" s="82" t="str">
        <f>IF(Input!I246="","",Input!I246)</f>
        <v/>
      </c>
      <c r="I246" s="82" t="str">
        <f>IF(Input!J246="","",Input!J246)</f>
        <v/>
      </c>
      <c r="J246" s="82" t="str">
        <f>IF(Input!K246="","",Input!K246)</f>
        <v/>
      </c>
      <c r="K246" s="82" t="str">
        <f>IF(Input!L246="","",Input!L246)</f>
        <v/>
      </c>
      <c r="L246" s="70" t="str">
        <f>IF(B246="","",IF(B246="Box",4,IF(AND(Project!$B$12&gt;0,ISNUMBER(Project!$B$12)),Project!$B$12,12)))</f>
        <v/>
      </c>
      <c r="M246" s="66" t="str">
        <f t="shared" si="21"/>
        <v/>
      </c>
      <c r="N246" s="66" t="str">
        <f t="shared" si="22"/>
        <v/>
      </c>
      <c r="O246" s="67" t="str" cm="1">
        <f t="array" ref="O246">IF(A246="","",ROUND(IF(B246="Circular",Circular(M246),IF(B246="Box",Box(M246,N246),Elliptical(M246,N246))),3))</f>
        <v/>
      </c>
      <c r="P246" s="66" t="str">
        <f t="shared" si="23"/>
        <v/>
      </c>
      <c r="Q246" s="66" t="str" cm="1">
        <f t="array" ref="Q246">IF(M246="","",ROUND(W(M246),2))</f>
        <v/>
      </c>
      <c r="R246" s="66" t="str" cm="1">
        <f t="array" ref="R246">IF(M246="","",ROUND(Wb(Q246,M246),2))</f>
        <v/>
      </c>
      <c r="S246" s="66" t="str" cm="1">
        <f t="array" ref="S246">IF(R246="","",ROUND(K(R246,N246,L246),2))</f>
        <v/>
      </c>
      <c r="T246" s="66" t="str" cm="1">
        <f t="array" ref="T246">IF(S246="","",ROUND(K_3(S246,P246,L246),2))</f>
        <v/>
      </c>
      <c r="U246" s="66" t="str" cm="1">
        <f t="array" ref="U246">IF(S246="","",ROUND(Wt(I246,S246,L246),2))</f>
        <v/>
      </c>
      <c r="V246" s="92" t="str" cm="1">
        <f t="array" ref="V246">IF(A246="","",MAX(ROUND(L_B2(K246,N246),2),0))</f>
        <v/>
      </c>
      <c r="W246" s="92" t="str" cm="1">
        <f t="array" ref="W246">IF(A246="","",MAX(ROUND(L_Tc(K246,I246,N246),2),0))</f>
        <v/>
      </c>
      <c r="X246" s="92" t="str" cm="1">
        <f t="array" ref="X246">IF(N246="","",ROUND(L_Vc(K246,P246,N246),2))</f>
        <v/>
      </c>
      <c r="Y246" s="92" t="str">
        <f t="shared" si="24"/>
        <v/>
      </c>
      <c r="Z246" s="92" t="str">
        <f t="shared" si="25"/>
        <v/>
      </c>
      <c r="AA246" s="92" t="str">
        <f t="shared" si="26"/>
        <v/>
      </c>
      <c r="AB246" s="76" t="str" cm="1">
        <f t="array" ref="AB246">IF(A246="","",AREA_F(IF(RIGHT(G246,4)="ment",P246,I246),R246))</f>
        <v/>
      </c>
      <c r="AC246" s="76" t="str" cm="1">
        <f t="array" ref="AC246">IF(A246="","",ROUND(AREA_BC(R246,S246,N246,O246),2))</f>
        <v/>
      </c>
      <c r="AD246" s="76" t="str">
        <f t="shared" si="27"/>
        <v/>
      </c>
      <c r="AE246" s="76" t="str" cm="1">
        <f t="array" ref="AE246">IF(A246="","",ROUND(AREA_CT(S246,U246,I246),2))</f>
        <v/>
      </c>
      <c r="AF246" s="76" t="str" cm="1">
        <f t="array" ref="AF246">IF(A246="","",ROUND(AREA_VT(T246,U246,I246,P246),2))</f>
        <v/>
      </c>
      <c r="AG246" s="96" t="str" cm="1">
        <f t="array" ref="AG246">IF(A246="","",IF(INDEX(Table_Methods!A:F,MATCH(G246,Table_Methods!B:B,0),1)&lt;&gt;"BKFL1","",MAX(0,ROUND(BKFL1_CEB(AC246,AE246,AH246,F246,F246,J246),1))))</f>
        <v/>
      </c>
      <c r="AH246" s="96" t="str" cm="1">
        <f t="array" ref="AH246">IF(A246="","",IF(INDEX(Table_Methods!A:F,MATCH(G246,Table_Methods!B:B,0),1)&lt;&gt;"BKFL1","",MAX(0,ROUND(BKFL1_STR_NRK(AC246,AE246,K246,V246,W246),1))))</f>
        <v/>
      </c>
      <c r="AI246" s="96" t="str" cm="1">
        <f t="array" ref="AI246">IF(A246="","",IF(INDEX(Table_Methods!A:F,MATCH(G246,Table_Methods!B:B,0),1)&lt;&gt;"BKFL1","",MAX(0,ROUND(BKFL1_STR_RCK(AB246,F246),1))))</f>
        <v/>
      </c>
      <c r="AJ246" s="96" t="str" cm="1">
        <f t="array" ref="AJ246">IF(A246="","",IF(INDEX(Table_Methods!A:F,MATCH(G246,Table_Methods!B:B,0),1)&lt;&gt;"BKFL2","",MAX(0,ROUND(BKFL2_CEB(AC246,AD246,AK246,F246,F246,J246),1))))</f>
        <v/>
      </c>
      <c r="AK246" s="96" t="str" cm="1">
        <f t="array" ref="AK246">IF(A246="","",IF(INDEX(Table_Methods!A:F,MATCH(G246,Table_Methods!B:B,0),1)&lt;&gt;"BKFL2","",MAX(0,ROUND(BKFL2_STR_NRK(AC246,AD246,K246,V246,X246),1))))</f>
        <v/>
      </c>
      <c r="AL246" s="96" t="str" cm="1">
        <f t="array" ref="AL246">IF(A246="","",IF(INDEX(Table_Methods!A:F,MATCH(G246,Table_Methods!B:B,0),1)&lt;&gt;"BKFL2","",MAX(0,ROUND(BKFL2_STR_RCK(AB246,F246),1))))</f>
        <v/>
      </c>
      <c r="AM246" s="96" t="str" cm="1">
        <f t="array" ref="AM246">IF(A246="","",IF(INDEX(Table_Methods!A:F,MATCH(G246,Table_Methods!B:B,0),1)&lt;&gt;"BKFL3","",MAX(0,ROUND(BKFL3_STR(AC246+AE246,K246),1))))</f>
        <v/>
      </c>
      <c r="AN246" s="96" t="str" cm="1">
        <f t="array" ref="AN246">IF(A246="","",IF(INDEX(Table_Methods!A:F,MATCH(G246,Table_Methods!B:B,0),1)&lt;&gt;"BKFL6","",MAX(0,ROUND(BKFL6_CEB(AC246,AE246,AO246,F246,F246,J246),1))))</f>
        <v/>
      </c>
      <c r="AO246" s="97" t="str" cm="1">
        <f t="array" ref="AO246">IF(A246="","",IF(INDEX(Table_Methods!A:F,MATCH(G246,Table_Methods!B:B,0),1)&lt;&gt;"BKFL6","",MAX(0,ROUND(BKFL6_STR_NRK(AC246,K246,V246),1))))</f>
        <v/>
      </c>
      <c r="AP246" s="96" t="str" cm="1">
        <f t="array" ref="AP246">IF(A246="","",IF(INDEX(Table_Methods!A:F,MATCH(G246,Table_Methods!B:B,0),1)&lt;&gt;"BKFL6","",MAX(0,ROUND(BKFL6_STR_RCK(AB246,F246),1))))</f>
        <v/>
      </c>
      <c r="AQ246" s="97" t="str" cm="1">
        <f t="array" ref="AQ246">IF(A246="","",IF(INDEX(Table_Methods!A:F,MATCH(G246,Table_Methods!B:B,0),1)&lt;&gt;"BKFL7","",MAX(0,ROUND(BKFL7_CEB(AC246,AD246,AR246,F246,F246,J246),1))))</f>
        <v/>
      </c>
      <c r="AR246" s="96" t="str" cm="1">
        <f t="array" ref="AR246">IF(A246="","",IF(INDEX(Table_Methods!A:F,MATCH(G246,Table_Methods!B:B,0),1)&lt;&gt;"BKFL7","",MAX(0,ROUND(BKFL7_STR_NRK(AC246,K246,V246),1))))</f>
        <v/>
      </c>
      <c r="AS246" s="96" t="str" cm="1">
        <f t="array" ref="AS246">IF(A246="","",IF(INDEX(Table_Methods!A:F,MATCH(G246,Table_Methods!B:B,0),1)&lt;&gt;"BKFL7","",MAX(0,ROUND(BKFL7_STR_RCK(AB246,F246),1))))</f>
        <v/>
      </c>
      <c r="AT246" s="97" t="str" cm="1">
        <f t="array" ref="AT246">IF(A246="","",IF(INDEX(Table_Methods!A:F,MATCH(G246,Table_Methods!B:B,0),1)&lt;&gt;"BKFL8","",MAX(0,ROUND(BKFL8_CEB(AF246,Z246,AA246),1))))</f>
        <v/>
      </c>
      <c r="AU246" s="96" t="str" cm="1">
        <f t="array" ref="AU246">IF(A246="","",IF(INDEX(Table_Methods!A:F,MATCH(G246,Table_Methods!B:B,0),1)&lt;&gt;"BKFL8","",MAX(0,ROUND(BKFL8_STR_NRK(AC246,AD246,X246,Y246,Z246),1))))</f>
        <v/>
      </c>
      <c r="AV246" s="96" t="str" cm="1">
        <f t="array" ref="AV246">IF(A246="","",IF(INDEX(Table_Methods!A:F,MATCH(G246,Table_Methods!B:B,0),1)&lt;&gt;"BKFL8","",MAX(0,ROUND(BKFL8_STR_RCK(AB246,X246),1))))</f>
        <v/>
      </c>
      <c r="AW246" s="96" t="str" cm="1">
        <f t="array" ref="AW246">IF(A246="","",IF(INDEX(Table_Methods!A:F,MATCH(G246,Table_Methods!B:B,0),1)&lt;&gt;"BKFL9","",MAX(0,ROUND(BKFL9_STR_NRK(AC246,AD246,X246,Y246,Z246),1))))</f>
        <v/>
      </c>
      <c r="AX246" s="96" t="str" cm="1">
        <f t="array" ref="AX246">IF(A246="","",IF(INDEX(Table_Methods!A:F,MATCH(G246,Table_Methods!B:B,0),1)&lt;&gt;"BKFL9","",MAX(0,ROUND(BKFL9_STR_RCK(AB246,X246),1))))</f>
        <v/>
      </c>
    </row>
    <row r="247" spans="1:50" x14ac:dyDescent="0.25">
      <c r="A247" s="82" t="str">
        <f>IF(Input!A247="","",Input!A247)</f>
        <v/>
      </c>
      <c r="B247" s="82" t="str">
        <f>IF(Input!B247="","",Input!B247)</f>
        <v/>
      </c>
      <c r="C247" s="82" t="str">
        <f>IF(Input!D247="","",Input!D247)</f>
        <v/>
      </c>
      <c r="D247" s="82" t="str">
        <f>IF(Input!E247="","",Input!E247)</f>
        <v/>
      </c>
      <c r="E247" s="82" t="str">
        <f>IF(Input!F247="","",Input!F247)</f>
        <v/>
      </c>
      <c r="F247" s="82" t="str">
        <f>IF(Input!G247="","",Input!G247)</f>
        <v/>
      </c>
      <c r="G247" s="83" t="str">
        <f>IF(Input!H247="","",Input!H247)</f>
        <v/>
      </c>
      <c r="H247" s="82" t="str">
        <f>IF(Input!I247="","",Input!I247)</f>
        <v/>
      </c>
      <c r="I247" s="82" t="str">
        <f>IF(Input!J247="","",Input!J247)</f>
        <v/>
      </c>
      <c r="J247" s="82" t="str">
        <f>IF(Input!K247="","",Input!K247)</f>
        <v/>
      </c>
      <c r="K247" s="82" t="str">
        <f>IF(Input!L247="","",Input!L247)</f>
        <v/>
      </c>
      <c r="L247" s="70" t="str">
        <f>IF(B247="","",IF(B247="Box",4,IF(AND(Project!$B$12&gt;0,ISNUMBER(Project!$B$12)),Project!$B$12,12)))</f>
        <v/>
      </c>
      <c r="M247" s="66" t="str">
        <f t="shared" si="21"/>
        <v/>
      </c>
      <c r="N247" s="66" t="str">
        <f t="shared" si="22"/>
        <v/>
      </c>
      <c r="O247" s="67" t="str" cm="1">
        <f t="array" ref="O247">IF(A247="","",ROUND(IF(B247="Circular",Circular(M247),IF(B247="Box",Box(M247,N247),Elliptical(M247,N247))),3))</f>
        <v/>
      </c>
      <c r="P247" s="66" t="str">
        <f t="shared" si="23"/>
        <v/>
      </c>
      <c r="Q247" s="66" t="str" cm="1">
        <f t="array" ref="Q247">IF(M247="","",ROUND(W(M247),2))</f>
        <v/>
      </c>
      <c r="R247" s="66" t="str" cm="1">
        <f t="array" ref="R247">IF(M247="","",ROUND(Wb(Q247,M247),2))</f>
        <v/>
      </c>
      <c r="S247" s="66" t="str" cm="1">
        <f t="array" ref="S247">IF(R247="","",ROUND(K(R247,N247,L247),2))</f>
        <v/>
      </c>
      <c r="T247" s="66" t="str" cm="1">
        <f t="array" ref="T247">IF(S247="","",ROUND(K_3(S247,P247,L247),2))</f>
        <v/>
      </c>
      <c r="U247" s="66" t="str" cm="1">
        <f t="array" ref="U247">IF(S247="","",ROUND(Wt(I247,S247,L247),2))</f>
        <v/>
      </c>
      <c r="V247" s="92" t="str" cm="1">
        <f t="array" ref="V247">IF(A247="","",MAX(ROUND(L_B2(K247,N247),2),0))</f>
        <v/>
      </c>
      <c r="W247" s="92" t="str" cm="1">
        <f t="array" ref="W247">IF(A247="","",MAX(ROUND(L_Tc(K247,I247,N247),2),0))</f>
        <v/>
      </c>
      <c r="X247" s="92" t="str" cm="1">
        <f t="array" ref="X247">IF(N247="","",ROUND(L_Vc(K247,P247,N247),2))</f>
        <v/>
      </c>
      <c r="Y247" s="92" t="str">
        <f t="shared" si="24"/>
        <v/>
      </c>
      <c r="Z247" s="92" t="str">
        <f t="shared" si="25"/>
        <v/>
      </c>
      <c r="AA247" s="92" t="str">
        <f t="shared" si="26"/>
        <v/>
      </c>
      <c r="AB247" s="76" t="str" cm="1">
        <f t="array" ref="AB247">IF(A247="","",AREA_F(IF(RIGHT(G247,4)="ment",P247,I247),R247))</f>
        <v/>
      </c>
      <c r="AC247" s="76" t="str" cm="1">
        <f t="array" ref="AC247">IF(A247="","",ROUND(AREA_BC(R247,S247,N247,O247),2))</f>
        <v/>
      </c>
      <c r="AD247" s="76" t="str">
        <f t="shared" si="27"/>
        <v/>
      </c>
      <c r="AE247" s="76" t="str" cm="1">
        <f t="array" ref="AE247">IF(A247="","",ROUND(AREA_CT(S247,U247,I247),2))</f>
        <v/>
      </c>
      <c r="AF247" s="76" t="str" cm="1">
        <f t="array" ref="AF247">IF(A247="","",ROUND(AREA_VT(T247,U247,I247,P247),2))</f>
        <v/>
      </c>
      <c r="AG247" s="96" t="str" cm="1">
        <f t="array" ref="AG247">IF(A247="","",IF(INDEX(Table_Methods!A:F,MATCH(G247,Table_Methods!B:B,0),1)&lt;&gt;"BKFL1","",MAX(0,ROUND(BKFL1_CEB(AC247,AE247,AH247,F247,F247,J247),1))))</f>
        <v/>
      </c>
      <c r="AH247" s="96" t="str" cm="1">
        <f t="array" ref="AH247">IF(A247="","",IF(INDEX(Table_Methods!A:F,MATCH(G247,Table_Methods!B:B,0),1)&lt;&gt;"BKFL1","",MAX(0,ROUND(BKFL1_STR_NRK(AC247,AE247,K247,V247,W247),1))))</f>
        <v/>
      </c>
      <c r="AI247" s="96" t="str" cm="1">
        <f t="array" ref="AI247">IF(A247="","",IF(INDEX(Table_Methods!A:F,MATCH(G247,Table_Methods!B:B,0),1)&lt;&gt;"BKFL1","",MAX(0,ROUND(BKFL1_STR_RCK(AB247,F247),1))))</f>
        <v/>
      </c>
      <c r="AJ247" s="96" t="str" cm="1">
        <f t="array" ref="AJ247">IF(A247="","",IF(INDEX(Table_Methods!A:F,MATCH(G247,Table_Methods!B:B,0),1)&lt;&gt;"BKFL2","",MAX(0,ROUND(BKFL2_CEB(AC247,AD247,AK247,F247,F247,J247),1))))</f>
        <v/>
      </c>
      <c r="AK247" s="96" t="str" cm="1">
        <f t="array" ref="AK247">IF(A247="","",IF(INDEX(Table_Methods!A:F,MATCH(G247,Table_Methods!B:B,0),1)&lt;&gt;"BKFL2","",MAX(0,ROUND(BKFL2_STR_NRK(AC247,AD247,K247,V247,X247),1))))</f>
        <v/>
      </c>
      <c r="AL247" s="96" t="str" cm="1">
        <f t="array" ref="AL247">IF(A247="","",IF(INDEX(Table_Methods!A:F,MATCH(G247,Table_Methods!B:B,0),1)&lt;&gt;"BKFL2","",MAX(0,ROUND(BKFL2_STR_RCK(AB247,F247),1))))</f>
        <v/>
      </c>
      <c r="AM247" s="96" t="str" cm="1">
        <f t="array" ref="AM247">IF(A247="","",IF(INDEX(Table_Methods!A:F,MATCH(G247,Table_Methods!B:B,0),1)&lt;&gt;"BKFL3","",MAX(0,ROUND(BKFL3_STR(AC247+AE247,K247),1))))</f>
        <v/>
      </c>
      <c r="AN247" s="96" t="str" cm="1">
        <f t="array" ref="AN247">IF(A247="","",IF(INDEX(Table_Methods!A:F,MATCH(G247,Table_Methods!B:B,0),1)&lt;&gt;"BKFL6","",MAX(0,ROUND(BKFL6_CEB(AC247,AE247,AO247,F247,F247,J247),1))))</f>
        <v/>
      </c>
      <c r="AO247" s="97" t="str" cm="1">
        <f t="array" ref="AO247">IF(A247="","",IF(INDEX(Table_Methods!A:F,MATCH(G247,Table_Methods!B:B,0),1)&lt;&gt;"BKFL6","",MAX(0,ROUND(BKFL6_STR_NRK(AC247,K247,V247),1))))</f>
        <v/>
      </c>
      <c r="AP247" s="96" t="str" cm="1">
        <f t="array" ref="AP247">IF(A247="","",IF(INDEX(Table_Methods!A:F,MATCH(G247,Table_Methods!B:B,0),1)&lt;&gt;"BKFL6","",MAX(0,ROUND(BKFL6_STR_RCK(AB247,F247),1))))</f>
        <v/>
      </c>
      <c r="AQ247" s="97" t="str" cm="1">
        <f t="array" ref="AQ247">IF(A247="","",IF(INDEX(Table_Methods!A:F,MATCH(G247,Table_Methods!B:B,0),1)&lt;&gt;"BKFL7","",MAX(0,ROUND(BKFL7_CEB(AC247,AD247,AR247,F247,F247,J247),1))))</f>
        <v/>
      </c>
      <c r="AR247" s="96" t="str" cm="1">
        <f t="array" ref="AR247">IF(A247="","",IF(INDEX(Table_Methods!A:F,MATCH(G247,Table_Methods!B:B,0),1)&lt;&gt;"BKFL7","",MAX(0,ROUND(BKFL7_STR_NRK(AC247,K247,V247),1))))</f>
        <v/>
      </c>
      <c r="AS247" s="96" t="str" cm="1">
        <f t="array" ref="AS247">IF(A247="","",IF(INDEX(Table_Methods!A:F,MATCH(G247,Table_Methods!B:B,0),1)&lt;&gt;"BKFL7","",MAX(0,ROUND(BKFL7_STR_RCK(AB247,F247),1))))</f>
        <v/>
      </c>
      <c r="AT247" s="97" t="str" cm="1">
        <f t="array" ref="AT247">IF(A247="","",IF(INDEX(Table_Methods!A:F,MATCH(G247,Table_Methods!B:B,0),1)&lt;&gt;"BKFL8","",MAX(0,ROUND(BKFL8_CEB(AF247,Z247,AA247),1))))</f>
        <v/>
      </c>
      <c r="AU247" s="96" t="str" cm="1">
        <f t="array" ref="AU247">IF(A247="","",IF(INDEX(Table_Methods!A:F,MATCH(G247,Table_Methods!B:B,0),1)&lt;&gt;"BKFL8","",MAX(0,ROUND(BKFL8_STR_NRK(AC247,AD247,X247,Y247,Z247),1))))</f>
        <v/>
      </c>
      <c r="AV247" s="96" t="str" cm="1">
        <f t="array" ref="AV247">IF(A247="","",IF(INDEX(Table_Methods!A:F,MATCH(G247,Table_Methods!B:B,0),1)&lt;&gt;"BKFL8","",MAX(0,ROUND(BKFL8_STR_RCK(AB247,X247),1))))</f>
        <v/>
      </c>
      <c r="AW247" s="96" t="str" cm="1">
        <f t="array" ref="AW247">IF(A247="","",IF(INDEX(Table_Methods!A:F,MATCH(G247,Table_Methods!B:B,0),1)&lt;&gt;"BKFL9","",MAX(0,ROUND(BKFL9_STR_NRK(AC247,AD247,X247,Y247,Z247),1))))</f>
        <v/>
      </c>
      <c r="AX247" s="96" t="str" cm="1">
        <f t="array" ref="AX247">IF(A247="","",IF(INDEX(Table_Methods!A:F,MATCH(G247,Table_Methods!B:B,0),1)&lt;&gt;"BKFL9","",MAX(0,ROUND(BKFL9_STR_RCK(AB247,X247),1))))</f>
        <v/>
      </c>
    </row>
    <row r="248" spans="1:50" x14ac:dyDescent="0.25">
      <c r="A248" s="82" t="str">
        <f>IF(Input!A248="","",Input!A248)</f>
        <v/>
      </c>
      <c r="B248" s="82" t="str">
        <f>IF(Input!B248="","",Input!B248)</f>
        <v/>
      </c>
      <c r="C248" s="82" t="str">
        <f>IF(Input!D248="","",Input!D248)</f>
        <v/>
      </c>
      <c r="D248" s="82" t="str">
        <f>IF(Input!E248="","",Input!E248)</f>
        <v/>
      </c>
      <c r="E248" s="82" t="str">
        <f>IF(Input!F248="","",Input!F248)</f>
        <v/>
      </c>
      <c r="F248" s="82" t="str">
        <f>IF(Input!G248="","",Input!G248)</f>
        <v/>
      </c>
      <c r="G248" s="83" t="str">
        <f>IF(Input!H248="","",Input!H248)</f>
        <v/>
      </c>
      <c r="H248" s="82" t="str">
        <f>IF(Input!I248="","",Input!I248)</f>
        <v/>
      </c>
      <c r="I248" s="82" t="str">
        <f>IF(Input!J248="","",Input!J248)</f>
        <v/>
      </c>
      <c r="J248" s="82" t="str">
        <f>IF(Input!K248="","",Input!K248)</f>
        <v/>
      </c>
      <c r="K248" s="82" t="str">
        <f>IF(Input!L248="","",Input!L248)</f>
        <v/>
      </c>
      <c r="L248" s="70" t="str">
        <f>IF(B248="","",IF(B248="Box",4,IF(AND(Project!$B$12&gt;0,ISNUMBER(Project!$B$12)),Project!$B$12,12)))</f>
        <v/>
      </c>
      <c r="M248" s="66" t="str">
        <f t="shared" si="21"/>
        <v/>
      </c>
      <c r="N248" s="66" t="str">
        <f t="shared" si="22"/>
        <v/>
      </c>
      <c r="O248" s="67" t="str" cm="1">
        <f t="array" ref="O248">IF(A248="","",ROUND(IF(B248="Circular",Circular(M248),IF(B248="Box",Box(M248,N248),Elliptical(M248,N248))),3))</f>
        <v/>
      </c>
      <c r="P248" s="66" t="str">
        <f t="shared" si="23"/>
        <v/>
      </c>
      <c r="Q248" s="66" t="str" cm="1">
        <f t="array" ref="Q248">IF(M248="","",ROUND(W(M248),2))</f>
        <v/>
      </c>
      <c r="R248" s="66" t="str" cm="1">
        <f t="array" ref="R248">IF(M248="","",ROUND(Wb(Q248,M248),2))</f>
        <v/>
      </c>
      <c r="S248" s="66" t="str" cm="1">
        <f t="array" ref="S248">IF(R248="","",ROUND(K(R248,N248,L248),2))</f>
        <v/>
      </c>
      <c r="T248" s="66" t="str" cm="1">
        <f t="array" ref="T248">IF(S248="","",ROUND(K_3(S248,P248,L248),2))</f>
        <v/>
      </c>
      <c r="U248" s="66" t="str" cm="1">
        <f t="array" ref="U248">IF(S248="","",ROUND(Wt(I248,S248,L248),2))</f>
        <v/>
      </c>
      <c r="V248" s="92" t="str" cm="1">
        <f t="array" ref="V248">IF(A248="","",MAX(ROUND(L_B2(K248,N248),2),0))</f>
        <v/>
      </c>
      <c r="W248" s="92" t="str" cm="1">
        <f t="array" ref="W248">IF(A248="","",MAX(ROUND(L_Tc(K248,I248,N248),2),0))</f>
        <v/>
      </c>
      <c r="X248" s="92" t="str" cm="1">
        <f t="array" ref="X248">IF(N248="","",ROUND(L_Vc(K248,P248,N248),2))</f>
        <v/>
      </c>
      <c r="Y248" s="92" t="str">
        <f t="shared" si="24"/>
        <v/>
      </c>
      <c r="Z248" s="92" t="str">
        <f t="shared" si="25"/>
        <v/>
      </c>
      <c r="AA248" s="92" t="str">
        <f t="shared" si="26"/>
        <v/>
      </c>
      <c r="AB248" s="76" t="str" cm="1">
        <f t="array" ref="AB248">IF(A248="","",AREA_F(IF(RIGHT(G248,4)="ment",P248,I248),R248))</f>
        <v/>
      </c>
      <c r="AC248" s="76" t="str" cm="1">
        <f t="array" ref="AC248">IF(A248="","",ROUND(AREA_BC(R248,S248,N248,O248),2))</f>
        <v/>
      </c>
      <c r="AD248" s="76" t="str">
        <f t="shared" si="27"/>
        <v/>
      </c>
      <c r="AE248" s="76" t="str" cm="1">
        <f t="array" ref="AE248">IF(A248="","",ROUND(AREA_CT(S248,U248,I248),2))</f>
        <v/>
      </c>
      <c r="AF248" s="76" t="str" cm="1">
        <f t="array" ref="AF248">IF(A248="","",ROUND(AREA_VT(T248,U248,I248,P248),2))</f>
        <v/>
      </c>
      <c r="AG248" s="96" t="str" cm="1">
        <f t="array" ref="AG248">IF(A248="","",IF(INDEX(Table_Methods!A:F,MATCH(G248,Table_Methods!B:B,0),1)&lt;&gt;"BKFL1","",MAX(0,ROUND(BKFL1_CEB(AC248,AE248,AH248,F248,F248,J248),1))))</f>
        <v/>
      </c>
      <c r="AH248" s="96" t="str" cm="1">
        <f t="array" ref="AH248">IF(A248="","",IF(INDEX(Table_Methods!A:F,MATCH(G248,Table_Methods!B:B,0),1)&lt;&gt;"BKFL1","",MAX(0,ROUND(BKFL1_STR_NRK(AC248,AE248,K248,V248,W248),1))))</f>
        <v/>
      </c>
      <c r="AI248" s="96" t="str" cm="1">
        <f t="array" ref="AI248">IF(A248="","",IF(INDEX(Table_Methods!A:F,MATCH(G248,Table_Methods!B:B,0),1)&lt;&gt;"BKFL1","",MAX(0,ROUND(BKFL1_STR_RCK(AB248,F248),1))))</f>
        <v/>
      </c>
      <c r="AJ248" s="96" t="str" cm="1">
        <f t="array" ref="AJ248">IF(A248="","",IF(INDEX(Table_Methods!A:F,MATCH(G248,Table_Methods!B:B,0),1)&lt;&gt;"BKFL2","",MAX(0,ROUND(BKFL2_CEB(AC248,AD248,AK248,F248,F248,J248),1))))</f>
        <v/>
      </c>
      <c r="AK248" s="96" t="str" cm="1">
        <f t="array" ref="AK248">IF(A248="","",IF(INDEX(Table_Methods!A:F,MATCH(G248,Table_Methods!B:B,0),1)&lt;&gt;"BKFL2","",MAX(0,ROUND(BKFL2_STR_NRK(AC248,AD248,K248,V248,X248),1))))</f>
        <v/>
      </c>
      <c r="AL248" s="96" t="str" cm="1">
        <f t="array" ref="AL248">IF(A248="","",IF(INDEX(Table_Methods!A:F,MATCH(G248,Table_Methods!B:B,0),1)&lt;&gt;"BKFL2","",MAX(0,ROUND(BKFL2_STR_RCK(AB248,F248),1))))</f>
        <v/>
      </c>
      <c r="AM248" s="96" t="str" cm="1">
        <f t="array" ref="AM248">IF(A248="","",IF(INDEX(Table_Methods!A:F,MATCH(G248,Table_Methods!B:B,0),1)&lt;&gt;"BKFL3","",MAX(0,ROUND(BKFL3_STR(AC248+AE248,K248),1))))</f>
        <v/>
      </c>
      <c r="AN248" s="96" t="str" cm="1">
        <f t="array" ref="AN248">IF(A248="","",IF(INDEX(Table_Methods!A:F,MATCH(G248,Table_Methods!B:B,0),1)&lt;&gt;"BKFL6","",MAX(0,ROUND(BKFL6_CEB(AC248,AE248,AO248,F248,F248,J248),1))))</f>
        <v/>
      </c>
      <c r="AO248" s="97" t="str" cm="1">
        <f t="array" ref="AO248">IF(A248="","",IF(INDEX(Table_Methods!A:F,MATCH(G248,Table_Methods!B:B,0),1)&lt;&gt;"BKFL6","",MAX(0,ROUND(BKFL6_STR_NRK(AC248,K248,V248),1))))</f>
        <v/>
      </c>
      <c r="AP248" s="96" t="str" cm="1">
        <f t="array" ref="AP248">IF(A248="","",IF(INDEX(Table_Methods!A:F,MATCH(G248,Table_Methods!B:B,0),1)&lt;&gt;"BKFL6","",MAX(0,ROUND(BKFL6_STR_RCK(AB248,F248),1))))</f>
        <v/>
      </c>
      <c r="AQ248" s="97" t="str" cm="1">
        <f t="array" ref="AQ248">IF(A248="","",IF(INDEX(Table_Methods!A:F,MATCH(G248,Table_Methods!B:B,0),1)&lt;&gt;"BKFL7","",MAX(0,ROUND(BKFL7_CEB(AC248,AD248,AR248,F248,F248,J248),1))))</f>
        <v/>
      </c>
      <c r="AR248" s="96" t="str" cm="1">
        <f t="array" ref="AR248">IF(A248="","",IF(INDEX(Table_Methods!A:F,MATCH(G248,Table_Methods!B:B,0),1)&lt;&gt;"BKFL7","",MAX(0,ROUND(BKFL7_STR_NRK(AC248,K248,V248),1))))</f>
        <v/>
      </c>
      <c r="AS248" s="96" t="str" cm="1">
        <f t="array" ref="AS248">IF(A248="","",IF(INDEX(Table_Methods!A:F,MATCH(G248,Table_Methods!B:B,0),1)&lt;&gt;"BKFL7","",MAX(0,ROUND(BKFL7_STR_RCK(AB248,F248),1))))</f>
        <v/>
      </c>
      <c r="AT248" s="97" t="str" cm="1">
        <f t="array" ref="AT248">IF(A248="","",IF(INDEX(Table_Methods!A:F,MATCH(G248,Table_Methods!B:B,0),1)&lt;&gt;"BKFL8","",MAX(0,ROUND(BKFL8_CEB(AF248,Z248,AA248),1))))</f>
        <v/>
      </c>
      <c r="AU248" s="96" t="str" cm="1">
        <f t="array" ref="AU248">IF(A248="","",IF(INDEX(Table_Methods!A:F,MATCH(G248,Table_Methods!B:B,0),1)&lt;&gt;"BKFL8","",MAX(0,ROUND(BKFL8_STR_NRK(AC248,AD248,X248,Y248,Z248),1))))</f>
        <v/>
      </c>
      <c r="AV248" s="96" t="str" cm="1">
        <f t="array" ref="AV248">IF(A248="","",IF(INDEX(Table_Methods!A:F,MATCH(G248,Table_Methods!B:B,0),1)&lt;&gt;"BKFL8","",MAX(0,ROUND(BKFL8_STR_RCK(AB248,X248),1))))</f>
        <v/>
      </c>
      <c r="AW248" s="96" t="str" cm="1">
        <f t="array" ref="AW248">IF(A248="","",IF(INDEX(Table_Methods!A:F,MATCH(G248,Table_Methods!B:B,0),1)&lt;&gt;"BKFL9","",MAX(0,ROUND(BKFL9_STR_NRK(AC248,AD248,X248,Y248,Z248),1))))</f>
        <v/>
      </c>
      <c r="AX248" s="96" t="str" cm="1">
        <f t="array" ref="AX248">IF(A248="","",IF(INDEX(Table_Methods!A:F,MATCH(G248,Table_Methods!B:B,0),1)&lt;&gt;"BKFL9","",MAX(0,ROUND(BKFL9_STR_RCK(AB248,X248),1))))</f>
        <v/>
      </c>
    </row>
    <row r="249" spans="1:50" x14ac:dyDescent="0.25">
      <c r="A249" s="82" t="str">
        <f>IF(Input!A249="","",Input!A249)</f>
        <v/>
      </c>
      <c r="B249" s="82" t="str">
        <f>IF(Input!B249="","",Input!B249)</f>
        <v/>
      </c>
      <c r="C249" s="82" t="str">
        <f>IF(Input!D249="","",Input!D249)</f>
        <v/>
      </c>
      <c r="D249" s="82" t="str">
        <f>IF(Input!E249="","",Input!E249)</f>
        <v/>
      </c>
      <c r="E249" s="82" t="str">
        <f>IF(Input!F249="","",Input!F249)</f>
        <v/>
      </c>
      <c r="F249" s="82" t="str">
        <f>IF(Input!G249="","",Input!G249)</f>
        <v/>
      </c>
      <c r="G249" s="83" t="str">
        <f>IF(Input!H249="","",Input!H249)</f>
        <v/>
      </c>
      <c r="H249" s="82" t="str">
        <f>IF(Input!I249="","",Input!I249)</f>
        <v/>
      </c>
      <c r="I249" s="82" t="str">
        <f>IF(Input!J249="","",Input!J249)</f>
        <v/>
      </c>
      <c r="J249" s="82" t="str">
        <f>IF(Input!K249="","",Input!K249)</f>
        <v/>
      </c>
      <c r="K249" s="82" t="str">
        <f>IF(Input!L249="","",Input!L249)</f>
        <v/>
      </c>
      <c r="L249" s="70" t="str">
        <f>IF(B249="","",IF(B249="Box",4,IF(AND(Project!$B$12&gt;0,ISNUMBER(Project!$B$12)),Project!$B$12,12)))</f>
        <v/>
      </c>
      <c r="M249" s="66" t="str">
        <f t="shared" si="21"/>
        <v/>
      </c>
      <c r="N249" s="66" t="str">
        <f t="shared" si="22"/>
        <v/>
      </c>
      <c r="O249" s="67" t="str" cm="1">
        <f t="array" ref="O249">IF(A249="","",ROUND(IF(B249="Circular",Circular(M249),IF(B249="Box",Box(M249,N249),Elliptical(M249,N249))),3))</f>
        <v/>
      </c>
      <c r="P249" s="66" t="str">
        <f t="shared" si="23"/>
        <v/>
      </c>
      <c r="Q249" s="66" t="str" cm="1">
        <f t="array" ref="Q249">IF(M249="","",ROUND(W(M249),2))</f>
        <v/>
      </c>
      <c r="R249" s="66" t="str" cm="1">
        <f t="array" ref="R249">IF(M249="","",ROUND(Wb(Q249,M249),2))</f>
        <v/>
      </c>
      <c r="S249" s="66" t="str" cm="1">
        <f t="array" ref="S249">IF(R249="","",ROUND(K(R249,N249,L249),2))</f>
        <v/>
      </c>
      <c r="T249" s="66" t="str" cm="1">
        <f t="array" ref="T249">IF(S249="","",ROUND(K_3(S249,P249,L249),2))</f>
        <v/>
      </c>
      <c r="U249" s="66" t="str" cm="1">
        <f t="array" ref="U249">IF(S249="","",ROUND(Wt(I249,S249,L249),2))</f>
        <v/>
      </c>
      <c r="V249" s="92" t="str" cm="1">
        <f t="array" ref="V249">IF(A249="","",MAX(ROUND(L_B2(K249,N249),2),0))</f>
        <v/>
      </c>
      <c r="W249" s="92" t="str" cm="1">
        <f t="array" ref="W249">IF(A249="","",MAX(ROUND(L_Tc(K249,I249,N249),2),0))</f>
        <v/>
      </c>
      <c r="X249" s="92" t="str" cm="1">
        <f t="array" ref="X249">IF(N249="","",ROUND(L_Vc(K249,P249,N249),2))</f>
        <v/>
      </c>
      <c r="Y249" s="92" t="str">
        <f t="shared" si="24"/>
        <v/>
      </c>
      <c r="Z249" s="92" t="str">
        <f t="shared" si="25"/>
        <v/>
      </c>
      <c r="AA249" s="92" t="str">
        <f t="shared" si="26"/>
        <v/>
      </c>
      <c r="AB249" s="76" t="str" cm="1">
        <f t="array" ref="AB249">IF(A249="","",AREA_F(IF(RIGHT(G249,4)="ment",P249,I249),R249))</f>
        <v/>
      </c>
      <c r="AC249" s="76" t="str" cm="1">
        <f t="array" ref="AC249">IF(A249="","",ROUND(AREA_BC(R249,S249,N249,O249),2))</f>
        <v/>
      </c>
      <c r="AD249" s="76" t="str">
        <f t="shared" si="27"/>
        <v/>
      </c>
      <c r="AE249" s="76" t="str" cm="1">
        <f t="array" ref="AE249">IF(A249="","",ROUND(AREA_CT(S249,U249,I249),2))</f>
        <v/>
      </c>
      <c r="AF249" s="76" t="str" cm="1">
        <f t="array" ref="AF249">IF(A249="","",ROUND(AREA_VT(T249,U249,I249,P249),2))</f>
        <v/>
      </c>
      <c r="AG249" s="96" t="str" cm="1">
        <f t="array" ref="AG249">IF(A249="","",IF(INDEX(Table_Methods!A:F,MATCH(G249,Table_Methods!B:B,0),1)&lt;&gt;"BKFL1","",MAX(0,ROUND(BKFL1_CEB(AC249,AE249,AH249,F249,F249,J249),1))))</f>
        <v/>
      </c>
      <c r="AH249" s="96" t="str" cm="1">
        <f t="array" ref="AH249">IF(A249="","",IF(INDEX(Table_Methods!A:F,MATCH(G249,Table_Methods!B:B,0),1)&lt;&gt;"BKFL1","",MAX(0,ROUND(BKFL1_STR_NRK(AC249,AE249,K249,V249,W249),1))))</f>
        <v/>
      </c>
      <c r="AI249" s="96" t="str" cm="1">
        <f t="array" ref="AI249">IF(A249="","",IF(INDEX(Table_Methods!A:F,MATCH(G249,Table_Methods!B:B,0),1)&lt;&gt;"BKFL1","",MAX(0,ROUND(BKFL1_STR_RCK(AB249,F249),1))))</f>
        <v/>
      </c>
      <c r="AJ249" s="96" t="str" cm="1">
        <f t="array" ref="AJ249">IF(A249="","",IF(INDEX(Table_Methods!A:F,MATCH(G249,Table_Methods!B:B,0),1)&lt;&gt;"BKFL2","",MAX(0,ROUND(BKFL2_CEB(AC249,AD249,AK249,F249,F249,J249),1))))</f>
        <v/>
      </c>
      <c r="AK249" s="96" t="str" cm="1">
        <f t="array" ref="AK249">IF(A249="","",IF(INDEX(Table_Methods!A:F,MATCH(G249,Table_Methods!B:B,0),1)&lt;&gt;"BKFL2","",MAX(0,ROUND(BKFL2_STR_NRK(AC249,AD249,K249,V249,X249),1))))</f>
        <v/>
      </c>
      <c r="AL249" s="96" t="str" cm="1">
        <f t="array" ref="AL249">IF(A249="","",IF(INDEX(Table_Methods!A:F,MATCH(G249,Table_Methods!B:B,0),1)&lt;&gt;"BKFL2","",MAX(0,ROUND(BKFL2_STR_RCK(AB249,F249),1))))</f>
        <v/>
      </c>
      <c r="AM249" s="96" t="str" cm="1">
        <f t="array" ref="AM249">IF(A249="","",IF(INDEX(Table_Methods!A:F,MATCH(G249,Table_Methods!B:B,0),1)&lt;&gt;"BKFL3","",MAX(0,ROUND(BKFL3_STR(AC249+AE249,K249),1))))</f>
        <v/>
      </c>
      <c r="AN249" s="96" t="str" cm="1">
        <f t="array" ref="AN249">IF(A249="","",IF(INDEX(Table_Methods!A:F,MATCH(G249,Table_Methods!B:B,0),1)&lt;&gt;"BKFL6","",MAX(0,ROUND(BKFL6_CEB(AC249,AE249,AO249,F249,F249,J249),1))))</f>
        <v/>
      </c>
      <c r="AO249" s="97" t="str" cm="1">
        <f t="array" ref="AO249">IF(A249="","",IF(INDEX(Table_Methods!A:F,MATCH(G249,Table_Methods!B:B,0),1)&lt;&gt;"BKFL6","",MAX(0,ROUND(BKFL6_STR_NRK(AC249,K249,V249),1))))</f>
        <v/>
      </c>
      <c r="AP249" s="96" t="str" cm="1">
        <f t="array" ref="AP249">IF(A249="","",IF(INDEX(Table_Methods!A:F,MATCH(G249,Table_Methods!B:B,0),1)&lt;&gt;"BKFL6","",MAX(0,ROUND(BKFL6_STR_RCK(AB249,F249),1))))</f>
        <v/>
      </c>
      <c r="AQ249" s="97" t="str" cm="1">
        <f t="array" ref="AQ249">IF(A249="","",IF(INDEX(Table_Methods!A:F,MATCH(G249,Table_Methods!B:B,0),1)&lt;&gt;"BKFL7","",MAX(0,ROUND(BKFL7_CEB(AC249,AD249,AR249,F249,F249,J249),1))))</f>
        <v/>
      </c>
      <c r="AR249" s="96" t="str" cm="1">
        <f t="array" ref="AR249">IF(A249="","",IF(INDEX(Table_Methods!A:F,MATCH(G249,Table_Methods!B:B,0),1)&lt;&gt;"BKFL7","",MAX(0,ROUND(BKFL7_STR_NRK(AC249,K249,V249),1))))</f>
        <v/>
      </c>
      <c r="AS249" s="96" t="str" cm="1">
        <f t="array" ref="AS249">IF(A249="","",IF(INDEX(Table_Methods!A:F,MATCH(G249,Table_Methods!B:B,0),1)&lt;&gt;"BKFL7","",MAX(0,ROUND(BKFL7_STR_RCK(AB249,F249),1))))</f>
        <v/>
      </c>
      <c r="AT249" s="97" t="str" cm="1">
        <f t="array" ref="AT249">IF(A249="","",IF(INDEX(Table_Methods!A:F,MATCH(G249,Table_Methods!B:B,0),1)&lt;&gt;"BKFL8","",MAX(0,ROUND(BKFL8_CEB(AF249,Z249,AA249),1))))</f>
        <v/>
      </c>
      <c r="AU249" s="96" t="str" cm="1">
        <f t="array" ref="AU249">IF(A249="","",IF(INDEX(Table_Methods!A:F,MATCH(G249,Table_Methods!B:B,0),1)&lt;&gt;"BKFL8","",MAX(0,ROUND(BKFL8_STR_NRK(AC249,AD249,X249,Y249,Z249),1))))</f>
        <v/>
      </c>
      <c r="AV249" s="96" t="str" cm="1">
        <f t="array" ref="AV249">IF(A249="","",IF(INDEX(Table_Methods!A:F,MATCH(G249,Table_Methods!B:B,0),1)&lt;&gt;"BKFL8","",MAX(0,ROUND(BKFL8_STR_RCK(AB249,X249),1))))</f>
        <v/>
      </c>
      <c r="AW249" s="96" t="str" cm="1">
        <f t="array" ref="AW249">IF(A249="","",IF(INDEX(Table_Methods!A:F,MATCH(G249,Table_Methods!B:B,0),1)&lt;&gt;"BKFL9","",MAX(0,ROUND(BKFL9_STR_NRK(AC249,AD249,X249,Y249,Z249),1))))</f>
        <v/>
      </c>
      <c r="AX249" s="96" t="str" cm="1">
        <f t="array" ref="AX249">IF(A249="","",IF(INDEX(Table_Methods!A:F,MATCH(G249,Table_Methods!B:B,0),1)&lt;&gt;"BKFL9","",MAX(0,ROUND(BKFL9_STR_RCK(AB249,X249),1))))</f>
        <v/>
      </c>
    </row>
    <row r="250" spans="1:50" x14ac:dyDescent="0.25">
      <c r="A250" s="82" t="str">
        <f>IF(Input!A250="","",Input!A250)</f>
        <v/>
      </c>
      <c r="B250" s="82" t="str">
        <f>IF(Input!B250="","",Input!B250)</f>
        <v/>
      </c>
      <c r="C250" s="82" t="str">
        <f>IF(Input!D250="","",Input!D250)</f>
        <v/>
      </c>
      <c r="D250" s="82" t="str">
        <f>IF(Input!E250="","",Input!E250)</f>
        <v/>
      </c>
      <c r="E250" s="82" t="str">
        <f>IF(Input!F250="","",Input!F250)</f>
        <v/>
      </c>
      <c r="F250" s="82" t="str">
        <f>IF(Input!G250="","",Input!G250)</f>
        <v/>
      </c>
      <c r="G250" s="83" t="str">
        <f>IF(Input!H250="","",Input!H250)</f>
        <v/>
      </c>
      <c r="H250" s="82" t="str">
        <f>IF(Input!I250="","",Input!I250)</f>
        <v/>
      </c>
      <c r="I250" s="82" t="str">
        <f>IF(Input!J250="","",Input!J250)</f>
        <v/>
      </c>
      <c r="J250" s="82" t="str">
        <f>IF(Input!K250="","",Input!K250)</f>
        <v/>
      </c>
      <c r="K250" s="82" t="str">
        <f>IF(Input!L250="","",Input!L250)</f>
        <v/>
      </c>
      <c r="L250" s="70" t="str">
        <f>IF(B250="","",IF(B250="Box",4,IF(AND(Project!$B$12&gt;0,ISNUMBER(Project!$B$12)),Project!$B$12,12)))</f>
        <v/>
      </c>
      <c r="M250" s="66" t="str">
        <f t="shared" si="21"/>
        <v/>
      </c>
      <c r="N250" s="66" t="str">
        <f t="shared" si="22"/>
        <v/>
      </c>
      <c r="O250" s="67" t="str" cm="1">
        <f t="array" ref="O250">IF(A250="","",ROUND(IF(B250="Circular",Circular(M250),IF(B250="Box",Box(M250,N250),Elliptical(M250,N250))),3))</f>
        <v/>
      </c>
      <c r="P250" s="66" t="str">
        <f t="shared" si="23"/>
        <v/>
      </c>
      <c r="Q250" s="66" t="str" cm="1">
        <f t="array" ref="Q250">IF(M250="","",ROUND(W(M250),2))</f>
        <v/>
      </c>
      <c r="R250" s="66" t="str" cm="1">
        <f t="array" ref="R250">IF(M250="","",ROUND(Wb(Q250,M250),2))</f>
        <v/>
      </c>
      <c r="S250" s="66" t="str" cm="1">
        <f t="array" ref="S250">IF(R250="","",ROUND(K(R250,N250,L250),2))</f>
        <v/>
      </c>
      <c r="T250" s="66" t="str" cm="1">
        <f t="array" ref="T250">IF(S250="","",ROUND(K_3(S250,P250,L250),2))</f>
        <v/>
      </c>
      <c r="U250" s="66" t="str" cm="1">
        <f t="array" ref="U250">IF(S250="","",ROUND(Wt(I250,S250,L250),2))</f>
        <v/>
      </c>
      <c r="V250" s="92" t="str" cm="1">
        <f t="array" ref="V250">IF(A250="","",MAX(ROUND(L_B2(K250,N250),2),0))</f>
        <v/>
      </c>
      <c r="W250" s="92" t="str" cm="1">
        <f t="array" ref="W250">IF(A250="","",MAX(ROUND(L_Tc(K250,I250,N250),2),0))</f>
        <v/>
      </c>
      <c r="X250" s="92" t="str" cm="1">
        <f t="array" ref="X250">IF(N250="","",ROUND(L_Vc(K250,P250,N250),2))</f>
        <v/>
      </c>
      <c r="Y250" s="92" t="str">
        <f t="shared" si="24"/>
        <v/>
      </c>
      <c r="Z250" s="92" t="str">
        <f t="shared" si="25"/>
        <v/>
      </c>
      <c r="AA250" s="92" t="str">
        <f t="shared" si="26"/>
        <v/>
      </c>
      <c r="AB250" s="76" t="str" cm="1">
        <f t="array" ref="AB250">IF(A250="","",AREA_F(IF(RIGHT(G250,4)="ment",P250,I250),R250))</f>
        <v/>
      </c>
      <c r="AC250" s="76" t="str" cm="1">
        <f t="array" ref="AC250">IF(A250="","",ROUND(AREA_BC(R250,S250,N250,O250),2))</f>
        <v/>
      </c>
      <c r="AD250" s="76" t="str">
        <f t="shared" si="27"/>
        <v/>
      </c>
      <c r="AE250" s="76" t="str" cm="1">
        <f t="array" ref="AE250">IF(A250="","",ROUND(AREA_CT(S250,U250,I250),2))</f>
        <v/>
      </c>
      <c r="AF250" s="76" t="str" cm="1">
        <f t="array" ref="AF250">IF(A250="","",ROUND(AREA_VT(T250,U250,I250,P250),2))</f>
        <v/>
      </c>
      <c r="AG250" s="96" t="str" cm="1">
        <f t="array" ref="AG250">IF(A250="","",IF(INDEX(Table_Methods!A:F,MATCH(G250,Table_Methods!B:B,0),1)&lt;&gt;"BKFL1","",MAX(0,ROUND(BKFL1_CEB(AC250,AE250,AH250,F250,F250,J250),1))))</f>
        <v/>
      </c>
      <c r="AH250" s="96" t="str" cm="1">
        <f t="array" ref="AH250">IF(A250="","",IF(INDEX(Table_Methods!A:F,MATCH(G250,Table_Methods!B:B,0),1)&lt;&gt;"BKFL1","",MAX(0,ROUND(BKFL1_STR_NRK(AC250,AE250,K250,V250,W250),1))))</f>
        <v/>
      </c>
      <c r="AI250" s="96" t="str" cm="1">
        <f t="array" ref="AI250">IF(A250="","",IF(INDEX(Table_Methods!A:F,MATCH(G250,Table_Methods!B:B,0),1)&lt;&gt;"BKFL1","",MAX(0,ROUND(BKFL1_STR_RCK(AB250,F250),1))))</f>
        <v/>
      </c>
      <c r="AJ250" s="96" t="str" cm="1">
        <f t="array" ref="AJ250">IF(A250="","",IF(INDEX(Table_Methods!A:F,MATCH(G250,Table_Methods!B:B,0),1)&lt;&gt;"BKFL2","",MAX(0,ROUND(BKFL2_CEB(AC250,AD250,AK250,F250,F250,J250),1))))</f>
        <v/>
      </c>
      <c r="AK250" s="96" t="str" cm="1">
        <f t="array" ref="AK250">IF(A250="","",IF(INDEX(Table_Methods!A:F,MATCH(G250,Table_Methods!B:B,0),1)&lt;&gt;"BKFL2","",MAX(0,ROUND(BKFL2_STR_NRK(AC250,AD250,K250,V250,X250),1))))</f>
        <v/>
      </c>
      <c r="AL250" s="96" t="str" cm="1">
        <f t="array" ref="AL250">IF(A250="","",IF(INDEX(Table_Methods!A:F,MATCH(G250,Table_Methods!B:B,0),1)&lt;&gt;"BKFL2","",MAX(0,ROUND(BKFL2_STR_RCK(AB250,F250),1))))</f>
        <v/>
      </c>
      <c r="AM250" s="96" t="str" cm="1">
        <f t="array" ref="AM250">IF(A250="","",IF(INDEX(Table_Methods!A:F,MATCH(G250,Table_Methods!B:B,0),1)&lt;&gt;"BKFL3","",MAX(0,ROUND(BKFL3_STR(AC250+AE250,K250),1))))</f>
        <v/>
      </c>
      <c r="AN250" s="96" t="str" cm="1">
        <f t="array" ref="AN250">IF(A250="","",IF(INDEX(Table_Methods!A:F,MATCH(G250,Table_Methods!B:B,0),1)&lt;&gt;"BKFL6","",MAX(0,ROUND(BKFL6_CEB(AC250,AE250,AO250,F250,F250,J250),1))))</f>
        <v/>
      </c>
      <c r="AO250" s="97" t="str" cm="1">
        <f t="array" ref="AO250">IF(A250="","",IF(INDEX(Table_Methods!A:F,MATCH(G250,Table_Methods!B:B,0),1)&lt;&gt;"BKFL6","",MAX(0,ROUND(BKFL6_STR_NRK(AC250,K250,V250),1))))</f>
        <v/>
      </c>
      <c r="AP250" s="96" t="str" cm="1">
        <f t="array" ref="AP250">IF(A250="","",IF(INDEX(Table_Methods!A:F,MATCH(G250,Table_Methods!B:B,0),1)&lt;&gt;"BKFL6","",MAX(0,ROUND(BKFL6_STR_RCK(AB250,F250),1))))</f>
        <v/>
      </c>
      <c r="AQ250" s="97" t="str" cm="1">
        <f t="array" ref="AQ250">IF(A250="","",IF(INDEX(Table_Methods!A:F,MATCH(G250,Table_Methods!B:B,0),1)&lt;&gt;"BKFL7","",MAX(0,ROUND(BKFL7_CEB(AC250,AD250,AR250,F250,F250,J250),1))))</f>
        <v/>
      </c>
      <c r="AR250" s="96" t="str" cm="1">
        <f t="array" ref="AR250">IF(A250="","",IF(INDEX(Table_Methods!A:F,MATCH(G250,Table_Methods!B:B,0),1)&lt;&gt;"BKFL7","",MAX(0,ROUND(BKFL7_STR_NRK(AC250,K250,V250),1))))</f>
        <v/>
      </c>
      <c r="AS250" s="96" t="str" cm="1">
        <f t="array" ref="AS250">IF(A250="","",IF(INDEX(Table_Methods!A:F,MATCH(G250,Table_Methods!B:B,0),1)&lt;&gt;"BKFL7","",MAX(0,ROUND(BKFL7_STR_RCK(AB250,F250),1))))</f>
        <v/>
      </c>
      <c r="AT250" s="97" t="str" cm="1">
        <f t="array" ref="AT250">IF(A250="","",IF(INDEX(Table_Methods!A:F,MATCH(G250,Table_Methods!B:B,0),1)&lt;&gt;"BKFL8","",MAX(0,ROUND(BKFL8_CEB(AF250,Z250,AA250),1))))</f>
        <v/>
      </c>
      <c r="AU250" s="96" t="str" cm="1">
        <f t="array" ref="AU250">IF(A250="","",IF(INDEX(Table_Methods!A:F,MATCH(G250,Table_Methods!B:B,0),1)&lt;&gt;"BKFL8","",MAX(0,ROUND(BKFL8_STR_NRK(AC250,AD250,X250,Y250,Z250),1))))</f>
        <v/>
      </c>
      <c r="AV250" s="96" t="str" cm="1">
        <f t="array" ref="AV250">IF(A250="","",IF(INDEX(Table_Methods!A:F,MATCH(G250,Table_Methods!B:B,0),1)&lt;&gt;"BKFL8","",MAX(0,ROUND(BKFL8_STR_RCK(AB250,X250),1))))</f>
        <v/>
      </c>
      <c r="AW250" s="96" t="str" cm="1">
        <f t="array" ref="AW250">IF(A250="","",IF(INDEX(Table_Methods!A:F,MATCH(G250,Table_Methods!B:B,0),1)&lt;&gt;"BKFL9","",MAX(0,ROUND(BKFL9_STR_NRK(AC250,AD250,X250,Y250,Z250),1))))</f>
        <v/>
      </c>
      <c r="AX250" s="96" t="str" cm="1">
        <f t="array" ref="AX250">IF(A250="","",IF(INDEX(Table_Methods!A:F,MATCH(G250,Table_Methods!B:B,0),1)&lt;&gt;"BKFL9","",MAX(0,ROUND(BKFL9_STR_RCK(AB250,X250),1))))</f>
        <v/>
      </c>
    </row>
    <row r="251" spans="1:50" x14ac:dyDescent="0.25">
      <c r="A251" s="82" t="str">
        <f>IF(Input!A251="","",Input!A251)</f>
        <v/>
      </c>
      <c r="B251" s="82" t="str">
        <f>IF(Input!B251="","",Input!B251)</f>
        <v/>
      </c>
      <c r="C251" s="82" t="str">
        <f>IF(Input!D251="","",Input!D251)</f>
        <v/>
      </c>
      <c r="D251" s="82" t="str">
        <f>IF(Input!E251="","",Input!E251)</f>
        <v/>
      </c>
      <c r="E251" s="82" t="str">
        <f>IF(Input!F251="","",Input!F251)</f>
        <v/>
      </c>
      <c r="F251" s="82" t="str">
        <f>IF(Input!G251="","",Input!G251)</f>
        <v/>
      </c>
      <c r="G251" s="83" t="str">
        <f>IF(Input!H251="","",Input!H251)</f>
        <v/>
      </c>
      <c r="H251" s="82" t="str">
        <f>IF(Input!I251="","",Input!I251)</f>
        <v/>
      </c>
      <c r="I251" s="82" t="str">
        <f>IF(Input!J251="","",Input!J251)</f>
        <v/>
      </c>
      <c r="J251" s="82" t="str">
        <f>IF(Input!K251="","",Input!K251)</f>
        <v/>
      </c>
      <c r="K251" s="82" t="str">
        <f>IF(Input!L251="","",Input!L251)</f>
        <v/>
      </c>
      <c r="L251" s="70" t="str">
        <f>IF(B251="","",IF(B251="Box",4,IF(AND(Project!$B$12&gt;0,ISNUMBER(Project!$B$12)),Project!$B$12,12)))</f>
        <v/>
      </c>
      <c r="M251" s="66" t="str">
        <f t="shared" si="21"/>
        <v/>
      </c>
      <c r="N251" s="66" t="str">
        <f t="shared" si="22"/>
        <v/>
      </c>
      <c r="O251" s="67" t="str" cm="1">
        <f t="array" ref="O251">IF(A251="","",ROUND(IF(B251="Circular",Circular(M251),IF(B251="Box",Box(M251,N251),Elliptical(M251,N251))),3))</f>
        <v/>
      </c>
      <c r="P251" s="66" t="str">
        <f t="shared" si="23"/>
        <v/>
      </c>
      <c r="Q251" s="66" t="str" cm="1">
        <f t="array" ref="Q251">IF(M251="","",ROUND(W(M251),2))</f>
        <v/>
      </c>
      <c r="R251" s="66" t="str" cm="1">
        <f t="array" ref="R251">IF(M251="","",ROUND(Wb(Q251,M251),2))</f>
        <v/>
      </c>
      <c r="S251" s="66" t="str" cm="1">
        <f t="array" ref="S251">IF(R251="","",ROUND(K(R251,N251,L251),2))</f>
        <v/>
      </c>
      <c r="T251" s="66" t="str" cm="1">
        <f t="array" ref="T251">IF(S251="","",ROUND(K_3(S251,P251,L251),2))</f>
        <v/>
      </c>
      <c r="U251" s="66" t="str" cm="1">
        <f t="array" ref="U251">IF(S251="","",ROUND(Wt(I251,S251,L251),2))</f>
        <v/>
      </c>
      <c r="V251" s="92" t="str" cm="1">
        <f t="array" ref="V251">IF(A251="","",MAX(ROUND(L_B2(K251,N251),2),0))</f>
        <v/>
      </c>
      <c r="W251" s="92" t="str" cm="1">
        <f t="array" ref="W251">IF(A251="","",MAX(ROUND(L_Tc(K251,I251,N251),2),0))</f>
        <v/>
      </c>
      <c r="X251" s="92" t="str" cm="1">
        <f t="array" ref="X251">IF(N251="","",ROUND(L_Vc(K251,P251,N251),2))</f>
        <v/>
      </c>
      <c r="Y251" s="92" t="str">
        <f t="shared" si="24"/>
        <v/>
      </c>
      <c r="Z251" s="92" t="str">
        <f t="shared" si="25"/>
        <v/>
      </c>
      <c r="AA251" s="92" t="str">
        <f t="shared" si="26"/>
        <v/>
      </c>
      <c r="AB251" s="76" t="str" cm="1">
        <f t="array" ref="AB251">IF(A251="","",AREA_F(IF(RIGHT(G251,4)="ment",P251,I251),R251))</f>
        <v/>
      </c>
      <c r="AC251" s="76" t="str" cm="1">
        <f t="array" ref="AC251">IF(A251="","",ROUND(AREA_BC(R251,S251,N251,O251),2))</f>
        <v/>
      </c>
      <c r="AD251" s="76" t="str">
        <f t="shared" si="27"/>
        <v/>
      </c>
      <c r="AE251" s="76" t="str" cm="1">
        <f t="array" ref="AE251">IF(A251="","",ROUND(AREA_CT(S251,U251,I251),2))</f>
        <v/>
      </c>
      <c r="AF251" s="76" t="str" cm="1">
        <f t="array" ref="AF251">IF(A251="","",ROUND(AREA_VT(T251,U251,I251,P251),2))</f>
        <v/>
      </c>
      <c r="AG251" s="96" t="str" cm="1">
        <f t="array" ref="AG251">IF(A251="","",IF(INDEX(Table_Methods!A:F,MATCH(G251,Table_Methods!B:B,0),1)&lt;&gt;"BKFL1","",MAX(0,ROUND(BKFL1_CEB(AC251,AE251,AH251,F251,F251,J251),1))))</f>
        <v/>
      </c>
      <c r="AH251" s="96" t="str" cm="1">
        <f t="array" ref="AH251">IF(A251="","",IF(INDEX(Table_Methods!A:F,MATCH(G251,Table_Methods!B:B,0),1)&lt;&gt;"BKFL1","",MAX(0,ROUND(BKFL1_STR_NRK(AC251,AE251,K251,V251,W251),1))))</f>
        <v/>
      </c>
      <c r="AI251" s="96" t="str" cm="1">
        <f t="array" ref="AI251">IF(A251="","",IF(INDEX(Table_Methods!A:F,MATCH(G251,Table_Methods!B:B,0),1)&lt;&gt;"BKFL1","",MAX(0,ROUND(BKFL1_STR_RCK(AB251,F251),1))))</f>
        <v/>
      </c>
      <c r="AJ251" s="96" t="str" cm="1">
        <f t="array" ref="AJ251">IF(A251="","",IF(INDEX(Table_Methods!A:F,MATCH(G251,Table_Methods!B:B,0),1)&lt;&gt;"BKFL2","",MAX(0,ROUND(BKFL2_CEB(AC251,AD251,AK251,F251,F251,J251),1))))</f>
        <v/>
      </c>
      <c r="AK251" s="96" t="str" cm="1">
        <f t="array" ref="AK251">IF(A251="","",IF(INDEX(Table_Methods!A:F,MATCH(G251,Table_Methods!B:B,0),1)&lt;&gt;"BKFL2","",MAX(0,ROUND(BKFL2_STR_NRK(AC251,AD251,K251,V251,X251),1))))</f>
        <v/>
      </c>
      <c r="AL251" s="96" t="str" cm="1">
        <f t="array" ref="AL251">IF(A251="","",IF(INDEX(Table_Methods!A:F,MATCH(G251,Table_Methods!B:B,0),1)&lt;&gt;"BKFL2","",MAX(0,ROUND(BKFL2_STR_RCK(AB251,F251),1))))</f>
        <v/>
      </c>
      <c r="AM251" s="96" t="str" cm="1">
        <f t="array" ref="AM251">IF(A251="","",IF(INDEX(Table_Methods!A:F,MATCH(G251,Table_Methods!B:B,0),1)&lt;&gt;"BKFL3","",MAX(0,ROUND(BKFL3_STR(AC251+AE251,K251),1))))</f>
        <v/>
      </c>
      <c r="AN251" s="96" t="str" cm="1">
        <f t="array" ref="AN251">IF(A251="","",IF(INDEX(Table_Methods!A:F,MATCH(G251,Table_Methods!B:B,0),1)&lt;&gt;"BKFL6","",MAX(0,ROUND(BKFL6_CEB(AC251,AE251,AO251,F251,F251,J251),1))))</f>
        <v/>
      </c>
      <c r="AO251" s="97" t="str" cm="1">
        <f t="array" ref="AO251">IF(A251="","",IF(INDEX(Table_Methods!A:F,MATCH(G251,Table_Methods!B:B,0),1)&lt;&gt;"BKFL6","",MAX(0,ROUND(BKFL6_STR_NRK(AC251,K251,V251),1))))</f>
        <v/>
      </c>
      <c r="AP251" s="96" t="str" cm="1">
        <f t="array" ref="AP251">IF(A251="","",IF(INDEX(Table_Methods!A:F,MATCH(G251,Table_Methods!B:B,0),1)&lt;&gt;"BKFL6","",MAX(0,ROUND(BKFL6_STR_RCK(AB251,F251),1))))</f>
        <v/>
      </c>
      <c r="AQ251" s="97" t="str" cm="1">
        <f t="array" ref="AQ251">IF(A251="","",IF(INDEX(Table_Methods!A:F,MATCH(G251,Table_Methods!B:B,0),1)&lt;&gt;"BKFL7","",MAX(0,ROUND(BKFL7_CEB(AC251,AD251,AR251,F251,F251,J251),1))))</f>
        <v/>
      </c>
      <c r="AR251" s="96" t="str" cm="1">
        <f t="array" ref="AR251">IF(A251="","",IF(INDEX(Table_Methods!A:F,MATCH(G251,Table_Methods!B:B,0),1)&lt;&gt;"BKFL7","",MAX(0,ROUND(BKFL7_STR_NRK(AC251,K251,V251),1))))</f>
        <v/>
      </c>
      <c r="AS251" s="96" t="str" cm="1">
        <f t="array" ref="AS251">IF(A251="","",IF(INDEX(Table_Methods!A:F,MATCH(G251,Table_Methods!B:B,0),1)&lt;&gt;"BKFL7","",MAX(0,ROUND(BKFL7_STR_RCK(AB251,F251),1))))</f>
        <v/>
      </c>
      <c r="AT251" s="97" t="str" cm="1">
        <f t="array" ref="AT251">IF(A251="","",IF(INDEX(Table_Methods!A:F,MATCH(G251,Table_Methods!B:B,0),1)&lt;&gt;"BKFL8","",MAX(0,ROUND(BKFL8_CEB(AF251,Z251,AA251),1))))</f>
        <v/>
      </c>
      <c r="AU251" s="96" t="str" cm="1">
        <f t="array" ref="AU251">IF(A251="","",IF(INDEX(Table_Methods!A:F,MATCH(G251,Table_Methods!B:B,0),1)&lt;&gt;"BKFL8","",MAX(0,ROUND(BKFL8_STR_NRK(AC251,AD251,X251,Y251,Z251),1))))</f>
        <v/>
      </c>
      <c r="AV251" s="96" t="str" cm="1">
        <f t="array" ref="AV251">IF(A251="","",IF(INDEX(Table_Methods!A:F,MATCH(G251,Table_Methods!B:B,0),1)&lt;&gt;"BKFL8","",MAX(0,ROUND(BKFL8_STR_RCK(AB251,X251),1))))</f>
        <v/>
      </c>
      <c r="AW251" s="96" t="str" cm="1">
        <f t="array" ref="AW251">IF(A251="","",IF(INDEX(Table_Methods!A:F,MATCH(G251,Table_Methods!B:B,0),1)&lt;&gt;"BKFL9","",MAX(0,ROUND(BKFL9_STR_NRK(AC251,AD251,X251,Y251,Z251),1))))</f>
        <v/>
      </c>
      <c r="AX251" s="96" t="str" cm="1">
        <f t="array" ref="AX251">IF(A251="","",IF(INDEX(Table_Methods!A:F,MATCH(G251,Table_Methods!B:B,0),1)&lt;&gt;"BKFL9","",MAX(0,ROUND(BKFL9_STR_RCK(AB251,X251),1))))</f>
        <v/>
      </c>
    </row>
    <row r="252" spans="1:50" x14ac:dyDescent="0.25">
      <c r="A252" s="82" t="str">
        <f>IF(Input!A252="","",Input!A252)</f>
        <v/>
      </c>
      <c r="B252" s="82" t="str">
        <f>IF(Input!B252="","",Input!B252)</f>
        <v/>
      </c>
      <c r="C252" s="82" t="str">
        <f>IF(Input!D252="","",Input!D252)</f>
        <v/>
      </c>
      <c r="D252" s="82" t="str">
        <f>IF(Input!E252="","",Input!E252)</f>
        <v/>
      </c>
      <c r="E252" s="82" t="str">
        <f>IF(Input!F252="","",Input!F252)</f>
        <v/>
      </c>
      <c r="F252" s="82" t="str">
        <f>IF(Input!G252="","",Input!G252)</f>
        <v/>
      </c>
      <c r="G252" s="83" t="str">
        <f>IF(Input!H252="","",Input!H252)</f>
        <v/>
      </c>
      <c r="H252" s="82" t="str">
        <f>IF(Input!I252="","",Input!I252)</f>
        <v/>
      </c>
      <c r="I252" s="82" t="str">
        <f>IF(Input!J252="","",Input!J252)</f>
        <v/>
      </c>
      <c r="J252" s="82" t="str">
        <f>IF(Input!K252="","",Input!K252)</f>
        <v/>
      </c>
      <c r="K252" s="82" t="str">
        <f>IF(Input!L252="","",Input!L252)</f>
        <v/>
      </c>
      <c r="L252" s="70" t="str">
        <f>IF(B252="","",IF(B252="Box",4,IF(AND(Project!$B$12&gt;0,ISNUMBER(Project!$B$12)),Project!$B$12,12)))</f>
        <v/>
      </c>
      <c r="M252" s="66" t="str">
        <f t="shared" si="21"/>
        <v/>
      </c>
      <c r="N252" s="66" t="str">
        <f t="shared" si="22"/>
        <v/>
      </c>
      <c r="O252" s="67" t="str" cm="1">
        <f t="array" ref="O252">IF(A252="","",ROUND(IF(B252="Circular",Circular(M252),IF(B252="Box",Box(M252,N252),Elliptical(M252,N252))),3))</f>
        <v/>
      </c>
      <c r="P252" s="66" t="str">
        <f t="shared" si="23"/>
        <v/>
      </c>
      <c r="Q252" s="66" t="str" cm="1">
        <f t="array" ref="Q252">IF(M252="","",ROUND(W(M252),2))</f>
        <v/>
      </c>
      <c r="R252" s="66" t="str" cm="1">
        <f t="array" ref="R252">IF(M252="","",ROUND(Wb(Q252,M252),2))</f>
        <v/>
      </c>
      <c r="S252" s="66" t="str" cm="1">
        <f t="array" ref="S252">IF(R252="","",ROUND(K(R252,N252,L252),2))</f>
        <v/>
      </c>
      <c r="T252" s="66" t="str" cm="1">
        <f t="array" ref="T252">IF(S252="","",ROUND(K_3(S252,P252,L252),2))</f>
        <v/>
      </c>
      <c r="U252" s="66" t="str" cm="1">
        <f t="array" ref="U252">IF(S252="","",ROUND(Wt(I252,S252,L252),2))</f>
        <v/>
      </c>
      <c r="V252" s="92" t="str" cm="1">
        <f t="array" ref="V252">IF(A252="","",MAX(ROUND(L_B2(K252,N252),2),0))</f>
        <v/>
      </c>
      <c r="W252" s="92" t="str" cm="1">
        <f t="array" ref="W252">IF(A252="","",MAX(ROUND(L_Tc(K252,I252,N252),2),0))</f>
        <v/>
      </c>
      <c r="X252" s="92" t="str" cm="1">
        <f t="array" ref="X252">IF(N252="","",ROUND(L_Vc(K252,P252,N252),2))</f>
        <v/>
      </c>
      <c r="Y252" s="92" t="str">
        <f t="shared" si="24"/>
        <v/>
      </c>
      <c r="Z252" s="92" t="str">
        <f t="shared" si="25"/>
        <v/>
      </c>
      <c r="AA252" s="92" t="str">
        <f t="shared" si="26"/>
        <v/>
      </c>
      <c r="AB252" s="76" t="str" cm="1">
        <f t="array" ref="AB252">IF(A252="","",AREA_F(IF(RIGHT(G252,4)="ment",P252,I252),R252))</f>
        <v/>
      </c>
      <c r="AC252" s="76" t="str" cm="1">
        <f t="array" ref="AC252">IF(A252="","",ROUND(AREA_BC(R252,S252,N252,O252),2))</f>
        <v/>
      </c>
      <c r="AD252" s="76" t="str">
        <f t="shared" si="27"/>
        <v/>
      </c>
      <c r="AE252" s="76" t="str" cm="1">
        <f t="array" ref="AE252">IF(A252="","",ROUND(AREA_CT(S252,U252,I252),2))</f>
        <v/>
      </c>
      <c r="AF252" s="76" t="str" cm="1">
        <f t="array" ref="AF252">IF(A252="","",ROUND(AREA_VT(T252,U252,I252,P252),2))</f>
        <v/>
      </c>
      <c r="AG252" s="96" t="str" cm="1">
        <f t="array" ref="AG252">IF(A252="","",IF(INDEX(Table_Methods!A:F,MATCH(G252,Table_Methods!B:B,0),1)&lt;&gt;"BKFL1","",MAX(0,ROUND(BKFL1_CEB(AC252,AE252,AH252,F252,F252,J252),1))))</f>
        <v/>
      </c>
      <c r="AH252" s="96" t="str" cm="1">
        <f t="array" ref="AH252">IF(A252="","",IF(INDEX(Table_Methods!A:F,MATCH(G252,Table_Methods!B:B,0),1)&lt;&gt;"BKFL1","",MAX(0,ROUND(BKFL1_STR_NRK(AC252,AE252,K252,V252,W252),1))))</f>
        <v/>
      </c>
      <c r="AI252" s="96" t="str" cm="1">
        <f t="array" ref="AI252">IF(A252="","",IF(INDEX(Table_Methods!A:F,MATCH(G252,Table_Methods!B:B,0),1)&lt;&gt;"BKFL1","",MAX(0,ROUND(BKFL1_STR_RCK(AB252,F252),1))))</f>
        <v/>
      </c>
      <c r="AJ252" s="96" t="str" cm="1">
        <f t="array" ref="AJ252">IF(A252="","",IF(INDEX(Table_Methods!A:F,MATCH(G252,Table_Methods!B:B,0),1)&lt;&gt;"BKFL2","",MAX(0,ROUND(BKFL2_CEB(AC252,AD252,AK252,F252,F252,J252),1))))</f>
        <v/>
      </c>
      <c r="AK252" s="96" t="str" cm="1">
        <f t="array" ref="AK252">IF(A252="","",IF(INDEX(Table_Methods!A:F,MATCH(G252,Table_Methods!B:B,0),1)&lt;&gt;"BKFL2","",MAX(0,ROUND(BKFL2_STR_NRK(AC252,AD252,K252,V252,X252),1))))</f>
        <v/>
      </c>
      <c r="AL252" s="96" t="str" cm="1">
        <f t="array" ref="AL252">IF(A252="","",IF(INDEX(Table_Methods!A:F,MATCH(G252,Table_Methods!B:B,0),1)&lt;&gt;"BKFL2","",MAX(0,ROUND(BKFL2_STR_RCK(AB252,F252),1))))</f>
        <v/>
      </c>
      <c r="AM252" s="96" t="str" cm="1">
        <f t="array" ref="AM252">IF(A252="","",IF(INDEX(Table_Methods!A:F,MATCH(G252,Table_Methods!B:B,0),1)&lt;&gt;"BKFL3","",MAX(0,ROUND(BKFL3_STR(AC252+AE252,K252),1))))</f>
        <v/>
      </c>
      <c r="AN252" s="96" t="str" cm="1">
        <f t="array" ref="AN252">IF(A252="","",IF(INDEX(Table_Methods!A:F,MATCH(G252,Table_Methods!B:B,0),1)&lt;&gt;"BKFL6","",MAX(0,ROUND(BKFL6_CEB(AC252,AE252,AO252,F252,F252,J252),1))))</f>
        <v/>
      </c>
      <c r="AO252" s="97" t="str" cm="1">
        <f t="array" ref="AO252">IF(A252="","",IF(INDEX(Table_Methods!A:F,MATCH(G252,Table_Methods!B:B,0),1)&lt;&gt;"BKFL6","",MAX(0,ROUND(BKFL6_STR_NRK(AC252,K252,V252),1))))</f>
        <v/>
      </c>
      <c r="AP252" s="96" t="str" cm="1">
        <f t="array" ref="AP252">IF(A252="","",IF(INDEX(Table_Methods!A:F,MATCH(G252,Table_Methods!B:B,0),1)&lt;&gt;"BKFL6","",MAX(0,ROUND(BKFL6_STR_RCK(AB252,F252),1))))</f>
        <v/>
      </c>
      <c r="AQ252" s="97" t="str" cm="1">
        <f t="array" ref="AQ252">IF(A252="","",IF(INDEX(Table_Methods!A:F,MATCH(G252,Table_Methods!B:B,0),1)&lt;&gt;"BKFL7","",MAX(0,ROUND(BKFL7_CEB(AC252,AD252,AR252,F252,F252,J252),1))))</f>
        <v/>
      </c>
      <c r="AR252" s="96" t="str" cm="1">
        <f t="array" ref="AR252">IF(A252="","",IF(INDEX(Table_Methods!A:F,MATCH(G252,Table_Methods!B:B,0),1)&lt;&gt;"BKFL7","",MAX(0,ROUND(BKFL7_STR_NRK(AC252,K252,V252),1))))</f>
        <v/>
      </c>
      <c r="AS252" s="96" t="str" cm="1">
        <f t="array" ref="AS252">IF(A252="","",IF(INDEX(Table_Methods!A:F,MATCH(G252,Table_Methods!B:B,0),1)&lt;&gt;"BKFL7","",MAX(0,ROUND(BKFL7_STR_RCK(AB252,F252),1))))</f>
        <v/>
      </c>
      <c r="AT252" s="97" t="str" cm="1">
        <f t="array" ref="AT252">IF(A252="","",IF(INDEX(Table_Methods!A:F,MATCH(G252,Table_Methods!B:B,0),1)&lt;&gt;"BKFL8","",MAX(0,ROUND(BKFL8_CEB(AF252,Z252,AA252),1))))</f>
        <v/>
      </c>
      <c r="AU252" s="96" t="str" cm="1">
        <f t="array" ref="AU252">IF(A252="","",IF(INDEX(Table_Methods!A:F,MATCH(G252,Table_Methods!B:B,0),1)&lt;&gt;"BKFL8","",MAX(0,ROUND(BKFL8_STR_NRK(AC252,AD252,X252,Y252,Z252),1))))</f>
        <v/>
      </c>
      <c r="AV252" s="96" t="str" cm="1">
        <f t="array" ref="AV252">IF(A252="","",IF(INDEX(Table_Methods!A:F,MATCH(G252,Table_Methods!B:B,0),1)&lt;&gt;"BKFL8","",MAX(0,ROUND(BKFL8_STR_RCK(AB252,X252),1))))</f>
        <v/>
      </c>
      <c r="AW252" s="96" t="str" cm="1">
        <f t="array" ref="AW252">IF(A252="","",IF(INDEX(Table_Methods!A:F,MATCH(G252,Table_Methods!B:B,0),1)&lt;&gt;"BKFL9","",MAX(0,ROUND(BKFL9_STR_NRK(AC252,AD252,X252,Y252,Z252),1))))</f>
        <v/>
      </c>
      <c r="AX252" s="96" t="str" cm="1">
        <f t="array" ref="AX252">IF(A252="","",IF(INDEX(Table_Methods!A:F,MATCH(G252,Table_Methods!B:B,0),1)&lt;&gt;"BKFL9","",MAX(0,ROUND(BKFL9_STR_RCK(AB252,X252),1))))</f>
        <v/>
      </c>
    </row>
    <row r="253" spans="1:50" x14ac:dyDescent="0.25">
      <c r="A253" s="82" t="str">
        <f>IF(Input!A253="","",Input!A253)</f>
        <v/>
      </c>
      <c r="B253" s="82" t="str">
        <f>IF(Input!B253="","",Input!B253)</f>
        <v/>
      </c>
      <c r="C253" s="82" t="str">
        <f>IF(Input!D253="","",Input!D253)</f>
        <v/>
      </c>
      <c r="D253" s="82" t="str">
        <f>IF(Input!E253="","",Input!E253)</f>
        <v/>
      </c>
      <c r="E253" s="82" t="str">
        <f>IF(Input!F253="","",Input!F253)</f>
        <v/>
      </c>
      <c r="F253" s="82" t="str">
        <f>IF(Input!G253="","",Input!G253)</f>
        <v/>
      </c>
      <c r="G253" s="83" t="str">
        <f>IF(Input!H253="","",Input!H253)</f>
        <v/>
      </c>
      <c r="H253" s="82" t="str">
        <f>IF(Input!I253="","",Input!I253)</f>
        <v/>
      </c>
      <c r="I253" s="82" t="str">
        <f>IF(Input!J253="","",Input!J253)</f>
        <v/>
      </c>
      <c r="J253" s="82" t="str">
        <f>IF(Input!K253="","",Input!K253)</f>
        <v/>
      </c>
      <c r="K253" s="82" t="str">
        <f>IF(Input!L253="","",Input!L253)</f>
        <v/>
      </c>
      <c r="L253" s="70" t="str">
        <f>IF(B253="","",IF(B253="Box",4,IF(AND(Project!$B$12&gt;0,ISNUMBER(Project!$B$12)),Project!$B$12,12)))</f>
        <v/>
      </c>
      <c r="M253" s="66" t="str">
        <f t="shared" si="21"/>
        <v/>
      </c>
      <c r="N253" s="66" t="str">
        <f t="shared" si="22"/>
        <v/>
      </c>
      <c r="O253" s="67" t="str" cm="1">
        <f t="array" ref="O253">IF(A253="","",ROUND(IF(B253="Circular",Circular(M253),IF(B253="Box",Box(M253,N253),Elliptical(M253,N253))),3))</f>
        <v/>
      </c>
      <c r="P253" s="66" t="str">
        <f t="shared" si="23"/>
        <v/>
      </c>
      <c r="Q253" s="66" t="str" cm="1">
        <f t="array" ref="Q253">IF(M253="","",ROUND(W(M253),2))</f>
        <v/>
      </c>
      <c r="R253" s="66" t="str" cm="1">
        <f t="array" ref="R253">IF(M253="","",ROUND(Wb(Q253,M253),2))</f>
        <v/>
      </c>
      <c r="S253" s="66" t="str" cm="1">
        <f t="array" ref="S253">IF(R253="","",ROUND(K(R253,N253,L253),2))</f>
        <v/>
      </c>
      <c r="T253" s="66" t="str" cm="1">
        <f t="array" ref="T253">IF(S253="","",ROUND(K_3(S253,P253,L253),2))</f>
        <v/>
      </c>
      <c r="U253" s="66" t="str" cm="1">
        <f t="array" ref="U253">IF(S253="","",ROUND(Wt(I253,S253,L253),2))</f>
        <v/>
      </c>
      <c r="V253" s="92" t="str" cm="1">
        <f t="array" ref="V253">IF(A253="","",MAX(ROUND(L_B2(K253,N253),2),0))</f>
        <v/>
      </c>
      <c r="W253" s="92" t="str" cm="1">
        <f t="array" ref="W253">IF(A253="","",MAX(ROUND(L_Tc(K253,I253,N253),2),0))</f>
        <v/>
      </c>
      <c r="X253" s="92" t="str" cm="1">
        <f t="array" ref="X253">IF(N253="","",ROUND(L_Vc(K253,P253,N253),2))</f>
        <v/>
      </c>
      <c r="Y253" s="92" t="str">
        <f t="shared" si="24"/>
        <v/>
      </c>
      <c r="Z253" s="92" t="str">
        <f t="shared" si="25"/>
        <v/>
      </c>
      <c r="AA253" s="92" t="str">
        <f t="shared" si="26"/>
        <v/>
      </c>
      <c r="AB253" s="76" t="str" cm="1">
        <f t="array" ref="AB253">IF(A253="","",AREA_F(IF(RIGHT(G253,4)="ment",P253,I253),R253))</f>
        <v/>
      </c>
      <c r="AC253" s="76" t="str" cm="1">
        <f t="array" ref="AC253">IF(A253="","",ROUND(AREA_BC(R253,S253,N253,O253),2))</f>
        <v/>
      </c>
      <c r="AD253" s="76" t="str">
        <f t="shared" si="27"/>
        <v/>
      </c>
      <c r="AE253" s="76" t="str" cm="1">
        <f t="array" ref="AE253">IF(A253="","",ROUND(AREA_CT(S253,U253,I253),2))</f>
        <v/>
      </c>
      <c r="AF253" s="76" t="str" cm="1">
        <f t="array" ref="AF253">IF(A253="","",ROUND(AREA_VT(T253,U253,I253,P253),2))</f>
        <v/>
      </c>
      <c r="AG253" s="96" t="str" cm="1">
        <f t="array" ref="AG253">IF(A253="","",IF(INDEX(Table_Methods!A:F,MATCH(G253,Table_Methods!B:B,0),1)&lt;&gt;"BKFL1","",MAX(0,ROUND(BKFL1_CEB(AC253,AE253,AH253,F253,F253,J253),1))))</f>
        <v/>
      </c>
      <c r="AH253" s="96" t="str" cm="1">
        <f t="array" ref="AH253">IF(A253="","",IF(INDEX(Table_Methods!A:F,MATCH(G253,Table_Methods!B:B,0),1)&lt;&gt;"BKFL1","",MAX(0,ROUND(BKFL1_STR_NRK(AC253,AE253,K253,V253,W253),1))))</f>
        <v/>
      </c>
      <c r="AI253" s="96" t="str" cm="1">
        <f t="array" ref="AI253">IF(A253="","",IF(INDEX(Table_Methods!A:F,MATCH(G253,Table_Methods!B:B,0),1)&lt;&gt;"BKFL1","",MAX(0,ROUND(BKFL1_STR_RCK(AB253,F253),1))))</f>
        <v/>
      </c>
      <c r="AJ253" s="96" t="str" cm="1">
        <f t="array" ref="AJ253">IF(A253="","",IF(INDEX(Table_Methods!A:F,MATCH(G253,Table_Methods!B:B,0),1)&lt;&gt;"BKFL2","",MAX(0,ROUND(BKFL2_CEB(AC253,AD253,AK253,F253,F253,J253),1))))</f>
        <v/>
      </c>
      <c r="AK253" s="96" t="str" cm="1">
        <f t="array" ref="AK253">IF(A253="","",IF(INDEX(Table_Methods!A:F,MATCH(G253,Table_Methods!B:B,0),1)&lt;&gt;"BKFL2","",MAX(0,ROUND(BKFL2_STR_NRK(AC253,AD253,K253,V253,X253),1))))</f>
        <v/>
      </c>
      <c r="AL253" s="96" t="str" cm="1">
        <f t="array" ref="AL253">IF(A253="","",IF(INDEX(Table_Methods!A:F,MATCH(G253,Table_Methods!B:B,0),1)&lt;&gt;"BKFL2","",MAX(0,ROUND(BKFL2_STR_RCK(AB253,F253),1))))</f>
        <v/>
      </c>
      <c r="AM253" s="96" t="str" cm="1">
        <f t="array" ref="AM253">IF(A253="","",IF(INDEX(Table_Methods!A:F,MATCH(G253,Table_Methods!B:B,0),1)&lt;&gt;"BKFL3","",MAX(0,ROUND(BKFL3_STR(AC253+AE253,K253),1))))</f>
        <v/>
      </c>
      <c r="AN253" s="96" t="str" cm="1">
        <f t="array" ref="AN253">IF(A253="","",IF(INDEX(Table_Methods!A:F,MATCH(G253,Table_Methods!B:B,0),1)&lt;&gt;"BKFL6","",MAX(0,ROUND(BKFL6_CEB(AC253,AE253,AO253,F253,F253,J253),1))))</f>
        <v/>
      </c>
      <c r="AO253" s="97" t="str" cm="1">
        <f t="array" ref="AO253">IF(A253="","",IF(INDEX(Table_Methods!A:F,MATCH(G253,Table_Methods!B:B,0),1)&lt;&gt;"BKFL6","",MAX(0,ROUND(BKFL6_STR_NRK(AC253,K253,V253),1))))</f>
        <v/>
      </c>
      <c r="AP253" s="96" t="str" cm="1">
        <f t="array" ref="AP253">IF(A253="","",IF(INDEX(Table_Methods!A:F,MATCH(G253,Table_Methods!B:B,0),1)&lt;&gt;"BKFL6","",MAX(0,ROUND(BKFL6_STR_RCK(AB253,F253),1))))</f>
        <v/>
      </c>
      <c r="AQ253" s="97" t="str" cm="1">
        <f t="array" ref="AQ253">IF(A253="","",IF(INDEX(Table_Methods!A:F,MATCH(G253,Table_Methods!B:B,0),1)&lt;&gt;"BKFL7","",MAX(0,ROUND(BKFL7_CEB(AC253,AD253,AR253,F253,F253,J253),1))))</f>
        <v/>
      </c>
      <c r="AR253" s="96" t="str" cm="1">
        <f t="array" ref="AR253">IF(A253="","",IF(INDEX(Table_Methods!A:F,MATCH(G253,Table_Methods!B:B,0),1)&lt;&gt;"BKFL7","",MAX(0,ROUND(BKFL7_STR_NRK(AC253,K253,V253),1))))</f>
        <v/>
      </c>
      <c r="AS253" s="96" t="str" cm="1">
        <f t="array" ref="AS253">IF(A253="","",IF(INDEX(Table_Methods!A:F,MATCH(G253,Table_Methods!B:B,0),1)&lt;&gt;"BKFL7","",MAX(0,ROUND(BKFL7_STR_RCK(AB253,F253),1))))</f>
        <v/>
      </c>
      <c r="AT253" s="97" t="str" cm="1">
        <f t="array" ref="AT253">IF(A253="","",IF(INDEX(Table_Methods!A:F,MATCH(G253,Table_Methods!B:B,0),1)&lt;&gt;"BKFL8","",MAX(0,ROUND(BKFL8_CEB(AF253,Z253,AA253),1))))</f>
        <v/>
      </c>
      <c r="AU253" s="96" t="str" cm="1">
        <f t="array" ref="AU253">IF(A253="","",IF(INDEX(Table_Methods!A:F,MATCH(G253,Table_Methods!B:B,0),1)&lt;&gt;"BKFL8","",MAX(0,ROUND(BKFL8_STR_NRK(AC253,AD253,X253,Y253,Z253),1))))</f>
        <v/>
      </c>
      <c r="AV253" s="96" t="str" cm="1">
        <f t="array" ref="AV253">IF(A253="","",IF(INDEX(Table_Methods!A:F,MATCH(G253,Table_Methods!B:B,0),1)&lt;&gt;"BKFL8","",MAX(0,ROUND(BKFL8_STR_RCK(AB253,X253),1))))</f>
        <v/>
      </c>
      <c r="AW253" s="96" t="str" cm="1">
        <f t="array" ref="AW253">IF(A253="","",IF(INDEX(Table_Methods!A:F,MATCH(G253,Table_Methods!B:B,0),1)&lt;&gt;"BKFL9","",MAX(0,ROUND(BKFL9_STR_NRK(AC253,AD253,X253,Y253,Z253),1))))</f>
        <v/>
      </c>
      <c r="AX253" s="96" t="str" cm="1">
        <f t="array" ref="AX253">IF(A253="","",IF(INDEX(Table_Methods!A:F,MATCH(G253,Table_Methods!B:B,0),1)&lt;&gt;"BKFL9","",MAX(0,ROUND(BKFL9_STR_RCK(AB253,X253),1))))</f>
        <v/>
      </c>
    </row>
    <row r="254" spans="1:50" x14ac:dyDescent="0.25">
      <c r="A254" s="82" t="str">
        <f>IF(Input!A254="","",Input!A254)</f>
        <v/>
      </c>
      <c r="B254" s="82" t="str">
        <f>IF(Input!B254="","",Input!B254)</f>
        <v/>
      </c>
      <c r="C254" s="82" t="str">
        <f>IF(Input!D254="","",Input!D254)</f>
        <v/>
      </c>
      <c r="D254" s="82" t="str">
        <f>IF(Input!E254="","",Input!E254)</f>
        <v/>
      </c>
      <c r="E254" s="82" t="str">
        <f>IF(Input!F254="","",Input!F254)</f>
        <v/>
      </c>
      <c r="F254" s="82" t="str">
        <f>IF(Input!G254="","",Input!G254)</f>
        <v/>
      </c>
      <c r="G254" s="83" t="str">
        <f>IF(Input!H254="","",Input!H254)</f>
        <v/>
      </c>
      <c r="H254" s="82" t="str">
        <f>IF(Input!I254="","",Input!I254)</f>
        <v/>
      </c>
      <c r="I254" s="82" t="str">
        <f>IF(Input!J254="","",Input!J254)</f>
        <v/>
      </c>
      <c r="J254" s="82" t="str">
        <f>IF(Input!K254="","",Input!K254)</f>
        <v/>
      </c>
      <c r="K254" s="82" t="str">
        <f>IF(Input!L254="","",Input!L254)</f>
        <v/>
      </c>
      <c r="L254" s="70" t="str">
        <f>IF(B254="","",IF(B254="Box",4,IF(AND(Project!$B$12&gt;0,ISNUMBER(Project!$B$12)),Project!$B$12,12)))</f>
        <v/>
      </c>
      <c r="M254" s="66" t="str">
        <f t="shared" si="21"/>
        <v/>
      </c>
      <c r="N254" s="66" t="str">
        <f t="shared" si="22"/>
        <v/>
      </c>
      <c r="O254" s="67" t="str" cm="1">
        <f t="array" ref="O254">IF(A254="","",ROUND(IF(B254="Circular",Circular(M254),IF(B254="Box",Box(M254,N254),Elliptical(M254,N254))),3))</f>
        <v/>
      </c>
      <c r="P254" s="66" t="str">
        <f t="shared" si="23"/>
        <v/>
      </c>
      <c r="Q254" s="66" t="str" cm="1">
        <f t="array" ref="Q254">IF(M254="","",ROUND(W(M254),2))</f>
        <v/>
      </c>
      <c r="R254" s="66" t="str" cm="1">
        <f t="array" ref="R254">IF(M254="","",ROUND(Wb(Q254,M254),2))</f>
        <v/>
      </c>
      <c r="S254" s="66" t="str" cm="1">
        <f t="array" ref="S254">IF(R254="","",ROUND(K(R254,N254,L254),2))</f>
        <v/>
      </c>
      <c r="T254" s="66" t="str" cm="1">
        <f t="array" ref="T254">IF(S254="","",ROUND(K_3(S254,P254,L254),2))</f>
        <v/>
      </c>
      <c r="U254" s="66" t="str" cm="1">
        <f t="array" ref="U254">IF(S254="","",ROUND(Wt(I254,S254,L254),2))</f>
        <v/>
      </c>
      <c r="V254" s="92" t="str" cm="1">
        <f t="array" ref="V254">IF(A254="","",MAX(ROUND(L_B2(K254,N254),2),0))</f>
        <v/>
      </c>
      <c r="W254" s="92" t="str" cm="1">
        <f t="array" ref="W254">IF(A254="","",MAX(ROUND(L_Tc(K254,I254,N254),2),0))</f>
        <v/>
      </c>
      <c r="X254" s="92" t="str" cm="1">
        <f t="array" ref="X254">IF(N254="","",ROUND(L_Vc(K254,P254,N254),2))</f>
        <v/>
      </c>
      <c r="Y254" s="92" t="str">
        <f t="shared" si="24"/>
        <v/>
      </c>
      <c r="Z254" s="92" t="str">
        <f t="shared" si="25"/>
        <v/>
      </c>
      <c r="AA254" s="92" t="str">
        <f t="shared" si="26"/>
        <v/>
      </c>
      <c r="AB254" s="76" t="str" cm="1">
        <f t="array" ref="AB254">IF(A254="","",AREA_F(IF(RIGHT(G254,4)="ment",P254,I254),R254))</f>
        <v/>
      </c>
      <c r="AC254" s="76" t="str" cm="1">
        <f t="array" ref="AC254">IF(A254="","",ROUND(AREA_BC(R254,S254,N254,O254),2))</f>
        <v/>
      </c>
      <c r="AD254" s="76" t="str">
        <f t="shared" si="27"/>
        <v/>
      </c>
      <c r="AE254" s="76" t="str" cm="1">
        <f t="array" ref="AE254">IF(A254="","",ROUND(AREA_CT(S254,U254,I254),2))</f>
        <v/>
      </c>
      <c r="AF254" s="76" t="str" cm="1">
        <f t="array" ref="AF254">IF(A254="","",ROUND(AREA_VT(T254,U254,I254,P254),2))</f>
        <v/>
      </c>
      <c r="AG254" s="96" t="str" cm="1">
        <f t="array" ref="AG254">IF(A254="","",IF(INDEX(Table_Methods!A:F,MATCH(G254,Table_Methods!B:B,0),1)&lt;&gt;"BKFL1","",MAX(0,ROUND(BKFL1_CEB(AC254,AE254,AH254,F254,F254,J254),1))))</f>
        <v/>
      </c>
      <c r="AH254" s="96" t="str" cm="1">
        <f t="array" ref="AH254">IF(A254="","",IF(INDEX(Table_Methods!A:F,MATCH(G254,Table_Methods!B:B,0),1)&lt;&gt;"BKFL1","",MAX(0,ROUND(BKFL1_STR_NRK(AC254,AE254,K254,V254,W254),1))))</f>
        <v/>
      </c>
      <c r="AI254" s="96" t="str" cm="1">
        <f t="array" ref="AI254">IF(A254="","",IF(INDEX(Table_Methods!A:F,MATCH(G254,Table_Methods!B:B,0),1)&lt;&gt;"BKFL1","",MAX(0,ROUND(BKFL1_STR_RCK(AB254,F254),1))))</f>
        <v/>
      </c>
      <c r="AJ254" s="96" t="str" cm="1">
        <f t="array" ref="AJ254">IF(A254="","",IF(INDEX(Table_Methods!A:F,MATCH(G254,Table_Methods!B:B,0),1)&lt;&gt;"BKFL2","",MAX(0,ROUND(BKFL2_CEB(AC254,AD254,AK254,F254,F254,J254),1))))</f>
        <v/>
      </c>
      <c r="AK254" s="96" t="str" cm="1">
        <f t="array" ref="AK254">IF(A254="","",IF(INDEX(Table_Methods!A:F,MATCH(G254,Table_Methods!B:B,0),1)&lt;&gt;"BKFL2","",MAX(0,ROUND(BKFL2_STR_NRK(AC254,AD254,K254,V254,X254),1))))</f>
        <v/>
      </c>
      <c r="AL254" s="96" t="str" cm="1">
        <f t="array" ref="AL254">IF(A254="","",IF(INDEX(Table_Methods!A:F,MATCH(G254,Table_Methods!B:B,0),1)&lt;&gt;"BKFL2","",MAX(0,ROUND(BKFL2_STR_RCK(AB254,F254),1))))</f>
        <v/>
      </c>
      <c r="AM254" s="96" t="str" cm="1">
        <f t="array" ref="AM254">IF(A254="","",IF(INDEX(Table_Methods!A:F,MATCH(G254,Table_Methods!B:B,0),1)&lt;&gt;"BKFL3","",MAX(0,ROUND(BKFL3_STR(AC254+AE254,K254),1))))</f>
        <v/>
      </c>
      <c r="AN254" s="96" t="str" cm="1">
        <f t="array" ref="AN254">IF(A254="","",IF(INDEX(Table_Methods!A:F,MATCH(G254,Table_Methods!B:B,0),1)&lt;&gt;"BKFL6","",MAX(0,ROUND(BKFL6_CEB(AC254,AE254,AO254,F254,F254,J254),1))))</f>
        <v/>
      </c>
      <c r="AO254" s="97" t="str" cm="1">
        <f t="array" ref="AO254">IF(A254="","",IF(INDEX(Table_Methods!A:F,MATCH(G254,Table_Methods!B:B,0),1)&lt;&gt;"BKFL6","",MAX(0,ROUND(BKFL6_STR_NRK(AC254,K254,V254),1))))</f>
        <v/>
      </c>
      <c r="AP254" s="96" t="str" cm="1">
        <f t="array" ref="AP254">IF(A254="","",IF(INDEX(Table_Methods!A:F,MATCH(G254,Table_Methods!B:B,0),1)&lt;&gt;"BKFL6","",MAX(0,ROUND(BKFL6_STR_RCK(AB254,F254),1))))</f>
        <v/>
      </c>
      <c r="AQ254" s="97" t="str" cm="1">
        <f t="array" ref="AQ254">IF(A254="","",IF(INDEX(Table_Methods!A:F,MATCH(G254,Table_Methods!B:B,0),1)&lt;&gt;"BKFL7","",MAX(0,ROUND(BKFL7_CEB(AC254,AD254,AR254,F254,F254,J254),1))))</f>
        <v/>
      </c>
      <c r="AR254" s="96" t="str" cm="1">
        <f t="array" ref="AR254">IF(A254="","",IF(INDEX(Table_Methods!A:F,MATCH(G254,Table_Methods!B:B,0),1)&lt;&gt;"BKFL7","",MAX(0,ROUND(BKFL7_STR_NRK(AC254,K254,V254),1))))</f>
        <v/>
      </c>
      <c r="AS254" s="96" t="str" cm="1">
        <f t="array" ref="AS254">IF(A254="","",IF(INDEX(Table_Methods!A:F,MATCH(G254,Table_Methods!B:B,0),1)&lt;&gt;"BKFL7","",MAX(0,ROUND(BKFL7_STR_RCK(AB254,F254),1))))</f>
        <v/>
      </c>
      <c r="AT254" s="97" t="str" cm="1">
        <f t="array" ref="AT254">IF(A254="","",IF(INDEX(Table_Methods!A:F,MATCH(G254,Table_Methods!B:B,0),1)&lt;&gt;"BKFL8","",MAX(0,ROUND(BKFL8_CEB(AF254,Z254,AA254),1))))</f>
        <v/>
      </c>
      <c r="AU254" s="96" t="str" cm="1">
        <f t="array" ref="AU254">IF(A254="","",IF(INDEX(Table_Methods!A:F,MATCH(G254,Table_Methods!B:B,0),1)&lt;&gt;"BKFL8","",MAX(0,ROUND(BKFL8_STR_NRK(AC254,AD254,X254,Y254,Z254),1))))</f>
        <v/>
      </c>
      <c r="AV254" s="96" t="str" cm="1">
        <f t="array" ref="AV254">IF(A254="","",IF(INDEX(Table_Methods!A:F,MATCH(G254,Table_Methods!B:B,0),1)&lt;&gt;"BKFL8","",MAX(0,ROUND(BKFL8_STR_RCK(AB254,X254),1))))</f>
        <v/>
      </c>
      <c r="AW254" s="96" t="str" cm="1">
        <f t="array" ref="AW254">IF(A254="","",IF(INDEX(Table_Methods!A:F,MATCH(G254,Table_Methods!B:B,0),1)&lt;&gt;"BKFL9","",MAX(0,ROUND(BKFL9_STR_NRK(AC254,AD254,X254,Y254,Z254),1))))</f>
        <v/>
      </c>
      <c r="AX254" s="96" t="str" cm="1">
        <f t="array" ref="AX254">IF(A254="","",IF(INDEX(Table_Methods!A:F,MATCH(G254,Table_Methods!B:B,0),1)&lt;&gt;"BKFL9","",MAX(0,ROUND(BKFL9_STR_RCK(AB254,X254),1))))</f>
        <v/>
      </c>
    </row>
    <row r="255" spans="1:50" x14ac:dyDescent="0.25">
      <c r="A255" s="82" t="str">
        <f>IF(Input!A255="","",Input!A255)</f>
        <v/>
      </c>
      <c r="B255" s="82" t="str">
        <f>IF(Input!B255="","",Input!B255)</f>
        <v/>
      </c>
      <c r="C255" s="82" t="str">
        <f>IF(Input!D255="","",Input!D255)</f>
        <v/>
      </c>
      <c r="D255" s="82" t="str">
        <f>IF(Input!E255="","",Input!E255)</f>
        <v/>
      </c>
      <c r="E255" s="82" t="str">
        <f>IF(Input!F255="","",Input!F255)</f>
        <v/>
      </c>
      <c r="F255" s="82" t="str">
        <f>IF(Input!G255="","",Input!G255)</f>
        <v/>
      </c>
      <c r="G255" s="83" t="str">
        <f>IF(Input!H255="","",Input!H255)</f>
        <v/>
      </c>
      <c r="H255" s="82" t="str">
        <f>IF(Input!I255="","",Input!I255)</f>
        <v/>
      </c>
      <c r="I255" s="82" t="str">
        <f>IF(Input!J255="","",Input!J255)</f>
        <v/>
      </c>
      <c r="J255" s="82" t="str">
        <f>IF(Input!K255="","",Input!K255)</f>
        <v/>
      </c>
      <c r="K255" s="82" t="str">
        <f>IF(Input!L255="","",Input!L255)</f>
        <v/>
      </c>
      <c r="L255" s="70" t="str">
        <f>IF(B255="","",IF(B255="Box",4,IF(AND(Project!$B$12&gt;0,ISNUMBER(Project!$B$12)),Project!$B$12,12)))</f>
        <v/>
      </c>
      <c r="M255" s="66" t="str">
        <f t="shared" si="21"/>
        <v/>
      </c>
      <c r="N255" s="66" t="str">
        <f t="shared" si="22"/>
        <v/>
      </c>
      <c r="O255" s="67" t="str" cm="1">
        <f t="array" ref="O255">IF(A255="","",ROUND(IF(B255="Circular",Circular(M255),IF(B255="Box",Box(M255,N255),Elliptical(M255,N255))),3))</f>
        <v/>
      </c>
      <c r="P255" s="66" t="str">
        <f t="shared" si="23"/>
        <v/>
      </c>
      <c r="Q255" s="66" t="str" cm="1">
        <f t="array" ref="Q255">IF(M255="","",ROUND(W(M255),2))</f>
        <v/>
      </c>
      <c r="R255" s="66" t="str" cm="1">
        <f t="array" ref="R255">IF(M255="","",ROUND(Wb(Q255,M255),2))</f>
        <v/>
      </c>
      <c r="S255" s="66" t="str" cm="1">
        <f t="array" ref="S255">IF(R255="","",ROUND(K(R255,N255,L255),2))</f>
        <v/>
      </c>
      <c r="T255" s="66" t="str" cm="1">
        <f t="array" ref="T255">IF(S255="","",ROUND(K_3(S255,P255,L255),2))</f>
        <v/>
      </c>
      <c r="U255" s="66" t="str" cm="1">
        <f t="array" ref="U255">IF(S255="","",ROUND(Wt(I255,S255,L255),2))</f>
        <v/>
      </c>
      <c r="V255" s="92" t="str" cm="1">
        <f t="array" ref="V255">IF(A255="","",MAX(ROUND(L_B2(K255,N255),2),0))</f>
        <v/>
      </c>
      <c r="W255" s="92" t="str" cm="1">
        <f t="array" ref="W255">IF(A255="","",MAX(ROUND(L_Tc(K255,I255,N255),2),0))</f>
        <v/>
      </c>
      <c r="X255" s="92" t="str" cm="1">
        <f t="array" ref="X255">IF(N255="","",ROUND(L_Vc(K255,P255,N255),2))</f>
        <v/>
      </c>
      <c r="Y255" s="92" t="str">
        <f t="shared" si="24"/>
        <v/>
      </c>
      <c r="Z255" s="92" t="str">
        <f t="shared" si="25"/>
        <v/>
      </c>
      <c r="AA255" s="92" t="str">
        <f t="shared" si="26"/>
        <v/>
      </c>
      <c r="AB255" s="76" t="str" cm="1">
        <f t="array" ref="AB255">IF(A255="","",AREA_F(IF(RIGHT(G255,4)="ment",P255,I255),R255))</f>
        <v/>
      </c>
      <c r="AC255" s="76" t="str" cm="1">
        <f t="array" ref="AC255">IF(A255="","",ROUND(AREA_BC(R255,S255,N255,O255),2))</f>
        <v/>
      </c>
      <c r="AD255" s="76" t="str">
        <f t="shared" si="27"/>
        <v/>
      </c>
      <c r="AE255" s="76" t="str" cm="1">
        <f t="array" ref="AE255">IF(A255="","",ROUND(AREA_CT(S255,U255,I255),2))</f>
        <v/>
      </c>
      <c r="AF255" s="76" t="str" cm="1">
        <f t="array" ref="AF255">IF(A255="","",ROUND(AREA_VT(T255,U255,I255,P255),2))</f>
        <v/>
      </c>
      <c r="AG255" s="96" t="str" cm="1">
        <f t="array" ref="AG255">IF(A255="","",IF(INDEX(Table_Methods!A:F,MATCH(G255,Table_Methods!B:B,0),1)&lt;&gt;"BKFL1","",MAX(0,ROUND(BKFL1_CEB(AC255,AE255,AH255,F255,F255,J255),1))))</f>
        <v/>
      </c>
      <c r="AH255" s="96" t="str" cm="1">
        <f t="array" ref="AH255">IF(A255="","",IF(INDEX(Table_Methods!A:F,MATCH(G255,Table_Methods!B:B,0),1)&lt;&gt;"BKFL1","",MAX(0,ROUND(BKFL1_STR_NRK(AC255,AE255,K255,V255,W255),1))))</f>
        <v/>
      </c>
      <c r="AI255" s="96" t="str" cm="1">
        <f t="array" ref="AI255">IF(A255="","",IF(INDEX(Table_Methods!A:F,MATCH(G255,Table_Methods!B:B,0),1)&lt;&gt;"BKFL1","",MAX(0,ROUND(BKFL1_STR_RCK(AB255,F255),1))))</f>
        <v/>
      </c>
      <c r="AJ255" s="96" t="str" cm="1">
        <f t="array" ref="AJ255">IF(A255="","",IF(INDEX(Table_Methods!A:F,MATCH(G255,Table_Methods!B:B,0),1)&lt;&gt;"BKFL2","",MAX(0,ROUND(BKFL2_CEB(AC255,AD255,AK255,F255,F255,J255),1))))</f>
        <v/>
      </c>
      <c r="AK255" s="96" t="str" cm="1">
        <f t="array" ref="AK255">IF(A255="","",IF(INDEX(Table_Methods!A:F,MATCH(G255,Table_Methods!B:B,0),1)&lt;&gt;"BKFL2","",MAX(0,ROUND(BKFL2_STR_NRK(AC255,AD255,K255,V255,X255),1))))</f>
        <v/>
      </c>
      <c r="AL255" s="96" t="str" cm="1">
        <f t="array" ref="AL255">IF(A255="","",IF(INDEX(Table_Methods!A:F,MATCH(G255,Table_Methods!B:B,0),1)&lt;&gt;"BKFL2","",MAX(0,ROUND(BKFL2_STR_RCK(AB255,F255),1))))</f>
        <v/>
      </c>
      <c r="AM255" s="96" t="str" cm="1">
        <f t="array" ref="AM255">IF(A255="","",IF(INDEX(Table_Methods!A:F,MATCH(G255,Table_Methods!B:B,0),1)&lt;&gt;"BKFL3","",MAX(0,ROUND(BKFL3_STR(AC255+AE255,K255),1))))</f>
        <v/>
      </c>
      <c r="AN255" s="96" t="str" cm="1">
        <f t="array" ref="AN255">IF(A255="","",IF(INDEX(Table_Methods!A:F,MATCH(G255,Table_Methods!B:B,0),1)&lt;&gt;"BKFL6","",MAX(0,ROUND(BKFL6_CEB(AC255,AE255,AO255,F255,F255,J255),1))))</f>
        <v/>
      </c>
      <c r="AO255" s="97" t="str" cm="1">
        <f t="array" ref="AO255">IF(A255="","",IF(INDEX(Table_Methods!A:F,MATCH(G255,Table_Methods!B:B,0),1)&lt;&gt;"BKFL6","",MAX(0,ROUND(BKFL6_STR_NRK(AC255,K255,V255),1))))</f>
        <v/>
      </c>
      <c r="AP255" s="96" t="str" cm="1">
        <f t="array" ref="AP255">IF(A255="","",IF(INDEX(Table_Methods!A:F,MATCH(G255,Table_Methods!B:B,0),1)&lt;&gt;"BKFL6","",MAX(0,ROUND(BKFL6_STR_RCK(AB255,F255),1))))</f>
        <v/>
      </c>
      <c r="AQ255" s="97" t="str" cm="1">
        <f t="array" ref="AQ255">IF(A255="","",IF(INDEX(Table_Methods!A:F,MATCH(G255,Table_Methods!B:B,0),1)&lt;&gt;"BKFL7","",MAX(0,ROUND(BKFL7_CEB(AC255,AD255,AR255,F255,F255,J255),1))))</f>
        <v/>
      </c>
      <c r="AR255" s="96" t="str" cm="1">
        <f t="array" ref="AR255">IF(A255="","",IF(INDEX(Table_Methods!A:F,MATCH(G255,Table_Methods!B:B,0),1)&lt;&gt;"BKFL7","",MAX(0,ROUND(BKFL7_STR_NRK(AC255,K255,V255),1))))</f>
        <v/>
      </c>
      <c r="AS255" s="96" t="str" cm="1">
        <f t="array" ref="AS255">IF(A255="","",IF(INDEX(Table_Methods!A:F,MATCH(G255,Table_Methods!B:B,0),1)&lt;&gt;"BKFL7","",MAX(0,ROUND(BKFL7_STR_RCK(AB255,F255),1))))</f>
        <v/>
      </c>
      <c r="AT255" s="97" t="str" cm="1">
        <f t="array" ref="AT255">IF(A255="","",IF(INDEX(Table_Methods!A:F,MATCH(G255,Table_Methods!B:B,0),1)&lt;&gt;"BKFL8","",MAX(0,ROUND(BKFL8_CEB(AF255,Z255,AA255),1))))</f>
        <v/>
      </c>
      <c r="AU255" s="96" t="str" cm="1">
        <f t="array" ref="AU255">IF(A255="","",IF(INDEX(Table_Methods!A:F,MATCH(G255,Table_Methods!B:B,0),1)&lt;&gt;"BKFL8","",MAX(0,ROUND(BKFL8_STR_NRK(AC255,AD255,X255,Y255,Z255),1))))</f>
        <v/>
      </c>
      <c r="AV255" s="96" t="str" cm="1">
        <f t="array" ref="AV255">IF(A255="","",IF(INDEX(Table_Methods!A:F,MATCH(G255,Table_Methods!B:B,0),1)&lt;&gt;"BKFL8","",MAX(0,ROUND(BKFL8_STR_RCK(AB255,X255),1))))</f>
        <v/>
      </c>
      <c r="AW255" s="96" t="str" cm="1">
        <f t="array" ref="AW255">IF(A255="","",IF(INDEX(Table_Methods!A:F,MATCH(G255,Table_Methods!B:B,0),1)&lt;&gt;"BKFL9","",MAX(0,ROUND(BKFL9_STR_NRK(AC255,AD255,X255,Y255,Z255),1))))</f>
        <v/>
      </c>
      <c r="AX255" s="96" t="str" cm="1">
        <f t="array" ref="AX255">IF(A255="","",IF(INDEX(Table_Methods!A:F,MATCH(G255,Table_Methods!B:B,0),1)&lt;&gt;"BKFL9","",MAX(0,ROUND(BKFL9_STR_RCK(AB255,X255),1))))</f>
        <v/>
      </c>
    </row>
    <row r="256" spans="1:50" x14ac:dyDescent="0.25">
      <c r="A256" s="82" t="str">
        <f>IF(Input!A256="","",Input!A256)</f>
        <v/>
      </c>
      <c r="B256" s="82" t="str">
        <f>IF(Input!B256="","",Input!B256)</f>
        <v/>
      </c>
      <c r="C256" s="82" t="str">
        <f>IF(Input!D256="","",Input!D256)</f>
        <v/>
      </c>
      <c r="D256" s="82" t="str">
        <f>IF(Input!E256="","",Input!E256)</f>
        <v/>
      </c>
      <c r="E256" s="82" t="str">
        <f>IF(Input!F256="","",Input!F256)</f>
        <v/>
      </c>
      <c r="F256" s="82" t="str">
        <f>IF(Input!G256="","",Input!G256)</f>
        <v/>
      </c>
      <c r="G256" s="83" t="str">
        <f>IF(Input!H256="","",Input!H256)</f>
        <v/>
      </c>
      <c r="H256" s="82" t="str">
        <f>IF(Input!I256="","",Input!I256)</f>
        <v/>
      </c>
      <c r="I256" s="82" t="str">
        <f>IF(Input!J256="","",Input!J256)</f>
        <v/>
      </c>
      <c r="J256" s="82" t="str">
        <f>IF(Input!K256="","",Input!K256)</f>
        <v/>
      </c>
      <c r="K256" s="82" t="str">
        <f>IF(Input!L256="","",Input!L256)</f>
        <v/>
      </c>
      <c r="L256" s="70" t="str">
        <f>IF(B256="","",IF(B256="Box",4,IF(AND(Project!$B$12&gt;0,ISNUMBER(Project!$B$12)),Project!$B$12,12)))</f>
        <v/>
      </c>
      <c r="M256" s="66" t="str">
        <f t="shared" si="21"/>
        <v/>
      </c>
      <c r="N256" s="66" t="str">
        <f t="shared" si="22"/>
        <v/>
      </c>
      <c r="O256" s="67" t="str" cm="1">
        <f t="array" ref="O256">IF(A256="","",ROUND(IF(B256="Circular",Circular(M256),IF(B256="Box",Box(M256,N256),Elliptical(M256,N256))),3))</f>
        <v/>
      </c>
      <c r="P256" s="66" t="str">
        <f t="shared" si="23"/>
        <v/>
      </c>
      <c r="Q256" s="66" t="str" cm="1">
        <f t="array" ref="Q256">IF(M256="","",ROUND(W(M256),2))</f>
        <v/>
      </c>
      <c r="R256" s="66" t="str" cm="1">
        <f t="array" ref="R256">IF(M256="","",ROUND(Wb(Q256,M256),2))</f>
        <v/>
      </c>
      <c r="S256" s="66" t="str" cm="1">
        <f t="array" ref="S256">IF(R256="","",ROUND(K(R256,N256,L256),2))</f>
        <v/>
      </c>
      <c r="T256" s="66" t="str" cm="1">
        <f t="array" ref="T256">IF(S256="","",ROUND(K_3(S256,P256,L256),2))</f>
        <v/>
      </c>
      <c r="U256" s="66" t="str" cm="1">
        <f t="array" ref="U256">IF(S256="","",ROUND(Wt(I256,S256,L256),2))</f>
        <v/>
      </c>
      <c r="V256" s="92" t="str" cm="1">
        <f t="array" ref="V256">IF(A256="","",MAX(ROUND(L_B2(K256,N256),2),0))</f>
        <v/>
      </c>
      <c r="W256" s="92" t="str" cm="1">
        <f t="array" ref="W256">IF(A256="","",MAX(ROUND(L_Tc(K256,I256,N256),2),0))</f>
        <v/>
      </c>
      <c r="X256" s="92" t="str" cm="1">
        <f t="array" ref="X256">IF(N256="","",ROUND(L_Vc(K256,P256,N256),2))</f>
        <v/>
      </c>
      <c r="Y256" s="92" t="str">
        <f t="shared" si="24"/>
        <v/>
      </c>
      <c r="Z256" s="92" t="str">
        <f t="shared" si="25"/>
        <v/>
      </c>
      <c r="AA256" s="92" t="str">
        <f t="shared" si="26"/>
        <v/>
      </c>
      <c r="AB256" s="76" t="str" cm="1">
        <f t="array" ref="AB256">IF(A256="","",AREA_F(IF(RIGHT(G256,4)="ment",P256,I256),R256))</f>
        <v/>
      </c>
      <c r="AC256" s="76" t="str" cm="1">
        <f t="array" ref="AC256">IF(A256="","",ROUND(AREA_BC(R256,S256,N256,O256),2))</f>
        <v/>
      </c>
      <c r="AD256" s="76" t="str">
        <f t="shared" si="27"/>
        <v/>
      </c>
      <c r="AE256" s="76" t="str" cm="1">
        <f t="array" ref="AE256">IF(A256="","",ROUND(AREA_CT(S256,U256,I256),2))</f>
        <v/>
      </c>
      <c r="AF256" s="76" t="str" cm="1">
        <f t="array" ref="AF256">IF(A256="","",ROUND(AREA_VT(T256,U256,I256,P256),2))</f>
        <v/>
      </c>
      <c r="AG256" s="96" t="str" cm="1">
        <f t="array" ref="AG256">IF(A256="","",IF(INDEX(Table_Methods!A:F,MATCH(G256,Table_Methods!B:B,0),1)&lt;&gt;"BKFL1","",MAX(0,ROUND(BKFL1_CEB(AC256,AE256,AH256,F256,F256,J256),1))))</f>
        <v/>
      </c>
      <c r="AH256" s="96" t="str" cm="1">
        <f t="array" ref="AH256">IF(A256="","",IF(INDEX(Table_Methods!A:F,MATCH(G256,Table_Methods!B:B,0),1)&lt;&gt;"BKFL1","",MAX(0,ROUND(BKFL1_STR_NRK(AC256,AE256,K256,V256,W256),1))))</f>
        <v/>
      </c>
      <c r="AI256" s="96" t="str" cm="1">
        <f t="array" ref="AI256">IF(A256="","",IF(INDEX(Table_Methods!A:F,MATCH(G256,Table_Methods!B:B,0),1)&lt;&gt;"BKFL1","",MAX(0,ROUND(BKFL1_STR_RCK(AB256,F256),1))))</f>
        <v/>
      </c>
      <c r="AJ256" s="96" t="str" cm="1">
        <f t="array" ref="AJ256">IF(A256="","",IF(INDEX(Table_Methods!A:F,MATCH(G256,Table_Methods!B:B,0),1)&lt;&gt;"BKFL2","",MAX(0,ROUND(BKFL2_CEB(AC256,AD256,AK256,F256,F256,J256),1))))</f>
        <v/>
      </c>
      <c r="AK256" s="96" t="str" cm="1">
        <f t="array" ref="AK256">IF(A256="","",IF(INDEX(Table_Methods!A:F,MATCH(G256,Table_Methods!B:B,0),1)&lt;&gt;"BKFL2","",MAX(0,ROUND(BKFL2_STR_NRK(AC256,AD256,K256,V256,X256),1))))</f>
        <v/>
      </c>
      <c r="AL256" s="96" t="str" cm="1">
        <f t="array" ref="AL256">IF(A256="","",IF(INDEX(Table_Methods!A:F,MATCH(G256,Table_Methods!B:B,0),1)&lt;&gt;"BKFL2","",MAX(0,ROUND(BKFL2_STR_RCK(AB256,F256),1))))</f>
        <v/>
      </c>
      <c r="AM256" s="96" t="str" cm="1">
        <f t="array" ref="AM256">IF(A256="","",IF(INDEX(Table_Methods!A:F,MATCH(G256,Table_Methods!B:B,0),1)&lt;&gt;"BKFL3","",MAX(0,ROUND(BKFL3_STR(AC256+AE256,K256),1))))</f>
        <v/>
      </c>
      <c r="AN256" s="96" t="str" cm="1">
        <f t="array" ref="AN256">IF(A256="","",IF(INDEX(Table_Methods!A:F,MATCH(G256,Table_Methods!B:B,0),1)&lt;&gt;"BKFL6","",MAX(0,ROUND(BKFL6_CEB(AC256,AE256,AO256,F256,F256,J256),1))))</f>
        <v/>
      </c>
      <c r="AO256" s="97" t="str" cm="1">
        <f t="array" ref="AO256">IF(A256="","",IF(INDEX(Table_Methods!A:F,MATCH(G256,Table_Methods!B:B,0),1)&lt;&gt;"BKFL6","",MAX(0,ROUND(BKFL6_STR_NRK(AC256,K256,V256),1))))</f>
        <v/>
      </c>
      <c r="AP256" s="96" t="str" cm="1">
        <f t="array" ref="AP256">IF(A256="","",IF(INDEX(Table_Methods!A:F,MATCH(G256,Table_Methods!B:B,0),1)&lt;&gt;"BKFL6","",MAX(0,ROUND(BKFL6_STR_RCK(AB256,F256),1))))</f>
        <v/>
      </c>
      <c r="AQ256" s="97" t="str" cm="1">
        <f t="array" ref="AQ256">IF(A256="","",IF(INDEX(Table_Methods!A:F,MATCH(G256,Table_Methods!B:B,0),1)&lt;&gt;"BKFL7","",MAX(0,ROUND(BKFL7_CEB(AC256,AD256,AR256,F256,F256,J256),1))))</f>
        <v/>
      </c>
      <c r="AR256" s="96" t="str" cm="1">
        <f t="array" ref="AR256">IF(A256="","",IF(INDEX(Table_Methods!A:F,MATCH(G256,Table_Methods!B:B,0),1)&lt;&gt;"BKFL7","",MAX(0,ROUND(BKFL7_STR_NRK(AC256,K256,V256),1))))</f>
        <v/>
      </c>
      <c r="AS256" s="96" t="str" cm="1">
        <f t="array" ref="AS256">IF(A256="","",IF(INDEX(Table_Methods!A:F,MATCH(G256,Table_Methods!B:B,0),1)&lt;&gt;"BKFL7","",MAX(0,ROUND(BKFL7_STR_RCK(AB256,F256),1))))</f>
        <v/>
      </c>
      <c r="AT256" s="97" t="str" cm="1">
        <f t="array" ref="AT256">IF(A256="","",IF(INDEX(Table_Methods!A:F,MATCH(G256,Table_Methods!B:B,0),1)&lt;&gt;"BKFL8","",MAX(0,ROUND(BKFL8_CEB(AF256,Z256,AA256),1))))</f>
        <v/>
      </c>
      <c r="AU256" s="96" t="str" cm="1">
        <f t="array" ref="AU256">IF(A256="","",IF(INDEX(Table_Methods!A:F,MATCH(G256,Table_Methods!B:B,0),1)&lt;&gt;"BKFL8","",MAX(0,ROUND(BKFL8_STR_NRK(AC256,AD256,X256,Y256,Z256),1))))</f>
        <v/>
      </c>
      <c r="AV256" s="96" t="str" cm="1">
        <f t="array" ref="AV256">IF(A256="","",IF(INDEX(Table_Methods!A:F,MATCH(G256,Table_Methods!B:B,0),1)&lt;&gt;"BKFL8","",MAX(0,ROUND(BKFL8_STR_RCK(AB256,X256),1))))</f>
        <v/>
      </c>
      <c r="AW256" s="96" t="str" cm="1">
        <f t="array" ref="AW256">IF(A256="","",IF(INDEX(Table_Methods!A:F,MATCH(G256,Table_Methods!B:B,0),1)&lt;&gt;"BKFL9","",MAX(0,ROUND(BKFL9_STR_NRK(AC256,AD256,X256,Y256,Z256),1))))</f>
        <v/>
      </c>
      <c r="AX256" s="96" t="str" cm="1">
        <f t="array" ref="AX256">IF(A256="","",IF(INDEX(Table_Methods!A:F,MATCH(G256,Table_Methods!B:B,0),1)&lt;&gt;"BKFL9","",MAX(0,ROUND(BKFL9_STR_RCK(AB256,X256),1))))</f>
        <v/>
      </c>
    </row>
    <row r="257" spans="1:50" x14ac:dyDescent="0.25">
      <c r="A257" s="82" t="str">
        <f>IF(Input!A257="","",Input!A257)</f>
        <v/>
      </c>
      <c r="B257" s="82" t="str">
        <f>IF(Input!B257="","",Input!B257)</f>
        <v/>
      </c>
      <c r="C257" s="82" t="str">
        <f>IF(Input!D257="","",Input!D257)</f>
        <v/>
      </c>
      <c r="D257" s="82" t="str">
        <f>IF(Input!E257="","",Input!E257)</f>
        <v/>
      </c>
      <c r="E257" s="82" t="str">
        <f>IF(Input!F257="","",Input!F257)</f>
        <v/>
      </c>
      <c r="F257" s="82" t="str">
        <f>IF(Input!G257="","",Input!G257)</f>
        <v/>
      </c>
      <c r="G257" s="83" t="str">
        <f>IF(Input!H257="","",Input!H257)</f>
        <v/>
      </c>
      <c r="H257" s="82" t="str">
        <f>IF(Input!I257="","",Input!I257)</f>
        <v/>
      </c>
      <c r="I257" s="82" t="str">
        <f>IF(Input!J257="","",Input!J257)</f>
        <v/>
      </c>
      <c r="J257" s="82" t="str">
        <f>IF(Input!K257="","",Input!K257)</f>
        <v/>
      </c>
      <c r="K257" s="82" t="str">
        <f>IF(Input!L257="","",Input!L257)</f>
        <v/>
      </c>
      <c r="L257" s="70" t="str">
        <f>IF(B257="","",IF(B257="Box",4,IF(AND(Project!$B$12&gt;0,ISNUMBER(Project!$B$12)),Project!$B$12,12)))</f>
        <v/>
      </c>
      <c r="M257" s="66" t="str">
        <f t="shared" si="21"/>
        <v/>
      </c>
      <c r="N257" s="66" t="str">
        <f t="shared" si="22"/>
        <v/>
      </c>
      <c r="O257" s="67" t="str" cm="1">
        <f t="array" ref="O257">IF(A257="","",ROUND(IF(B257="Circular",Circular(M257),IF(B257="Box",Box(M257,N257),Elliptical(M257,N257))),3))</f>
        <v/>
      </c>
      <c r="P257" s="66" t="str">
        <f t="shared" si="23"/>
        <v/>
      </c>
      <c r="Q257" s="66" t="str" cm="1">
        <f t="array" ref="Q257">IF(M257="","",ROUND(W(M257),2))</f>
        <v/>
      </c>
      <c r="R257" s="66" t="str" cm="1">
        <f t="array" ref="R257">IF(M257="","",ROUND(Wb(Q257,M257),2))</f>
        <v/>
      </c>
      <c r="S257" s="66" t="str" cm="1">
        <f t="array" ref="S257">IF(R257="","",ROUND(K(R257,N257,L257),2))</f>
        <v/>
      </c>
      <c r="T257" s="66" t="str" cm="1">
        <f t="array" ref="T257">IF(S257="","",ROUND(K_3(S257,P257,L257),2))</f>
        <v/>
      </c>
      <c r="U257" s="66" t="str" cm="1">
        <f t="array" ref="U257">IF(S257="","",ROUND(Wt(I257,S257,L257),2))</f>
        <v/>
      </c>
      <c r="V257" s="92" t="str" cm="1">
        <f t="array" ref="V257">IF(A257="","",MAX(ROUND(L_B2(K257,N257),2),0))</f>
        <v/>
      </c>
      <c r="W257" s="92" t="str" cm="1">
        <f t="array" ref="W257">IF(A257="","",MAX(ROUND(L_Tc(K257,I257,N257),2),0))</f>
        <v/>
      </c>
      <c r="X257" s="92" t="str" cm="1">
        <f t="array" ref="X257">IF(N257="","",ROUND(L_Vc(K257,P257,N257),2))</f>
        <v/>
      </c>
      <c r="Y257" s="92" t="str">
        <f t="shared" si="24"/>
        <v/>
      </c>
      <c r="Z257" s="92" t="str">
        <f t="shared" si="25"/>
        <v/>
      </c>
      <c r="AA257" s="92" t="str">
        <f t="shared" si="26"/>
        <v/>
      </c>
      <c r="AB257" s="76" t="str" cm="1">
        <f t="array" ref="AB257">IF(A257="","",AREA_F(IF(RIGHT(G257,4)="ment",P257,I257),R257))</f>
        <v/>
      </c>
      <c r="AC257" s="76" t="str" cm="1">
        <f t="array" ref="AC257">IF(A257="","",ROUND(AREA_BC(R257,S257,N257,O257),2))</f>
        <v/>
      </c>
      <c r="AD257" s="76" t="str">
        <f t="shared" si="27"/>
        <v/>
      </c>
      <c r="AE257" s="76" t="str" cm="1">
        <f t="array" ref="AE257">IF(A257="","",ROUND(AREA_CT(S257,U257,I257),2))</f>
        <v/>
      </c>
      <c r="AF257" s="76" t="str" cm="1">
        <f t="array" ref="AF257">IF(A257="","",ROUND(AREA_VT(T257,U257,I257,P257),2))</f>
        <v/>
      </c>
      <c r="AG257" s="96" t="str" cm="1">
        <f t="array" ref="AG257">IF(A257="","",IF(INDEX(Table_Methods!A:F,MATCH(G257,Table_Methods!B:B,0),1)&lt;&gt;"BKFL1","",MAX(0,ROUND(BKFL1_CEB(AC257,AE257,AH257,F257,F257,J257),1))))</f>
        <v/>
      </c>
      <c r="AH257" s="96" t="str" cm="1">
        <f t="array" ref="AH257">IF(A257="","",IF(INDEX(Table_Methods!A:F,MATCH(G257,Table_Methods!B:B,0),1)&lt;&gt;"BKFL1","",MAX(0,ROUND(BKFL1_STR_NRK(AC257,AE257,K257,V257,W257),1))))</f>
        <v/>
      </c>
      <c r="AI257" s="96" t="str" cm="1">
        <f t="array" ref="AI257">IF(A257="","",IF(INDEX(Table_Methods!A:F,MATCH(G257,Table_Methods!B:B,0),1)&lt;&gt;"BKFL1","",MAX(0,ROUND(BKFL1_STR_RCK(AB257,F257),1))))</f>
        <v/>
      </c>
      <c r="AJ257" s="96" t="str" cm="1">
        <f t="array" ref="AJ257">IF(A257="","",IF(INDEX(Table_Methods!A:F,MATCH(G257,Table_Methods!B:B,0),1)&lt;&gt;"BKFL2","",MAX(0,ROUND(BKFL2_CEB(AC257,AD257,AK257,F257,F257,J257),1))))</f>
        <v/>
      </c>
      <c r="AK257" s="96" t="str" cm="1">
        <f t="array" ref="AK257">IF(A257="","",IF(INDEX(Table_Methods!A:F,MATCH(G257,Table_Methods!B:B,0),1)&lt;&gt;"BKFL2","",MAX(0,ROUND(BKFL2_STR_NRK(AC257,AD257,K257,V257,X257),1))))</f>
        <v/>
      </c>
      <c r="AL257" s="96" t="str" cm="1">
        <f t="array" ref="AL257">IF(A257="","",IF(INDEX(Table_Methods!A:F,MATCH(G257,Table_Methods!B:B,0),1)&lt;&gt;"BKFL2","",MAX(0,ROUND(BKFL2_STR_RCK(AB257,F257),1))))</f>
        <v/>
      </c>
      <c r="AM257" s="96" t="str" cm="1">
        <f t="array" ref="AM257">IF(A257="","",IF(INDEX(Table_Methods!A:F,MATCH(G257,Table_Methods!B:B,0),1)&lt;&gt;"BKFL3","",MAX(0,ROUND(BKFL3_STR(AC257+AE257,K257),1))))</f>
        <v/>
      </c>
      <c r="AN257" s="96" t="str" cm="1">
        <f t="array" ref="AN257">IF(A257="","",IF(INDEX(Table_Methods!A:F,MATCH(G257,Table_Methods!B:B,0),1)&lt;&gt;"BKFL6","",MAX(0,ROUND(BKFL6_CEB(AC257,AE257,AO257,F257,F257,J257),1))))</f>
        <v/>
      </c>
      <c r="AO257" s="97" t="str" cm="1">
        <f t="array" ref="AO257">IF(A257="","",IF(INDEX(Table_Methods!A:F,MATCH(G257,Table_Methods!B:B,0),1)&lt;&gt;"BKFL6","",MAX(0,ROUND(BKFL6_STR_NRK(AC257,K257,V257),1))))</f>
        <v/>
      </c>
      <c r="AP257" s="96" t="str" cm="1">
        <f t="array" ref="AP257">IF(A257="","",IF(INDEX(Table_Methods!A:F,MATCH(G257,Table_Methods!B:B,0),1)&lt;&gt;"BKFL6","",MAX(0,ROUND(BKFL6_STR_RCK(AB257,F257),1))))</f>
        <v/>
      </c>
      <c r="AQ257" s="97" t="str" cm="1">
        <f t="array" ref="AQ257">IF(A257="","",IF(INDEX(Table_Methods!A:F,MATCH(G257,Table_Methods!B:B,0),1)&lt;&gt;"BKFL7","",MAX(0,ROUND(BKFL7_CEB(AC257,AD257,AR257,F257,F257,J257),1))))</f>
        <v/>
      </c>
      <c r="AR257" s="96" t="str" cm="1">
        <f t="array" ref="AR257">IF(A257="","",IF(INDEX(Table_Methods!A:F,MATCH(G257,Table_Methods!B:B,0),1)&lt;&gt;"BKFL7","",MAX(0,ROUND(BKFL7_STR_NRK(AC257,K257,V257),1))))</f>
        <v/>
      </c>
      <c r="AS257" s="96" t="str" cm="1">
        <f t="array" ref="AS257">IF(A257="","",IF(INDEX(Table_Methods!A:F,MATCH(G257,Table_Methods!B:B,0),1)&lt;&gt;"BKFL7","",MAX(0,ROUND(BKFL7_STR_RCK(AB257,F257),1))))</f>
        <v/>
      </c>
      <c r="AT257" s="97" t="str" cm="1">
        <f t="array" ref="AT257">IF(A257="","",IF(INDEX(Table_Methods!A:F,MATCH(G257,Table_Methods!B:B,0),1)&lt;&gt;"BKFL8","",MAX(0,ROUND(BKFL8_CEB(AF257,Z257,AA257),1))))</f>
        <v/>
      </c>
      <c r="AU257" s="96" t="str" cm="1">
        <f t="array" ref="AU257">IF(A257="","",IF(INDEX(Table_Methods!A:F,MATCH(G257,Table_Methods!B:B,0),1)&lt;&gt;"BKFL8","",MAX(0,ROUND(BKFL8_STR_NRK(AC257,AD257,X257,Y257,Z257),1))))</f>
        <v/>
      </c>
      <c r="AV257" s="96" t="str" cm="1">
        <f t="array" ref="AV257">IF(A257="","",IF(INDEX(Table_Methods!A:F,MATCH(G257,Table_Methods!B:B,0),1)&lt;&gt;"BKFL8","",MAX(0,ROUND(BKFL8_STR_RCK(AB257,X257),1))))</f>
        <v/>
      </c>
      <c r="AW257" s="96" t="str" cm="1">
        <f t="array" ref="AW257">IF(A257="","",IF(INDEX(Table_Methods!A:F,MATCH(G257,Table_Methods!B:B,0),1)&lt;&gt;"BKFL9","",MAX(0,ROUND(BKFL9_STR_NRK(AC257,AD257,X257,Y257,Z257),1))))</f>
        <v/>
      </c>
      <c r="AX257" s="96" t="str" cm="1">
        <f t="array" ref="AX257">IF(A257="","",IF(INDEX(Table_Methods!A:F,MATCH(G257,Table_Methods!B:B,0),1)&lt;&gt;"BKFL9","",MAX(0,ROUND(BKFL9_STR_RCK(AB257,X257),1))))</f>
        <v/>
      </c>
    </row>
    <row r="258" spans="1:50" x14ac:dyDescent="0.25">
      <c r="A258" s="82" t="str">
        <f>IF(Input!A258="","",Input!A258)</f>
        <v/>
      </c>
      <c r="B258" s="82" t="str">
        <f>IF(Input!B258="","",Input!B258)</f>
        <v/>
      </c>
      <c r="C258" s="82" t="str">
        <f>IF(Input!D258="","",Input!D258)</f>
        <v/>
      </c>
      <c r="D258" s="82" t="str">
        <f>IF(Input!E258="","",Input!E258)</f>
        <v/>
      </c>
      <c r="E258" s="82" t="str">
        <f>IF(Input!F258="","",Input!F258)</f>
        <v/>
      </c>
      <c r="F258" s="82" t="str">
        <f>IF(Input!G258="","",Input!G258)</f>
        <v/>
      </c>
      <c r="G258" s="83" t="str">
        <f>IF(Input!H258="","",Input!H258)</f>
        <v/>
      </c>
      <c r="H258" s="82" t="str">
        <f>IF(Input!I258="","",Input!I258)</f>
        <v/>
      </c>
      <c r="I258" s="82" t="str">
        <f>IF(Input!J258="","",Input!J258)</f>
        <v/>
      </c>
      <c r="J258" s="82" t="str">
        <f>IF(Input!K258="","",Input!K258)</f>
        <v/>
      </c>
      <c r="K258" s="82" t="str">
        <f>IF(Input!L258="","",Input!L258)</f>
        <v/>
      </c>
      <c r="L258" s="70" t="str">
        <f>IF(B258="","",IF(B258="Box",4,IF(AND(Project!$B$12&gt;0,ISNUMBER(Project!$B$12)),Project!$B$12,12)))</f>
        <v/>
      </c>
      <c r="M258" s="66" t="str">
        <f t="shared" si="21"/>
        <v/>
      </c>
      <c r="N258" s="66" t="str">
        <f t="shared" si="22"/>
        <v/>
      </c>
      <c r="O258" s="67" t="str" cm="1">
        <f t="array" ref="O258">IF(A258="","",ROUND(IF(B258="Circular",Circular(M258),IF(B258="Box",Box(M258,N258),Elliptical(M258,N258))),3))</f>
        <v/>
      </c>
      <c r="P258" s="66" t="str">
        <f t="shared" si="23"/>
        <v/>
      </c>
      <c r="Q258" s="66" t="str" cm="1">
        <f t="array" ref="Q258">IF(M258="","",ROUND(W(M258),2))</f>
        <v/>
      </c>
      <c r="R258" s="66" t="str" cm="1">
        <f t="array" ref="R258">IF(M258="","",ROUND(Wb(Q258,M258),2))</f>
        <v/>
      </c>
      <c r="S258" s="66" t="str" cm="1">
        <f t="array" ref="S258">IF(R258="","",ROUND(K(R258,N258,L258),2))</f>
        <v/>
      </c>
      <c r="T258" s="66" t="str" cm="1">
        <f t="array" ref="T258">IF(S258="","",ROUND(K_3(S258,P258,L258),2))</f>
        <v/>
      </c>
      <c r="U258" s="66" t="str" cm="1">
        <f t="array" ref="U258">IF(S258="","",ROUND(Wt(I258,S258,L258),2))</f>
        <v/>
      </c>
      <c r="V258" s="92" t="str" cm="1">
        <f t="array" ref="V258">IF(A258="","",MAX(ROUND(L_B2(K258,N258),2),0))</f>
        <v/>
      </c>
      <c r="W258" s="92" t="str" cm="1">
        <f t="array" ref="W258">IF(A258="","",MAX(ROUND(L_Tc(K258,I258,N258),2),0))</f>
        <v/>
      </c>
      <c r="X258" s="92" t="str" cm="1">
        <f t="array" ref="X258">IF(N258="","",ROUND(L_Vc(K258,P258,N258),2))</f>
        <v/>
      </c>
      <c r="Y258" s="92" t="str">
        <f t="shared" si="24"/>
        <v/>
      </c>
      <c r="Z258" s="92" t="str">
        <f t="shared" si="25"/>
        <v/>
      </c>
      <c r="AA258" s="92" t="str">
        <f t="shared" si="26"/>
        <v/>
      </c>
      <c r="AB258" s="76" t="str" cm="1">
        <f t="array" ref="AB258">IF(A258="","",AREA_F(IF(RIGHT(G258,4)="ment",P258,I258),R258))</f>
        <v/>
      </c>
      <c r="AC258" s="76" t="str" cm="1">
        <f t="array" ref="AC258">IF(A258="","",ROUND(AREA_BC(R258,S258,N258,O258),2))</f>
        <v/>
      </c>
      <c r="AD258" s="76" t="str">
        <f t="shared" si="27"/>
        <v/>
      </c>
      <c r="AE258" s="76" t="str" cm="1">
        <f t="array" ref="AE258">IF(A258="","",ROUND(AREA_CT(S258,U258,I258),2))</f>
        <v/>
      </c>
      <c r="AF258" s="76" t="str" cm="1">
        <f t="array" ref="AF258">IF(A258="","",ROUND(AREA_VT(T258,U258,I258,P258),2))</f>
        <v/>
      </c>
      <c r="AG258" s="96" t="str" cm="1">
        <f t="array" ref="AG258">IF(A258="","",IF(INDEX(Table_Methods!A:F,MATCH(G258,Table_Methods!B:B,0),1)&lt;&gt;"BKFL1","",MAX(0,ROUND(BKFL1_CEB(AC258,AE258,AH258,F258,F258,J258),1))))</f>
        <v/>
      </c>
      <c r="AH258" s="96" t="str" cm="1">
        <f t="array" ref="AH258">IF(A258="","",IF(INDEX(Table_Methods!A:F,MATCH(G258,Table_Methods!B:B,0),1)&lt;&gt;"BKFL1","",MAX(0,ROUND(BKFL1_STR_NRK(AC258,AE258,K258,V258,W258),1))))</f>
        <v/>
      </c>
      <c r="AI258" s="96" t="str" cm="1">
        <f t="array" ref="AI258">IF(A258="","",IF(INDEX(Table_Methods!A:F,MATCH(G258,Table_Methods!B:B,0),1)&lt;&gt;"BKFL1","",MAX(0,ROUND(BKFL1_STR_RCK(AB258,F258),1))))</f>
        <v/>
      </c>
      <c r="AJ258" s="96" t="str" cm="1">
        <f t="array" ref="AJ258">IF(A258="","",IF(INDEX(Table_Methods!A:F,MATCH(G258,Table_Methods!B:B,0),1)&lt;&gt;"BKFL2","",MAX(0,ROUND(BKFL2_CEB(AC258,AD258,AK258,F258,F258,J258),1))))</f>
        <v/>
      </c>
      <c r="AK258" s="96" t="str" cm="1">
        <f t="array" ref="AK258">IF(A258="","",IF(INDEX(Table_Methods!A:F,MATCH(G258,Table_Methods!B:B,0),1)&lt;&gt;"BKFL2","",MAX(0,ROUND(BKFL2_STR_NRK(AC258,AD258,K258,V258,X258),1))))</f>
        <v/>
      </c>
      <c r="AL258" s="96" t="str" cm="1">
        <f t="array" ref="AL258">IF(A258="","",IF(INDEX(Table_Methods!A:F,MATCH(G258,Table_Methods!B:B,0),1)&lt;&gt;"BKFL2","",MAX(0,ROUND(BKFL2_STR_RCK(AB258,F258),1))))</f>
        <v/>
      </c>
      <c r="AM258" s="96" t="str" cm="1">
        <f t="array" ref="AM258">IF(A258="","",IF(INDEX(Table_Methods!A:F,MATCH(G258,Table_Methods!B:B,0),1)&lt;&gt;"BKFL3","",MAX(0,ROUND(BKFL3_STR(AC258+AE258,K258),1))))</f>
        <v/>
      </c>
      <c r="AN258" s="96" t="str" cm="1">
        <f t="array" ref="AN258">IF(A258="","",IF(INDEX(Table_Methods!A:F,MATCH(G258,Table_Methods!B:B,0),1)&lt;&gt;"BKFL6","",MAX(0,ROUND(BKFL6_CEB(AC258,AE258,AO258,F258,F258,J258),1))))</f>
        <v/>
      </c>
      <c r="AO258" s="97" t="str" cm="1">
        <f t="array" ref="AO258">IF(A258="","",IF(INDEX(Table_Methods!A:F,MATCH(G258,Table_Methods!B:B,0),1)&lt;&gt;"BKFL6","",MAX(0,ROUND(BKFL6_STR_NRK(AC258,K258,V258),1))))</f>
        <v/>
      </c>
      <c r="AP258" s="96" t="str" cm="1">
        <f t="array" ref="AP258">IF(A258="","",IF(INDEX(Table_Methods!A:F,MATCH(G258,Table_Methods!B:B,0),1)&lt;&gt;"BKFL6","",MAX(0,ROUND(BKFL6_STR_RCK(AB258,F258),1))))</f>
        <v/>
      </c>
      <c r="AQ258" s="97" t="str" cm="1">
        <f t="array" ref="AQ258">IF(A258="","",IF(INDEX(Table_Methods!A:F,MATCH(G258,Table_Methods!B:B,0),1)&lt;&gt;"BKFL7","",MAX(0,ROUND(BKFL7_CEB(AC258,AD258,AR258,F258,F258,J258),1))))</f>
        <v/>
      </c>
      <c r="AR258" s="96" t="str" cm="1">
        <f t="array" ref="AR258">IF(A258="","",IF(INDEX(Table_Methods!A:F,MATCH(G258,Table_Methods!B:B,0),1)&lt;&gt;"BKFL7","",MAX(0,ROUND(BKFL7_STR_NRK(AC258,K258,V258),1))))</f>
        <v/>
      </c>
      <c r="AS258" s="96" t="str" cm="1">
        <f t="array" ref="AS258">IF(A258="","",IF(INDEX(Table_Methods!A:F,MATCH(G258,Table_Methods!B:B,0),1)&lt;&gt;"BKFL7","",MAX(0,ROUND(BKFL7_STR_RCK(AB258,F258),1))))</f>
        <v/>
      </c>
      <c r="AT258" s="97" t="str" cm="1">
        <f t="array" ref="AT258">IF(A258="","",IF(INDEX(Table_Methods!A:F,MATCH(G258,Table_Methods!B:B,0),1)&lt;&gt;"BKFL8","",MAX(0,ROUND(BKFL8_CEB(AF258,Z258,AA258),1))))</f>
        <v/>
      </c>
      <c r="AU258" s="96" t="str" cm="1">
        <f t="array" ref="AU258">IF(A258="","",IF(INDEX(Table_Methods!A:F,MATCH(G258,Table_Methods!B:B,0),1)&lt;&gt;"BKFL8","",MAX(0,ROUND(BKFL8_STR_NRK(AC258,AD258,X258,Y258,Z258),1))))</f>
        <v/>
      </c>
      <c r="AV258" s="96" t="str" cm="1">
        <f t="array" ref="AV258">IF(A258="","",IF(INDEX(Table_Methods!A:F,MATCH(G258,Table_Methods!B:B,0),1)&lt;&gt;"BKFL8","",MAX(0,ROUND(BKFL8_STR_RCK(AB258,X258),1))))</f>
        <v/>
      </c>
      <c r="AW258" s="96" t="str" cm="1">
        <f t="array" ref="AW258">IF(A258="","",IF(INDEX(Table_Methods!A:F,MATCH(G258,Table_Methods!B:B,0),1)&lt;&gt;"BKFL9","",MAX(0,ROUND(BKFL9_STR_NRK(AC258,AD258,X258,Y258,Z258),1))))</f>
        <v/>
      </c>
      <c r="AX258" s="96" t="str" cm="1">
        <f t="array" ref="AX258">IF(A258="","",IF(INDEX(Table_Methods!A:F,MATCH(G258,Table_Methods!B:B,0),1)&lt;&gt;"BKFL9","",MAX(0,ROUND(BKFL9_STR_RCK(AB258,X258),1))))</f>
        <v/>
      </c>
    </row>
    <row r="259" spans="1:50" x14ac:dyDescent="0.25">
      <c r="A259" s="82" t="str">
        <f>IF(Input!A259="","",Input!A259)</f>
        <v/>
      </c>
      <c r="B259" s="82" t="str">
        <f>IF(Input!B259="","",Input!B259)</f>
        <v/>
      </c>
      <c r="C259" s="82" t="str">
        <f>IF(Input!D259="","",Input!D259)</f>
        <v/>
      </c>
      <c r="D259" s="82" t="str">
        <f>IF(Input!E259="","",Input!E259)</f>
        <v/>
      </c>
      <c r="E259" s="82" t="str">
        <f>IF(Input!F259="","",Input!F259)</f>
        <v/>
      </c>
      <c r="F259" s="82" t="str">
        <f>IF(Input!G259="","",Input!G259)</f>
        <v/>
      </c>
      <c r="G259" s="83" t="str">
        <f>IF(Input!H259="","",Input!H259)</f>
        <v/>
      </c>
      <c r="H259" s="82" t="str">
        <f>IF(Input!I259="","",Input!I259)</f>
        <v/>
      </c>
      <c r="I259" s="82" t="str">
        <f>IF(Input!J259="","",Input!J259)</f>
        <v/>
      </c>
      <c r="J259" s="82" t="str">
        <f>IF(Input!K259="","",Input!K259)</f>
        <v/>
      </c>
      <c r="K259" s="82" t="str">
        <f>IF(Input!L259="","",Input!L259)</f>
        <v/>
      </c>
      <c r="L259" s="70" t="str">
        <f>IF(B259="","",IF(B259="Box",4,IF(AND(Project!$B$12&gt;0,ISNUMBER(Project!$B$12)),Project!$B$12,12)))</f>
        <v/>
      </c>
      <c r="M259" s="66" t="str">
        <f t="shared" ref="M259:M322" si="28">IF(C259="","",ROUND((C259+E259*2)/12,2))</f>
        <v/>
      </c>
      <c r="N259" s="66" t="str">
        <f t="shared" ref="N259:N322" si="29">IF(D259="","",ROUND((D259+E259*2)/12,2))</f>
        <v/>
      </c>
      <c r="O259" s="67" t="str" cm="1">
        <f t="array" ref="O259">IF(A259="","",ROUND(IF(B259="Circular",Circular(M259),IF(B259="Box",Box(M259,N259),Elliptical(M259,N259))),3))</f>
        <v/>
      </c>
      <c r="P259" s="66" t="str">
        <f t="shared" ref="P259:P322" si="30">IF(C259="","",IF(M259&lt;=1.5,1,1.5))</f>
        <v/>
      </c>
      <c r="Q259" s="66" t="str" cm="1">
        <f t="array" ref="Q259">IF(M259="","",ROUND(W(M259),2))</f>
        <v/>
      </c>
      <c r="R259" s="66" t="str" cm="1">
        <f t="array" ref="R259">IF(M259="","",ROUND(Wb(Q259,M259),2))</f>
        <v/>
      </c>
      <c r="S259" s="66" t="str" cm="1">
        <f t="array" ref="S259">IF(R259="","",ROUND(K(R259,N259,L259),2))</f>
        <v/>
      </c>
      <c r="T259" s="66" t="str" cm="1">
        <f t="array" ref="T259">IF(S259="","",ROUND(K_3(S259,P259,L259),2))</f>
        <v/>
      </c>
      <c r="U259" s="66" t="str" cm="1">
        <f t="array" ref="U259">IF(S259="","",ROUND(Wt(I259,S259,L259),2))</f>
        <v/>
      </c>
      <c r="V259" s="92" t="str" cm="1">
        <f t="array" ref="V259">IF(A259="","",MAX(ROUND(L_B2(K259,N259),2),0))</f>
        <v/>
      </c>
      <c r="W259" s="92" t="str" cm="1">
        <f t="array" ref="W259">IF(A259="","",MAX(ROUND(L_Tc(K259,I259,N259),2),0))</f>
        <v/>
      </c>
      <c r="X259" s="92" t="str" cm="1">
        <f t="array" ref="X259">IF(N259="","",ROUND(L_Vc(K259,P259,N259),2))</f>
        <v/>
      </c>
      <c r="Y259" s="92" t="str">
        <f t="shared" ref="Y259:Y322" si="31">IF(N259="","",ROUND(K259-4*P259,2))</f>
        <v/>
      </c>
      <c r="Z259" s="92" t="str">
        <f t="shared" ref="Z259:Z322" si="32">IF(P259="","",ROUND(K259,2))</f>
        <v/>
      </c>
      <c r="AA259" s="92" t="str">
        <f t="shared" ref="AA259:AA322" si="33">IF(I259="","",ROUND(Y259+4*I259,2))</f>
        <v/>
      </c>
      <c r="AB259" s="76" t="str" cm="1">
        <f t="array" ref="AB259">IF(A259="","",AREA_F(IF(RIGHT(G259,4)="ment",P259,I259),R259))</f>
        <v/>
      </c>
      <c r="AC259" s="76" t="str" cm="1">
        <f t="array" ref="AC259">IF(A259="","",ROUND(AREA_BC(R259,S259,N259,O259),2))</f>
        <v/>
      </c>
      <c r="AD259" s="76" t="str">
        <f t="shared" ref="AD259:AD322" si="34">IF(A259="","",ROUND((S259+T259)/2*P259,2))</f>
        <v/>
      </c>
      <c r="AE259" s="76" t="str" cm="1">
        <f t="array" ref="AE259">IF(A259="","",ROUND(AREA_CT(S259,U259,I259),2))</f>
        <v/>
      </c>
      <c r="AF259" s="76" t="str" cm="1">
        <f t="array" ref="AF259">IF(A259="","",ROUND(AREA_VT(T259,U259,I259,P259),2))</f>
        <v/>
      </c>
      <c r="AG259" s="96" t="str" cm="1">
        <f t="array" ref="AG259">IF(A259="","",IF(INDEX(Table_Methods!A:F,MATCH(G259,Table_Methods!B:B,0),1)&lt;&gt;"BKFL1","",MAX(0,ROUND(BKFL1_CEB(AC259,AE259,AH259,F259,F259,J259),1))))</f>
        <v/>
      </c>
      <c r="AH259" s="96" t="str" cm="1">
        <f t="array" ref="AH259">IF(A259="","",IF(INDEX(Table_Methods!A:F,MATCH(G259,Table_Methods!B:B,0),1)&lt;&gt;"BKFL1","",MAX(0,ROUND(BKFL1_STR_NRK(AC259,AE259,K259,V259,W259),1))))</f>
        <v/>
      </c>
      <c r="AI259" s="96" t="str" cm="1">
        <f t="array" ref="AI259">IF(A259="","",IF(INDEX(Table_Methods!A:F,MATCH(G259,Table_Methods!B:B,0),1)&lt;&gt;"BKFL1","",MAX(0,ROUND(BKFL1_STR_RCK(AB259,F259),1))))</f>
        <v/>
      </c>
      <c r="AJ259" s="96" t="str" cm="1">
        <f t="array" ref="AJ259">IF(A259="","",IF(INDEX(Table_Methods!A:F,MATCH(G259,Table_Methods!B:B,0),1)&lt;&gt;"BKFL2","",MAX(0,ROUND(BKFL2_CEB(AC259,AD259,AK259,F259,F259,J259),1))))</f>
        <v/>
      </c>
      <c r="AK259" s="96" t="str" cm="1">
        <f t="array" ref="AK259">IF(A259="","",IF(INDEX(Table_Methods!A:F,MATCH(G259,Table_Methods!B:B,0),1)&lt;&gt;"BKFL2","",MAX(0,ROUND(BKFL2_STR_NRK(AC259,AD259,K259,V259,X259),1))))</f>
        <v/>
      </c>
      <c r="AL259" s="96" t="str" cm="1">
        <f t="array" ref="AL259">IF(A259="","",IF(INDEX(Table_Methods!A:F,MATCH(G259,Table_Methods!B:B,0),1)&lt;&gt;"BKFL2","",MAX(0,ROUND(BKFL2_STR_RCK(AB259,F259),1))))</f>
        <v/>
      </c>
      <c r="AM259" s="96" t="str" cm="1">
        <f t="array" ref="AM259">IF(A259="","",IF(INDEX(Table_Methods!A:F,MATCH(G259,Table_Methods!B:B,0),1)&lt;&gt;"BKFL3","",MAX(0,ROUND(BKFL3_STR(AC259+AE259,K259),1))))</f>
        <v/>
      </c>
      <c r="AN259" s="96" t="str" cm="1">
        <f t="array" ref="AN259">IF(A259="","",IF(INDEX(Table_Methods!A:F,MATCH(G259,Table_Methods!B:B,0),1)&lt;&gt;"BKFL6","",MAX(0,ROUND(BKFL6_CEB(AC259,AE259,AO259,F259,F259,J259),1))))</f>
        <v/>
      </c>
      <c r="AO259" s="97" t="str" cm="1">
        <f t="array" ref="AO259">IF(A259="","",IF(INDEX(Table_Methods!A:F,MATCH(G259,Table_Methods!B:B,0),1)&lt;&gt;"BKFL6","",MAX(0,ROUND(BKFL6_STR_NRK(AC259,K259,V259),1))))</f>
        <v/>
      </c>
      <c r="AP259" s="96" t="str" cm="1">
        <f t="array" ref="AP259">IF(A259="","",IF(INDEX(Table_Methods!A:F,MATCH(G259,Table_Methods!B:B,0),1)&lt;&gt;"BKFL6","",MAX(0,ROUND(BKFL6_STR_RCK(AB259,F259),1))))</f>
        <v/>
      </c>
      <c r="AQ259" s="97" t="str" cm="1">
        <f t="array" ref="AQ259">IF(A259="","",IF(INDEX(Table_Methods!A:F,MATCH(G259,Table_Methods!B:B,0),1)&lt;&gt;"BKFL7","",MAX(0,ROUND(BKFL7_CEB(AC259,AD259,AR259,F259,F259,J259),1))))</f>
        <v/>
      </c>
      <c r="AR259" s="96" t="str" cm="1">
        <f t="array" ref="AR259">IF(A259="","",IF(INDEX(Table_Methods!A:F,MATCH(G259,Table_Methods!B:B,0),1)&lt;&gt;"BKFL7","",MAX(0,ROUND(BKFL7_STR_NRK(AC259,K259,V259),1))))</f>
        <v/>
      </c>
      <c r="AS259" s="96" t="str" cm="1">
        <f t="array" ref="AS259">IF(A259="","",IF(INDEX(Table_Methods!A:F,MATCH(G259,Table_Methods!B:B,0),1)&lt;&gt;"BKFL7","",MAX(0,ROUND(BKFL7_STR_RCK(AB259,F259),1))))</f>
        <v/>
      </c>
      <c r="AT259" s="97" t="str" cm="1">
        <f t="array" ref="AT259">IF(A259="","",IF(INDEX(Table_Methods!A:F,MATCH(G259,Table_Methods!B:B,0),1)&lt;&gt;"BKFL8","",MAX(0,ROUND(BKFL8_CEB(AF259,Z259,AA259),1))))</f>
        <v/>
      </c>
      <c r="AU259" s="96" t="str" cm="1">
        <f t="array" ref="AU259">IF(A259="","",IF(INDEX(Table_Methods!A:F,MATCH(G259,Table_Methods!B:B,0),1)&lt;&gt;"BKFL8","",MAX(0,ROUND(BKFL8_STR_NRK(AC259,AD259,X259,Y259,Z259),1))))</f>
        <v/>
      </c>
      <c r="AV259" s="96" t="str" cm="1">
        <f t="array" ref="AV259">IF(A259="","",IF(INDEX(Table_Methods!A:F,MATCH(G259,Table_Methods!B:B,0),1)&lt;&gt;"BKFL8","",MAX(0,ROUND(BKFL8_STR_RCK(AB259,X259),1))))</f>
        <v/>
      </c>
      <c r="AW259" s="96" t="str" cm="1">
        <f t="array" ref="AW259">IF(A259="","",IF(INDEX(Table_Methods!A:F,MATCH(G259,Table_Methods!B:B,0),1)&lt;&gt;"BKFL9","",MAX(0,ROUND(BKFL9_STR_NRK(AC259,AD259,X259,Y259,Z259),1))))</f>
        <v/>
      </c>
      <c r="AX259" s="96" t="str" cm="1">
        <f t="array" ref="AX259">IF(A259="","",IF(INDEX(Table_Methods!A:F,MATCH(G259,Table_Methods!B:B,0),1)&lt;&gt;"BKFL9","",MAX(0,ROUND(BKFL9_STR_RCK(AB259,X259),1))))</f>
        <v/>
      </c>
    </row>
    <row r="260" spans="1:50" x14ac:dyDescent="0.25">
      <c r="A260" s="82" t="str">
        <f>IF(Input!A260="","",Input!A260)</f>
        <v/>
      </c>
      <c r="B260" s="82" t="str">
        <f>IF(Input!B260="","",Input!B260)</f>
        <v/>
      </c>
      <c r="C260" s="82" t="str">
        <f>IF(Input!D260="","",Input!D260)</f>
        <v/>
      </c>
      <c r="D260" s="82" t="str">
        <f>IF(Input!E260="","",Input!E260)</f>
        <v/>
      </c>
      <c r="E260" s="82" t="str">
        <f>IF(Input!F260="","",Input!F260)</f>
        <v/>
      </c>
      <c r="F260" s="82" t="str">
        <f>IF(Input!G260="","",Input!G260)</f>
        <v/>
      </c>
      <c r="G260" s="83" t="str">
        <f>IF(Input!H260="","",Input!H260)</f>
        <v/>
      </c>
      <c r="H260" s="82" t="str">
        <f>IF(Input!I260="","",Input!I260)</f>
        <v/>
      </c>
      <c r="I260" s="82" t="str">
        <f>IF(Input!J260="","",Input!J260)</f>
        <v/>
      </c>
      <c r="J260" s="82" t="str">
        <f>IF(Input!K260="","",Input!K260)</f>
        <v/>
      </c>
      <c r="K260" s="82" t="str">
        <f>IF(Input!L260="","",Input!L260)</f>
        <v/>
      </c>
      <c r="L260" s="70" t="str">
        <f>IF(B260="","",IF(B260="Box",4,IF(AND(Project!$B$12&gt;0,ISNUMBER(Project!$B$12)),Project!$B$12,12)))</f>
        <v/>
      </c>
      <c r="M260" s="66" t="str">
        <f t="shared" si="28"/>
        <v/>
      </c>
      <c r="N260" s="66" t="str">
        <f t="shared" si="29"/>
        <v/>
      </c>
      <c r="O260" s="67" t="str" cm="1">
        <f t="array" ref="O260">IF(A260="","",ROUND(IF(B260="Circular",Circular(M260),IF(B260="Box",Box(M260,N260),Elliptical(M260,N260))),3))</f>
        <v/>
      </c>
      <c r="P260" s="66" t="str">
        <f t="shared" si="30"/>
        <v/>
      </c>
      <c r="Q260" s="66" t="str" cm="1">
        <f t="array" ref="Q260">IF(M260="","",ROUND(W(M260),2))</f>
        <v/>
      </c>
      <c r="R260" s="66" t="str" cm="1">
        <f t="array" ref="R260">IF(M260="","",ROUND(Wb(Q260,M260),2))</f>
        <v/>
      </c>
      <c r="S260" s="66" t="str" cm="1">
        <f t="array" ref="S260">IF(R260="","",ROUND(K(R260,N260,L260),2))</f>
        <v/>
      </c>
      <c r="T260" s="66" t="str" cm="1">
        <f t="array" ref="T260">IF(S260="","",ROUND(K_3(S260,P260,L260),2))</f>
        <v/>
      </c>
      <c r="U260" s="66" t="str" cm="1">
        <f t="array" ref="U260">IF(S260="","",ROUND(Wt(I260,S260,L260),2))</f>
        <v/>
      </c>
      <c r="V260" s="92" t="str" cm="1">
        <f t="array" ref="V260">IF(A260="","",MAX(ROUND(L_B2(K260,N260),2),0))</f>
        <v/>
      </c>
      <c r="W260" s="92" t="str" cm="1">
        <f t="array" ref="W260">IF(A260="","",MAX(ROUND(L_Tc(K260,I260,N260),2),0))</f>
        <v/>
      </c>
      <c r="X260" s="92" t="str" cm="1">
        <f t="array" ref="X260">IF(N260="","",ROUND(L_Vc(K260,P260,N260),2))</f>
        <v/>
      </c>
      <c r="Y260" s="92" t="str">
        <f t="shared" si="31"/>
        <v/>
      </c>
      <c r="Z260" s="92" t="str">
        <f t="shared" si="32"/>
        <v/>
      </c>
      <c r="AA260" s="92" t="str">
        <f t="shared" si="33"/>
        <v/>
      </c>
      <c r="AB260" s="76" t="str" cm="1">
        <f t="array" ref="AB260">IF(A260="","",AREA_F(IF(RIGHT(G260,4)="ment",P260,I260),R260))</f>
        <v/>
      </c>
      <c r="AC260" s="76" t="str" cm="1">
        <f t="array" ref="AC260">IF(A260="","",ROUND(AREA_BC(R260,S260,N260,O260),2))</f>
        <v/>
      </c>
      <c r="AD260" s="76" t="str">
        <f t="shared" si="34"/>
        <v/>
      </c>
      <c r="AE260" s="76" t="str" cm="1">
        <f t="array" ref="AE260">IF(A260="","",ROUND(AREA_CT(S260,U260,I260),2))</f>
        <v/>
      </c>
      <c r="AF260" s="76" t="str" cm="1">
        <f t="array" ref="AF260">IF(A260="","",ROUND(AREA_VT(T260,U260,I260,P260),2))</f>
        <v/>
      </c>
      <c r="AG260" s="96" t="str" cm="1">
        <f t="array" ref="AG260">IF(A260="","",IF(INDEX(Table_Methods!A:F,MATCH(G260,Table_Methods!B:B,0),1)&lt;&gt;"BKFL1","",MAX(0,ROUND(BKFL1_CEB(AC260,AE260,AH260,F260,F260,J260),1))))</f>
        <v/>
      </c>
      <c r="AH260" s="96" t="str" cm="1">
        <f t="array" ref="AH260">IF(A260="","",IF(INDEX(Table_Methods!A:F,MATCH(G260,Table_Methods!B:B,0),1)&lt;&gt;"BKFL1","",MAX(0,ROUND(BKFL1_STR_NRK(AC260,AE260,K260,V260,W260),1))))</f>
        <v/>
      </c>
      <c r="AI260" s="96" t="str" cm="1">
        <f t="array" ref="AI260">IF(A260="","",IF(INDEX(Table_Methods!A:F,MATCH(G260,Table_Methods!B:B,0),1)&lt;&gt;"BKFL1","",MAX(0,ROUND(BKFL1_STR_RCK(AB260,F260),1))))</f>
        <v/>
      </c>
      <c r="AJ260" s="96" t="str" cm="1">
        <f t="array" ref="AJ260">IF(A260="","",IF(INDEX(Table_Methods!A:F,MATCH(G260,Table_Methods!B:B,0),1)&lt;&gt;"BKFL2","",MAX(0,ROUND(BKFL2_CEB(AC260,AD260,AK260,F260,F260,J260),1))))</f>
        <v/>
      </c>
      <c r="AK260" s="96" t="str" cm="1">
        <f t="array" ref="AK260">IF(A260="","",IF(INDEX(Table_Methods!A:F,MATCH(G260,Table_Methods!B:B,0),1)&lt;&gt;"BKFL2","",MAX(0,ROUND(BKFL2_STR_NRK(AC260,AD260,K260,V260,X260),1))))</f>
        <v/>
      </c>
      <c r="AL260" s="96" t="str" cm="1">
        <f t="array" ref="AL260">IF(A260="","",IF(INDEX(Table_Methods!A:F,MATCH(G260,Table_Methods!B:B,0),1)&lt;&gt;"BKFL2","",MAX(0,ROUND(BKFL2_STR_RCK(AB260,F260),1))))</f>
        <v/>
      </c>
      <c r="AM260" s="96" t="str" cm="1">
        <f t="array" ref="AM260">IF(A260="","",IF(INDEX(Table_Methods!A:F,MATCH(G260,Table_Methods!B:B,0),1)&lt;&gt;"BKFL3","",MAX(0,ROUND(BKFL3_STR(AC260+AE260,K260),1))))</f>
        <v/>
      </c>
      <c r="AN260" s="96" t="str" cm="1">
        <f t="array" ref="AN260">IF(A260="","",IF(INDEX(Table_Methods!A:F,MATCH(G260,Table_Methods!B:B,0),1)&lt;&gt;"BKFL6","",MAX(0,ROUND(BKFL6_CEB(AC260,AE260,AO260,F260,F260,J260),1))))</f>
        <v/>
      </c>
      <c r="AO260" s="97" t="str" cm="1">
        <f t="array" ref="AO260">IF(A260="","",IF(INDEX(Table_Methods!A:F,MATCH(G260,Table_Methods!B:B,0),1)&lt;&gt;"BKFL6","",MAX(0,ROUND(BKFL6_STR_NRK(AC260,K260,V260),1))))</f>
        <v/>
      </c>
      <c r="AP260" s="96" t="str" cm="1">
        <f t="array" ref="AP260">IF(A260="","",IF(INDEX(Table_Methods!A:F,MATCH(G260,Table_Methods!B:B,0),1)&lt;&gt;"BKFL6","",MAX(0,ROUND(BKFL6_STR_RCK(AB260,F260),1))))</f>
        <v/>
      </c>
      <c r="AQ260" s="97" t="str" cm="1">
        <f t="array" ref="AQ260">IF(A260="","",IF(INDEX(Table_Methods!A:F,MATCH(G260,Table_Methods!B:B,0),1)&lt;&gt;"BKFL7","",MAX(0,ROUND(BKFL7_CEB(AC260,AD260,AR260,F260,F260,J260),1))))</f>
        <v/>
      </c>
      <c r="AR260" s="96" t="str" cm="1">
        <f t="array" ref="AR260">IF(A260="","",IF(INDEX(Table_Methods!A:F,MATCH(G260,Table_Methods!B:B,0),1)&lt;&gt;"BKFL7","",MAX(0,ROUND(BKFL7_STR_NRK(AC260,K260,V260),1))))</f>
        <v/>
      </c>
      <c r="AS260" s="96" t="str" cm="1">
        <f t="array" ref="AS260">IF(A260="","",IF(INDEX(Table_Methods!A:F,MATCH(G260,Table_Methods!B:B,0),1)&lt;&gt;"BKFL7","",MAX(0,ROUND(BKFL7_STR_RCK(AB260,F260),1))))</f>
        <v/>
      </c>
      <c r="AT260" s="97" t="str" cm="1">
        <f t="array" ref="AT260">IF(A260="","",IF(INDEX(Table_Methods!A:F,MATCH(G260,Table_Methods!B:B,0),1)&lt;&gt;"BKFL8","",MAX(0,ROUND(BKFL8_CEB(AF260,Z260,AA260),1))))</f>
        <v/>
      </c>
      <c r="AU260" s="96" t="str" cm="1">
        <f t="array" ref="AU260">IF(A260="","",IF(INDEX(Table_Methods!A:F,MATCH(G260,Table_Methods!B:B,0),1)&lt;&gt;"BKFL8","",MAX(0,ROUND(BKFL8_STR_NRK(AC260,AD260,X260,Y260,Z260),1))))</f>
        <v/>
      </c>
      <c r="AV260" s="96" t="str" cm="1">
        <f t="array" ref="AV260">IF(A260="","",IF(INDEX(Table_Methods!A:F,MATCH(G260,Table_Methods!B:B,0),1)&lt;&gt;"BKFL8","",MAX(0,ROUND(BKFL8_STR_RCK(AB260,X260),1))))</f>
        <v/>
      </c>
      <c r="AW260" s="96" t="str" cm="1">
        <f t="array" ref="AW260">IF(A260="","",IF(INDEX(Table_Methods!A:F,MATCH(G260,Table_Methods!B:B,0),1)&lt;&gt;"BKFL9","",MAX(0,ROUND(BKFL9_STR_NRK(AC260,AD260,X260,Y260,Z260),1))))</f>
        <v/>
      </c>
      <c r="AX260" s="96" t="str" cm="1">
        <f t="array" ref="AX260">IF(A260="","",IF(INDEX(Table_Methods!A:F,MATCH(G260,Table_Methods!B:B,0),1)&lt;&gt;"BKFL9","",MAX(0,ROUND(BKFL9_STR_RCK(AB260,X260),1))))</f>
        <v/>
      </c>
    </row>
    <row r="261" spans="1:50" x14ac:dyDescent="0.25">
      <c r="A261" s="82" t="str">
        <f>IF(Input!A261="","",Input!A261)</f>
        <v/>
      </c>
      <c r="B261" s="82" t="str">
        <f>IF(Input!B261="","",Input!B261)</f>
        <v/>
      </c>
      <c r="C261" s="82" t="str">
        <f>IF(Input!D261="","",Input!D261)</f>
        <v/>
      </c>
      <c r="D261" s="82" t="str">
        <f>IF(Input!E261="","",Input!E261)</f>
        <v/>
      </c>
      <c r="E261" s="82" t="str">
        <f>IF(Input!F261="","",Input!F261)</f>
        <v/>
      </c>
      <c r="F261" s="82" t="str">
        <f>IF(Input!G261="","",Input!G261)</f>
        <v/>
      </c>
      <c r="G261" s="83" t="str">
        <f>IF(Input!H261="","",Input!H261)</f>
        <v/>
      </c>
      <c r="H261" s="82" t="str">
        <f>IF(Input!I261="","",Input!I261)</f>
        <v/>
      </c>
      <c r="I261" s="82" t="str">
        <f>IF(Input!J261="","",Input!J261)</f>
        <v/>
      </c>
      <c r="J261" s="82" t="str">
        <f>IF(Input!K261="","",Input!K261)</f>
        <v/>
      </c>
      <c r="K261" s="82" t="str">
        <f>IF(Input!L261="","",Input!L261)</f>
        <v/>
      </c>
      <c r="L261" s="70" t="str">
        <f>IF(B261="","",IF(B261="Box",4,IF(AND(Project!$B$12&gt;0,ISNUMBER(Project!$B$12)),Project!$B$12,12)))</f>
        <v/>
      </c>
      <c r="M261" s="66" t="str">
        <f t="shared" si="28"/>
        <v/>
      </c>
      <c r="N261" s="66" t="str">
        <f t="shared" si="29"/>
        <v/>
      </c>
      <c r="O261" s="67" t="str" cm="1">
        <f t="array" ref="O261">IF(A261="","",ROUND(IF(B261="Circular",Circular(M261),IF(B261="Box",Box(M261,N261),Elliptical(M261,N261))),3))</f>
        <v/>
      </c>
      <c r="P261" s="66" t="str">
        <f t="shared" si="30"/>
        <v/>
      </c>
      <c r="Q261" s="66" t="str" cm="1">
        <f t="array" ref="Q261">IF(M261="","",ROUND(W(M261),2))</f>
        <v/>
      </c>
      <c r="R261" s="66" t="str" cm="1">
        <f t="array" ref="R261">IF(M261="","",ROUND(Wb(Q261,M261),2))</f>
        <v/>
      </c>
      <c r="S261" s="66" t="str" cm="1">
        <f t="array" ref="S261">IF(R261="","",ROUND(K(R261,N261,L261),2))</f>
        <v/>
      </c>
      <c r="T261" s="66" t="str" cm="1">
        <f t="array" ref="T261">IF(S261="","",ROUND(K_3(S261,P261,L261),2))</f>
        <v/>
      </c>
      <c r="U261" s="66" t="str" cm="1">
        <f t="array" ref="U261">IF(S261="","",ROUND(Wt(I261,S261,L261),2))</f>
        <v/>
      </c>
      <c r="V261" s="92" t="str" cm="1">
        <f t="array" ref="V261">IF(A261="","",MAX(ROUND(L_B2(K261,N261),2),0))</f>
        <v/>
      </c>
      <c r="W261" s="92" t="str" cm="1">
        <f t="array" ref="W261">IF(A261="","",MAX(ROUND(L_Tc(K261,I261,N261),2),0))</f>
        <v/>
      </c>
      <c r="X261" s="92" t="str" cm="1">
        <f t="array" ref="X261">IF(N261="","",ROUND(L_Vc(K261,P261,N261),2))</f>
        <v/>
      </c>
      <c r="Y261" s="92" t="str">
        <f t="shared" si="31"/>
        <v/>
      </c>
      <c r="Z261" s="92" t="str">
        <f t="shared" si="32"/>
        <v/>
      </c>
      <c r="AA261" s="92" t="str">
        <f t="shared" si="33"/>
        <v/>
      </c>
      <c r="AB261" s="76" t="str" cm="1">
        <f t="array" ref="AB261">IF(A261="","",AREA_F(IF(RIGHT(G261,4)="ment",P261,I261),R261))</f>
        <v/>
      </c>
      <c r="AC261" s="76" t="str" cm="1">
        <f t="array" ref="AC261">IF(A261="","",ROUND(AREA_BC(R261,S261,N261,O261),2))</f>
        <v/>
      </c>
      <c r="AD261" s="76" t="str">
        <f t="shared" si="34"/>
        <v/>
      </c>
      <c r="AE261" s="76" t="str" cm="1">
        <f t="array" ref="AE261">IF(A261="","",ROUND(AREA_CT(S261,U261,I261),2))</f>
        <v/>
      </c>
      <c r="AF261" s="76" t="str" cm="1">
        <f t="array" ref="AF261">IF(A261="","",ROUND(AREA_VT(T261,U261,I261,P261),2))</f>
        <v/>
      </c>
      <c r="AG261" s="96" t="str" cm="1">
        <f t="array" ref="AG261">IF(A261="","",IF(INDEX(Table_Methods!A:F,MATCH(G261,Table_Methods!B:B,0),1)&lt;&gt;"BKFL1","",MAX(0,ROUND(BKFL1_CEB(AC261,AE261,AH261,F261,F261,J261),1))))</f>
        <v/>
      </c>
      <c r="AH261" s="96" t="str" cm="1">
        <f t="array" ref="AH261">IF(A261="","",IF(INDEX(Table_Methods!A:F,MATCH(G261,Table_Methods!B:B,0),1)&lt;&gt;"BKFL1","",MAX(0,ROUND(BKFL1_STR_NRK(AC261,AE261,K261,V261,W261),1))))</f>
        <v/>
      </c>
      <c r="AI261" s="96" t="str" cm="1">
        <f t="array" ref="AI261">IF(A261="","",IF(INDEX(Table_Methods!A:F,MATCH(G261,Table_Methods!B:B,0),1)&lt;&gt;"BKFL1","",MAX(0,ROUND(BKFL1_STR_RCK(AB261,F261),1))))</f>
        <v/>
      </c>
      <c r="AJ261" s="96" t="str" cm="1">
        <f t="array" ref="AJ261">IF(A261="","",IF(INDEX(Table_Methods!A:F,MATCH(G261,Table_Methods!B:B,0),1)&lt;&gt;"BKFL2","",MAX(0,ROUND(BKFL2_CEB(AC261,AD261,AK261,F261,F261,J261),1))))</f>
        <v/>
      </c>
      <c r="AK261" s="96" t="str" cm="1">
        <f t="array" ref="AK261">IF(A261="","",IF(INDEX(Table_Methods!A:F,MATCH(G261,Table_Methods!B:B,0),1)&lt;&gt;"BKFL2","",MAX(0,ROUND(BKFL2_STR_NRK(AC261,AD261,K261,V261,X261),1))))</f>
        <v/>
      </c>
      <c r="AL261" s="96" t="str" cm="1">
        <f t="array" ref="AL261">IF(A261="","",IF(INDEX(Table_Methods!A:F,MATCH(G261,Table_Methods!B:B,0),1)&lt;&gt;"BKFL2","",MAX(0,ROUND(BKFL2_STR_RCK(AB261,F261),1))))</f>
        <v/>
      </c>
      <c r="AM261" s="96" t="str" cm="1">
        <f t="array" ref="AM261">IF(A261="","",IF(INDEX(Table_Methods!A:F,MATCH(G261,Table_Methods!B:B,0),1)&lt;&gt;"BKFL3","",MAX(0,ROUND(BKFL3_STR(AC261+AE261,K261),1))))</f>
        <v/>
      </c>
      <c r="AN261" s="96" t="str" cm="1">
        <f t="array" ref="AN261">IF(A261="","",IF(INDEX(Table_Methods!A:F,MATCH(G261,Table_Methods!B:B,0),1)&lt;&gt;"BKFL6","",MAX(0,ROUND(BKFL6_CEB(AC261,AE261,AO261,F261,F261,J261),1))))</f>
        <v/>
      </c>
      <c r="AO261" s="97" t="str" cm="1">
        <f t="array" ref="AO261">IF(A261="","",IF(INDEX(Table_Methods!A:F,MATCH(G261,Table_Methods!B:B,0),1)&lt;&gt;"BKFL6","",MAX(0,ROUND(BKFL6_STR_NRK(AC261,K261,V261),1))))</f>
        <v/>
      </c>
      <c r="AP261" s="96" t="str" cm="1">
        <f t="array" ref="AP261">IF(A261="","",IF(INDEX(Table_Methods!A:F,MATCH(G261,Table_Methods!B:B,0),1)&lt;&gt;"BKFL6","",MAX(0,ROUND(BKFL6_STR_RCK(AB261,F261),1))))</f>
        <v/>
      </c>
      <c r="AQ261" s="97" t="str" cm="1">
        <f t="array" ref="AQ261">IF(A261="","",IF(INDEX(Table_Methods!A:F,MATCH(G261,Table_Methods!B:B,0),1)&lt;&gt;"BKFL7","",MAX(0,ROUND(BKFL7_CEB(AC261,AD261,AR261,F261,F261,J261),1))))</f>
        <v/>
      </c>
      <c r="AR261" s="96" t="str" cm="1">
        <f t="array" ref="AR261">IF(A261="","",IF(INDEX(Table_Methods!A:F,MATCH(G261,Table_Methods!B:B,0),1)&lt;&gt;"BKFL7","",MAX(0,ROUND(BKFL7_STR_NRK(AC261,K261,V261),1))))</f>
        <v/>
      </c>
      <c r="AS261" s="96" t="str" cm="1">
        <f t="array" ref="AS261">IF(A261="","",IF(INDEX(Table_Methods!A:F,MATCH(G261,Table_Methods!B:B,0),1)&lt;&gt;"BKFL7","",MAX(0,ROUND(BKFL7_STR_RCK(AB261,F261),1))))</f>
        <v/>
      </c>
      <c r="AT261" s="97" t="str" cm="1">
        <f t="array" ref="AT261">IF(A261="","",IF(INDEX(Table_Methods!A:F,MATCH(G261,Table_Methods!B:B,0),1)&lt;&gt;"BKFL8","",MAX(0,ROUND(BKFL8_CEB(AF261,Z261,AA261),1))))</f>
        <v/>
      </c>
      <c r="AU261" s="96" t="str" cm="1">
        <f t="array" ref="AU261">IF(A261="","",IF(INDEX(Table_Methods!A:F,MATCH(G261,Table_Methods!B:B,0),1)&lt;&gt;"BKFL8","",MAX(0,ROUND(BKFL8_STR_NRK(AC261,AD261,X261,Y261,Z261),1))))</f>
        <v/>
      </c>
      <c r="AV261" s="96" t="str" cm="1">
        <f t="array" ref="AV261">IF(A261="","",IF(INDEX(Table_Methods!A:F,MATCH(G261,Table_Methods!B:B,0),1)&lt;&gt;"BKFL8","",MAX(0,ROUND(BKFL8_STR_RCK(AB261,X261),1))))</f>
        <v/>
      </c>
      <c r="AW261" s="96" t="str" cm="1">
        <f t="array" ref="AW261">IF(A261="","",IF(INDEX(Table_Methods!A:F,MATCH(G261,Table_Methods!B:B,0),1)&lt;&gt;"BKFL9","",MAX(0,ROUND(BKFL9_STR_NRK(AC261,AD261,X261,Y261,Z261),1))))</f>
        <v/>
      </c>
      <c r="AX261" s="96" t="str" cm="1">
        <f t="array" ref="AX261">IF(A261="","",IF(INDEX(Table_Methods!A:F,MATCH(G261,Table_Methods!B:B,0),1)&lt;&gt;"BKFL9","",MAX(0,ROUND(BKFL9_STR_RCK(AB261,X261),1))))</f>
        <v/>
      </c>
    </row>
    <row r="262" spans="1:50" x14ac:dyDescent="0.25">
      <c r="A262" s="82" t="str">
        <f>IF(Input!A262="","",Input!A262)</f>
        <v/>
      </c>
      <c r="B262" s="82" t="str">
        <f>IF(Input!B262="","",Input!B262)</f>
        <v/>
      </c>
      <c r="C262" s="82" t="str">
        <f>IF(Input!D262="","",Input!D262)</f>
        <v/>
      </c>
      <c r="D262" s="82" t="str">
        <f>IF(Input!E262="","",Input!E262)</f>
        <v/>
      </c>
      <c r="E262" s="82" t="str">
        <f>IF(Input!F262="","",Input!F262)</f>
        <v/>
      </c>
      <c r="F262" s="82" t="str">
        <f>IF(Input!G262="","",Input!G262)</f>
        <v/>
      </c>
      <c r="G262" s="83" t="str">
        <f>IF(Input!H262="","",Input!H262)</f>
        <v/>
      </c>
      <c r="H262" s="82" t="str">
        <f>IF(Input!I262="","",Input!I262)</f>
        <v/>
      </c>
      <c r="I262" s="82" t="str">
        <f>IF(Input!J262="","",Input!J262)</f>
        <v/>
      </c>
      <c r="J262" s="82" t="str">
        <f>IF(Input!K262="","",Input!K262)</f>
        <v/>
      </c>
      <c r="K262" s="82" t="str">
        <f>IF(Input!L262="","",Input!L262)</f>
        <v/>
      </c>
      <c r="L262" s="70" t="str">
        <f>IF(B262="","",IF(B262="Box",4,IF(AND(Project!$B$12&gt;0,ISNUMBER(Project!$B$12)),Project!$B$12,12)))</f>
        <v/>
      </c>
      <c r="M262" s="66" t="str">
        <f t="shared" si="28"/>
        <v/>
      </c>
      <c r="N262" s="66" t="str">
        <f t="shared" si="29"/>
        <v/>
      </c>
      <c r="O262" s="67" t="str" cm="1">
        <f t="array" ref="O262">IF(A262="","",ROUND(IF(B262="Circular",Circular(M262),IF(B262="Box",Box(M262,N262),Elliptical(M262,N262))),3))</f>
        <v/>
      </c>
      <c r="P262" s="66" t="str">
        <f t="shared" si="30"/>
        <v/>
      </c>
      <c r="Q262" s="66" t="str" cm="1">
        <f t="array" ref="Q262">IF(M262="","",ROUND(W(M262),2))</f>
        <v/>
      </c>
      <c r="R262" s="66" t="str" cm="1">
        <f t="array" ref="R262">IF(M262="","",ROUND(Wb(Q262,M262),2))</f>
        <v/>
      </c>
      <c r="S262" s="66" t="str" cm="1">
        <f t="array" ref="S262">IF(R262="","",ROUND(K(R262,N262,L262),2))</f>
        <v/>
      </c>
      <c r="T262" s="66" t="str" cm="1">
        <f t="array" ref="T262">IF(S262="","",ROUND(K_3(S262,P262,L262),2))</f>
        <v/>
      </c>
      <c r="U262" s="66" t="str" cm="1">
        <f t="array" ref="U262">IF(S262="","",ROUND(Wt(I262,S262,L262),2))</f>
        <v/>
      </c>
      <c r="V262" s="92" t="str" cm="1">
        <f t="array" ref="V262">IF(A262="","",MAX(ROUND(L_B2(K262,N262),2),0))</f>
        <v/>
      </c>
      <c r="W262" s="92" t="str" cm="1">
        <f t="array" ref="W262">IF(A262="","",MAX(ROUND(L_Tc(K262,I262,N262),2),0))</f>
        <v/>
      </c>
      <c r="X262" s="92" t="str" cm="1">
        <f t="array" ref="X262">IF(N262="","",ROUND(L_Vc(K262,P262,N262),2))</f>
        <v/>
      </c>
      <c r="Y262" s="92" t="str">
        <f t="shared" si="31"/>
        <v/>
      </c>
      <c r="Z262" s="92" t="str">
        <f t="shared" si="32"/>
        <v/>
      </c>
      <c r="AA262" s="92" t="str">
        <f t="shared" si="33"/>
        <v/>
      </c>
      <c r="AB262" s="76" t="str" cm="1">
        <f t="array" ref="AB262">IF(A262="","",AREA_F(IF(RIGHT(G262,4)="ment",P262,I262),R262))</f>
        <v/>
      </c>
      <c r="AC262" s="76" t="str" cm="1">
        <f t="array" ref="AC262">IF(A262="","",ROUND(AREA_BC(R262,S262,N262,O262),2))</f>
        <v/>
      </c>
      <c r="AD262" s="76" t="str">
        <f t="shared" si="34"/>
        <v/>
      </c>
      <c r="AE262" s="76" t="str" cm="1">
        <f t="array" ref="AE262">IF(A262="","",ROUND(AREA_CT(S262,U262,I262),2))</f>
        <v/>
      </c>
      <c r="AF262" s="76" t="str" cm="1">
        <f t="array" ref="AF262">IF(A262="","",ROUND(AREA_VT(T262,U262,I262,P262),2))</f>
        <v/>
      </c>
      <c r="AG262" s="96" t="str" cm="1">
        <f t="array" ref="AG262">IF(A262="","",IF(INDEX(Table_Methods!A:F,MATCH(G262,Table_Methods!B:B,0),1)&lt;&gt;"BKFL1","",MAX(0,ROUND(BKFL1_CEB(AC262,AE262,AH262,F262,F262,J262),1))))</f>
        <v/>
      </c>
      <c r="AH262" s="96" t="str" cm="1">
        <f t="array" ref="AH262">IF(A262="","",IF(INDEX(Table_Methods!A:F,MATCH(G262,Table_Methods!B:B,0),1)&lt;&gt;"BKFL1","",MAX(0,ROUND(BKFL1_STR_NRK(AC262,AE262,K262,V262,W262),1))))</f>
        <v/>
      </c>
      <c r="AI262" s="96" t="str" cm="1">
        <f t="array" ref="AI262">IF(A262="","",IF(INDEX(Table_Methods!A:F,MATCH(G262,Table_Methods!B:B,0),1)&lt;&gt;"BKFL1","",MAX(0,ROUND(BKFL1_STR_RCK(AB262,F262),1))))</f>
        <v/>
      </c>
      <c r="AJ262" s="96" t="str" cm="1">
        <f t="array" ref="AJ262">IF(A262="","",IF(INDEX(Table_Methods!A:F,MATCH(G262,Table_Methods!B:B,0),1)&lt;&gt;"BKFL2","",MAX(0,ROUND(BKFL2_CEB(AC262,AD262,AK262,F262,F262,J262),1))))</f>
        <v/>
      </c>
      <c r="AK262" s="96" t="str" cm="1">
        <f t="array" ref="AK262">IF(A262="","",IF(INDEX(Table_Methods!A:F,MATCH(G262,Table_Methods!B:B,0),1)&lt;&gt;"BKFL2","",MAX(0,ROUND(BKFL2_STR_NRK(AC262,AD262,K262,V262,X262),1))))</f>
        <v/>
      </c>
      <c r="AL262" s="96" t="str" cm="1">
        <f t="array" ref="AL262">IF(A262="","",IF(INDEX(Table_Methods!A:F,MATCH(G262,Table_Methods!B:B,0),1)&lt;&gt;"BKFL2","",MAX(0,ROUND(BKFL2_STR_RCK(AB262,F262),1))))</f>
        <v/>
      </c>
      <c r="AM262" s="96" t="str" cm="1">
        <f t="array" ref="AM262">IF(A262="","",IF(INDEX(Table_Methods!A:F,MATCH(G262,Table_Methods!B:B,0),1)&lt;&gt;"BKFL3","",MAX(0,ROUND(BKFL3_STR(AC262+AE262,K262),1))))</f>
        <v/>
      </c>
      <c r="AN262" s="96" t="str" cm="1">
        <f t="array" ref="AN262">IF(A262="","",IF(INDEX(Table_Methods!A:F,MATCH(G262,Table_Methods!B:B,0),1)&lt;&gt;"BKFL6","",MAX(0,ROUND(BKFL6_CEB(AC262,AE262,AO262,F262,F262,J262),1))))</f>
        <v/>
      </c>
      <c r="AO262" s="97" t="str" cm="1">
        <f t="array" ref="AO262">IF(A262="","",IF(INDEX(Table_Methods!A:F,MATCH(G262,Table_Methods!B:B,0),1)&lt;&gt;"BKFL6","",MAX(0,ROUND(BKFL6_STR_NRK(AC262,K262,V262),1))))</f>
        <v/>
      </c>
      <c r="AP262" s="96" t="str" cm="1">
        <f t="array" ref="AP262">IF(A262="","",IF(INDEX(Table_Methods!A:F,MATCH(G262,Table_Methods!B:B,0),1)&lt;&gt;"BKFL6","",MAX(0,ROUND(BKFL6_STR_RCK(AB262,F262),1))))</f>
        <v/>
      </c>
      <c r="AQ262" s="97" t="str" cm="1">
        <f t="array" ref="AQ262">IF(A262="","",IF(INDEX(Table_Methods!A:F,MATCH(G262,Table_Methods!B:B,0),1)&lt;&gt;"BKFL7","",MAX(0,ROUND(BKFL7_CEB(AC262,AD262,AR262,F262,F262,J262),1))))</f>
        <v/>
      </c>
      <c r="AR262" s="96" t="str" cm="1">
        <f t="array" ref="AR262">IF(A262="","",IF(INDEX(Table_Methods!A:F,MATCH(G262,Table_Methods!B:B,0),1)&lt;&gt;"BKFL7","",MAX(0,ROUND(BKFL7_STR_NRK(AC262,K262,V262),1))))</f>
        <v/>
      </c>
      <c r="AS262" s="96" t="str" cm="1">
        <f t="array" ref="AS262">IF(A262="","",IF(INDEX(Table_Methods!A:F,MATCH(G262,Table_Methods!B:B,0),1)&lt;&gt;"BKFL7","",MAX(0,ROUND(BKFL7_STR_RCK(AB262,F262),1))))</f>
        <v/>
      </c>
      <c r="AT262" s="97" t="str" cm="1">
        <f t="array" ref="AT262">IF(A262="","",IF(INDEX(Table_Methods!A:F,MATCH(G262,Table_Methods!B:B,0),1)&lt;&gt;"BKFL8","",MAX(0,ROUND(BKFL8_CEB(AF262,Z262,AA262),1))))</f>
        <v/>
      </c>
      <c r="AU262" s="96" t="str" cm="1">
        <f t="array" ref="AU262">IF(A262="","",IF(INDEX(Table_Methods!A:F,MATCH(G262,Table_Methods!B:B,0),1)&lt;&gt;"BKFL8","",MAX(0,ROUND(BKFL8_STR_NRK(AC262,AD262,X262,Y262,Z262),1))))</f>
        <v/>
      </c>
      <c r="AV262" s="96" t="str" cm="1">
        <f t="array" ref="AV262">IF(A262="","",IF(INDEX(Table_Methods!A:F,MATCH(G262,Table_Methods!B:B,0),1)&lt;&gt;"BKFL8","",MAX(0,ROUND(BKFL8_STR_RCK(AB262,X262),1))))</f>
        <v/>
      </c>
      <c r="AW262" s="96" t="str" cm="1">
        <f t="array" ref="AW262">IF(A262="","",IF(INDEX(Table_Methods!A:F,MATCH(G262,Table_Methods!B:B,0),1)&lt;&gt;"BKFL9","",MAX(0,ROUND(BKFL9_STR_NRK(AC262,AD262,X262,Y262,Z262),1))))</f>
        <v/>
      </c>
      <c r="AX262" s="96" t="str" cm="1">
        <f t="array" ref="AX262">IF(A262="","",IF(INDEX(Table_Methods!A:F,MATCH(G262,Table_Methods!B:B,0),1)&lt;&gt;"BKFL9","",MAX(0,ROUND(BKFL9_STR_RCK(AB262,X262),1))))</f>
        <v/>
      </c>
    </row>
    <row r="263" spans="1:50" x14ac:dyDescent="0.25">
      <c r="A263" s="82" t="str">
        <f>IF(Input!A263="","",Input!A263)</f>
        <v/>
      </c>
      <c r="B263" s="82" t="str">
        <f>IF(Input!B263="","",Input!B263)</f>
        <v/>
      </c>
      <c r="C263" s="82" t="str">
        <f>IF(Input!D263="","",Input!D263)</f>
        <v/>
      </c>
      <c r="D263" s="82" t="str">
        <f>IF(Input!E263="","",Input!E263)</f>
        <v/>
      </c>
      <c r="E263" s="82" t="str">
        <f>IF(Input!F263="","",Input!F263)</f>
        <v/>
      </c>
      <c r="F263" s="82" t="str">
        <f>IF(Input!G263="","",Input!G263)</f>
        <v/>
      </c>
      <c r="G263" s="83" t="str">
        <f>IF(Input!H263="","",Input!H263)</f>
        <v/>
      </c>
      <c r="H263" s="82" t="str">
        <f>IF(Input!I263="","",Input!I263)</f>
        <v/>
      </c>
      <c r="I263" s="82" t="str">
        <f>IF(Input!J263="","",Input!J263)</f>
        <v/>
      </c>
      <c r="J263" s="82" t="str">
        <f>IF(Input!K263="","",Input!K263)</f>
        <v/>
      </c>
      <c r="K263" s="82" t="str">
        <f>IF(Input!L263="","",Input!L263)</f>
        <v/>
      </c>
      <c r="L263" s="70" t="str">
        <f>IF(B263="","",IF(B263="Box",4,IF(AND(Project!$B$12&gt;0,ISNUMBER(Project!$B$12)),Project!$B$12,12)))</f>
        <v/>
      </c>
      <c r="M263" s="66" t="str">
        <f t="shared" si="28"/>
        <v/>
      </c>
      <c r="N263" s="66" t="str">
        <f t="shared" si="29"/>
        <v/>
      </c>
      <c r="O263" s="67" t="str" cm="1">
        <f t="array" ref="O263">IF(A263="","",ROUND(IF(B263="Circular",Circular(M263),IF(B263="Box",Box(M263,N263),Elliptical(M263,N263))),3))</f>
        <v/>
      </c>
      <c r="P263" s="66" t="str">
        <f t="shared" si="30"/>
        <v/>
      </c>
      <c r="Q263" s="66" t="str" cm="1">
        <f t="array" ref="Q263">IF(M263="","",ROUND(W(M263),2))</f>
        <v/>
      </c>
      <c r="R263" s="66" t="str" cm="1">
        <f t="array" ref="R263">IF(M263="","",ROUND(Wb(Q263,M263),2))</f>
        <v/>
      </c>
      <c r="S263" s="66" t="str" cm="1">
        <f t="array" ref="S263">IF(R263="","",ROUND(K(R263,N263,L263),2))</f>
        <v/>
      </c>
      <c r="T263" s="66" t="str" cm="1">
        <f t="array" ref="T263">IF(S263="","",ROUND(K_3(S263,P263,L263),2))</f>
        <v/>
      </c>
      <c r="U263" s="66" t="str" cm="1">
        <f t="array" ref="U263">IF(S263="","",ROUND(Wt(I263,S263,L263),2))</f>
        <v/>
      </c>
      <c r="V263" s="92" t="str" cm="1">
        <f t="array" ref="V263">IF(A263="","",MAX(ROUND(L_B2(K263,N263),2),0))</f>
        <v/>
      </c>
      <c r="W263" s="92" t="str" cm="1">
        <f t="array" ref="W263">IF(A263="","",MAX(ROUND(L_Tc(K263,I263,N263),2),0))</f>
        <v/>
      </c>
      <c r="X263" s="92" t="str" cm="1">
        <f t="array" ref="X263">IF(N263="","",ROUND(L_Vc(K263,P263,N263),2))</f>
        <v/>
      </c>
      <c r="Y263" s="92" t="str">
        <f t="shared" si="31"/>
        <v/>
      </c>
      <c r="Z263" s="92" t="str">
        <f t="shared" si="32"/>
        <v/>
      </c>
      <c r="AA263" s="92" t="str">
        <f t="shared" si="33"/>
        <v/>
      </c>
      <c r="AB263" s="76" t="str" cm="1">
        <f t="array" ref="AB263">IF(A263="","",AREA_F(IF(RIGHT(G263,4)="ment",P263,I263),R263))</f>
        <v/>
      </c>
      <c r="AC263" s="76" t="str" cm="1">
        <f t="array" ref="AC263">IF(A263="","",ROUND(AREA_BC(R263,S263,N263,O263),2))</f>
        <v/>
      </c>
      <c r="AD263" s="76" t="str">
        <f t="shared" si="34"/>
        <v/>
      </c>
      <c r="AE263" s="76" t="str" cm="1">
        <f t="array" ref="AE263">IF(A263="","",ROUND(AREA_CT(S263,U263,I263),2))</f>
        <v/>
      </c>
      <c r="AF263" s="76" t="str" cm="1">
        <f t="array" ref="AF263">IF(A263="","",ROUND(AREA_VT(T263,U263,I263,P263),2))</f>
        <v/>
      </c>
      <c r="AG263" s="96" t="str" cm="1">
        <f t="array" ref="AG263">IF(A263="","",IF(INDEX(Table_Methods!A:F,MATCH(G263,Table_Methods!B:B,0),1)&lt;&gt;"BKFL1","",MAX(0,ROUND(BKFL1_CEB(AC263,AE263,AH263,F263,F263,J263),1))))</f>
        <v/>
      </c>
      <c r="AH263" s="96" t="str" cm="1">
        <f t="array" ref="AH263">IF(A263="","",IF(INDEX(Table_Methods!A:F,MATCH(G263,Table_Methods!B:B,0),1)&lt;&gt;"BKFL1","",MAX(0,ROUND(BKFL1_STR_NRK(AC263,AE263,K263,V263,W263),1))))</f>
        <v/>
      </c>
      <c r="AI263" s="96" t="str" cm="1">
        <f t="array" ref="AI263">IF(A263="","",IF(INDEX(Table_Methods!A:F,MATCH(G263,Table_Methods!B:B,0),1)&lt;&gt;"BKFL1","",MAX(0,ROUND(BKFL1_STR_RCK(AB263,F263),1))))</f>
        <v/>
      </c>
      <c r="AJ263" s="96" t="str" cm="1">
        <f t="array" ref="AJ263">IF(A263="","",IF(INDEX(Table_Methods!A:F,MATCH(G263,Table_Methods!B:B,0),1)&lt;&gt;"BKFL2","",MAX(0,ROUND(BKFL2_CEB(AC263,AD263,AK263,F263,F263,J263),1))))</f>
        <v/>
      </c>
      <c r="AK263" s="96" t="str" cm="1">
        <f t="array" ref="AK263">IF(A263="","",IF(INDEX(Table_Methods!A:F,MATCH(G263,Table_Methods!B:B,0),1)&lt;&gt;"BKFL2","",MAX(0,ROUND(BKFL2_STR_NRK(AC263,AD263,K263,V263,X263),1))))</f>
        <v/>
      </c>
      <c r="AL263" s="96" t="str" cm="1">
        <f t="array" ref="AL263">IF(A263="","",IF(INDEX(Table_Methods!A:F,MATCH(G263,Table_Methods!B:B,0),1)&lt;&gt;"BKFL2","",MAX(0,ROUND(BKFL2_STR_RCK(AB263,F263),1))))</f>
        <v/>
      </c>
      <c r="AM263" s="96" t="str" cm="1">
        <f t="array" ref="AM263">IF(A263="","",IF(INDEX(Table_Methods!A:F,MATCH(G263,Table_Methods!B:B,0),1)&lt;&gt;"BKFL3","",MAX(0,ROUND(BKFL3_STR(AC263+AE263,K263),1))))</f>
        <v/>
      </c>
      <c r="AN263" s="96" t="str" cm="1">
        <f t="array" ref="AN263">IF(A263="","",IF(INDEX(Table_Methods!A:F,MATCH(G263,Table_Methods!B:B,0),1)&lt;&gt;"BKFL6","",MAX(0,ROUND(BKFL6_CEB(AC263,AE263,AO263,F263,F263,J263),1))))</f>
        <v/>
      </c>
      <c r="AO263" s="97" t="str" cm="1">
        <f t="array" ref="AO263">IF(A263="","",IF(INDEX(Table_Methods!A:F,MATCH(G263,Table_Methods!B:B,0),1)&lt;&gt;"BKFL6","",MAX(0,ROUND(BKFL6_STR_NRK(AC263,K263,V263),1))))</f>
        <v/>
      </c>
      <c r="AP263" s="96" t="str" cm="1">
        <f t="array" ref="AP263">IF(A263="","",IF(INDEX(Table_Methods!A:F,MATCH(G263,Table_Methods!B:B,0),1)&lt;&gt;"BKFL6","",MAX(0,ROUND(BKFL6_STR_RCK(AB263,F263),1))))</f>
        <v/>
      </c>
      <c r="AQ263" s="97" t="str" cm="1">
        <f t="array" ref="AQ263">IF(A263="","",IF(INDEX(Table_Methods!A:F,MATCH(G263,Table_Methods!B:B,0),1)&lt;&gt;"BKFL7","",MAX(0,ROUND(BKFL7_CEB(AC263,AD263,AR263,F263,F263,J263),1))))</f>
        <v/>
      </c>
      <c r="AR263" s="96" t="str" cm="1">
        <f t="array" ref="AR263">IF(A263="","",IF(INDEX(Table_Methods!A:F,MATCH(G263,Table_Methods!B:B,0),1)&lt;&gt;"BKFL7","",MAX(0,ROUND(BKFL7_STR_NRK(AC263,K263,V263),1))))</f>
        <v/>
      </c>
      <c r="AS263" s="96" t="str" cm="1">
        <f t="array" ref="AS263">IF(A263="","",IF(INDEX(Table_Methods!A:F,MATCH(G263,Table_Methods!B:B,0),1)&lt;&gt;"BKFL7","",MAX(0,ROUND(BKFL7_STR_RCK(AB263,F263),1))))</f>
        <v/>
      </c>
      <c r="AT263" s="97" t="str" cm="1">
        <f t="array" ref="AT263">IF(A263="","",IF(INDEX(Table_Methods!A:F,MATCH(G263,Table_Methods!B:B,0),1)&lt;&gt;"BKFL8","",MAX(0,ROUND(BKFL8_CEB(AF263,Z263,AA263),1))))</f>
        <v/>
      </c>
      <c r="AU263" s="96" t="str" cm="1">
        <f t="array" ref="AU263">IF(A263="","",IF(INDEX(Table_Methods!A:F,MATCH(G263,Table_Methods!B:B,0),1)&lt;&gt;"BKFL8","",MAX(0,ROUND(BKFL8_STR_NRK(AC263,AD263,X263,Y263,Z263),1))))</f>
        <v/>
      </c>
      <c r="AV263" s="96" t="str" cm="1">
        <f t="array" ref="AV263">IF(A263="","",IF(INDEX(Table_Methods!A:F,MATCH(G263,Table_Methods!B:B,0),1)&lt;&gt;"BKFL8","",MAX(0,ROUND(BKFL8_STR_RCK(AB263,X263),1))))</f>
        <v/>
      </c>
      <c r="AW263" s="96" t="str" cm="1">
        <f t="array" ref="AW263">IF(A263="","",IF(INDEX(Table_Methods!A:F,MATCH(G263,Table_Methods!B:B,0),1)&lt;&gt;"BKFL9","",MAX(0,ROUND(BKFL9_STR_NRK(AC263,AD263,X263,Y263,Z263),1))))</f>
        <v/>
      </c>
      <c r="AX263" s="96" t="str" cm="1">
        <f t="array" ref="AX263">IF(A263="","",IF(INDEX(Table_Methods!A:F,MATCH(G263,Table_Methods!B:B,0),1)&lt;&gt;"BKFL9","",MAX(0,ROUND(BKFL9_STR_RCK(AB263,X263),1))))</f>
        <v/>
      </c>
    </row>
    <row r="264" spans="1:50" x14ac:dyDescent="0.25">
      <c r="A264" s="82" t="str">
        <f>IF(Input!A264="","",Input!A264)</f>
        <v/>
      </c>
      <c r="B264" s="82" t="str">
        <f>IF(Input!B264="","",Input!B264)</f>
        <v/>
      </c>
      <c r="C264" s="82" t="str">
        <f>IF(Input!D264="","",Input!D264)</f>
        <v/>
      </c>
      <c r="D264" s="82" t="str">
        <f>IF(Input!E264="","",Input!E264)</f>
        <v/>
      </c>
      <c r="E264" s="82" t="str">
        <f>IF(Input!F264="","",Input!F264)</f>
        <v/>
      </c>
      <c r="F264" s="82" t="str">
        <f>IF(Input!G264="","",Input!G264)</f>
        <v/>
      </c>
      <c r="G264" s="83" t="str">
        <f>IF(Input!H264="","",Input!H264)</f>
        <v/>
      </c>
      <c r="H264" s="82" t="str">
        <f>IF(Input!I264="","",Input!I264)</f>
        <v/>
      </c>
      <c r="I264" s="82" t="str">
        <f>IF(Input!J264="","",Input!J264)</f>
        <v/>
      </c>
      <c r="J264" s="82" t="str">
        <f>IF(Input!K264="","",Input!K264)</f>
        <v/>
      </c>
      <c r="K264" s="82" t="str">
        <f>IF(Input!L264="","",Input!L264)</f>
        <v/>
      </c>
      <c r="L264" s="70" t="str">
        <f>IF(B264="","",IF(B264="Box",4,IF(AND(Project!$B$12&gt;0,ISNUMBER(Project!$B$12)),Project!$B$12,12)))</f>
        <v/>
      </c>
      <c r="M264" s="66" t="str">
        <f t="shared" si="28"/>
        <v/>
      </c>
      <c r="N264" s="66" t="str">
        <f t="shared" si="29"/>
        <v/>
      </c>
      <c r="O264" s="67" t="str" cm="1">
        <f t="array" ref="O264">IF(A264="","",ROUND(IF(B264="Circular",Circular(M264),IF(B264="Box",Box(M264,N264),Elliptical(M264,N264))),3))</f>
        <v/>
      </c>
      <c r="P264" s="66" t="str">
        <f t="shared" si="30"/>
        <v/>
      </c>
      <c r="Q264" s="66" t="str" cm="1">
        <f t="array" ref="Q264">IF(M264="","",ROUND(W(M264),2))</f>
        <v/>
      </c>
      <c r="R264" s="66" t="str" cm="1">
        <f t="array" ref="R264">IF(M264="","",ROUND(Wb(Q264,M264),2))</f>
        <v/>
      </c>
      <c r="S264" s="66" t="str" cm="1">
        <f t="array" ref="S264">IF(R264="","",ROUND(K(R264,N264,L264),2))</f>
        <v/>
      </c>
      <c r="T264" s="66" t="str" cm="1">
        <f t="array" ref="T264">IF(S264="","",ROUND(K_3(S264,P264,L264),2))</f>
        <v/>
      </c>
      <c r="U264" s="66" t="str" cm="1">
        <f t="array" ref="U264">IF(S264="","",ROUND(Wt(I264,S264,L264),2))</f>
        <v/>
      </c>
      <c r="V264" s="92" t="str" cm="1">
        <f t="array" ref="V264">IF(A264="","",MAX(ROUND(L_B2(K264,N264),2),0))</f>
        <v/>
      </c>
      <c r="W264" s="92" t="str" cm="1">
        <f t="array" ref="W264">IF(A264="","",MAX(ROUND(L_Tc(K264,I264,N264),2),0))</f>
        <v/>
      </c>
      <c r="X264" s="92" t="str" cm="1">
        <f t="array" ref="X264">IF(N264="","",ROUND(L_Vc(K264,P264,N264),2))</f>
        <v/>
      </c>
      <c r="Y264" s="92" t="str">
        <f t="shared" si="31"/>
        <v/>
      </c>
      <c r="Z264" s="92" t="str">
        <f t="shared" si="32"/>
        <v/>
      </c>
      <c r="AA264" s="92" t="str">
        <f t="shared" si="33"/>
        <v/>
      </c>
      <c r="AB264" s="76" t="str" cm="1">
        <f t="array" ref="AB264">IF(A264="","",AREA_F(IF(RIGHT(G264,4)="ment",P264,I264),R264))</f>
        <v/>
      </c>
      <c r="AC264" s="76" t="str" cm="1">
        <f t="array" ref="AC264">IF(A264="","",ROUND(AREA_BC(R264,S264,N264,O264),2))</f>
        <v/>
      </c>
      <c r="AD264" s="76" t="str">
        <f t="shared" si="34"/>
        <v/>
      </c>
      <c r="AE264" s="76" t="str" cm="1">
        <f t="array" ref="AE264">IF(A264="","",ROUND(AREA_CT(S264,U264,I264),2))</f>
        <v/>
      </c>
      <c r="AF264" s="76" t="str" cm="1">
        <f t="array" ref="AF264">IF(A264="","",ROUND(AREA_VT(T264,U264,I264,P264),2))</f>
        <v/>
      </c>
      <c r="AG264" s="96" t="str" cm="1">
        <f t="array" ref="AG264">IF(A264="","",IF(INDEX(Table_Methods!A:F,MATCH(G264,Table_Methods!B:B,0),1)&lt;&gt;"BKFL1","",MAX(0,ROUND(BKFL1_CEB(AC264,AE264,AH264,F264,F264,J264),1))))</f>
        <v/>
      </c>
      <c r="AH264" s="96" t="str" cm="1">
        <f t="array" ref="AH264">IF(A264="","",IF(INDEX(Table_Methods!A:F,MATCH(G264,Table_Methods!B:B,0),1)&lt;&gt;"BKFL1","",MAX(0,ROUND(BKFL1_STR_NRK(AC264,AE264,K264,V264,W264),1))))</f>
        <v/>
      </c>
      <c r="AI264" s="96" t="str" cm="1">
        <f t="array" ref="AI264">IF(A264="","",IF(INDEX(Table_Methods!A:F,MATCH(G264,Table_Methods!B:B,0),1)&lt;&gt;"BKFL1","",MAX(0,ROUND(BKFL1_STR_RCK(AB264,F264),1))))</f>
        <v/>
      </c>
      <c r="AJ264" s="96" t="str" cm="1">
        <f t="array" ref="AJ264">IF(A264="","",IF(INDEX(Table_Methods!A:F,MATCH(G264,Table_Methods!B:B,0),1)&lt;&gt;"BKFL2","",MAX(0,ROUND(BKFL2_CEB(AC264,AD264,AK264,F264,F264,J264),1))))</f>
        <v/>
      </c>
      <c r="AK264" s="96" t="str" cm="1">
        <f t="array" ref="AK264">IF(A264="","",IF(INDEX(Table_Methods!A:F,MATCH(G264,Table_Methods!B:B,0),1)&lt;&gt;"BKFL2","",MAX(0,ROUND(BKFL2_STR_NRK(AC264,AD264,K264,V264,X264),1))))</f>
        <v/>
      </c>
      <c r="AL264" s="96" t="str" cm="1">
        <f t="array" ref="AL264">IF(A264="","",IF(INDEX(Table_Methods!A:F,MATCH(G264,Table_Methods!B:B,0),1)&lt;&gt;"BKFL2","",MAX(0,ROUND(BKFL2_STR_RCK(AB264,F264),1))))</f>
        <v/>
      </c>
      <c r="AM264" s="96" t="str" cm="1">
        <f t="array" ref="AM264">IF(A264="","",IF(INDEX(Table_Methods!A:F,MATCH(G264,Table_Methods!B:B,0),1)&lt;&gt;"BKFL3","",MAX(0,ROUND(BKFL3_STR(AC264+AE264,K264),1))))</f>
        <v/>
      </c>
      <c r="AN264" s="96" t="str" cm="1">
        <f t="array" ref="AN264">IF(A264="","",IF(INDEX(Table_Methods!A:F,MATCH(G264,Table_Methods!B:B,0),1)&lt;&gt;"BKFL6","",MAX(0,ROUND(BKFL6_CEB(AC264,AE264,AO264,F264,F264,J264),1))))</f>
        <v/>
      </c>
      <c r="AO264" s="97" t="str" cm="1">
        <f t="array" ref="AO264">IF(A264="","",IF(INDEX(Table_Methods!A:F,MATCH(G264,Table_Methods!B:B,0),1)&lt;&gt;"BKFL6","",MAX(0,ROUND(BKFL6_STR_NRK(AC264,K264,V264),1))))</f>
        <v/>
      </c>
      <c r="AP264" s="96" t="str" cm="1">
        <f t="array" ref="AP264">IF(A264="","",IF(INDEX(Table_Methods!A:F,MATCH(G264,Table_Methods!B:B,0),1)&lt;&gt;"BKFL6","",MAX(0,ROUND(BKFL6_STR_RCK(AB264,F264),1))))</f>
        <v/>
      </c>
      <c r="AQ264" s="97" t="str" cm="1">
        <f t="array" ref="AQ264">IF(A264="","",IF(INDEX(Table_Methods!A:F,MATCH(G264,Table_Methods!B:B,0),1)&lt;&gt;"BKFL7","",MAX(0,ROUND(BKFL7_CEB(AC264,AD264,AR264,F264,F264,J264),1))))</f>
        <v/>
      </c>
      <c r="AR264" s="96" t="str" cm="1">
        <f t="array" ref="AR264">IF(A264="","",IF(INDEX(Table_Methods!A:F,MATCH(G264,Table_Methods!B:B,0),1)&lt;&gt;"BKFL7","",MAX(0,ROUND(BKFL7_STR_NRK(AC264,K264,V264),1))))</f>
        <v/>
      </c>
      <c r="AS264" s="96" t="str" cm="1">
        <f t="array" ref="AS264">IF(A264="","",IF(INDEX(Table_Methods!A:F,MATCH(G264,Table_Methods!B:B,0),1)&lt;&gt;"BKFL7","",MAX(0,ROUND(BKFL7_STR_RCK(AB264,F264),1))))</f>
        <v/>
      </c>
      <c r="AT264" s="97" t="str" cm="1">
        <f t="array" ref="AT264">IF(A264="","",IF(INDEX(Table_Methods!A:F,MATCH(G264,Table_Methods!B:B,0),1)&lt;&gt;"BKFL8","",MAX(0,ROUND(BKFL8_CEB(AF264,Z264,AA264),1))))</f>
        <v/>
      </c>
      <c r="AU264" s="96" t="str" cm="1">
        <f t="array" ref="AU264">IF(A264="","",IF(INDEX(Table_Methods!A:F,MATCH(G264,Table_Methods!B:B,0),1)&lt;&gt;"BKFL8","",MAX(0,ROUND(BKFL8_STR_NRK(AC264,AD264,X264,Y264,Z264),1))))</f>
        <v/>
      </c>
      <c r="AV264" s="96" t="str" cm="1">
        <f t="array" ref="AV264">IF(A264="","",IF(INDEX(Table_Methods!A:F,MATCH(G264,Table_Methods!B:B,0),1)&lt;&gt;"BKFL8","",MAX(0,ROUND(BKFL8_STR_RCK(AB264,X264),1))))</f>
        <v/>
      </c>
      <c r="AW264" s="96" t="str" cm="1">
        <f t="array" ref="AW264">IF(A264="","",IF(INDEX(Table_Methods!A:F,MATCH(G264,Table_Methods!B:B,0),1)&lt;&gt;"BKFL9","",MAX(0,ROUND(BKFL9_STR_NRK(AC264,AD264,X264,Y264,Z264),1))))</f>
        <v/>
      </c>
      <c r="AX264" s="96" t="str" cm="1">
        <f t="array" ref="AX264">IF(A264="","",IF(INDEX(Table_Methods!A:F,MATCH(G264,Table_Methods!B:B,0),1)&lt;&gt;"BKFL9","",MAX(0,ROUND(BKFL9_STR_RCK(AB264,X264),1))))</f>
        <v/>
      </c>
    </row>
    <row r="265" spans="1:50" x14ac:dyDescent="0.25">
      <c r="A265" s="82" t="str">
        <f>IF(Input!A265="","",Input!A265)</f>
        <v/>
      </c>
      <c r="B265" s="82" t="str">
        <f>IF(Input!B265="","",Input!B265)</f>
        <v/>
      </c>
      <c r="C265" s="82" t="str">
        <f>IF(Input!D265="","",Input!D265)</f>
        <v/>
      </c>
      <c r="D265" s="82" t="str">
        <f>IF(Input!E265="","",Input!E265)</f>
        <v/>
      </c>
      <c r="E265" s="82" t="str">
        <f>IF(Input!F265="","",Input!F265)</f>
        <v/>
      </c>
      <c r="F265" s="82" t="str">
        <f>IF(Input!G265="","",Input!G265)</f>
        <v/>
      </c>
      <c r="G265" s="83" t="str">
        <f>IF(Input!H265="","",Input!H265)</f>
        <v/>
      </c>
      <c r="H265" s="82" t="str">
        <f>IF(Input!I265="","",Input!I265)</f>
        <v/>
      </c>
      <c r="I265" s="82" t="str">
        <f>IF(Input!J265="","",Input!J265)</f>
        <v/>
      </c>
      <c r="J265" s="82" t="str">
        <f>IF(Input!K265="","",Input!K265)</f>
        <v/>
      </c>
      <c r="K265" s="82" t="str">
        <f>IF(Input!L265="","",Input!L265)</f>
        <v/>
      </c>
      <c r="L265" s="70" t="str">
        <f>IF(B265="","",IF(B265="Box",4,IF(AND(Project!$B$12&gt;0,ISNUMBER(Project!$B$12)),Project!$B$12,12)))</f>
        <v/>
      </c>
      <c r="M265" s="66" t="str">
        <f t="shared" si="28"/>
        <v/>
      </c>
      <c r="N265" s="66" t="str">
        <f t="shared" si="29"/>
        <v/>
      </c>
      <c r="O265" s="67" t="str" cm="1">
        <f t="array" ref="O265">IF(A265="","",ROUND(IF(B265="Circular",Circular(M265),IF(B265="Box",Box(M265,N265),Elliptical(M265,N265))),3))</f>
        <v/>
      </c>
      <c r="P265" s="66" t="str">
        <f t="shared" si="30"/>
        <v/>
      </c>
      <c r="Q265" s="66" t="str" cm="1">
        <f t="array" ref="Q265">IF(M265="","",ROUND(W(M265),2))</f>
        <v/>
      </c>
      <c r="R265" s="66" t="str" cm="1">
        <f t="array" ref="R265">IF(M265="","",ROUND(Wb(Q265,M265),2))</f>
        <v/>
      </c>
      <c r="S265" s="66" t="str" cm="1">
        <f t="array" ref="S265">IF(R265="","",ROUND(K(R265,N265,L265),2))</f>
        <v/>
      </c>
      <c r="T265" s="66" t="str" cm="1">
        <f t="array" ref="T265">IF(S265="","",ROUND(K_3(S265,P265,L265),2))</f>
        <v/>
      </c>
      <c r="U265" s="66" t="str" cm="1">
        <f t="array" ref="U265">IF(S265="","",ROUND(Wt(I265,S265,L265),2))</f>
        <v/>
      </c>
      <c r="V265" s="92" t="str" cm="1">
        <f t="array" ref="V265">IF(A265="","",MAX(ROUND(L_B2(K265,N265),2),0))</f>
        <v/>
      </c>
      <c r="W265" s="92" t="str" cm="1">
        <f t="array" ref="W265">IF(A265="","",MAX(ROUND(L_Tc(K265,I265,N265),2),0))</f>
        <v/>
      </c>
      <c r="X265" s="92" t="str" cm="1">
        <f t="array" ref="X265">IF(N265="","",ROUND(L_Vc(K265,P265,N265),2))</f>
        <v/>
      </c>
      <c r="Y265" s="92" t="str">
        <f t="shared" si="31"/>
        <v/>
      </c>
      <c r="Z265" s="92" t="str">
        <f t="shared" si="32"/>
        <v/>
      </c>
      <c r="AA265" s="92" t="str">
        <f t="shared" si="33"/>
        <v/>
      </c>
      <c r="AB265" s="76" t="str" cm="1">
        <f t="array" ref="AB265">IF(A265="","",AREA_F(IF(RIGHT(G265,4)="ment",P265,I265),R265))</f>
        <v/>
      </c>
      <c r="AC265" s="76" t="str" cm="1">
        <f t="array" ref="AC265">IF(A265="","",ROUND(AREA_BC(R265,S265,N265,O265),2))</f>
        <v/>
      </c>
      <c r="AD265" s="76" t="str">
        <f t="shared" si="34"/>
        <v/>
      </c>
      <c r="AE265" s="76" t="str" cm="1">
        <f t="array" ref="AE265">IF(A265="","",ROUND(AREA_CT(S265,U265,I265),2))</f>
        <v/>
      </c>
      <c r="AF265" s="76" t="str" cm="1">
        <f t="array" ref="AF265">IF(A265="","",ROUND(AREA_VT(T265,U265,I265,P265),2))</f>
        <v/>
      </c>
      <c r="AG265" s="96" t="str" cm="1">
        <f t="array" ref="AG265">IF(A265="","",IF(INDEX(Table_Methods!A:F,MATCH(G265,Table_Methods!B:B,0),1)&lt;&gt;"BKFL1","",MAX(0,ROUND(BKFL1_CEB(AC265,AE265,AH265,F265,F265,J265),1))))</f>
        <v/>
      </c>
      <c r="AH265" s="96" t="str" cm="1">
        <f t="array" ref="AH265">IF(A265="","",IF(INDEX(Table_Methods!A:F,MATCH(G265,Table_Methods!B:B,0),1)&lt;&gt;"BKFL1","",MAX(0,ROUND(BKFL1_STR_NRK(AC265,AE265,K265,V265,W265),1))))</f>
        <v/>
      </c>
      <c r="AI265" s="96" t="str" cm="1">
        <f t="array" ref="AI265">IF(A265="","",IF(INDEX(Table_Methods!A:F,MATCH(G265,Table_Methods!B:B,0),1)&lt;&gt;"BKFL1","",MAX(0,ROUND(BKFL1_STR_RCK(AB265,F265),1))))</f>
        <v/>
      </c>
      <c r="AJ265" s="96" t="str" cm="1">
        <f t="array" ref="AJ265">IF(A265="","",IF(INDEX(Table_Methods!A:F,MATCH(G265,Table_Methods!B:B,0),1)&lt;&gt;"BKFL2","",MAX(0,ROUND(BKFL2_CEB(AC265,AD265,AK265,F265,F265,J265),1))))</f>
        <v/>
      </c>
      <c r="AK265" s="96" t="str" cm="1">
        <f t="array" ref="AK265">IF(A265="","",IF(INDEX(Table_Methods!A:F,MATCH(G265,Table_Methods!B:B,0),1)&lt;&gt;"BKFL2","",MAX(0,ROUND(BKFL2_STR_NRK(AC265,AD265,K265,V265,X265),1))))</f>
        <v/>
      </c>
      <c r="AL265" s="96" t="str" cm="1">
        <f t="array" ref="AL265">IF(A265="","",IF(INDEX(Table_Methods!A:F,MATCH(G265,Table_Methods!B:B,0),1)&lt;&gt;"BKFL2","",MAX(0,ROUND(BKFL2_STR_RCK(AB265,F265),1))))</f>
        <v/>
      </c>
      <c r="AM265" s="96" t="str" cm="1">
        <f t="array" ref="AM265">IF(A265="","",IF(INDEX(Table_Methods!A:F,MATCH(G265,Table_Methods!B:B,0),1)&lt;&gt;"BKFL3","",MAX(0,ROUND(BKFL3_STR(AC265+AE265,K265),1))))</f>
        <v/>
      </c>
      <c r="AN265" s="96" t="str" cm="1">
        <f t="array" ref="AN265">IF(A265="","",IF(INDEX(Table_Methods!A:F,MATCH(G265,Table_Methods!B:B,0),1)&lt;&gt;"BKFL6","",MAX(0,ROUND(BKFL6_CEB(AC265,AE265,AO265,F265,F265,J265),1))))</f>
        <v/>
      </c>
      <c r="AO265" s="97" t="str" cm="1">
        <f t="array" ref="AO265">IF(A265="","",IF(INDEX(Table_Methods!A:F,MATCH(G265,Table_Methods!B:B,0),1)&lt;&gt;"BKFL6","",MAX(0,ROUND(BKFL6_STR_NRK(AC265,K265,V265),1))))</f>
        <v/>
      </c>
      <c r="AP265" s="96" t="str" cm="1">
        <f t="array" ref="AP265">IF(A265="","",IF(INDEX(Table_Methods!A:F,MATCH(G265,Table_Methods!B:B,0),1)&lt;&gt;"BKFL6","",MAX(0,ROUND(BKFL6_STR_RCK(AB265,F265),1))))</f>
        <v/>
      </c>
      <c r="AQ265" s="97" t="str" cm="1">
        <f t="array" ref="AQ265">IF(A265="","",IF(INDEX(Table_Methods!A:F,MATCH(G265,Table_Methods!B:B,0),1)&lt;&gt;"BKFL7","",MAX(0,ROUND(BKFL7_CEB(AC265,AD265,AR265,F265,F265,J265),1))))</f>
        <v/>
      </c>
      <c r="AR265" s="96" t="str" cm="1">
        <f t="array" ref="AR265">IF(A265="","",IF(INDEX(Table_Methods!A:F,MATCH(G265,Table_Methods!B:B,0),1)&lt;&gt;"BKFL7","",MAX(0,ROUND(BKFL7_STR_NRK(AC265,K265,V265),1))))</f>
        <v/>
      </c>
      <c r="AS265" s="96" t="str" cm="1">
        <f t="array" ref="AS265">IF(A265="","",IF(INDEX(Table_Methods!A:F,MATCH(G265,Table_Methods!B:B,0),1)&lt;&gt;"BKFL7","",MAX(0,ROUND(BKFL7_STR_RCK(AB265,F265),1))))</f>
        <v/>
      </c>
      <c r="AT265" s="97" t="str" cm="1">
        <f t="array" ref="AT265">IF(A265="","",IF(INDEX(Table_Methods!A:F,MATCH(G265,Table_Methods!B:B,0),1)&lt;&gt;"BKFL8","",MAX(0,ROUND(BKFL8_CEB(AF265,Z265,AA265),1))))</f>
        <v/>
      </c>
      <c r="AU265" s="96" t="str" cm="1">
        <f t="array" ref="AU265">IF(A265="","",IF(INDEX(Table_Methods!A:F,MATCH(G265,Table_Methods!B:B,0),1)&lt;&gt;"BKFL8","",MAX(0,ROUND(BKFL8_STR_NRK(AC265,AD265,X265,Y265,Z265),1))))</f>
        <v/>
      </c>
      <c r="AV265" s="96" t="str" cm="1">
        <f t="array" ref="AV265">IF(A265="","",IF(INDEX(Table_Methods!A:F,MATCH(G265,Table_Methods!B:B,0),1)&lt;&gt;"BKFL8","",MAX(0,ROUND(BKFL8_STR_RCK(AB265,X265),1))))</f>
        <v/>
      </c>
      <c r="AW265" s="96" t="str" cm="1">
        <f t="array" ref="AW265">IF(A265="","",IF(INDEX(Table_Methods!A:F,MATCH(G265,Table_Methods!B:B,0),1)&lt;&gt;"BKFL9","",MAX(0,ROUND(BKFL9_STR_NRK(AC265,AD265,X265,Y265,Z265),1))))</f>
        <v/>
      </c>
      <c r="AX265" s="96" t="str" cm="1">
        <f t="array" ref="AX265">IF(A265="","",IF(INDEX(Table_Methods!A:F,MATCH(G265,Table_Methods!B:B,0),1)&lt;&gt;"BKFL9","",MAX(0,ROUND(BKFL9_STR_RCK(AB265,X265),1))))</f>
        <v/>
      </c>
    </row>
    <row r="266" spans="1:50" x14ac:dyDescent="0.25">
      <c r="A266" s="82" t="str">
        <f>IF(Input!A266="","",Input!A266)</f>
        <v/>
      </c>
      <c r="B266" s="82" t="str">
        <f>IF(Input!B266="","",Input!B266)</f>
        <v/>
      </c>
      <c r="C266" s="82" t="str">
        <f>IF(Input!D266="","",Input!D266)</f>
        <v/>
      </c>
      <c r="D266" s="82" t="str">
        <f>IF(Input!E266="","",Input!E266)</f>
        <v/>
      </c>
      <c r="E266" s="82" t="str">
        <f>IF(Input!F266="","",Input!F266)</f>
        <v/>
      </c>
      <c r="F266" s="82" t="str">
        <f>IF(Input!G266="","",Input!G266)</f>
        <v/>
      </c>
      <c r="G266" s="83" t="str">
        <f>IF(Input!H266="","",Input!H266)</f>
        <v/>
      </c>
      <c r="H266" s="82" t="str">
        <f>IF(Input!I266="","",Input!I266)</f>
        <v/>
      </c>
      <c r="I266" s="82" t="str">
        <f>IF(Input!J266="","",Input!J266)</f>
        <v/>
      </c>
      <c r="J266" s="82" t="str">
        <f>IF(Input!K266="","",Input!K266)</f>
        <v/>
      </c>
      <c r="K266" s="82" t="str">
        <f>IF(Input!L266="","",Input!L266)</f>
        <v/>
      </c>
      <c r="L266" s="70" t="str">
        <f>IF(B266="","",IF(B266="Box",4,IF(AND(Project!$B$12&gt;0,ISNUMBER(Project!$B$12)),Project!$B$12,12)))</f>
        <v/>
      </c>
      <c r="M266" s="66" t="str">
        <f t="shared" si="28"/>
        <v/>
      </c>
      <c r="N266" s="66" t="str">
        <f t="shared" si="29"/>
        <v/>
      </c>
      <c r="O266" s="67" t="str" cm="1">
        <f t="array" ref="O266">IF(A266="","",ROUND(IF(B266="Circular",Circular(M266),IF(B266="Box",Box(M266,N266),Elliptical(M266,N266))),3))</f>
        <v/>
      </c>
      <c r="P266" s="66" t="str">
        <f t="shared" si="30"/>
        <v/>
      </c>
      <c r="Q266" s="66" t="str" cm="1">
        <f t="array" ref="Q266">IF(M266="","",ROUND(W(M266),2))</f>
        <v/>
      </c>
      <c r="R266" s="66" t="str" cm="1">
        <f t="array" ref="R266">IF(M266="","",ROUND(Wb(Q266,M266),2))</f>
        <v/>
      </c>
      <c r="S266" s="66" t="str" cm="1">
        <f t="array" ref="S266">IF(R266="","",ROUND(K(R266,N266,L266),2))</f>
        <v/>
      </c>
      <c r="T266" s="66" t="str" cm="1">
        <f t="array" ref="T266">IF(S266="","",ROUND(K_3(S266,P266,L266),2))</f>
        <v/>
      </c>
      <c r="U266" s="66" t="str" cm="1">
        <f t="array" ref="U266">IF(S266="","",ROUND(Wt(I266,S266,L266),2))</f>
        <v/>
      </c>
      <c r="V266" s="92" t="str" cm="1">
        <f t="array" ref="V266">IF(A266="","",MAX(ROUND(L_B2(K266,N266),2),0))</f>
        <v/>
      </c>
      <c r="W266" s="92" t="str" cm="1">
        <f t="array" ref="W266">IF(A266="","",MAX(ROUND(L_Tc(K266,I266,N266),2),0))</f>
        <v/>
      </c>
      <c r="X266" s="92" t="str" cm="1">
        <f t="array" ref="X266">IF(N266="","",ROUND(L_Vc(K266,P266,N266),2))</f>
        <v/>
      </c>
      <c r="Y266" s="92" t="str">
        <f t="shared" si="31"/>
        <v/>
      </c>
      <c r="Z266" s="92" t="str">
        <f t="shared" si="32"/>
        <v/>
      </c>
      <c r="AA266" s="92" t="str">
        <f t="shared" si="33"/>
        <v/>
      </c>
      <c r="AB266" s="76" t="str" cm="1">
        <f t="array" ref="AB266">IF(A266="","",AREA_F(IF(RIGHT(G266,4)="ment",P266,I266),R266))</f>
        <v/>
      </c>
      <c r="AC266" s="76" t="str" cm="1">
        <f t="array" ref="AC266">IF(A266="","",ROUND(AREA_BC(R266,S266,N266,O266),2))</f>
        <v/>
      </c>
      <c r="AD266" s="76" t="str">
        <f t="shared" si="34"/>
        <v/>
      </c>
      <c r="AE266" s="76" t="str" cm="1">
        <f t="array" ref="AE266">IF(A266="","",ROUND(AREA_CT(S266,U266,I266),2))</f>
        <v/>
      </c>
      <c r="AF266" s="76" t="str" cm="1">
        <f t="array" ref="AF266">IF(A266="","",ROUND(AREA_VT(T266,U266,I266,P266),2))</f>
        <v/>
      </c>
      <c r="AG266" s="96" t="str" cm="1">
        <f t="array" ref="AG266">IF(A266="","",IF(INDEX(Table_Methods!A:F,MATCH(G266,Table_Methods!B:B,0),1)&lt;&gt;"BKFL1","",MAX(0,ROUND(BKFL1_CEB(AC266,AE266,AH266,F266,F266,J266),1))))</f>
        <v/>
      </c>
      <c r="AH266" s="96" t="str" cm="1">
        <f t="array" ref="AH266">IF(A266="","",IF(INDEX(Table_Methods!A:F,MATCH(G266,Table_Methods!B:B,0),1)&lt;&gt;"BKFL1","",MAX(0,ROUND(BKFL1_STR_NRK(AC266,AE266,K266,V266,W266),1))))</f>
        <v/>
      </c>
      <c r="AI266" s="96" t="str" cm="1">
        <f t="array" ref="AI266">IF(A266="","",IF(INDEX(Table_Methods!A:F,MATCH(G266,Table_Methods!B:B,0),1)&lt;&gt;"BKFL1","",MAX(0,ROUND(BKFL1_STR_RCK(AB266,F266),1))))</f>
        <v/>
      </c>
      <c r="AJ266" s="96" t="str" cm="1">
        <f t="array" ref="AJ266">IF(A266="","",IF(INDEX(Table_Methods!A:F,MATCH(G266,Table_Methods!B:B,0),1)&lt;&gt;"BKFL2","",MAX(0,ROUND(BKFL2_CEB(AC266,AD266,AK266,F266,F266,J266),1))))</f>
        <v/>
      </c>
      <c r="AK266" s="96" t="str" cm="1">
        <f t="array" ref="AK266">IF(A266="","",IF(INDEX(Table_Methods!A:F,MATCH(G266,Table_Methods!B:B,0),1)&lt;&gt;"BKFL2","",MAX(0,ROUND(BKFL2_STR_NRK(AC266,AD266,K266,V266,X266),1))))</f>
        <v/>
      </c>
      <c r="AL266" s="96" t="str" cm="1">
        <f t="array" ref="AL266">IF(A266="","",IF(INDEX(Table_Methods!A:F,MATCH(G266,Table_Methods!B:B,0),1)&lt;&gt;"BKFL2","",MAX(0,ROUND(BKFL2_STR_RCK(AB266,F266),1))))</f>
        <v/>
      </c>
      <c r="AM266" s="96" t="str" cm="1">
        <f t="array" ref="AM266">IF(A266="","",IF(INDEX(Table_Methods!A:F,MATCH(G266,Table_Methods!B:B,0),1)&lt;&gt;"BKFL3","",MAX(0,ROUND(BKFL3_STR(AC266+AE266,K266),1))))</f>
        <v/>
      </c>
      <c r="AN266" s="96" t="str" cm="1">
        <f t="array" ref="AN266">IF(A266="","",IF(INDEX(Table_Methods!A:F,MATCH(G266,Table_Methods!B:B,0),1)&lt;&gt;"BKFL6","",MAX(0,ROUND(BKFL6_CEB(AC266,AE266,AO266,F266,F266,J266),1))))</f>
        <v/>
      </c>
      <c r="AO266" s="97" t="str" cm="1">
        <f t="array" ref="AO266">IF(A266="","",IF(INDEX(Table_Methods!A:F,MATCH(G266,Table_Methods!B:B,0),1)&lt;&gt;"BKFL6","",MAX(0,ROUND(BKFL6_STR_NRK(AC266,K266,V266),1))))</f>
        <v/>
      </c>
      <c r="AP266" s="96" t="str" cm="1">
        <f t="array" ref="AP266">IF(A266="","",IF(INDEX(Table_Methods!A:F,MATCH(G266,Table_Methods!B:B,0),1)&lt;&gt;"BKFL6","",MAX(0,ROUND(BKFL6_STR_RCK(AB266,F266),1))))</f>
        <v/>
      </c>
      <c r="AQ266" s="97" t="str" cm="1">
        <f t="array" ref="AQ266">IF(A266="","",IF(INDEX(Table_Methods!A:F,MATCH(G266,Table_Methods!B:B,0),1)&lt;&gt;"BKFL7","",MAX(0,ROUND(BKFL7_CEB(AC266,AD266,AR266,F266,F266,J266),1))))</f>
        <v/>
      </c>
      <c r="AR266" s="96" t="str" cm="1">
        <f t="array" ref="AR266">IF(A266="","",IF(INDEX(Table_Methods!A:F,MATCH(G266,Table_Methods!B:B,0),1)&lt;&gt;"BKFL7","",MAX(0,ROUND(BKFL7_STR_NRK(AC266,K266,V266),1))))</f>
        <v/>
      </c>
      <c r="AS266" s="96" t="str" cm="1">
        <f t="array" ref="AS266">IF(A266="","",IF(INDEX(Table_Methods!A:F,MATCH(G266,Table_Methods!B:B,0),1)&lt;&gt;"BKFL7","",MAX(0,ROUND(BKFL7_STR_RCK(AB266,F266),1))))</f>
        <v/>
      </c>
      <c r="AT266" s="97" t="str" cm="1">
        <f t="array" ref="AT266">IF(A266="","",IF(INDEX(Table_Methods!A:F,MATCH(G266,Table_Methods!B:B,0),1)&lt;&gt;"BKFL8","",MAX(0,ROUND(BKFL8_CEB(AF266,Z266,AA266),1))))</f>
        <v/>
      </c>
      <c r="AU266" s="96" t="str" cm="1">
        <f t="array" ref="AU266">IF(A266="","",IF(INDEX(Table_Methods!A:F,MATCH(G266,Table_Methods!B:B,0),1)&lt;&gt;"BKFL8","",MAX(0,ROUND(BKFL8_STR_NRK(AC266,AD266,X266,Y266,Z266),1))))</f>
        <v/>
      </c>
      <c r="AV266" s="96" t="str" cm="1">
        <f t="array" ref="AV266">IF(A266="","",IF(INDEX(Table_Methods!A:F,MATCH(G266,Table_Methods!B:B,0),1)&lt;&gt;"BKFL8","",MAX(0,ROUND(BKFL8_STR_RCK(AB266,X266),1))))</f>
        <v/>
      </c>
      <c r="AW266" s="96" t="str" cm="1">
        <f t="array" ref="AW266">IF(A266="","",IF(INDEX(Table_Methods!A:F,MATCH(G266,Table_Methods!B:B,0),1)&lt;&gt;"BKFL9","",MAX(0,ROUND(BKFL9_STR_NRK(AC266,AD266,X266,Y266,Z266),1))))</f>
        <v/>
      </c>
      <c r="AX266" s="96" t="str" cm="1">
        <f t="array" ref="AX266">IF(A266="","",IF(INDEX(Table_Methods!A:F,MATCH(G266,Table_Methods!B:B,0),1)&lt;&gt;"BKFL9","",MAX(0,ROUND(BKFL9_STR_RCK(AB266,X266),1))))</f>
        <v/>
      </c>
    </row>
    <row r="267" spans="1:50" x14ac:dyDescent="0.25">
      <c r="A267" s="82" t="str">
        <f>IF(Input!A267="","",Input!A267)</f>
        <v/>
      </c>
      <c r="B267" s="82" t="str">
        <f>IF(Input!B267="","",Input!B267)</f>
        <v/>
      </c>
      <c r="C267" s="82" t="str">
        <f>IF(Input!D267="","",Input!D267)</f>
        <v/>
      </c>
      <c r="D267" s="82" t="str">
        <f>IF(Input!E267="","",Input!E267)</f>
        <v/>
      </c>
      <c r="E267" s="82" t="str">
        <f>IF(Input!F267="","",Input!F267)</f>
        <v/>
      </c>
      <c r="F267" s="82" t="str">
        <f>IF(Input!G267="","",Input!G267)</f>
        <v/>
      </c>
      <c r="G267" s="83" t="str">
        <f>IF(Input!H267="","",Input!H267)</f>
        <v/>
      </c>
      <c r="H267" s="82" t="str">
        <f>IF(Input!I267="","",Input!I267)</f>
        <v/>
      </c>
      <c r="I267" s="82" t="str">
        <f>IF(Input!J267="","",Input!J267)</f>
        <v/>
      </c>
      <c r="J267" s="82" t="str">
        <f>IF(Input!K267="","",Input!K267)</f>
        <v/>
      </c>
      <c r="K267" s="82" t="str">
        <f>IF(Input!L267="","",Input!L267)</f>
        <v/>
      </c>
      <c r="L267" s="70" t="str">
        <f>IF(B267="","",IF(B267="Box",4,IF(AND(Project!$B$12&gt;0,ISNUMBER(Project!$B$12)),Project!$B$12,12)))</f>
        <v/>
      </c>
      <c r="M267" s="66" t="str">
        <f t="shared" si="28"/>
        <v/>
      </c>
      <c r="N267" s="66" t="str">
        <f t="shared" si="29"/>
        <v/>
      </c>
      <c r="O267" s="67" t="str" cm="1">
        <f t="array" ref="O267">IF(A267="","",ROUND(IF(B267="Circular",Circular(M267),IF(B267="Box",Box(M267,N267),Elliptical(M267,N267))),3))</f>
        <v/>
      </c>
      <c r="P267" s="66" t="str">
        <f t="shared" si="30"/>
        <v/>
      </c>
      <c r="Q267" s="66" t="str" cm="1">
        <f t="array" ref="Q267">IF(M267="","",ROUND(W(M267),2))</f>
        <v/>
      </c>
      <c r="R267" s="66" t="str" cm="1">
        <f t="array" ref="R267">IF(M267="","",ROUND(Wb(Q267,M267),2))</f>
        <v/>
      </c>
      <c r="S267" s="66" t="str" cm="1">
        <f t="array" ref="S267">IF(R267="","",ROUND(K(R267,N267,L267),2))</f>
        <v/>
      </c>
      <c r="T267" s="66" t="str" cm="1">
        <f t="array" ref="T267">IF(S267="","",ROUND(K_3(S267,P267,L267),2))</f>
        <v/>
      </c>
      <c r="U267" s="66" t="str" cm="1">
        <f t="array" ref="U267">IF(S267="","",ROUND(Wt(I267,S267,L267),2))</f>
        <v/>
      </c>
      <c r="V267" s="92" t="str" cm="1">
        <f t="array" ref="V267">IF(A267="","",MAX(ROUND(L_B2(K267,N267),2),0))</f>
        <v/>
      </c>
      <c r="W267" s="92" t="str" cm="1">
        <f t="array" ref="W267">IF(A267="","",MAX(ROUND(L_Tc(K267,I267,N267),2),0))</f>
        <v/>
      </c>
      <c r="X267" s="92" t="str" cm="1">
        <f t="array" ref="X267">IF(N267="","",ROUND(L_Vc(K267,P267,N267),2))</f>
        <v/>
      </c>
      <c r="Y267" s="92" t="str">
        <f t="shared" si="31"/>
        <v/>
      </c>
      <c r="Z267" s="92" t="str">
        <f t="shared" si="32"/>
        <v/>
      </c>
      <c r="AA267" s="92" t="str">
        <f t="shared" si="33"/>
        <v/>
      </c>
      <c r="AB267" s="76" t="str" cm="1">
        <f t="array" ref="AB267">IF(A267="","",AREA_F(IF(RIGHT(G267,4)="ment",P267,I267),R267))</f>
        <v/>
      </c>
      <c r="AC267" s="76" t="str" cm="1">
        <f t="array" ref="AC267">IF(A267="","",ROUND(AREA_BC(R267,S267,N267,O267),2))</f>
        <v/>
      </c>
      <c r="AD267" s="76" t="str">
        <f t="shared" si="34"/>
        <v/>
      </c>
      <c r="AE267" s="76" t="str" cm="1">
        <f t="array" ref="AE267">IF(A267="","",ROUND(AREA_CT(S267,U267,I267),2))</f>
        <v/>
      </c>
      <c r="AF267" s="76" t="str" cm="1">
        <f t="array" ref="AF267">IF(A267="","",ROUND(AREA_VT(T267,U267,I267,P267),2))</f>
        <v/>
      </c>
      <c r="AG267" s="96" t="str" cm="1">
        <f t="array" ref="AG267">IF(A267="","",IF(INDEX(Table_Methods!A:F,MATCH(G267,Table_Methods!B:B,0),1)&lt;&gt;"BKFL1","",MAX(0,ROUND(BKFL1_CEB(AC267,AE267,AH267,F267,F267,J267),1))))</f>
        <v/>
      </c>
      <c r="AH267" s="96" t="str" cm="1">
        <f t="array" ref="AH267">IF(A267="","",IF(INDEX(Table_Methods!A:F,MATCH(G267,Table_Methods!B:B,0),1)&lt;&gt;"BKFL1","",MAX(0,ROUND(BKFL1_STR_NRK(AC267,AE267,K267,V267,W267),1))))</f>
        <v/>
      </c>
      <c r="AI267" s="96" t="str" cm="1">
        <f t="array" ref="AI267">IF(A267="","",IF(INDEX(Table_Methods!A:F,MATCH(G267,Table_Methods!B:B,0),1)&lt;&gt;"BKFL1","",MAX(0,ROUND(BKFL1_STR_RCK(AB267,F267),1))))</f>
        <v/>
      </c>
      <c r="AJ267" s="96" t="str" cm="1">
        <f t="array" ref="AJ267">IF(A267="","",IF(INDEX(Table_Methods!A:F,MATCH(G267,Table_Methods!B:B,0),1)&lt;&gt;"BKFL2","",MAX(0,ROUND(BKFL2_CEB(AC267,AD267,AK267,F267,F267,J267),1))))</f>
        <v/>
      </c>
      <c r="AK267" s="96" t="str" cm="1">
        <f t="array" ref="AK267">IF(A267="","",IF(INDEX(Table_Methods!A:F,MATCH(G267,Table_Methods!B:B,0),1)&lt;&gt;"BKFL2","",MAX(0,ROUND(BKFL2_STR_NRK(AC267,AD267,K267,V267,X267),1))))</f>
        <v/>
      </c>
      <c r="AL267" s="96" t="str" cm="1">
        <f t="array" ref="AL267">IF(A267="","",IF(INDEX(Table_Methods!A:F,MATCH(G267,Table_Methods!B:B,0),1)&lt;&gt;"BKFL2","",MAX(0,ROUND(BKFL2_STR_RCK(AB267,F267),1))))</f>
        <v/>
      </c>
      <c r="AM267" s="96" t="str" cm="1">
        <f t="array" ref="AM267">IF(A267="","",IF(INDEX(Table_Methods!A:F,MATCH(G267,Table_Methods!B:B,0),1)&lt;&gt;"BKFL3","",MAX(0,ROUND(BKFL3_STR(AC267+AE267,K267),1))))</f>
        <v/>
      </c>
      <c r="AN267" s="96" t="str" cm="1">
        <f t="array" ref="AN267">IF(A267="","",IF(INDEX(Table_Methods!A:F,MATCH(G267,Table_Methods!B:B,0),1)&lt;&gt;"BKFL6","",MAX(0,ROUND(BKFL6_CEB(AC267,AE267,AO267,F267,F267,J267),1))))</f>
        <v/>
      </c>
      <c r="AO267" s="97" t="str" cm="1">
        <f t="array" ref="AO267">IF(A267="","",IF(INDEX(Table_Methods!A:F,MATCH(G267,Table_Methods!B:B,0),1)&lt;&gt;"BKFL6","",MAX(0,ROUND(BKFL6_STR_NRK(AC267,K267,V267),1))))</f>
        <v/>
      </c>
      <c r="AP267" s="96" t="str" cm="1">
        <f t="array" ref="AP267">IF(A267="","",IF(INDEX(Table_Methods!A:F,MATCH(G267,Table_Methods!B:B,0),1)&lt;&gt;"BKFL6","",MAX(0,ROUND(BKFL6_STR_RCK(AB267,F267),1))))</f>
        <v/>
      </c>
      <c r="AQ267" s="97" t="str" cm="1">
        <f t="array" ref="AQ267">IF(A267="","",IF(INDEX(Table_Methods!A:F,MATCH(G267,Table_Methods!B:B,0),1)&lt;&gt;"BKFL7","",MAX(0,ROUND(BKFL7_CEB(AC267,AD267,AR267,F267,F267,J267),1))))</f>
        <v/>
      </c>
      <c r="AR267" s="96" t="str" cm="1">
        <f t="array" ref="AR267">IF(A267="","",IF(INDEX(Table_Methods!A:F,MATCH(G267,Table_Methods!B:B,0),1)&lt;&gt;"BKFL7","",MAX(0,ROUND(BKFL7_STR_NRK(AC267,K267,V267),1))))</f>
        <v/>
      </c>
      <c r="AS267" s="96" t="str" cm="1">
        <f t="array" ref="AS267">IF(A267="","",IF(INDEX(Table_Methods!A:F,MATCH(G267,Table_Methods!B:B,0),1)&lt;&gt;"BKFL7","",MAX(0,ROUND(BKFL7_STR_RCK(AB267,F267),1))))</f>
        <v/>
      </c>
      <c r="AT267" s="97" t="str" cm="1">
        <f t="array" ref="AT267">IF(A267="","",IF(INDEX(Table_Methods!A:F,MATCH(G267,Table_Methods!B:B,0),1)&lt;&gt;"BKFL8","",MAX(0,ROUND(BKFL8_CEB(AF267,Z267,AA267),1))))</f>
        <v/>
      </c>
      <c r="AU267" s="96" t="str" cm="1">
        <f t="array" ref="AU267">IF(A267="","",IF(INDEX(Table_Methods!A:F,MATCH(G267,Table_Methods!B:B,0),1)&lt;&gt;"BKFL8","",MAX(0,ROUND(BKFL8_STR_NRK(AC267,AD267,X267,Y267,Z267),1))))</f>
        <v/>
      </c>
      <c r="AV267" s="96" t="str" cm="1">
        <f t="array" ref="AV267">IF(A267="","",IF(INDEX(Table_Methods!A:F,MATCH(G267,Table_Methods!B:B,0),1)&lt;&gt;"BKFL8","",MAX(0,ROUND(BKFL8_STR_RCK(AB267,X267),1))))</f>
        <v/>
      </c>
      <c r="AW267" s="96" t="str" cm="1">
        <f t="array" ref="AW267">IF(A267="","",IF(INDEX(Table_Methods!A:F,MATCH(G267,Table_Methods!B:B,0),1)&lt;&gt;"BKFL9","",MAX(0,ROUND(BKFL9_STR_NRK(AC267,AD267,X267,Y267,Z267),1))))</f>
        <v/>
      </c>
      <c r="AX267" s="96" t="str" cm="1">
        <f t="array" ref="AX267">IF(A267="","",IF(INDEX(Table_Methods!A:F,MATCH(G267,Table_Methods!B:B,0),1)&lt;&gt;"BKFL9","",MAX(0,ROUND(BKFL9_STR_RCK(AB267,X267),1))))</f>
        <v/>
      </c>
    </row>
    <row r="268" spans="1:50" x14ac:dyDescent="0.25">
      <c r="A268" s="82" t="str">
        <f>IF(Input!A268="","",Input!A268)</f>
        <v/>
      </c>
      <c r="B268" s="82" t="str">
        <f>IF(Input!B268="","",Input!B268)</f>
        <v/>
      </c>
      <c r="C268" s="82" t="str">
        <f>IF(Input!D268="","",Input!D268)</f>
        <v/>
      </c>
      <c r="D268" s="82" t="str">
        <f>IF(Input!E268="","",Input!E268)</f>
        <v/>
      </c>
      <c r="E268" s="82" t="str">
        <f>IF(Input!F268="","",Input!F268)</f>
        <v/>
      </c>
      <c r="F268" s="82" t="str">
        <f>IF(Input!G268="","",Input!G268)</f>
        <v/>
      </c>
      <c r="G268" s="83" t="str">
        <f>IF(Input!H268="","",Input!H268)</f>
        <v/>
      </c>
      <c r="H268" s="82" t="str">
        <f>IF(Input!I268="","",Input!I268)</f>
        <v/>
      </c>
      <c r="I268" s="82" t="str">
        <f>IF(Input!J268="","",Input!J268)</f>
        <v/>
      </c>
      <c r="J268" s="82" t="str">
        <f>IF(Input!K268="","",Input!K268)</f>
        <v/>
      </c>
      <c r="K268" s="82" t="str">
        <f>IF(Input!L268="","",Input!L268)</f>
        <v/>
      </c>
      <c r="L268" s="70" t="str">
        <f>IF(B268="","",IF(B268="Box",4,IF(AND(Project!$B$12&gt;0,ISNUMBER(Project!$B$12)),Project!$B$12,12)))</f>
        <v/>
      </c>
      <c r="M268" s="66" t="str">
        <f t="shared" si="28"/>
        <v/>
      </c>
      <c r="N268" s="66" t="str">
        <f t="shared" si="29"/>
        <v/>
      </c>
      <c r="O268" s="67" t="str" cm="1">
        <f t="array" ref="O268">IF(A268="","",ROUND(IF(B268="Circular",Circular(M268),IF(B268="Box",Box(M268,N268),Elliptical(M268,N268))),3))</f>
        <v/>
      </c>
      <c r="P268" s="66" t="str">
        <f t="shared" si="30"/>
        <v/>
      </c>
      <c r="Q268" s="66" t="str" cm="1">
        <f t="array" ref="Q268">IF(M268="","",ROUND(W(M268),2))</f>
        <v/>
      </c>
      <c r="R268" s="66" t="str" cm="1">
        <f t="array" ref="R268">IF(M268="","",ROUND(Wb(Q268,M268),2))</f>
        <v/>
      </c>
      <c r="S268" s="66" t="str" cm="1">
        <f t="array" ref="S268">IF(R268="","",ROUND(K(R268,N268,L268),2))</f>
        <v/>
      </c>
      <c r="T268" s="66" t="str" cm="1">
        <f t="array" ref="T268">IF(S268="","",ROUND(K_3(S268,P268,L268),2))</f>
        <v/>
      </c>
      <c r="U268" s="66" t="str" cm="1">
        <f t="array" ref="U268">IF(S268="","",ROUND(Wt(I268,S268,L268),2))</f>
        <v/>
      </c>
      <c r="V268" s="92" t="str" cm="1">
        <f t="array" ref="V268">IF(A268="","",MAX(ROUND(L_B2(K268,N268),2),0))</f>
        <v/>
      </c>
      <c r="W268" s="92" t="str" cm="1">
        <f t="array" ref="W268">IF(A268="","",MAX(ROUND(L_Tc(K268,I268,N268),2),0))</f>
        <v/>
      </c>
      <c r="X268" s="92" t="str" cm="1">
        <f t="array" ref="X268">IF(N268="","",ROUND(L_Vc(K268,P268,N268),2))</f>
        <v/>
      </c>
      <c r="Y268" s="92" t="str">
        <f t="shared" si="31"/>
        <v/>
      </c>
      <c r="Z268" s="92" t="str">
        <f t="shared" si="32"/>
        <v/>
      </c>
      <c r="AA268" s="92" t="str">
        <f t="shared" si="33"/>
        <v/>
      </c>
      <c r="AB268" s="76" t="str" cm="1">
        <f t="array" ref="AB268">IF(A268="","",AREA_F(IF(RIGHT(G268,4)="ment",P268,I268),R268))</f>
        <v/>
      </c>
      <c r="AC268" s="76" t="str" cm="1">
        <f t="array" ref="AC268">IF(A268="","",ROUND(AREA_BC(R268,S268,N268,O268),2))</f>
        <v/>
      </c>
      <c r="AD268" s="76" t="str">
        <f t="shared" si="34"/>
        <v/>
      </c>
      <c r="AE268" s="76" t="str" cm="1">
        <f t="array" ref="AE268">IF(A268="","",ROUND(AREA_CT(S268,U268,I268),2))</f>
        <v/>
      </c>
      <c r="AF268" s="76" t="str" cm="1">
        <f t="array" ref="AF268">IF(A268="","",ROUND(AREA_VT(T268,U268,I268,P268),2))</f>
        <v/>
      </c>
      <c r="AG268" s="96" t="str" cm="1">
        <f t="array" ref="AG268">IF(A268="","",IF(INDEX(Table_Methods!A:F,MATCH(G268,Table_Methods!B:B,0),1)&lt;&gt;"BKFL1","",MAX(0,ROUND(BKFL1_CEB(AC268,AE268,AH268,F268,F268,J268),1))))</f>
        <v/>
      </c>
      <c r="AH268" s="96" t="str" cm="1">
        <f t="array" ref="AH268">IF(A268="","",IF(INDEX(Table_Methods!A:F,MATCH(G268,Table_Methods!B:B,0),1)&lt;&gt;"BKFL1","",MAX(0,ROUND(BKFL1_STR_NRK(AC268,AE268,K268,V268,W268),1))))</f>
        <v/>
      </c>
      <c r="AI268" s="96" t="str" cm="1">
        <f t="array" ref="AI268">IF(A268="","",IF(INDEX(Table_Methods!A:F,MATCH(G268,Table_Methods!B:B,0),1)&lt;&gt;"BKFL1","",MAX(0,ROUND(BKFL1_STR_RCK(AB268,F268),1))))</f>
        <v/>
      </c>
      <c r="AJ268" s="96" t="str" cm="1">
        <f t="array" ref="AJ268">IF(A268="","",IF(INDEX(Table_Methods!A:F,MATCH(G268,Table_Methods!B:B,0),1)&lt;&gt;"BKFL2","",MAX(0,ROUND(BKFL2_CEB(AC268,AD268,AK268,F268,F268,J268),1))))</f>
        <v/>
      </c>
      <c r="AK268" s="96" t="str" cm="1">
        <f t="array" ref="AK268">IF(A268="","",IF(INDEX(Table_Methods!A:F,MATCH(G268,Table_Methods!B:B,0),1)&lt;&gt;"BKFL2","",MAX(0,ROUND(BKFL2_STR_NRK(AC268,AD268,K268,V268,X268),1))))</f>
        <v/>
      </c>
      <c r="AL268" s="96" t="str" cm="1">
        <f t="array" ref="AL268">IF(A268="","",IF(INDEX(Table_Methods!A:F,MATCH(G268,Table_Methods!B:B,0),1)&lt;&gt;"BKFL2","",MAX(0,ROUND(BKFL2_STR_RCK(AB268,F268),1))))</f>
        <v/>
      </c>
      <c r="AM268" s="96" t="str" cm="1">
        <f t="array" ref="AM268">IF(A268="","",IF(INDEX(Table_Methods!A:F,MATCH(G268,Table_Methods!B:B,0),1)&lt;&gt;"BKFL3","",MAX(0,ROUND(BKFL3_STR(AC268+AE268,K268),1))))</f>
        <v/>
      </c>
      <c r="AN268" s="96" t="str" cm="1">
        <f t="array" ref="AN268">IF(A268="","",IF(INDEX(Table_Methods!A:F,MATCH(G268,Table_Methods!B:B,0),1)&lt;&gt;"BKFL6","",MAX(0,ROUND(BKFL6_CEB(AC268,AE268,AO268,F268,F268,J268),1))))</f>
        <v/>
      </c>
      <c r="AO268" s="97" t="str" cm="1">
        <f t="array" ref="AO268">IF(A268="","",IF(INDEX(Table_Methods!A:F,MATCH(G268,Table_Methods!B:B,0),1)&lt;&gt;"BKFL6","",MAX(0,ROUND(BKFL6_STR_NRK(AC268,K268,V268),1))))</f>
        <v/>
      </c>
      <c r="AP268" s="96" t="str" cm="1">
        <f t="array" ref="AP268">IF(A268="","",IF(INDEX(Table_Methods!A:F,MATCH(G268,Table_Methods!B:B,0),1)&lt;&gt;"BKFL6","",MAX(0,ROUND(BKFL6_STR_RCK(AB268,F268),1))))</f>
        <v/>
      </c>
      <c r="AQ268" s="97" t="str" cm="1">
        <f t="array" ref="AQ268">IF(A268="","",IF(INDEX(Table_Methods!A:F,MATCH(G268,Table_Methods!B:B,0),1)&lt;&gt;"BKFL7","",MAX(0,ROUND(BKFL7_CEB(AC268,AD268,AR268,F268,F268,J268),1))))</f>
        <v/>
      </c>
      <c r="AR268" s="96" t="str" cm="1">
        <f t="array" ref="AR268">IF(A268="","",IF(INDEX(Table_Methods!A:F,MATCH(G268,Table_Methods!B:B,0),1)&lt;&gt;"BKFL7","",MAX(0,ROUND(BKFL7_STR_NRK(AC268,K268,V268),1))))</f>
        <v/>
      </c>
      <c r="AS268" s="96" t="str" cm="1">
        <f t="array" ref="AS268">IF(A268="","",IF(INDEX(Table_Methods!A:F,MATCH(G268,Table_Methods!B:B,0),1)&lt;&gt;"BKFL7","",MAX(0,ROUND(BKFL7_STR_RCK(AB268,F268),1))))</f>
        <v/>
      </c>
      <c r="AT268" s="97" t="str" cm="1">
        <f t="array" ref="AT268">IF(A268="","",IF(INDEX(Table_Methods!A:F,MATCH(G268,Table_Methods!B:B,0),1)&lt;&gt;"BKFL8","",MAX(0,ROUND(BKFL8_CEB(AF268,Z268,AA268),1))))</f>
        <v/>
      </c>
      <c r="AU268" s="96" t="str" cm="1">
        <f t="array" ref="AU268">IF(A268="","",IF(INDEX(Table_Methods!A:F,MATCH(G268,Table_Methods!B:B,0),1)&lt;&gt;"BKFL8","",MAX(0,ROUND(BKFL8_STR_NRK(AC268,AD268,X268,Y268,Z268),1))))</f>
        <v/>
      </c>
      <c r="AV268" s="96" t="str" cm="1">
        <f t="array" ref="AV268">IF(A268="","",IF(INDEX(Table_Methods!A:F,MATCH(G268,Table_Methods!B:B,0),1)&lt;&gt;"BKFL8","",MAX(0,ROUND(BKFL8_STR_RCK(AB268,X268),1))))</f>
        <v/>
      </c>
      <c r="AW268" s="96" t="str" cm="1">
        <f t="array" ref="AW268">IF(A268="","",IF(INDEX(Table_Methods!A:F,MATCH(G268,Table_Methods!B:B,0),1)&lt;&gt;"BKFL9","",MAX(0,ROUND(BKFL9_STR_NRK(AC268,AD268,X268,Y268,Z268),1))))</f>
        <v/>
      </c>
      <c r="AX268" s="96" t="str" cm="1">
        <f t="array" ref="AX268">IF(A268="","",IF(INDEX(Table_Methods!A:F,MATCH(G268,Table_Methods!B:B,0),1)&lt;&gt;"BKFL9","",MAX(0,ROUND(BKFL9_STR_RCK(AB268,X268),1))))</f>
        <v/>
      </c>
    </row>
    <row r="269" spans="1:50" x14ac:dyDescent="0.25">
      <c r="A269" s="82" t="str">
        <f>IF(Input!A269="","",Input!A269)</f>
        <v/>
      </c>
      <c r="B269" s="82" t="str">
        <f>IF(Input!B269="","",Input!B269)</f>
        <v/>
      </c>
      <c r="C269" s="82" t="str">
        <f>IF(Input!D269="","",Input!D269)</f>
        <v/>
      </c>
      <c r="D269" s="82" t="str">
        <f>IF(Input!E269="","",Input!E269)</f>
        <v/>
      </c>
      <c r="E269" s="82" t="str">
        <f>IF(Input!F269="","",Input!F269)</f>
        <v/>
      </c>
      <c r="F269" s="82" t="str">
        <f>IF(Input!G269="","",Input!G269)</f>
        <v/>
      </c>
      <c r="G269" s="83" t="str">
        <f>IF(Input!H269="","",Input!H269)</f>
        <v/>
      </c>
      <c r="H269" s="82" t="str">
        <f>IF(Input!I269="","",Input!I269)</f>
        <v/>
      </c>
      <c r="I269" s="82" t="str">
        <f>IF(Input!J269="","",Input!J269)</f>
        <v/>
      </c>
      <c r="J269" s="82" t="str">
        <f>IF(Input!K269="","",Input!K269)</f>
        <v/>
      </c>
      <c r="K269" s="82" t="str">
        <f>IF(Input!L269="","",Input!L269)</f>
        <v/>
      </c>
      <c r="L269" s="70" t="str">
        <f>IF(B269="","",IF(B269="Box",4,IF(AND(Project!$B$12&gt;0,ISNUMBER(Project!$B$12)),Project!$B$12,12)))</f>
        <v/>
      </c>
      <c r="M269" s="66" t="str">
        <f t="shared" si="28"/>
        <v/>
      </c>
      <c r="N269" s="66" t="str">
        <f t="shared" si="29"/>
        <v/>
      </c>
      <c r="O269" s="67" t="str" cm="1">
        <f t="array" ref="O269">IF(A269="","",ROUND(IF(B269="Circular",Circular(M269),IF(B269="Box",Box(M269,N269),Elliptical(M269,N269))),3))</f>
        <v/>
      </c>
      <c r="P269" s="66" t="str">
        <f t="shared" si="30"/>
        <v/>
      </c>
      <c r="Q269" s="66" t="str" cm="1">
        <f t="array" ref="Q269">IF(M269="","",ROUND(W(M269),2))</f>
        <v/>
      </c>
      <c r="R269" s="66" t="str" cm="1">
        <f t="array" ref="R269">IF(M269="","",ROUND(Wb(Q269,M269),2))</f>
        <v/>
      </c>
      <c r="S269" s="66" t="str" cm="1">
        <f t="array" ref="S269">IF(R269="","",ROUND(K(R269,N269,L269),2))</f>
        <v/>
      </c>
      <c r="T269" s="66" t="str" cm="1">
        <f t="array" ref="T269">IF(S269="","",ROUND(K_3(S269,P269,L269),2))</f>
        <v/>
      </c>
      <c r="U269" s="66" t="str" cm="1">
        <f t="array" ref="U269">IF(S269="","",ROUND(Wt(I269,S269,L269),2))</f>
        <v/>
      </c>
      <c r="V269" s="92" t="str" cm="1">
        <f t="array" ref="V269">IF(A269="","",MAX(ROUND(L_B2(K269,N269),2),0))</f>
        <v/>
      </c>
      <c r="W269" s="92" t="str" cm="1">
        <f t="array" ref="W269">IF(A269="","",MAX(ROUND(L_Tc(K269,I269,N269),2),0))</f>
        <v/>
      </c>
      <c r="X269" s="92" t="str" cm="1">
        <f t="array" ref="X269">IF(N269="","",ROUND(L_Vc(K269,P269,N269),2))</f>
        <v/>
      </c>
      <c r="Y269" s="92" t="str">
        <f t="shared" si="31"/>
        <v/>
      </c>
      <c r="Z269" s="92" t="str">
        <f t="shared" si="32"/>
        <v/>
      </c>
      <c r="AA269" s="92" t="str">
        <f t="shared" si="33"/>
        <v/>
      </c>
      <c r="AB269" s="76" t="str" cm="1">
        <f t="array" ref="AB269">IF(A269="","",AREA_F(IF(RIGHT(G269,4)="ment",P269,I269),R269))</f>
        <v/>
      </c>
      <c r="AC269" s="76" t="str" cm="1">
        <f t="array" ref="AC269">IF(A269="","",ROUND(AREA_BC(R269,S269,N269,O269),2))</f>
        <v/>
      </c>
      <c r="AD269" s="76" t="str">
        <f t="shared" si="34"/>
        <v/>
      </c>
      <c r="AE269" s="76" t="str" cm="1">
        <f t="array" ref="AE269">IF(A269="","",ROUND(AREA_CT(S269,U269,I269),2))</f>
        <v/>
      </c>
      <c r="AF269" s="76" t="str" cm="1">
        <f t="array" ref="AF269">IF(A269="","",ROUND(AREA_VT(T269,U269,I269,P269),2))</f>
        <v/>
      </c>
      <c r="AG269" s="96" t="str" cm="1">
        <f t="array" ref="AG269">IF(A269="","",IF(INDEX(Table_Methods!A:F,MATCH(G269,Table_Methods!B:B,0),1)&lt;&gt;"BKFL1","",MAX(0,ROUND(BKFL1_CEB(AC269,AE269,AH269,F269,F269,J269),1))))</f>
        <v/>
      </c>
      <c r="AH269" s="96" t="str" cm="1">
        <f t="array" ref="AH269">IF(A269="","",IF(INDEX(Table_Methods!A:F,MATCH(G269,Table_Methods!B:B,0),1)&lt;&gt;"BKFL1","",MAX(0,ROUND(BKFL1_STR_NRK(AC269,AE269,K269,V269,W269),1))))</f>
        <v/>
      </c>
      <c r="AI269" s="96" t="str" cm="1">
        <f t="array" ref="AI269">IF(A269="","",IF(INDEX(Table_Methods!A:F,MATCH(G269,Table_Methods!B:B,0),1)&lt;&gt;"BKFL1","",MAX(0,ROUND(BKFL1_STR_RCK(AB269,F269),1))))</f>
        <v/>
      </c>
      <c r="AJ269" s="96" t="str" cm="1">
        <f t="array" ref="AJ269">IF(A269="","",IF(INDEX(Table_Methods!A:F,MATCH(G269,Table_Methods!B:B,0),1)&lt;&gt;"BKFL2","",MAX(0,ROUND(BKFL2_CEB(AC269,AD269,AK269,F269,F269,J269),1))))</f>
        <v/>
      </c>
      <c r="AK269" s="96" t="str" cm="1">
        <f t="array" ref="AK269">IF(A269="","",IF(INDEX(Table_Methods!A:F,MATCH(G269,Table_Methods!B:B,0),1)&lt;&gt;"BKFL2","",MAX(0,ROUND(BKFL2_STR_NRK(AC269,AD269,K269,V269,X269),1))))</f>
        <v/>
      </c>
      <c r="AL269" s="96" t="str" cm="1">
        <f t="array" ref="AL269">IF(A269="","",IF(INDEX(Table_Methods!A:F,MATCH(G269,Table_Methods!B:B,0),1)&lt;&gt;"BKFL2","",MAX(0,ROUND(BKFL2_STR_RCK(AB269,F269),1))))</f>
        <v/>
      </c>
      <c r="AM269" s="96" t="str" cm="1">
        <f t="array" ref="AM269">IF(A269="","",IF(INDEX(Table_Methods!A:F,MATCH(G269,Table_Methods!B:B,0),1)&lt;&gt;"BKFL3","",MAX(0,ROUND(BKFL3_STR(AC269+AE269,K269),1))))</f>
        <v/>
      </c>
      <c r="AN269" s="96" t="str" cm="1">
        <f t="array" ref="AN269">IF(A269="","",IF(INDEX(Table_Methods!A:F,MATCH(G269,Table_Methods!B:B,0),1)&lt;&gt;"BKFL6","",MAX(0,ROUND(BKFL6_CEB(AC269,AE269,AO269,F269,F269,J269),1))))</f>
        <v/>
      </c>
      <c r="AO269" s="97" t="str" cm="1">
        <f t="array" ref="AO269">IF(A269="","",IF(INDEX(Table_Methods!A:F,MATCH(G269,Table_Methods!B:B,0),1)&lt;&gt;"BKFL6","",MAX(0,ROUND(BKFL6_STR_NRK(AC269,K269,V269),1))))</f>
        <v/>
      </c>
      <c r="AP269" s="96" t="str" cm="1">
        <f t="array" ref="AP269">IF(A269="","",IF(INDEX(Table_Methods!A:F,MATCH(G269,Table_Methods!B:B,0),1)&lt;&gt;"BKFL6","",MAX(0,ROUND(BKFL6_STR_RCK(AB269,F269),1))))</f>
        <v/>
      </c>
      <c r="AQ269" s="97" t="str" cm="1">
        <f t="array" ref="AQ269">IF(A269="","",IF(INDEX(Table_Methods!A:F,MATCH(G269,Table_Methods!B:B,0),1)&lt;&gt;"BKFL7","",MAX(0,ROUND(BKFL7_CEB(AC269,AD269,AR269,F269,F269,J269),1))))</f>
        <v/>
      </c>
      <c r="AR269" s="96" t="str" cm="1">
        <f t="array" ref="AR269">IF(A269="","",IF(INDEX(Table_Methods!A:F,MATCH(G269,Table_Methods!B:B,0),1)&lt;&gt;"BKFL7","",MAX(0,ROUND(BKFL7_STR_NRK(AC269,K269,V269),1))))</f>
        <v/>
      </c>
      <c r="AS269" s="96" t="str" cm="1">
        <f t="array" ref="AS269">IF(A269="","",IF(INDEX(Table_Methods!A:F,MATCH(G269,Table_Methods!B:B,0),1)&lt;&gt;"BKFL7","",MAX(0,ROUND(BKFL7_STR_RCK(AB269,F269),1))))</f>
        <v/>
      </c>
      <c r="AT269" s="97" t="str" cm="1">
        <f t="array" ref="AT269">IF(A269="","",IF(INDEX(Table_Methods!A:F,MATCH(G269,Table_Methods!B:B,0),1)&lt;&gt;"BKFL8","",MAX(0,ROUND(BKFL8_CEB(AF269,Z269,AA269),1))))</f>
        <v/>
      </c>
      <c r="AU269" s="96" t="str" cm="1">
        <f t="array" ref="AU269">IF(A269="","",IF(INDEX(Table_Methods!A:F,MATCH(G269,Table_Methods!B:B,0),1)&lt;&gt;"BKFL8","",MAX(0,ROUND(BKFL8_STR_NRK(AC269,AD269,X269,Y269,Z269),1))))</f>
        <v/>
      </c>
      <c r="AV269" s="96" t="str" cm="1">
        <f t="array" ref="AV269">IF(A269="","",IF(INDEX(Table_Methods!A:F,MATCH(G269,Table_Methods!B:B,0),1)&lt;&gt;"BKFL8","",MAX(0,ROUND(BKFL8_STR_RCK(AB269,X269),1))))</f>
        <v/>
      </c>
      <c r="AW269" s="96" t="str" cm="1">
        <f t="array" ref="AW269">IF(A269="","",IF(INDEX(Table_Methods!A:F,MATCH(G269,Table_Methods!B:B,0),1)&lt;&gt;"BKFL9","",MAX(0,ROUND(BKFL9_STR_NRK(AC269,AD269,X269,Y269,Z269),1))))</f>
        <v/>
      </c>
      <c r="AX269" s="96" t="str" cm="1">
        <f t="array" ref="AX269">IF(A269="","",IF(INDEX(Table_Methods!A:F,MATCH(G269,Table_Methods!B:B,0),1)&lt;&gt;"BKFL9","",MAX(0,ROUND(BKFL9_STR_RCK(AB269,X269),1))))</f>
        <v/>
      </c>
    </row>
    <row r="270" spans="1:50" x14ac:dyDescent="0.25">
      <c r="A270" s="82" t="str">
        <f>IF(Input!A270="","",Input!A270)</f>
        <v/>
      </c>
      <c r="B270" s="82" t="str">
        <f>IF(Input!B270="","",Input!B270)</f>
        <v/>
      </c>
      <c r="C270" s="82" t="str">
        <f>IF(Input!D270="","",Input!D270)</f>
        <v/>
      </c>
      <c r="D270" s="82" t="str">
        <f>IF(Input!E270="","",Input!E270)</f>
        <v/>
      </c>
      <c r="E270" s="82" t="str">
        <f>IF(Input!F270="","",Input!F270)</f>
        <v/>
      </c>
      <c r="F270" s="82" t="str">
        <f>IF(Input!G270="","",Input!G270)</f>
        <v/>
      </c>
      <c r="G270" s="83" t="str">
        <f>IF(Input!H270="","",Input!H270)</f>
        <v/>
      </c>
      <c r="H270" s="82" t="str">
        <f>IF(Input!I270="","",Input!I270)</f>
        <v/>
      </c>
      <c r="I270" s="82" t="str">
        <f>IF(Input!J270="","",Input!J270)</f>
        <v/>
      </c>
      <c r="J270" s="82" t="str">
        <f>IF(Input!K270="","",Input!K270)</f>
        <v/>
      </c>
      <c r="K270" s="82" t="str">
        <f>IF(Input!L270="","",Input!L270)</f>
        <v/>
      </c>
      <c r="L270" s="70" t="str">
        <f>IF(B270="","",IF(B270="Box",4,IF(AND(Project!$B$12&gt;0,ISNUMBER(Project!$B$12)),Project!$B$12,12)))</f>
        <v/>
      </c>
      <c r="M270" s="66" t="str">
        <f t="shared" si="28"/>
        <v/>
      </c>
      <c r="N270" s="66" t="str">
        <f t="shared" si="29"/>
        <v/>
      </c>
      <c r="O270" s="67" t="str" cm="1">
        <f t="array" ref="O270">IF(A270="","",ROUND(IF(B270="Circular",Circular(M270),IF(B270="Box",Box(M270,N270),Elliptical(M270,N270))),3))</f>
        <v/>
      </c>
      <c r="P270" s="66" t="str">
        <f t="shared" si="30"/>
        <v/>
      </c>
      <c r="Q270" s="66" t="str" cm="1">
        <f t="array" ref="Q270">IF(M270="","",ROUND(W(M270),2))</f>
        <v/>
      </c>
      <c r="R270" s="66" t="str" cm="1">
        <f t="array" ref="R270">IF(M270="","",ROUND(Wb(Q270,M270),2))</f>
        <v/>
      </c>
      <c r="S270" s="66" t="str" cm="1">
        <f t="array" ref="S270">IF(R270="","",ROUND(K(R270,N270,L270),2))</f>
        <v/>
      </c>
      <c r="T270" s="66" t="str" cm="1">
        <f t="array" ref="T270">IF(S270="","",ROUND(K_3(S270,P270,L270),2))</f>
        <v/>
      </c>
      <c r="U270" s="66" t="str" cm="1">
        <f t="array" ref="U270">IF(S270="","",ROUND(Wt(I270,S270,L270),2))</f>
        <v/>
      </c>
      <c r="V270" s="92" t="str" cm="1">
        <f t="array" ref="V270">IF(A270="","",MAX(ROUND(L_B2(K270,N270),2),0))</f>
        <v/>
      </c>
      <c r="W270" s="92" t="str" cm="1">
        <f t="array" ref="W270">IF(A270="","",MAX(ROUND(L_Tc(K270,I270,N270),2),0))</f>
        <v/>
      </c>
      <c r="X270" s="92" t="str" cm="1">
        <f t="array" ref="X270">IF(N270="","",ROUND(L_Vc(K270,P270,N270),2))</f>
        <v/>
      </c>
      <c r="Y270" s="92" t="str">
        <f t="shared" si="31"/>
        <v/>
      </c>
      <c r="Z270" s="92" t="str">
        <f t="shared" si="32"/>
        <v/>
      </c>
      <c r="AA270" s="92" t="str">
        <f t="shared" si="33"/>
        <v/>
      </c>
      <c r="AB270" s="76" t="str" cm="1">
        <f t="array" ref="AB270">IF(A270="","",AREA_F(IF(RIGHT(G270,4)="ment",P270,I270),R270))</f>
        <v/>
      </c>
      <c r="AC270" s="76" t="str" cm="1">
        <f t="array" ref="AC270">IF(A270="","",ROUND(AREA_BC(R270,S270,N270,O270),2))</f>
        <v/>
      </c>
      <c r="AD270" s="76" t="str">
        <f t="shared" si="34"/>
        <v/>
      </c>
      <c r="AE270" s="76" t="str" cm="1">
        <f t="array" ref="AE270">IF(A270="","",ROUND(AREA_CT(S270,U270,I270),2))</f>
        <v/>
      </c>
      <c r="AF270" s="76" t="str" cm="1">
        <f t="array" ref="AF270">IF(A270="","",ROUND(AREA_VT(T270,U270,I270,P270),2))</f>
        <v/>
      </c>
      <c r="AG270" s="96" t="str" cm="1">
        <f t="array" ref="AG270">IF(A270="","",IF(INDEX(Table_Methods!A:F,MATCH(G270,Table_Methods!B:B,0),1)&lt;&gt;"BKFL1","",MAX(0,ROUND(BKFL1_CEB(AC270,AE270,AH270,F270,F270,J270),1))))</f>
        <v/>
      </c>
      <c r="AH270" s="96" t="str" cm="1">
        <f t="array" ref="AH270">IF(A270="","",IF(INDEX(Table_Methods!A:F,MATCH(G270,Table_Methods!B:B,0),1)&lt;&gt;"BKFL1","",MAX(0,ROUND(BKFL1_STR_NRK(AC270,AE270,K270,V270,W270),1))))</f>
        <v/>
      </c>
      <c r="AI270" s="96" t="str" cm="1">
        <f t="array" ref="AI270">IF(A270="","",IF(INDEX(Table_Methods!A:F,MATCH(G270,Table_Methods!B:B,0),1)&lt;&gt;"BKFL1","",MAX(0,ROUND(BKFL1_STR_RCK(AB270,F270),1))))</f>
        <v/>
      </c>
      <c r="AJ270" s="96" t="str" cm="1">
        <f t="array" ref="AJ270">IF(A270="","",IF(INDEX(Table_Methods!A:F,MATCH(G270,Table_Methods!B:B,0),1)&lt;&gt;"BKFL2","",MAX(0,ROUND(BKFL2_CEB(AC270,AD270,AK270,F270,F270,J270),1))))</f>
        <v/>
      </c>
      <c r="AK270" s="96" t="str" cm="1">
        <f t="array" ref="AK270">IF(A270="","",IF(INDEX(Table_Methods!A:F,MATCH(G270,Table_Methods!B:B,0),1)&lt;&gt;"BKFL2","",MAX(0,ROUND(BKFL2_STR_NRK(AC270,AD270,K270,V270,X270),1))))</f>
        <v/>
      </c>
      <c r="AL270" s="96" t="str" cm="1">
        <f t="array" ref="AL270">IF(A270="","",IF(INDEX(Table_Methods!A:F,MATCH(G270,Table_Methods!B:B,0),1)&lt;&gt;"BKFL2","",MAX(0,ROUND(BKFL2_STR_RCK(AB270,F270),1))))</f>
        <v/>
      </c>
      <c r="AM270" s="96" t="str" cm="1">
        <f t="array" ref="AM270">IF(A270="","",IF(INDEX(Table_Methods!A:F,MATCH(G270,Table_Methods!B:B,0),1)&lt;&gt;"BKFL3","",MAX(0,ROUND(BKFL3_STR(AC270+AE270,K270),1))))</f>
        <v/>
      </c>
      <c r="AN270" s="96" t="str" cm="1">
        <f t="array" ref="AN270">IF(A270="","",IF(INDEX(Table_Methods!A:F,MATCH(G270,Table_Methods!B:B,0),1)&lt;&gt;"BKFL6","",MAX(0,ROUND(BKFL6_CEB(AC270,AE270,AO270,F270,F270,J270),1))))</f>
        <v/>
      </c>
      <c r="AO270" s="97" t="str" cm="1">
        <f t="array" ref="AO270">IF(A270="","",IF(INDEX(Table_Methods!A:F,MATCH(G270,Table_Methods!B:B,0),1)&lt;&gt;"BKFL6","",MAX(0,ROUND(BKFL6_STR_NRK(AC270,K270,V270),1))))</f>
        <v/>
      </c>
      <c r="AP270" s="96" t="str" cm="1">
        <f t="array" ref="AP270">IF(A270="","",IF(INDEX(Table_Methods!A:F,MATCH(G270,Table_Methods!B:B,0),1)&lt;&gt;"BKFL6","",MAX(0,ROUND(BKFL6_STR_RCK(AB270,F270),1))))</f>
        <v/>
      </c>
      <c r="AQ270" s="97" t="str" cm="1">
        <f t="array" ref="AQ270">IF(A270="","",IF(INDEX(Table_Methods!A:F,MATCH(G270,Table_Methods!B:B,0),1)&lt;&gt;"BKFL7","",MAX(0,ROUND(BKFL7_CEB(AC270,AD270,AR270,F270,F270,J270),1))))</f>
        <v/>
      </c>
      <c r="AR270" s="96" t="str" cm="1">
        <f t="array" ref="AR270">IF(A270="","",IF(INDEX(Table_Methods!A:F,MATCH(G270,Table_Methods!B:B,0),1)&lt;&gt;"BKFL7","",MAX(0,ROUND(BKFL7_STR_NRK(AC270,K270,V270),1))))</f>
        <v/>
      </c>
      <c r="AS270" s="96" t="str" cm="1">
        <f t="array" ref="AS270">IF(A270="","",IF(INDEX(Table_Methods!A:F,MATCH(G270,Table_Methods!B:B,0),1)&lt;&gt;"BKFL7","",MAX(0,ROUND(BKFL7_STR_RCK(AB270,F270),1))))</f>
        <v/>
      </c>
      <c r="AT270" s="97" t="str" cm="1">
        <f t="array" ref="AT270">IF(A270="","",IF(INDEX(Table_Methods!A:F,MATCH(G270,Table_Methods!B:B,0),1)&lt;&gt;"BKFL8","",MAX(0,ROUND(BKFL8_CEB(AF270,Z270,AA270),1))))</f>
        <v/>
      </c>
      <c r="AU270" s="96" t="str" cm="1">
        <f t="array" ref="AU270">IF(A270="","",IF(INDEX(Table_Methods!A:F,MATCH(G270,Table_Methods!B:B,0),1)&lt;&gt;"BKFL8","",MAX(0,ROUND(BKFL8_STR_NRK(AC270,AD270,X270,Y270,Z270),1))))</f>
        <v/>
      </c>
      <c r="AV270" s="96" t="str" cm="1">
        <f t="array" ref="AV270">IF(A270="","",IF(INDEX(Table_Methods!A:F,MATCH(G270,Table_Methods!B:B,0),1)&lt;&gt;"BKFL8","",MAX(0,ROUND(BKFL8_STR_RCK(AB270,X270),1))))</f>
        <v/>
      </c>
      <c r="AW270" s="96" t="str" cm="1">
        <f t="array" ref="AW270">IF(A270="","",IF(INDEX(Table_Methods!A:F,MATCH(G270,Table_Methods!B:B,0),1)&lt;&gt;"BKFL9","",MAX(0,ROUND(BKFL9_STR_NRK(AC270,AD270,X270,Y270,Z270),1))))</f>
        <v/>
      </c>
      <c r="AX270" s="96" t="str" cm="1">
        <f t="array" ref="AX270">IF(A270="","",IF(INDEX(Table_Methods!A:F,MATCH(G270,Table_Methods!B:B,0),1)&lt;&gt;"BKFL9","",MAX(0,ROUND(BKFL9_STR_RCK(AB270,X270),1))))</f>
        <v/>
      </c>
    </row>
    <row r="271" spans="1:50" x14ac:dyDescent="0.25">
      <c r="A271" s="82" t="str">
        <f>IF(Input!A271="","",Input!A271)</f>
        <v/>
      </c>
      <c r="B271" s="82" t="str">
        <f>IF(Input!B271="","",Input!B271)</f>
        <v/>
      </c>
      <c r="C271" s="82" t="str">
        <f>IF(Input!D271="","",Input!D271)</f>
        <v/>
      </c>
      <c r="D271" s="82" t="str">
        <f>IF(Input!E271="","",Input!E271)</f>
        <v/>
      </c>
      <c r="E271" s="82" t="str">
        <f>IF(Input!F271="","",Input!F271)</f>
        <v/>
      </c>
      <c r="F271" s="82" t="str">
        <f>IF(Input!G271="","",Input!G271)</f>
        <v/>
      </c>
      <c r="G271" s="83" t="str">
        <f>IF(Input!H271="","",Input!H271)</f>
        <v/>
      </c>
      <c r="H271" s="82" t="str">
        <f>IF(Input!I271="","",Input!I271)</f>
        <v/>
      </c>
      <c r="I271" s="82" t="str">
        <f>IF(Input!J271="","",Input!J271)</f>
        <v/>
      </c>
      <c r="J271" s="82" t="str">
        <f>IF(Input!K271="","",Input!K271)</f>
        <v/>
      </c>
      <c r="K271" s="82" t="str">
        <f>IF(Input!L271="","",Input!L271)</f>
        <v/>
      </c>
      <c r="L271" s="70" t="str">
        <f>IF(B271="","",IF(B271="Box",4,IF(AND(Project!$B$12&gt;0,ISNUMBER(Project!$B$12)),Project!$B$12,12)))</f>
        <v/>
      </c>
      <c r="M271" s="66" t="str">
        <f t="shared" si="28"/>
        <v/>
      </c>
      <c r="N271" s="66" t="str">
        <f t="shared" si="29"/>
        <v/>
      </c>
      <c r="O271" s="67" t="str" cm="1">
        <f t="array" ref="O271">IF(A271="","",ROUND(IF(B271="Circular",Circular(M271),IF(B271="Box",Box(M271,N271),Elliptical(M271,N271))),3))</f>
        <v/>
      </c>
      <c r="P271" s="66" t="str">
        <f t="shared" si="30"/>
        <v/>
      </c>
      <c r="Q271" s="66" t="str" cm="1">
        <f t="array" ref="Q271">IF(M271="","",ROUND(W(M271),2))</f>
        <v/>
      </c>
      <c r="R271" s="66" t="str" cm="1">
        <f t="array" ref="R271">IF(M271="","",ROUND(Wb(Q271,M271),2))</f>
        <v/>
      </c>
      <c r="S271" s="66" t="str" cm="1">
        <f t="array" ref="S271">IF(R271="","",ROUND(K(R271,N271,L271),2))</f>
        <v/>
      </c>
      <c r="T271" s="66" t="str" cm="1">
        <f t="array" ref="T271">IF(S271="","",ROUND(K_3(S271,P271,L271),2))</f>
        <v/>
      </c>
      <c r="U271" s="66" t="str" cm="1">
        <f t="array" ref="U271">IF(S271="","",ROUND(Wt(I271,S271,L271),2))</f>
        <v/>
      </c>
      <c r="V271" s="92" t="str" cm="1">
        <f t="array" ref="V271">IF(A271="","",MAX(ROUND(L_B2(K271,N271),2),0))</f>
        <v/>
      </c>
      <c r="W271" s="92" t="str" cm="1">
        <f t="array" ref="W271">IF(A271="","",MAX(ROUND(L_Tc(K271,I271,N271),2),0))</f>
        <v/>
      </c>
      <c r="X271" s="92" t="str" cm="1">
        <f t="array" ref="X271">IF(N271="","",ROUND(L_Vc(K271,P271,N271),2))</f>
        <v/>
      </c>
      <c r="Y271" s="92" t="str">
        <f t="shared" si="31"/>
        <v/>
      </c>
      <c r="Z271" s="92" t="str">
        <f t="shared" si="32"/>
        <v/>
      </c>
      <c r="AA271" s="92" t="str">
        <f t="shared" si="33"/>
        <v/>
      </c>
      <c r="AB271" s="76" t="str" cm="1">
        <f t="array" ref="AB271">IF(A271="","",AREA_F(IF(RIGHT(G271,4)="ment",P271,I271),R271))</f>
        <v/>
      </c>
      <c r="AC271" s="76" t="str" cm="1">
        <f t="array" ref="AC271">IF(A271="","",ROUND(AREA_BC(R271,S271,N271,O271),2))</f>
        <v/>
      </c>
      <c r="AD271" s="76" t="str">
        <f t="shared" si="34"/>
        <v/>
      </c>
      <c r="AE271" s="76" t="str" cm="1">
        <f t="array" ref="AE271">IF(A271="","",ROUND(AREA_CT(S271,U271,I271),2))</f>
        <v/>
      </c>
      <c r="AF271" s="76" t="str" cm="1">
        <f t="array" ref="AF271">IF(A271="","",ROUND(AREA_VT(T271,U271,I271,P271),2))</f>
        <v/>
      </c>
      <c r="AG271" s="96" t="str" cm="1">
        <f t="array" ref="AG271">IF(A271="","",IF(INDEX(Table_Methods!A:F,MATCH(G271,Table_Methods!B:B,0),1)&lt;&gt;"BKFL1","",MAX(0,ROUND(BKFL1_CEB(AC271,AE271,AH271,F271,F271,J271),1))))</f>
        <v/>
      </c>
      <c r="AH271" s="96" t="str" cm="1">
        <f t="array" ref="AH271">IF(A271="","",IF(INDEX(Table_Methods!A:F,MATCH(G271,Table_Methods!B:B,0),1)&lt;&gt;"BKFL1","",MAX(0,ROUND(BKFL1_STR_NRK(AC271,AE271,K271,V271,W271),1))))</f>
        <v/>
      </c>
      <c r="AI271" s="96" t="str" cm="1">
        <f t="array" ref="AI271">IF(A271="","",IF(INDEX(Table_Methods!A:F,MATCH(G271,Table_Methods!B:B,0),1)&lt;&gt;"BKFL1","",MAX(0,ROUND(BKFL1_STR_RCK(AB271,F271),1))))</f>
        <v/>
      </c>
      <c r="AJ271" s="96" t="str" cm="1">
        <f t="array" ref="AJ271">IF(A271="","",IF(INDEX(Table_Methods!A:F,MATCH(G271,Table_Methods!B:B,0),1)&lt;&gt;"BKFL2","",MAX(0,ROUND(BKFL2_CEB(AC271,AD271,AK271,F271,F271,J271),1))))</f>
        <v/>
      </c>
      <c r="AK271" s="96" t="str" cm="1">
        <f t="array" ref="AK271">IF(A271="","",IF(INDEX(Table_Methods!A:F,MATCH(G271,Table_Methods!B:B,0),1)&lt;&gt;"BKFL2","",MAX(0,ROUND(BKFL2_STR_NRK(AC271,AD271,K271,V271,X271),1))))</f>
        <v/>
      </c>
      <c r="AL271" s="96" t="str" cm="1">
        <f t="array" ref="AL271">IF(A271="","",IF(INDEX(Table_Methods!A:F,MATCH(G271,Table_Methods!B:B,0),1)&lt;&gt;"BKFL2","",MAX(0,ROUND(BKFL2_STR_RCK(AB271,F271),1))))</f>
        <v/>
      </c>
      <c r="AM271" s="96" t="str" cm="1">
        <f t="array" ref="AM271">IF(A271="","",IF(INDEX(Table_Methods!A:F,MATCH(G271,Table_Methods!B:B,0),1)&lt;&gt;"BKFL3","",MAX(0,ROUND(BKFL3_STR(AC271+AE271,K271),1))))</f>
        <v/>
      </c>
      <c r="AN271" s="96" t="str" cm="1">
        <f t="array" ref="AN271">IF(A271="","",IF(INDEX(Table_Methods!A:F,MATCH(G271,Table_Methods!B:B,0),1)&lt;&gt;"BKFL6","",MAX(0,ROUND(BKFL6_CEB(AC271,AE271,AO271,F271,F271,J271),1))))</f>
        <v/>
      </c>
      <c r="AO271" s="97" t="str" cm="1">
        <f t="array" ref="AO271">IF(A271="","",IF(INDEX(Table_Methods!A:F,MATCH(G271,Table_Methods!B:B,0),1)&lt;&gt;"BKFL6","",MAX(0,ROUND(BKFL6_STR_NRK(AC271,K271,V271),1))))</f>
        <v/>
      </c>
      <c r="AP271" s="96" t="str" cm="1">
        <f t="array" ref="AP271">IF(A271="","",IF(INDEX(Table_Methods!A:F,MATCH(G271,Table_Methods!B:B,0),1)&lt;&gt;"BKFL6","",MAX(0,ROUND(BKFL6_STR_RCK(AB271,F271),1))))</f>
        <v/>
      </c>
      <c r="AQ271" s="97" t="str" cm="1">
        <f t="array" ref="AQ271">IF(A271="","",IF(INDEX(Table_Methods!A:F,MATCH(G271,Table_Methods!B:B,0),1)&lt;&gt;"BKFL7","",MAX(0,ROUND(BKFL7_CEB(AC271,AD271,AR271,F271,F271,J271),1))))</f>
        <v/>
      </c>
      <c r="AR271" s="96" t="str" cm="1">
        <f t="array" ref="AR271">IF(A271="","",IF(INDEX(Table_Methods!A:F,MATCH(G271,Table_Methods!B:B,0),1)&lt;&gt;"BKFL7","",MAX(0,ROUND(BKFL7_STR_NRK(AC271,K271,V271),1))))</f>
        <v/>
      </c>
      <c r="AS271" s="96" t="str" cm="1">
        <f t="array" ref="AS271">IF(A271="","",IF(INDEX(Table_Methods!A:F,MATCH(G271,Table_Methods!B:B,0),1)&lt;&gt;"BKFL7","",MAX(0,ROUND(BKFL7_STR_RCK(AB271,F271),1))))</f>
        <v/>
      </c>
      <c r="AT271" s="97" t="str" cm="1">
        <f t="array" ref="AT271">IF(A271="","",IF(INDEX(Table_Methods!A:F,MATCH(G271,Table_Methods!B:B,0),1)&lt;&gt;"BKFL8","",MAX(0,ROUND(BKFL8_CEB(AF271,Z271,AA271),1))))</f>
        <v/>
      </c>
      <c r="AU271" s="96" t="str" cm="1">
        <f t="array" ref="AU271">IF(A271="","",IF(INDEX(Table_Methods!A:F,MATCH(G271,Table_Methods!B:B,0),1)&lt;&gt;"BKFL8","",MAX(0,ROUND(BKFL8_STR_NRK(AC271,AD271,X271,Y271,Z271),1))))</f>
        <v/>
      </c>
      <c r="AV271" s="96" t="str" cm="1">
        <f t="array" ref="AV271">IF(A271="","",IF(INDEX(Table_Methods!A:F,MATCH(G271,Table_Methods!B:B,0),1)&lt;&gt;"BKFL8","",MAX(0,ROUND(BKFL8_STR_RCK(AB271,X271),1))))</f>
        <v/>
      </c>
      <c r="AW271" s="96" t="str" cm="1">
        <f t="array" ref="AW271">IF(A271="","",IF(INDEX(Table_Methods!A:F,MATCH(G271,Table_Methods!B:B,0),1)&lt;&gt;"BKFL9","",MAX(0,ROUND(BKFL9_STR_NRK(AC271,AD271,X271,Y271,Z271),1))))</f>
        <v/>
      </c>
      <c r="AX271" s="96" t="str" cm="1">
        <f t="array" ref="AX271">IF(A271="","",IF(INDEX(Table_Methods!A:F,MATCH(G271,Table_Methods!B:B,0),1)&lt;&gt;"BKFL9","",MAX(0,ROUND(BKFL9_STR_RCK(AB271,X271),1))))</f>
        <v/>
      </c>
    </row>
    <row r="272" spans="1:50" x14ac:dyDescent="0.25">
      <c r="A272" s="82" t="str">
        <f>IF(Input!A272="","",Input!A272)</f>
        <v/>
      </c>
      <c r="B272" s="82" t="str">
        <f>IF(Input!B272="","",Input!B272)</f>
        <v/>
      </c>
      <c r="C272" s="82" t="str">
        <f>IF(Input!D272="","",Input!D272)</f>
        <v/>
      </c>
      <c r="D272" s="82" t="str">
        <f>IF(Input!E272="","",Input!E272)</f>
        <v/>
      </c>
      <c r="E272" s="82" t="str">
        <f>IF(Input!F272="","",Input!F272)</f>
        <v/>
      </c>
      <c r="F272" s="82" t="str">
        <f>IF(Input!G272="","",Input!G272)</f>
        <v/>
      </c>
      <c r="G272" s="83" t="str">
        <f>IF(Input!H272="","",Input!H272)</f>
        <v/>
      </c>
      <c r="H272" s="82" t="str">
        <f>IF(Input!I272="","",Input!I272)</f>
        <v/>
      </c>
      <c r="I272" s="82" t="str">
        <f>IF(Input!J272="","",Input!J272)</f>
        <v/>
      </c>
      <c r="J272" s="82" t="str">
        <f>IF(Input!K272="","",Input!K272)</f>
        <v/>
      </c>
      <c r="K272" s="82" t="str">
        <f>IF(Input!L272="","",Input!L272)</f>
        <v/>
      </c>
      <c r="L272" s="70" t="str">
        <f>IF(B272="","",IF(B272="Box",4,IF(AND(Project!$B$12&gt;0,ISNUMBER(Project!$B$12)),Project!$B$12,12)))</f>
        <v/>
      </c>
      <c r="M272" s="66" t="str">
        <f t="shared" si="28"/>
        <v/>
      </c>
      <c r="N272" s="66" t="str">
        <f t="shared" si="29"/>
        <v/>
      </c>
      <c r="O272" s="67" t="str" cm="1">
        <f t="array" ref="O272">IF(A272="","",ROUND(IF(B272="Circular",Circular(M272),IF(B272="Box",Box(M272,N272),Elliptical(M272,N272))),3))</f>
        <v/>
      </c>
      <c r="P272" s="66" t="str">
        <f t="shared" si="30"/>
        <v/>
      </c>
      <c r="Q272" s="66" t="str" cm="1">
        <f t="array" ref="Q272">IF(M272="","",ROUND(W(M272),2))</f>
        <v/>
      </c>
      <c r="R272" s="66" t="str" cm="1">
        <f t="array" ref="R272">IF(M272="","",ROUND(Wb(Q272,M272),2))</f>
        <v/>
      </c>
      <c r="S272" s="66" t="str" cm="1">
        <f t="array" ref="S272">IF(R272="","",ROUND(K(R272,N272,L272),2))</f>
        <v/>
      </c>
      <c r="T272" s="66" t="str" cm="1">
        <f t="array" ref="T272">IF(S272="","",ROUND(K_3(S272,P272,L272),2))</f>
        <v/>
      </c>
      <c r="U272" s="66" t="str" cm="1">
        <f t="array" ref="U272">IF(S272="","",ROUND(Wt(I272,S272,L272),2))</f>
        <v/>
      </c>
      <c r="V272" s="92" t="str" cm="1">
        <f t="array" ref="V272">IF(A272="","",MAX(ROUND(L_B2(K272,N272),2),0))</f>
        <v/>
      </c>
      <c r="W272" s="92" t="str" cm="1">
        <f t="array" ref="W272">IF(A272="","",MAX(ROUND(L_Tc(K272,I272,N272),2),0))</f>
        <v/>
      </c>
      <c r="X272" s="92" t="str" cm="1">
        <f t="array" ref="X272">IF(N272="","",ROUND(L_Vc(K272,P272,N272),2))</f>
        <v/>
      </c>
      <c r="Y272" s="92" t="str">
        <f t="shared" si="31"/>
        <v/>
      </c>
      <c r="Z272" s="92" t="str">
        <f t="shared" si="32"/>
        <v/>
      </c>
      <c r="AA272" s="92" t="str">
        <f t="shared" si="33"/>
        <v/>
      </c>
      <c r="AB272" s="76" t="str" cm="1">
        <f t="array" ref="AB272">IF(A272="","",AREA_F(IF(RIGHT(G272,4)="ment",P272,I272),R272))</f>
        <v/>
      </c>
      <c r="AC272" s="76" t="str" cm="1">
        <f t="array" ref="AC272">IF(A272="","",ROUND(AREA_BC(R272,S272,N272,O272),2))</f>
        <v/>
      </c>
      <c r="AD272" s="76" t="str">
        <f t="shared" si="34"/>
        <v/>
      </c>
      <c r="AE272" s="76" t="str" cm="1">
        <f t="array" ref="AE272">IF(A272="","",ROUND(AREA_CT(S272,U272,I272),2))</f>
        <v/>
      </c>
      <c r="AF272" s="76" t="str" cm="1">
        <f t="array" ref="AF272">IF(A272="","",ROUND(AREA_VT(T272,U272,I272,P272),2))</f>
        <v/>
      </c>
      <c r="AG272" s="96" t="str" cm="1">
        <f t="array" ref="AG272">IF(A272="","",IF(INDEX(Table_Methods!A:F,MATCH(G272,Table_Methods!B:B,0),1)&lt;&gt;"BKFL1","",MAX(0,ROUND(BKFL1_CEB(AC272,AE272,AH272,F272,F272,J272),1))))</f>
        <v/>
      </c>
      <c r="AH272" s="96" t="str" cm="1">
        <f t="array" ref="AH272">IF(A272="","",IF(INDEX(Table_Methods!A:F,MATCH(G272,Table_Methods!B:B,0),1)&lt;&gt;"BKFL1","",MAX(0,ROUND(BKFL1_STR_NRK(AC272,AE272,K272,V272,W272),1))))</f>
        <v/>
      </c>
      <c r="AI272" s="96" t="str" cm="1">
        <f t="array" ref="AI272">IF(A272="","",IF(INDEX(Table_Methods!A:F,MATCH(G272,Table_Methods!B:B,0),1)&lt;&gt;"BKFL1","",MAX(0,ROUND(BKFL1_STR_RCK(AB272,F272),1))))</f>
        <v/>
      </c>
      <c r="AJ272" s="96" t="str" cm="1">
        <f t="array" ref="AJ272">IF(A272="","",IF(INDEX(Table_Methods!A:F,MATCH(G272,Table_Methods!B:B,0),1)&lt;&gt;"BKFL2","",MAX(0,ROUND(BKFL2_CEB(AC272,AD272,AK272,F272,F272,J272),1))))</f>
        <v/>
      </c>
      <c r="AK272" s="96" t="str" cm="1">
        <f t="array" ref="AK272">IF(A272="","",IF(INDEX(Table_Methods!A:F,MATCH(G272,Table_Methods!B:B,0),1)&lt;&gt;"BKFL2","",MAX(0,ROUND(BKFL2_STR_NRK(AC272,AD272,K272,V272,X272),1))))</f>
        <v/>
      </c>
      <c r="AL272" s="96" t="str" cm="1">
        <f t="array" ref="AL272">IF(A272="","",IF(INDEX(Table_Methods!A:F,MATCH(G272,Table_Methods!B:B,0),1)&lt;&gt;"BKFL2","",MAX(0,ROUND(BKFL2_STR_RCK(AB272,F272),1))))</f>
        <v/>
      </c>
      <c r="AM272" s="96" t="str" cm="1">
        <f t="array" ref="AM272">IF(A272="","",IF(INDEX(Table_Methods!A:F,MATCH(G272,Table_Methods!B:B,0),1)&lt;&gt;"BKFL3","",MAX(0,ROUND(BKFL3_STR(AC272+AE272,K272),1))))</f>
        <v/>
      </c>
      <c r="AN272" s="96" t="str" cm="1">
        <f t="array" ref="AN272">IF(A272="","",IF(INDEX(Table_Methods!A:F,MATCH(G272,Table_Methods!B:B,0),1)&lt;&gt;"BKFL6","",MAX(0,ROUND(BKFL6_CEB(AC272,AE272,AO272,F272,F272,J272),1))))</f>
        <v/>
      </c>
      <c r="AO272" s="97" t="str" cm="1">
        <f t="array" ref="AO272">IF(A272="","",IF(INDEX(Table_Methods!A:F,MATCH(G272,Table_Methods!B:B,0),1)&lt;&gt;"BKFL6","",MAX(0,ROUND(BKFL6_STR_NRK(AC272,K272,V272),1))))</f>
        <v/>
      </c>
      <c r="AP272" s="96" t="str" cm="1">
        <f t="array" ref="AP272">IF(A272="","",IF(INDEX(Table_Methods!A:F,MATCH(G272,Table_Methods!B:B,0),1)&lt;&gt;"BKFL6","",MAX(0,ROUND(BKFL6_STR_RCK(AB272,F272),1))))</f>
        <v/>
      </c>
      <c r="AQ272" s="97" t="str" cm="1">
        <f t="array" ref="AQ272">IF(A272="","",IF(INDEX(Table_Methods!A:F,MATCH(G272,Table_Methods!B:B,0),1)&lt;&gt;"BKFL7","",MAX(0,ROUND(BKFL7_CEB(AC272,AD272,AR272,F272,F272,J272),1))))</f>
        <v/>
      </c>
      <c r="AR272" s="96" t="str" cm="1">
        <f t="array" ref="AR272">IF(A272="","",IF(INDEX(Table_Methods!A:F,MATCH(G272,Table_Methods!B:B,0),1)&lt;&gt;"BKFL7","",MAX(0,ROUND(BKFL7_STR_NRK(AC272,K272,V272),1))))</f>
        <v/>
      </c>
      <c r="AS272" s="96" t="str" cm="1">
        <f t="array" ref="AS272">IF(A272="","",IF(INDEX(Table_Methods!A:F,MATCH(G272,Table_Methods!B:B,0),1)&lt;&gt;"BKFL7","",MAX(0,ROUND(BKFL7_STR_RCK(AB272,F272),1))))</f>
        <v/>
      </c>
      <c r="AT272" s="97" t="str" cm="1">
        <f t="array" ref="AT272">IF(A272="","",IF(INDEX(Table_Methods!A:F,MATCH(G272,Table_Methods!B:B,0),1)&lt;&gt;"BKFL8","",MAX(0,ROUND(BKFL8_CEB(AF272,Z272,AA272),1))))</f>
        <v/>
      </c>
      <c r="AU272" s="96" t="str" cm="1">
        <f t="array" ref="AU272">IF(A272="","",IF(INDEX(Table_Methods!A:F,MATCH(G272,Table_Methods!B:B,0),1)&lt;&gt;"BKFL8","",MAX(0,ROUND(BKFL8_STR_NRK(AC272,AD272,X272,Y272,Z272),1))))</f>
        <v/>
      </c>
      <c r="AV272" s="96" t="str" cm="1">
        <f t="array" ref="AV272">IF(A272="","",IF(INDEX(Table_Methods!A:F,MATCH(G272,Table_Methods!B:B,0),1)&lt;&gt;"BKFL8","",MAX(0,ROUND(BKFL8_STR_RCK(AB272,X272),1))))</f>
        <v/>
      </c>
      <c r="AW272" s="96" t="str" cm="1">
        <f t="array" ref="AW272">IF(A272="","",IF(INDEX(Table_Methods!A:F,MATCH(G272,Table_Methods!B:B,0),1)&lt;&gt;"BKFL9","",MAX(0,ROUND(BKFL9_STR_NRK(AC272,AD272,X272,Y272,Z272),1))))</f>
        <v/>
      </c>
      <c r="AX272" s="96" t="str" cm="1">
        <f t="array" ref="AX272">IF(A272="","",IF(INDEX(Table_Methods!A:F,MATCH(G272,Table_Methods!B:B,0),1)&lt;&gt;"BKFL9","",MAX(0,ROUND(BKFL9_STR_RCK(AB272,X272),1))))</f>
        <v/>
      </c>
    </row>
    <row r="273" spans="1:50" x14ac:dyDescent="0.25">
      <c r="A273" s="82" t="str">
        <f>IF(Input!A273="","",Input!A273)</f>
        <v/>
      </c>
      <c r="B273" s="82" t="str">
        <f>IF(Input!B273="","",Input!B273)</f>
        <v/>
      </c>
      <c r="C273" s="82" t="str">
        <f>IF(Input!D273="","",Input!D273)</f>
        <v/>
      </c>
      <c r="D273" s="82" t="str">
        <f>IF(Input!E273="","",Input!E273)</f>
        <v/>
      </c>
      <c r="E273" s="82" t="str">
        <f>IF(Input!F273="","",Input!F273)</f>
        <v/>
      </c>
      <c r="F273" s="82" t="str">
        <f>IF(Input!G273="","",Input!G273)</f>
        <v/>
      </c>
      <c r="G273" s="83" t="str">
        <f>IF(Input!H273="","",Input!H273)</f>
        <v/>
      </c>
      <c r="H273" s="82" t="str">
        <f>IF(Input!I273="","",Input!I273)</f>
        <v/>
      </c>
      <c r="I273" s="82" t="str">
        <f>IF(Input!J273="","",Input!J273)</f>
        <v/>
      </c>
      <c r="J273" s="82" t="str">
        <f>IF(Input!K273="","",Input!K273)</f>
        <v/>
      </c>
      <c r="K273" s="82" t="str">
        <f>IF(Input!L273="","",Input!L273)</f>
        <v/>
      </c>
      <c r="L273" s="70" t="str">
        <f>IF(B273="","",IF(B273="Box",4,IF(AND(Project!$B$12&gt;0,ISNUMBER(Project!$B$12)),Project!$B$12,12)))</f>
        <v/>
      </c>
      <c r="M273" s="66" t="str">
        <f t="shared" si="28"/>
        <v/>
      </c>
      <c r="N273" s="66" t="str">
        <f t="shared" si="29"/>
        <v/>
      </c>
      <c r="O273" s="67" t="str" cm="1">
        <f t="array" ref="O273">IF(A273="","",ROUND(IF(B273="Circular",Circular(M273),IF(B273="Box",Box(M273,N273),Elliptical(M273,N273))),3))</f>
        <v/>
      </c>
      <c r="P273" s="66" t="str">
        <f t="shared" si="30"/>
        <v/>
      </c>
      <c r="Q273" s="66" t="str" cm="1">
        <f t="array" ref="Q273">IF(M273="","",ROUND(W(M273),2))</f>
        <v/>
      </c>
      <c r="R273" s="66" t="str" cm="1">
        <f t="array" ref="R273">IF(M273="","",ROUND(Wb(Q273,M273),2))</f>
        <v/>
      </c>
      <c r="S273" s="66" t="str" cm="1">
        <f t="array" ref="S273">IF(R273="","",ROUND(K(R273,N273,L273),2))</f>
        <v/>
      </c>
      <c r="T273" s="66" t="str" cm="1">
        <f t="array" ref="T273">IF(S273="","",ROUND(K_3(S273,P273,L273),2))</f>
        <v/>
      </c>
      <c r="U273" s="66" t="str" cm="1">
        <f t="array" ref="U273">IF(S273="","",ROUND(Wt(I273,S273,L273),2))</f>
        <v/>
      </c>
      <c r="V273" s="92" t="str" cm="1">
        <f t="array" ref="V273">IF(A273="","",MAX(ROUND(L_B2(K273,N273),2),0))</f>
        <v/>
      </c>
      <c r="W273" s="92" t="str" cm="1">
        <f t="array" ref="W273">IF(A273="","",MAX(ROUND(L_Tc(K273,I273,N273),2),0))</f>
        <v/>
      </c>
      <c r="X273" s="92" t="str" cm="1">
        <f t="array" ref="X273">IF(N273="","",ROUND(L_Vc(K273,P273,N273),2))</f>
        <v/>
      </c>
      <c r="Y273" s="92" t="str">
        <f t="shared" si="31"/>
        <v/>
      </c>
      <c r="Z273" s="92" t="str">
        <f t="shared" si="32"/>
        <v/>
      </c>
      <c r="AA273" s="92" t="str">
        <f t="shared" si="33"/>
        <v/>
      </c>
      <c r="AB273" s="76" t="str" cm="1">
        <f t="array" ref="AB273">IF(A273="","",AREA_F(IF(RIGHT(G273,4)="ment",P273,I273),R273))</f>
        <v/>
      </c>
      <c r="AC273" s="76" t="str" cm="1">
        <f t="array" ref="AC273">IF(A273="","",ROUND(AREA_BC(R273,S273,N273,O273),2))</f>
        <v/>
      </c>
      <c r="AD273" s="76" t="str">
        <f t="shared" si="34"/>
        <v/>
      </c>
      <c r="AE273" s="76" t="str" cm="1">
        <f t="array" ref="AE273">IF(A273="","",ROUND(AREA_CT(S273,U273,I273),2))</f>
        <v/>
      </c>
      <c r="AF273" s="76" t="str" cm="1">
        <f t="array" ref="AF273">IF(A273="","",ROUND(AREA_VT(T273,U273,I273,P273),2))</f>
        <v/>
      </c>
      <c r="AG273" s="96" t="str" cm="1">
        <f t="array" ref="AG273">IF(A273="","",IF(INDEX(Table_Methods!A:F,MATCH(G273,Table_Methods!B:B,0),1)&lt;&gt;"BKFL1","",MAX(0,ROUND(BKFL1_CEB(AC273,AE273,AH273,F273,F273,J273),1))))</f>
        <v/>
      </c>
      <c r="AH273" s="96" t="str" cm="1">
        <f t="array" ref="AH273">IF(A273="","",IF(INDEX(Table_Methods!A:F,MATCH(G273,Table_Methods!B:B,0),1)&lt;&gt;"BKFL1","",MAX(0,ROUND(BKFL1_STR_NRK(AC273,AE273,K273,V273,W273),1))))</f>
        <v/>
      </c>
      <c r="AI273" s="96" t="str" cm="1">
        <f t="array" ref="AI273">IF(A273="","",IF(INDEX(Table_Methods!A:F,MATCH(G273,Table_Methods!B:B,0),1)&lt;&gt;"BKFL1","",MAX(0,ROUND(BKFL1_STR_RCK(AB273,F273),1))))</f>
        <v/>
      </c>
      <c r="AJ273" s="96" t="str" cm="1">
        <f t="array" ref="AJ273">IF(A273="","",IF(INDEX(Table_Methods!A:F,MATCH(G273,Table_Methods!B:B,0),1)&lt;&gt;"BKFL2","",MAX(0,ROUND(BKFL2_CEB(AC273,AD273,AK273,F273,F273,J273),1))))</f>
        <v/>
      </c>
      <c r="AK273" s="96" t="str" cm="1">
        <f t="array" ref="AK273">IF(A273="","",IF(INDEX(Table_Methods!A:F,MATCH(G273,Table_Methods!B:B,0),1)&lt;&gt;"BKFL2","",MAX(0,ROUND(BKFL2_STR_NRK(AC273,AD273,K273,V273,X273),1))))</f>
        <v/>
      </c>
      <c r="AL273" s="96" t="str" cm="1">
        <f t="array" ref="AL273">IF(A273="","",IF(INDEX(Table_Methods!A:F,MATCH(G273,Table_Methods!B:B,0),1)&lt;&gt;"BKFL2","",MAX(0,ROUND(BKFL2_STR_RCK(AB273,F273),1))))</f>
        <v/>
      </c>
      <c r="AM273" s="96" t="str" cm="1">
        <f t="array" ref="AM273">IF(A273="","",IF(INDEX(Table_Methods!A:F,MATCH(G273,Table_Methods!B:B,0),1)&lt;&gt;"BKFL3","",MAX(0,ROUND(BKFL3_STR(AC273+AE273,K273),1))))</f>
        <v/>
      </c>
      <c r="AN273" s="96" t="str" cm="1">
        <f t="array" ref="AN273">IF(A273="","",IF(INDEX(Table_Methods!A:F,MATCH(G273,Table_Methods!B:B,0),1)&lt;&gt;"BKFL6","",MAX(0,ROUND(BKFL6_CEB(AC273,AE273,AO273,F273,F273,J273),1))))</f>
        <v/>
      </c>
      <c r="AO273" s="97" t="str" cm="1">
        <f t="array" ref="AO273">IF(A273="","",IF(INDEX(Table_Methods!A:F,MATCH(G273,Table_Methods!B:B,0),1)&lt;&gt;"BKFL6","",MAX(0,ROUND(BKFL6_STR_NRK(AC273,K273,V273),1))))</f>
        <v/>
      </c>
      <c r="AP273" s="96" t="str" cm="1">
        <f t="array" ref="AP273">IF(A273="","",IF(INDEX(Table_Methods!A:F,MATCH(G273,Table_Methods!B:B,0),1)&lt;&gt;"BKFL6","",MAX(0,ROUND(BKFL6_STR_RCK(AB273,F273),1))))</f>
        <v/>
      </c>
      <c r="AQ273" s="97" t="str" cm="1">
        <f t="array" ref="AQ273">IF(A273="","",IF(INDEX(Table_Methods!A:F,MATCH(G273,Table_Methods!B:B,0),1)&lt;&gt;"BKFL7","",MAX(0,ROUND(BKFL7_CEB(AC273,AD273,AR273,F273,F273,J273),1))))</f>
        <v/>
      </c>
      <c r="AR273" s="96" t="str" cm="1">
        <f t="array" ref="AR273">IF(A273="","",IF(INDEX(Table_Methods!A:F,MATCH(G273,Table_Methods!B:B,0),1)&lt;&gt;"BKFL7","",MAX(0,ROUND(BKFL7_STR_NRK(AC273,K273,V273),1))))</f>
        <v/>
      </c>
      <c r="AS273" s="96" t="str" cm="1">
        <f t="array" ref="AS273">IF(A273="","",IF(INDEX(Table_Methods!A:F,MATCH(G273,Table_Methods!B:B,0),1)&lt;&gt;"BKFL7","",MAX(0,ROUND(BKFL7_STR_RCK(AB273,F273),1))))</f>
        <v/>
      </c>
      <c r="AT273" s="97" t="str" cm="1">
        <f t="array" ref="AT273">IF(A273="","",IF(INDEX(Table_Methods!A:F,MATCH(G273,Table_Methods!B:B,0),1)&lt;&gt;"BKFL8","",MAX(0,ROUND(BKFL8_CEB(AF273,Z273,AA273),1))))</f>
        <v/>
      </c>
      <c r="AU273" s="96" t="str" cm="1">
        <f t="array" ref="AU273">IF(A273="","",IF(INDEX(Table_Methods!A:F,MATCH(G273,Table_Methods!B:B,0),1)&lt;&gt;"BKFL8","",MAX(0,ROUND(BKFL8_STR_NRK(AC273,AD273,X273,Y273,Z273),1))))</f>
        <v/>
      </c>
      <c r="AV273" s="96" t="str" cm="1">
        <f t="array" ref="AV273">IF(A273="","",IF(INDEX(Table_Methods!A:F,MATCH(G273,Table_Methods!B:B,0),1)&lt;&gt;"BKFL8","",MAX(0,ROUND(BKFL8_STR_RCK(AB273,X273),1))))</f>
        <v/>
      </c>
      <c r="AW273" s="96" t="str" cm="1">
        <f t="array" ref="AW273">IF(A273="","",IF(INDEX(Table_Methods!A:F,MATCH(G273,Table_Methods!B:B,0),1)&lt;&gt;"BKFL9","",MAX(0,ROUND(BKFL9_STR_NRK(AC273,AD273,X273,Y273,Z273),1))))</f>
        <v/>
      </c>
      <c r="AX273" s="96" t="str" cm="1">
        <f t="array" ref="AX273">IF(A273="","",IF(INDEX(Table_Methods!A:F,MATCH(G273,Table_Methods!B:B,0),1)&lt;&gt;"BKFL9","",MAX(0,ROUND(BKFL9_STR_RCK(AB273,X273),1))))</f>
        <v/>
      </c>
    </row>
    <row r="274" spans="1:50" x14ac:dyDescent="0.25">
      <c r="A274" s="82" t="str">
        <f>IF(Input!A274="","",Input!A274)</f>
        <v/>
      </c>
      <c r="B274" s="82" t="str">
        <f>IF(Input!B274="","",Input!B274)</f>
        <v/>
      </c>
      <c r="C274" s="82" t="str">
        <f>IF(Input!D274="","",Input!D274)</f>
        <v/>
      </c>
      <c r="D274" s="82" t="str">
        <f>IF(Input!E274="","",Input!E274)</f>
        <v/>
      </c>
      <c r="E274" s="82" t="str">
        <f>IF(Input!F274="","",Input!F274)</f>
        <v/>
      </c>
      <c r="F274" s="82" t="str">
        <f>IF(Input!G274="","",Input!G274)</f>
        <v/>
      </c>
      <c r="G274" s="83" t="str">
        <f>IF(Input!H274="","",Input!H274)</f>
        <v/>
      </c>
      <c r="H274" s="82" t="str">
        <f>IF(Input!I274="","",Input!I274)</f>
        <v/>
      </c>
      <c r="I274" s="82" t="str">
        <f>IF(Input!J274="","",Input!J274)</f>
        <v/>
      </c>
      <c r="J274" s="82" t="str">
        <f>IF(Input!K274="","",Input!K274)</f>
        <v/>
      </c>
      <c r="K274" s="82" t="str">
        <f>IF(Input!L274="","",Input!L274)</f>
        <v/>
      </c>
      <c r="L274" s="70" t="str">
        <f>IF(B274="","",IF(B274="Box",4,IF(AND(Project!$B$12&gt;0,ISNUMBER(Project!$B$12)),Project!$B$12,12)))</f>
        <v/>
      </c>
      <c r="M274" s="66" t="str">
        <f t="shared" si="28"/>
        <v/>
      </c>
      <c r="N274" s="66" t="str">
        <f t="shared" si="29"/>
        <v/>
      </c>
      <c r="O274" s="67" t="str" cm="1">
        <f t="array" ref="O274">IF(A274="","",ROUND(IF(B274="Circular",Circular(M274),IF(B274="Box",Box(M274,N274),Elliptical(M274,N274))),3))</f>
        <v/>
      </c>
      <c r="P274" s="66" t="str">
        <f t="shared" si="30"/>
        <v/>
      </c>
      <c r="Q274" s="66" t="str" cm="1">
        <f t="array" ref="Q274">IF(M274="","",ROUND(W(M274),2))</f>
        <v/>
      </c>
      <c r="R274" s="66" t="str" cm="1">
        <f t="array" ref="R274">IF(M274="","",ROUND(Wb(Q274,M274),2))</f>
        <v/>
      </c>
      <c r="S274" s="66" t="str" cm="1">
        <f t="array" ref="S274">IF(R274="","",ROUND(K(R274,N274,L274),2))</f>
        <v/>
      </c>
      <c r="T274" s="66" t="str" cm="1">
        <f t="array" ref="T274">IF(S274="","",ROUND(K_3(S274,P274,L274),2))</f>
        <v/>
      </c>
      <c r="U274" s="66" t="str" cm="1">
        <f t="array" ref="U274">IF(S274="","",ROUND(Wt(I274,S274,L274),2))</f>
        <v/>
      </c>
      <c r="V274" s="92" t="str" cm="1">
        <f t="array" ref="V274">IF(A274="","",MAX(ROUND(L_B2(K274,N274),2),0))</f>
        <v/>
      </c>
      <c r="W274" s="92" t="str" cm="1">
        <f t="array" ref="W274">IF(A274="","",MAX(ROUND(L_Tc(K274,I274,N274),2),0))</f>
        <v/>
      </c>
      <c r="X274" s="92" t="str" cm="1">
        <f t="array" ref="X274">IF(N274="","",ROUND(L_Vc(K274,P274,N274),2))</f>
        <v/>
      </c>
      <c r="Y274" s="92" t="str">
        <f t="shared" si="31"/>
        <v/>
      </c>
      <c r="Z274" s="92" t="str">
        <f t="shared" si="32"/>
        <v/>
      </c>
      <c r="AA274" s="92" t="str">
        <f t="shared" si="33"/>
        <v/>
      </c>
      <c r="AB274" s="76" t="str" cm="1">
        <f t="array" ref="AB274">IF(A274="","",AREA_F(IF(RIGHT(G274,4)="ment",P274,I274),R274))</f>
        <v/>
      </c>
      <c r="AC274" s="76" t="str" cm="1">
        <f t="array" ref="AC274">IF(A274="","",ROUND(AREA_BC(R274,S274,N274,O274),2))</f>
        <v/>
      </c>
      <c r="AD274" s="76" t="str">
        <f t="shared" si="34"/>
        <v/>
      </c>
      <c r="AE274" s="76" t="str" cm="1">
        <f t="array" ref="AE274">IF(A274="","",ROUND(AREA_CT(S274,U274,I274),2))</f>
        <v/>
      </c>
      <c r="AF274" s="76" t="str" cm="1">
        <f t="array" ref="AF274">IF(A274="","",ROUND(AREA_VT(T274,U274,I274,P274),2))</f>
        <v/>
      </c>
      <c r="AG274" s="96" t="str" cm="1">
        <f t="array" ref="AG274">IF(A274="","",IF(INDEX(Table_Methods!A:F,MATCH(G274,Table_Methods!B:B,0),1)&lt;&gt;"BKFL1","",MAX(0,ROUND(BKFL1_CEB(AC274,AE274,AH274,F274,F274,J274),1))))</f>
        <v/>
      </c>
      <c r="AH274" s="96" t="str" cm="1">
        <f t="array" ref="AH274">IF(A274="","",IF(INDEX(Table_Methods!A:F,MATCH(G274,Table_Methods!B:B,0),1)&lt;&gt;"BKFL1","",MAX(0,ROUND(BKFL1_STR_NRK(AC274,AE274,K274,V274,W274),1))))</f>
        <v/>
      </c>
      <c r="AI274" s="96" t="str" cm="1">
        <f t="array" ref="AI274">IF(A274="","",IF(INDEX(Table_Methods!A:F,MATCH(G274,Table_Methods!B:B,0),1)&lt;&gt;"BKFL1","",MAX(0,ROUND(BKFL1_STR_RCK(AB274,F274),1))))</f>
        <v/>
      </c>
      <c r="AJ274" s="96" t="str" cm="1">
        <f t="array" ref="AJ274">IF(A274="","",IF(INDEX(Table_Methods!A:F,MATCH(G274,Table_Methods!B:B,0),1)&lt;&gt;"BKFL2","",MAX(0,ROUND(BKFL2_CEB(AC274,AD274,AK274,F274,F274,J274),1))))</f>
        <v/>
      </c>
      <c r="AK274" s="96" t="str" cm="1">
        <f t="array" ref="AK274">IF(A274="","",IF(INDEX(Table_Methods!A:F,MATCH(G274,Table_Methods!B:B,0),1)&lt;&gt;"BKFL2","",MAX(0,ROUND(BKFL2_STR_NRK(AC274,AD274,K274,V274,X274),1))))</f>
        <v/>
      </c>
      <c r="AL274" s="96" t="str" cm="1">
        <f t="array" ref="AL274">IF(A274="","",IF(INDEX(Table_Methods!A:F,MATCH(G274,Table_Methods!B:B,0),1)&lt;&gt;"BKFL2","",MAX(0,ROUND(BKFL2_STR_RCK(AB274,F274),1))))</f>
        <v/>
      </c>
      <c r="AM274" s="96" t="str" cm="1">
        <f t="array" ref="AM274">IF(A274="","",IF(INDEX(Table_Methods!A:F,MATCH(G274,Table_Methods!B:B,0),1)&lt;&gt;"BKFL3","",MAX(0,ROUND(BKFL3_STR(AC274+AE274,K274),1))))</f>
        <v/>
      </c>
      <c r="AN274" s="96" t="str" cm="1">
        <f t="array" ref="AN274">IF(A274="","",IF(INDEX(Table_Methods!A:F,MATCH(G274,Table_Methods!B:B,0),1)&lt;&gt;"BKFL6","",MAX(0,ROUND(BKFL6_CEB(AC274,AE274,AO274,F274,F274,J274),1))))</f>
        <v/>
      </c>
      <c r="AO274" s="97" t="str" cm="1">
        <f t="array" ref="AO274">IF(A274="","",IF(INDEX(Table_Methods!A:F,MATCH(G274,Table_Methods!B:B,0),1)&lt;&gt;"BKFL6","",MAX(0,ROUND(BKFL6_STR_NRK(AC274,K274,V274),1))))</f>
        <v/>
      </c>
      <c r="AP274" s="96" t="str" cm="1">
        <f t="array" ref="AP274">IF(A274="","",IF(INDEX(Table_Methods!A:F,MATCH(G274,Table_Methods!B:B,0),1)&lt;&gt;"BKFL6","",MAX(0,ROUND(BKFL6_STR_RCK(AB274,F274),1))))</f>
        <v/>
      </c>
      <c r="AQ274" s="97" t="str" cm="1">
        <f t="array" ref="AQ274">IF(A274="","",IF(INDEX(Table_Methods!A:F,MATCH(G274,Table_Methods!B:B,0),1)&lt;&gt;"BKFL7","",MAX(0,ROUND(BKFL7_CEB(AC274,AD274,AR274,F274,F274,J274),1))))</f>
        <v/>
      </c>
      <c r="AR274" s="96" t="str" cm="1">
        <f t="array" ref="AR274">IF(A274="","",IF(INDEX(Table_Methods!A:F,MATCH(G274,Table_Methods!B:B,0),1)&lt;&gt;"BKFL7","",MAX(0,ROUND(BKFL7_STR_NRK(AC274,K274,V274),1))))</f>
        <v/>
      </c>
      <c r="AS274" s="96" t="str" cm="1">
        <f t="array" ref="AS274">IF(A274="","",IF(INDEX(Table_Methods!A:F,MATCH(G274,Table_Methods!B:B,0),1)&lt;&gt;"BKFL7","",MAX(0,ROUND(BKFL7_STR_RCK(AB274,F274),1))))</f>
        <v/>
      </c>
      <c r="AT274" s="97" t="str" cm="1">
        <f t="array" ref="AT274">IF(A274="","",IF(INDEX(Table_Methods!A:F,MATCH(G274,Table_Methods!B:B,0),1)&lt;&gt;"BKFL8","",MAX(0,ROUND(BKFL8_CEB(AF274,Z274,AA274),1))))</f>
        <v/>
      </c>
      <c r="AU274" s="96" t="str" cm="1">
        <f t="array" ref="AU274">IF(A274="","",IF(INDEX(Table_Methods!A:F,MATCH(G274,Table_Methods!B:B,0),1)&lt;&gt;"BKFL8","",MAX(0,ROUND(BKFL8_STR_NRK(AC274,AD274,X274,Y274,Z274),1))))</f>
        <v/>
      </c>
      <c r="AV274" s="96" t="str" cm="1">
        <f t="array" ref="AV274">IF(A274="","",IF(INDEX(Table_Methods!A:F,MATCH(G274,Table_Methods!B:B,0),1)&lt;&gt;"BKFL8","",MAX(0,ROUND(BKFL8_STR_RCK(AB274,X274),1))))</f>
        <v/>
      </c>
      <c r="AW274" s="96" t="str" cm="1">
        <f t="array" ref="AW274">IF(A274="","",IF(INDEX(Table_Methods!A:F,MATCH(G274,Table_Methods!B:B,0),1)&lt;&gt;"BKFL9","",MAX(0,ROUND(BKFL9_STR_NRK(AC274,AD274,X274,Y274,Z274),1))))</f>
        <v/>
      </c>
      <c r="AX274" s="96" t="str" cm="1">
        <f t="array" ref="AX274">IF(A274="","",IF(INDEX(Table_Methods!A:F,MATCH(G274,Table_Methods!B:B,0),1)&lt;&gt;"BKFL9","",MAX(0,ROUND(BKFL9_STR_RCK(AB274,X274),1))))</f>
        <v/>
      </c>
    </row>
    <row r="275" spans="1:50" x14ac:dyDescent="0.25">
      <c r="A275" s="82" t="str">
        <f>IF(Input!A275="","",Input!A275)</f>
        <v/>
      </c>
      <c r="B275" s="82" t="str">
        <f>IF(Input!B275="","",Input!B275)</f>
        <v/>
      </c>
      <c r="C275" s="82" t="str">
        <f>IF(Input!D275="","",Input!D275)</f>
        <v/>
      </c>
      <c r="D275" s="82" t="str">
        <f>IF(Input!E275="","",Input!E275)</f>
        <v/>
      </c>
      <c r="E275" s="82" t="str">
        <f>IF(Input!F275="","",Input!F275)</f>
        <v/>
      </c>
      <c r="F275" s="82" t="str">
        <f>IF(Input!G275="","",Input!G275)</f>
        <v/>
      </c>
      <c r="G275" s="83" t="str">
        <f>IF(Input!H275="","",Input!H275)</f>
        <v/>
      </c>
      <c r="H275" s="82" t="str">
        <f>IF(Input!I275="","",Input!I275)</f>
        <v/>
      </c>
      <c r="I275" s="82" t="str">
        <f>IF(Input!J275="","",Input!J275)</f>
        <v/>
      </c>
      <c r="J275" s="82" t="str">
        <f>IF(Input!K275="","",Input!K275)</f>
        <v/>
      </c>
      <c r="K275" s="82" t="str">
        <f>IF(Input!L275="","",Input!L275)</f>
        <v/>
      </c>
      <c r="L275" s="70" t="str">
        <f>IF(B275="","",IF(B275="Box",4,IF(AND(Project!$B$12&gt;0,ISNUMBER(Project!$B$12)),Project!$B$12,12)))</f>
        <v/>
      </c>
      <c r="M275" s="66" t="str">
        <f t="shared" si="28"/>
        <v/>
      </c>
      <c r="N275" s="66" t="str">
        <f t="shared" si="29"/>
        <v/>
      </c>
      <c r="O275" s="67" t="str" cm="1">
        <f t="array" ref="O275">IF(A275="","",ROUND(IF(B275="Circular",Circular(M275),IF(B275="Box",Box(M275,N275),Elliptical(M275,N275))),3))</f>
        <v/>
      </c>
      <c r="P275" s="66" t="str">
        <f t="shared" si="30"/>
        <v/>
      </c>
      <c r="Q275" s="66" t="str" cm="1">
        <f t="array" ref="Q275">IF(M275="","",ROUND(W(M275),2))</f>
        <v/>
      </c>
      <c r="R275" s="66" t="str" cm="1">
        <f t="array" ref="R275">IF(M275="","",ROUND(Wb(Q275,M275),2))</f>
        <v/>
      </c>
      <c r="S275" s="66" t="str" cm="1">
        <f t="array" ref="S275">IF(R275="","",ROUND(K(R275,N275,L275),2))</f>
        <v/>
      </c>
      <c r="T275" s="66" t="str" cm="1">
        <f t="array" ref="T275">IF(S275="","",ROUND(K_3(S275,P275,L275),2))</f>
        <v/>
      </c>
      <c r="U275" s="66" t="str" cm="1">
        <f t="array" ref="U275">IF(S275="","",ROUND(Wt(I275,S275,L275),2))</f>
        <v/>
      </c>
      <c r="V275" s="92" t="str" cm="1">
        <f t="array" ref="V275">IF(A275="","",MAX(ROUND(L_B2(K275,N275),2),0))</f>
        <v/>
      </c>
      <c r="W275" s="92" t="str" cm="1">
        <f t="array" ref="W275">IF(A275="","",MAX(ROUND(L_Tc(K275,I275,N275),2),0))</f>
        <v/>
      </c>
      <c r="X275" s="92" t="str" cm="1">
        <f t="array" ref="X275">IF(N275="","",ROUND(L_Vc(K275,P275,N275),2))</f>
        <v/>
      </c>
      <c r="Y275" s="92" t="str">
        <f t="shared" si="31"/>
        <v/>
      </c>
      <c r="Z275" s="92" t="str">
        <f t="shared" si="32"/>
        <v/>
      </c>
      <c r="AA275" s="92" t="str">
        <f t="shared" si="33"/>
        <v/>
      </c>
      <c r="AB275" s="76" t="str" cm="1">
        <f t="array" ref="AB275">IF(A275="","",AREA_F(IF(RIGHT(G275,4)="ment",P275,I275),R275))</f>
        <v/>
      </c>
      <c r="AC275" s="76" t="str" cm="1">
        <f t="array" ref="AC275">IF(A275="","",ROUND(AREA_BC(R275,S275,N275,O275),2))</f>
        <v/>
      </c>
      <c r="AD275" s="76" t="str">
        <f t="shared" si="34"/>
        <v/>
      </c>
      <c r="AE275" s="76" t="str" cm="1">
        <f t="array" ref="AE275">IF(A275="","",ROUND(AREA_CT(S275,U275,I275),2))</f>
        <v/>
      </c>
      <c r="AF275" s="76" t="str" cm="1">
        <f t="array" ref="AF275">IF(A275="","",ROUND(AREA_VT(T275,U275,I275,P275),2))</f>
        <v/>
      </c>
      <c r="AG275" s="96" t="str" cm="1">
        <f t="array" ref="AG275">IF(A275="","",IF(INDEX(Table_Methods!A:F,MATCH(G275,Table_Methods!B:B,0),1)&lt;&gt;"BKFL1","",MAX(0,ROUND(BKFL1_CEB(AC275,AE275,AH275,F275,F275,J275),1))))</f>
        <v/>
      </c>
      <c r="AH275" s="96" t="str" cm="1">
        <f t="array" ref="AH275">IF(A275="","",IF(INDEX(Table_Methods!A:F,MATCH(G275,Table_Methods!B:B,0),1)&lt;&gt;"BKFL1","",MAX(0,ROUND(BKFL1_STR_NRK(AC275,AE275,K275,V275,W275),1))))</f>
        <v/>
      </c>
      <c r="AI275" s="96" t="str" cm="1">
        <f t="array" ref="AI275">IF(A275="","",IF(INDEX(Table_Methods!A:F,MATCH(G275,Table_Methods!B:B,0),1)&lt;&gt;"BKFL1","",MAX(0,ROUND(BKFL1_STR_RCK(AB275,F275),1))))</f>
        <v/>
      </c>
      <c r="AJ275" s="96" t="str" cm="1">
        <f t="array" ref="AJ275">IF(A275="","",IF(INDEX(Table_Methods!A:F,MATCH(G275,Table_Methods!B:B,0),1)&lt;&gt;"BKFL2","",MAX(0,ROUND(BKFL2_CEB(AC275,AD275,AK275,F275,F275,J275),1))))</f>
        <v/>
      </c>
      <c r="AK275" s="96" t="str" cm="1">
        <f t="array" ref="AK275">IF(A275="","",IF(INDEX(Table_Methods!A:F,MATCH(G275,Table_Methods!B:B,0),1)&lt;&gt;"BKFL2","",MAX(0,ROUND(BKFL2_STR_NRK(AC275,AD275,K275,V275,X275),1))))</f>
        <v/>
      </c>
      <c r="AL275" s="96" t="str" cm="1">
        <f t="array" ref="AL275">IF(A275="","",IF(INDEX(Table_Methods!A:F,MATCH(G275,Table_Methods!B:B,0),1)&lt;&gt;"BKFL2","",MAX(0,ROUND(BKFL2_STR_RCK(AB275,F275),1))))</f>
        <v/>
      </c>
      <c r="AM275" s="96" t="str" cm="1">
        <f t="array" ref="AM275">IF(A275="","",IF(INDEX(Table_Methods!A:F,MATCH(G275,Table_Methods!B:B,0),1)&lt;&gt;"BKFL3","",MAX(0,ROUND(BKFL3_STR(AC275+AE275,K275),1))))</f>
        <v/>
      </c>
      <c r="AN275" s="96" t="str" cm="1">
        <f t="array" ref="AN275">IF(A275="","",IF(INDEX(Table_Methods!A:F,MATCH(G275,Table_Methods!B:B,0),1)&lt;&gt;"BKFL6","",MAX(0,ROUND(BKFL6_CEB(AC275,AE275,AO275,F275,F275,J275),1))))</f>
        <v/>
      </c>
      <c r="AO275" s="97" t="str" cm="1">
        <f t="array" ref="AO275">IF(A275="","",IF(INDEX(Table_Methods!A:F,MATCH(G275,Table_Methods!B:B,0),1)&lt;&gt;"BKFL6","",MAX(0,ROUND(BKFL6_STR_NRK(AC275,K275,V275),1))))</f>
        <v/>
      </c>
      <c r="AP275" s="96" t="str" cm="1">
        <f t="array" ref="AP275">IF(A275="","",IF(INDEX(Table_Methods!A:F,MATCH(G275,Table_Methods!B:B,0),1)&lt;&gt;"BKFL6","",MAX(0,ROUND(BKFL6_STR_RCK(AB275,F275),1))))</f>
        <v/>
      </c>
      <c r="AQ275" s="97" t="str" cm="1">
        <f t="array" ref="AQ275">IF(A275="","",IF(INDEX(Table_Methods!A:F,MATCH(G275,Table_Methods!B:B,0),1)&lt;&gt;"BKFL7","",MAX(0,ROUND(BKFL7_CEB(AC275,AD275,AR275,F275,F275,J275),1))))</f>
        <v/>
      </c>
      <c r="AR275" s="96" t="str" cm="1">
        <f t="array" ref="AR275">IF(A275="","",IF(INDEX(Table_Methods!A:F,MATCH(G275,Table_Methods!B:B,0),1)&lt;&gt;"BKFL7","",MAX(0,ROUND(BKFL7_STR_NRK(AC275,K275,V275),1))))</f>
        <v/>
      </c>
      <c r="AS275" s="96" t="str" cm="1">
        <f t="array" ref="AS275">IF(A275="","",IF(INDEX(Table_Methods!A:F,MATCH(G275,Table_Methods!B:B,0),1)&lt;&gt;"BKFL7","",MAX(0,ROUND(BKFL7_STR_RCK(AB275,F275),1))))</f>
        <v/>
      </c>
      <c r="AT275" s="97" t="str" cm="1">
        <f t="array" ref="AT275">IF(A275="","",IF(INDEX(Table_Methods!A:F,MATCH(G275,Table_Methods!B:B,0),1)&lt;&gt;"BKFL8","",MAX(0,ROUND(BKFL8_CEB(AF275,Z275,AA275),1))))</f>
        <v/>
      </c>
      <c r="AU275" s="96" t="str" cm="1">
        <f t="array" ref="AU275">IF(A275="","",IF(INDEX(Table_Methods!A:F,MATCH(G275,Table_Methods!B:B,0),1)&lt;&gt;"BKFL8","",MAX(0,ROUND(BKFL8_STR_NRK(AC275,AD275,X275,Y275,Z275),1))))</f>
        <v/>
      </c>
      <c r="AV275" s="96" t="str" cm="1">
        <f t="array" ref="AV275">IF(A275="","",IF(INDEX(Table_Methods!A:F,MATCH(G275,Table_Methods!B:B,0),1)&lt;&gt;"BKFL8","",MAX(0,ROUND(BKFL8_STR_RCK(AB275,X275),1))))</f>
        <v/>
      </c>
      <c r="AW275" s="96" t="str" cm="1">
        <f t="array" ref="AW275">IF(A275="","",IF(INDEX(Table_Methods!A:F,MATCH(G275,Table_Methods!B:B,0),1)&lt;&gt;"BKFL9","",MAX(0,ROUND(BKFL9_STR_NRK(AC275,AD275,X275,Y275,Z275),1))))</f>
        <v/>
      </c>
      <c r="AX275" s="96" t="str" cm="1">
        <f t="array" ref="AX275">IF(A275="","",IF(INDEX(Table_Methods!A:F,MATCH(G275,Table_Methods!B:B,0),1)&lt;&gt;"BKFL9","",MAX(0,ROUND(BKFL9_STR_RCK(AB275,X275),1))))</f>
        <v/>
      </c>
    </row>
    <row r="276" spans="1:50" x14ac:dyDescent="0.25">
      <c r="A276" s="82" t="str">
        <f>IF(Input!A276="","",Input!A276)</f>
        <v/>
      </c>
      <c r="B276" s="82" t="str">
        <f>IF(Input!B276="","",Input!B276)</f>
        <v/>
      </c>
      <c r="C276" s="82" t="str">
        <f>IF(Input!D276="","",Input!D276)</f>
        <v/>
      </c>
      <c r="D276" s="82" t="str">
        <f>IF(Input!E276="","",Input!E276)</f>
        <v/>
      </c>
      <c r="E276" s="82" t="str">
        <f>IF(Input!F276="","",Input!F276)</f>
        <v/>
      </c>
      <c r="F276" s="82" t="str">
        <f>IF(Input!G276="","",Input!G276)</f>
        <v/>
      </c>
      <c r="G276" s="83" t="str">
        <f>IF(Input!H276="","",Input!H276)</f>
        <v/>
      </c>
      <c r="H276" s="82" t="str">
        <f>IF(Input!I276="","",Input!I276)</f>
        <v/>
      </c>
      <c r="I276" s="82" t="str">
        <f>IF(Input!J276="","",Input!J276)</f>
        <v/>
      </c>
      <c r="J276" s="82" t="str">
        <f>IF(Input!K276="","",Input!K276)</f>
        <v/>
      </c>
      <c r="K276" s="82" t="str">
        <f>IF(Input!L276="","",Input!L276)</f>
        <v/>
      </c>
      <c r="L276" s="70" t="str">
        <f>IF(B276="","",IF(B276="Box",4,IF(AND(Project!$B$12&gt;0,ISNUMBER(Project!$B$12)),Project!$B$12,12)))</f>
        <v/>
      </c>
      <c r="M276" s="66" t="str">
        <f t="shared" si="28"/>
        <v/>
      </c>
      <c r="N276" s="66" t="str">
        <f t="shared" si="29"/>
        <v/>
      </c>
      <c r="O276" s="67" t="str" cm="1">
        <f t="array" ref="O276">IF(A276="","",ROUND(IF(B276="Circular",Circular(M276),IF(B276="Box",Box(M276,N276),Elliptical(M276,N276))),3))</f>
        <v/>
      </c>
      <c r="P276" s="66" t="str">
        <f t="shared" si="30"/>
        <v/>
      </c>
      <c r="Q276" s="66" t="str" cm="1">
        <f t="array" ref="Q276">IF(M276="","",ROUND(W(M276),2))</f>
        <v/>
      </c>
      <c r="R276" s="66" t="str" cm="1">
        <f t="array" ref="R276">IF(M276="","",ROUND(Wb(Q276,M276),2))</f>
        <v/>
      </c>
      <c r="S276" s="66" t="str" cm="1">
        <f t="array" ref="S276">IF(R276="","",ROUND(K(R276,N276,L276),2))</f>
        <v/>
      </c>
      <c r="T276" s="66" t="str" cm="1">
        <f t="array" ref="T276">IF(S276="","",ROUND(K_3(S276,P276,L276),2))</f>
        <v/>
      </c>
      <c r="U276" s="66" t="str" cm="1">
        <f t="array" ref="U276">IF(S276="","",ROUND(Wt(I276,S276,L276),2))</f>
        <v/>
      </c>
      <c r="V276" s="92" t="str" cm="1">
        <f t="array" ref="V276">IF(A276="","",MAX(ROUND(L_B2(K276,N276),2),0))</f>
        <v/>
      </c>
      <c r="W276" s="92" t="str" cm="1">
        <f t="array" ref="W276">IF(A276="","",MAX(ROUND(L_Tc(K276,I276,N276),2),0))</f>
        <v/>
      </c>
      <c r="X276" s="92" t="str" cm="1">
        <f t="array" ref="X276">IF(N276="","",ROUND(L_Vc(K276,P276,N276),2))</f>
        <v/>
      </c>
      <c r="Y276" s="92" t="str">
        <f t="shared" si="31"/>
        <v/>
      </c>
      <c r="Z276" s="92" t="str">
        <f t="shared" si="32"/>
        <v/>
      </c>
      <c r="AA276" s="92" t="str">
        <f t="shared" si="33"/>
        <v/>
      </c>
      <c r="AB276" s="76" t="str" cm="1">
        <f t="array" ref="AB276">IF(A276="","",AREA_F(IF(RIGHT(G276,4)="ment",P276,I276),R276))</f>
        <v/>
      </c>
      <c r="AC276" s="76" t="str" cm="1">
        <f t="array" ref="AC276">IF(A276="","",ROUND(AREA_BC(R276,S276,N276,O276),2))</f>
        <v/>
      </c>
      <c r="AD276" s="76" t="str">
        <f t="shared" si="34"/>
        <v/>
      </c>
      <c r="AE276" s="76" t="str" cm="1">
        <f t="array" ref="AE276">IF(A276="","",ROUND(AREA_CT(S276,U276,I276),2))</f>
        <v/>
      </c>
      <c r="AF276" s="76" t="str" cm="1">
        <f t="array" ref="AF276">IF(A276="","",ROUND(AREA_VT(T276,U276,I276,P276),2))</f>
        <v/>
      </c>
      <c r="AG276" s="96" t="str" cm="1">
        <f t="array" ref="AG276">IF(A276="","",IF(INDEX(Table_Methods!A:F,MATCH(G276,Table_Methods!B:B,0),1)&lt;&gt;"BKFL1","",MAX(0,ROUND(BKFL1_CEB(AC276,AE276,AH276,F276,F276,J276),1))))</f>
        <v/>
      </c>
      <c r="AH276" s="96" t="str" cm="1">
        <f t="array" ref="AH276">IF(A276="","",IF(INDEX(Table_Methods!A:F,MATCH(G276,Table_Methods!B:B,0),1)&lt;&gt;"BKFL1","",MAX(0,ROUND(BKFL1_STR_NRK(AC276,AE276,K276,V276,W276),1))))</f>
        <v/>
      </c>
      <c r="AI276" s="96" t="str" cm="1">
        <f t="array" ref="AI276">IF(A276="","",IF(INDEX(Table_Methods!A:F,MATCH(G276,Table_Methods!B:B,0),1)&lt;&gt;"BKFL1","",MAX(0,ROUND(BKFL1_STR_RCK(AB276,F276),1))))</f>
        <v/>
      </c>
      <c r="AJ276" s="96" t="str" cm="1">
        <f t="array" ref="AJ276">IF(A276="","",IF(INDEX(Table_Methods!A:F,MATCH(G276,Table_Methods!B:B,0),1)&lt;&gt;"BKFL2","",MAX(0,ROUND(BKFL2_CEB(AC276,AD276,AK276,F276,F276,J276),1))))</f>
        <v/>
      </c>
      <c r="AK276" s="96" t="str" cm="1">
        <f t="array" ref="AK276">IF(A276="","",IF(INDEX(Table_Methods!A:F,MATCH(G276,Table_Methods!B:B,0),1)&lt;&gt;"BKFL2","",MAX(0,ROUND(BKFL2_STR_NRK(AC276,AD276,K276,V276,X276),1))))</f>
        <v/>
      </c>
      <c r="AL276" s="96" t="str" cm="1">
        <f t="array" ref="AL276">IF(A276="","",IF(INDEX(Table_Methods!A:F,MATCH(G276,Table_Methods!B:B,0),1)&lt;&gt;"BKFL2","",MAX(0,ROUND(BKFL2_STR_RCK(AB276,F276),1))))</f>
        <v/>
      </c>
      <c r="AM276" s="96" t="str" cm="1">
        <f t="array" ref="AM276">IF(A276="","",IF(INDEX(Table_Methods!A:F,MATCH(G276,Table_Methods!B:B,0),1)&lt;&gt;"BKFL3","",MAX(0,ROUND(BKFL3_STR(AC276+AE276,K276),1))))</f>
        <v/>
      </c>
      <c r="AN276" s="96" t="str" cm="1">
        <f t="array" ref="AN276">IF(A276="","",IF(INDEX(Table_Methods!A:F,MATCH(G276,Table_Methods!B:B,0),1)&lt;&gt;"BKFL6","",MAX(0,ROUND(BKFL6_CEB(AC276,AE276,AO276,F276,F276,J276),1))))</f>
        <v/>
      </c>
      <c r="AO276" s="97" t="str" cm="1">
        <f t="array" ref="AO276">IF(A276="","",IF(INDEX(Table_Methods!A:F,MATCH(G276,Table_Methods!B:B,0),1)&lt;&gt;"BKFL6","",MAX(0,ROUND(BKFL6_STR_NRK(AC276,K276,V276),1))))</f>
        <v/>
      </c>
      <c r="AP276" s="96" t="str" cm="1">
        <f t="array" ref="AP276">IF(A276="","",IF(INDEX(Table_Methods!A:F,MATCH(G276,Table_Methods!B:B,0),1)&lt;&gt;"BKFL6","",MAX(0,ROUND(BKFL6_STR_RCK(AB276,F276),1))))</f>
        <v/>
      </c>
      <c r="AQ276" s="97" t="str" cm="1">
        <f t="array" ref="AQ276">IF(A276="","",IF(INDEX(Table_Methods!A:F,MATCH(G276,Table_Methods!B:B,0),1)&lt;&gt;"BKFL7","",MAX(0,ROUND(BKFL7_CEB(AC276,AD276,AR276,F276,F276,J276),1))))</f>
        <v/>
      </c>
      <c r="AR276" s="96" t="str" cm="1">
        <f t="array" ref="AR276">IF(A276="","",IF(INDEX(Table_Methods!A:F,MATCH(G276,Table_Methods!B:B,0),1)&lt;&gt;"BKFL7","",MAX(0,ROUND(BKFL7_STR_NRK(AC276,K276,V276),1))))</f>
        <v/>
      </c>
      <c r="AS276" s="96" t="str" cm="1">
        <f t="array" ref="AS276">IF(A276="","",IF(INDEX(Table_Methods!A:F,MATCH(G276,Table_Methods!B:B,0),1)&lt;&gt;"BKFL7","",MAX(0,ROUND(BKFL7_STR_RCK(AB276,F276),1))))</f>
        <v/>
      </c>
      <c r="AT276" s="97" t="str" cm="1">
        <f t="array" ref="AT276">IF(A276="","",IF(INDEX(Table_Methods!A:F,MATCH(G276,Table_Methods!B:B,0),1)&lt;&gt;"BKFL8","",MAX(0,ROUND(BKFL8_CEB(AF276,Z276,AA276),1))))</f>
        <v/>
      </c>
      <c r="AU276" s="96" t="str" cm="1">
        <f t="array" ref="AU276">IF(A276="","",IF(INDEX(Table_Methods!A:F,MATCH(G276,Table_Methods!B:B,0),1)&lt;&gt;"BKFL8","",MAX(0,ROUND(BKFL8_STR_NRK(AC276,AD276,X276,Y276,Z276),1))))</f>
        <v/>
      </c>
      <c r="AV276" s="96" t="str" cm="1">
        <f t="array" ref="AV276">IF(A276="","",IF(INDEX(Table_Methods!A:F,MATCH(G276,Table_Methods!B:B,0),1)&lt;&gt;"BKFL8","",MAX(0,ROUND(BKFL8_STR_RCK(AB276,X276),1))))</f>
        <v/>
      </c>
      <c r="AW276" s="96" t="str" cm="1">
        <f t="array" ref="AW276">IF(A276="","",IF(INDEX(Table_Methods!A:F,MATCH(G276,Table_Methods!B:B,0),1)&lt;&gt;"BKFL9","",MAX(0,ROUND(BKFL9_STR_NRK(AC276,AD276,X276,Y276,Z276),1))))</f>
        <v/>
      </c>
      <c r="AX276" s="96" t="str" cm="1">
        <f t="array" ref="AX276">IF(A276="","",IF(INDEX(Table_Methods!A:F,MATCH(G276,Table_Methods!B:B,0),1)&lt;&gt;"BKFL9","",MAX(0,ROUND(BKFL9_STR_RCK(AB276,X276),1))))</f>
        <v/>
      </c>
    </row>
    <row r="277" spans="1:50" x14ac:dyDescent="0.25">
      <c r="A277" s="82" t="str">
        <f>IF(Input!A277="","",Input!A277)</f>
        <v/>
      </c>
      <c r="B277" s="82" t="str">
        <f>IF(Input!B277="","",Input!B277)</f>
        <v/>
      </c>
      <c r="C277" s="82" t="str">
        <f>IF(Input!D277="","",Input!D277)</f>
        <v/>
      </c>
      <c r="D277" s="82" t="str">
        <f>IF(Input!E277="","",Input!E277)</f>
        <v/>
      </c>
      <c r="E277" s="82" t="str">
        <f>IF(Input!F277="","",Input!F277)</f>
        <v/>
      </c>
      <c r="F277" s="82" t="str">
        <f>IF(Input!G277="","",Input!G277)</f>
        <v/>
      </c>
      <c r="G277" s="83" t="str">
        <f>IF(Input!H277="","",Input!H277)</f>
        <v/>
      </c>
      <c r="H277" s="82" t="str">
        <f>IF(Input!I277="","",Input!I277)</f>
        <v/>
      </c>
      <c r="I277" s="82" t="str">
        <f>IF(Input!J277="","",Input!J277)</f>
        <v/>
      </c>
      <c r="J277" s="82" t="str">
        <f>IF(Input!K277="","",Input!K277)</f>
        <v/>
      </c>
      <c r="K277" s="82" t="str">
        <f>IF(Input!L277="","",Input!L277)</f>
        <v/>
      </c>
      <c r="L277" s="70" t="str">
        <f>IF(B277="","",IF(B277="Box",4,IF(AND(Project!$B$12&gt;0,ISNUMBER(Project!$B$12)),Project!$B$12,12)))</f>
        <v/>
      </c>
      <c r="M277" s="66" t="str">
        <f t="shared" si="28"/>
        <v/>
      </c>
      <c r="N277" s="66" t="str">
        <f t="shared" si="29"/>
        <v/>
      </c>
      <c r="O277" s="67" t="str" cm="1">
        <f t="array" ref="O277">IF(A277="","",ROUND(IF(B277="Circular",Circular(M277),IF(B277="Box",Box(M277,N277),Elliptical(M277,N277))),3))</f>
        <v/>
      </c>
      <c r="P277" s="66" t="str">
        <f t="shared" si="30"/>
        <v/>
      </c>
      <c r="Q277" s="66" t="str" cm="1">
        <f t="array" ref="Q277">IF(M277="","",ROUND(W(M277),2))</f>
        <v/>
      </c>
      <c r="R277" s="66" t="str" cm="1">
        <f t="array" ref="R277">IF(M277="","",ROUND(Wb(Q277,M277),2))</f>
        <v/>
      </c>
      <c r="S277" s="66" t="str" cm="1">
        <f t="array" ref="S277">IF(R277="","",ROUND(K(R277,N277,L277),2))</f>
        <v/>
      </c>
      <c r="T277" s="66" t="str" cm="1">
        <f t="array" ref="T277">IF(S277="","",ROUND(K_3(S277,P277,L277),2))</f>
        <v/>
      </c>
      <c r="U277" s="66" t="str" cm="1">
        <f t="array" ref="U277">IF(S277="","",ROUND(Wt(I277,S277,L277),2))</f>
        <v/>
      </c>
      <c r="V277" s="92" t="str" cm="1">
        <f t="array" ref="V277">IF(A277="","",MAX(ROUND(L_B2(K277,N277),2),0))</f>
        <v/>
      </c>
      <c r="W277" s="92" t="str" cm="1">
        <f t="array" ref="W277">IF(A277="","",MAX(ROUND(L_Tc(K277,I277,N277),2),0))</f>
        <v/>
      </c>
      <c r="X277" s="92" t="str" cm="1">
        <f t="array" ref="X277">IF(N277="","",ROUND(L_Vc(K277,P277,N277),2))</f>
        <v/>
      </c>
      <c r="Y277" s="92" t="str">
        <f t="shared" si="31"/>
        <v/>
      </c>
      <c r="Z277" s="92" t="str">
        <f t="shared" si="32"/>
        <v/>
      </c>
      <c r="AA277" s="92" t="str">
        <f t="shared" si="33"/>
        <v/>
      </c>
      <c r="AB277" s="76" t="str" cm="1">
        <f t="array" ref="AB277">IF(A277="","",AREA_F(IF(RIGHT(G277,4)="ment",P277,I277),R277))</f>
        <v/>
      </c>
      <c r="AC277" s="76" t="str" cm="1">
        <f t="array" ref="AC277">IF(A277="","",ROUND(AREA_BC(R277,S277,N277,O277),2))</f>
        <v/>
      </c>
      <c r="AD277" s="76" t="str">
        <f t="shared" si="34"/>
        <v/>
      </c>
      <c r="AE277" s="76" t="str" cm="1">
        <f t="array" ref="AE277">IF(A277="","",ROUND(AREA_CT(S277,U277,I277),2))</f>
        <v/>
      </c>
      <c r="AF277" s="76" t="str" cm="1">
        <f t="array" ref="AF277">IF(A277="","",ROUND(AREA_VT(T277,U277,I277,P277),2))</f>
        <v/>
      </c>
      <c r="AG277" s="96" t="str" cm="1">
        <f t="array" ref="AG277">IF(A277="","",IF(INDEX(Table_Methods!A:F,MATCH(G277,Table_Methods!B:B,0),1)&lt;&gt;"BKFL1","",MAX(0,ROUND(BKFL1_CEB(AC277,AE277,AH277,F277,F277,J277),1))))</f>
        <v/>
      </c>
      <c r="AH277" s="96" t="str" cm="1">
        <f t="array" ref="AH277">IF(A277="","",IF(INDEX(Table_Methods!A:F,MATCH(G277,Table_Methods!B:B,0),1)&lt;&gt;"BKFL1","",MAX(0,ROUND(BKFL1_STR_NRK(AC277,AE277,K277,V277,W277),1))))</f>
        <v/>
      </c>
      <c r="AI277" s="96" t="str" cm="1">
        <f t="array" ref="AI277">IF(A277="","",IF(INDEX(Table_Methods!A:F,MATCH(G277,Table_Methods!B:B,0),1)&lt;&gt;"BKFL1","",MAX(0,ROUND(BKFL1_STR_RCK(AB277,F277),1))))</f>
        <v/>
      </c>
      <c r="AJ277" s="96" t="str" cm="1">
        <f t="array" ref="AJ277">IF(A277="","",IF(INDEX(Table_Methods!A:F,MATCH(G277,Table_Methods!B:B,0),1)&lt;&gt;"BKFL2","",MAX(0,ROUND(BKFL2_CEB(AC277,AD277,AK277,F277,F277,J277),1))))</f>
        <v/>
      </c>
      <c r="AK277" s="96" t="str" cm="1">
        <f t="array" ref="AK277">IF(A277="","",IF(INDEX(Table_Methods!A:F,MATCH(G277,Table_Methods!B:B,0),1)&lt;&gt;"BKFL2","",MAX(0,ROUND(BKFL2_STR_NRK(AC277,AD277,K277,V277,X277),1))))</f>
        <v/>
      </c>
      <c r="AL277" s="96" t="str" cm="1">
        <f t="array" ref="AL277">IF(A277="","",IF(INDEX(Table_Methods!A:F,MATCH(G277,Table_Methods!B:B,0),1)&lt;&gt;"BKFL2","",MAX(0,ROUND(BKFL2_STR_RCK(AB277,F277),1))))</f>
        <v/>
      </c>
      <c r="AM277" s="96" t="str" cm="1">
        <f t="array" ref="AM277">IF(A277="","",IF(INDEX(Table_Methods!A:F,MATCH(G277,Table_Methods!B:B,0),1)&lt;&gt;"BKFL3","",MAX(0,ROUND(BKFL3_STR(AC277+AE277,K277),1))))</f>
        <v/>
      </c>
      <c r="AN277" s="96" t="str" cm="1">
        <f t="array" ref="AN277">IF(A277="","",IF(INDEX(Table_Methods!A:F,MATCH(G277,Table_Methods!B:B,0),1)&lt;&gt;"BKFL6","",MAX(0,ROUND(BKFL6_CEB(AC277,AE277,AO277,F277,F277,J277),1))))</f>
        <v/>
      </c>
      <c r="AO277" s="97" t="str" cm="1">
        <f t="array" ref="AO277">IF(A277="","",IF(INDEX(Table_Methods!A:F,MATCH(G277,Table_Methods!B:B,0),1)&lt;&gt;"BKFL6","",MAX(0,ROUND(BKFL6_STR_NRK(AC277,K277,V277),1))))</f>
        <v/>
      </c>
      <c r="AP277" s="96" t="str" cm="1">
        <f t="array" ref="AP277">IF(A277="","",IF(INDEX(Table_Methods!A:F,MATCH(G277,Table_Methods!B:B,0),1)&lt;&gt;"BKFL6","",MAX(0,ROUND(BKFL6_STR_RCK(AB277,F277),1))))</f>
        <v/>
      </c>
      <c r="AQ277" s="97" t="str" cm="1">
        <f t="array" ref="AQ277">IF(A277="","",IF(INDEX(Table_Methods!A:F,MATCH(G277,Table_Methods!B:B,0),1)&lt;&gt;"BKFL7","",MAX(0,ROUND(BKFL7_CEB(AC277,AD277,AR277,F277,F277,J277),1))))</f>
        <v/>
      </c>
      <c r="AR277" s="96" t="str" cm="1">
        <f t="array" ref="AR277">IF(A277="","",IF(INDEX(Table_Methods!A:F,MATCH(G277,Table_Methods!B:B,0),1)&lt;&gt;"BKFL7","",MAX(0,ROUND(BKFL7_STR_NRK(AC277,K277,V277),1))))</f>
        <v/>
      </c>
      <c r="AS277" s="96" t="str" cm="1">
        <f t="array" ref="AS277">IF(A277="","",IF(INDEX(Table_Methods!A:F,MATCH(G277,Table_Methods!B:B,0),1)&lt;&gt;"BKFL7","",MAX(0,ROUND(BKFL7_STR_RCK(AB277,F277),1))))</f>
        <v/>
      </c>
      <c r="AT277" s="97" t="str" cm="1">
        <f t="array" ref="AT277">IF(A277="","",IF(INDEX(Table_Methods!A:F,MATCH(G277,Table_Methods!B:B,0),1)&lt;&gt;"BKFL8","",MAX(0,ROUND(BKFL8_CEB(AF277,Z277,AA277),1))))</f>
        <v/>
      </c>
      <c r="AU277" s="96" t="str" cm="1">
        <f t="array" ref="AU277">IF(A277="","",IF(INDEX(Table_Methods!A:F,MATCH(G277,Table_Methods!B:B,0),1)&lt;&gt;"BKFL8","",MAX(0,ROUND(BKFL8_STR_NRK(AC277,AD277,X277,Y277,Z277),1))))</f>
        <v/>
      </c>
      <c r="AV277" s="96" t="str" cm="1">
        <f t="array" ref="AV277">IF(A277="","",IF(INDEX(Table_Methods!A:F,MATCH(G277,Table_Methods!B:B,0),1)&lt;&gt;"BKFL8","",MAX(0,ROUND(BKFL8_STR_RCK(AB277,X277),1))))</f>
        <v/>
      </c>
      <c r="AW277" s="96" t="str" cm="1">
        <f t="array" ref="AW277">IF(A277="","",IF(INDEX(Table_Methods!A:F,MATCH(G277,Table_Methods!B:B,0),1)&lt;&gt;"BKFL9","",MAX(0,ROUND(BKFL9_STR_NRK(AC277,AD277,X277,Y277,Z277),1))))</f>
        <v/>
      </c>
      <c r="AX277" s="96" t="str" cm="1">
        <f t="array" ref="AX277">IF(A277="","",IF(INDEX(Table_Methods!A:F,MATCH(G277,Table_Methods!B:B,0),1)&lt;&gt;"BKFL9","",MAX(0,ROUND(BKFL9_STR_RCK(AB277,X277),1))))</f>
        <v/>
      </c>
    </row>
    <row r="278" spans="1:50" x14ac:dyDescent="0.25">
      <c r="A278" s="82" t="str">
        <f>IF(Input!A278="","",Input!A278)</f>
        <v/>
      </c>
      <c r="B278" s="82" t="str">
        <f>IF(Input!B278="","",Input!B278)</f>
        <v/>
      </c>
      <c r="C278" s="82" t="str">
        <f>IF(Input!D278="","",Input!D278)</f>
        <v/>
      </c>
      <c r="D278" s="82" t="str">
        <f>IF(Input!E278="","",Input!E278)</f>
        <v/>
      </c>
      <c r="E278" s="82" t="str">
        <f>IF(Input!F278="","",Input!F278)</f>
        <v/>
      </c>
      <c r="F278" s="82" t="str">
        <f>IF(Input!G278="","",Input!G278)</f>
        <v/>
      </c>
      <c r="G278" s="83" t="str">
        <f>IF(Input!H278="","",Input!H278)</f>
        <v/>
      </c>
      <c r="H278" s="82" t="str">
        <f>IF(Input!I278="","",Input!I278)</f>
        <v/>
      </c>
      <c r="I278" s="82" t="str">
        <f>IF(Input!J278="","",Input!J278)</f>
        <v/>
      </c>
      <c r="J278" s="82" t="str">
        <f>IF(Input!K278="","",Input!K278)</f>
        <v/>
      </c>
      <c r="K278" s="82" t="str">
        <f>IF(Input!L278="","",Input!L278)</f>
        <v/>
      </c>
      <c r="L278" s="70" t="str">
        <f>IF(B278="","",IF(B278="Box",4,IF(AND(Project!$B$12&gt;0,ISNUMBER(Project!$B$12)),Project!$B$12,12)))</f>
        <v/>
      </c>
      <c r="M278" s="66" t="str">
        <f t="shared" si="28"/>
        <v/>
      </c>
      <c r="N278" s="66" t="str">
        <f t="shared" si="29"/>
        <v/>
      </c>
      <c r="O278" s="67" t="str" cm="1">
        <f t="array" ref="O278">IF(A278="","",ROUND(IF(B278="Circular",Circular(M278),IF(B278="Box",Box(M278,N278),Elliptical(M278,N278))),3))</f>
        <v/>
      </c>
      <c r="P278" s="66" t="str">
        <f t="shared" si="30"/>
        <v/>
      </c>
      <c r="Q278" s="66" t="str" cm="1">
        <f t="array" ref="Q278">IF(M278="","",ROUND(W(M278),2))</f>
        <v/>
      </c>
      <c r="R278" s="66" t="str" cm="1">
        <f t="array" ref="R278">IF(M278="","",ROUND(Wb(Q278,M278),2))</f>
        <v/>
      </c>
      <c r="S278" s="66" t="str" cm="1">
        <f t="array" ref="S278">IF(R278="","",ROUND(K(R278,N278,L278),2))</f>
        <v/>
      </c>
      <c r="T278" s="66" t="str" cm="1">
        <f t="array" ref="T278">IF(S278="","",ROUND(K_3(S278,P278,L278),2))</f>
        <v/>
      </c>
      <c r="U278" s="66" t="str" cm="1">
        <f t="array" ref="U278">IF(S278="","",ROUND(Wt(I278,S278,L278),2))</f>
        <v/>
      </c>
      <c r="V278" s="92" t="str" cm="1">
        <f t="array" ref="V278">IF(A278="","",MAX(ROUND(L_B2(K278,N278),2),0))</f>
        <v/>
      </c>
      <c r="W278" s="92" t="str" cm="1">
        <f t="array" ref="W278">IF(A278="","",MAX(ROUND(L_Tc(K278,I278,N278),2),0))</f>
        <v/>
      </c>
      <c r="X278" s="92" t="str" cm="1">
        <f t="array" ref="X278">IF(N278="","",ROUND(L_Vc(K278,P278,N278),2))</f>
        <v/>
      </c>
      <c r="Y278" s="92" t="str">
        <f t="shared" si="31"/>
        <v/>
      </c>
      <c r="Z278" s="92" t="str">
        <f t="shared" si="32"/>
        <v/>
      </c>
      <c r="AA278" s="92" t="str">
        <f t="shared" si="33"/>
        <v/>
      </c>
      <c r="AB278" s="76" t="str" cm="1">
        <f t="array" ref="AB278">IF(A278="","",AREA_F(IF(RIGHT(G278,4)="ment",P278,I278),R278))</f>
        <v/>
      </c>
      <c r="AC278" s="76" t="str" cm="1">
        <f t="array" ref="AC278">IF(A278="","",ROUND(AREA_BC(R278,S278,N278,O278),2))</f>
        <v/>
      </c>
      <c r="AD278" s="76" t="str">
        <f t="shared" si="34"/>
        <v/>
      </c>
      <c r="AE278" s="76" t="str" cm="1">
        <f t="array" ref="AE278">IF(A278="","",ROUND(AREA_CT(S278,U278,I278),2))</f>
        <v/>
      </c>
      <c r="AF278" s="76" t="str" cm="1">
        <f t="array" ref="AF278">IF(A278="","",ROUND(AREA_VT(T278,U278,I278,P278),2))</f>
        <v/>
      </c>
      <c r="AG278" s="96" t="str" cm="1">
        <f t="array" ref="AG278">IF(A278="","",IF(INDEX(Table_Methods!A:F,MATCH(G278,Table_Methods!B:B,0),1)&lt;&gt;"BKFL1","",MAX(0,ROUND(BKFL1_CEB(AC278,AE278,AH278,F278,F278,J278),1))))</f>
        <v/>
      </c>
      <c r="AH278" s="96" t="str" cm="1">
        <f t="array" ref="AH278">IF(A278="","",IF(INDEX(Table_Methods!A:F,MATCH(G278,Table_Methods!B:B,0),1)&lt;&gt;"BKFL1","",MAX(0,ROUND(BKFL1_STR_NRK(AC278,AE278,K278,V278,W278),1))))</f>
        <v/>
      </c>
      <c r="AI278" s="96" t="str" cm="1">
        <f t="array" ref="AI278">IF(A278="","",IF(INDEX(Table_Methods!A:F,MATCH(G278,Table_Methods!B:B,0),1)&lt;&gt;"BKFL1","",MAX(0,ROUND(BKFL1_STR_RCK(AB278,F278),1))))</f>
        <v/>
      </c>
      <c r="AJ278" s="96" t="str" cm="1">
        <f t="array" ref="AJ278">IF(A278="","",IF(INDEX(Table_Methods!A:F,MATCH(G278,Table_Methods!B:B,0),1)&lt;&gt;"BKFL2","",MAX(0,ROUND(BKFL2_CEB(AC278,AD278,AK278,F278,F278,J278),1))))</f>
        <v/>
      </c>
      <c r="AK278" s="96" t="str" cm="1">
        <f t="array" ref="AK278">IF(A278="","",IF(INDEX(Table_Methods!A:F,MATCH(G278,Table_Methods!B:B,0),1)&lt;&gt;"BKFL2","",MAX(0,ROUND(BKFL2_STR_NRK(AC278,AD278,K278,V278,X278),1))))</f>
        <v/>
      </c>
      <c r="AL278" s="96" t="str" cm="1">
        <f t="array" ref="AL278">IF(A278="","",IF(INDEX(Table_Methods!A:F,MATCH(G278,Table_Methods!B:B,0),1)&lt;&gt;"BKFL2","",MAX(0,ROUND(BKFL2_STR_RCK(AB278,F278),1))))</f>
        <v/>
      </c>
      <c r="AM278" s="96" t="str" cm="1">
        <f t="array" ref="AM278">IF(A278="","",IF(INDEX(Table_Methods!A:F,MATCH(G278,Table_Methods!B:B,0),1)&lt;&gt;"BKFL3","",MAX(0,ROUND(BKFL3_STR(AC278+AE278,K278),1))))</f>
        <v/>
      </c>
      <c r="AN278" s="96" t="str" cm="1">
        <f t="array" ref="AN278">IF(A278="","",IF(INDEX(Table_Methods!A:F,MATCH(G278,Table_Methods!B:B,0),1)&lt;&gt;"BKFL6","",MAX(0,ROUND(BKFL6_CEB(AC278,AE278,AO278,F278,F278,J278),1))))</f>
        <v/>
      </c>
      <c r="AO278" s="97" t="str" cm="1">
        <f t="array" ref="AO278">IF(A278="","",IF(INDEX(Table_Methods!A:F,MATCH(G278,Table_Methods!B:B,0),1)&lt;&gt;"BKFL6","",MAX(0,ROUND(BKFL6_STR_NRK(AC278,K278,V278),1))))</f>
        <v/>
      </c>
      <c r="AP278" s="96" t="str" cm="1">
        <f t="array" ref="AP278">IF(A278="","",IF(INDEX(Table_Methods!A:F,MATCH(G278,Table_Methods!B:B,0),1)&lt;&gt;"BKFL6","",MAX(0,ROUND(BKFL6_STR_RCK(AB278,F278),1))))</f>
        <v/>
      </c>
      <c r="AQ278" s="97" t="str" cm="1">
        <f t="array" ref="AQ278">IF(A278="","",IF(INDEX(Table_Methods!A:F,MATCH(G278,Table_Methods!B:B,0),1)&lt;&gt;"BKFL7","",MAX(0,ROUND(BKFL7_CEB(AC278,AD278,AR278,F278,F278,J278),1))))</f>
        <v/>
      </c>
      <c r="AR278" s="96" t="str" cm="1">
        <f t="array" ref="AR278">IF(A278="","",IF(INDEX(Table_Methods!A:F,MATCH(G278,Table_Methods!B:B,0),1)&lt;&gt;"BKFL7","",MAX(0,ROUND(BKFL7_STR_NRK(AC278,K278,V278),1))))</f>
        <v/>
      </c>
      <c r="AS278" s="96" t="str" cm="1">
        <f t="array" ref="AS278">IF(A278="","",IF(INDEX(Table_Methods!A:F,MATCH(G278,Table_Methods!B:B,0),1)&lt;&gt;"BKFL7","",MAX(0,ROUND(BKFL7_STR_RCK(AB278,F278),1))))</f>
        <v/>
      </c>
      <c r="AT278" s="97" t="str" cm="1">
        <f t="array" ref="AT278">IF(A278="","",IF(INDEX(Table_Methods!A:F,MATCH(G278,Table_Methods!B:B,0),1)&lt;&gt;"BKFL8","",MAX(0,ROUND(BKFL8_CEB(AF278,Z278,AA278),1))))</f>
        <v/>
      </c>
      <c r="AU278" s="96" t="str" cm="1">
        <f t="array" ref="AU278">IF(A278="","",IF(INDEX(Table_Methods!A:F,MATCH(G278,Table_Methods!B:B,0),1)&lt;&gt;"BKFL8","",MAX(0,ROUND(BKFL8_STR_NRK(AC278,AD278,X278,Y278,Z278),1))))</f>
        <v/>
      </c>
      <c r="AV278" s="96" t="str" cm="1">
        <f t="array" ref="AV278">IF(A278="","",IF(INDEX(Table_Methods!A:F,MATCH(G278,Table_Methods!B:B,0),1)&lt;&gt;"BKFL8","",MAX(0,ROUND(BKFL8_STR_RCK(AB278,X278),1))))</f>
        <v/>
      </c>
      <c r="AW278" s="96" t="str" cm="1">
        <f t="array" ref="AW278">IF(A278="","",IF(INDEX(Table_Methods!A:F,MATCH(G278,Table_Methods!B:B,0),1)&lt;&gt;"BKFL9","",MAX(0,ROUND(BKFL9_STR_NRK(AC278,AD278,X278,Y278,Z278),1))))</f>
        <v/>
      </c>
      <c r="AX278" s="96" t="str" cm="1">
        <f t="array" ref="AX278">IF(A278="","",IF(INDEX(Table_Methods!A:F,MATCH(G278,Table_Methods!B:B,0),1)&lt;&gt;"BKFL9","",MAX(0,ROUND(BKFL9_STR_RCK(AB278,X278),1))))</f>
        <v/>
      </c>
    </row>
    <row r="279" spans="1:50" x14ac:dyDescent="0.25">
      <c r="A279" s="82" t="str">
        <f>IF(Input!A279="","",Input!A279)</f>
        <v/>
      </c>
      <c r="B279" s="82" t="str">
        <f>IF(Input!B279="","",Input!B279)</f>
        <v/>
      </c>
      <c r="C279" s="82" t="str">
        <f>IF(Input!D279="","",Input!D279)</f>
        <v/>
      </c>
      <c r="D279" s="82" t="str">
        <f>IF(Input!E279="","",Input!E279)</f>
        <v/>
      </c>
      <c r="E279" s="82" t="str">
        <f>IF(Input!F279="","",Input!F279)</f>
        <v/>
      </c>
      <c r="F279" s="82" t="str">
        <f>IF(Input!G279="","",Input!G279)</f>
        <v/>
      </c>
      <c r="G279" s="83" t="str">
        <f>IF(Input!H279="","",Input!H279)</f>
        <v/>
      </c>
      <c r="H279" s="82" t="str">
        <f>IF(Input!I279="","",Input!I279)</f>
        <v/>
      </c>
      <c r="I279" s="82" t="str">
        <f>IF(Input!J279="","",Input!J279)</f>
        <v/>
      </c>
      <c r="J279" s="82" t="str">
        <f>IF(Input!K279="","",Input!K279)</f>
        <v/>
      </c>
      <c r="K279" s="82" t="str">
        <f>IF(Input!L279="","",Input!L279)</f>
        <v/>
      </c>
      <c r="L279" s="70" t="str">
        <f>IF(B279="","",IF(B279="Box",4,IF(AND(Project!$B$12&gt;0,ISNUMBER(Project!$B$12)),Project!$B$12,12)))</f>
        <v/>
      </c>
      <c r="M279" s="66" t="str">
        <f t="shared" si="28"/>
        <v/>
      </c>
      <c r="N279" s="66" t="str">
        <f t="shared" si="29"/>
        <v/>
      </c>
      <c r="O279" s="67" t="str" cm="1">
        <f t="array" ref="O279">IF(A279="","",ROUND(IF(B279="Circular",Circular(M279),IF(B279="Box",Box(M279,N279),Elliptical(M279,N279))),3))</f>
        <v/>
      </c>
      <c r="P279" s="66" t="str">
        <f t="shared" si="30"/>
        <v/>
      </c>
      <c r="Q279" s="66" t="str" cm="1">
        <f t="array" ref="Q279">IF(M279="","",ROUND(W(M279),2))</f>
        <v/>
      </c>
      <c r="R279" s="66" t="str" cm="1">
        <f t="array" ref="R279">IF(M279="","",ROUND(Wb(Q279,M279),2))</f>
        <v/>
      </c>
      <c r="S279" s="66" t="str" cm="1">
        <f t="array" ref="S279">IF(R279="","",ROUND(K(R279,N279,L279),2))</f>
        <v/>
      </c>
      <c r="T279" s="66" t="str" cm="1">
        <f t="array" ref="T279">IF(S279="","",ROUND(K_3(S279,P279,L279),2))</f>
        <v/>
      </c>
      <c r="U279" s="66" t="str" cm="1">
        <f t="array" ref="U279">IF(S279="","",ROUND(Wt(I279,S279,L279),2))</f>
        <v/>
      </c>
      <c r="V279" s="92" t="str" cm="1">
        <f t="array" ref="V279">IF(A279="","",MAX(ROUND(L_B2(K279,N279),2),0))</f>
        <v/>
      </c>
      <c r="W279" s="92" t="str" cm="1">
        <f t="array" ref="W279">IF(A279="","",MAX(ROUND(L_Tc(K279,I279,N279),2),0))</f>
        <v/>
      </c>
      <c r="X279" s="92" t="str" cm="1">
        <f t="array" ref="X279">IF(N279="","",ROUND(L_Vc(K279,P279,N279),2))</f>
        <v/>
      </c>
      <c r="Y279" s="92" t="str">
        <f t="shared" si="31"/>
        <v/>
      </c>
      <c r="Z279" s="92" t="str">
        <f t="shared" si="32"/>
        <v/>
      </c>
      <c r="AA279" s="92" t="str">
        <f t="shared" si="33"/>
        <v/>
      </c>
      <c r="AB279" s="76" t="str" cm="1">
        <f t="array" ref="AB279">IF(A279="","",AREA_F(IF(RIGHT(G279,4)="ment",P279,I279),R279))</f>
        <v/>
      </c>
      <c r="AC279" s="76" t="str" cm="1">
        <f t="array" ref="AC279">IF(A279="","",ROUND(AREA_BC(R279,S279,N279,O279),2))</f>
        <v/>
      </c>
      <c r="AD279" s="76" t="str">
        <f t="shared" si="34"/>
        <v/>
      </c>
      <c r="AE279" s="76" t="str" cm="1">
        <f t="array" ref="AE279">IF(A279="","",ROUND(AREA_CT(S279,U279,I279),2))</f>
        <v/>
      </c>
      <c r="AF279" s="76" t="str" cm="1">
        <f t="array" ref="AF279">IF(A279="","",ROUND(AREA_VT(T279,U279,I279,P279),2))</f>
        <v/>
      </c>
      <c r="AG279" s="96" t="str" cm="1">
        <f t="array" ref="AG279">IF(A279="","",IF(INDEX(Table_Methods!A:F,MATCH(G279,Table_Methods!B:B,0),1)&lt;&gt;"BKFL1","",MAX(0,ROUND(BKFL1_CEB(AC279,AE279,AH279,F279,F279,J279),1))))</f>
        <v/>
      </c>
      <c r="AH279" s="96" t="str" cm="1">
        <f t="array" ref="AH279">IF(A279="","",IF(INDEX(Table_Methods!A:F,MATCH(G279,Table_Methods!B:B,0),1)&lt;&gt;"BKFL1","",MAX(0,ROUND(BKFL1_STR_NRK(AC279,AE279,K279,V279,W279),1))))</f>
        <v/>
      </c>
      <c r="AI279" s="96" t="str" cm="1">
        <f t="array" ref="AI279">IF(A279="","",IF(INDEX(Table_Methods!A:F,MATCH(G279,Table_Methods!B:B,0),1)&lt;&gt;"BKFL1","",MAX(0,ROUND(BKFL1_STR_RCK(AB279,F279),1))))</f>
        <v/>
      </c>
      <c r="AJ279" s="96" t="str" cm="1">
        <f t="array" ref="AJ279">IF(A279="","",IF(INDEX(Table_Methods!A:F,MATCH(G279,Table_Methods!B:B,0),1)&lt;&gt;"BKFL2","",MAX(0,ROUND(BKFL2_CEB(AC279,AD279,AK279,F279,F279,J279),1))))</f>
        <v/>
      </c>
      <c r="AK279" s="96" t="str" cm="1">
        <f t="array" ref="AK279">IF(A279="","",IF(INDEX(Table_Methods!A:F,MATCH(G279,Table_Methods!B:B,0),1)&lt;&gt;"BKFL2","",MAX(0,ROUND(BKFL2_STR_NRK(AC279,AD279,K279,V279,X279),1))))</f>
        <v/>
      </c>
      <c r="AL279" s="96" t="str" cm="1">
        <f t="array" ref="AL279">IF(A279="","",IF(INDEX(Table_Methods!A:F,MATCH(G279,Table_Methods!B:B,0),1)&lt;&gt;"BKFL2","",MAX(0,ROUND(BKFL2_STR_RCK(AB279,F279),1))))</f>
        <v/>
      </c>
      <c r="AM279" s="96" t="str" cm="1">
        <f t="array" ref="AM279">IF(A279="","",IF(INDEX(Table_Methods!A:F,MATCH(G279,Table_Methods!B:B,0),1)&lt;&gt;"BKFL3","",MAX(0,ROUND(BKFL3_STR(AC279+AE279,K279),1))))</f>
        <v/>
      </c>
      <c r="AN279" s="96" t="str" cm="1">
        <f t="array" ref="AN279">IF(A279="","",IF(INDEX(Table_Methods!A:F,MATCH(G279,Table_Methods!B:B,0),1)&lt;&gt;"BKFL6","",MAX(0,ROUND(BKFL6_CEB(AC279,AE279,AO279,F279,F279,J279),1))))</f>
        <v/>
      </c>
      <c r="AO279" s="97" t="str" cm="1">
        <f t="array" ref="AO279">IF(A279="","",IF(INDEX(Table_Methods!A:F,MATCH(G279,Table_Methods!B:B,0),1)&lt;&gt;"BKFL6","",MAX(0,ROUND(BKFL6_STR_NRK(AC279,K279,V279),1))))</f>
        <v/>
      </c>
      <c r="AP279" s="96" t="str" cm="1">
        <f t="array" ref="AP279">IF(A279="","",IF(INDEX(Table_Methods!A:F,MATCH(G279,Table_Methods!B:B,0),1)&lt;&gt;"BKFL6","",MAX(0,ROUND(BKFL6_STR_RCK(AB279,F279),1))))</f>
        <v/>
      </c>
      <c r="AQ279" s="97" t="str" cm="1">
        <f t="array" ref="AQ279">IF(A279="","",IF(INDEX(Table_Methods!A:F,MATCH(G279,Table_Methods!B:B,0),1)&lt;&gt;"BKFL7","",MAX(0,ROUND(BKFL7_CEB(AC279,AD279,AR279,F279,F279,J279),1))))</f>
        <v/>
      </c>
      <c r="AR279" s="96" t="str" cm="1">
        <f t="array" ref="AR279">IF(A279="","",IF(INDEX(Table_Methods!A:F,MATCH(G279,Table_Methods!B:B,0),1)&lt;&gt;"BKFL7","",MAX(0,ROUND(BKFL7_STR_NRK(AC279,K279,V279),1))))</f>
        <v/>
      </c>
      <c r="AS279" s="96" t="str" cm="1">
        <f t="array" ref="AS279">IF(A279="","",IF(INDEX(Table_Methods!A:F,MATCH(G279,Table_Methods!B:B,0),1)&lt;&gt;"BKFL7","",MAX(0,ROUND(BKFL7_STR_RCK(AB279,F279),1))))</f>
        <v/>
      </c>
      <c r="AT279" s="97" t="str" cm="1">
        <f t="array" ref="AT279">IF(A279="","",IF(INDEX(Table_Methods!A:F,MATCH(G279,Table_Methods!B:B,0),1)&lt;&gt;"BKFL8","",MAX(0,ROUND(BKFL8_CEB(AF279,Z279,AA279),1))))</f>
        <v/>
      </c>
      <c r="AU279" s="96" t="str" cm="1">
        <f t="array" ref="AU279">IF(A279="","",IF(INDEX(Table_Methods!A:F,MATCH(G279,Table_Methods!B:B,0),1)&lt;&gt;"BKFL8","",MAX(0,ROUND(BKFL8_STR_NRK(AC279,AD279,X279,Y279,Z279),1))))</f>
        <v/>
      </c>
      <c r="AV279" s="96" t="str" cm="1">
        <f t="array" ref="AV279">IF(A279="","",IF(INDEX(Table_Methods!A:F,MATCH(G279,Table_Methods!B:B,0),1)&lt;&gt;"BKFL8","",MAX(0,ROUND(BKFL8_STR_RCK(AB279,X279),1))))</f>
        <v/>
      </c>
      <c r="AW279" s="96" t="str" cm="1">
        <f t="array" ref="AW279">IF(A279="","",IF(INDEX(Table_Methods!A:F,MATCH(G279,Table_Methods!B:B,0),1)&lt;&gt;"BKFL9","",MAX(0,ROUND(BKFL9_STR_NRK(AC279,AD279,X279,Y279,Z279),1))))</f>
        <v/>
      </c>
      <c r="AX279" s="96" t="str" cm="1">
        <f t="array" ref="AX279">IF(A279="","",IF(INDEX(Table_Methods!A:F,MATCH(G279,Table_Methods!B:B,0),1)&lt;&gt;"BKFL9","",MAX(0,ROUND(BKFL9_STR_RCK(AB279,X279),1))))</f>
        <v/>
      </c>
    </row>
    <row r="280" spans="1:50" x14ac:dyDescent="0.25">
      <c r="A280" s="82" t="str">
        <f>IF(Input!A280="","",Input!A280)</f>
        <v/>
      </c>
      <c r="B280" s="82" t="str">
        <f>IF(Input!B280="","",Input!B280)</f>
        <v/>
      </c>
      <c r="C280" s="82" t="str">
        <f>IF(Input!D280="","",Input!D280)</f>
        <v/>
      </c>
      <c r="D280" s="82" t="str">
        <f>IF(Input!E280="","",Input!E280)</f>
        <v/>
      </c>
      <c r="E280" s="82" t="str">
        <f>IF(Input!F280="","",Input!F280)</f>
        <v/>
      </c>
      <c r="F280" s="82" t="str">
        <f>IF(Input!G280="","",Input!G280)</f>
        <v/>
      </c>
      <c r="G280" s="83" t="str">
        <f>IF(Input!H280="","",Input!H280)</f>
        <v/>
      </c>
      <c r="H280" s="82" t="str">
        <f>IF(Input!I280="","",Input!I280)</f>
        <v/>
      </c>
      <c r="I280" s="82" t="str">
        <f>IF(Input!J280="","",Input!J280)</f>
        <v/>
      </c>
      <c r="J280" s="82" t="str">
        <f>IF(Input!K280="","",Input!K280)</f>
        <v/>
      </c>
      <c r="K280" s="82" t="str">
        <f>IF(Input!L280="","",Input!L280)</f>
        <v/>
      </c>
      <c r="L280" s="70" t="str">
        <f>IF(B280="","",IF(B280="Box",4,IF(AND(Project!$B$12&gt;0,ISNUMBER(Project!$B$12)),Project!$B$12,12)))</f>
        <v/>
      </c>
      <c r="M280" s="66" t="str">
        <f t="shared" si="28"/>
        <v/>
      </c>
      <c r="N280" s="66" t="str">
        <f t="shared" si="29"/>
        <v/>
      </c>
      <c r="O280" s="67" t="str" cm="1">
        <f t="array" ref="O280">IF(A280="","",ROUND(IF(B280="Circular",Circular(M280),IF(B280="Box",Box(M280,N280),Elliptical(M280,N280))),3))</f>
        <v/>
      </c>
      <c r="P280" s="66" t="str">
        <f t="shared" si="30"/>
        <v/>
      </c>
      <c r="Q280" s="66" t="str" cm="1">
        <f t="array" ref="Q280">IF(M280="","",ROUND(W(M280),2))</f>
        <v/>
      </c>
      <c r="R280" s="66" t="str" cm="1">
        <f t="array" ref="R280">IF(M280="","",ROUND(Wb(Q280,M280),2))</f>
        <v/>
      </c>
      <c r="S280" s="66" t="str" cm="1">
        <f t="array" ref="S280">IF(R280="","",ROUND(K(R280,N280,L280),2))</f>
        <v/>
      </c>
      <c r="T280" s="66" t="str" cm="1">
        <f t="array" ref="T280">IF(S280="","",ROUND(K_3(S280,P280,L280),2))</f>
        <v/>
      </c>
      <c r="U280" s="66" t="str" cm="1">
        <f t="array" ref="U280">IF(S280="","",ROUND(Wt(I280,S280,L280),2))</f>
        <v/>
      </c>
      <c r="V280" s="92" t="str" cm="1">
        <f t="array" ref="V280">IF(A280="","",MAX(ROUND(L_B2(K280,N280),2),0))</f>
        <v/>
      </c>
      <c r="W280" s="92" t="str" cm="1">
        <f t="array" ref="W280">IF(A280="","",MAX(ROUND(L_Tc(K280,I280,N280),2),0))</f>
        <v/>
      </c>
      <c r="X280" s="92" t="str" cm="1">
        <f t="array" ref="X280">IF(N280="","",ROUND(L_Vc(K280,P280,N280),2))</f>
        <v/>
      </c>
      <c r="Y280" s="92" t="str">
        <f t="shared" si="31"/>
        <v/>
      </c>
      <c r="Z280" s="92" t="str">
        <f t="shared" si="32"/>
        <v/>
      </c>
      <c r="AA280" s="92" t="str">
        <f t="shared" si="33"/>
        <v/>
      </c>
      <c r="AB280" s="76" t="str" cm="1">
        <f t="array" ref="AB280">IF(A280="","",AREA_F(IF(RIGHT(G280,4)="ment",P280,I280),R280))</f>
        <v/>
      </c>
      <c r="AC280" s="76" t="str" cm="1">
        <f t="array" ref="AC280">IF(A280="","",ROUND(AREA_BC(R280,S280,N280,O280),2))</f>
        <v/>
      </c>
      <c r="AD280" s="76" t="str">
        <f t="shared" si="34"/>
        <v/>
      </c>
      <c r="AE280" s="76" t="str" cm="1">
        <f t="array" ref="AE280">IF(A280="","",ROUND(AREA_CT(S280,U280,I280),2))</f>
        <v/>
      </c>
      <c r="AF280" s="76" t="str" cm="1">
        <f t="array" ref="AF280">IF(A280="","",ROUND(AREA_VT(T280,U280,I280,P280),2))</f>
        <v/>
      </c>
      <c r="AG280" s="96" t="str" cm="1">
        <f t="array" ref="AG280">IF(A280="","",IF(INDEX(Table_Methods!A:F,MATCH(G280,Table_Methods!B:B,0),1)&lt;&gt;"BKFL1","",MAX(0,ROUND(BKFL1_CEB(AC280,AE280,AH280,F280,F280,J280),1))))</f>
        <v/>
      </c>
      <c r="AH280" s="96" t="str" cm="1">
        <f t="array" ref="AH280">IF(A280="","",IF(INDEX(Table_Methods!A:F,MATCH(G280,Table_Methods!B:B,0),1)&lt;&gt;"BKFL1","",MAX(0,ROUND(BKFL1_STR_NRK(AC280,AE280,K280,V280,W280),1))))</f>
        <v/>
      </c>
      <c r="AI280" s="96" t="str" cm="1">
        <f t="array" ref="AI280">IF(A280="","",IF(INDEX(Table_Methods!A:F,MATCH(G280,Table_Methods!B:B,0),1)&lt;&gt;"BKFL1","",MAX(0,ROUND(BKFL1_STR_RCK(AB280,F280),1))))</f>
        <v/>
      </c>
      <c r="AJ280" s="96" t="str" cm="1">
        <f t="array" ref="AJ280">IF(A280="","",IF(INDEX(Table_Methods!A:F,MATCH(G280,Table_Methods!B:B,0),1)&lt;&gt;"BKFL2","",MAX(0,ROUND(BKFL2_CEB(AC280,AD280,AK280,F280,F280,J280),1))))</f>
        <v/>
      </c>
      <c r="AK280" s="96" t="str" cm="1">
        <f t="array" ref="AK280">IF(A280="","",IF(INDEX(Table_Methods!A:F,MATCH(G280,Table_Methods!B:B,0),1)&lt;&gt;"BKFL2","",MAX(0,ROUND(BKFL2_STR_NRK(AC280,AD280,K280,V280,X280),1))))</f>
        <v/>
      </c>
      <c r="AL280" s="96" t="str" cm="1">
        <f t="array" ref="AL280">IF(A280="","",IF(INDEX(Table_Methods!A:F,MATCH(G280,Table_Methods!B:B,0),1)&lt;&gt;"BKFL2","",MAX(0,ROUND(BKFL2_STR_RCK(AB280,F280),1))))</f>
        <v/>
      </c>
      <c r="AM280" s="96" t="str" cm="1">
        <f t="array" ref="AM280">IF(A280="","",IF(INDEX(Table_Methods!A:F,MATCH(G280,Table_Methods!B:B,0),1)&lt;&gt;"BKFL3","",MAX(0,ROUND(BKFL3_STR(AC280+AE280,K280),1))))</f>
        <v/>
      </c>
      <c r="AN280" s="96" t="str" cm="1">
        <f t="array" ref="AN280">IF(A280="","",IF(INDEX(Table_Methods!A:F,MATCH(G280,Table_Methods!B:B,0),1)&lt;&gt;"BKFL6","",MAX(0,ROUND(BKFL6_CEB(AC280,AE280,AO280,F280,F280,J280),1))))</f>
        <v/>
      </c>
      <c r="AO280" s="97" t="str" cm="1">
        <f t="array" ref="AO280">IF(A280="","",IF(INDEX(Table_Methods!A:F,MATCH(G280,Table_Methods!B:B,0),1)&lt;&gt;"BKFL6","",MAX(0,ROUND(BKFL6_STR_NRK(AC280,K280,V280),1))))</f>
        <v/>
      </c>
      <c r="AP280" s="96" t="str" cm="1">
        <f t="array" ref="AP280">IF(A280="","",IF(INDEX(Table_Methods!A:F,MATCH(G280,Table_Methods!B:B,0),1)&lt;&gt;"BKFL6","",MAX(0,ROUND(BKFL6_STR_RCK(AB280,F280),1))))</f>
        <v/>
      </c>
      <c r="AQ280" s="97" t="str" cm="1">
        <f t="array" ref="AQ280">IF(A280="","",IF(INDEX(Table_Methods!A:F,MATCH(G280,Table_Methods!B:B,0),1)&lt;&gt;"BKFL7","",MAX(0,ROUND(BKFL7_CEB(AC280,AD280,AR280,F280,F280,J280),1))))</f>
        <v/>
      </c>
      <c r="AR280" s="96" t="str" cm="1">
        <f t="array" ref="AR280">IF(A280="","",IF(INDEX(Table_Methods!A:F,MATCH(G280,Table_Methods!B:B,0),1)&lt;&gt;"BKFL7","",MAX(0,ROUND(BKFL7_STR_NRK(AC280,K280,V280),1))))</f>
        <v/>
      </c>
      <c r="AS280" s="96" t="str" cm="1">
        <f t="array" ref="AS280">IF(A280="","",IF(INDEX(Table_Methods!A:F,MATCH(G280,Table_Methods!B:B,0),1)&lt;&gt;"BKFL7","",MAX(0,ROUND(BKFL7_STR_RCK(AB280,F280),1))))</f>
        <v/>
      </c>
      <c r="AT280" s="97" t="str" cm="1">
        <f t="array" ref="AT280">IF(A280="","",IF(INDEX(Table_Methods!A:F,MATCH(G280,Table_Methods!B:B,0),1)&lt;&gt;"BKFL8","",MAX(0,ROUND(BKFL8_CEB(AF280,Z280,AA280),1))))</f>
        <v/>
      </c>
      <c r="AU280" s="96" t="str" cm="1">
        <f t="array" ref="AU280">IF(A280="","",IF(INDEX(Table_Methods!A:F,MATCH(G280,Table_Methods!B:B,0),1)&lt;&gt;"BKFL8","",MAX(0,ROUND(BKFL8_STR_NRK(AC280,AD280,X280,Y280,Z280),1))))</f>
        <v/>
      </c>
      <c r="AV280" s="96" t="str" cm="1">
        <f t="array" ref="AV280">IF(A280="","",IF(INDEX(Table_Methods!A:F,MATCH(G280,Table_Methods!B:B,0),1)&lt;&gt;"BKFL8","",MAX(0,ROUND(BKFL8_STR_RCK(AB280,X280),1))))</f>
        <v/>
      </c>
      <c r="AW280" s="96" t="str" cm="1">
        <f t="array" ref="AW280">IF(A280="","",IF(INDEX(Table_Methods!A:F,MATCH(G280,Table_Methods!B:B,0),1)&lt;&gt;"BKFL9","",MAX(0,ROUND(BKFL9_STR_NRK(AC280,AD280,X280,Y280,Z280),1))))</f>
        <v/>
      </c>
      <c r="AX280" s="96" t="str" cm="1">
        <f t="array" ref="AX280">IF(A280="","",IF(INDEX(Table_Methods!A:F,MATCH(G280,Table_Methods!B:B,0),1)&lt;&gt;"BKFL9","",MAX(0,ROUND(BKFL9_STR_RCK(AB280,X280),1))))</f>
        <v/>
      </c>
    </row>
    <row r="281" spans="1:50" x14ac:dyDescent="0.25">
      <c r="A281" s="82" t="str">
        <f>IF(Input!A281="","",Input!A281)</f>
        <v/>
      </c>
      <c r="B281" s="82" t="str">
        <f>IF(Input!B281="","",Input!B281)</f>
        <v/>
      </c>
      <c r="C281" s="82" t="str">
        <f>IF(Input!D281="","",Input!D281)</f>
        <v/>
      </c>
      <c r="D281" s="82" t="str">
        <f>IF(Input!E281="","",Input!E281)</f>
        <v/>
      </c>
      <c r="E281" s="82" t="str">
        <f>IF(Input!F281="","",Input!F281)</f>
        <v/>
      </c>
      <c r="F281" s="82" t="str">
        <f>IF(Input!G281="","",Input!G281)</f>
        <v/>
      </c>
      <c r="G281" s="83" t="str">
        <f>IF(Input!H281="","",Input!H281)</f>
        <v/>
      </c>
      <c r="H281" s="82" t="str">
        <f>IF(Input!I281="","",Input!I281)</f>
        <v/>
      </c>
      <c r="I281" s="82" t="str">
        <f>IF(Input!J281="","",Input!J281)</f>
        <v/>
      </c>
      <c r="J281" s="82" t="str">
        <f>IF(Input!K281="","",Input!K281)</f>
        <v/>
      </c>
      <c r="K281" s="82" t="str">
        <f>IF(Input!L281="","",Input!L281)</f>
        <v/>
      </c>
      <c r="L281" s="70" t="str">
        <f>IF(B281="","",IF(B281="Box",4,IF(AND(Project!$B$12&gt;0,ISNUMBER(Project!$B$12)),Project!$B$12,12)))</f>
        <v/>
      </c>
      <c r="M281" s="66" t="str">
        <f t="shared" si="28"/>
        <v/>
      </c>
      <c r="N281" s="66" t="str">
        <f t="shared" si="29"/>
        <v/>
      </c>
      <c r="O281" s="67" t="str" cm="1">
        <f t="array" ref="O281">IF(A281="","",ROUND(IF(B281="Circular",Circular(M281),IF(B281="Box",Box(M281,N281),Elliptical(M281,N281))),3))</f>
        <v/>
      </c>
      <c r="P281" s="66" t="str">
        <f t="shared" si="30"/>
        <v/>
      </c>
      <c r="Q281" s="66" t="str" cm="1">
        <f t="array" ref="Q281">IF(M281="","",ROUND(W(M281),2))</f>
        <v/>
      </c>
      <c r="R281" s="66" t="str" cm="1">
        <f t="array" ref="R281">IF(M281="","",ROUND(Wb(Q281,M281),2))</f>
        <v/>
      </c>
      <c r="S281" s="66" t="str" cm="1">
        <f t="array" ref="S281">IF(R281="","",ROUND(K(R281,N281,L281),2))</f>
        <v/>
      </c>
      <c r="T281" s="66" t="str" cm="1">
        <f t="array" ref="T281">IF(S281="","",ROUND(K_3(S281,P281,L281),2))</f>
        <v/>
      </c>
      <c r="U281" s="66" t="str" cm="1">
        <f t="array" ref="U281">IF(S281="","",ROUND(Wt(I281,S281,L281),2))</f>
        <v/>
      </c>
      <c r="V281" s="92" t="str" cm="1">
        <f t="array" ref="V281">IF(A281="","",MAX(ROUND(L_B2(K281,N281),2),0))</f>
        <v/>
      </c>
      <c r="W281" s="92" t="str" cm="1">
        <f t="array" ref="W281">IF(A281="","",MAX(ROUND(L_Tc(K281,I281,N281),2),0))</f>
        <v/>
      </c>
      <c r="X281" s="92" t="str" cm="1">
        <f t="array" ref="X281">IF(N281="","",ROUND(L_Vc(K281,P281,N281),2))</f>
        <v/>
      </c>
      <c r="Y281" s="92" t="str">
        <f t="shared" si="31"/>
        <v/>
      </c>
      <c r="Z281" s="92" t="str">
        <f t="shared" si="32"/>
        <v/>
      </c>
      <c r="AA281" s="92" t="str">
        <f t="shared" si="33"/>
        <v/>
      </c>
      <c r="AB281" s="76" t="str" cm="1">
        <f t="array" ref="AB281">IF(A281="","",AREA_F(IF(RIGHT(G281,4)="ment",P281,I281),R281))</f>
        <v/>
      </c>
      <c r="AC281" s="76" t="str" cm="1">
        <f t="array" ref="AC281">IF(A281="","",ROUND(AREA_BC(R281,S281,N281,O281),2))</f>
        <v/>
      </c>
      <c r="AD281" s="76" t="str">
        <f t="shared" si="34"/>
        <v/>
      </c>
      <c r="AE281" s="76" t="str" cm="1">
        <f t="array" ref="AE281">IF(A281="","",ROUND(AREA_CT(S281,U281,I281),2))</f>
        <v/>
      </c>
      <c r="AF281" s="76" t="str" cm="1">
        <f t="array" ref="AF281">IF(A281="","",ROUND(AREA_VT(T281,U281,I281,P281),2))</f>
        <v/>
      </c>
      <c r="AG281" s="96" t="str" cm="1">
        <f t="array" ref="AG281">IF(A281="","",IF(INDEX(Table_Methods!A:F,MATCH(G281,Table_Methods!B:B,0),1)&lt;&gt;"BKFL1","",MAX(0,ROUND(BKFL1_CEB(AC281,AE281,AH281,F281,F281,J281),1))))</f>
        <v/>
      </c>
      <c r="AH281" s="96" t="str" cm="1">
        <f t="array" ref="AH281">IF(A281="","",IF(INDEX(Table_Methods!A:F,MATCH(G281,Table_Methods!B:B,0),1)&lt;&gt;"BKFL1","",MAX(0,ROUND(BKFL1_STR_NRK(AC281,AE281,K281,V281,W281),1))))</f>
        <v/>
      </c>
      <c r="AI281" s="96" t="str" cm="1">
        <f t="array" ref="AI281">IF(A281="","",IF(INDEX(Table_Methods!A:F,MATCH(G281,Table_Methods!B:B,0),1)&lt;&gt;"BKFL1","",MAX(0,ROUND(BKFL1_STR_RCK(AB281,F281),1))))</f>
        <v/>
      </c>
      <c r="AJ281" s="96" t="str" cm="1">
        <f t="array" ref="AJ281">IF(A281="","",IF(INDEX(Table_Methods!A:F,MATCH(G281,Table_Methods!B:B,0),1)&lt;&gt;"BKFL2","",MAX(0,ROUND(BKFL2_CEB(AC281,AD281,AK281,F281,F281,J281),1))))</f>
        <v/>
      </c>
      <c r="AK281" s="96" t="str" cm="1">
        <f t="array" ref="AK281">IF(A281="","",IF(INDEX(Table_Methods!A:F,MATCH(G281,Table_Methods!B:B,0),1)&lt;&gt;"BKFL2","",MAX(0,ROUND(BKFL2_STR_NRK(AC281,AD281,K281,V281,X281),1))))</f>
        <v/>
      </c>
      <c r="AL281" s="96" t="str" cm="1">
        <f t="array" ref="AL281">IF(A281="","",IF(INDEX(Table_Methods!A:F,MATCH(G281,Table_Methods!B:B,0),1)&lt;&gt;"BKFL2","",MAX(0,ROUND(BKFL2_STR_RCK(AB281,F281),1))))</f>
        <v/>
      </c>
      <c r="AM281" s="96" t="str" cm="1">
        <f t="array" ref="AM281">IF(A281="","",IF(INDEX(Table_Methods!A:F,MATCH(G281,Table_Methods!B:B,0),1)&lt;&gt;"BKFL3","",MAX(0,ROUND(BKFL3_STR(AC281+AE281,K281),1))))</f>
        <v/>
      </c>
      <c r="AN281" s="96" t="str" cm="1">
        <f t="array" ref="AN281">IF(A281="","",IF(INDEX(Table_Methods!A:F,MATCH(G281,Table_Methods!B:B,0),1)&lt;&gt;"BKFL6","",MAX(0,ROUND(BKFL6_CEB(AC281,AE281,AO281,F281,F281,J281),1))))</f>
        <v/>
      </c>
      <c r="AO281" s="97" t="str" cm="1">
        <f t="array" ref="AO281">IF(A281="","",IF(INDEX(Table_Methods!A:F,MATCH(G281,Table_Methods!B:B,0),1)&lt;&gt;"BKFL6","",MAX(0,ROUND(BKFL6_STR_NRK(AC281,K281,V281),1))))</f>
        <v/>
      </c>
      <c r="AP281" s="96" t="str" cm="1">
        <f t="array" ref="AP281">IF(A281="","",IF(INDEX(Table_Methods!A:F,MATCH(G281,Table_Methods!B:B,0),1)&lt;&gt;"BKFL6","",MAX(0,ROUND(BKFL6_STR_RCK(AB281,F281),1))))</f>
        <v/>
      </c>
      <c r="AQ281" s="97" t="str" cm="1">
        <f t="array" ref="AQ281">IF(A281="","",IF(INDEX(Table_Methods!A:F,MATCH(G281,Table_Methods!B:B,0),1)&lt;&gt;"BKFL7","",MAX(0,ROUND(BKFL7_CEB(AC281,AD281,AR281,F281,F281,J281),1))))</f>
        <v/>
      </c>
      <c r="AR281" s="96" t="str" cm="1">
        <f t="array" ref="AR281">IF(A281="","",IF(INDEX(Table_Methods!A:F,MATCH(G281,Table_Methods!B:B,0),1)&lt;&gt;"BKFL7","",MAX(0,ROUND(BKFL7_STR_NRK(AC281,K281,V281),1))))</f>
        <v/>
      </c>
      <c r="AS281" s="96" t="str" cm="1">
        <f t="array" ref="AS281">IF(A281="","",IF(INDEX(Table_Methods!A:F,MATCH(G281,Table_Methods!B:B,0),1)&lt;&gt;"BKFL7","",MAX(0,ROUND(BKFL7_STR_RCK(AB281,F281),1))))</f>
        <v/>
      </c>
      <c r="AT281" s="97" t="str" cm="1">
        <f t="array" ref="AT281">IF(A281="","",IF(INDEX(Table_Methods!A:F,MATCH(G281,Table_Methods!B:B,0),1)&lt;&gt;"BKFL8","",MAX(0,ROUND(BKFL8_CEB(AF281,Z281,AA281),1))))</f>
        <v/>
      </c>
      <c r="AU281" s="96" t="str" cm="1">
        <f t="array" ref="AU281">IF(A281="","",IF(INDEX(Table_Methods!A:F,MATCH(G281,Table_Methods!B:B,0),1)&lt;&gt;"BKFL8","",MAX(0,ROUND(BKFL8_STR_NRK(AC281,AD281,X281,Y281,Z281),1))))</f>
        <v/>
      </c>
      <c r="AV281" s="96" t="str" cm="1">
        <f t="array" ref="AV281">IF(A281="","",IF(INDEX(Table_Methods!A:F,MATCH(G281,Table_Methods!B:B,0),1)&lt;&gt;"BKFL8","",MAX(0,ROUND(BKFL8_STR_RCK(AB281,X281),1))))</f>
        <v/>
      </c>
      <c r="AW281" s="96" t="str" cm="1">
        <f t="array" ref="AW281">IF(A281="","",IF(INDEX(Table_Methods!A:F,MATCH(G281,Table_Methods!B:B,0),1)&lt;&gt;"BKFL9","",MAX(0,ROUND(BKFL9_STR_NRK(AC281,AD281,X281,Y281,Z281),1))))</f>
        <v/>
      </c>
      <c r="AX281" s="96" t="str" cm="1">
        <f t="array" ref="AX281">IF(A281="","",IF(INDEX(Table_Methods!A:F,MATCH(G281,Table_Methods!B:B,0),1)&lt;&gt;"BKFL9","",MAX(0,ROUND(BKFL9_STR_RCK(AB281,X281),1))))</f>
        <v/>
      </c>
    </row>
    <row r="282" spans="1:50" x14ac:dyDescent="0.25">
      <c r="A282" s="82" t="str">
        <f>IF(Input!A282="","",Input!A282)</f>
        <v/>
      </c>
      <c r="B282" s="82" t="str">
        <f>IF(Input!B282="","",Input!B282)</f>
        <v/>
      </c>
      <c r="C282" s="82" t="str">
        <f>IF(Input!D282="","",Input!D282)</f>
        <v/>
      </c>
      <c r="D282" s="82" t="str">
        <f>IF(Input!E282="","",Input!E282)</f>
        <v/>
      </c>
      <c r="E282" s="82" t="str">
        <f>IF(Input!F282="","",Input!F282)</f>
        <v/>
      </c>
      <c r="F282" s="82" t="str">
        <f>IF(Input!G282="","",Input!G282)</f>
        <v/>
      </c>
      <c r="G282" s="83" t="str">
        <f>IF(Input!H282="","",Input!H282)</f>
        <v/>
      </c>
      <c r="H282" s="82" t="str">
        <f>IF(Input!I282="","",Input!I282)</f>
        <v/>
      </c>
      <c r="I282" s="82" t="str">
        <f>IF(Input!J282="","",Input!J282)</f>
        <v/>
      </c>
      <c r="J282" s="82" t="str">
        <f>IF(Input!K282="","",Input!K282)</f>
        <v/>
      </c>
      <c r="K282" s="82" t="str">
        <f>IF(Input!L282="","",Input!L282)</f>
        <v/>
      </c>
      <c r="L282" s="70" t="str">
        <f>IF(B282="","",IF(B282="Box",4,IF(AND(Project!$B$12&gt;0,ISNUMBER(Project!$B$12)),Project!$B$12,12)))</f>
        <v/>
      </c>
      <c r="M282" s="66" t="str">
        <f t="shared" si="28"/>
        <v/>
      </c>
      <c r="N282" s="66" t="str">
        <f t="shared" si="29"/>
        <v/>
      </c>
      <c r="O282" s="67" t="str" cm="1">
        <f t="array" ref="O282">IF(A282="","",ROUND(IF(B282="Circular",Circular(M282),IF(B282="Box",Box(M282,N282),Elliptical(M282,N282))),3))</f>
        <v/>
      </c>
      <c r="P282" s="66" t="str">
        <f t="shared" si="30"/>
        <v/>
      </c>
      <c r="Q282" s="66" t="str" cm="1">
        <f t="array" ref="Q282">IF(M282="","",ROUND(W(M282),2))</f>
        <v/>
      </c>
      <c r="R282" s="66" t="str" cm="1">
        <f t="array" ref="R282">IF(M282="","",ROUND(Wb(Q282,M282),2))</f>
        <v/>
      </c>
      <c r="S282" s="66" t="str" cm="1">
        <f t="array" ref="S282">IF(R282="","",ROUND(K(R282,N282,L282),2))</f>
        <v/>
      </c>
      <c r="T282" s="66" t="str" cm="1">
        <f t="array" ref="T282">IF(S282="","",ROUND(K_3(S282,P282,L282),2))</f>
        <v/>
      </c>
      <c r="U282" s="66" t="str" cm="1">
        <f t="array" ref="U282">IF(S282="","",ROUND(Wt(I282,S282,L282),2))</f>
        <v/>
      </c>
      <c r="V282" s="92" t="str" cm="1">
        <f t="array" ref="V282">IF(A282="","",MAX(ROUND(L_B2(K282,N282),2),0))</f>
        <v/>
      </c>
      <c r="W282" s="92" t="str" cm="1">
        <f t="array" ref="W282">IF(A282="","",MAX(ROUND(L_Tc(K282,I282,N282),2),0))</f>
        <v/>
      </c>
      <c r="X282" s="92" t="str" cm="1">
        <f t="array" ref="X282">IF(N282="","",ROUND(L_Vc(K282,P282,N282),2))</f>
        <v/>
      </c>
      <c r="Y282" s="92" t="str">
        <f t="shared" si="31"/>
        <v/>
      </c>
      <c r="Z282" s="92" t="str">
        <f t="shared" si="32"/>
        <v/>
      </c>
      <c r="AA282" s="92" t="str">
        <f t="shared" si="33"/>
        <v/>
      </c>
      <c r="AB282" s="76" t="str" cm="1">
        <f t="array" ref="AB282">IF(A282="","",AREA_F(IF(RIGHT(G282,4)="ment",P282,I282),R282))</f>
        <v/>
      </c>
      <c r="AC282" s="76" t="str" cm="1">
        <f t="array" ref="AC282">IF(A282="","",ROUND(AREA_BC(R282,S282,N282,O282),2))</f>
        <v/>
      </c>
      <c r="AD282" s="76" t="str">
        <f t="shared" si="34"/>
        <v/>
      </c>
      <c r="AE282" s="76" t="str" cm="1">
        <f t="array" ref="AE282">IF(A282="","",ROUND(AREA_CT(S282,U282,I282),2))</f>
        <v/>
      </c>
      <c r="AF282" s="76" t="str" cm="1">
        <f t="array" ref="AF282">IF(A282="","",ROUND(AREA_VT(T282,U282,I282,P282),2))</f>
        <v/>
      </c>
      <c r="AG282" s="96" t="str" cm="1">
        <f t="array" ref="AG282">IF(A282="","",IF(INDEX(Table_Methods!A:F,MATCH(G282,Table_Methods!B:B,0),1)&lt;&gt;"BKFL1","",MAX(0,ROUND(BKFL1_CEB(AC282,AE282,AH282,F282,F282,J282),1))))</f>
        <v/>
      </c>
      <c r="AH282" s="96" t="str" cm="1">
        <f t="array" ref="AH282">IF(A282="","",IF(INDEX(Table_Methods!A:F,MATCH(G282,Table_Methods!B:B,0),1)&lt;&gt;"BKFL1","",MAX(0,ROUND(BKFL1_STR_NRK(AC282,AE282,K282,V282,W282),1))))</f>
        <v/>
      </c>
      <c r="AI282" s="96" t="str" cm="1">
        <f t="array" ref="AI282">IF(A282="","",IF(INDEX(Table_Methods!A:F,MATCH(G282,Table_Methods!B:B,0),1)&lt;&gt;"BKFL1","",MAX(0,ROUND(BKFL1_STR_RCK(AB282,F282),1))))</f>
        <v/>
      </c>
      <c r="AJ282" s="96" t="str" cm="1">
        <f t="array" ref="AJ282">IF(A282="","",IF(INDEX(Table_Methods!A:F,MATCH(G282,Table_Methods!B:B,0),1)&lt;&gt;"BKFL2","",MAX(0,ROUND(BKFL2_CEB(AC282,AD282,AK282,F282,F282,J282),1))))</f>
        <v/>
      </c>
      <c r="AK282" s="96" t="str" cm="1">
        <f t="array" ref="AK282">IF(A282="","",IF(INDEX(Table_Methods!A:F,MATCH(G282,Table_Methods!B:B,0),1)&lt;&gt;"BKFL2","",MAX(0,ROUND(BKFL2_STR_NRK(AC282,AD282,K282,V282,X282),1))))</f>
        <v/>
      </c>
      <c r="AL282" s="96" t="str" cm="1">
        <f t="array" ref="AL282">IF(A282="","",IF(INDEX(Table_Methods!A:F,MATCH(G282,Table_Methods!B:B,0),1)&lt;&gt;"BKFL2","",MAX(0,ROUND(BKFL2_STR_RCK(AB282,F282),1))))</f>
        <v/>
      </c>
      <c r="AM282" s="96" t="str" cm="1">
        <f t="array" ref="AM282">IF(A282="","",IF(INDEX(Table_Methods!A:F,MATCH(G282,Table_Methods!B:B,0),1)&lt;&gt;"BKFL3","",MAX(0,ROUND(BKFL3_STR(AC282+AE282,K282),1))))</f>
        <v/>
      </c>
      <c r="AN282" s="96" t="str" cm="1">
        <f t="array" ref="AN282">IF(A282="","",IF(INDEX(Table_Methods!A:F,MATCH(G282,Table_Methods!B:B,0),1)&lt;&gt;"BKFL6","",MAX(0,ROUND(BKFL6_CEB(AC282,AE282,AO282,F282,F282,J282),1))))</f>
        <v/>
      </c>
      <c r="AO282" s="97" t="str" cm="1">
        <f t="array" ref="AO282">IF(A282="","",IF(INDEX(Table_Methods!A:F,MATCH(G282,Table_Methods!B:B,0),1)&lt;&gt;"BKFL6","",MAX(0,ROUND(BKFL6_STR_NRK(AC282,K282,V282),1))))</f>
        <v/>
      </c>
      <c r="AP282" s="96" t="str" cm="1">
        <f t="array" ref="AP282">IF(A282="","",IF(INDEX(Table_Methods!A:F,MATCH(G282,Table_Methods!B:B,0),1)&lt;&gt;"BKFL6","",MAX(0,ROUND(BKFL6_STR_RCK(AB282,F282),1))))</f>
        <v/>
      </c>
      <c r="AQ282" s="97" t="str" cm="1">
        <f t="array" ref="AQ282">IF(A282="","",IF(INDEX(Table_Methods!A:F,MATCH(G282,Table_Methods!B:B,0),1)&lt;&gt;"BKFL7","",MAX(0,ROUND(BKFL7_CEB(AC282,AD282,AR282,F282,F282,J282),1))))</f>
        <v/>
      </c>
      <c r="AR282" s="96" t="str" cm="1">
        <f t="array" ref="AR282">IF(A282="","",IF(INDEX(Table_Methods!A:F,MATCH(G282,Table_Methods!B:B,0),1)&lt;&gt;"BKFL7","",MAX(0,ROUND(BKFL7_STR_NRK(AC282,K282,V282),1))))</f>
        <v/>
      </c>
      <c r="AS282" s="96" t="str" cm="1">
        <f t="array" ref="AS282">IF(A282="","",IF(INDEX(Table_Methods!A:F,MATCH(G282,Table_Methods!B:B,0),1)&lt;&gt;"BKFL7","",MAX(0,ROUND(BKFL7_STR_RCK(AB282,F282),1))))</f>
        <v/>
      </c>
      <c r="AT282" s="97" t="str" cm="1">
        <f t="array" ref="AT282">IF(A282="","",IF(INDEX(Table_Methods!A:F,MATCH(G282,Table_Methods!B:B,0),1)&lt;&gt;"BKFL8","",MAX(0,ROUND(BKFL8_CEB(AF282,Z282,AA282),1))))</f>
        <v/>
      </c>
      <c r="AU282" s="96" t="str" cm="1">
        <f t="array" ref="AU282">IF(A282="","",IF(INDEX(Table_Methods!A:F,MATCH(G282,Table_Methods!B:B,0),1)&lt;&gt;"BKFL8","",MAX(0,ROUND(BKFL8_STR_NRK(AC282,AD282,X282,Y282,Z282),1))))</f>
        <v/>
      </c>
      <c r="AV282" s="96" t="str" cm="1">
        <f t="array" ref="AV282">IF(A282="","",IF(INDEX(Table_Methods!A:F,MATCH(G282,Table_Methods!B:B,0),1)&lt;&gt;"BKFL8","",MAX(0,ROUND(BKFL8_STR_RCK(AB282,X282),1))))</f>
        <v/>
      </c>
      <c r="AW282" s="96" t="str" cm="1">
        <f t="array" ref="AW282">IF(A282="","",IF(INDEX(Table_Methods!A:F,MATCH(G282,Table_Methods!B:B,0),1)&lt;&gt;"BKFL9","",MAX(0,ROUND(BKFL9_STR_NRK(AC282,AD282,X282,Y282,Z282),1))))</f>
        <v/>
      </c>
      <c r="AX282" s="96" t="str" cm="1">
        <f t="array" ref="AX282">IF(A282="","",IF(INDEX(Table_Methods!A:F,MATCH(G282,Table_Methods!B:B,0),1)&lt;&gt;"BKFL9","",MAX(0,ROUND(BKFL9_STR_RCK(AB282,X282),1))))</f>
        <v/>
      </c>
    </row>
    <row r="283" spans="1:50" x14ac:dyDescent="0.25">
      <c r="A283" s="82" t="str">
        <f>IF(Input!A283="","",Input!A283)</f>
        <v/>
      </c>
      <c r="B283" s="82" t="str">
        <f>IF(Input!B283="","",Input!B283)</f>
        <v/>
      </c>
      <c r="C283" s="82" t="str">
        <f>IF(Input!D283="","",Input!D283)</f>
        <v/>
      </c>
      <c r="D283" s="82" t="str">
        <f>IF(Input!E283="","",Input!E283)</f>
        <v/>
      </c>
      <c r="E283" s="82" t="str">
        <f>IF(Input!F283="","",Input!F283)</f>
        <v/>
      </c>
      <c r="F283" s="82" t="str">
        <f>IF(Input!G283="","",Input!G283)</f>
        <v/>
      </c>
      <c r="G283" s="83" t="str">
        <f>IF(Input!H283="","",Input!H283)</f>
        <v/>
      </c>
      <c r="H283" s="82" t="str">
        <f>IF(Input!I283="","",Input!I283)</f>
        <v/>
      </c>
      <c r="I283" s="82" t="str">
        <f>IF(Input!J283="","",Input!J283)</f>
        <v/>
      </c>
      <c r="J283" s="82" t="str">
        <f>IF(Input!K283="","",Input!K283)</f>
        <v/>
      </c>
      <c r="K283" s="82" t="str">
        <f>IF(Input!L283="","",Input!L283)</f>
        <v/>
      </c>
      <c r="L283" s="70" t="str">
        <f>IF(B283="","",IF(B283="Box",4,IF(AND(Project!$B$12&gt;0,ISNUMBER(Project!$B$12)),Project!$B$12,12)))</f>
        <v/>
      </c>
      <c r="M283" s="66" t="str">
        <f t="shared" si="28"/>
        <v/>
      </c>
      <c r="N283" s="66" t="str">
        <f t="shared" si="29"/>
        <v/>
      </c>
      <c r="O283" s="67" t="str" cm="1">
        <f t="array" ref="O283">IF(A283="","",ROUND(IF(B283="Circular",Circular(M283),IF(B283="Box",Box(M283,N283),Elliptical(M283,N283))),3))</f>
        <v/>
      </c>
      <c r="P283" s="66" t="str">
        <f t="shared" si="30"/>
        <v/>
      </c>
      <c r="Q283" s="66" t="str" cm="1">
        <f t="array" ref="Q283">IF(M283="","",ROUND(W(M283),2))</f>
        <v/>
      </c>
      <c r="R283" s="66" t="str" cm="1">
        <f t="array" ref="R283">IF(M283="","",ROUND(Wb(Q283,M283),2))</f>
        <v/>
      </c>
      <c r="S283" s="66" t="str" cm="1">
        <f t="array" ref="S283">IF(R283="","",ROUND(K(R283,N283,L283),2))</f>
        <v/>
      </c>
      <c r="T283" s="66" t="str" cm="1">
        <f t="array" ref="T283">IF(S283="","",ROUND(K_3(S283,P283,L283),2))</f>
        <v/>
      </c>
      <c r="U283" s="66" t="str" cm="1">
        <f t="array" ref="U283">IF(S283="","",ROUND(Wt(I283,S283,L283),2))</f>
        <v/>
      </c>
      <c r="V283" s="92" t="str" cm="1">
        <f t="array" ref="V283">IF(A283="","",MAX(ROUND(L_B2(K283,N283),2),0))</f>
        <v/>
      </c>
      <c r="W283" s="92" t="str" cm="1">
        <f t="array" ref="W283">IF(A283="","",MAX(ROUND(L_Tc(K283,I283,N283),2),0))</f>
        <v/>
      </c>
      <c r="X283" s="92" t="str" cm="1">
        <f t="array" ref="X283">IF(N283="","",ROUND(L_Vc(K283,P283,N283),2))</f>
        <v/>
      </c>
      <c r="Y283" s="92" t="str">
        <f t="shared" si="31"/>
        <v/>
      </c>
      <c r="Z283" s="92" t="str">
        <f t="shared" si="32"/>
        <v/>
      </c>
      <c r="AA283" s="92" t="str">
        <f t="shared" si="33"/>
        <v/>
      </c>
      <c r="AB283" s="76" t="str" cm="1">
        <f t="array" ref="AB283">IF(A283="","",AREA_F(IF(RIGHT(G283,4)="ment",P283,I283),R283))</f>
        <v/>
      </c>
      <c r="AC283" s="76" t="str" cm="1">
        <f t="array" ref="AC283">IF(A283="","",ROUND(AREA_BC(R283,S283,N283,O283),2))</f>
        <v/>
      </c>
      <c r="AD283" s="76" t="str">
        <f t="shared" si="34"/>
        <v/>
      </c>
      <c r="AE283" s="76" t="str" cm="1">
        <f t="array" ref="AE283">IF(A283="","",ROUND(AREA_CT(S283,U283,I283),2))</f>
        <v/>
      </c>
      <c r="AF283" s="76" t="str" cm="1">
        <f t="array" ref="AF283">IF(A283="","",ROUND(AREA_VT(T283,U283,I283,P283),2))</f>
        <v/>
      </c>
      <c r="AG283" s="96" t="str" cm="1">
        <f t="array" ref="AG283">IF(A283="","",IF(INDEX(Table_Methods!A:F,MATCH(G283,Table_Methods!B:B,0),1)&lt;&gt;"BKFL1","",MAX(0,ROUND(BKFL1_CEB(AC283,AE283,AH283,F283,F283,J283),1))))</f>
        <v/>
      </c>
      <c r="AH283" s="96" t="str" cm="1">
        <f t="array" ref="AH283">IF(A283="","",IF(INDEX(Table_Methods!A:F,MATCH(G283,Table_Methods!B:B,0),1)&lt;&gt;"BKFL1","",MAX(0,ROUND(BKFL1_STR_NRK(AC283,AE283,K283,V283,W283),1))))</f>
        <v/>
      </c>
      <c r="AI283" s="96" t="str" cm="1">
        <f t="array" ref="AI283">IF(A283="","",IF(INDEX(Table_Methods!A:F,MATCH(G283,Table_Methods!B:B,0),1)&lt;&gt;"BKFL1","",MAX(0,ROUND(BKFL1_STR_RCK(AB283,F283),1))))</f>
        <v/>
      </c>
      <c r="AJ283" s="96" t="str" cm="1">
        <f t="array" ref="AJ283">IF(A283="","",IF(INDEX(Table_Methods!A:F,MATCH(G283,Table_Methods!B:B,0),1)&lt;&gt;"BKFL2","",MAX(0,ROUND(BKFL2_CEB(AC283,AD283,AK283,F283,F283,J283),1))))</f>
        <v/>
      </c>
      <c r="AK283" s="96" t="str" cm="1">
        <f t="array" ref="AK283">IF(A283="","",IF(INDEX(Table_Methods!A:F,MATCH(G283,Table_Methods!B:B,0),1)&lt;&gt;"BKFL2","",MAX(0,ROUND(BKFL2_STR_NRK(AC283,AD283,K283,V283,X283),1))))</f>
        <v/>
      </c>
      <c r="AL283" s="96" t="str" cm="1">
        <f t="array" ref="AL283">IF(A283="","",IF(INDEX(Table_Methods!A:F,MATCH(G283,Table_Methods!B:B,0),1)&lt;&gt;"BKFL2","",MAX(0,ROUND(BKFL2_STR_RCK(AB283,F283),1))))</f>
        <v/>
      </c>
      <c r="AM283" s="96" t="str" cm="1">
        <f t="array" ref="AM283">IF(A283="","",IF(INDEX(Table_Methods!A:F,MATCH(G283,Table_Methods!B:B,0),1)&lt;&gt;"BKFL3","",MAX(0,ROUND(BKFL3_STR(AC283+AE283,K283),1))))</f>
        <v/>
      </c>
      <c r="AN283" s="96" t="str" cm="1">
        <f t="array" ref="AN283">IF(A283="","",IF(INDEX(Table_Methods!A:F,MATCH(G283,Table_Methods!B:B,0),1)&lt;&gt;"BKFL6","",MAX(0,ROUND(BKFL6_CEB(AC283,AE283,AO283,F283,F283,J283),1))))</f>
        <v/>
      </c>
      <c r="AO283" s="97" t="str" cm="1">
        <f t="array" ref="AO283">IF(A283="","",IF(INDEX(Table_Methods!A:F,MATCH(G283,Table_Methods!B:B,0),1)&lt;&gt;"BKFL6","",MAX(0,ROUND(BKFL6_STR_NRK(AC283,K283,V283),1))))</f>
        <v/>
      </c>
      <c r="AP283" s="96" t="str" cm="1">
        <f t="array" ref="AP283">IF(A283="","",IF(INDEX(Table_Methods!A:F,MATCH(G283,Table_Methods!B:B,0),1)&lt;&gt;"BKFL6","",MAX(0,ROUND(BKFL6_STR_RCK(AB283,F283),1))))</f>
        <v/>
      </c>
      <c r="AQ283" s="97" t="str" cm="1">
        <f t="array" ref="AQ283">IF(A283="","",IF(INDEX(Table_Methods!A:F,MATCH(G283,Table_Methods!B:B,0),1)&lt;&gt;"BKFL7","",MAX(0,ROUND(BKFL7_CEB(AC283,AD283,AR283,F283,F283,J283),1))))</f>
        <v/>
      </c>
      <c r="AR283" s="96" t="str" cm="1">
        <f t="array" ref="AR283">IF(A283="","",IF(INDEX(Table_Methods!A:F,MATCH(G283,Table_Methods!B:B,0),1)&lt;&gt;"BKFL7","",MAX(0,ROUND(BKFL7_STR_NRK(AC283,K283,V283),1))))</f>
        <v/>
      </c>
      <c r="AS283" s="96" t="str" cm="1">
        <f t="array" ref="AS283">IF(A283="","",IF(INDEX(Table_Methods!A:F,MATCH(G283,Table_Methods!B:B,0),1)&lt;&gt;"BKFL7","",MAX(0,ROUND(BKFL7_STR_RCK(AB283,F283),1))))</f>
        <v/>
      </c>
      <c r="AT283" s="97" t="str" cm="1">
        <f t="array" ref="AT283">IF(A283="","",IF(INDEX(Table_Methods!A:F,MATCH(G283,Table_Methods!B:B,0),1)&lt;&gt;"BKFL8","",MAX(0,ROUND(BKFL8_CEB(AF283,Z283,AA283),1))))</f>
        <v/>
      </c>
      <c r="AU283" s="96" t="str" cm="1">
        <f t="array" ref="AU283">IF(A283="","",IF(INDEX(Table_Methods!A:F,MATCH(G283,Table_Methods!B:B,0),1)&lt;&gt;"BKFL8","",MAX(0,ROUND(BKFL8_STR_NRK(AC283,AD283,X283,Y283,Z283),1))))</f>
        <v/>
      </c>
      <c r="AV283" s="96" t="str" cm="1">
        <f t="array" ref="AV283">IF(A283="","",IF(INDEX(Table_Methods!A:F,MATCH(G283,Table_Methods!B:B,0),1)&lt;&gt;"BKFL8","",MAX(0,ROUND(BKFL8_STR_RCK(AB283,X283),1))))</f>
        <v/>
      </c>
      <c r="AW283" s="96" t="str" cm="1">
        <f t="array" ref="AW283">IF(A283="","",IF(INDEX(Table_Methods!A:F,MATCH(G283,Table_Methods!B:B,0),1)&lt;&gt;"BKFL9","",MAX(0,ROUND(BKFL9_STR_NRK(AC283,AD283,X283,Y283,Z283),1))))</f>
        <v/>
      </c>
      <c r="AX283" s="96" t="str" cm="1">
        <f t="array" ref="AX283">IF(A283="","",IF(INDEX(Table_Methods!A:F,MATCH(G283,Table_Methods!B:B,0),1)&lt;&gt;"BKFL9","",MAX(0,ROUND(BKFL9_STR_RCK(AB283,X283),1))))</f>
        <v/>
      </c>
    </row>
    <row r="284" spans="1:50" x14ac:dyDescent="0.25">
      <c r="A284" s="82" t="str">
        <f>IF(Input!A284="","",Input!A284)</f>
        <v/>
      </c>
      <c r="B284" s="82" t="str">
        <f>IF(Input!B284="","",Input!B284)</f>
        <v/>
      </c>
      <c r="C284" s="82" t="str">
        <f>IF(Input!D284="","",Input!D284)</f>
        <v/>
      </c>
      <c r="D284" s="82" t="str">
        <f>IF(Input!E284="","",Input!E284)</f>
        <v/>
      </c>
      <c r="E284" s="82" t="str">
        <f>IF(Input!F284="","",Input!F284)</f>
        <v/>
      </c>
      <c r="F284" s="82" t="str">
        <f>IF(Input!G284="","",Input!G284)</f>
        <v/>
      </c>
      <c r="G284" s="83" t="str">
        <f>IF(Input!H284="","",Input!H284)</f>
        <v/>
      </c>
      <c r="H284" s="82" t="str">
        <f>IF(Input!I284="","",Input!I284)</f>
        <v/>
      </c>
      <c r="I284" s="82" t="str">
        <f>IF(Input!J284="","",Input!J284)</f>
        <v/>
      </c>
      <c r="J284" s="82" t="str">
        <f>IF(Input!K284="","",Input!K284)</f>
        <v/>
      </c>
      <c r="K284" s="82" t="str">
        <f>IF(Input!L284="","",Input!L284)</f>
        <v/>
      </c>
      <c r="L284" s="70" t="str">
        <f>IF(B284="","",IF(B284="Box",4,IF(AND(Project!$B$12&gt;0,ISNUMBER(Project!$B$12)),Project!$B$12,12)))</f>
        <v/>
      </c>
      <c r="M284" s="66" t="str">
        <f t="shared" si="28"/>
        <v/>
      </c>
      <c r="N284" s="66" t="str">
        <f t="shared" si="29"/>
        <v/>
      </c>
      <c r="O284" s="67" t="str" cm="1">
        <f t="array" ref="O284">IF(A284="","",ROUND(IF(B284="Circular",Circular(M284),IF(B284="Box",Box(M284,N284),Elliptical(M284,N284))),3))</f>
        <v/>
      </c>
      <c r="P284" s="66" t="str">
        <f t="shared" si="30"/>
        <v/>
      </c>
      <c r="Q284" s="66" t="str" cm="1">
        <f t="array" ref="Q284">IF(M284="","",ROUND(W(M284),2))</f>
        <v/>
      </c>
      <c r="R284" s="66" t="str" cm="1">
        <f t="array" ref="R284">IF(M284="","",ROUND(Wb(Q284,M284),2))</f>
        <v/>
      </c>
      <c r="S284" s="66" t="str" cm="1">
        <f t="array" ref="S284">IF(R284="","",ROUND(K(R284,N284,L284),2))</f>
        <v/>
      </c>
      <c r="T284" s="66" t="str" cm="1">
        <f t="array" ref="T284">IF(S284="","",ROUND(K_3(S284,P284,L284),2))</f>
        <v/>
      </c>
      <c r="U284" s="66" t="str" cm="1">
        <f t="array" ref="U284">IF(S284="","",ROUND(Wt(I284,S284,L284),2))</f>
        <v/>
      </c>
      <c r="V284" s="92" t="str" cm="1">
        <f t="array" ref="V284">IF(A284="","",MAX(ROUND(L_B2(K284,N284),2),0))</f>
        <v/>
      </c>
      <c r="W284" s="92" t="str" cm="1">
        <f t="array" ref="W284">IF(A284="","",MAX(ROUND(L_Tc(K284,I284,N284),2),0))</f>
        <v/>
      </c>
      <c r="X284" s="92" t="str" cm="1">
        <f t="array" ref="X284">IF(N284="","",ROUND(L_Vc(K284,P284,N284),2))</f>
        <v/>
      </c>
      <c r="Y284" s="92" t="str">
        <f t="shared" si="31"/>
        <v/>
      </c>
      <c r="Z284" s="92" t="str">
        <f t="shared" si="32"/>
        <v/>
      </c>
      <c r="AA284" s="92" t="str">
        <f t="shared" si="33"/>
        <v/>
      </c>
      <c r="AB284" s="76" t="str" cm="1">
        <f t="array" ref="AB284">IF(A284="","",AREA_F(IF(RIGHT(G284,4)="ment",P284,I284),R284))</f>
        <v/>
      </c>
      <c r="AC284" s="76" t="str" cm="1">
        <f t="array" ref="AC284">IF(A284="","",ROUND(AREA_BC(R284,S284,N284,O284),2))</f>
        <v/>
      </c>
      <c r="AD284" s="76" t="str">
        <f t="shared" si="34"/>
        <v/>
      </c>
      <c r="AE284" s="76" t="str" cm="1">
        <f t="array" ref="AE284">IF(A284="","",ROUND(AREA_CT(S284,U284,I284),2))</f>
        <v/>
      </c>
      <c r="AF284" s="76" t="str" cm="1">
        <f t="array" ref="AF284">IF(A284="","",ROUND(AREA_VT(T284,U284,I284,P284),2))</f>
        <v/>
      </c>
      <c r="AG284" s="96" t="str" cm="1">
        <f t="array" ref="AG284">IF(A284="","",IF(INDEX(Table_Methods!A:F,MATCH(G284,Table_Methods!B:B,0),1)&lt;&gt;"BKFL1","",MAX(0,ROUND(BKFL1_CEB(AC284,AE284,AH284,F284,F284,J284),1))))</f>
        <v/>
      </c>
      <c r="AH284" s="96" t="str" cm="1">
        <f t="array" ref="AH284">IF(A284="","",IF(INDEX(Table_Methods!A:F,MATCH(G284,Table_Methods!B:B,0),1)&lt;&gt;"BKFL1","",MAX(0,ROUND(BKFL1_STR_NRK(AC284,AE284,K284,V284,W284),1))))</f>
        <v/>
      </c>
      <c r="AI284" s="96" t="str" cm="1">
        <f t="array" ref="AI284">IF(A284="","",IF(INDEX(Table_Methods!A:F,MATCH(G284,Table_Methods!B:B,0),1)&lt;&gt;"BKFL1","",MAX(0,ROUND(BKFL1_STR_RCK(AB284,F284),1))))</f>
        <v/>
      </c>
      <c r="AJ284" s="96" t="str" cm="1">
        <f t="array" ref="AJ284">IF(A284="","",IF(INDEX(Table_Methods!A:F,MATCH(G284,Table_Methods!B:B,0),1)&lt;&gt;"BKFL2","",MAX(0,ROUND(BKFL2_CEB(AC284,AD284,AK284,F284,F284,J284),1))))</f>
        <v/>
      </c>
      <c r="AK284" s="96" t="str" cm="1">
        <f t="array" ref="AK284">IF(A284="","",IF(INDEX(Table_Methods!A:F,MATCH(G284,Table_Methods!B:B,0),1)&lt;&gt;"BKFL2","",MAX(0,ROUND(BKFL2_STR_NRK(AC284,AD284,K284,V284,X284),1))))</f>
        <v/>
      </c>
      <c r="AL284" s="96" t="str" cm="1">
        <f t="array" ref="AL284">IF(A284="","",IF(INDEX(Table_Methods!A:F,MATCH(G284,Table_Methods!B:B,0),1)&lt;&gt;"BKFL2","",MAX(0,ROUND(BKFL2_STR_RCK(AB284,F284),1))))</f>
        <v/>
      </c>
      <c r="AM284" s="96" t="str" cm="1">
        <f t="array" ref="AM284">IF(A284="","",IF(INDEX(Table_Methods!A:F,MATCH(G284,Table_Methods!B:B,0),1)&lt;&gt;"BKFL3","",MAX(0,ROUND(BKFL3_STR(AC284+AE284,K284),1))))</f>
        <v/>
      </c>
      <c r="AN284" s="96" t="str" cm="1">
        <f t="array" ref="AN284">IF(A284="","",IF(INDEX(Table_Methods!A:F,MATCH(G284,Table_Methods!B:B,0),1)&lt;&gt;"BKFL6","",MAX(0,ROUND(BKFL6_CEB(AC284,AE284,AO284,F284,F284,J284),1))))</f>
        <v/>
      </c>
      <c r="AO284" s="97" t="str" cm="1">
        <f t="array" ref="AO284">IF(A284="","",IF(INDEX(Table_Methods!A:F,MATCH(G284,Table_Methods!B:B,0),1)&lt;&gt;"BKFL6","",MAX(0,ROUND(BKFL6_STR_NRK(AC284,K284,V284),1))))</f>
        <v/>
      </c>
      <c r="AP284" s="96" t="str" cm="1">
        <f t="array" ref="AP284">IF(A284="","",IF(INDEX(Table_Methods!A:F,MATCH(G284,Table_Methods!B:B,0),1)&lt;&gt;"BKFL6","",MAX(0,ROUND(BKFL6_STR_RCK(AB284,F284),1))))</f>
        <v/>
      </c>
      <c r="AQ284" s="97" t="str" cm="1">
        <f t="array" ref="AQ284">IF(A284="","",IF(INDEX(Table_Methods!A:F,MATCH(G284,Table_Methods!B:B,0),1)&lt;&gt;"BKFL7","",MAX(0,ROUND(BKFL7_CEB(AC284,AD284,AR284,F284,F284,J284),1))))</f>
        <v/>
      </c>
      <c r="AR284" s="96" t="str" cm="1">
        <f t="array" ref="AR284">IF(A284="","",IF(INDEX(Table_Methods!A:F,MATCH(G284,Table_Methods!B:B,0),1)&lt;&gt;"BKFL7","",MAX(0,ROUND(BKFL7_STR_NRK(AC284,K284,V284),1))))</f>
        <v/>
      </c>
      <c r="AS284" s="96" t="str" cm="1">
        <f t="array" ref="AS284">IF(A284="","",IF(INDEX(Table_Methods!A:F,MATCH(G284,Table_Methods!B:B,0),1)&lt;&gt;"BKFL7","",MAX(0,ROUND(BKFL7_STR_RCK(AB284,F284),1))))</f>
        <v/>
      </c>
      <c r="AT284" s="97" t="str" cm="1">
        <f t="array" ref="AT284">IF(A284="","",IF(INDEX(Table_Methods!A:F,MATCH(G284,Table_Methods!B:B,0),1)&lt;&gt;"BKFL8","",MAX(0,ROUND(BKFL8_CEB(AF284,Z284,AA284),1))))</f>
        <v/>
      </c>
      <c r="AU284" s="96" t="str" cm="1">
        <f t="array" ref="AU284">IF(A284="","",IF(INDEX(Table_Methods!A:F,MATCH(G284,Table_Methods!B:B,0),1)&lt;&gt;"BKFL8","",MAX(0,ROUND(BKFL8_STR_NRK(AC284,AD284,X284,Y284,Z284),1))))</f>
        <v/>
      </c>
      <c r="AV284" s="96" t="str" cm="1">
        <f t="array" ref="AV284">IF(A284="","",IF(INDEX(Table_Methods!A:F,MATCH(G284,Table_Methods!B:B,0),1)&lt;&gt;"BKFL8","",MAX(0,ROUND(BKFL8_STR_RCK(AB284,X284),1))))</f>
        <v/>
      </c>
      <c r="AW284" s="96" t="str" cm="1">
        <f t="array" ref="AW284">IF(A284="","",IF(INDEX(Table_Methods!A:F,MATCH(G284,Table_Methods!B:B,0),1)&lt;&gt;"BKFL9","",MAX(0,ROUND(BKFL9_STR_NRK(AC284,AD284,X284,Y284,Z284),1))))</f>
        <v/>
      </c>
      <c r="AX284" s="96" t="str" cm="1">
        <f t="array" ref="AX284">IF(A284="","",IF(INDEX(Table_Methods!A:F,MATCH(G284,Table_Methods!B:B,0),1)&lt;&gt;"BKFL9","",MAX(0,ROUND(BKFL9_STR_RCK(AB284,X284),1))))</f>
        <v/>
      </c>
    </row>
    <row r="285" spans="1:50" x14ac:dyDescent="0.25">
      <c r="A285" s="82" t="str">
        <f>IF(Input!A285="","",Input!A285)</f>
        <v/>
      </c>
      <c r="B285" s="82" t="str">
        <f>IF(Input!B285="","",Input!B285)</f>
        <v/>
      </c>
      <c r="C285" s="82" t="str">
        <f>IF(Input!D285="","",Input!D285)</f>
        <v/>
      </c>
      <c r="D285" s="82" t="str">
        <f>IF(Input!E285="","",Input!E285)</f>
        <v/>
      </c>
      <c r="E285" s="82" t="str">
        <f>IF(Input!F285="","",Input!F285)</f>
        <v/>
      </c>
      <c r="F285" s="82" t="str">
        <f>IF(Input!G285="","",Input!G285)</f>
        <v/>
      </c>
      <c r="G285" s="83" t="str">
        <f>IF(Input!H285="","",Input!H285)</f>
        <v/>
      </c>
      <c r="H285" s="82" t="str">
        <f>IF(Input!I285="","",Input!I285)</f>
        <v/>
      </c>
      <c r="I285" s="82" t="str">
        <f>IF(Input!J285="","",Input!J285)</f>
        <v/>
      </c>
      <c r="J285" s="82" t="str">
        <f>IF(Input!K285="","",Input!K285)</f>
        <v/>
      </c>
      <c r="K285" s="82" t="str">
        <f>IF(Input!L285="","",Input!L285)</f>
        <v/>
      </c>
      <c r="L285" s="70" t="str">
        <f>IF(B285="","",IF(B285="Box",4,IF(AND(Project!$B$12&gt;0,ISNUMBER(Project!$B$12)),Project!$B$12,12)))</f>
        <v/>
      </c>
      <c r="M285" s="66" t="str">
        <f t="shared" si="28"/>
        <v/>
      </c>
      <c r="N285" s="66" t="str">
        <f t="shared" si="29"/>
        <v/>
      </c>
      <c r="O285" s="67" t="str" cm="1">
        <f t="array" ref="O285">IF(A285="","",ROUND(IF(B285="Circular",Circular(M285),IF(B285="Box",Box(M285,N285),Elliptical(M285,N285))),3))</f>
        <v/>
      </c>
      <c r="P285" s="66" t="str">
        <f t="shared" si="30"/>
        <v/>
      </c>
      <c r="Q285" s="66" t="str" cm="1">
        <f t="array" ref="Q285">IF(M285="","",ROUND(W(M285),2))</f>
        <v/>
      </c>
      <c r="R285" s="66" t="str" cm="1">
        <f t="array" ref="R285">IF(M285="","",ROUND(Wb(Q285,M285),2))</f>
        <v/>
      </c>
      <c r="S285" s="66" t="str" cm="1">
        <f t="array" ref="S285">IF(R285="","",ROUND(K(R285,N285,L285),2))</f>
        <v/>
      </c>
      <c r="T285" s="66" t="str" cm="1">
        <f t="array" ref="T285">IF(S285="","",ROUND(K_3(S285,P285,L285),2))</f>
        <v/>
      </c>
      <c r="U285" s="66" t="str" cm="1">
        <f t="array" ref="U285">IF(S285="","",ROUND(Wt(I285,S285,L285),2))</f>
        <v/>
      </c>
      <c r="V285" s="92" t="str" cm="1">
        <f t="array" ref="V285">IF(A285="","",MAX(ROUND(L_B2(K285,N285),2),0))</f>
        <v/>
      </c>
      <c r="W285" s="92" t="str" cm="1">
        <f t="array" ref="W285">IF(A285="","",MAX(ROUND(L_Tc(K285,I285,N285),2),0))</f>
        <v/>
      </c>
      <c r="X285" s="92" t="str" cm="1">
        <f t="array" ref="X285">IF(N285="","",ROUND(L_Vc(K285,P285,N285),2))</f>
        <v/>
      </c>
      <c r="Y285" s="92" t="str">
        <f t="shared" si="31"/>
        <v/>
      </c>
      <c r="Z285" s="92" t="str">
        <f t="shared" si="32"/>
        <v/>
      </c>
      <c r="AA285" s="92" t="str">
        <f t="shared" si="33"/>
        <v/>
      </c>
      <c r="AB285" s="76" t="str" cm="1">
        <f t="array" ref="AB285">IF(A285="","",AREA_F(IF(RIGHT(G285,4)="ment",P285,I285),R285))</f>
        <v/>
      </c>
      <c r="AC285" s="76" t="str" cm="1">
        <f t="array" ref="AC285">IF(A285="","",ROUND(AREA_BC(R285,S285,N285,O285),2))</f>
        <v/>
      </c>
      <c r="AD285" s="76" t="str">
        <f t="shared" si="34"/>
        <v/>
      </c>
      <c r="AE285" s="76" t="str" cm="1">
        <f t="array" ref="AE285">IF(A285="","",ROUND(AREA_CT(S285,U285,I285),2))</f>
        <v/>
      </c>
      <c r="AF285" s="76" t="str" cm="1">
        <f t="array" ref="AF285">IF(A285="","",ROUND(AREA_VT(T285,U285,I285,P285),2))</f>
        <v/>
      </c>
      <c r="AG285" s="96" t="str" cm="1">
        <f t="array" ref="AG285">IF(A285="","",IF(INDEX(Table_Methods!A:F,MATCH(G285,Table_Methods!B:B,0),1)&lt;&gt;"BKFL1","",MAX(0,ROUND(BKFL1_CEB(AC285,AE285,AH285,F285,F285,J285),1))))</f>
        <v/>
      </c>
      <c r="AH285" s="96" t="str" cm="1">
        <f t="array" ref="AH285">IF(A285="","",IF(INDEX(Table_Methods!A:F,MATCH(G285,Table_Methods!B:B,0),1)&lt;&gt;"BKFL1","",MAX(0,ROUND(BKFL1_STR_NRK(AC285,AE285,K285,V285,W285),1))))</f>
        <v/>
      </c>
      <c r="AI285" s="96" t="str" cm="1">
        <f t="array" ref="AI285">IF(A285="","",IF(INDEX(Table_Methods!A:F,MATCH(G285,Table_Methods!B:B,0),1)&lt;&gt;"BKFL1","",MAX(0,ROUND(BKFL1_STR_RCK(AB285,F285),1))))</f>
        <v/>
      </c>
      <c r="AJ285" s="96" t="str" cm="1">
        <f t="array" ref="AJ285">IF(A285="","",IF(INDEX(Table_Methods!A:F,MATCH(G285,Table_Methods!B:B,0),1)&lt;&gt;"BKFL2","",MAX(0,ROUND(BKFL2_CEB(AC285,AD285,AK285,F285,F285,J285),1))))</f>
        <v/>
      </c>
      <c r="AK285" s="96" t="str" cm="1">
        <f t="array" ref="AK285">IF(A285="","",IF(INDEX(Table_Methods!A:F,MATCH(G285,Table_Methods!B:B,0),1)&lt;&gt;"BKFL2","",MAX(0,ROUND(BKFL2_STR_NRK(AC285,AD285,K285,V285,X285),1))))</f>
        <v/>
      </c>
      <c r="AL285" s="96" t="str" cm="1">
        <f t="array" ref="AL285">IF(A285="","",IF(INDEX(Table_Methods!A:F,MATCH(G285,Table_Methods!B:B,0),1)&lt;&gt;"BKFL2","",MAX(0,ROUND(BKFL2_STR_RCK(AB285,F285),1))))</f>
        <v/>
      </c>
      <c r="AM285" s="96" t="str" cm="1">
        <f t="array" ref="AM285">IF(A285="","",IF(INDEX(Table_Methods!A:F,MATCH(G285,Table_Methods!B:B,0),1)&lt;&gt;"BKFL3","",MAX(0,ROUND(BKFL3_STR(AC285+AE285,K285),1))))</f>
        <v/>
      </c>
      <c r="AN285" s="96" t="str" cm="1">
        <f t="array" ref="AN285">IF(A285="","",IF(INDEX(Table_Methods!A:F,MATCH(G285,Table_Methods!B:B,0),1)&lt;&gt;"BKFL6","",MAX(0,ROUND(BKFL6_CEB(AC285,AE285,AO285,F285,F285,J285),1))))</f>
        <v/>
      </c>
      <c r="AO285" s="97" t="str" cm="1">
        <f t="array" ref="AO285">IF(A285="","",IF(INDEX(Table_Methods!A:F,MATCH(G285,Table_Methods!B:B,0),1)&lt;&gt;"BKFL6","",MAX(0,ROUND(BKFL6_STR_NRK(AC285,K285,V285),1))))</f>
        <v/>
      </c>
      <c r="AP285" s="96" t="str" cm="1">
        <f t="array" ref="AP285">IF(A285="","",IF(INDEX(Table_Methods!A:F,MATCH(G285,Table_Methods!B:B,0),1)&lt;&gt;"BKFL6","",MAX(0,ROUND(BKFL6_STR_RCK(AB285,F285),1))))</f>
        <v/>
      </c>
      <c r="AQ285" s="97" t="str" cm="1">
        <f t="array" ref="AQ285">IF(A285="","",IF(INDEX(Table_Methods!A:F,MATCH(G285,Table_Methods!B:B,0),1)&lt;&gt;"BKFL7","",MAX(0,ROUND(BKFL7_CEB(AC285,AD285,AR285,F285,F285,J285),1))))</f>
        <v/>
      </c>
      <c r="AR285" s="96" t="str" cm="1">
        <f t="array" ref="AR285">IF(A285="","",IF(INDEX(Table_Methods!A:F,MATCH(G285,Table_Methods!B:B,0),1)&lt;&gt;"BKFL7","",MAX(0,ROUND(BKFL7_STR_NRK(AC285,K285,V285),1))))</f>
        <v/>
      </c>
      <c r="AS285" s="96" t="str" cm="1">
        <f t="array" ref="AS285">IF(A285="","",IF(INDEX(Table_Methods!A:F,MATCH(G285,Table_Methods!B:B,0),1)&lt;&gt;"BKFL7","",MAX(0,ROUND(BKFL7_STR_RCK(AB285,F285),1))))</f>
        <v/>
      </c>
      <c r="AT285" s="97" t="str" cm="1">
        <f t="array" ref="AT285">IF(A285="","",IF(INDEX(Table_Methods!A:F,MATCH(G285,Table_Methods!B:B,0),1)&lt;&gt;"BKFL8","",MAX(0,ROUND(BKFL8_CEB(AF285,Z285,AA285),1))))</f>
        <v/>
      </c>
      <c r="AU285" s="96" t="str" cm="1">
        <f t="array" ref="AU285">IF(A285="","",IF(INDEX(Table_Methods!A:F,MATCH(G285,Table_Methods!B:B,0),1)&lt;&gt;"BKFL8","",MAX(0,ROUND(BKFL8_STR_NRK(AC285,AD285,X285,Y285,Z285),1))))</f>
        <v/>
      </c>
      <c r="AV285" s="96" t="str" cm="1">
        <f t="array" ref="AV285">IF(A285="","",IF(INDEX(Table_Methods!A:F,MATCH(G285,Table_Methods!B:B,0),1)&lt;&gt;"BKFL8","",MAX(0,ROUND(BKFL8_STR_RCK(AB285,X285),1))))</f>
        <v/>
      </c>
      <c r="AW285" s="96" t="str" cm="1">
        <f t="array" ref="AW285">IF(A285="","",IF(INDEX(Table_Methods!A:F,MATCH(G285,Table_Methods!B:B,0),1)&lt;&gt;"BKFL9","",MAX(0,ROUND(BKFL9_STR_NRK(AC285,AD285,X285,Y285,Z285),1))))</f>
        <v/>
      </c>
      <c r="AX285" s="96" t="str" cm="1">
        <f t="array" ref="AX285">IF(A285="","",IF(INDEX(Table_Methods!A:F,MATCH(G285,Table_Methods!B:B,0),1)&lt;&gt;"BKFL9","",MAX(0,ROUND(BKFL9_STR_RCK(AB285,X285),1))))</f>
        <v/>
      </c>
    </row>
    <row r="286" spans="1:50" x14ac:dyDescent="0.25">
      <c r="A286" s="82" t="str">
        <f>IF(Input!A286="","",Input!A286)</f>
        <v/>
      </c>
      <c r="B286" s="82" t="str">
        <f>IF(Input!B286="","",Input!B286)</f>
        <v/>
      </c>
      <c r="C286" s="82" t="str">
        <f>IF(Input!D286="","",Input!D286)</f>
        <v/>
      </c>
      <c r="D286" s="82" t="str">
        <f>IF(Input!E286="","",Input!E286)</f>
        <v/>
      </c>
      <c r="E286" s="82" t="str">
        <f>IF(Input!F286="","",Input!F286)</f>
        <v/>
      </c>
      <c r="F286" s="82" t="str">
        <f>IF(Input!G286="","",Input!G286)</f>
        <v/>
      </c>
      <c r="G286" s="83" t="str">
        <f>IF(Input!H286="","",Input!H286)</f>
        <v/>
      </c>
      <c r="H286" s="82" t="str">
        <f>IF(Input!I286="","",Input!I286)</f>
        <v/>
      </c>
      <c r="I286" s="82" t="str">
        <f>IF(Input!J286="","",Input!J286)</f>
        <v/>
      </c>
      <c r="J286" s="82" t="str">
        <f>IF(Input!K286="","",Input!K286)</f>
        <v/>
      </c>
      <c r="K286" s="82" t="str">
        <f>IF(Input!L286="","",Input!L286)</f>
        <v/>
      </c>
      <c r="L286" s="70" t="str">
        <f>IF(B286="","",IF(B286="Box",4,IF(AND(Project!$B$12&gt;0,ISNUMBER(Project!$B$12)),Project!$B$12,12)))</f>
        <v/>
      </c>
      <c r="M286" s="66" t="str">
        <f t="shared" si="28"/>
        <v/>
      </c>
      <c r="N286" s="66" t="str">
        <f t="shared" si="29"/>
        <v/>
      </c>
      <c r="O286" s="67" t="str" cm="1">
        <f t="array" ref="O286">IF(A286="","",ROUND(IF(B286="Circular",Circular(M286),IF(B286="Box",Box(M286,N286),Elliptical(M286,N286))),3))</f>
        <v/>
      </c>
      <c r="P286" s="66" t="str">
        <f t="shared" si="30"/>
        <v/>
      </c>
      <c r="Q286" s="66" t="str" cm="1">
        <f t="array" ref="Q286">IF(M286="","",ROUND(W(M286),2))</f>
        <v/>
      </c>
      <c r="R286" s="66" t="str" cm="1">
        <f t="array" ref="R286">IF(M286="","",ROUND(Wb(Q286,M286),2))</f>
        <v/>
      </c>
      <c r="S286" s="66" t="str" cm="1">
        <f t="array" ref="S286">IF(R286="","",ROUND(K(R286,N286,L286),2))</f>
        <v/>
      </c>
      <c r="T286" s="66" t="str" cm="1">
        <f t="array" ref="T286">IF(S286="","",ROUND(K_3(S286,P286,L286),2))</f>
        <v/>
      </c>
      <c r="U286" s="66" t="str" cm="1">
        <f t="array" ref="U286">IF(S286="","",ROUND(Wt(I286,S286,L286),2))</f>
        <v/>
      </c>
      <c r="V286" s="92" t="str" cm="1">
        <f t="array" ref="V286">IF(A286="","",MAX(ROUND(L_B2(K286,N286),2),0))</f>
        <v/>
      </c>
      <c r="W286" s="92" t="str" cm="1">
        <f t="array" ref="W286">IF(A286="","",MAX(ROUND(L_Tc(K286,I286,N286),2),0))</f>
        <v/>
      </c>
      <c r="X286" s="92" t="str" cm="1">
        <f t="array" ref="X286">IF(N286="","",ROUND(L_Vc(K286,P286,N286),2))</f>
        <v/>
      </c>
      <c r="Y286" s="92" t="str">
        <f t="shared" si="31"/>
        <v/>
      </c>
      <c r="Z286" s="92" t="str">
        <f t="shared" si="32"/>
        <v/>
      </c>
      <c r="AA286" s="92" t="str">
        <f t="shared" si="33"/>
        <v/>
      </c>
      <c r="AB286" s="76" t="str" cm="1">
        <f t="array" ref="AB286">IF(A286="","",AREA_F(IF(RIGHT(G286,4)="ment",P286,I286),R286))</f>
        <v/>
      </c>
      <c r="AC286" s="76" t="str" cm="1">
        <f t="array" ref="AC286">IF(A286="","",ROUND(AREA_BC(R286,S286,N286,O286),2))</f>
        <v/>
      </c>
      <c r="AD286" s="76" t="str">
        <f t="shared" si="34"/>
        <v/>
      </c>
      <c r="AE286" s="76" t="str" cm="1">
        <f t="array" ref="AE286">IF(A286="","",ROUND(AREA_CT(S286,U286,I286),2))</f>
        <v/>
      </c>
      <c r="AF286" s="76" t="str" cm="1">
        <f t="array" ref="AF286">IF(A286="","",ROUND(AREA_VT(T286,U286,I286,P286),2))</f>
        <v/>
      </c>
      <c r="AG286" s="96" t="str" cm="1">
        <f t="array" ref="AG286">IF(A286="","",IF(INDEX(Table_Methods!A:F,MATCH(G286,Table_Methods!B:B,0),1)&lt;&gt;"BKFL1","",MAX(0,ROUND(BKFL1_CEB(AC286,AE286,AH286,F286,F286,J286),1))))</f>
        <v/>
      </c>
      <c r="AH286" s="96" t="str" cm="1">
        <f t="array" ref="AH286">IF(A286="","",IF(INDEX(Table_Methods!A:F,MATCH(G286,Table_Methods!B:B,0),1)&lt;&gt;"BKFL1","",MAX(0,ROUND(BKFL1_STR_NRK(AC286,AE286,K286,V286,W286),1))))</f>
        <v/>
      </c>
      <c r="AI286" s="96" t="str" cm="1">
        <f t="array" ref="AI286">IF(A286="","",IF(INDEX(Table_Methods!A:F,MATCH(G286,Table_Methods!B:B,0),1)&lt;&gt;"BKFL1","",MAX(0,ROUND(BKFL1_STR_RCK(AB286,F286),1))))</f>
        <v/>
      </c>
      <c r="AJ286" s="96" t="str" cm="1">
        <f t="array" ref="AJ286">IF(A286="","",IF(INDEX(Table_Methods!A:F,MATCH(G286,Table_Methods!B:B,0),1)&lt;&gt;"BKFL2","",MAX(0,ROUND(BKFL2_CEB(AC286,AD286,AK286,F286,F286,J286),1))))</f>
        <v/>
      </c>
      <c r="AK286" s="96" t="str" cm="1">
        <f t="array" ref="AK286">IF(A286="","",IF(INDEX(Table_Methods!A:F,MATCH(G286,Table_Methods!B:B,0),1)&lt;&gt;"BKFL2","",MAX(0,ROUND(BKFL2_STR_NRK(AC286,AD286,K286,V286,X286),1))))</f>
        <v/>
      </c>
      <c r="AL286" s="96" t="str" cm="1">
        <f t="array" ref="AL286">IF(A286="","",IF(INDEX(Table_Methods!A:F,MATCH(G286,Table_Methods!B:B,0),1)&lt;&gt;"BKFL2","",MAX(0,ROUND(BKFL2_STR_RCK(AB286,F286),1))))</f>
        <v/>
      </c>
      <c r="AM286" s="96" t="str" cm="1">
        <f t="array" ref="AM286">IF(A286="","",IF(INDEX(Table_Methods!A:F,MATCH(G286,Table_Methods!B:B,0),1)&lt;&gt;"BKFL3","",MAX(0,ROUND(BKFL3_STR(AC286+AE286,K286),1))))</f>
        <v/>
      </c>
      <c r="AN286" s="96" t="str" cm="1">
        <f t="array" ref="AN286">IF(A286="","",IF(INDEX(Table_Methods!A:F,MATCH(G286,Table_Methods!B:B,0),1)&lt;&gt;"BKFL6","",MAX(0,ROUND(BKFL6_CEB(AC286,AE286,AO286,F286,F286,J286),1))))</f>
        <v/>
      </c>
      <c r="AO286" s="97" t="str" cm="1">
        <f t="array" ref="AO286">IF(A286="","",IF(INDEX(Table_Methods!A:F,MATCH(G286,Table_Methods!B:B,0),1)&lt;&gt;"BKFL6","",MAX(0,ROUND(BKFL6_STR_NRK(AC286,K286,V286),1))))</f>
        <v/>
      </c>
      <c r="AP286" s="96" t="str" cm="1">
        <f t="array" ref="AP286">IF(A286="","",IF(INDEX(Table_Methods!A:F,MATCH(G286,Table_Methods!B:B,0),1)&lt;&gt;"BKFL6","",MAX(0,ROUND(BKFL6_STR_RCK(AB286,F286),1))))</f>
        <v/>
      </c>
      <c r="AQ286" s="97" t="str" cm="1">
        <f t="array" ref="AQ286">IF(A286="","",IF(INDEX(Table_Methods!A:F,MATCH(G286,Table_Methods!B:B,0),1)&lt;&gt;"BKFL7","",MAX(0,ROUND(BKFL7_CEB(AC286,AD286,AR286,F286,F286,J286),1))))</f>
        <v/>
      </c>
      <c r="AR286" s="96" t="str" cm="1">
        <f t="array" ref="AR286">IF(A286="","",IF(INDEX(Table_Methods!A:F,MATCH(G286,Table_Methods!B:B,0),1)&lt;&gt;"BKFL7","",MAX(0,ROUND(BKFL7_STR_NRK(AC286,K286,V286),1))))</f>
        <v/>
      </c>
      <c r="AS286" s="96" t="str" cm="1">
        <f t="array" ref="AS286">IF(A286="","",IF(INDEX(Table_Methods!A:F,MATCH(G286,Table_Methods!B:B,0),1)&lt;&gt;"BKFL7","",MAX(0,ROUND(BKFL7_STR_RCK(AB286,F286),1))))</f>
        <v/>
      </c>
      <c r="AT286" s="97" t="str" cm="1">
        <f t="array" ref="AT286">IF(A286="","",IF(INDEX(Table_Methods!A:F,MATCH(G286,Table_Methods!B:B,0),1)&lt;&gt;"BKFL8","",MAX(0,ROUND(BKFL8_CEB(AF286,Z286,AA286),1))))</f>
        <v/>
      </c>
      <c r="AU286" s="96" t="str" cm="1">
        <f t="array" ref="AU286">IF(A286="","",IF(INDEX(Table_Methods!A:F,MATCH(G286,Table_Methods!B:B,0),1)&lt;&gt;"BKFL8","",MAX(0,ROUND(BKFL8_STR_NRK(AC286,AD286,X286,Y286,Z286),1))))</f>
        <v/>
      </c>
      <c r="AV286" s="96" t="str" cm="1">
        <f t="array" ref="AV286">IF(A286="","",IF(INDEX(Table_Methods!A:F,MATCH(G286,Table_Methods!B:B,0),1)&lt;&gt;"BKFL8","",MAX(0,ROUND(BKFL8_STR_RCK(AB286,X286),1))))</f>
        <v/>
      </c>
      <c r="AW286" s="96" t="str" cm="1">
        <f t="array" ref="AW286">IF(A286="","",IF(INDEX(Table_Methods!A:F,MATCH(G286,Table_Methods!B:B,0),1)&lt;&gt;"BKFL9","",MAX(0,ROUND(BKFL9_STR_NRK(AC286,AD286,X286,Y286,Z286),1))))</f>
        <v/>
      </c>
      <c r="AX286" s="96" t="str" cm="1">
        <f t="array" ref="AX286">IF(A286="","",IF(INDEX(Table_Methods!A:F,MATCH(G286,Table_Methods!B:B,0),1)&lt;&gt;"BKFL9","",MAX(0,ROUND(BKFL9_STR_RCK(AB286,X286),1))))</f>
        <v/>
      </c>
    </row>
    <row r="287" spans="1:50" x14ac:dyDescent="0.25">
      <c r="A287" s="82" t="str">
        <f>IF(Input!A287="","",Input!A287)</f>
        <v/>
      </c>
      <c r="B287" s="82" t="str">
        <f>IF(Input!B287="","",Input!B287)</f>
        <v/>
      </c>
      <c r="C287" s="82" t="str">
        <f>IF(Input!D287="","",Input!D287)</f>
        <v/>
      </c>
      <c r="D287" s="82" t="str">
        <f>IF(Input!E287="","",Input!E287)</f>
        <v/>
      </c>
      <c r="E287" s="82" t="str">
        <f>IF(Input!F287="","",Input!F287)</f>
        <v/>
      </c>
      <c r="F287" s="82" t="str">
        <f>IF(Input!G287="","",Input!G287)</f>
        <v/>
      </c>
      <c r="G287" s="83" t="str">
        <f>IF(Input!H287="","",Input!H287)</f>
        <v/>
      </c>
      <c r="H287" s="82" t="str">
        <f>IF(Input!I287="","",Input!I287)</f>
        <v/>
      </c>
      <c r="I287" s="82" t="str">
        <f>IF(Input!J287="","",Input!J287)</f>
        <v/>
      </c>
      <c r="J287" s="82" t="str">
        <f>IF(Input!K287="","",Input!K287)</f>
        <v/>
      </c>
      <c r="K287" s="82" t="str">
        <f>IF(Input!L287="","",Input!L287)</f>
        <v/>
      </c>
      <c r="L287" s="70" t="str">
        <f>IF(B287="","",IF(B287="Box",4,IF(AND(Project!$B$12&gt;0,ISNUMBER(Project!$B$12)),Project!$B$12,12)))</f>
        <v/>
      </c>
      <c r="M287" s="66" t="str">
        <f t="shared" si="28"/>
        <v/>
      </c>
      <c r="N287" s="66" t="str">
        <f t="shared" si="29"/>
        <v/>
      </c>
      <c r="O287" s="67" t="str" cm="1">
        <f t="array" ref="O287">IF(A287="","",ROUND(IF(B287="Circular",Circular(M287),IF(B287="Box",Box(M287,N287),Elliptical(M287,N287))),3))</f>
        <v/>
      </c>
      <c r="P287" s="66" t="str">
        <f t="shared" si="30"/>
        <v/>
      </c>
      <c r="Q287" s="66" t="str" cm="1">
        <f t="array" ref="Q287">IF(M287="","",ROUND(W(M287),2))</f>
        <v/>
      </c>
      <c r="R287" s="66" t="str" cm="1">
        <f t="array" ref="R287">IF(M287="","",ROUND(Wb(Q287,M287),2))</f>
        <v/>
      </c>
      <c r="S287" s="66" t="str" cm="1">
        <f t="array" ref="S287">IF(R287="","",ROUND(K(R287,N287,L287),2))</f>
        <v/>
      </c>
      <c r="T287" s="66" t="str" cm="1">
        <f t="array" ref="T287">IF(S287="","",ROUND(K_3(S287,P287,L287),2))</f>
        <v/>
      </c>
      <c r="U287" s="66" t="str" cm="1">
        <f t="array" ref="U287">IF(S287="","",ROUND(Wt(I287,S287,L287),2))</f>
        <v/>
      </c>
      <c r="V287" s="92" t="str" cm="1">
        <f t="array" ref="V287">IF(A287="","",MAX(ROUND(L_B2(K287,N287),2),0))</f>
        <v/>
      </c>
      <c r="W287" s="92" t="str" cm="1">
        <f t="array" ref="W287">IF(A287="","",MAX(ROUND(L_Tc(K287,I287,N287),2),0))</f>
        <v/>
      </c>
      <c r="X287" s="92" t="str" cm="1">
        <f t="array" ref="X287">IF(N287="","",ROUND(L_Vc(K287,P287,N287),2))</f>
        <v/>
      </c>
      <c r="Y287" s="92" t="str">
        <f t="shared" si="31"/>
        <v/>
      </c>
      <c r="Z287" s="92" t="str">
        <f t="shared" si="32"/>
        <v/>
      </c>
      <c r="AA287" s="92" t="str">
        <f t="shared" si="33"/>
        <v/>
      </c>
      <c r="AB287" s="76" t="str" cm="1">
        <f t="array" ref="AB287">IF(A287="","",AREA_F(IF(RIGHT(G287,4)="ment",P287,I287),R287))</f>
        <v/>
      </c>
      <c r="AC287" s="76" t="str" cm="1">
        <f t="array" ref="AC287">IF(A287="","",ROUND(AREA_BC(R287,S287,N287,O287),2))</f>
        <v/>
      </c>
      <c r="AD287" s="76" t="str">
        <f t="shared" si="34"/>
        <v/>
      </c>
      <c r="AE287" s="76" t="str" cm="1">
        <f t="array" ref="AE287">IF(A287="","",ROUND(AREA_CT(S287,U287,I287),2))</f>
        <v/>
      </c>
      <c r="AF287" s="76" t="str" cm="1">
        <f t="array" ref="AF287">IF(A287="","",ROUND(AREA_VT(T287,U287,I287,P287),2))</f>
        <v/>
      </c>
      <c r="AG287" s="96" t="str" cm="1">
        <f t="array" ref="AG287">IF(A287="","",IF(INDEX(Table_Methods!A:F,MATCH(G287,Table_Methods!B:B,0),1)&lt;&gt;"BKFL1","",MAX(0,ROUND(BKFL1_CEB(AC287,AE287,AH287,F287,F287,J287),1))))</f>
        <v/>
      </c>
      <c r="AH287" s="96" t="str" cm="1">
        <f t="array" ref="AH287">IF(A287="","",IF(INDEX(Table_Methods!A:F,MATCH(G287,Table_Methods!B:B,0),1)&lt;&gt;"BKFL1","",MAX(0,ROUND(BKFL1_STR_NRK(AC287,AE287,K287,V287,W287),1))))</f>
        <v/>
      </c>
      <c r="AI287" s="96" t="str" cm="1">
        <f t="array" ref="AI287">IF(A287="","",IF(INDEX(Table_Methods!A:F,MATCH(G287,Table_Methods!B:B,0),1)&lt;&gt;"BKFL1","",MAX(0,ROUND(BKFL1_STR_RCK(AB287,F287),1))))</f>
        <v/>
      </c>
      <c r="AJ287" s="96" t="str" cm="1">
        <f t="array" ref="AJ287">IF(A287="","",IF(INDEX(Table_Methods!A:F,MATCH(G287,Table_Methods!B:B,0),1)&lt;&gt;"BKFL2","",MAX(0,ROUND(BKFL2_CEB(AC287,AD287,AK287,F287,F287,J287),1))))</f>
        <v/>
      </c>
      <c r="AK287" s="96" t="str" cm="1">
        <f t="array" ref="AK287">IF(A287="","",IF(INDEX(Table_Methods!A:F,MATCH(G287,Table_Methods!B:B,0),1)&lt;&gt;"BKFL2","",MAX(0,ROUND(BKFL2_STR_NRK(AC287,AD287,K287,V287,X287),1))))</f>
        <v/>
      </c>
      <c r="AL287" s="96" t="str" cm="1">
        <f t="array" ref="AL287">IF(A287="","",IF(INDEX(Table_Methods!A:F,MATCH(G287,Table_Methods!B:B,0),1)&lt;&gt;"BKFL2","",MAX(0,ROUND(BKFL2_STR_RCK(AB287,F287),1))))</f>
        <v/>
      </c>
      <c r="AM287" s="96" t="str" cm="1">
        <f t="array" ref="AM287">IF(A287="","",IF(INDEX(Table_Methods!A:F,MATCH(G287,Table_Methods!B:B,0),1)&lt;&gt;"BKFL3","",MAX(0,ROUND(BKFL3_STR(AC287+AE287,K287),1))))</f>
        <v/>
      </c>
      <c r="AN287" s="96" t="str" cm="1">
        <f t="array" ref="AN287">IF(A287="","",IF(INDEX(Table_Methods!A:F,MATCH(G287,Table_Methods!B:B,0),1)&lt;&gt;"BKFL6","",MAX(0,ROUND(BKFL6_CEB(AC287,AE287,AO287,F287,F287,J287),1))))</f>
        <v/>
      </c>
      <c r="AO287" s="97" t="str" cm="1">
        <f t="array" ref="AO287">IF(A287="","",IF(INDEX(Table_Methods!A:F,MATCH(G287,Table_Methods!B:B,0),1)&lt;&gt;"BKFL6","",MAX(0,ROUND(BKFL6_STR_NRK(AC287,K287,V287),1))))</f>
        <v/>
      </c>
      <c r="AP287" s="96" t="str" cm="1">
        <f t="array" ref="AP287">IF(A287="","",IF(INDEX(Table_Methods!A:F,MATCH(G287,Table_Methods!B:B,0),1)&lt;&gt;"BKFL6","",MAX(0,ROUND(BKFL6_STR_RCK(AB287,F287),1))))</f>
        <v/>
      </c>
      <c r="AQ287" s="97" t="str" cm="1">
        <f t="array" ref="AQ287">IF(A287="","",IF(INDEX(Table_Methods!A:F,MATCH(G287,Table_Methods!B:B,0),1)&lt;&gt;"BKFL7","",MAX(0,ROUND(BKFL7_CEB(AC287,AD287,AR287,F287,F287,J287),1))))</f>
        <v/>
      </c>
      <c r="AR287" s="96" t="str" cm="1">
        <f t="array" ref="AR287">IF(A287="","",IF(INDEX(Table_Methods!A:F,MATCH(G287,Table_Methods!B:B,0),1)&lt;&gt;"BKFL7","",MAX(0,ROUND(BKFL7_STR_NRK(AC287,K287,V287),1))))</f>
        <v/>
      </c>
      <c r="AS287" s="96" t="str" cm="1">
        <f t="array" ref="AS287">IF(A287="","",IF(INDEX(Table_Methods!A:F,MATCH(G287,Table_Methods!B:B,0),1)&lt;&gt;"BKFL7","",MAX(0,ROUND(BKFL7_STR_RCK(AB287,F287),1))))</f>
        <v/>
      </c>
      <c r="AT287" s="97" t="str" cm="1">
        <f t="array" ref="AT287">IF(A287="","",IF(INDEX(Table_Methods!A:F,MATCH(G287,Table_Methods!B:B,0),1)&lt;&gt;"BKFL8","",MAX(0,ROUND(BKFL8_CEB(AF287,Z287,AA287),1))))</f>
        <v/>
      </c>
      <c r="AU287" s="96" t="str" cm="1">
        <f t="array" ref="AU287">IF(A287="","",IF(INDEX(Table_Methods!A:F,MATCH(G287,Table_Methods!B:B,0),1)&lt;&gt;"BKFL8","",MAX(0,ROUND(BKFL8_STR_NRK(AC287,AD287,X287,Y287,Z287),1))))</f>
        <v/>
      </c>
      <c r="AV287" s="96" t="str" cm="1">
        <f t="array" ref="AV287">IF(A287="","",IF(INDEX(Table_Methods!A:F,MATCH(G287,Table_Methods!B:B,0),1)&lt;&gt;"BKFL8","",MAX(0,ROUND(BKFL8_STR_RCK(AB287,X287),1))))</f>
        <v/>
      </c>
      <c r="AW287" s="96" t="str" cm="1">
        <f t="array" ref="AW287">IF(A287="","",IF(INDEX(Table_Methods!A:F,MATCH(G287,Table_Methods!B:B,0),1)&lt;&gt;"BKFL9","",MAX(0,ROUND(BKFL9_STR_NRK(AC287,AD287,X287,Y287,Z287),1))))</f>
        <v/>
      </c>
      <c r="AX287" s="96" t="str" cm="1">
        <f t="array" ref="AX287">IF(A287="","",IF(INDEX(Table_Methods!A:F,MATCH(G287,Table_Methods!B:B,0),1)&lt;&gt;"BKFL9","",MAX(0,ROUND(BKFL9_STR_RCK(AB287,X287),1))))</f>
        <v/>
      </c>
    </row>
    <row r="288" spans="1:50" x14ac:dyDescent="0.25">
      <c r="A288" s="82" t="str">
        <f>IF(Input!A288="","",Input!A288)</f>
        <v/>
      </c>
      <c r="B288" s="82" t="str">
        <f>IF(Input!B288="","",Input!B288)</f>
        <v/>
      </c>
      <c r="C288" s="82" t="str">
        <f>IF(Input!D288="","",Input!D288)</f>
        <v/>
      </c>
      <c r="D288" s="82" t="str">
        <f>IF(Input!E288="","",Input!E288)</f>
        <v/>
      </c>
      <c r="E288" s="82" t="str">
        <f>IF(Input!F288="","",Input!F288)</f>
        <v/>
      </c>
      <c r="F288" s="82" t="str">
        <f>IF(Input!G288="","",Input!G288)</f>
        <v/>
      </c>
      <c r="G288" s="83" t="str">
        <f>IF(Input!H288="","",Input!H288)</f>
        <v/>
      </c>
      <c r="H288" s="82" t="str">
        <f>IF(Input!I288="","",Input!I288)</f>
        <v/>
      </c>
      <c r="I288" s="82" t="str">
        <f>IF(Input!J288="","",Input!J288)</f>
        <v/>
      </c>
      <c r="J288" s="82" t="str">
        <f>IF(Input!K288="","",Input!K288)</f>
        <v/>
      </c>
      <c r="K288" s="82" t="str">
        <f>IF(Input!L288="","",Input!L288)</f>
        <v/>
      </c>
      <c r="L288" s="70" t="str">
        <f>IF(B288="","",IF(B288="Box",4,IF(AND(Project!$B$12&gt;0,ISNUMBER(Project!$B$12)),Project!$B$12,12)))</f>
        <v/>
      </c>
      <c r="M288" s="66" t="str">
        <f t="shared" si="28"/>
        <v/>
      </c>
      <c r="N288" s="66" t="str">
        <f t="shared" si="29"/>
        <v/>
      </c>
      <c r="O288" s="67" t="str" cm="1">
        <f t="array" ref="O288">IF(A288="","",ROUND(IF(B288="Circular",Circular(M288),IF(B288="Box",Box(M288,N288),Elliptical(M288,N288))),3))</f>
        <v/>
      </c>
      <c r="P288" s="66" t="str">
        <f t="shared" si="30"/>
        <v/>
      </c>
      <c r="Q288" s="66" t="str" cm="1">
        <f t="array" ref="Q288">IF(M288="","",ROUND(W(M288),2))</f>
        <v/>
      </c>
      <c r="R288" s="66" t="str" cm="1">
        <f t="array" ref="R288">IF(M288="","",ROUND(Wb(Q288,M288),2))</f>
        <v/>
      </c>
      <c r="S288" s="66" t="str" cm="1">
        <f t="array" ref="S288">IF(R288="","",ROUND(K(R288,N288,L288),2))</f>
        <v/>
      </c>
      <c r="T288" s="66" t="str" cm="1">
        <f t="array" ref="T288">IF(S288="","",ROUND(K_3(S288,P288,L288),2))</f>
        <v/>
      </c>
      <c r="U288" s="66" t="str" cm="1">
        <f t="array" ref="U288">IF(S288="","",ROUND(Wt(I288,S288,L288),2))</f>
        <v/>
      </c>
      <c r="V288" s="92" t="str" cm="1">
        <f t="array" ref="V288">IF(A288="","",MAX(ROUND(L_B2(K288,N288),2),0))</f>
        <v/>
      </c>
      <c r="W288" s="92" t="str" cm="1">
        <f t="array" ref="W288">IF(A288="","",MAX(ROUND(L_Tc(K288,I288,N288),2),0))</f>
        <v/>
      </c>
      <c r="X288" s="92" t="str" cm="1">
        <f t="array" ref="X288">IF(N288="","",ROUND(L_Vc(K288,P288,N288),2))</f>
        <v/>
      </c>
      <c r="Y288" s="92" t="str">
        <f t="shared" si="31"/>
        <v/>
      </c>
      <c r="Z288" s="92" t="str">
        <f t="shared" si="32"/>
        <v/>
      </c>
      <c r="AA288" s="92" t="str">
        <f t="shared" si="33"/>
        <v/>
      </c>
      <c r="AB288" s="76" t="str" cm="1">
        <f t="array" ref="AB288">IF(A288="","",AREA_F(IF(RIGHT(G288,4)="ment",P288,I288),R288))</f>
        <v/>
      </c>
      <c r="AC288" s="76" t="str" cm="1">
        <f t="array" ref="AC288">IF(A288="","",ROUND(AREA_BC(R288,S288,N288,O288),2))</f>
        <v/>
      </c>
      <c r="AD288" s="76" t="str">
        <f t="shared" si="34"/>
        <v/>
      </c>
      <c r="AE288" s="76" t="str" cm="1">
        <f t="array" ref="AE288">IF(A288="","",ROUND(AREA_CT(S288,U288,I288),2))</f>
        <v/>
      </c>
      <c r="AF288" s="76" t="str" cm="1">
        <f t="array" ref="AF288">IF(A288="","",ROUND(AREA_VT(T288,U288,I288,P288),2))</f>
        <v/>
      </c>
      <c r="AG288" s="96" t="str" cm="1">
        <f t="array" ref="AG288">IF(A288="","",IF(INDEX(Table_Methods!A:F,MATCH(G288,Table_Methods!B:B,0),1)&lt;&gt;"BKFL1","",MAX(0,ROUND(BKFL1_CEB(AC288,AE288,AH288,F288,F288,J288),1))))</f>
        <v/>
      </c>
      <c r="AH288" s="96" t="str" cm="1">
        <f t="array" ref="AH288">IF(A288="","",IF(INDEX(Table_Methods!A:F,MATCH(G288,Table_Methods!B:B,0),1)&lt;&gt;"BKFL1","",MAX(0,ROUND(BKFL1_STR_NRK(AC288,AE288,K288,V288,W288),1))))</f>
        <v/>
      </c>
      <c r="AI288" s="96" t="str" cm="1">
        <f t="array" ref="AI288">IF(A288="","",IF(INDEX(Table_Methods!A:F,MATCH(G288,Table_Methods!B:B,0),1)&lt;&gt;"BKFL1","",MAX(0,ROUND(BKFL1_STR_RCK(AB288,F288),1))))</f>
        <v/>
      </c>
      <c r="AJ288" s="96" t="str" cm="1">
        <f t="array" ref="AJ288">IF(A288="","",IF(INDEX(Table_Methods!A:F,MATCH(G288,Table_Methods!B:B,0),1)&lt;&gt;"BKFL2","",MAX(0,ROUND(BKFL2_CEB(AC288,AD288,AK288,F288,F288,J288),1))))</f>
        <v/>
      </c>
      <c r="AK288" s="96" t="str" cm="1">
        <f t="array" ref="AK288">IF(A288="","",IF(INDEX(Table_Methods!A:F,MATCH(G288,Table_Methods!B:B,0),1)&lt;&gt;"BKFL2","",MAX(0,ROUND(BKFL2_STR_NRK(AC288,AD288,K288,V288,X288),1))))</f>
        <v/>
      </c>
      <c r="AL288" s="96" t="str" cm="1">
        <f t="array" ref="AL288">IF(A288="","",IF(INDEX(Table_Methods!A:F,MATCH(G288,Table_Methods!B:B,0),1)&lt;&gt;"BKFL2","",MAX(0,ROUND(BKFL2_STR_RCK(AB288,F288),1))))</f>
        <v/>
      </c>
      <c r="AM288" s="96" t="str" cm="1">
        <f t="array" ref="AM288">IF(A288="","",IF(INDEX(Table_Methods!A:F,MATCH(G288,Table_Methods!B:B,0),1)&lt;&gt;"BKFL3","",MAX(0,ROUND(BKFL3_STR(AC288+AE288,K288),1))))</f>
        <v/>
      </c>
      <c r="AN288" s="96" t="str" cm="1">
        <f t="array" ref="AN288">IF(A288="","",IF(INDEX(Table_Methods!A:F,MATCH(G288,Table_Methods!B:B,0),1)&lt;&gt;"BKFL6","",MAX(0,ROUND(BKFL6_CEB(AC288,AE288,AO288,F288,F288,J288),1))))</f>
        <v/>
      </c>
      <c r="AO288" s="97" t="str" cm="1">
        <f t="array" ref="AO288">IF(A288="","",IF(INDEX(Table_Methods!A:F,MATCH(G288,Table_Methods!B:B,0),1)&lt;&gt;"BKFL6","",MAX(0,ROUND(BKFL6_STR_NRK(AC288,K288,V288),1))))</f>
        <v/>
      </c>
      <c r="AP288" s="96" t="str" cm="1">
        <f t="array" ref="AP288">IF(A288="","",IF(INDEX(Table_Methods!A:F,MATCH(G288,Table_Methods!B:B,0),1)&lt;&gt;"BKFL6","",MAX(0,ROUND(BKFL6_STR_RCK(AB288,F288),1))))</f>
        <v/>
      </c>
      <c r="AQ288" s="97" t="str" cm="1">
        <f t="array" ref="AQ288">IF(A288="","",IF(INDEX(Table_Methods!A:F,MATCH(G288,Table_Methods!B:B,0),1)&lt;&gt;"BKFL7","",MAX(0,ROUND(BKFL7_CEB(AC288,AD288,AR288,F288,F288,J288),1))))</f>
        <v/>
      </c>
      <c r="AR288" s="96" t="str" cm="1">
        <f t="array" ref="AR288">IF(A288="","",IF(INDEX(Table_Methods!A:F,MATCH(G288,Table_Methods!B:B,0),1)&lt;&gt;"BKFL7","",MAX(0,ROUND(BKFL7_STR_NRK(AC288,K288,V288),1))))</f>
        <v/>
      </c>
      <c r="AS288" s="96" t="str" cm="1">
        <f t="array" ref="AS288">IF(A288="","",IF(INDEX(Table_Methods!A:F,MATCH(G288,Table_Methods!B:B,0),1)&lt;&gt;"BKFL7","",MAX(0,ROUND(BKFL7_STR_RCK(AB288,F288),1))))</f>
        <v/>
      </c>
      <c r="AT288" s="97" t="str" cm="1">
        <f t="array" ref="AT288">IF(A288="","",IF(INDEX(Table_Methods!A:F,MATCH(G288,Table_Methods!B:B,0),1)&lt;&gt;"BKFL8","",MAX(0,ROUND(BKFL8_CEB(AF288,Z288,AA288),1))))</f>
        <v/>
      </c>
      <c r="AU288" s="96" t="str" cm="1">
        <f t="array" ref="AU288">IF(A288="","",IF(INDEX(Table_Methods!A:F,MATCH(G288,Table_Methods!B:B,0),1)&lt;&gt;"BKFL8","",MAX(0,ROUND(BKFL8_STR_NRK(AC288,AD288,X288,Y288,Z288),1))))</f>
        <v/>
      </c>
      <c r="AV288" s="96" t="str" cm="1">
        <f t="array" ref="AV288">IF(A288="","",IF(INDEX(Table_Methods!A:F,MATCH(G288,Table_Methods!B:B,0),1)&lt;&gt;"BKFL8","",MAX(0,ROUND(BKFL8_STR_RCK(AB288,X288),1))))</f>
        <v/>
      </c>
      <c r="AW288" s="96" t="str" cm="1">
        <f t="array" ref="AW288">IF(A288="","",IF(INDEX(Table_Methods!A:F,MATCH(G288,Table_Methods!B:B,0),1)&lt;&gt;"BKFL9","",MAX(0,ROUND(BKFL9_STR_NRK(AC288,AD288,X288,Y288,Z288),1))))</f>
        <v/>
      </c>
      <c r="AX288" s="96" t="str" cm="1">
        <f t="array" ref="AX288">IF(A288="","",IF(INDEX(Table_Methods!A:F,MATCH(G288,Table_Methods!B:B,0),1)&lt;&gt;"BKFL9","",MAX(0,ROUND(BKFL9_STR_RCK(AB288,X288),1))))</f>
        <v/>
      </c>
    </row>
    <row r="289" spans="1:50" x14ac:dyDescent="0.25">
      <c r="A289" s="82" t="str">
        <f>IF(Input!A289="","",Input!A289)</f>
        <v/>
      </c>
      <c r="B289" s="82" t="str">
        <f>IF(Input!B289="","",Input!B289)</f>
        <v/>
      </c>
      <c r="C289" s="82" t="str">
        <f>IF(Input!D289="","",Input!D289)</f>
        <v/>
      </c>
      <c r="D289" s="82" t="str">
        <f>IF(Input!E289="","",Input!E289)</f>
        <v/>
      </c>
      <c r="E289" s="82" t="str">
        <f>IF(Input!F289="","",Input!F289)</f>
        <v/>
      </c>
      <c r="F289" s="82" t="str">
        <f>IF(Input!G289="","",Input!G289)</f>
        <v/>
      </c>
      <c r="G289" s="83" t="str">
        <f>IF(Input!H289="","",Input!H289)</f>
        <v/>
      </c>
      <c r="H289" s="82" t="str">
        <f>IF(Input!I289="","",Input!I289)</f>
        <v/>
      </c>
      <c r="I289" s="82" t="str">
        <f>IF(Input!J289="","",Input!J289)</f>
        <v/>
      </c>
      <c r="J289" s="82" t="str">
        <f>IF(Input!K289="","",Input!K289)</f>
        <v/>
      </c>
      <c r="K289" s="82" t="str">
        <f>IF(Input!L289="","",Input!L289)</f>
        <v/>
      </c>
      <c r="L289" s="70" t="str">
        <f>IF(B289="","",IF(B289="Box",4,IF(AND(Project!$B$12&gt;0,ISNUMBER(Project!$B$12)),Project!$B$12,12)))</f>
        <v/>
      </c>
      <c r="M289" s="66" t="str">
        <f t="shared" si="28"/>
        <v/>
      </c>
      <c r="N289" s="66" t="str">
        <f t="shared" si="29"/>
        <v/>
      </c>
      <c r="O289" s="67" t="str" cm="1">
        <f t="array" ref="O289">IF(A289="","",ROUND(IF(B289="Circular",Circular(M289),IF(B289="Box",Box(M289,N289),Elliptical(M289,N289))),3))</f>
        <v/>
      </c>
      <c r="P289" s="66" t="str">
        <f t="shared" si="30"/>
        <v/>
      </c>
      <c r="Q289" s="66" t="str" cm="1">
        <f t="array" ref="Q289">IF(M289="","",ROUND(W(M289),2))</f>
        <v/>
      </c>
      <c r="R289" s="66" t="str" cm="1">
        <f t="array" ref="R289">IF(M289="","",ROUND(Wb(Q289,M289),2))</f>
        <v/>
      </c>
      <c r="S289" s="66" t="str" cm="1">
        <f t="array" ref="S289">IF(R289="","",ROUND(K(R289,N289,L289),2))</f>
        <v/>
      </c>
      <c r="T289" s="66" t="str" cm="1">
        <f t="array" ref="T289">IF(S289="","",ROUND(K_3(S289,P289,L289),2))</f>
        <v/>
      </c>
      <c r="U289" s="66" t="str" cm="1">
        <f t="array" ref="U289">IF(S289="","",ROUND(Wt(I289,S289,L289),2))</f>
        <v/>
      </c>
      <c r="V289" s="92" t="str" cm="1">
        <f t="array" ref="V289">IF(A289="","",MAX(ROUND(L_B2(K289,N289),2),0))</f>
        <v/>
      </c>
      <c r="W289" s="92" t="str" cm="1">
        <f t="array" ref="W289">IF(A289="","",MAX(ROUND(L_Tc(K289,I289,N289),2),0))</f>
        <v/>
      </c>
      <c r="X289" s="92" t="str" cm="1">
        <f t="array" ref="X289">IF(N289="","",ROUND(L_Vc(K289,P289,N289),2))</f>
        <v/>
      </c>
      <c r="Y289" s="92" t="str">
        <f t="shared" si="31"/>
        <v/>
      </c>
      <c r="Z289" s="92" t="str">
        <f t="shared" si="32"/>
        <v/>
      </c>
      <c r="AA289" s="92" t="str">
        <f t="shared" si="33"/>
        <v/>
      </c>
      <c r="AB289" s="76" t="str" cm="1">
        <f t="array" ref="AB289">IF(A289="","",AREA_F(IF(RIGHT(G289,4)="ment",P289,I289),R289))</f>
        <v/>
      </c>
      <c r="AC289" s="76" t="str" cm="1">
        <f t="array" ref="AC289">IF(A289="","",ROUND(AREA_BC(R289,S289,N289,O289),2))</f>
        <v/>
      </c>
      <c r="AD289" s="76" t="str">
        <f t="shared" si="34"/>
        <v/>
      </c>
      <c r="AE289" s="76" t="str" cm="1">
        <f t="array" ref="AE289">IF(A289="","",ROUND(AREA_CT(S289,U289,I289),2))</f>
        <v/>
      </c>
      <c r="AF289" s="76" t="str" cm="1">
        <f t="array" ref="AF289">IF(A289="","",ROUND(AREA_VT(T289,U289,I289,P289),2))</f>
        <v/>
      </c>
      <c r="AG289" s="96" t="str" cm="1">
        <f t="array" ref="AG289">IF(A289="","",IF(INDEX(Table_Methods!A:F,MATCH(G289,Table_Methods!B:B,0),1)&lt;&gt;"BKFL1","",MAX(0,ROUND(BKFL1_CEB(AC289,AE289,AH289,F289,F289,J289),1))))</f>
        <v/>
      </c>
      <c r="AH289" s="96" t="str" cm="1">
        <f t="array" ref="AH289">IF(A289="","",IF(INDEX(Table_Methods!A:F,MATCH(G289,Table_Methods!B:B,0),1)&lt;&gt;"BKFL1","",MAX(0,ROUND(BKFL1_STR_NRK(AC289,AE289,K289,V289,W289),1))))</f>
        <v/>
      </c>
      <c r="AI289" s="96" t="str" cm="1">
        <f t="array" ref="AI289">IF(A289="","",IF(INDEX(Table_Methods!A:F,MATCH(G289,Table_Methods!B:B,0),1)&lt;&gt;"BKFL1","",MAX(0,ROUND(BKFL1_STR_RCK(AB289,F289),1))))</f>
        <v/>
      </c>
      <c r="AJ289" s="96" t="str" cm="1">
        <f t="array" ref="AJ289">IF(A289="","",IF(INDEX(Table_Methods!A:F,MATCH(G289,Table_Methods!B:B,0),1)&lt;&gt;"BKFL2","",MAX(0,ROUND(BKFL2_CEB(AC289,AD289,AK289,F289,F289,J289),1))))</f>
        <v/>
      </c>
      <c r="AK289" s="96" t="str" cm="1">
        <f t="array" ref="AK289">IF(A289="","",IF(INDEX(Table_Methods!A:F,MATCH(G289,Table_Methods!B:B,0),1)&lt;&gt;"BKFL2","",MAX(0,ROUND(BKFL2_STR_NRK(AC289,AD289,K289,V289,X289),1))))</f>
        <v/>
      </c>
      <c r="AL289" s="96" t="str" cm="1">
        <f t="array" ref="AL289">IF(A289="","",IF(INDEX(Table_Methods!A:F,MATCH(G289,Table_Methods!B:B,0),1)&lt;&gt;"BKFL2","",MAX(0,ROUND(BKFL2_STR_RCK(AB289,F289),1))))</f>
        <v/>
      </c>
      <c r="AM289" s="96" t="str" cm="1">
        <f t="array" ref="AM289">IF(A289="","",IF(INDEX(Table_Methods!A:F,MATCH(G289,Table_Methods!B:B,0),1)&lt;&gt;"BKFL3","",MAX(0,ROUND(BKFL3_STR(AC289+AE289,K289),1))))</f>
        <v/>
      </c>
      <c r="AN289" s="96" t="str" cm="1">
        <f t="array" ref="AN289">IF(A289="","",IF(INDEX(Table_Methods!A:F,MATCH(G289,Table_Methods!B:B,0),1)&lt;&gt;"BKFL6","",MAX(0,ROUND(BKFL6_CEB(AC289,AE289,AO289,F289,F289,J289),1))))</f>
        <v/>
      </c>
      <c r="AO289" s="97" t="str" cm="1">
        <f t="array" ref="AO289">IF(A289="","",IF(INDEX(Table_Methods!A:F,MATCH(G289,Table_Methods!B:B,0),1)&lt;&gt;"BKFL6","",MAX(0,ROUND(BKFL6_STR_NRK(AC289,K289,V289),1))))</f>
        <v/>
      </c>
      <c r="AP289" s="96" t="str" cm="1">
        <f t="array" ref="AP289">IF(A289="","",IF(INDEX(Table_Methods!A:F,MATCH(G289,Table_Methods!B:B,0),1)&lt;&gt;"BKFL6","",MAX(0,ROUND(BKFL6_STR_RCK(AB289,F289),1))))</f>
        <v/>
      </c>
      <c r="AQ289" s="97" t="str" cm="1">
        <f t="array" ref="AQ289">IF(A289="","",IF(INDEX(Table_Methods!A:F,MATCH(G289,Table_Methods!B:B,0),1)&lt;&gt;"BKFL7","",MAX(0,ROUND(BKFL7_CEB(AC289,AD289,AR289,F289,F289,J289),1))))</f>
        <v/>
      </c>
      <c r="AR289" s="96" t="str" cm="1">
        <f t="array" ref="AR289">IF(A289="","",IF(INDEX(Table_Methods!A:F,MATCH(G289,Table_Methods!B:B,0),1)&lt;&gt;"BKFL7","",MAX(0,ROUND(BKFL7_STR_NRK(AC289,K289,V289),1))))</f>
        <v/>
      </c>
      <c r="AS289" s="96" t="str" cm="1">
        <f t="array" ref="AS289">IF(A289="","",IF(INDEX(Table_Methods!A:F,MATCH(G289,Table_Methods!B:B,0),1)&lt;&gt;"BKFL7","",MAX(0,ROUND(BKFL7_STR_RCK(AB289,F289),1))))</f>
        <v/>
      </c>
      <c r="AT289" s="97" t="str" cm="1">
        <f t="array" ref="AT289">IF(A289="","",IF(INDEX(Table_Methods!A:F,MATCH(G289,Table_Methods!B:B,0),1)&lt;&gt;"BKFL8","",MAX(0,ROUND(BKFL8_CEB(AF289,Z289,AA289),1))))</f>
        <v/>
      </c>
      <c r="AU289" s="96" t="str" cm="1">
        <f t="array" ref="AU289">IF(A289="","",IF(INDEX(Table_Methods!A:F,MATCH(G289,Table_Methods!B:B,0),1)&lt;&gt;"BKFL8","",MAX(0,ROUND(BKFL8_STR_NRK(AC289,AD289,X289,Y289,Z289),1))))</f>
        <v/>
      </c>
      <c r="AV289" s="96" t="str" cm="1">
        <f t="array" ref="AV289">IF(A289="","",IF(INDEX(Table_Methods!A:F,MATCH(G289,Table_Methods!B:B,0),1)&lt;&gt;"BKFL8","",MAX(0,ROUND(BKFL8_STR_RCK(AB289,X289),1))))</f>
        <v/>
      </c>
      <c r="AW289" s="96" t="str" cm="1">
        <f t="array" ref="AW289">IF(A289="","",IF(INDEX(Table_Methods!A:F,MATCH(G289,Table_Methods!B:B,0),1)&lt;&gt;"BKFL9","",MAX(0,ROUND(BKFL9_STR_NRK(AC289,AD289,X289,Y289,Z289),1))))</f>
        <v/>
      </c>
      <c r="AX289" s="96" t="str" cm="1">
        <f t="array" ref="AX289">IF(A289="","",IF(INDEX(Table_Methods!A:F,MATCH(G289,Table_Methods!B:B,0),1)&lt;&gt;"BKFL9","",MAX(0,ROUND(BKFL9_STR_RCK(AB289,X289),1))))</f>
        <v/>
      </c>
    </row>
    <row r="290" spans="1:50" x14ac:dyDescent="0.25">
      <c r="A290" s="82" t="str">
        <f>IF(Input!A290="","",Input!A290)</f>
        <v/>
      </c>
      <c r="B290" s="82" t="str">
        <f>IF(Input!B290="","",Input!B290)</f>
        <v/>
      </c>
      <c r="C290" s="82" t="str">
        <f>IF(Input!D290="","",Input!D290)</f>
        <v/>
      </c>
      <c r="D290" s="82" t="str">
        <f>IF(Input!E290="","",Input!E290)</f>
        <v/>
      </c>
      <c r="E290" s="82" t="str">
        <f>IF(Input!F290="","",Input!F290)</f>
        <v/>
      </c>
      <c r="F290" s="82" t="str">
        <f>IF(Input!G290="","",Input!G290)</f>
        <v/>
      </c>
      <c r="G290" s="83" t="str">
        <f>IF(Input!H290="","",Input!H290)</f>
        <v/>
      </c>
      <c r="H290" s="82" t="str">
        <f>IF(Input!I290="","",Input!I290)</f>
        <v/>
      </c>
      <c r="I290" s="82" t="str">
        <f>IF(Input!J290="","",Input!J290)</f>
        <v/>
      </c>
      <c r="J290" s="82" t="str">
        <f>IF(Input!K290="","",Input!K290)</f>
        <v/>
      </c>
      <c r="K290" s="82" t="str">
        <f>IF(Input!L290="","",Input!L290)</f>
        <v/>
      </c>
      <c r="L290" s="70" t="str">
        <f>IF(B290="","",IF(B290="Box",4,IF(AND(Project!$B$12&gt;0,ISNUMBER(Project!$B$12)),Project!$B$12,12)))</f>
        <v/>
      </c>
      <c r="M290" s="66" t="str">
        <f t="shared" si="28"/>
        <v/>
      </c>
      <c r="N290" s="66" t="str">
        <f t="shared" si="29"/>
        <v/>
      </c>
      <c r="O290" s="67" t="str" cm="1">
        <f t="array" ref="O290">IF(A290="","",ROUND(IF(B290="Circular",Circular(M290),IF(B290="Box",Box(M290,N290),Elliptical(M290,N290))),3))</f>
        <v/>
      </c>
      <c r="P290" s="66" t="str">
        <f t="shared" si="30"/>
        <v/>
      </c>
      <c r="Q290" s="66" t="str" cm="1">
        <f t="array" ref="Q290">IF(M290="","",ROUND(W(M290),2))</f>
        <v/>
      </c>
      <c r="R290" s="66" t="str" cm="1">
        <f t="array" ref="R290">IF(M290="","",ROUND(Wb(Q290,M290),2))</f>
        <v/>
      </c>
      <c r="S290" s="66" t="str" cm="1">
        <f t="array" ref="S290">IF(R290="","",ROUND(K(R290,N290,L290),2))</f>
        <v/>
      </c>
      <c r="T290" s="66" t="str" cm="1">
        <f t="array" ref="T290">IF(S290="","",ROUND(K_3(S290,P290,L290),2))</f>
        <v/>
      </c>
      <c r="U290" s="66" t="str" cm="1">
        <f t="array" ref="U290">IF(S290="","",ROUND(Wt(I290,S290,L290),2))</f>
        <v/>
      </c>
      <c r="V290" s="92" t="str" cm="1">
        <f t="array" ref="V290">IF(A290="","",MAX(ROUND(L_B2(K290,N290),2),0))</f>
        <v/>
      </c>
      <c r="W290" s="92" t="str" cm="1">
        <f t="array" ref="W290">IF(A290="","",MAX(ROUND(L_Tc(K290,I290,N290),2),0))</f>
        <v/>
      </c>
      <c r="X290" s="92" t="str" cm="1">
        <f t="array" ref="X290">IF(N290="","",ROUND(L_Vc(K290,P290,N290),2))</f>
        <v/>
      </c>
      <c r="Y290" s="92" t="str">
        <f t="shared" si="31"/>
        <v/>
      </c>
      <c r="Z290" s="92" t="str">
        <f t="shared" si="32"/>
        <v/>
      </c>
      <c r="AA290" s="92" t="str">
        <f t="shared" si="33"/>
        <v/>
      </c>
      <c r="AB290" s="76" t="str" cm="1">
        <f t="array" ref="AB290">IF(A290="","",AREA_F(IF(RIGHT(G290,4)="ment",P290,I290),R290))</f>
        <v/>
      </c>
      <c r="AC290" s="76" t="str" cm="1">
        <f t="array" ref="AC290">IF(A290="","",ROUND(AREA_BC(R290,S290,N290,O290),2))</f>
        <v/>
      </c>
      <c r="AD290" s="76" t="str">
        <f t="shared" si="34"/>
        <v/>
      </c>
      <c r="AE290" s="76" t="str" cm="1">
        <f t="array" ref="AE290">IF(A290="","",ROUND(AREA_CT(S290,U290,I290),2))</f>
        <v/>
      </c>
      <c r="AF290" s="76" t="str" cm="1">
        <f t="array" ref="AF290">IF(A290="","",ROUND(AREA_VT(T290,U290,I290,P290),2))</f>
        <v/>
      </c>
      <c r="AG290" s="96" t="str" cm="1">
        <f t="array" ref="AG290">IF(A290="","",IF(INDEX(Table_Methods!A:F,MATCH(G290,Table_Methods!B:B,0),1)&lt;&gt;"BKFL1","",MAX(0,ROUND(BKFL1_CEB(AC290,AE290,AH290,F290,F290,J290),1))))</f>
        <v/>
      </c>
      <c r="AH290" s="96" t="str" cm="1">
        <f t="array" ref="AH290">IF(A290="","",IF(INDEX(Table_Methods!A:F,MATCH(G290,Table_Methods!B:B,0),1)&lt;&gt;"BKFL1","",MAX(0,ROUND(BKFL1_STR_NRK(AC290,AE290,K290,V290,W290),1))))</f>
        <v/>
      </c>
      <c r="AI290" s="96" t="str" cm="1">
        <f t="array" ref="AI290">IF(A290="","",IF(INDEX(Table_Methods!A:F,MATCH(G290,Table_Methods!B:B,0),1)&lt;&gt;"BKFL1","",MAX(0,ROUND(BKFL1_STR_RCK(AB290,F290),1))))</f>
        <v/>
      </c>
      <c r="AJ290" s="96" t="str" cm="1">
        <f t="array" ref="AJ290">IF(A290="","",IF(INDEX(Table_Methods!A:F,MATCH(G290,Table_Methods!B:B,0),1)&lt;&gt;"BKFL2","",MAX(0,ROUND(BKFL2_CEB(AC290,AD290,AK290,F290,F290,J290),1))))</f>
        <v/>
      </c>
      <c r="AK290" s="96" t="str" cm="1">
        <f t="array" ref="AK290">IF(A290="","",IF(INDEX(Table_Methods!A:F,MATCH(G290,Table_Methods!B:B,0),1)&lt;&gt;"BKFL2","",MAX(0,ROUND(BKFL2_STR_NRK(AC290,AD290,K290,V290,X290),1))))</f>
        <v/>
      </c>
      <c r="AL290" s="96" t="str" cm="1">
        <f t="array" ref="AL290">IF(A290="","",IF(INDEX(Table_Methods!A:F,MATCH(G290,Table_Methods!B:B,0),1)&lt;&gt;"BKFL2","",MAX(0,ROUND(BKFL2_STR_RCK(AB290,F290),1))))</f>
        <v/>
      </c>
      <c r="AM290" s="96" t="str" cm="1">
        <f t="array" ref="AM290">IF(A290="","",IF(INDEX(Table_Methods!A:F,MATCH(G290,Table_Methods!B:B,0),1)&lt;&gt;"BKFL3","",MAX(0,ROUND(BKFL3_STR(AC290+AE290,K290),1))))</f>
        <v/>
      </c>
      <c r="AN290" s="96" t="str" cm="1">
        <f t="array" ref="AN290">IF(A290="","",IF(INDEX(Table_Methods!A:F,MATCH(G290,Table_Methods!B:B,0),1)&lt;&gt;"BKFL6","",MAX(0,ROUND(BKFL6_CEB(AC290,AE290,AO290,F290,F290,J290),1))))</f>
        <v/>
      </c>
      <c r="AO290" s="97" t="str" cm="1">
        <f t="array" ref="AO290">IF(A290="","",IF(INDEX(Table_Methods!A:F,MATCH(G290,Table_Methods!B:B,0),1)&lt;&gt;"BKFL6","",MAX(0,ROUND(BKFL6_STR_NRK(AC290,K290,V290),1))))</f>
        <v/>
      </c>
      <c r="AP290" s="96" t="str" cm="1">
        <f t="array" ref="AP290">IF(A290="","",IF(INDEX(Table_Methods!A:F,MATCH(G290,Table_Methods!B:B,0),1)&lt;&gt;"BKFL6","",MAX(0,ROUND(BKFL6_STR_RCK(AB290,F290),1))))</f>
        <v/>
      </c>
      <c r="AQ290" s="97" t="str" cm="1">
        <f t="array" ref="AQ290">IF(A290="","",IF(INDEX(Table_Methods!A:F,MATCH(G290,Table_Methods!B:B,0),1)&lt;&gt;"BKFL7","",MAX(0,ROUND(BKFL7_CEB(AC290,AD290,AR290,F290,F290,J290),1))))</f>
        <v/>
      </c>
      <c r="AR290" s="96" t="str" cm="1">
        <f t="array" ref="AR290">IF(A290="","",IF(INDEX(Table_Methods!A:F,MATCH(G290,Table_Methods!B:B,0),1)&lt;&gt;"BKFL7","",MAX(0,ROUND(BKFL7_STR_NRK(AC290,K290,V290),1))))</f>
        <v/>
      </c>
      <c r="AS290" s="96" t="str" cm="1">
        <f t="array" ref="AS290">IF(A290="","",IF(INDEX(Table_Methods!A:F,MATCH(G290,Table_Methods!B:B,0),1)&lt;&gt;"BKFL7","",MAX(0,ROUND(BKFL7_STR_RCK(AB290,F290),1))))</f>
        <v/>
      </c>
      <c r="AT290" s="97" t="str" cm="1">
        <f t="array" ref="AT290">IF(A290="","",IF(INDEX(Table_Methods!A:F,MATCH(G290,Table_Methods!B:B,0),1)&lt;&gt;"BKFL8","",MAX(0,ROUND(BKFL8_CEB(AF290,Z290,AA290),1))))</f>
        <v/>
      </c>
      <c r="AU290" s="96" t="str" cm="1">
        <f t="array" ref="AU290">IF(A290="","",IF(INDEX(Table_Methods!A:F,MATCH(G290,Table_Methods!B:B,0),1)&lt;&gt;"BKFL8","",MAX(0,ROUND(BKFL8_STR_NRK(AC290,AD290,X290,Y290,Z290),1))))</f>
        <v/>
      </c>
      <c r="AV290" s="96" t="str" cm="1">
        <f t="array" ref="AV290">IF(A290="","",IF(INDEX(Table_Methods!A:F,MATCH(G290,Table_Methods!B:B,0),1)&lt;&gt;"BKFL8","",MAX(0,ROUND(BKFL8_STR_RCK(AB290,X290),1))))</f>
        <v/>
      </c>
      <c r="AW290" s="96" t="str" cm="1">
        <f t="array" ref="AW290">IF(A290="","",IF(INDEX(Table_Methods!A:F,MATCH(G290,Table_Methods!B:B,0),1)&lt;&gt;"BKFL9","",MAX(0,ROUND(BKFL9_STR_NRK(AC290,AD290,X290,Y290,Z290),1))))</f>
        <v/>
      </c>
      <c r="AX290" s="96" t="str" cm="1">
        <f t="array" ref="AX290">IF(A290="","",IF(INDEX(Table_Methods!A:F,MATCH(G290,Table_Methods!B:B,0),1)&lt;&gt;"BKFL9","",MAX(0,ROUND(BKFL9_STR_RCK(AB290,X290),1))))</f>
        <v/>
      </c>
    </row>
    <row r="291" spans="1:50" x14ac:dyDescent="0.25">
      <c r="A291" s="82" t="str">
        <f>IF(Input!A291="","",Input!A291)</f>
        <v/>
      </c>
      <c r="B291" s="82" t="str">
        <f>IF(Input!B291="","",Input!B291)</f>
        <v/>
      </c>
      <c r="C291" s="82" t="str">
        <f>IF(Input!D291="","",Input!D291)</f>
        <v/>
      </c>
      <c r="D291" s="82" t="str">
        <f>IF(Input!E291="","",Input!E291)</f>
        <v/>
      </c>
      <c r="E291" s="82" t="str">
        <f>IF(Input!F291="","",Input!F291)</f>
        <v/>
      </c>
      <c r="F291" s="82" t="str">
        <f>IF(Input!G291="","",Input!G291)</f>
        <v/>
      </c>
      <c r="G291" s="83" t="str">
        <f>IF(Input!H291="","",Input!H291)</f>
        <v/>
      </c>
      <c r="H291" s="82" t="str">
        <f>IF(Input!I291="","",Input!I291)</f>
        <v/>
      </c>
      <c r="I291" s="82" t="str">
        <f>IF(Input!J291="","",Input!J291)</f>
        <v/>
      </c>
      <c r="J291" s="82" t="str">
        <f>IF(Input!K291="","",Input!K291)</f>
        <v/>
      </c>
      <c r="K291" s="82" t="str">
        <f>IF(Input!L291="","",Input!L291)</f>
        <v/>
      </c>
      <c r="L291" s="70" t="str">
        <f>IF(B291="","",IF(B291="Box",4,IF(AND(Project!$B$12&gt;0,ISNUMBER(Project!$B$12)),Project!$B$12,12)))</f>
        <v/>
      </c>
      <c r="M291" s="66" t="str">
        <f t="shared" si="28"/>
        <v/>
      </c>
      <c r="N291" s="66" t="str">
        <f t="shared" si="29"/>
        <v/>
      </c>
      <c r="O291" s="67" t="str" cm="1">
        <f t="array" ref="O291">IF(A291="","",ROUND(IF(B291="Circular",Circular(M291),IF(B291="Box",Box(M291,N291),Elliptical(M291,N291))),3))</f>
        <v/>
      </c>
      <c r="P291" s="66" t="str">
        <f t="shared" si="30"/>
        <v/>
      </c>
      <c r="Q291" s="66" t="str" cm="1">
        <f t="array" ref="Q291">IF(M291="","",ROUND(W(M291),2))</f>
        <v/>
      </c>
      <c r="R291" s="66" t="str" cm="1">
        <f t="array" ref="R291">IF(M291="","",ROUND(Wb(Q291,M291),2))</f>
        <v/>
      </c>
      <c r="S291" s="66" t="str" cm="1">
        <f t="array" ref="S291">IF(R291="","",ROUND(K(R291,N291,L291),2))</f>
        <v/>
      </c>
      <c r="T291" s="66" t="str" cm="1">
        <f t="array" ref="T291">IF(S291="","",ROUND(K_3(S291,P291,L291),2))</f>
        <v/>
      </c>
      <c r="U291" s="66" t="str" cm="1">
        <f t="array" ref="U291">IF(S291="","",ROUND(Wt(I291,S291,L291),2))</f>
        <v/>
      </c>
      <c r="V291" s="92" t="str" cm="1">
        <f t="array" ref="V291">IF(A291="","",MAX(ROUND(L_B2(K291,N291),2),0))</f>
        <v/>
      </c>
      <c r="W291" s="92" t="str" cm="1">
        <f t="array" ref="W291">IF(A291="","",MAX(ROUND(L_Tc(K291,I291,N291),2),0))</f>
        <v/>
      </c>
      <c r="X291" s="92" t="str" cm="1">
        <f t="array" ref="X291">IF(N291="","",ROUND(L_Vc(K291,P291,N291),2))</f>
        <v/>
      </c>
      <c r="Y291" s="92" t="str">
        <f t="shared" si="31"/>
        <v/>
      </c>
      <c r="Z291" s="92" t="str">
        <f t="shared" si="32"/>
        <v/>
      </c>
      <c r="AA291" s="92" t="str">
        <f t="shared" si="33"/>
        <v/>
      </c>
      <c r="AB291" s="76" t="str" cm="1">
        <f t="array" ref="AB291">IF(A291="","",AREA_F(IF(RIGHT(G291,4)="ment",P291,I291),R291))</f>
        <v/>
      </c>
      <c r="AC291" s="76" t="str" cm="1">
        <f t="array" ref="AC291">IF(A291="","",ROUND(AREA_BC(R291,S291,N291,O291),2))</f>
        <v/>
      </c>
      <c r="AD291" s="76" t="str">
        <f t="shared" si="34"/>
        <v/>
      </c>
      <c r="AE291" s="76" t="str" cm="1">
        <f t="array" ref="AE291">IF(A291="","",ROUND(AREA_CT(S291,U291,I291),2))</f>
        <v/>
      </c>
      <c r="AF291" s="76" t="str" cm="1">
        <f t="array" ref="AF291">IF(A291="","",ROUND(AREA_VT(T291,U291,I291,P291),2))</f>
        <v/>
      </c>
      <c r="AG291" s="96" t="str" cm="1">
        <f t="array" ref="AG291">IF(A291="","",IF(INDEX(Table_Methods!A:F,MATCH(G291,Table_Methods!B:B,0),1)&lt;&gt;"BKFL1","",MAX(0,ROUND(BKFL1_CEB(AC291,AE291,AH291,F291,F291,J291),1))))</f>
        <v/>
      </c>
      <c r="AH291" s="96" t="str" cm="1">
        <f t="array" ref="AH291">IF(A291="","",IF(INDEX(Table_Methods!A:F,MATCH(G291,Table_Methods!B:B,0),1)&lt;&gt;"BKFL1","",MAX(0,ROUND(BKFL1_STR_NRK(AC291,AE291,K291,V291,W291),1))))</f>
        <v/>
      </c>
      <c r="AI291" s="96" t="str" cm="1">
        <f t="array" ref="AI291">IF(A291="","",IF(INDEX(Table_Methods!A:F,MATCH(G291,Table_Methods!B:B,0),1)&lt;&gt;"BKFL1","",MAX(0,ROUND(BKFL1_STR_RCK(AB291,F291),1))))</f>
        <v/>
      </c>
      <c r="AJ291" s="96" t="str" cm="1">
        <f t="array" ref="AJ291">IF(A291="","",IF(INDEX(Table_Methods!A:F,MATCH(G291,Table_Methods!B:B,0),1)&lt;&gt;"BKFL2","",MAX(0,ROUND(BKFL2_CEB(AC291,AD291,AK291,F291,F291,J291),1))))</f>
        <v/>
      </c>
      <c r="AK291" s="96" t="str" cm="1">
        <f t="array" ref="AK291">IF(A291="","",IF(INDEX(Table_Methods!A:F,MATCH(G291,Table_Methods!B:B,0),1)&lt;&gt;"BKFL2","",MAX(0,ROUND(BKFL2_STR_NRK(AC291,AD291,K291,V291,X291),1))))</f>
        <v/>
      </c>
      <c r="AL291" s="96" t="str" cm="1">
        <f t="array" ref="AL291">IF(A291="","",IF(INDEX(Table_Methods!A:F,MATCH(G291,Table_Methods!B:B,0),1)&lt;&gt;"BKFL2","",MAX(0,ROUND(BKFL2_STR_RCK(AB291,F291),1))))</f>
        <v/>
      </c>
      <c r="AM291" s="96" t="str" cm="1">
        <f t="array" ref="AM291">IF(A291="","",IF(INDEX(Table_Methods!A:F,MATCH(G291,Table_Methods!B:B,0),1)&lt;&gt;"BKFL3","",MAX(0,ROUND(BKFL3_STR(AC291+AE291,K291),1))))</f>
        <v/>
      </c>
      <c r="AN291" s="96" t="str" cm="1">
        <f t="array" ref="AN291">IF(A291="","",IF(INDEX(Table_Methods!A:F,MATCH(G291,Table_Methods!B:B,0),1)&lt;&gt;"BKFL6","",MAX(0,ROUND(BKFL6_CEB(AC291,AE291,AO291,F291,F291,J291),1))))</f>
        <v/>
      </c>
      <c r="AO291" s="97" t="str" cm="1">
        <f t="array" ref="AO291">IF(A291="","",IF(INDEX(Table_Methods!A:F,MATCH(G291,Table_Methods!B:B,0),1)&lt;&gt;"BKFL6","",MAX(0,ROUND(BKFL6_STR_NRK(AC291,K291,V291),1))))</f>
        <v/>
      </c>
      <c r="AP291" s="96" t="str" cm="1">
        <f t="array" ref="AP291">IF(A291="","",IF(INDEX(Table_Methods!A:F,MATCH(G291,Table_Methods!B:B,0),1)&lt;&gt;"BKFL6","",MAX(0,ROUND(BKFL6_STR_RCK(AB291,F291),1))))</f>
        <v/>
      </c>
      <c r="AQ291" s="97" t="str" cm="1">
        <f t="array" ref="AQ291">IF(A291="","",IF(INDEX(Table_Methods!A:F,MATCH(G291,Table_Methods!B:B,0),1)&lt;&gt;"BKFL7","",MAX(0,ROUND(BKFL7_CEB(AC291,AD291,AR291,F291,F291,J291),1))))</f>
        <v/>
      </c>
      <c r="AR291" s="96" t="str" cm="1">
        <f t="array" ref="AR291">IF(A291="","",IF(INDEX(Table_Methods!A:F,MATCH(G291,Table_Methods!B:B,0),1)&lt;&gt;"BKFL7","",MAX(0,ROUND(BKFL7_STR_NRK(AC291,K291,V291),1))))</f>
        <v/>
      </c>
      <c r="AS291" s="96" t="str" cm="1">
        <f t="array" ref="AS291">IF(A291="","",IF(INDEX(Table_Methods!A:F,MATCH(G291,Table_Methods!B:B,0),1)&lt;&gt;"BKFL7","",MAX(0,ROUND(BKFL7_STR_RCK(AB291,F291),1))))</f>
        <v/>
      </c>
      <c r="AT291" s="97" t="str" cm="1">
        <f t="array" ref="AT291">IF(A291="","",IF(INDEX(Table_Methods!A:F,MATCH(G291,Table_Methods!B:B,0),1)&lt;&gt;"BKFL8","",MAX(0,ROUND(BKFL8_CEB(AF291,Z291,AA291),1))))</f>
        <v/>
      </c>
      <c r="AU291" s="96" t="str" cm="1">
        <f t="array" ref="AU291">IF(A291="","",IF(INDEX(Table_Methods!A:F,MATCH(G291,Table_Methods!B:B,0),1)&lt;&gt;"BKFL8","",MAX(0,ROUND(BKFL8_STR_NRK(AC291,AD291,X291,Y291,Z291),1))))</f>
        <v/>
      </c>
      <c r="AV291" s="96" t="str" cm="1">
        <f t="array" ref="AV291">IF(A291="","",IF(INDEX(Table_Methods!A:F,MATCH(G291,Table_Methods!B:B,0),1)&lt;&gt;"BKFL8","",MAX(0,ROUND(BKFL8_STR_RCK(AB291,X291),1))))</f>
        <v/>
      </c>
      <c r="AW291" s="96" t="str" cm="1">
        <f t="array" ref="AW291">IF(A291="","",IF(INDEX(Table_Methods!A:F,MATCH(G291,Table_Methods!B:B,0),1)&lt;&gt;"BKFL9","",MAX(0,ROUND(BKFL9_STR_NRK(AC291,AD291,X291,Y291,Z291),1))))</f>
        <v/>
      </c>
      <c r="AX291" s="96" t="str" cm="1">
        <f t="array" ref="AX291">IF(A291="","",IF(INDEX(Table_Methods!A:F,MATCH(G291,Table_Methods!B:B,0),1)&lt;&gt;"BKFL9","",MAX(0,ROUND(BKFL9_STR_RCK(AB291,X291),1))))</f>
        <v/>
      </c>
    </row>
    <row r="292" spans="1:50" x14ac:dyDescent="0.25">
      <c r="A292" s="82" t="str">
        <f>IF(Input!A292="","",Input!A292)</f>
        <v/>
      </c>
      <c r="B292" s="82" t="str">
        <f>IF(Input!B292="","",Input!B292)</f>
        <v/>
      </c>
      <c r="C292" s="82" t="str">
        <f>IF(Input!D292="","",Input!D292)</f>
        <v/>
      </c>
      <c r="D292" s="82" t="str">
        <f>IF(Input!E292="","",Input!E292)</f>
        <v/>
      </c>
      <c r="E292" s="82" t="str">
        <f>IF(Input!F292="","",Input!F292)</f>
        <v/>
      </c>
      <c r="F292" s="82" t="str">
        <f>IF(Input!G292="","",Input!G292)</f>
        <v/>
      </c>
      <c r="G292" s="83" t="str">
        <f>IF(Input!H292="","",Input!H292)</f>
        <v/>
      </c>
      <c r="H292" s="82" t="str">
        <f>IF(Input!I292="","",Input!I292)</f>
        <v/>
      </c>
      <c r="I292" s="82" t="str">
        <f>IF(Input!J292="","",Input!J292)</f>
        <v/>
      </c>
      <c r="J292" s="82" t="str">
        <f>IF(Input!K292="","",Input!K292)</f>
        <v/>
      </c>
      <c r="K292" s="82" t="str">
        <f>IF(Input!L292="","",Input!L292)</f>
        <v/>
      </c>
      <c r="L292" s="70" t="str">
        <f>IF(B292="","",IF(B292="Box",4,IF(AND(Project!$B$12&gt;0,ISNUMBER(Project!$B$12)),Project!$B$12,12)))</f>
        <v/>
      </c>
      <c r="M292" s="66" t="str">
        <f t="shared" si="28"/>
        <v/>
      </c>
      <c r="N292" s="66" t="str">
        <f t="shared" si="29"/>
        <v/>
      </c>
      <c r="O292" s="67" t="str" cm="1">
        <f t="array" ref="O292">IF(A292="","",ROUND(IF(B292="Circular",Circular(M292),IF(B292="Box",Box(M292,N292),Elliptical(M292,N292))),3))</f>
        <v/>
      </c>
      <c r="P292" s="66" t="str">
        <f t="shared" si="30"/>
        <v/>
      </c>
      <c r="Q292" s="66" t="str" cm="1">
        <f t="array" ref="Q292">IF(M292="","",ROUND(W(M292),2))</f>
        <v/>
      </c>
      <c r="R292" s="66" t="str" cm="1">
        <f t="array" ref="R292">IF(M292="","",ROUND(Wb(Q292,M292),2))</f>
        <v/>
      </c>
      <c r="S292" s="66" t="str" cm="1">
        <f t="array" ref="S292">IF(R292="","",ROUND(K(R292,N292,L292),2))</f>
        <v/>
      </c>
      <c r="T292" s="66" t="str" cm="1">
        <f t="array" ref="T292">IF(S292="","",ROUND(K_3(S292,P292,L292),2))</f>
        <v/>
      </c>
      <c r="U292" s="66" t="str" cm="1">
        <f t="array" ref="U292">IF(S292="","",ROUND(Wt(I292,S292,L292),2))</f>
        <v/>
      </c>
      <c r="V292" s="92" t="str" cm="1">
        <f t="array" ref="V292">IF(A292="","",MAX(ROUND(L_B2(K292,N292),2),0))</f>
        <v/>
      </c>
      <c r="W292" s="92" t="str" cm="1">
        <f t="array" ref="W292">IF(A292="","",MAX(ROUND(L_Tc(K292,I292,N292),2),0))</f>
        <v/>
      </c>
      <c r="X292" s="92" t="str" cm="1">
        <f t="array" ref="X292">IF(N292="","",ROUND(L_Vc(K292,P292,N292),2))</f>
        <v/>
      </c>
      <c r="Y292" s="92" t="str">
        <f t="shared" si="31"/>
        <v/>
      </c>
      <c r="Z292" s="92" t="str">
        <f t="shared" si="32"/>
        <v/>
      </c>
      <c r="AA292" s="92" t="str">
        <f t="shared" si="33"/>
        <v/>
      </c>
      <c r="AB292" s="76" t="str" cm="1">
        <f t="array" ref="AB292">IF(A292="","",AREA_F(IF(RIGHT(G292,4)="ment",P292,I292),R292))</f>
        <v/>
      </c>
      <c r="AC292" s="76" t="str" cm="1">
        <f t="array" ref="AC292">IF(A292="","",ROUND(AREA_BC(R292,S292,N292,O292),2))</f>
        <v/>
      </c>
      <c r="AD292" s="76" t="str">
        <f t="shared" si="34"/>
        <v/>
      </c>
      <c r="AE292" s="76" t="str" cm="1">
        <f t="array" ref="AE292">IF(A292="","",ROUND(AREA_CT(S292,U292,I292),2))</f>
        <v/>
      </c>
      <c r="AF292" s="76" t="str" cm="1">
        <f t="array" ref="AF292">IF(A292="","",ROUND(AREA_VT(T292,U292,I292,P292),2))</f>
        <v/>
      </c>
      <c r="AG292" s="96" t="str" cm="1">
        <f t="array" ref="AG292">IF(A292="","",IF(INDEX(Table_Methods!A:F,MATCH(G292,Table_Methods!B:B,0),1)&lt;&gt;"BKFL1","",MAX(0,ROUND(BKFL1_CEB(AC292,AE292,AH292,F292,F292,J292),1))))</f>
        <v/>
      </c>
      <c r="AH292" s="96" t="str" cm="1">
        <f t="array" ref="AH292">IF(A292="","",IF(INDEX(Table_Methods!A:F,MATCH(G292,Table_Methods!B:B,0),1)&lt;&gt;"BKFL1","",MAX(0,ROUND(BKFL1_STR_NRK(AC292,AE292,K292,V292,W292),1))))</f>
        <v/>
      </c>
      <c r="AI292" s="96" t="str" cm="1">
        <f t="array" ref="AI292">IF(A292="","",IF(INDEX(Table_Methods!A:F,MATCH(G292,Table_Methods!B:B,0),1)&lt;&gt;"BKFL1","",MAX(0,ROUND(BKFL1_STR_RCK(AB292,F292),1))))</f>
        <v/>
      </c>
      <c r="AJ292" s="96" t="str" cm="1">
        <f t="array" ref="AJ292">IF(A292="","",IF(INDEX(Table_Methods!A:F,MATCH(G292,Table_Methods!B:B,0),1)&lt;&gt;"BKFL2","",MAX(0,ROUND(BKFL2_CEB(AC292,AD292,AK292,F292,F292,J292),1))))</f>
        <v/>
      </c>
      <c r="AK292" s="96" t="str" cm="1">
        <f t="array" ref="AK292">IF(A292="","",IF(INDEX(Table_Methods!A:F,MATCH(G292,Table_Methods!B:B,0),1)&lt;&gt;"BKFL2","",MAX(0,ROUND(BKFL2_STR_NRK(AC292,AD292,K292,V292,X292),1))))</f>
        <v/>
      </c>
      <c r="AL292" s="96" t="str" cm="1">
        <f t="array" ref="AL292">IF(A292="","",IF(INDEX(Table_Methods!A:F,MATCH(G292,Table_Methods!B:B,0),1)&lt;&gt;"BKFL2","",MAX(0,ROUND(BKFL2_STR_RCK(AB292,F292),1))))</f>
        <v/>
      </c>
      <c r="AM292" s="96" t="str" cm="1">
        <f t="array" ref="AM292">IF(A292="","",IF(INDEX(Table_Methods!A:F,MATCH(G292,Table_Methods!B:B,0),1)&lt;&gt;"BKFL3","",MAX(0,ROUND(BKFL3_STR(AC292+AE292,K292),1))))</f>
        <v/>
      </c>
      <c r="AN292" s="96" t="str" cm="1">
        <f t="array" ref="AN292">IF(A292="","",IF(INDEX(Table_Methods!A:F,MATCH(G292,Table_Methods!B:B,0),1)&lt;&gt;"BKFL6","",MAX(0,ROUND(BKFL6_CEB(AC292,AE292,AO292,F292,F292,J292),1))))</f>
        <v/>
      </c>
      <c r="AO292" s="97" t="str" cm="1">
        <f t="array" ref="AO292">IF(A292="","",IF(INDEX(Table_Methods!A:F,MATCH(G292,Table_Methods!B:B,0),1)&lt;&gt;"BKFL6","",MAX(0,ROUND(BKFL6_STR_NRK(AC292,K292,V292),1))))</f>
        <v/>
      </c>
      <c r="AP292" s="96" t="str" cm="1">
        <f t="array" ref="AP292">IF(A292="","",IF(INDEX(Table_Methods!A:F,MATCH(G292,Table_Methods!B:B,0),1)&lt;&gt;"BKFL6","",MAX(0,ROUND(BKFL6_STR_RCK(AB292,F292),1))))</f>
        <v/>
      </c>
      <c r="AQ292" s="97" t="str" cm="1">
        <f t="array" ref="AQ292">IF(A292="","",IF(INDEX(Table_Methods!A:F,MATCH(G292,Table_Methods!B:B,0),1)&lt;&gt;"BKFL7","",MAX(0,ROUND(BKFL7_CEB(AC292,AD292,AR292,F292,F292,J292),1))))</f>
        <v/>
      </c>
      <c r="AR292" s="96" t="str" cm="1">
        <f t="array" ref="AR292">IF(A292="","",IF(INDEX(Table_Methods!A:F,MATCH(G292,Table_Methods!B:B,0),1)&lt;&gt;"BKFL7","",MAX(0,ROUND(BKFL7_STR_NRK(AC292,K292,V292),1))))</f>
        <v/>
      </c>
      <c r="AS292" s="96" t="str" cm="1">
        <f t="array" ref="AS292">IF(A292="","",IF(INDEX(Table_Methods!A:F,MATCH(G292,Table_Methods!B:B,0),1)&lt;&gt;"BKFL7","",MAX(0,ROUND(BKFL7_STR_RCK(AB292,F292),1))))</f>
        <v/>
      </c>
      <c r="AT292" s="97" t="str" cm="1">
        <f t="array" ref="AT292">IF(A292="","",IF(INDEX(Table_Methods!A:F,MATCH(G292,Table_Methods!B:B,0),1)&lt;&gt;"BKFL8","",MAX(0,ROUND(BKFL8_CEB(AF292,Z292,AA292),1))))</f>
        <v/>
      </c>
      <c r="AU292" s="96" t="str" cm="1">
        <f t="array" ref="AU292">IF(A292="","",IF(INDEX(Table_Methods!A:F,MATCH(G292,Table_Methods!B:B,0),1)&lt;&gt;"BKFL8","",MAX(0,ROUND(BKFL8_STR_NRK(AC292,AD292,X292,Y292,Z292),1))))</f>
        <v/>
      </c>
      <c r="AV292" s="96" t="str" cm="1">
        <f t="array" ref="AV292">IF(A292="","",IF(INDEX(Table_Methods!A:F,MATCH(G292,Table_Methods!B:B,0),1)&lt;&gt;"BKFL8","",MAX(0,ROUND(BKFL8_STR_RCK(AB292,X292),1))))</f>
        <v/>
      </c>
      <c r="AW292" s="96" t="str" cm="1">
        <f t="array" ref="AW292">IF(A292="","",IF(INDEX(Table_Methods!A:F,MATCH(G292,Table_Methods!B:B,0),1)&lt;&gt;"BKFL9","",MAX(0,ROUND(BKFL9_STR_NRK(AC292,AD292,X292,Y292,Z292),1))))</f>
        <v/>
      </c>
      <c r="AX292" s="96" t="str" cm="1">
        <f t="array" ref="AX292">IF(A292="","",IF(INDEX(Table_Methods!A:F,MATCH(G292,Table_Methods!B:B,0),1)&lt;&gt;"BKFL9","",MAX(0,ROUND(BKFL9_STR_RCK(AB292,X292),1))))</f>
        <v/>
      </c>
    </row>
    <row r="293" spans="1:50" x14ac:dyDescent="0.25">
      <c r="A293" s="82" t="str">
        <f>IF(Input!A293="","",Input!A293)</f>
        <v/>
      </c>
      <c r="B293" s="82" t="str">
        <f>IF(Input!B293="","",Input!B293)</f>
        <v/>
      </c>
      <c r="C293" s="82" t="str">
        <f>IF(Input!D293="","",Input!D293)</f>
        <v/>
      </c>
      <c r="D293" s="82" t="str">
        <f>IF(Input!E293="","",Input!E293)</f>
        <v/>
      </c>
      <c r="E293" s="82" t="str">
        <f>IF(Input!F293="","",Input!F293)</f>
        <v/>
      </c>
      <c r="F293" s="82" t="str">
        <f>IF(Input!G293="","",Input!G293)</f>
        <v/>
      </c>
      <c r="G293" s="83" t="str">
        <f>IF(Input!H293="","",Input!H293)</f>
        <v/>
      </c>
      <c r="H293" s="82" t="str">
        <f>IF(Input!I293="","",Input!I293)</f>
        <v/>
      </c>
      <c r="I293" s="82" t="str">
        <f>IF(Input!J293="","",Input!J293)</f>
        <v/>
      </c>
      <c r="J293" s="82" t="str">
        <f>IF(Input!K293="","",Input!K293)</f>
        <v/>
      </c>
      <c r="K293" s="82" t="str">
        <f>IF(Input!L293="","",Input!L293)</f>
        <v/>
      </c>
      <c r="L293" s="70" t="str">
        <f>IF(B293="","",IF(B293="Box",4,IF(AND(Project!$B$12&gt;0,ISNUMBER(Project!$B$12)),Project!$B$12,12)))</f>
        <v/>
      </c>
      <c r="M293" s="66" t="str">
        <f t="shared" si="28"/>
        <v/>
      </c>
      <c r="N293" s="66" t="str">
        <f t="shared" si="29"/>
        <v/>
      </c>
      <c r="O293" s="67" t="str" cm="1">
        <f t="array" ref="O293">IF(A293="","",ROUND(IF(B293="Circular",Circular(M293),IF(B293="Box",Box(M293,N293),Elliptical(M293,N293))),3))</f>
        <v/>
      </c>
      <c r="P293" s="66" t="str">
        <f t="shared" si="30"/>
        <v/>
      </c>
      <c r="Q293" s="66" t="str" cm="1">
        <f t="array" ref="Q293">IF(M293="","",ROUND(W(M293),2))</f>
        <v/>
      </c>
      <c r="R293" s="66" t="str" cm="1">
        <f t="array" ref="R293">IF(M293="","",ROUND(Wb(Q293,M293),2))</f>
        <v/>
      </c>
      <c r="S293" s="66" t="str" cm="1">
        <f t="array" ref="S293">IF(R293="","",ROUND(K(R293,N293,L293),2))</f>
        <v/>
      </c>
      <c r="T293" s="66" t="str" cm="1">
        <f t="array" ref="T293">IF(S293="","",ROUND(K_3(S293,P293,L293),2))</f>
        <v/>
      </c>
      <c r="U293" s="66" t="str" cm="1">
        <f t="array" ref="U293">IF(S293="","",ROUND(Wt(I293,S293,L293),2))</f>
        <v/>
      </c>
      <c r="V293" s="92" t="str" cm="1">
        <f t="array" ref="V293">IF(A293="","",MAX(ROUND(L_B2(K293,N293),2),0))</f>
        <v/>
      </c>
      <c r="W293" s="92" t="str" cm="1">
        <f t="array" ref="W293">IF(A293="","",MAX(ROUND(L_Tc(K293,I293,N293),2),0))</f>
        <v/>
      </c>
      <c r="X293" s="92" t="str" cm="1">
        <f t="array" ref="X293">IF(N293="","",ROUND(L_Vc(K293,P293,N293),2))</f>
        <v/>
      </c>
      <c r="Y293" s="92" t="str">
        <f t="shared" si="31"/>
        <v/>
      </c>
      <c r="Z293" s="92" t="str">
        <f t="shared" si="32"/>
        <v/>
      </c>
      <c r="AA293" s="92" t="str">
        <f t="shared" si="33"/>
        <v/>
      </c>
      <c r="AB293" s="76" t="str" cm="1">
        <f t="array" ref="AB293">IF(A293="","",AREA_F(IF(RIGHT(G293,4)="ment",P293,I293),R293))</f>
        <v/>
      </c>
      <c r="AC293" s="76" t="str" cm="1">
        <f t="array" ref="AC293">IF(A293="","",ROUND(AREA_BC(R293,S293,N293,O293),2))</f>
        <v/>
      </c>
      <c r="AD293" s="76" t="str">
        <f t="shared" si="34"/>
        <v/>
      </c>
      <c r="AE293" s="76" t="str" cm="1">
        <f t="array" ref="AE293">IF(A293="","",ROUND(AREA_CT(S293,U293,I293),2))</f>
        <v/>
      </c>
      <c r="AF293" s="76" t="str" cm="1">
        <f t="array" ref="AF293">IF(A293="","",ROUND(AREA_VT(T293,U293,I293,P293),2))</f>
        <v/>
      </c>
      <c r="AG293" s="96" t="str" cm="1">
        <f t="array" ref="AG293">IF(A293="","",IF(INDEX(Table_Methods!A:F,MATCH(G293,Table_Methods!B:B,0),1)&lt;&gt;"BKFL1","",MAX(0,ROUND(BKFL1_CEB(AC293,AE293,AH293,F293,F293,J293),1))))</f>
        <v/>
      </c>
      <c r="AH293" s="96" t="str" cm="1">
        <f t="array" ref="AH293">IF(A293="","",IF(INDEX(Table_Methods!A:F,MATCH(G293,Table_Methods!B:B,0),1)&lt;&gt;"BKFL1","",MAX(0,ROUND(BKFL1_STR_NRK(AC293,AE293,K293,V293,W293),1))))</f>
        <v/>
      </c>
      <c r="AI293" s="96" t="str" cm="1">
        <f t="array" ref="AI293">IF(A293="","",IF(INDEX(Table_Methods!A:F,MATCH(G293,Table_Methods!B:B,0),1)&lt;&gt;"BKFL1","",MAX(0,ROUND(BKFL1_STR_RCK(AB293,F293),1))))</f>
        <v/>
      </c>
      <c r="AJ293" s="96" t="str" cm="1">
        <f t="array" ref="AJ293">IF(A293="","",IF(INDEX(Table_Methods!A:F,MATCH(G293,Table_Methods!B:B,0),1)&lt;&gt;"BKFL2","",MAX(0,ROUND(BKFL2_CEB(AC293,AD293,AK293,F293,F293,J293),1))))</f>
        <v/>
      </c>
      <c r="AK293" s="96" t="str" cm="1">
        <f t="array" ref="AK293">IF(A293="","",IF(INDEX(Table_Methods!A:F,MATCH(G293,Table_Methods!B:B,0),1)&lt;&gt;"BKFL2","",MAX(0,ROUND(BKFL2_STR_NRK(AC293,AD293,K293,V293,X293),1))))</f>
        <v/>
      </c>
      <c r="AL293" s="96" t="str" cm="1">
        <f t="array" ref="AL293">IF(A293="","",IF(INDEX(Table_Methods!A:F,MATCH(G293,Table_Methods!B:B,0),1)&lt;&gt;"BKFL2","",MAX(0,ROUND(BKFL2_STR_RCK(AB293,F293),1))))</f>
        <v/>
      </c>
      <c r="AM293" s="96" t="str" cm="1">
        <f t="array" ref="AM293">IF(A293="","",IF(INDEX(Table_Methods!A:F,MATCH(G293,Table_Methods!B:B,0),1)&lt;&gt;"BKFL3","",MAX(0,ROUND(BKFL3_STR(AC293+AE293,K293),1))))</f>
        <v/>
      </c>
      <c r="AN293" s="96" t="str" cm="1">
        <f t="array" ref="AN293">IF(A293="","",IF(INDEX(Table_Methods!A:F,MATCH(G293,Table_Methods!B:B,0),1)&lt;&gt;"BKFL6","",MAX(0,ROUND(BKFL6_CEB(AC293,AE293,AO293,F293,F293,J293),1))))</f>
        <v/>
      </c>
      <c r="AO293" s="97" t="str" cm="1">
        <f t="array" ref="AO293">IF(A293="","",IF(INDEX(Table_Methods!A:F,MATCH(G293,Table_Methods!B:B,0),1)&lt;&gt;"BKFL6","",MAX(0,ROUND(BKFL6_STR_NRK(AC293,K293,V293),1))))</f>
        <v/>
      </c>
      <c r="AP293" s="96" t="str" cm="1">
        <f t="array" ref="AP293">IF(A293="","",IF(INDEX(Table_Methods!A:F,MATCH(G293,Table_Methods!B:B,0),1)&lt;&gt;"BKFL6","",MAX(0,ROUND(BKFL6_STR_RCK(AB293,F293),1))))</f>
        <v/>
      </c>
      <c r="AQ293" s="97" t="str" cm="1">
        <f t="array" ref="AQ293">IF(A293="","",IF(INDEX(Table_Methods!A:F,MATCH(G293,Table_Methods!B:B,0),1)&lt;&gt;"BKFL7","",MAX(0,ROUND(BKFL7_CEB(AC293,AD293,AR293,F293,F293,J293),1))))</f>
        <v/>
      </c>
      <c r="AR293" s="96" t="str" cm="1">
        <f t="array" ref="AR293">IF(A293="","",IF(INDEX(Table_Methods!A:F,MATCH(G293,Table_Methods!B:B,0),1)&lt;&gt;"BKFL7","",MAX(0,ROUND(BKFL7_STR_NRK(AC293,K293,V293),1))))</f>
        <v/>
      </c>
      <c r="AS293" s="96" t="str" cm="1">
        <f t="array" ref="AS293">IF(A293="","",IF(INDEX(Table_Methods!A:F,MATCH(G293,Table_Methods!B:B,0),1)&lt;&gt;"BKFL7","",MAX(0,ROUND(BKFL7_STR_RCK(AB293,F293),1))))</f>
        <v/>
      </c>
      <c r="AT293" s="97" t="str" cm="1">
        <f t="array" ref="AT293">IF(A293="","",IF(INDEX(Table_Methods!A:F,MATCH(G293,Table_Methods!B:B,0),1)&lt;&gt;"BKFL8","",MAX(0,ROUND(BKFL8_CEB(AF293,Z293,AA293),1))))</f>
        <v/>
      </c>
      <c r="AU293" s="96" t="str" cm="1">
        <f t="array" ref="AU293">IF(A293="","",IF(INDEX(Table_Methods!A:F,MATCH(G293,Table_Methods!B:B,0),1)&lt;&gt;"BKFL8","",MAX(0,ROUND(BKFL8_STR_NRK(AC293,AD293,X293,Y293,Z293),1))))</f>
        <v/>
      </c>
      <c r="AV293" s="96" t="str" cm="1">
        <f t="array" ref="AV293">IF(A293="","",IF(INDEX(Table_Methods!A:F,MATCH(G293,Table_Methods!B:B,0),1)&lt;&gt;"BKFL8","",MAX(0,ROUND(BKFL8_STR_RCK(AB293,X293),1))))</f>
        <v/>
      </c>
      <c r="AW293" s="96" t="str" cm="1">
        <f t="array" ref="AW293">IF(A293="","",IF(INDEX(Table_Methods!A:F,MATCH(G293,Table_Methods!B:B,0),1)&lt;&gt;"BKFL9","",MAX(0,ROUND(BKFL9_STR_NRK(AC293,AD293,X293,Y293,Z293),1))))</f>
        <v/>
      </c>
      <c r="AX293" s="96" t="str" cm="1">
        <f t="array" ref="AX293">IF(A293="","",IF(INDEX(Table_Methods!A:F,MATCH(G293,Table_Methods!B:B,0),1)&lt;&gt;"BKFL9","",MAX(0,ROUND(BKFL9_STR_RCK(AB293,X293),1))))</f>
        <v/>
      </c>
    </row>
    <row r="294" spans="1:50" x14ac:dyDescent="0.25">
      <c r="A294" s="82" t="str">
        <f>IF(Input!A294="","",Input!A294)</f>
        <v/>
      </c>
      <c r="B294" s="82" t="str">
        <f>IF(Input!B294="","",Input!B294)</f>
        <v/>
      </c>
      <c r="C294" s="82" t="str">
        <f>IF(Input!D294="","",Input!D294)</f>
        <v/>
      </c>
      <c r="D294" s="82" t="str">
        <f>IF(Input!E294="","",Input!E294)</f>
        <v/>
      </c>
      <c r="E294" s="82" t="str">
        <f>IF(Input!F294="","",Input!F294)</f>
        <v/>
      </c>
      <c r="F294" s="82" t="str">
        <f>IF(Input!G294="","",Input!G294)</f>
        <v/>
      </c>
      <c r="G294" s="83" t="str">
        <f>IF(Input!H294="","",Input!H294)</f>
        <v/>
      </c>
      <c r="H294" s="82" t="str">
        <f>IF(Input!I294="","",Input!I294)</f>
        <v/>
      </c>
      <c r="I294" s="82" t="str">
        <f>IF(Input!J294="","",Input!J294)</f>
        <v/>
      </c>
      <c r="J294" s="82" t="str">
        <f>IF(Input!K294="","",Input!K294)</f>
        <v/>
      </c>
      <c r="K294" s="82" t="str">
        <f>IF(Input!L294="","",Input!L294)</f>
        <v/>
      </c>
      <c r="L294" s="70" t="str">
        <f>IF(B294="","",IF(B294="Box",4,IF(AND(Project!$B$12&gt;0,ISNUMBER(Project!$B$12)),Project!$B$12,12)))</f>
        <v/>
      </c>
      <c r="M294" s="66" t="str">
        <f t="shared" si="28"/>
        <v/>
      </c>
      <c r="N294" s="66" t="str">
        <f t="shared" si="29"/>
        <v/>
      </c>
      <c r="O294" s="67" t="str" cm="1">
        <f t="array" ref="O294">IF(A294="","",ROUND(IF(B294="Circular",Circular(M294),IF(B294="Box",Box(M294,N294),Elliptical(M294,N294))),3))</f>
        <v/>
      </c>
      <c r="P294" s="66" t="str">
        <f t="shared" si="30"/>
        <v/>
      </c>
      <c r="Q294" s="66" t="str" cm="1">
        <f t="array" ref="Q294">IF(M294="","",ROUND(W(M294),2))</f>
        <v/>
      </c>
      <c r="R294" s="66" t="str" cm="1">
        <f t="array" ref="R294">IF(M294="","",ROUND(Wb(Q294,M294),2))</f>
        <v/>
      </c>
      <c r="S294" s="66" t="str" cm="1">
        <f t="array" ref="S294">IF(R294="","",ROUND(K(R294,N294,L294),2))</f>
        <v/>
      </c>
      <c r="T294" s="66" t="str" cm="1">
        <f t="array" ref="T294">IF(S294="","",ROUND(K_3(S294,P294,L294),2))</f>
        <v/>
      </c>
      <c r="U294" s="66" t="str" cm="1">
        <f t="array" ref="U294">IF(S294="","",ROUND(Wt(I294,S294,L294),2))</f>
        <v/>
      </c>
      <c r="V294" s="92" t="str" cm="1">
        <f t="array" ref="V294">IF(A294="","",MAX(ROUND(L_B2(K294,N294),2),0))</f>
        <v/>
      </c>
      <c r="W294" s="92" t="str" cm="1">
        <f t="array" ref="W294">IF(A294="","",MAX(ROUND(L_Tc(K294,I294,N294),2),0))</f>
        <v/>
      </c>
      <c r="X294" s="92" t="str" cm="1">
        <f t="array" ref="X294">IF(N294="","",ROUND(L_Vc(K294,P294,N294),2))</f>
        <v/>
      </c>
      <c r="Y294" s="92" t="str">
        <f t="shared" si="31"/>
        <v/>
      </c>
      <c r="Z294" s="92" t="str">
        <f t="shared" si="32"/>
        <v/>
      </c>
      <c r="AA294" s="92" t="str">
        <f t="shared" si="33"/>
        <v/>
      </c>
      <c r="AB294" s="76" t="str" cm="1">
        <f t="array" ref="AB294">IF(A294="","",AREA_F(IF(RIGHT(G294,4)="ment",P294,I294),R294))</f>
        <v/>
      </c>
      <c r="AC294" s="76" t="str" cm="1">
        <f t="array" ref="AC294">IF(A294="","",ROUND(AREA_BC(R294,S294,N294,O294),2))</f>
        <v/>
      </c>
      <c r="AD294" s="76" t="str">
        <f t="shared" si="34"/>
        <v/>
      </c>
      <c r="AE294" s="76" t="str" cm="1">
        <f t="array" ref="AE294">IF(A294="","",ROUND(AREA_CT(S294,U294,I294),2))</f>
        <v/>
      </c>
      <c r="AF294" s="76" t="str" cm="1">
        <f t="array" ref="AF294">IF(A294="","",ROUND(AREA_VT(T294,U294,I294,P294),2))</f>
        <v/>
      </c>
      <c r="AG294" s="96" t="str" cm="1">
        <f t="array" ref="AG294">IF(A294="","",IF(INDEX(Table_Methods!A:F,MATCH(G294,Table_Methods!B:B,0),1)&lt;&gt;"BKFL1","",MAX(0,ROUND(BKFL1_CEB(AC294,AE294,AH294,F294,F294,J294),1))))</f>
        <v/>
      </c>
      <c r="AH294" s="96" t="str" cm="1">
        <f t="array" ref="AH294">IF(A294="","",IF(INDEX(Table_Methods!A:F,MATCH(G294,Table_Methods!B:B,0),1)&lt;&gt;"BKFL1","",MAX(0,ROUND(BKFL1_STR_NRK(AC294,AE294,K294,V294,W294),1))))</f>
        <v/>
      </c>
      <c r="AI294" s="96" t="str" cm="1">
        <f t="array" ref="AI294">IF(A294="","",IF(INDEX(Table_Methods!A:F,MATCH(G294,Table_Methods!B:B,0),1)&lt;&gt;"BKFL1","",MAX(0,ROUND(BKFL1_STR_RCK(AB294,F294),1))))</f>
        <v/>
      </c>
      <c r="AJ294" s="96" t="str" cm="1">
        <f t="array" ref="AJ294">IF(A294="","",IF(INDEX(Table_Methods!A:F,MATCH(G294,Table_Methods!B:B,0),1)&lt;&gt;"BKFL2","",MAX(0,ROUND(BKFL2_CEB(AC294,AD294,AK294,F294,F294,J294),1))))</f>
        <v/>
      </c>
      <c r="AK294" s="96" t="str" cm="1">
        <f t="array" ref="AK294">IF(A294="","",IF(INDEX(Table_Methods!A:F,MATCH(G294,Table_Methods!B:B,0),1)&lt;&gt;"BKFL2","",MAX(0,ROUND(BKFL2_STR_NRK(AC294,AD294,K294,V294,X294),1))))</f>
        <v/>
      </c>
      <c r="AL294" s="96" t="str" cm="1">
        <f t="array" ref="AL294">IF(A294="","",IF(INDEX(Table_Methods!A:F,MATCH(G294,Table_Methods!B:B,0),1)&lt;&gt;"BKFL2","",MAX(0,ROUND(BKFL2_STR_RCK(AB294,F294),1))))</f>
        <v/>
      </c>
      <c r="AM294" s="96" t="str" cm="1">
        <f t="array" ref="AM294">IF(A294="","",IF(INDEX(Table_Methods!A:F,MATCH(G294,Table_Methods!B:B,0),1)&lt;&gt;"BKFL3","",MAX(0,ROUND(BKFL3_STR(AC294+AE294,K294),1))))</f>
        <v/>
      </c>
      <c r="AN294" s="96" t="str" cm="1">
        <f t="array" ref="AN294">IF(A294="","",IF(INDEX(Table_Methods!A:F,MATCH(G294,Table_Methods!B:B,0),1)&lt;&gt;"BKFL6","",MAX(0,ROUND(BKFL6_CEB(AC294,AE294,AO294,F294,F294,J294),1))))</f>
        <v/>
      </c>
      <c r="AO294" s="97" t="str" cm="1">
        <f t="array" ref="AO294">IF(A294="","",IF(INDEX(Table_Methods!A:F,MATCH(G294,Table_Methods!B:B,0),1)&lt;&gt;"BKFL6","",MAX(0,ROUND(BKFL6_STR_NRK(AC294,K294,V294),1))))</f>
        <v/>
      </c>
      <c r="AP294" s="96" t="str" cm="1">
        <f t="array" ref="AP294">IF(A294="","",IF(INDEX(Table_Methods!A:F,MATCH(G294,Table_Methods!B:B,0),1)&lt;&gt;"BKFL6","",MAX(0,ROUND(BKFL6_STR_RCK(AB294,F294),1))))</f>
        <v/>
      </c>
      <c r="AQ294" s="97" t="str" cm="1">
        <f t="array" ref="AQ294">IF(A294="","",IF(INDEX(Table_Methods!A:F,MATCH(G294,Table_Methods!B:B,0),1)&lt;&gt;"BKFL7","",MAX(0,ROUND(BKFL7_CEB(AC294,AD294,AR294,F294,F294,J294),1))))</f>
        <v/>
      </c>
      <c r="AR294" s="96" t="str" cm="1">
        <f t="array" ref="AR294">IF(A294="","",IF(INDEX(Table_Methods!A:F,MATCH(G294,Table_Methods!B:B,0),1)&lt;&gt;"BKFL7","",MAX(0,ROUND(BKFL7_STR_NRK(AC294,K294,V294),1))))</f>
        <v/>
      </c>
      <c r="AS294" s="96" t="str" cm="1">
        <f t="array" ref="AS294">IF(A294="","",IF(INDEX(Table_Methods!A:F,MATCH(G294,Table_Methods!B:B,0),1)&lt;&gt;"BKFL7","",MAX(0,ROUND(BKFL7_STR_RCK(AB294,F294),1))))</f>
        <v/>
      </c>
      <c r="AT294" s="97" t="str" cm="1">
        <f t="array" ref="AT294">IF(A294="","",IF(INDEX(Table_Methods!A:F,MATCH(G294,Table_Methods!B:B,0),1)&lt;&gt;"BKFL8","",MAX(0,ROUND(BKFL8_CEB(AF294,Z294,AA294),1))))</f>
        <v/>
      </c>
      <c r="AU294" s="96" t="str" cm="1">
        <f t="array" ref="AU294">IF(A294="","",IF(INDEX(Table_Methods!A:F,MATCH(G294,Table_Methods!B:B,0),1)&lt;&gt;"BKFL8","",MAX(0,ROUND(BKFL8_STR_NRK(AC294,AD294,X294,Y294,Z294),1))))</f>
        <v/>
      </c>
      <c r="AV294" s="96" t="str" cm="1">
        <f t="array" ref="AV294">IF(A294="","",IF(INDEX(Table_Methods!A:F,MATCH(G294,Table_Methods!B:B,0),1)&lt;&gt;"BKFL8","",MAX(0,ROUND(BKFL8_STR_RCK(AB294,X294),1))))</f>
        <v/>
      </c>
      <c r="AW294" s="96" t="str" cm="1">
        <f t="array" ref="AW294">IF(A294="","",IF(INDEX(Table_Methods!A:F,MATCH(G294,Table_Methods!B:B,0),1)&lt;&gt;"BKFL9","",MAX(0,ROUND(BKFL9_STR_NRK(AC294,AD294,X294,Y294,Z294),1))))</f>
        <v/>
      </c>
      <c r="AX294" s="96" t="str" cm="1">
        <f t="array" ref="AX294">IF(A294="","",IF(INDEX(Table_Methods!A:F,MATCH(G294,Table_Methods!B:B,0),1)&lt;&gt;"BKFL9","",MAX(0,ROUND(BKFL9_STR_RCK(AB294,X294),1))))</f>
        <v/>
      </c>
    </row>
    <row r="295" spans="1:50" x14ac:dyDescent="0.25">
      <c r="A295" s="82" t="str">
        <f>IF(Input!A295="","",Input!A295)</f>
        <v/>
      </c>
      <c r="B295" s="82" t="str">
        <f>IF(Input!B295="","",Input!B295)</f>
        <v/>
      </c>
      <c r="C295" s="82" t="str">
        <f>IF(Input!D295="","",Input!D295)</f>
        <v/>
      </c>
      <c r="D295" s="82" t="str">
        <f>IF(Input!E295="","",Input!E295)</f>
        <v/>
      </c>
      <c r="E295" s="82" t="str">
        <f>IF(Input!F295="","",Input!F295)</f>
        <v/>
      </c>
      <c r="F295" s="82" t="str">
        <f>IF(Input!G295="","",Input!G295)</f>
        <v/>
      </c>
      <c r="G295" s="83" t="str">
        <f>IF(Input!H295="","",Input!H295)</f>
        <v/>
      </c>
      <c r="H295" s="82" t="str">
        <f>IF(Input!I295="","",Input!I295)</f>
        <v/>
      </c>
      <c r="I295" s="82" t="str">
        <f>IF(Input!J295="","",Input!J295)</f>
        <v/>
      </c>
      <c r="J295" s="82" t="str">
        <f>IF(Input!K295="","",Input!K295)</f>
        <v/>
      </c>
      <c r="K295" s="82" t="str">
        <f>IF(Input!L295="","",Input!L295)</f>
        <v/>
      </c>
      <c r="L295" s="70" t="str">
        <f>IF(B295="","",IF(B295="Box",4,IF(AND(Project!$B$12&gt;0,ISNUMBER(Project!$B$12)),Project!$B$12,12)))</f>
        <v/>
      </c>
      <c r="M295" s="66" t="str">
        <f t="shared" si="28"/>
        <v/>
      </c>
      <c r="N295" s="66" t="str">
        <f t="shared" si="29"/>
        <v/>
      </c>
      <c r="O295" s="67" t="str" cm="1">
        <f t="array" ref="O295">IF(A295="","",ROUND(IF(B295="Circular",Circular(M295),IF(B295="Box",Box(M295,N295),Elliptical(M295,N295))),3))</f>
        <v/>
      </c>
      <c r="P295" s="66" t="str">
        <f t="shared" si="30"/>
        <v/>
      </c>
      <c r="Q295" s="66" t="str" cm="1">
        <f t="array" ref="Q295">IF(M295="","",ROUND(W(M295),2))</f>
        <v/>
      </c>
      <c r="R295" s="66" t="str" cm="1">
        <f t="array" ref="R295">IF(M295="","",ROUND(Wb(Q295,M295),2))</f>
        <v/>
      </c>
      <c r="S295" s="66" t="str" cm="1">
        <f t="array" ref="S295">IF(R295="","",ROUND(K(R295,N295,L295),2))</f>
        <v/>
      </c>
      <c r="T295" s="66" t="str" cm="1">
        <f t="array" ref="T295">IF(S295="","",ROUND(K_3(S295,P295,L295),2))</f>
        <v/>
      </c>
      <c r="U295" s="66" t="str" cm="1">
        <f t="array" ref="U295">IF(S295="","",ROUND(Wt(I295,S295,L295),2))</f>
        <v/>
      </c>
      <c r="V295" s="92" t="str" cm="1">
        <f t="array" ref="V295">IF(A295="","",MAX(ROUND(L_B2(K295,N295),2),0))</f>
        <v/>
      </c>
      <c r="W295" s="92" t="str" cm="1">
        <f t="array" ref="W295">IF(A295="","",MAX(ROUND(L_Tc(K295,I295,N295),2),0))</f>
        <v/>
      </c>
      <c r="X295" s="92" t="str" cm="1">
        <f t="array" ref="X295">IF(N295="","",ROUND(L_Vc(K295,P295,N295),2))</f>
        <v/>
      </c>
      <c r="Y295" s="92" t="str">
        <f t="shared" si="31"/>
        <v/>
      </c>
      <c r="Z295" s="92" t="str">
        <f t="shared" si="32"/>
        <v/>
      </c>
      <c r="AA295" s="92" t="str">
        <f t="shared" si="33"/>
        <v/>
      </c>
      <c r="AB295" s="76" t="str" cm="1">
        <f t="array" ref="AB295">IF(A295="","",AREA_F(IF(RIGHT(G295,4)="ment",P295,I295),R295))</f>
        <v/>
      </c>
      <c r="AC295" s="76" t="str" cm="1">
        <f t="array" ref="AC295">IF(A295="","",ROUND(AREA_BC(R295,S295,N295,O295),2))</f>
        <v/>
      </c>
      <c r="AD295" s="76" t="str">
        <f t="shared" si="34"/>
        <v/>
      </c>
      <c r="AE295" s="76" t="str" cm="1">
        <f t="array" ref="AE295">IF(A295="","",ROUND(AREA_CT(S295,U295,I295),2))</f>
        <v/>
      </c>
      <c r="AF295" s="76" t="str" cm="1">
        <f t="array" ref="AF295">IF(A295="","",ROUND(AREA_VT(T295,U295,I295,P295),2))</f>
        <v/>
      </c>
      <c r="AG295" s="96" t="str" cm="1">
        <f t="array" ref="AG295">IF(A295="","",IF(INDEX(Table_Methods!A:F,MATCH(G295,Table_Methods!B:B,0),1)&lt;&gt;"BKFL1","",MAX(0,ROUND(BKFL1_CEB(AC295,AE295,AH295,F295,F295,J295),1))))</f>
        <v/>
      </c>
      <c r="AH295" s="96" t="str" cm="1">
        <f t="array" ref="AH295">IF(A295="","",IF(INDEX(Table_Methods!A:F,MATCH(G295,Table_Methods!B:B,0),1)&lt;&gt;"BKFL1","",MAX(0,ROUND(BKFL1_STR_NRK(AC295,AE295,K295,V295,W295),1))))</f>
        <v/>
      </c>
      <c r="AI295" s="96" t="str" cm="1">
        <f t="array" ref="AI295">IF(A295="","",IF(INDEX(Table_Methods!A:F,MATCH(G295,Table_Methods!B:B,0),1)&lt;&gt;"BKFL1","",MAX(0,ROUND(BKFL1_STR_RCK(AB295,F295),1))))</f>
        <v/>
      </c>
      <c r="AJ295" s="96" t="str" cm="1">
        <f t="array" ref="AJ295">IF(A295="","",IF(INDEX(Table_Methods!A:F,MATCH(G295,Table_Methods!B:B,0),1)&lt;&gt;"BKFL2","",MAX(0,ROUND(BKFL2_CEB(AC295,AD295,AK295,F295,F295,J295),1))))</f>
        <v/>
      </c>
      <c r="AK295" s="96" t="str" cm="1">
        <f t="array" ref="AK295">IF(A295="","",IF(INDEX(Table_Methods!A:F,MATCH(G295,Table_Methods!B:B,0),1)&lt;&gt;"BKFL2","",MAX(0,ROUND(BKFL2_STR_NRK(AC295,AD295,K295,V295,X295),1))))</f>
        <v/>
      </c>
      <c r="AL295" s="96" t="str" cm="1">
        <f t="array" ref="AL295">IF(A295="","",IF(INDEX(Table_Methods!A:F,MATCH(G295,Table_Methods!B:B,0),1)&lt;&gt;"BKFL2","",MAX(0,ROUND(BKFL2_STR_RCK(AB295,F295),1))))</f>
        <v/>
      </c>
      <c r="AM295" s="96" t="str" cm="1">
        <f t="array" ref="AM295">IF(A295="","",IF(INDEX(Table_Methods!A:F,MATCH(G295,Table_Methods!B:B,0),1)&lt;&gt;"BKFL3","",MAX(0,ROUND(BKFL3_STR(AC295+AE295,K295),1))))</f>
        <v/>
      </c>
      <c r="AN295" s="96" t="str" cm="1">
        <f t="array" ref="AN295">IF(A295="","",IF(INDEX(Table_Methods!A:F,MATCH(G295,Table_Methods!B:B,0),1)&lt;&gt;"BKFL6","",MAX(0,ROUND(BKFL6_CEB(AC295,AE295,AO295,F295,F295,J295),1))))</f>
        <v/>
      </c>
      <c r="AO295" s="97" t="str" cm="1">
        <f t="array" ref="AO295">IF(A295="","",IF(INDEX(Table_Methods!A:F,MATCH(G295,Table_Methods!B:B,0),1)&lt;&gt;"BKFL6","",MAX(0,ROUND(BKFL6_STR_NRK(AC295,K295,V295),1))))</f>
        <v/>
      </c>
      <c r="AP295" s="96" t="str" cm="1">
        <f t="array" ref="AP295">IF(A295="","",IF(INDEX(Table_Methods!A:F,MATCH(G295,Table_Methods!B:B,0),1)&lt;&gt;"BKFL6","",MAX(0,ROUND(BKFL6_STR_RCK(AB295,F295),1))))</f>
        <v/>
      </c>
      <c r="AQ295" s="97" t="str" cm="1">
        <f t="array" ref="AQ295">IF(A295="","",IF(INDEX(Table_Methods!A:F,MATCH(G295,Table_Methods!B:B,0),1)&lt;&gt;"BKFL7","",MAX(0,ROUND(BKFL7_CEB(AC295,AD295,AR295,F295,F295,J295),1))))</f>
        <v/>
      </c>
      <c r="AR295" s="96" t="str" cm="1">
        <f t="array" ref="AR295">IF(A295="","",IF(INDEX(Table_Methods!A:F,MATCH(G295,Table_Methods!B:B,0),1)&lt;&gt;"BKFL7","",MAX(0,ROUND(BKFL7_STR_NRK(AC295,K295,V295),1))))</f>
        <v/>
      </c>
      <c r="AS295" s="96" t="str" cm="1">
        <f t="array" ref="AS295">IF(A295="","",IF(INDEX(Table_Methods!A:F,MATCH(G295,Table_Methods!B:B,0),1)&lt;&gt;"BKFL7","",MAX(0,ROUND(BKFL7_STR_RCK(AB295,F295),1))))</f>
        <v/>
      </c>
      <c r="AT295" s="97" t="str" cm="1">
        <f t="array" ref="AT295">IF(A295="","",IF(INDEX(Table_Methods!A:F,MATCH(G295,Table_Methods!B:B,0),1)&lt;&gt;"BKFL8","",MAX(0,ROUND(BKFL8_CEB(AF295,Z295,AA295),1))))</f>
        <v/>
      </c>
      <c r="AU295" s="96" t="str" cm="1">
        <f t="array" ref="AU295">IF(A295="","",IF(INDEX(Table_Methods!A:F,MATCH(G295,Table_Methods!B:B,0),1)&lt;&gt;"BKFL8","",MAX(0,ROUND(BKFL8_STR_NRK(AC295,AD295,X295,Y295,Z295),1))))</f>
        <v/>
      </c>
      <c r="AV295" s="96" t="str" cm="1">
        <f t="array" ref="AV295">IF(A295="","",IF(INDEX(Table_Methods!A:F,MATCH(G295,Table_Methods!B:B,0),1)&lt;&gt;"BKFL8","",MAX(0,ROUND(BKFL8_STR_RCK(AB295,X295),1))))</f>
        <v/>
      </c>
      <c r="AW295" s="96" t="str" cm="1">
        <f t="array" ref="AW295">IF(A295="","",IF(INDEX(Table_Methods!A:F,MATCH(G295,Table_Methods!B:B,0),1)&lt;&gt;"BKFL9","",MAX(0,ROUND(BKFL9_STR_NRK(AC295,AD295,X295,Y295,Z295),1))))</f>
        <v/>
      </c>
      <c r="AX295" s="96" t="str" cm="1">
        <f t="array" ref="AX295">IF(A295="","",IF(INDEX(Table_Methods!A:F,MATCH(G295,Table_Methods!B:B,0),1)&lt;&gt;"BKFL9","",MAX(0,ROUND(BKFL9_STR_RCK(AB295,X295),1))))</f>
        <v/>
      </c>
    </row>
    <row r="296" spans="1:50" x14ac:dyDescent="0.25">
      <c r="A296" s="82" t="str">
        <f>IF(Input!A296="","",Input!A296)</f>
        <v/>
      </c>
      <c r="B296" s="82" t="str">
        <f>IF(Input!B296="","",Input!B296)</f>
        <v/>
      </c>
      <c r="C296" s="82" t="str">
        <f>IF(Input!D296="","",Input!D296)</f>
        <v/>
      </c>
      <c r="D296" s="82" t="str">
        <f>IF(Input!E296="","",Input!E296)</f>
        <v/>
      </c>
      <c r="E296" s="82" t="str">
        <f>IF(Input!F296="","",Input!F296)</f>
        <v/>
      </c>
      <c r="F296" s="82" t="str">
        <f>IF(Input!G296="","",Input!G296)</f>
        <v/>
      </c>
      <c r="G296" s="83" t="str">
        <f>IF(Input!H296="","",Input!H296)</f>
        <v/>
      </c>
      <c r="H296" s="82" t="str">
        <f>IF(Input!I296="","",Input!I296)</f>
        <v/>
      </c>
      <c r="I296" s="82" t="str">
        <f>IF(Input!J296="","",Input!J296)</f>
        <v/>
      </c>
      <c r="J296" s="82" t="str">
        <f>IF(Input!K296="","",Input!K296)</f>
        <v/>
      </c>
      <c r="K296" s="82" t="str">
        <f>IF(Input!L296="","",Input!L296)</f>
        <v/>
      </c>
      <c r="L296" s="70" t="str">
        <f>IF(B296="","",IF(B296="Box",4,IF(AND(Project!$B$12&gt;0,ISNUMBER(Project!$B$12)),Project!$B$12,12)))</f>
        <v/>
      </c>
      <c r="M296" s="66" t="str">
        <f t="shared" si="28"/>
        <v/>
      </c>
      <c r="N296" s="66" t="str">
        <f t="shared" si="29"/>
        <v/>
      </c>
      <c r="O296" s="67" t="str" cm="1">
        <f t="array" ref="O296">IF(A296="","",ROUND(IF(B296="Circular",Circular(M296),IF(B296="Box",Box(M296,N296),Elliptical(M296,N296))),3))</f>
        <v/>
      </c>
      <c r="P296" s="66" t="str">
        <f t="shared" si="30"/>
        <v/>
      </c>
      <c r="Q296" s="66" t="str" cm="1">
        <f t="array" ref="Q296">IF(M296="","",ROUND(W(M296),2))</f>
        <v/>
      </c>
      <c r="R296" s="66" t="str" cm="1">
        <f t="array" ref="R296">IF(M296="","",ROUND(Wb(Q296,M296),2))</f>
        <v/>
      </c>
      <c r="S296" s="66" t="str" cm="1">
        <f t="array" ref="S296">IF(R296="","",ROUND(K(R296,N296,L296),2))</f>
        <v/>
      </c>
      <c r="T296" s="66" t="str" cm="1">
        <f t="array" ref="T296">IF(S296="","",ROUND(K_3(S296,P296,L296),2))</f>
        <v/>
      </c>
      <c r="U296" s="66" t="str" cm="1">
        <f t="array" ref="U296">IF(S296="","",ROUND(Wt(I296,S296,L296),2))</f>
        <v/>
      </c>
      <c r="V296" s="92" t="str" cm="1">
        <f t="array" ref="V296">IF(A296="","",MAX(ROUND(L_B2(K296,N296),2),0))</f>
        <v/>
      </c>
      <c r="W296" s="92" t="str" cm="1">
        <f t="array" ref="W296">IF(A296="","",MAX(ROUND(L_Tc(K296,I296,N296),2),0))</f>
        <v/>
      </c>
      <c r="X296" s="92" t="str" cm="1">
        <f t="array" ref="X296">IF(N296="","",ROUND(L_Vc(K296,P296,N296),2))</f>
        <v/>
      </c>
      <c r="Y296" s="92" t="str">
        <f t="shared" si="31"/>
        <v/>
      </c>
      <c r="Z296" s="92" t="str">
        <f t="shared" si="32"/>
        <v/>
      </c>
      <c r="AA296" s="92" t="str">
        <f t="shared" si="33"/>
        <v/>
      </c>
      <c r="AB296" s="76" t="str" cm="1">
        <f t="array" ref="AB296">IF(A296="","",AREA_F(IF(RIGHT(G296,4)="ment",P296,I296),R296))</f>
        <v/>
      </c>
      <c r="AC296" s="76" t="str" cm="1">
        <f t="array" ref="AC296">IF(A296="","",ROUND(AREA_BC(R296,S296,N296,O296),2))</f>
        <v/>
      </c>
      <c r="AD296" s="76" t="str">
        <f t="shared" si="34"/>
        <v/>
      </c>
      <c r="AE296" s="76" t="str" cm="1">
        <f t="array" ref="AE296">IF(A296="","",ROUND(AREA_CT(S296,U296,I296),2))</f>
        <v/>
      </c>
      <c r="AF296" s="76" t="str" cm="1">
        <f t="array" ref="AF296">IF(A296="","",ROUND(AREA_VT(T296,U296,I296,P296),2))</f>
        <v/>
      </c>
      <c r="AG296" s="96" t="str" cm="1">
        <f t="array" ref="AG296">IF(A296="","",IF(INDEX(Table_Methods!A:F,MATCH(G296,Table_Methods!B:B,0),1)&lt;&gt;"BKFL1","",MAX(0,ROUND(BKFL1_CEB(AC296,AE296,AH296,F296,F296,J296),1))))</f>
        <v/>
      </c>
      <c r="AH296" s="96" t="str" cm="1">
        <f t="array" ref="AH296">IF(A296="","",IF(INDEX(Table_Methods!A:F,MATCH(G296,Table_Methods!B:B,0),1)&lt;&gt;"BKFL1","",MAX(0,ROUND(BKFL1_STR_NRK(AC296,AE296,K296,V296,W296),1))))</f>
        <v/>
      </c>
      <c r="AI296" s="96" t="str" cm="1">
        <f t="array" ref="AI296">IF(A296="","",IF(INDEX(Table_Methods!A:F,MATCH(G296,Table_Methods!B:B,0),1)&lt;&gt;"BKFL1","",MAX(0,ROUND(BKFL1_STR_RCK(AB296,F296),1))))</f>
        <v/>
      </c>
      <c r="AJ296" s="96" t="str" cm="1">
        <f t="array" ref="AJ296">IF(A296="","",IF(INDEX(Table_Methods!A:F,MATCH(G296,Table_Methods!B:B,0),1)&lt;&gt;"BKFL2","",MAX(0,ROUND(BKFL2_CEB(AC296,AD296,AK296,F296,F296,J296),1))))</f>
        <v/>
      </c>
      <c r="AK296" s="96" t="str" cm="1">
        <f t="array" ref="AK296">IF(A296="","",IF(INDEX(Table_Methods!A:F,MATCH(G296,Table_Methods!B:B,0),1)&lt;&gt;"BKFL2","",MAX(0,ROUND(BKFL2_STR_NRK(AC296,AD296,K296,V296,X296),1))))</f>
        <v/>
      </c>
      <c r="AL296" s="96" t="str" cm="1">
        <f t="array" ref="AL296">IF(A296="","",IF(INDEX(Table_Methods!A:F,MATCH(G296,Table_Methods!B:B,0),1)&lt;&gt;"BKFL2","",MAX(0,ROUND(BKFL2_STR_RCK(AB296,F296),1))))</f>
        <v/>
      </c>
      <c r="AM296" s="96" t="str" cm="1">
        <f t="array" ref="AM296">IF(A296="","",IF(INDEX(Table_Methods!A:F,MATCH(G296,Table_Methods!B:B,0),1)&lt;&gt;"BKFL3","",MAX(0,ROUND(BKFL3_STR(AC296+AE296,K296),1))))</f>
        <v/>
      </c>
      <c r="AN296" s="96" t="str" cm="1">
        <f t="array" ref="AN296">IF(A296="","",IF(INDEX(Table_Methods!A:F,MATCH(G296,Table_Methods!B:B,0),1)&lt;&gt;"BKFL6","",MAX(0,ROUND(BKFL6_CEB(AC296,AE296,AO296,F296,F296,J296),1))))</f>
        <v/>
      </c>
      <c r="AO296" s="97" t="str" cm="1">
        <f t="array" ref="AO296">IF(A296="","",IF(INDEX(Table_Methods!A:F,MATCH(G296,Table_Methods!B:B,0),1)&lt;&gt;"BKFL6","",MAX(0,ROUND(BKFL6_STR_NRK(AC296,K296,V296),1))))</f>
        <v/>
      </c>
      <c r="AP296" s="96" t="str" cm="1">
        <f t="array" ref="AP296">IF(A296="","",IF(INDEX(Table_Methods!A:F,MATCH(G296,Table_Methods!B:B,0),1)&lt;&gt;"BKFL6","",MAX(0,ROUND(BKFL6_STR_RCK(AB296,F296),1))))</f>
        <v/>
      </c>
      <c r="AQ296" s="97" t="str" cm="1">
        <f t="array" ref="AQ296">IF(A296="","",IF(INDEX(Table_Methods!A:F,MATCH(G296,Table_Methods!B:B,0),1)&lt;&gt;"BKFL7","",MAX(0,ROUND(BKFL7_CEB(AC296,AD296,AR296,F296,F296,J296),1))))</f>
        <v/>
      </c>
      <c r="AR296" s="96" t="str" cm="1">
        <f t="array" ref="AR296">IF(A296="","",IF(INDEX(Table_Methods!A:F,MATCH(G296,Table_Methods!B:B,0),1)&lt;&gt;"BKFL7","",MAX(0,ROUND(BKFL7_STR_NRK(AC296,K296,V296),1))))</f>
        <v/>
      </c>
      <c r="AS296" s="96" t="str" cm="1">
        <f t="array" ref="AS296">IF(A296="","",IF(INDEX(Table_Methods!A:F,MATCH(G296,Table_Methods!B:B,0),1)&lt;&gt;"BKFL7","",MAX(0,ROUND(BKFL7_STR_RCK(AB296,F296),1))))</f>
        <v/>
      </c>
      <c r="AT296" s="97" t="str" cm="1">
        <f t="array" ref="AT296">IF(A296="","",IF(INDEX(Table_Methods!A:F,MATCH(G296,Table_Methods!B:B,0),1)&lt;&gt;"BKFL8","",MAX(0,ROUND(BKFL8_CEB(AF296,Z296,AA296),1))))</f>
        <v/>
      </c>
      <c r="AU296" s="96" t="str" cm="1">
        <f t="array" ref="AU296">IF(A296="","",IF(INDEX(Table_Methods!A:F,MATCH(G296,Table_Methods!B:B,0),1)&lt;&gt;"BKFL8","",MAX(0,ROUND(BKFL8_STR_NRK(AC296,AD296,X296,Y296,Z296),1))))</f>
        <v/>
      </c>
      <c r="AV296" s="96" t="str" cm="1">
        <f t="array" ref="AV296">IF(A296="","",IF(INDEX(Table_Methods!A:F,MATCH(G296,Table_Methods!B:B,0),1)&lt;&gt;"BKFL8","",MAX(0,ROUND(BKFL8_STR_RCK(AB296,X296),1))))</f>
        <v/>
      </c>
      <c r="AW296" s="96" t="str" cm="1">
        <f t="array" ref="AW296">IF(A296="","",IF(INDEX(Table_Methods!A:F,MATCH(G296,Table_Methods!B:B,0),1)&lt;&gt;"BKFL9","",MAX(0,ROUND(BKFL9_STR_NRK(AC296,AD296,X296,Y296,Z296),1))))</f>
        <v/>
      </c>
      <c r="AX296" s="96" t="str" cm="1">
        <f t="array" ref="AX296">IF(A296="","",IF(INDEX(Table_Methods!A:F,MATCH(G296,Table_Methods!B:B,0),1)&lt;&gt;"BKFL9","",MAX(0,ROUND(BKFL9_STR_RCK(AB296,X296),1))))</f>
        <v/>
      </c>
    </row>
    <row r="297" spans="1:50" x14ac:dyDescent="0.25">
      <c r="A297" s="82" t="str">
        <f>IF(Input!A297="","",Input!A297)</f>
        <v/>
      </c>
      <c r="B297" s="82" t="str">
        <f>IF(Input!B297="","",Input!B297)</f>
        <v/>
      </c>
      <c r="C297" s="82" t="str">
        <f>IF(Input!D297="","",Input!D297)</f>
        <v/>
      </c>
      <c r="D297" s="82" t="str">
        <f>IF(Input!E297="","",Input!E297)</f>
        <v/>
      </c>
      <c r="E297" s="82" t="str">
        <f>IF(Input!F297="","",Input!F297)</f>
        <v/>
      </c>
      <c r="F297" s="82" t="str">
        <f>IF(Input!G297="","",Input!G297)</f>
        <v/>
      </c>
      <c r="G297" s="83" t="str">
        <f>IF(Input!H297="","",Input!H297)</f>
        <v/>
      </c>
      <c r="H297" s="82" t="str">
        <f>IF(Input!I297="","",Input!I297)</f>
        <v/>
      </c>
      <c r="I297" s="82" t="str">
        <f>IF(Input!J297="","",Input!J297)</f>
        <v/>
      </c>
      <c r="J297" s="82" t="str">
        <f>IF(Input!K297="","",Input!K297)</f>
        <v/>
      </c>
      <c r="K297" s="82" t="str">
        <f>IF(Input!L297="","",Input!L297)</f>
        <v/>
      </c>
      <c r="L297" s="70" t="str">
        <f>IF(B297="","",IF(B297="Box",4,IF(AND(Project!$B$12&gt;0,ISNUMBER(Project!$B$12)),Project!$B$12,12)))</f>
        <v/>
      </c>
      <c r="M297" s="66" t="str">
        <f t="shared" si="28"/>
        <v/>
      </c>
      <c r="N297" s="66" t="str">
        <f t="shared" si="29"/>
        <v/>
      </c>
      <c r="O297" s="67" t="str" cm="1">
        <f t="array" ref="O297">IF(A297="","",ROUND(IF(B297="Circular",Circular(M297),IF(B297="Box",Box(M297,N297),Elliptical(M297,N297))),3))</f>
        <v/>
      </c>
      <c r="P297" s="66" t="str">
        <f t="shared" si="30"/>
        <v/>
      </c>
      <c r="Q297" s="66" t="str" cm="1">
        <f t="array" ref="Q297">IF(M297="","",ROUND(W(M297),2))</f>
        <v/>
      </c>
      <c r="R297" s="66" t="str" cm="1">
        <f t="array" ref="R297">IF(M297="","",ROUND(Wb(Q297,M297),2))</f>
        <v/>
      </c>
      <c r="S297" s="66" t="str" cm="1">
        <f t="array" ref="S297">IF(R297="","",ROUND(K(R297,N297,L297),2))</f>
        <v/>
      </c>
      <c r="T297" s="66" t="str" cm="1">
        <f t="array" ref="T297">IF(S297="","",ROUND(K_3(S297,P297,L297),2))</f>
        <v/>
      </c>
      <c r="U297" s="66" t="str" cm="1">
        <f t="array" ref="U297">IF(S297="","",ROUND(Wt(I297,S297,L297),2))</f>
        <v/>
      </c>
      <c r="V297" s="92" t="str" cm="1">
        <f t="array" ref="V297">IF(A297="","",MAX(ROUND(L_B2(K297,N297),2),0))</f>
        <v/>
      </c>
      <c r="W297" s="92" t="str" cm="1">
        <f t="array" ref="W297">IF(A297="","",MAX(ROUND(L_Tc(K297,I297,N297),2),0))</f>
        <v/>
      </c>
      <c r="X297" s="92" t="str" cm="1">
        <f t="array" ref="X297">IF(N297="","",ROUND(L_Vc(K297,P297,N297),2))</f>
        <v/>
      </c>
      <c r="Y297" s="92" t="str">
        <f t="shared" si="31"/>
        <v/>
      </c>
      <c r="Z297" s="92" t="str">
        <f t="shared" si="32"/>
        <v/>
      </c>
      <c r="AA297" s="92" t="str">
        <f t="shared" si="33"/>
        <v/>
      </c>
      <c r="AB297" s="76" t="str" cm="1">
        <f t="array" ref="AB297">IF(A297="","",AREA_F(IF(RIGHT(G297,4)="ment",P297,I297),R297))</f>
        <v/>
      </c>
      <c r="AC297" s="76" t="str" cm="1">
        <f t="array" ref="AC297">IF(A297="","",ROUND(AREA_BC(R297,S297,N297,O297),2))</f>
        <v/>
      </c>
      <c r="AD297" s="76" t="str">
        <f t="shared" si="34"/>
        <v/>
      </c>
      <c r="AE297" s="76" t="str" cm="1">
        <f t="array" ref="AE297">IF(A297="","",ROUND(AREA_CT(S297,U297,I297),2))</f>
        <v/>
      </c>
      <c r="AF297" s="76" t="str" cm="1">
        <f t="array" ref="AF297">IF(A297="","",ROUND(AREA_VT(T297,U297,I297,P297),2))</f>
        <v/>
      </c>
      <c r="AG297" s="96" t="str" cm="1">
        <f t="array" ref="AG297">IF(A297="","",IF(INDEX(Table_Methods!A:F,MATCH(G297,Table_Methods!B:B,0),1)&lt;&gt;"BKFL1","",MAX(0,ROUND(BKFL1_CEB(AC297,AE297,AH297,F297,F297,J297),1))))</f>
        <v/>
      </c>
      <c r="AH297" s="96" t="str" cm="1">
        <f t="array" ref="AH297">IF(A297="","",IF(INDEX(Table_Methods!A:F,MATCH(G297,Table_Methods!B:B,0),1)&lt;&gt;"BKFL1","",MAX(0,ROUND(BKFL1_STR_NRK(AC297,AE297,K297,V297,W297),1))))</f>
        <v/>
      </c>
      <c r="AI297" s="96" t="str" cm="1">
        <f t="array" ref="AI297">IF(A297="","",IF(INDEX(Table_Methods!A:F,MATCH(G297,Table_Methods!B:B,0),1)&lt;&gt;"BKFL1","",MAX(0,ROUND(BKFL1_STR_RCK(AB297,F297),1))))</f>
        <v/>
      </c>
      <c r="AJ297" s="96" t="str" cm="1">
        <f t="array" ref="AJ297">IF(A297="","",IF(INDEX(Table_Methods!A:F,MATCH(G297,Table_Methods!B:B,0),1)&lt;&gt;"BKFL2","",MAX(0,ROUND(BKFL2_CEB(AC297,AD297,AK297,F297,F297,J297),1))))</f>
        <v/>
      </c>
      <c r="AK297" s="96" t="str" cm="1">
        <f t="array" ref="AK297">IF(A297="","",IF(INDEX(Table_Methods!A:F,MATCH(G297,Table_Methods!B:B,0),1)&lt;&gt;"BKFL2","",MAX(0,ROUND(BKFL2_STR_NRK(AC297,AD297,K297,V297,X297),1))))</f>
        <v/>
      </c>
      <c r="AL297" s="96" t="str" cm="1">
        <f t="array" ref="AL297">IF(A297="","",IF(INDEX(Table_Methods!A:F,MATCH(G297,Table_Methods!B:B,0),1)&lt;&gt;"BKFL2","",MAX(0,ROUND(BKFL2_STR_RCK(AB297,F297),1))))</f>
        <v/>
      </c>
      <c r="AM297" s="96" t="str" cm="1">
        <f t="array" ref="AM297">IF(A297="","",IF(INDEX(Table_Methods!A:F,MATCH(G297,Table_Methods!B:B,0),1)&lt;&gt;"BKFL3","",MAX(0,ROUND(BKFL3_STR(AC297+AE297,K297),1))))</f>
        <v/>
      </c>
      <c r="AN297" s="96" t="str" cm="1">
        <f t="array" ref="AN297">IF(A297="","",IF(INDEX(Table_Methods!A:F,MATCH(G297,Table_Methods!B:B,0),1)&lt;&gt;"BKFL6","",MAX(0,ROUND(BKFL6_CEB(AC297,AE297,AO297,F297,F297,J297),1))))</f>
        <v/>
      </c>
      <c r="AO297" s="97" t="str" cm="1">
        <f t="array" ref="AO297">IF(A297="","",IF(INDEX(Table_Methods!A:F,MATCH(G297,Table_Methods!B:B,0),1)&lt;&gt;"BKFL6","",MAX(0,ROUND(BKFL6_STR_NRK(AC297,K297,V297),1))))</f>
        <v/>
      </c>
      <c r="AP297" s="96" t="str" cm="1">
        <f t="array" ref="AP297">IF(A297="","",IF(INDEX(Table_Methods!A:F,MATCH(G297,Table_Methods!B:B,0),1)&lt;&gt;"BKFL6","",MAX(0,ROUND(BKFL6_STR_RCK(AB297,F297),1))))</f>
        <v/>
      </c>
      <c r="AQ297" s="97" t="str" cm="1">
        <f t="array" ref="AQ297">IF(A297="","",IF(INDEX(Table_Methods!A:F,MATCH(G297,Table_Methods!B:B,0),1)&lt;&gt;"BKFL7","",MAX(0,ROUND(BKFL7_CEB(AC297,AD297,AR297,F297,F297,J297),1))))</f>
        <v/>
      </c>
      <c r="AR297" s="96" t="str" cm="1">
        <f t="array" ref="AR297">IF(A297="","",IF(INDEX(Table_Methods!A:F,MATCH(G297,Table_Methods!B:B,0),1)&lt;&gt;"BKFL7","",MAX(0,ROUND(BKFL7_STR_NRK(AC297,K297,V297),1))))</f>
        <v/>
      </c>
      <c r="AS297" s="96" t="str" cm="1">
        <f t="array" ref="AS297">IF(A297="","",IF(INDEX(Table_Methods!A:F,MATCH(G297,Table_Methods!B:B,0),1)&lt;&gt;"BKFL7","",MAX(0,ROUND(BKFL7_STR_RCK(AB297,F297),1))))</f>
        <v/>
      </c>
      <c r="AT297" s="97" t="str" cm="1">
        <f t="array" ref="AT297">IF(A297="","",IF(INDEX(Table_Methods!A:F,MATCH(G297,Table_Methods!B:B,0),1)&lt;&gt;"BKFL8","",MAX(0,ROUND(BKFL8_CEB(AF297,Z297,AA297),1))))</f>
        <v/>
      </c>
      <c r="AU297" s="96" t="str" cm="1">
        <f t="array" ref="AU297">IF(A297="","",IF(INDEX(Table_Methods!A:F,MATCH(G297,Table_Methods!B:B,0),1)&lt;&gt;"BKFL8","",MAX(0,ROUND(BKFL8_STR_NRK(AC297,AD297,X297,Y297,Z297),1))))</f>
        <v/>
      </c>
      <c r="AV297" s="96" t="str" cm="1">
        <f t="array" ref="AV297">IF(A297="","",IF(INDEX(Table_Methods!A:F,MATCH(G297,Table_Methods!B:B,0),1)&lt;&gt;"BKFL8","",MAX(0,ROUND(BKFL8_STR_RCK(AB297,X297),1))))</f>
        <v/>
      </c>
      <c r="AW297" s="96" t="str" cm="1">
        <f t="array" ref="AW297">IF(A297="","",IF(INDEX(Table_Methods!A:F,MATCH(G297,Table_Methods!B:B,0),1)&lt;&gt;"BKFL9","",MAX(0,ROUND(BKFL9_STR_NRK(AC297,AD297,X297,Y297,Z297),1))))</f>
        <v/>
      </c>
      <c r="AX297" s="96" t="str" cm="1">
        <f t="array" ref="AX297">IF(A297="","",IF(INDEX(Table_Methods!A:F,MATCH(G297,Table_Methods!B:B,0),1)&lt;&gt;"BKFL9","",MAX(0,ROUND(BKFL9_STR_RCK(AB297,X297),1))))</f>
        <v/>
      </c>
    </row>
    <row r="298" spans="1:50" x14ac:dyDescent="0.25">
      <c r="A298" s="82" t="str">
        <f>IF(Input!A298="","",Input!A298)</f>
        <v/>
      </c>
      <c r="B298" s="82" t="str">
        <f>IF(Input!B298="","",Input!B298)</f>
        <v/>
      </c>
      <c r="C298" s="82" t="str">
        <f>IF(Input!D298="","",Input!D298)</f>
        <v/>
      </c>
      <c r="D298" s="82" t="str">
        <f>IF(Input!E298="","",Input!E298)</f>
        <v/>
      </c>
      <c r="E298" s="82" t="str">
        <f>IF(Input!F298="","",Input!F298)</f>
        <v/>
      </c>
      <c r="F298" s="82" t="str">
        <f>IF(Input!G298="","",Input!G298)</f>
        <v/>
      </c>
      <c r="G298" s="83" t="str">
        <f>IF(Input!H298="","",Input!H298)</f>
        <v/>
      </c>
      <c r="H298" s="82" t="str">
        <f>IF(Input!I298="","",Input!I298)</f>
        <v/>
      </c>
      <c r="I298" s="82" t="str">
        <f>IF(Input!J298="","",Input!J298)</f>
        <v/>
      </c>
      <c r="J298" s="82" t="str">
        <f>IF(Input!K298="","",Input!K298)</f>
        <v/>
      </c>
      <c r="K298" s="82" t="str">
        <f>IF(Input!L298="","",Input!L298)</f>
        <v/>
      </c>
      <c r="L298" s="70" t="str">
        <f>IF(B298="","",IF(B298="Box",4,IF(AND(Project!$B$12&gt;0,ISNUMBER(Project!$B$12)),Project!$B$12,12)))</f>
        <v/>
      </c>
      <c r="M298" s="66" t="str">
        <f t="shared" si="28"/>
        <v/>
      </c>
      <c r="N298" s="66" t="str">
        <f t="shared" si="29"/>
        <v/>
      </c>
      <c r="O298" s="67" t="str" cm="1">
        <f t="array" ref="O298">IF(A298="","",ROUND(IF(B298="Circular",Circular(M298),IF(B298="Box",Box(M298,N298),Elliptical(M298,N298))),3))</f>
        <v/>
      </c>
      <c r="P298" s="66" t="str">
        <f t="shared" si="30"/>
        <v/>
      </c>
      <c r="Q298" s="66" t="str" cm="1">
        <f t="array" ref="Q298">IF(M298="","",ROUND(W(M298),2))</f>
        <v/>
      </c>
      <c r="R298" s="66" t="str" cm="1">
        <f t="array" ref="R298">IF(M298="","",ROUND(Wb(Q298,M298),2))</f>
        <v/>
      </c>
      <c r="S298" s="66" t="str" cm="1">
        <f t="array" ref="S298">IF(R298="","",ROUND(K(R298,N298,L298),2))</f>
        <v/>
      </c>
      <c r="T298" s="66" t="str" cm="1">
        <f t="array" ref="T298">IF(S298="","",ROUND(K_3(S298,P298,L298),2))</f>
        <v/>
      </c>
      <c r="U298" s="66" t="str" cm="1">
        <f t="array" ref="U298">IF(S298="","",ROUND(Wt(I298,S298,L298),2))</f>
        <v/>
      </c>
      <c r="V298" s="92" t="str" cm="1">
        <f t="array" ref="V298">IF(A298="","",MAX(ROUND(L_B2(K298,N298),2),0))</f>
        <v/>
      </c>
      <c r="W298" s="92" t="str" cm="1">
        <f t="array" ref="W298">IF(A298="","",MAX(ROUND(L_Tc(K298,I298,N298),2),0))</f>
        <v/>
      </c>
      <c r="X298" s="92" t="str" cm="1">
        <f t="array" ref="X298">IF(N298="","",ROUND(L_Vc(K298,P298,N298),2))</f>
        <v/>
      </c>
      <c r="Y298" s="92" t="str">
        <f t="shared" si="31"/>
        <v/>
      </c>
      <c r="Z298" s="92" t="str">
        <f t="shared" si="32"/>
        <v/>
      </c>
      <c r="AA298" s="92" t="str">
        <f t="shared" si="33"/>
        <v/>
      </c>
      <c r="AB298" s="76" t="str" cm="1">
        <f t="array" ref="AB298">IF(A298="","",AREA_F(IF(RIGHT(G298,4)="ment",P298,I298),R298))</f>
        <v/>
      </c>
      <c r="AC298" s="76" t="str" cm="1">
        <f t="array" ref="AC298">IF(A298="","",ROUND(AREA_BC(R298,S298,N298,O298),2))</f>
        <v/>
      </c>
      <c r="AD298" s="76" t="str">
        <f t="shared" si="34"/>
        <v/>
      </c>
      <c r="AE298" s="76" t="str" cm="1">
        <f t="array" ref="AE298">IF(A298="","",ROUND(AREA_CT(S298,U298,I298),2))</f>
        <v/>
      </c>
      <c r="AF298" s="76" t="str" cm="1">
        <f t="array" ref="AF298">IF(A298="","",ROUND(AREA_VT(T298,U298,I298,P298),2))</f>
        <v/>
      </c>
      <c r="AG298" s="96" t="str" cm="1">
        <f t="array" ref="AG298">IF(A298="","",IF(INDEX(Table_Methods!A:F,MATCH(G298,Table_Methods!B:B,0),1)&lt;&gt;"BKFL1","",MAX(0,ROUND(BKFL1_CEB(AC298,AE298,AH298,F298,F298,J298),1))))</f>
        <v/>
      </c>
      <c r="AH298" s="96" t="str" cm="1">
        <f t="array" ref="AH298">IF(A298="","",IF(INDEX(Table_Methods!A:F,MATCH(G298,Table_Methods!B:B,0),1)&lt;&gt;"BKFL1","",MAX(0,ROUND(BKFL1_STR_NRK(AC298,AE298,K298,V298,W298),1))))</f>
        <v/>
      </c>
      <c r="AI298" s="96" t="str" cm="1">
        <f t="array" ref="AI298">IF(A298="","",IF(INDEX(Table_Methods!A:F,MATCH(G298,Table_Methods!B:B,0),1)&lt;&gt;"BKFL1","",MAX(0,ROUND(BKFL1_STR_RCK(AB298,F298),1))))</f>
        <v/>
      </c>
      <c r="AJ298" s="96" t="str" cm="1">
        <f t="array" ref="AJ298">IF(A298="","",IF(INDEX(Table_Methods!A:F,MATCH(G298,Table_Methods!B:B,0),1)&lt;&gt;"BKFL2","",MAX(0,ROUND(BKFL2_CEB(AC298,AD298,AK298,F298,F298,J298),1))))</f>
        <v/>
      </c>
      <c r="AK298" s="96" t="str" cm="1">
        <f t="array" ref="AK298">IF(A298="","",IF(INDEX(Table_Methods!A:F,MATCH(G298,Table_Methods!B:B,0),1)&lt;&gt;"BKFL2","",MAX(0,ROUND(BKFL2_STR_NRK(AC298,AD298,K298,V298,X298),1))))</f>
        <v/>
      </c>
      <c r="AL298" s="96" t="str" cm="1">
        <f t="array" ref="AL298">IF(A298="","",IF(INDEX(Table_Methods!A:F,MATCH(G298,Table_Methods!B:B,0),1)&lt;&gt;"BKFL2","",MAX(0,ROUND(BKFL2_STR_RCK(AB298,F298),1))))</f>
        <v/>
      </c>
      <c r="AM298" s="96" t="str" cm="1">
        <f t="array" ref="AM298">IF(A298="","",IF(INDEX(Table_Methods!A:F,MATCH(G298,Table_Methods!B:B,0),1)&lt;&gt;"BKFL3","",MAX(0,ROUND(BKFL3_STR(AC298+AE298,K298),1))))</f>
        <v/>
      </c>
      <c r="AN298" s="96" t="str" cm="1">
        <f t="array" ref="AN298">IF(A298="","",IF(INDEX(Table_Methods!A:F,MATCH(G298,Table_Methods!B:B,0),1)&lt;&gt;"BKFL6","",MAX(0,ROUND(BKFL6_CEB(AC298,AE298,AO298,F298,F298,J298),1))))</f>
        <v/>
      </c>
      <c r="AO298" s="97" t="str" cm="1">
        <f t="array" ref="AO298">IF(A298="","",IF(INDEX(Table_Methods!A:F,MATCH(G298,Table_Methods!B:B,0),1)&lt;&gt;"BKFL6","",MAX(0,ROUND(BKFL6_STR_NRK(AC298,K298,V298),1))))</f>
        <v/>
      </c>
      <c r="AP298" s="96" t="str" cm="1">
        <f t="array" ref="AP298">IF(A298="","",IF(INDEX(Table_Methods!A:F,MATCH(G298,Table_Methods!B:B,0),1)&lt;&gt;"BKFL6","",MAX(0,ROUND(BKFL6_STR_RCK(AB298,F298),1))))</f>
        <v/>
      </c>
      <c r="AQ298" s="97" t="str" cm="1">
        <f t="array" ref="AQ298">IF(A298="","",IF(INDEX(Table_Methods!A:F,MATCH(G298,Table_Methods!B:B,0),1)&lt;&gt;"BKFL7","",MAX(0,ROUND(BKFL7_CEB(AC298,AD298,AR298,F298,F298,J298),1))))</f>
        <v/>
      </c>
      <c r="AR298" s="96" t="str" cm="1">
        <f t="array" ref="AR298">IF(A298="","",IF(INDEX(Table_Methods!A:F,MATCH(G298,Table_Methods!B:B,0),1)&lt;&gt;"BKFL7","",MAX(0,ROUND(BKFL7_STR_NRK(AC298,K298,V298),1))))</f>
        <v/>
      </c>
      <c r="AS298" s="96" t="str" cm="1">
        <f t="array" ref="AS298">IF(A298="","",IF(INDEX(Table_Methods!A:F,MATCH(G298,Table_Methods!B:B,0),1)&lt;&gt;"BKFL7","",MAX(0,ROUND(BKFL7_STR_RCK(AB298,F298),1))))</f>
        <v/>
      </c>
      <c r="AT298" s="97" t="str" cm="1">
        <f t="array" ref="AT298">IF(A298="","",IF(INDEX(Table_Methods!A:F,MATCH(G298,Table_Methods!B:B,0),1)&lt;&gt;"BKFL8","",MAX(0,ROUND(BKFL8_CEB(AF298,Z298,AA298),1))))</f>
        <v/>
      </c>
      <c r="AU298" s="96" t="str" cm="1">
        <f t="array" ref="AU298">IF(A298="","",IF(INDEX(Table_Methods!A:F,MATCH(G298,Table_Methods!B:B,0),1)&lt;&gt;"BKFL8","",MAX(0,ROUND(BKFL8_STR_NRK(AC298,AD298,X298,Y298,Z298),1))))</f>
        <v/>
      </c>
      <c r="AV298" s="96" t="str" cm="1">
        <f t="array" ref="AV298">IF(A298="","",IF(INDEX(Table_Methods!A:F,MATCH(G298,Table_Methods!B:B,0),1)&lt;&gt;"BKFL8","",MAX(0,ROUND(BKFL8_STR_RCK(AB298,X298),1))))</f>
        <v/>
      </c>
      <c r="AW298" s="96" t="str" cm="1">
        <f t="array" ref="AW298">IF(A298="","",IF(INDEX(Table_Methods!A:F,MATCH(G298,Table_Methods!B:B,0),1)&lt;&gt;"BKFL9","",MAX(0,ROUND(BKFL9_STR_NRK(AC298,AD298,X298,Y298,Z298),1))))</f>
        <v/>
      </c>
      <c r="AX298" s="96" t="str" cm="1">
        <f t="array" ref="AX298">IF(A298="","",IF(INDEX(Table_Methods!A:F,MATCH(G298,Table_Methods!B:B,0),1)&lt;&gt;"BKFL9","",MAX(0,ROUND(BKFL9_STR_RCK(AB298,X298),1))))</f>
        <v/>
      </c>
    </row>
    <row r="299" spans="1:50" x14ac:dyDescent="0.25">
      <c r="A299" s="82" t="str">
        <f>IF(Input!A299="","",Input!A299)</f>
        <v/>
      </c>
      <c r="B299" s="82" t="str">
        <f>IF(Input!B299="","",Input!B299)</f>
        <v/>
      </c>
      <c r="C299" s="82" t="str">
        <f>IF(Input!D299="","",Input!D299)</f>
        <v/>
      </c>
      <c r="D299" s="82" t="str">
        <f>IF(Input!E299="","",Input!E299)</f>
        <v/>
      </c>
      <c r="E299" s="82" t="str">
        <f>IF(Input!F299="","",Input!F299)</f>
        <v/>
      </c>
      <c r="F299" s="82" t="str">
        <f>IF(Input!G299="","",Input!G299)</f>
        <v/>
      </c>
      <c r="G299" s="83" t="str">
        <f>IF(Input!H299="","",Input!H299)</f>
        <v/>
      </c>
      <c r="H299" s="82" t="str">
        <f>IF(Input!I299="","",Input!I299)</f>
        <v/>
      </c>
      <c r="I299" s="82" t="str">
        <f>IF(Input!J299="","",Input!J299)</f>
        <v/>
      </c>
      <c r="J299" s="82" t="str">
        <f>IF(Input!K299="","",Input!K299)</f>
        <v/>
      </c>
      <c r="K299" s="82" t="str">
        <f>IF(Input!L299="","",Input!L299)</f>
        <v/>
      </c>
      <c r="L299" s="70" t="str">
        <f>IF(B299="","",IF(B299="Box",4,IF(AND(Project!$B$12&gt;0,ISNUMBER(Project!$B$12)),Project!$B$12,12)))</f>
        <v/>
      </c>
      <c r="M299" s="66" t="str">
        <f t="shared" si="28"/>
        <v/>
      </c>
      <c r="N299" s="66" t="str">
        <f t="shared" si="29"/>
        <v/>
      </c>
      <c r="O299" s="67" t="str" cm="1">
        <f t="array" ref="O299">IF(A299="","",ROUND(IF(B299="Circular",Circular(M299),IF(B299="Box",Box(M299,N299),Elliptical(M299,N299))),3))</f>
        <v/>
      </c>
      <c r="P299" s="66" t="str">
        <f t="shared" si="30"/>
        <v/>
      </c>
      <c r="Q299" s="66" t="str" cm="1">
        <f t="array" ref="Q299">IF(M299="","",ROUND(W(M299),2))</f>
        <v/>
      </c>
      <c r="R299" s="66" t="str" cm="1">
        <f t="array" ref="R299">IF(M299="","",ROUND(Wb(Q299,M299),2))</f>
        <v/>
      </c>
      <c r="S299" s="66" t="str" cm="1">
        <f t="array" ref="S299">IF(R299="","",ROUND(K(R299,N299,L299),2))</f>
        <v/>
      </c>
      <c r="T299" s="66" t="str" cm="1">
        <f t="array" ref="T299">IF(S299="","",ROUND(K_3(S299,P299,L299),2))</f>
        <v/>
      </c>
      <c r="U299" s="66" t="str" cm="1">
        <f t="array" ref="U299">IF(S299="","",ROUND(Wt(I299,S299,L299),2))</f>
        <v/>
      </c>
      <c r="V299" s="92" t="str" cm="1">
        <f t="array" ref="V299">IF(A299="","",MAX(ROUND(L_B2(K299,N299),2),0))</f>
        <v/>
      </c>
      <c r="W299" s="92" t="str" cm="1">
        <f t="array" ref="W299">IF(A299="","",MAX(ROUND(L_Tc(K299,I299,N299),2),0))</f>
        <v/>
      </c>
      <c r="X299" s="92" t="str" cm="1">
        <f t="array" ref="X299">IF(N299="","",ROUND(L_Vc(K299,P299,N299),2))</f>
        <v/>
      </c>
      <c r="Y299" s="92" t="str">
        <f t="shared" si="31"/>
        <v/>
      </c>
      <c r="Z299" s="92" t="str">
        <f t="shared" si="32"/>
        <v/>
      </c>
      <c r="AA299" s="92" t="str">
        <f t="shared" si="33"/>
        <v/>
      </c>
      <c r="AB299" s="76" t="str" cm="1">
        <f t="array" ref="AB299">IF(A299="","",AREA_F(IF(RIGHT(G299,4)="ment",P299,I299),R299))</f>
        <v/>
      </c>
      <c r="AC299" s="76" t="str" cm="1">
        <f t="array" ref="AC299">IF(A299="","",ROUND(AREA_BC(R299,S299,N299,O299),2))</f>
        <v/>
      </c>
      <c r="AD299" s="76" t="str">
        <f t="shared" si="34"/>
        <v/>
      </c>
      <c r="AE299" s="76" t="str" cm="1">
        <f t="array" ref="AE299">IF(A299="","",ROUND(AREA_CT(S299,U299,I299),2))</f>
        <v/>
      </c>
      <c r="AF299" s="76" t="str" cm="1">
        <f t="array" ref="AF299">IF(A299="","",ROUND(AREA_VT(T299,U299,I299,P299),2))</f>
        <v/>
      </c>
      <c r="AG299" s="96" t="str" cm="1">
        <f t="array" ref="AG299">IF(A299="","",IF(INDEX(Table_Methods!A:F,MATCH(G299,Table_Methods!B:B,0),1)&lt;&gt;"BKFL1","",MAX(0,ROUND(BKFL1_CEB(AC299,AE299,AH299,F299,F299,J299),1))))</f>
        <v/>
      </c>
      <c r="AH299" s="96" t="str" cm="1">
        <f t="array" ref="AH299">IF(A299="","",IF(INDEX(Table_Methods!A:F,MATCH(G299,Table_Methods!B:B,0),1)&lt;&gt;"BKFL1","",MAX(0,ROUND(BKFL1_STR_NRK(AC299,AE299,K299,V299,W299),1))))</f>
        <v/>
      </c>
      <c r="AI299" s="96" t="str" cm="1">
        <f t="array" ref="AI299">IF(A299="","",IF(INDEX(Table_Methods!A:F,MATCH(G299,Table_Methods!B:B,0),1)&lt;&gt;"BKFL1","",MAX(0,ROUND(BKFL1_STR_RCK(AB299,F299),1))))</f>
        <v/>
      </c>
      <c r="AJ299" s="96" t="str" cm="1">
        <f t="array" ref="AJ299">IF(A299="","",IF(INDEX(Table_Methods!A:F,MATCH(G299,Table_Methods!B:B,0),1)&lt;&gt;"BKFL2","",MAX(0,ROUND(BKFL2_CEB(AC299,AD299,AK299,F299,F299,J299),1))))</f>
        <v/>
      </c>
      <c r="AK299" s="96" t="str" cm="1">
        <f t="array" ref="AK299">IF(A299="","",IF(INDEX(Table_Methods!A:F,MATCH(G299,Table_Methods!B:B,0),1)&lt;&gt;"BKFL2","",MAX(0,ROUND(BKFL2_STR_NRK(AC299,AD299,K299,V299,X299),1))))</f>
        <v/>
      </c>
      <c r="AL299" s="96" t="str" cm="1">
        <f t="array" ref="AL299">IF(A299="","",IF(INDEX(Table_Methods!A:F,MATCH(G299,Table_Methods!B:B,0),1)&lt;&gt;"BKFL2","",MAX(0,ROUND(BKFL2_STR_RCK(AB299,F299),1))))</f>
        <v/>
      </c>
      <c r="AM299" s="96" t="str" cm="1">
        <f t="array" ref="AM299">IF(A299="","",IF(INDEX(Table_Methods!A:F,MATCH(G299,Table_Methods!B:B,0),1)&lt;&gt;"BKFL3","",MAX(0,ROUND(BKFL3_STR(AC299+AE299,K299),1))))</f>
        <v/>
      </c>
      <c r="AN299" s="96" t="str" cm="1">
        <f t="array" ref="AN299">IF(A299="","",IF(INDEX(Table_Methods!A:F,MATCH(G299,Table_Methods!B:B,0),1)&lt;&gt;"BKFL6","",MAX(0,ROUND(BKFL6_CEB(AC299,AE299,AO299,F299,F299,J299),1))))</f>
        <v/>
      </c>
      <c r="AO299" s="97" t="str" cm="1">
        <f t="array" ref="AO299">IF(A299="","",IF(INDEX(Table_Methods!A:F,MATCH(G299,Table_Methods!B:B,0),1)&lt;&gt;"BKFL6","",MAX(0,ROUND(BKFL6_STR_NRK(AC299,K299,V299),1))))</f>
        <v/>
      </c>
      <c r="AP299" s="96" t="str" cm="1">
        <f t="array" ref="AP299">IF(A299="","",IF(INDEX(Table_Methods!A:F,MATCH(G299,Table_Methods!B:B,0),1)&lt;&gt;"BKFL6","",MAX(0,ROUND(BKFL6_STR_RCK(AB299,F299),1))))</f>
        <v/>
      </c>
      <c r="AQ299" s="97" t="str" cm="1">
        <f t="array" ref="AQ299">IF(A299="","",IF(INDEX(Table_Methods!A:F,MATCH(G299,Table_Methods!B:B,0),1)&lt;&gt;"BKFL7","",MAX(0,ROUND(BKFL7_CEB(AC299,AD299,AR299,F299,F299,J299),1))))</f>
        <v/>
      </c>
      <c r="AR299" s="96" t="str" cm="1">
        <f t="array" ref="AR299">IF(A299="","",IF(INDEX(Table_Methods!A:F,MATCH(G299,Table_Methods!B:B,0),1)&lt;&gt;"BKFL7","",MAX(0,ROUND(BKFL7_STR_NRK(AC299,K299,V299),1))))</f>
        <v/>
      </c>
      <c r="AS299" s="96" t="str" cm="1">
        <f t="array" ref="AS299">IF(A299="","",IF(INDEX(Table_Methods!A:F,MATCH(G299,Table_Methods!B:B,0),1)&lt;&gt;"BKFL7","",MAX(0,ROUND(BKFL7_STR_RCK(AB299,F299),1))))</f>
        <v/>
      </c>
      <c r="AT299" s="97" t="str" cm="1">
        <f t="array" ref="AT299">IF(A299="","",IF(INDEX(Table_Methods!A:F,MATCH(G299,Table_Methods!B:B,0),1)&lt;&gt;"BKFL8","",MAX(0,ROUND(BKFL8_CEB(AF299,Z299,AA299),1))))</f>
        <v/>
      </c>
      <c r="AU299" s="96" t="str" cm="1">
        <f t="array" ref="AU299">IF(A299="","",IF(INDEX(Table_Methods!A:F,MATCH(G299,Table_Methods!B:B,0),1)&lt;&gt;"BKFL8","",MAX(0,ROUND(BKFL8_STR_NRK(AC299,AD299,X299,Y299,Z299),1))))</f>
        <v/>
      </c>
      <c r="AV299" s="96" t="str" cm="1">
        <f t="array" ref="AV299">IF(A299="","",IF(INDEX(Table_Methods!A:F,MATCH(G299,Table_Methods!B:B,0),1)&lt;&gt;"BKFL8","",MAX(0,ROUND(BKFL8_STR_RCK(AB299,X299),1))))</f>
        <v/>
      </c>
      <c r="AW299" s="96" t="str" cm="1">
        <f t="array" ref="AW299">IF(A299="","",IF(INDEX(Table_Methods!A:F,MATCH(G299,Table_Methods!B:B,0),1)&lt;&gt;"BKFL9","",MAX(0,ROUND(BKFL9_STR_NRK(AC299,AD299,X299,Y299,Z299),1))))</f>
        <v/>
      </c>
      <c r="AX299" s="96" t="str" cm="1">
        <f t="array" ref="AX299">IF(A299="","",IF(INDEX(Table_Methods!A:F,MATCH(G299,Table_Methods!B:B,0),1)&lt;&gt;"BKFL9","",MAX(0,ROUND(BKFL9_STR_RCK(AB299,X299),1))))</f>
        <v/>
      </c>
    </row>
    <row r="300" spans="1:50" x14ac:dyDescent="0.25">
      <c r="A300" s="82" t="str">
        <f>IF(Input!A300="","",Input!A300)</f>
        <v/>
      </c>
      <c r="B300" s="82" t="str">
        <f>IF(Input!B300="","",Input!B300)</f>
        <v/>
      </c>
      <c r="C300" s="82" t="str">
        <f>IF(Input!D300="","",Input!D300)</f>
        <v/>
      </c>
      <c r="D300" s="82" t="str">
        <f>IF(Input!E300="","",Input!E300)</f>
        <v/>
      </c>
      <c r="E300" s="82" t="str">
        <f>IF(Input!F300="","",Input!F300)</f>
        <v/>
      </c>
      <c r="F300" s="82" t="str">
        <f>IF(Input!G300="","",Input!G300)</f>
        <v/>
      </c>
      <c r="G300" s="83" t="str">
        <f>IF(Input!H300="","",Input!H300)</f>
        <v/>
      </c>
      <c r="H300" s="82" t="str">
        <f>IF(Input!I300="","",Input!I300)</f>
        <v/>
      </c>
      <c r="I300" s="82" t="str">
        <f>IF(Input!J300="","",Input!J300)</f>
        <v/>
      </c>
      <c r="J300" s="82" t="str">
        <f>IF(Input!K300="","",Input!K300)</f>
        <v/>
      </c>
      <c r="K300" s="82" t="str">
        <f>IF(Input!L300="","",Input!L300)</f>
        <v/>
      </c>
      <c r="L300" s="70" t="str">
        <f>IF(B300="","",IF(B300="Box",4,IF(AND(Project!$B$12&gt;0,ISNUMBER(Project!$B$12)),Project!$B$12,12)))</f>
        <v/>
      </c>
      <c r="M300" s="66" t="str">
        <f t="shared" si="28"/>
        <v/>
      </c>
      <c r="N300" s="66" t="str">
        <f t="shared" si="29"/>
        <v/>
      </c>
      <c r="O300" s="67" t="str" cm="1">
        <f t="array" ref="O300">IF(A300="","",ROUND(IF(B300="Circular",Circular(M300),IF(B300="Box",Box(M300,N300),Elliptical(M300,N300))),3))</f>
        <v/>
      </c>
      <c r="P300" s="66" t="str">
        <f t="shared" si="30"/>
        <v/>
      </c>
      <c r="Q300" s="66" t="str" cm="1">
        <f t="array" ref="Q300">IF(M300="","",ROUND(W(M300),2))</f>
        <v/>
      </c>
      <c r="R300" s="66" t="str" cm="1">
        <f t="array" ref="R300">IF(M300="","",ROUND(Wb(Q300,M300),2))</f>
        <v/>
      </c>
      <c r="S300" s="66" t="str" cm="1">
        <f t="array" ref="S300">IF(R300="","",ROUND(K(R300,N300,L300),2))</f>
        <v/>
      </c>
      <c r="T300" s="66" t="str" cm="1">
        <f t="array" ref="T300">IF(S300="","",ROUND(K_3(S300,P300,L300),2))</f>
        <v/>
      </c>
      <c r="U300" s="66" t="str" cm="1">
        <f t="array" ref="U300">IF(S300="","",ROUND(Wt(I300,S300,L300),2))</f>
        <v/>
      </c>
      <c r="V300" s="92" t="str" cm="1">
        <f t="array" ref="V300">IF(A300="","",MAX(ROUND(L_B2(K300,N300),2),0))</f>
        <v/>
      </c>
      <c r="W300" s="92" t="str" cm="1">
        <f t="array" ref="W300">IF(A300="","",MAX(ROUND(L_Tc(K300,I300,N300),2),0))</f>
        <v/>
      </c>
      <c r="X300" s="92" t="str" cm="1">
        <f t="array" ref="X300">IF(N300="","",ROUND(L_Vc(K300,P300,N300),2))</f>
        <v/>
      </c>
      <c r="Y300" s="92" t="str">
        <f t="shared" si="31"/>
        <v/>
      </c>
      <c r="Z300" s="92" t="str">
        <f t="shared" si="32"/>
        <v/>
      </c>
      <c r="AA300" s="92" t="str">
        <f t="shared" si="33"/>
        <v/>
      </c>
      <c r="AB300" s="76" t="str" cm="1">
        <f t="array" ref="AB300">IF(A300="","",AREA_F(IF(RIGHT(G300,4)="ment",P300,I300),R300))</f>
        <v/>
      </c>
      <c r="AC300" s="76" t="str" cm="1">
        <f t="array" ref="AC300">IF(A300="","",ROUND(AREA_BC(R300,S300,N300,O300),2))</f>
        <v/>
      </c>
      <c r="AD300" s="76" t="str">
        <f t="shared" si="34"/>
        <v/>
      </c>
      <c r="AE300" s="76" t="str" cm="1">
        <f t="array" ref="AE300">IF(A300="","",ROUND(AREA_CT(S300,U300,I300),2))</f>
        <v/>
      </c>
      <c r="AF300" s="76" t="str" cm="1">
        <f t="array" ref="AF300">IF(A300="","",ROUND(AREA_VT(T300,U300,I300,P300),2))</f>
        <v/>
      </c>
      <c r="AG300" s="96" t="str" cm="1">
        <f t="array" ref="AG300">IF(A300="","",IF(INDEX(Table_Methods!A:F,MATCH(G300,Table_Methods!B:B,0),1)&lt;&gt;"BKFL1","",MAX(0,ROUND(BKFL1_CEB(AC300,AE300,AH300,F300,F300,J300),1))))</f>
        <v/>
      </c>
      <c r="AH300" s="96" t="str" cm="1">
        <f t="array" ref="AH300">IF(A300="","",IF(INDEX(Table_Methods!A:F,MATCH(G300,Table_Methods!B:B,0),1)&lt;&gt;"BKFL1","",MAX(0,ROUND(BKFL1_STR_NRK(AC300,AE300,K300,V300,W300),1))))</f>
        <v/>
      </c>
      <c r="AI300" s="96" t="str" cm="1">
        <f t="array" ref="AI300">IF(A300="","",IF(INDEX(Table_Methods!A:F,MATCH(G300,Table_Methods!B:B,0),1)&lt;&gt;"BKFL1","",MAX(0,ROUND(BKFL1_STR_RCK(AB300,F300),1))))</f>
        <v/>
      </c>
      <c r="AJ300" s="96" t="str" cm="1">
        <f t="array" ref="AJ300">IF(A300="","",IF(INDEX(Table_Methods!A:F,MATCH(G300,Table_Methods!B:B,0),1)&lt;&gt;"BKFL2","",MAX(0,ROUND(BKFL2_CEB(AC300,AD300,AK300,F300,F300,J300),1))))</f>
        <v/>
      </c>
      <c r="AK300" s="96" t="str" cm="1">
        <f t="array" ref="AK300">IF(A300="","",IF(INDEX(Table_Methods!A:F,MATCH(G300,Table_Methods!B:B,0),1)&lt;&gt;"BKFL2","",MAX(0,ROUND(BKFL2_STR_NRK(AC300,AD300,K300,V300,X300),1))))</f>
        <v/>
      </c>
      <c r="AL300" s="96" t="str" cm="1">
        <f t="array" ref="AL300">IF(A300="","",IF(INDEX(Table_Methods!A:F,MATCH(G300,Table_Methods!B:B,0),1)&lt;&gt;"BKFL2","",MAX(0,ROUND(BKFL2_STR_RCK(AB300,F300),1))))</f>
        <v/>
      </c>
      <c r="AM300" s="96" t="str" cm="1">
        <f t="array" ref="AM300">IF(A300="","",IF(INDEX(Table_Methods!A:F,MATCH(G300,Table_Methods!B:B,0),1)&lt;&gt;"BKFL3","",MAX(0,ROUND(BKFL3_STR(AC300+AE300,K300),1))))</f>
        <v/>
      </c>
      <c r="AN300" s="96" t="str" cm="1">
        <f t="array" ref="AN300">IF(A300="","",IF(INDEX(Table_Methods!A:F,MATCH(G300,Table_Methods!B:B,0),1)&lt;&gt;"BKFL6","",MAX(0,ROUND(BKFL6_CEB(AC300,AE300,AO300,F300,F300,J300),1))))</f>
        <v/>
      </c>
      <c r="AO300" s="97" t="str" cm="1">
        <f t="array" ref="AO300">IF(A300="","",IF(INDEX(Table_Methods!A:F,MATCH(G300,Table_Methods!B:B,0),1)&lt;&gt;"BKFL6","",MAX(0,ROUND(BKFL6_STR_NRK(AC300,K300,V300),1))))</f>
        <v/>
      </c>
      <c r="AP300" s="96" t="str" cm="1">
        <f t="array" ref="AP300">IF(A300="","",IF(INDEX(Table_Methods!A:F,MATCH(G300,Table_Methods!B:B,0),1)&lt;&gt;"BKFL6","",MAX(0,ROUND(BKFL6_STR_RCK(AB300,F300),1))))</f>
        <v/>
      </c>
      <c r="AQ300" s="97" t="str" cm="1">
        <f t="array" ref="AQ300">IF(A300="","",IF(INDEX(Table_Methods!A:F,MATCH(G300,Table_Methods!B:B,0),1)&lt;&gt;"BKFL7","",MAX(0,ROUND(BKFL7_CEB(AC300,AD300,AR300,F300,F300,J300),1))))</f>
        <v/>
      </c>
      <c r="AR300" s="96" t="str" cm="1">
        <f t="array" ref="AR300">IF(A300="","",IF(INDEX(Table_Methods!A:F,MATCH(G300,Table_Methods!B:B,0),1)&lt;&gt;"BKFL7","",MAX(0,ROUND(BKFL7_STR_NRK(AC300,K300,V300),1))))</f>
        <v/>
      </c>
      <c r="AS300" s="96" t="str" cm="1">
        <f t="array" ref="AS300">IF(A300="","",IF(INDEX(Table_Methods!A:F,MATCH(G300,Table_Methods!B:B,0),1)&lt;&gt;"BKFL7","",MAX(0,ROUND(BKFL7_STR_RCK(AB300,F300),1))))</f>
        <v/>
      </c>
      <c r="AT300" s="97" t="str" cm="1">
        <f t="array" ref="AT300">IF(A300="","",IF(INDEX(Table_Methods!A:F,MATCH(G300,Table_Methods!B:B,0),1)&lt;&gt;"BKFL8","",MAX(0,ROUND(BKFL8_CEB(AF300,Z300,AA300),1))))</f>
        <v/>
      </c>
      <c r="AU300" s="96" t="str" cm="1">
        <f t="array" ref="AU300">IF(A300="","",IF(INDEX(Table_Methods!A:F,MATCH(G300,Table_Methods!B:B,0),1)&lt;&gt;"BKFL8","",MAX(0,ROUND(BKFL8_STR_NRK(AC300,AD300,X300,Y300,Z300),1))))</f>
        <v/>
      </c>
      <c r="AV300" s="96" t="str" cm="1">
        <f t="array" ref="AV300">IF(A300="","",IF(INDEX(Table_Methods!A:F,MATCH(G300,Table_Methods!B:B,0),1)&lt;&gt;"BKFL8","",MAX(0,ROUND(BKFL8_STR_RCK(AB300,X300),1))))</f>
        <v/>
      </c>
      <c r="AW300" s="96" t="str" cm="1">
        <f t="array" ref="AW300">IF(A300="","",IF(INDEX(Table_Methods!A:F,MATCH(G300,Table_Methods!B:B,0),1)&lt;&gt;"BKFL9","",MAX(0,ROUND(BKFL9_STR_NRK(AC300,AD300,X300,Y300,Z300),1))))</f>
        <v/>
      </c>
      <c r="AX300" s="96" t="str" cm="1">
        <f t="array" ref="AX300">IF(A300="","",IF(INDEX(Table_Methods!A:F,MATCH(G300,Table_Methods!B:B,0),1)&lt;&gt;"BKFL9","",MAX(0,ROUND(BKFL9_STR_RCK(AB300,X300),1))))</f>
        <v/>
      </c>
    </row>
    <row r="301" spans="1:50" x14ac:dyDescent="0.25">
      <c r="A301" s="82" t="str">
        <f>IF(Input!A301="","",Input!A301)</f>
        <v/>
      </c>
      <c r="B301" s="82" t="str">
        <f>IF(Input!B301="","",Input!B301)</f>
        <v/>
      </c>
      <c r="C301" s="82" t="str">
        <f>IF(Input!D301="","",Input!D301)</f>
        <v/>
      </c>
      <c r="D301" s="82" t="str">
        <f>IF(Input!E301="","",Input!E301)</f>
        <v/>
      </c>
      <c r="E301" s="82" t="str">
        <f>IF(Input!F301="","",Input!F301)</f>
        <v/>
      </c>
      <c r="F301" s="82" t="str">
        <f>IF(Input!G301="","",Input!G301)</f>
        <v/>
      </c>
      <c r="G301" s="83" t="str">
        <f>IF(Input!H301="","",Input!H301)</f>
        <v/>
      </c>
      <c r="H301" s="82" t="str">
        <f>IF(Input!I301="","",Input!I301)</f>
        <v/>
      </c>
      <c r="I301" s="82" t="str">
        <f>IF(Input!J301="","",Input!J301)</f>
        <v/>
      </c>
      <c r="J301" s="82" t="str">
        <f>IF(Input!K301="","",Input!K301)</f>
        <v/>
      </c>
      <c r="K301" s="82" t="str">
        <f>IF(Input!L301="","",Input!L301)</f>
        <v/>
      </c>
      <c r="L301" s="70" t="str">
        <f>IF(B301="","",IF(B301="Box",4,IF(AND(Project!$B$12&gt;0,ISNUMBER(Project!$B$12)),Project!$B$12,12)))</f>
        <v/>
      </c>
      <c r="M301" s="66" t="str">
        <f t="shared" si="28"/>
        <v/>
      </c>
      <c r="N301" s="66" t="str">
        <f t="shared" si="29"/>
        <v/>
      </c>
      <c r="O301" s="67" t="str" cm="1">
        <f t="array" ref="O301">IF(A301="","",ROUND(IF(B301="Circular",Circular(M301),IF(B301="Box",Box(M301,N301),Elliptical(M301,N301))),3))</f>
        <v/>
      </c>
      <c r="P301" s="66" t="str">
        <f t="shared" si="30"/>
        <v/>
      </c>
      <c r="Q301" s="66" t="str" cm="1">
        <f t="array" ref="Q301">IF(M301="","",ROUND(W(M301),2))</f>
        <v/>
      </c>
      <c r="R301" s="66" t="str" cm="1">
        <f t="array" ref="R301">IF(M301="","",ROUND(Wb(Q301,M301),2))</f>
        <v/>
      </c>
      <c r="S301" s="66" t="str" cm="1">
        <f t="array" ref="S301">IF(R301="","",ROUND(K(R301,N301,L301),2))</f>
        <v/>
      </c>
      <c r="T301" s="66" t="str" cm="1">
        <f t="array" ref="T301">IF(S301="","",ROUND(K_3(S301,P301,L301),2))</f>
        <v/>
      </c>
      <c r="U301" s="66" t="str" cm="1">
        <f t="array" ref="U301">IF(S301="","",ROUND(Wt(I301,S301,L301),2))</f>
        <v/>
      </c>
      <c r="V301" s="92" t="str" cm="1">
        <f t="array" ref="V301">IF(A301="","",MAX(ROUND(L_B2(K301,N301),2),0))</f>
        <v/>
      </c>
      <c r="W301" s="92" t="str" cm="1">
        <f t="array" ref="W301">IF(A301="","",MAX(ROUND(L_Tc(K301,I301,N301),2),0))</f>
        <v/>
      </c>
      <c r="X301" s="92" t="str" cm="1">
        <f t="array" ref="X301">IF(N301="","",ROUND(L_Vc(K301,P301,N301),2))</f>
        <v/>
      </c>
      <c r="Y301" s="92" t="str">
        <f t="shared" si="31"/>
        <v/>
      </c>
      <c r="Z301" s="92" t="str">
        <f t="shared" si="32"/>
        <v/>
      </c>
      <c r="AA301" s="92" t="str">
        <f t="shared" si="33"/>
        <v/>
      </c>
      <c r="AB301" s="76" t="str" cm="1">
        <f t="array" ref="AB301">IF(A301="","",AREA_F(IF(RIGHT(G301,4)="ment",P301,I301),R301))</f>
        <v/>
      </c>
      <c r="AC301" s="76" t="str" cm="1">
        <f t="array" ref="AC301">IF(A301="","",ROUND(AREA_BC(R301,S301,N301,O301),2))</f>
        <v/>
      </c>
      <c r="AD301" s="76" t="str">
        <f t="shared" si="34"/>
        <v/>
      </c>
      <c r="AE301" s="76" t="str" cm="1">
        <f t="array" ref="AE301">IF(A301="","",ROUND(AREA_CT(S301,U301,I301),2))</f>
        <v/>
      </c>
      <c r="AF301" s="76" t="str" cm="1">
        <f t="array" ref="AF301">IF(A301="","",ROUND(AREA_VT(T301,U301,I301,P301),2))</f>
        <v/>
      </c>
      <c r="AG301" s="96" t="str" cm="1">
        <f t="array" ref="AG301">IF(A301="","",IF(INDEX(Table_Methods!A:F,MATCH(G301,Table_Methods!B:B,0),1)&lt;&gt;"BKFL1","",MAX(0,ROUND(BKFL1_CEB(AC301,AE301,AH301,F301,F301,J301),1))))</f>
        <v/>
      </c>
      <c r="AH301" s="96" t="str" cm="1">
        <f t="array" ref="AH301">IF(A301="","",IF(INDEX(Table_Methods!A:F,MATCH(G301,Table_Methods!B:B,0),1)&lt;&gt;"BKFL1","",MAX(0,ROUND(BKFL1_STR_NRK(AC301,AE301,K301,V301,W301),1))))</f>
        <v/>
      </c>
      <c r="AI301" s="96" t="str" cm="1">
        <f t="array" ref="AI301">IF(A301="","",IF(INDEX(Table_Methods!A:F,MATCH(G301,Table_Methods!B:B,0),1)&lt;&gt;"BKFL1","",MAX(0,ROUND(BKFL1_STR_RCK(AB301,F301),1))))</f>
        <v/>
      </c>
      <c r="AJ301" s="96" t="str" cm="1">
        <f t="array" ref="AJ301">IF(A301="","",IF(INDEX(Table_Methods!A:F,MATCH(G301,Table_Methods!B:B,0),1)&lt;&gt;"BKFL2","",MAX(0,ROUND(BKFL2_CEB(AC301,AD301,AK301,F301,F301,J301),1))))</f>
        <v/>
      </c>
      <c r="AK301" s="96" t="str" cm="1">
        <f t="array" ref="AK301">IF(A301="","",IF(INDEX(Table_Methods!A:F,MATCH(G301,Table_Methods!B:B,0),1)&lt;&gt;"BKFL2","",MAX(0,ROUND(BKFL2_STR_NRK(AC301,AD301,K301,V301,X301),1))))</f>
        <v/>
      </c>
      <c r="AL301" s="96" t="str" cm="1">
        <f t="array" ref="AL301">IF(A301="","",IF(INDEX(Table_Methods!A:F,MATCH(G301,Table_Methods!B:B,0),1)&lt;&gt;"BKFL2","",MAX(0,ROUND(BKFL2_STR_RCK(AB301,F301),1))))</f>
        <v/>
      </c>
      <c r="AM301" s="96" t="str" cm="1">
        <f t="array" ref="AM301">IF(A301="","",IF(INDEX(Table_Methods!A:F,MATCH(G301,Table_Methods!B:B,0),1)&lt;&gt;"BKFL3","",MAX(0,ROUND(BKFL3_STR(AC301+AE301,K301),1))))</f>
        <v/>
      </c>
      <c r="AN301" s="96" t="str" cm="1">
        <f t="array" ref="AN301">IF(A301="","",IF(INDEX(Table_Methods!A:F,MATCH(G301,Table_Methods!B:B,0),1)&lt;&gt;"BKFL6","",MAX(0,ROUND(BKFL6_CEB(AC301,AE301,AO301,F301,F301,J301),1))))</f>
        <v/>
      </c>
      <c r="AO301" s="97" t="str" cm="1">
        <f t="array" ref="AO301">IF(A301="","",IF(INDEX(Table_Methods!A:F,MATCH(G301,Table_Methods!B:B,0),1)&lt;&gt;"BKFL6","",MAX(0,ROUND(BKFL6_STR_NRK(AC301,K301,V301),1))))</f>
        <v/>
      </c>
      <c r="AP301" s="96" t="str" cm="1">
        <f t="array" ref="AP301">IF(A301="","",IF(INDEX(Table_Methods!A:F,MATCH(G301,Table_Methods!B:B,0),1)&lt;&gt;"BKFL6","",MAX(0,ROUND(BKFL6_STR_RCK(AB301,F301),1))))</f>
        <v/>
      </c>
      <c r="AQ301" s="97" t="str" cm="1">
        <f t="array" ref="AQ301">IF(A301="","",IF(INDEX(Table_Methods!A:F,MATCH(G301,Table_Methods!B:B,0),1)&lt;&gt;"BKFL7","",MAX(0,ROUND(BKFL7_CEB(AC301,AD301,AR301,F301,F301,J301),1))))</f>
        <v/>
      </c>
      <c r="AR301" s="96" t="str" cm="1">
        <f t="array" ref="AR301">IF(A301="","",IF(INDEX(Table_Methods!A:F,MATCH(G301,Table_Methods!B:B,0),1)&lt;&gt;"BKFL7","",MAX(0,ROUND(BKFL7_STR_NRK(AC301,K301,V301),1))))</f>
        <v/>
      </c>
      <c r="AS301" s="96" t="str" cm="1">
        <f t="array" ref="AS301">IF(A301="","",IF(INDEX(Table_Methods!A:F,MATCH(G301,Table_Methods!B:B,0),1)&lt;&gt;"BKFL7","",MAX(0,ROUND(BKFL7_STR_RCK(AB301,F301),1))))</f>
        <v/>
      </c>
      <c r="AT301" s="97" t="str" cm="1">
        <f t="array" ref="AT301">IF(A301="","",IF(INDEX(Table_Methods!A:F,MATCH(G301,Table_Methods!B:B,0),1)&lt;&gt;"BKFL8","",MAX(0,ROUND(BKFL8_CEB(AF301,Z301,AA301),1))))</f>
        <v/>
      </c>
      <c r="AU301" s="96" t="str" cm="1">
        <f t="array" ref="AU301">IF(A301="","",IF(INDEX(Table_Methods!A:F,MATCH(G301,Table_Methods!B:B,0),1)&lt;&gt;"BKFL8","",MAX(0,ROUND(BKFL8_STR_NRK(AC301,AD301,X301,Y301,Z301),1))))</f>
        <v/>
      </c>
      <c r="AV301" s="96" t="str" cm="1">
        <f t="array" ref="AV301">IF(A301="","",IF(INDEX(Table_Methods!A:F,MATCH(G301,Table_Methods!B:B,0),1)&lt;&gt;"BKFL8","",MAX(0,ROUND(BKFL8_STR_RCK(AB301,X301),1))))</f>
        <v/>
      </c>
      <c r="AW301" s="96" t="str" cm="1">
        <f t="array" ref="AW301">IF(A301="","",IF(INDEX(Table_Methods!A:F,MATCH(G301,Table_Methods!B:B,0),1)&lt;&gt;"BKFL9","",MAX(0,ROUND(BKFL9_STR_NRK(AC301,AD301,X301,Y301,Z301),1))))</f>
        <v/>
      </c>
      <c r="AX301" s="96" t="str" cm="1">
        <f t="array" ref="AX301">IF(A301="","",IF(INDEX(Table_Methods!A:F,MATCH(G301,Table_Methods!B:B,0),1)&lt;&gt;"BKFL9","",MAX(0,ROUND(BKFL9_STR_RCK(AB301,X301),1))))</f>
        <v/>
      </c>
    </row>
    <row r="302" spans="1:50" x14ac:dyDescent="0.25">
      <c r="A302" s="82" t="str">
        <f>IF(Input!A302="","",Input!A302)</f>
        <v/>
      </c>
      <c r="B302" s="82" t="str">
        <f>IF(Input!B302="","",Input!B302)</f>
        <v/>
      </c>
      <c r="C302" s="82" t="str">
        <f>IF(Input!D302="","",Input!D302)</f>
        <v/>
      </c>
      <c r="D302" s="82" t="str">
        <f>IF(Input!E302="","",Input!E302)</f>
        <v/>
      </c>
      <c r="E302" s="82" t="str">
        <f>IF(Input!F302="","",Input!F302)</f>
        <v/>
      </c>
      <c r="F302" s="82" t="str">
        <f>IF(Input!G302="","",Input!G302)</f>
        <v/>
      </c>
      <c r="G302" s="83" t="str">
        <f>IF(Input!H302="","",Input!H302)</f>
        <v/>
      </c>
      <c r="H302" s="82" t="str">
        <f>IF(Input!I302="","",Input!I302)</f>
        <v/>
      </c>
      <c r="I302" s="82" t="str">
        <f>IF(Input!J302="","",Input!J302)</f>
        <v/>
      </c>
      <c r="J302" s="82" t="str">
        <f>IF(Input!K302="","",Input!K302)</f>
        <v/>
      </c>
      <c r="K302" s="82" t="str">
        <f>IF(Input!L302="","",Input!L302)</f>
        <v/>
      </c>
      <c r="L302" s="70" t="str">
        <f>IF(B302="","",IF(B302="Box",4,IF(AND(Project!$B$12&gt;0,ISNUMBER(Project!$B$12)),Project!$B$12,12)))</f>
        <v/>
      </c>
      <c r="M302" s="66" t="str">
        <f t="shared" si="28"/>
        <v/>
      </c>
      <c r="N302" s="66" t="str">
        <f t="shared" si="29"/>
        <v/>
      </c>
      <c r="O302" s="67" t="str" cm="1">
        <f t="array" ref="O302">IF(A302="","",ROUND(IF(B302="Circular",Circular(M302),IF(B302="Box",Box(M302,N302),Elliptical(M302,N302))),3))</f>
        <v/>
      </c>
      <c r="P302" s="66" t="str">
        <f t="shared" si="30"/>
        <v/>
      </c>
      <c r="Q302" s="66" t="str" cm="1">
        <f t="array" ref="Q302">IF(M302="","",ROUND(W(M302),2))</f>
        <v/>
      </c>
      <c r="R302" s="66" t="str" cm="1">
        <f t="array" ref="R302">IF(M302="","",ROUND(Wb(Q302,M302),2))</f>
        <v/>
      </c>
      <c r="S302" s="66" t="str" cm="1">
        <f t="array" ref="S302">IF(R302="","",ROUND(K(R302,N302,L302),2))</f>
        <v/>
      </c>
      <c r="T302" s="66" t="str" cm="1">
        <f t="array" ref="T302">IF(S302="","",ROUND(K_3(S302,P302,L302),2))</f>
        <v/>
      </c>
      <c r="U302" s="66" t="str" cm="1">
        <f t="array" ref="U302">IF(S302="","",ROUND(Wt(I302,S302,L302),2))</f>
        <v/>
      </c>
      <c r="V302" s="92" t="str" cm="1">
        <f t="array" ref="V302">IF(A302="","",MAX(ROUND(L_B2(K302,N302),2),0))</f>
        <v/>
      </c>
      <c r="W302" s="92" t="str" cm="1">
        <f t="array" ref="W302">IF(A302="","",MAX(ROUND(L_Tc(K302,I302,N302),2),0))</f>
        <v/>
      </c>
      <c r="X302" s="92" t="str" cm="1">
        <f t="array" ref="X302">IF(N302="","",ROUND(L_Vc(K302,P302,N302),2))</f>
        <v/>
      </c>
      <c r="Y302" s="92" t="str">
        <f t="shared" si="31"/>
        <v/>
      </c>
      <c r="Z302" s="92" t="str">
        <f t="shared" si="32"/>
        <v/>
      </c>
      <c r="AA302" s="92" t="str">
        <f t="shared" si="33"/>
        <v/>
      </c>
      <c r="AB302" s="76" t="str" cm="1">
        <f t="array" ref="AB302">IF(A302="","",AREA_F(IF(RIGHT(G302,4)="ment",P302,I302),R302))</f>
        <v/>
      </c>
      <c r="AC302" s="76" t="str" cm="1">
        <f t="array" ref="AC302">IF(A302="","",ROUND(AREA_BC(R302,S302,N302,O302),2))</f>
        <v/>
      </c>
      <c r="AD302" s="76" t="str">
        <f t="shared" si="34"/>
        <v/>
      </c>
      <c r="AE302" s="76" t="str" cm="1">
        <f t="array" ref="AE302">IF(A302="","",ROUND(AREA_CT(S302,U302,I302),2))</f>
        <v/>
      </c>
      <c r="AF302" s="76" t="str" cm="1">
        <f t="array" ref="AF302">IF(A302="","",ROUND(AREA_VT(T302,U302,I302,P302),2))</f>
        <v/>
      </c>
      <c r="AG302" s="96" t="str" cm="1">
        <f t="array" ref="AG302">IF(A302="","",IF(INDEX(Table_Methods!A:F,MATCH(G302,Table_Methods!B:B,0),1)&lt;&gt;"BKFL1","",MAX(0,ROUND(BKFL1_CEB(AC302,AE302,AH302,F302,F302,J302),1))))</f>
        <v/>
      </c>
      <c r="AH302" s="96" t="str" cm="1">
        <f t="array" ref="AH302">IF(A302="","",IF(INDEX(Table_Methods!A:F,MATCH(G302,Table_Methods!B:B,0),1)&lt;&gt;"BKFL1","",MAX(0,ROUND(BKFL1_STR_NRK(AC302,AE302,K302,V302,W302),1))))</f>
        <v/>
      </c>
      <c r="AI302" s="96" t="str" cm="1">
        <f t="array" ref="AI302">IF(A302="","",IF(INDEX(Table_Methods!A:F,MATCH(G302,Table_Methods!B:B,0),1)&lt;&gt;"BKFL1","",MAX(0,ROUND(BKFL1_STR_RCK(AB302,F302),1))))</f>
        <v/>
      </c>
      <c r="AJ302" s="96" t="str" cm="1">
        <f t="array" ref="AJ302">IF(A302="","",IF(INDEX(Table_Methods!A:F,MATCH(G302,Table_Methods!B:B,0),1)&lt;&gt;"BKFL2","",MAX(0,ROUND(BKFL2_CEB(AC302,AD302,AK302,F302,F302,J302),1))))</f>
        <v/>
      </c>
      <c r="AK302" s="96" t="str" cm="1">
        <f t="array" ref="AK302">IF(A302="","",IF(INDEX(Table_Methods!A:F,MATCH(G302,Table_Methods!B:B,0),1)&lt;&gt;"BKFL2","",MAX(0,ROUND(BKFL2_STR_NRK(AC302,AD302,K302,V302,X302),1))))</f>
        <v/>
      </c>
      <c r="AL302" s="96" t="str" cm="1">
        <f t="array" ref="AL302">IF(A302="","",IF(INDEX(Table_Methods!A:F,MATCH(G302,Table_Methods!B:B,0),1)&lt;&gt;"BKFL2","",MAX(0,ROUND(BKFL2_STR_RCK(AB302,F302),1))))</f>
        <v/>
      </c>
      <c r="AM302" s="96" t="str" cm="1">
        <f t="array" ref="AM302">IF(A302="","",IF(INDEX(Table_Methods!A:F,MATCH(G302,Table_Methods!B:B,0),1)&lt;&gt;"BKFL3","",MAX(0,ROUND(BKFL3_STR(AC302+AE302,K302),1))))</f>
        <v/>
      </c>
      <c r="AN302" s="96" t="str" cm="1">
        <f t="array" ref="AN302">IF(A302="","",IF(INDEX(Table_Methods!A:F,MATCH(G302,Table_Methods!B:B,0),1)&lt;&gt;"BKFL6","",MAX(0,ROUND(BKFL6_CEB(AC302,AE302,AO302,F302,F302,J302),1))))</f>
        <v/>
      </c>
      <c r="AO302" s="97" t="str" cm="1">
        <f t="array" ref="AO302">IF(A302="","",IF(INDEX(Table_Methods!A:F,MATCH(G302,Table_Methods!B:B,0),1)&lt;&gt;"BKFL6","",MAX(0,ROUND(BKFL6_STR_NRK(AC302,K302,V302),1))))</f>
        <v/>
      </c>
      <c r="AP302" s="96" t="str" cm="1">
        <f t="array" ref="AP302">IF(A302="","",IF(INDEX(Table_Methods!A:F,MATCH(G302,Table_Methods!B:B,0),1)&lt;&gt;"BKFL6","",MAX(0,ROUND(BKFL6_STR_RCK(AB302,F302),1))))</f>
        <v/>
      </c>
      <c r="AQ302" s="97" t="str" cm="1">
        <f t="array" ref="AQ302">IF(A302="","",IF(INDEX(Table_Methods!A:F,MATCH(G302,Table_Methods!B:B,0),1)&lt;&gt;"BKFL7","",MAX(0,ROUND(BKFL7_CEB(AC302,AD302,AR302,F302,F302,J302),1))))</f>
        <v/>
      </c>
      <c r="AR302" s="96" t="str" cm="1">
        <f t="array" ref="AR302">IF(A302="","",IF(INDEX(Table_Methods!A:F,MATCH(G302,Table_Methods!B:B,0),1)&lt;&gt;"BKFL7","",MAX(0,ROUND(BKFL7_STR_NRK(AC302,K302,V302),1))))</f>
        <v/>
      </c>
      <c r="AS302" s="96" t="str" cm="1">
        <f t="array" ref="AS302">IF(A302="","",IF(INDEX(Table_Methods!A:F,MATCH(G302,Table_Methods!B:B,0),1)&lt;&gt;"BKFL7","",MAX(0,ROUND(BKFL7_STR_RCK(AB302,F302),1))))</f>
        <v/>
      </c>
      <c r="AT302" s="97" t="str" cm="1">
        <f t="array" ref="AT302">IF(A302="","",IF(INDEX(Table_Methods!A:F,MATCH(G302,Table_Methods!B:B,0),1)&lt;&gt;"BKFL8","",MAX(0,ROUND(BKFL8_CEB(AF302,Z302,AA302),1))))</f>
        <v/>
      </c>
      <c r="AU302" s="96" t="str" cm="1">
        <f t="array" ref="AU302">IF(A302="","",IF(INDEX(Table_Methods!A:F,MATCH(G302,Table_Methods!B:B,0),1)&lt;&gt;"BKFL8","",MAX(0,ROUND(BKFL8_STR_NRK(AC302,AD302,X302,Y302,Z302),1))))</f>
        <v/>
      </c>
      <c r="AV302" s="96" t="str" cm="1">
        <f t="array" ref="AV302">IF(A302="","",IF(INDEX(Table_Methods!A:F,MATCH(G302,Table_Methods!B:B,0),1)&lt;&gt;"BKFL8","",MAX(0,ROUND(BKFL8_STR_RCK(AB302,X302),1))))</f>
        <v/>
      </c>
      <c r="AW302" s="96" t="str" cm="1">
        <f t="array" ref="AW302">IF(A302="","",IF(INDEX(Table_Methods!A:F,MATCH(G302,Table_Methods!B:B,0),1)&lt;&gt;"BKFL9","",MAX(0,ROUND(BKFL9_STR_NRK(AC302,AD302,X302,Y302,Z302),1))))</f>
        <v/>
      </c>
      <c r="AX302" s="96" t="str" cm="1">
        <f t="array" ref="AX302">IF(A302="","",IF(INDEX(Table_Methods!A:F,MATCH(G302,Table_Methods!B:B,0),1)&lt;&gt;"BKFL9","",MAX(0,ROUND(BKFL9_STR_RCK(AB302,X302),1))))</f>
        <v/>
      </c>
    </row>
    <row r="303" spans="1:50" x14ac:dyDescent="0.25">
      <c r="A303" s="82" t="str">
        <f>IF(Input!A303="","",Input!A303)</f>
        <v/>
      </c>
      <c r="B303" s="82" t="str">
        <f>IF(Input!B303="","",Input!B303)</f>
        <v/>
      </c>
      <c r="C303" s="82" t="str">
        <f>IF(Input!D303="","",Input!D303)</f>
        <v/>
      </c>
      <c r="D303" s="82" t="str">
        <f>IF(Input!E303="","",Input!E303)</f>
        <v/>
      </c>
      <c r="E303" s="82" t="str">
        <f>IF(Input!F303="","",Input!F303)</f>
        <v/>
      </c>
      <c r="F303" s="82" t="str">
        <f>IF(Input!G303="","",Input!G303)</f>
        <v/>
      </c>
      <c r="G303" s="83" t="str">
        <f>IF(Input!H303="","",Input!H303)</f>
        <v/>
      </c>
      <c r="H303" s="82" t="str">
        <f>IF(Input!I303="","",Input!I303)</f>
        <v/>
      </c>
      <c r="I303" s="82" t="str">
        <f>IF(Input!J303="","",Input!J303)</f>
        <v/>
      </c>
      <c r="J303" s="82" t="str">
        <f>IF(Input!K303="","",Input!K303)</f>
        <v/>
      </c>
      <c r="K303" s="82" t="str">
        <f>IF(Input!L303="","",Input!L303)</f>
        <v/>
      </c>
      <c r="L303" s="70" t="str">
        <f>IF(B303="","",IF(B303="Box",4,IF(AND(Project!$B$12&gt;0,ISNUMBER(Project!$B$12)),Project!$B$12,12)))</f>
        <v/>
      </c>
      <c r="M303" s="66" t="str">
        <f t="shared" si="28"/>
        <v/>
      </c>
      <c r="N303" s="66" t="str">
        <f t="shared" si="29"/>
        <v/>
      </c>
      <c r="O303" s="67" t="str" cm="1">
        <f t="array" ref="O303">IF(A303="","",ROUND(IF(B303="Circular",Circular(M303),IF(B303="Box",Box(M303,N303),Elliptical(M303,N303))),3))</f>
        <v/>
      </c>
      <c r="P303" s="66" t="str">
        <f t="shared" si="30"/>
        <v/>
      </c>
      <c r="Q303" s="66" t="str" cm="1">
        <f t="array" ref="Q303">IF(M303="","",ROUND(W(M303),2))</f>
        <v/>
      </c>
      <c r="R303" s="66" t="str" cm="1">
        <f t="array" ref="R303">IF(M303="","",ROUND(Wb(Q303,M303),2))</f>
        <v/>
      </c>
      <c r="S303" s="66" t="str" cm="1">
        <f t="array" ref="S303">IF(R303="","",ROUND(K(R303,N303,L303),2))</f>
        <v/>
      </c>
      <c r="T303" s="66" t="str" cm="1">
        <f t="array" ref="T303">IF(S303="","",ROUND(K_3(S303,P303,L303),2))</f>
        <v/>
      </c>
      <c r="U303" s="66" t="str" cm="1">
        <f t="array" ref="U303">IF(S303="","",ROUND(Wt(I303,S303,L303),2))</f>
        <v/>
      </c>
      <c r="V303" s="92" t="str" cm="1">
        <f t="array" ref="V303">IF(A303="","",MAX(ROUND(L_B2(K303,N303),2),0))</f>
        <v/>
      </c>
      <c r="W303" s="92" t="str" cm="1">
        <f t="array" ref="W303">IF(A303="","",MAX(ROUND(L_Tc(K303,I303,N303),2),0))</f>
        <v/>
      </c>
      <c r="X303" s="92" t="str" cm="1">
        <f t="array" ref="X303">IF(N303="","",ROUND(L_Vc(K303,P303,N303),2))</f>
        <v/>
      </c>
      <c r="Y303" s="92" t="str">
        <f t="shared" si="31"/>
        <v/>
      </c>
      <c r="Z303" s="92" t="str">
        <f t="shared" si="32"/>
        <v/>
      </c>
      <c r="AA303" s="92" t="str">
        <f t="shared" si="33"/>
        <v/>
      </c>
      <c r="AB303" s="76" t="str" cm="1">
        <f t="array" ref="AB303">IF(A303="","",AREA_F(IF(RIGHT(G303,4)="ment",P303,I303),R303))</f>
        <v/>
      </c>
      <c r="AC303" s="76" t="str" cm="1">
        <f t="array" ref="AC303">IF(A303="","",ROUND(AREA_BC(R303,S303,N303,O303),2))</f>
        <v/>
      </c>
      <c r="AD303" s="76" t="str">
        <f t="shared" si="34"/>
        <v/>
      </c>
      <c r="AE303" s="76" t="str" cm="1">
        <f t="array" ref="AE303">IF(A303="","",ROUND(AREA_CT(S303,U303,I303),2))</f>
        <v/>
      </c>
      <c r="AF303" s="76" t="str" cm="1">
        <f t="array" ref="AF303">IF(A303="","",ROUND(AREA_VT(T303,U303,I303,P303),2))</f>
        <v/>
      </c>
      <c r="AG303" s="96" t="str" cm="1">
        <f t="array" ref="AG303">IF(A303="","",IF(INDEX(Table_Methods!A:F,MATCH(G303,Table_Methods!B:B,0),1)&lt;&gt;"BKFL1","",MAX(0,ROUND(BKFL1_CEB(AC303,AE303,AH303,F303,F303,J303),1))))</f>
        <v/>
      </c>
      <c r="AH303" s="96" t="str" cm="1">
        <f t="array" ref="AH303">IF(A303="","",IF(INDEX(Table_Methods!A:F,MATCH(G303,Table_Methods!B:B,0),1)&lt;&gt;"BKFL1","",MAX(0,ROUND(BKFL1_STR_NRK(AC303,AE303,K303,V303,W303),1))))</f>
        <v/>
      </c>
      <c r="AI303" s="96" t="str" cm="1">
        <f t="array" ref="AI303">IF(A303="","",IF(INDEX(Table_Methods!A:F,MATCH(G303,Table_Methods!B:B,0),1)&lt;&gt;"BKFL1","",MAX(0,ROUND(BKFL1_STR_RCK(AB303,F303),1))))</f>
        <v/>
      </c>
      <c r="AJ303" s="96" t="str" cm="1">
        <f t="array" ref="AJ303">IF(A303="","",IF(INDEX(Table_Methods!A:F,MATCH(G303,Table_Methods!B:B,0),1)&lt;&gt;"BKFL2","",MAX(0,ROUND(BKFL2_CEB(AC303,AD303,AK303,F303,F303,J303),1))))</f>
        <v/>
      </c>
      <c r="AK303" s="96" t="str" cm="1">
        <f t="array" ref="AK303">IF(A303="","",IF(INDEX(Table_Methods!A:F,MATCH(G303,Table_Methods!B:B,0),1)&lt;&gt;"BKFL2","",MAX(0,ROUND(BKFL2_STR_NRK(AC303,AD303,K303,V303,X303),1))))</f>
        <v/>
      </c>
      <c r="AL303" s="96" t="str" cm="1">
        <f t="array" ref="AL303">IF(A303="","",IF(INDEX(Table_Methods!A:F,MATCH(G303,Table_Methods!B:B,0),1)&lt;&gt;"BKFL2","",MAX(0,ROUND(BKFL2_STR_RCK(AB303,F303),1))))</f>
        <v/>
      </c>
      <c r="AM303" s="96" t="str" cm="1">
        <f t="array" ref="AM303">IF(A303="","",IF(INDEX(Table_Methods!A:F,MATCH(G303,Table_Methods!B:B,0),1)&lt;&gt;"BKFL3","",MAX(0,ROUND(BKFL3_STR(AC303+AE303,K303),1))))</f>
        <v/>
      </c>
      <c r="AN303" s="96" t="str" cm="1">
        <f t="array" ref="AN303">IF(A303="","",IF(INDEX(Table_Methods!A:F,MATCH(G303,Table_Methods!B:B,0),1)&lt;&gt;"BKFL6","",MAX(0,ROUND(BKFL6_CEB(AC303,AE303,AO303,F303,F303,J303),1))))</f>
        <v/>
      </c>
      <c r="AO303" s="97" t="str" cm="1">
        <f t="array" ref="AO303">IF(A303="","",IF(INDEX(Table_Methods!A:F,MATCH(G303,Table_Methods!B:B,0),1)&lt;&gt;"BKFL6","",MAX(0,ROUND(BKFL6_STR_NRK(AC303,K303,V303),1))))</f>
        <v/>
      </c>
      <c r="AP303" s="96" t="str" cm="1">
        <f t="array" ref="AP303">IF(A303="","",IF(INDEX(Table_Methods!A:F,MATCH(G303,Table_Methods!B:B,0),1)&lt;&gt;"BKFL6","",MAX(0,ROUND(BKFL6_STR_RCK(AB303,F303),1))))</f>
        <v/>
      </c>
      <c r="AQ303" s="97" t="str" cm="1">
        <f t="array" ref="AQ303">IF(A303="","",IF(INDEX(Table_Methods!A:F,MATCH(G303,Table_Methods!B:B,0),1)&lt;&gt;"BKFL7","",MAX(0,ROUND(BKFL7_CEB(AC303,AD303,AR303,F303,F303,J303),1))))</f>
        <v/>
      </c>
      <c r="AR303" s="96" t="str" cm="1">
        <f t="array" ref="AR303">IF(A303="","",IF(INDEX(Table_Methods!A:F,MATCH(G303,Table_Methods!B:B,0),1)&lt;&gt;"BKFL7","",MAX(0,ROUND(BKFL7_STR_NRK(AC303,K303,V303),1))))</f>
        <v/>
      </c>
      <c r="AS303" s="96" t="str" cm="1">
        <f t="array" ref="AS303">IF(A303="","",IF(INDEX(Table_Methods!A:F,MATCH(G303,Table_Methods!B:B,0),1)&lt;&gt;"BKFL7","",MAX(0,ROUND(BKFL7_STR_RCK(AB303,F303),1))))</f>
        <v/>
      </c>
      <c r="AT303" s="97" t="str" cm="1">
        <f t="array" ref="AT303">IF(A303="","",IF(INDEX(Table_Methods!A:F,MATCH(G303,Table_Methods!B:B,0),1)&lt;&gt;"BKFL8","",MAX(0,ROUND(BKFL8_CEB(AF303,Z303,AA303),1))))</f>
        <v/>
      </c>
      <c r="AU303" s="96" t="str" cm="1">
        <f t="array" ref="AU303">IF(A303="","",IF(INDEX(Table_Methods!A:F,MATCH(G303,Table_Methods!B:B,0),1)&lt;&gt;"BKFL8","",MAX(0,ROUND(BKFL8_STR_NRK(AC303,AD303,X303,Y303,Z303),1))))</f>
        <v/>
      </c>
      <c r="AV303" s="96" t="str" cm="1">
        <f t="array" ref="AV303">IF(A303="","",IF(INDEX(Table_Methods!A:F,MATCH(G303,Table_Methods!B:B,0),1)&lt;&gt;"BKFL8","",MAX(0,ROUND(BKFL8_STR_RCK(AB303,X303),1))))</f>
        <v/>
      </c>
      <c r="AW303" s="96" t="str" cm="1">
        <f t="array" ref="AW303">IF(A303="","",IF(INDEX(Table_Methods!A:F,MATCH(G303,Table_Methods!B:B,0),1)&lt;&gt;"BKFL9","",MAX(0,ROUND(BKFL9_STR_NRK(AC303,AD303,X303,Y303,Z303),1))))</f>
        <v/>
      </c>
      <c r="AX303" s="96" t="str" cm="1">
        <f t="array" ref="AX303">IF(A303="","",IF(INDEX(Table_Methods!A:F,MATCH(G303,Table_Methods!B:B,0),1)&lt;&gt;"BKFL9","",MAX(0,ROUND(BKFL9_STR_RCK(AB303,X303),1))))</f>
        <v/>
      </c>
    </row>
    <row r="304" spans="1:50" x14ac:dyDescent="0.25">
      <c r="A304" s="82" t="str">
        <f>IF(Input!A304="","",Input!A304)</f>
        <v/>
      </c>
      <c r="B304" s="82" t="str">
        <f>IF(Input!B304="","",Input!B304)</f>
        <v/>
      </c>
      <c r="C304" s="82" t="str">
        <f>IF(Input!D304="","",Input!D304)</f>
        <v/>
      </c>
      <c r="D304" s="82" t="str">
        <f>IF(Input!E304="","",Input!E304)</f>
        <v/>
      </c>
      <c r="E304" s="82" t="str">
        <f>IF(Input!F304="","",Input!F304)</f>
        <v/>
      </c>
      <c r="F304" s="82" t="str">
        <f>IF(Input!G304="","",Input!G304)</f>
        <v/>
      </c>
      <c r="G304" s="83" t="str">
        <f>IF(Input!H304="","",Input!H304)</f>
        <v/>
      </c>
      <c r="H304" s="82" t="str">
        <f>IF(Input!I304="","",Input!I304)</f>
        <v/>
      </c>
      <c r="I304" s="82" t="str">
        <f>IF(Input!J304="","",Input!J304)</f>
        <v/>
      </c>
      <c r="J304" s="82" t="str">
        <f>IF(Input!K304="","",Input!K304)</f>
        <v/>
      </c>
      <c r="K304" s="82" t="str">
        <f>IF(Input!L304="","",Input!L304)</f>
        <v/>
      </c>
      <c r="L304" s="70" t="str">
        <f>IF(B304="","",IF(B304="Box",4,IF(AND(Project!$B$12&gt;0,ISNUMBER(Project!$B$12)),Project!$B$12,12)))</f>
        <v/>
      </c>
      <c r="M304" s="66" t="str">
        <f t="shared" si="28"/>
        <v/>
      </c>
      <c r="N304" s="66" t="str">
        <f t="shared" si="29"/>
        <v/>
      </c>
      <c r="O304" s="67" t="str" cm="1">
        <f t="array" ref="O304">IF(A304="","",ROUND(IF(B304="Circular",Circular(M304),IF(B304="Box",Box(M304,N304),Elliptical(M304,N304))),3))</f>
        <v/>
      </c>
      <c r="P304" s="66" t="str">
        <f t="shared" si="30"/>
        <v/>
      </c>
      <c r="Q304" s="66" t="str" cm="1">
        <f t="array" ref="Q304">IF(M304="","",ROUND(W(M304),2))</f>
        <v/>
      </c>
      <c r="R304" s="66" t="str" cm="1">
        <f t="array" ref="R304">IF(M304="","",ROUND(Wb(Q304,M304),2))</f>
        <v/>
      </c>
      <c r="S304" s="66" t="str" cm="1">
        <f t="array" ref="S304">IF(R304="","",ROUND(K(R304,N304,L304),2))</f>
        <v/>
      </c>
      <c r="T304" s="66" t="str" cm="1">
        <f t="array" ref="T304">IF(S304="","",ROUND(K_3(S304,P304,L304),2))</f>
        <v/>
      </c>
      <c r="U304" s="66" t="str" cm="1">
        <f t="array" ref="U304">IF(S304="","",ROUND(Wt(I304,S304,L304),2))</f>
        <v/>
      </c>
      <c r="V304" s="92" t="str" cm="1">
        <f t="array" ref="V304">IF(A304="","",MAX(ROUND(L_B2(K304,N304),2),0))</f>
        <v/>
      </c>
      <c r="W304" s="92" t="str" cm="1">
        <f t="array" ref="W304">IF(A304="","",MAX(ROUND(L_Tc(K304,I304,N304),2),0))</f>
        <v/>
      </c>
      <c r="X304" s="92" t="str" cm="1">
        <f t="array" ref="X304">IF(N304="","",ROUND(L_Vc(K304,P304,N304),2))</f>
        <v/>
      </c>
      <c r="Y304" s="92" t="str">
        <f t="shared" si="31"/>
        <v/>
      </c>
      <c r="Z304" s="92" t="str">
        <f t="shared" si="32"/>
        <v/>
      </c>
      <c r="AA304" s="92" t="str">
        <f t="shared" si="33"/>
        <v/>
      </c>
      <c r="AB304" s="76" t="str" cm="1">
        <f t="array" ref="AB304">IF(A304="","",AREA_F(IF(RIGHT(G304,4)="ment",P304,I304),R304))</f>
        <v/>
      </c>
      <c r="AC304" s="76" t="str" cm="1">
        <f t="array" ref="AC304">IF(A304="","",ROUND(AREA_BC(R304,S304,N304,O304),2))</f>
        <v/>
      </c>
      <c r="AD304" s="76" t="str">
        <f t="shared" si="34"/>
        <v/>
      </c>
      <c r="AE304" s="76" t="str" cm="1">
        <f t="array" ref="AE304">IF(A304="","",ROUND(AREA_CT(S304,U304,I304),2))</f>
        <v/>
      </c>
      <c r="AF304" s="76" t="str" cm="1">
        <f t="array" ref="AF304">IF(A304="","",ROUND(AREA_VT(T304,U304,I304,P304),2))</f>
        <v/>
      </c>
      <c r="AG304" s="96" t="str" cm="1">
        <f t="array" ref="AG304">IF(A304="","",IF(INDEX(Table_Methods!A:F,MATCH(G304,Table_Methods!B:B,0),1)&lt;&gt;"BKFL1","",MAX(0,ROUND(BKFL1_CEB(AC304,AE304,AH304,F304,F304,J304),1))))</f>
        <v/>
      </c>
      <c r="AH304" s="96" t="str" cm="1">
        <f t="array" ref="AH304">IF(A304="","",IF(INDEX(Table_Methods!A:F,MATCH(G304,Table_Methods!B:B,0),1)&lt;&gt;"BKFL1","",MAX(0,ROUND(BKFL1_STR_NRK(AC304,AE304,K304,V304,W304),1))))</f>
        <v/>
      </c>
      <c r="AI304" s="96" t="str" cm="1">
        <f t="array" ref="AI304">IF(A304="","",IF(INDEX(Table_Methods!A:F,MATCH(G304,Table_Methods!B:B,0),1)&lt;&gt;"BKFL1","",MAX(0,ROUND(BKFL1_STR_RCK(AB304,F304),1))))</f>
        <v/>
      </c>
      <c r="AJ304" s="96" t="str" cm="1">
        <f t="array" ref="AJ304">IF(A304="","",IF(INDEX(Table_Methods!A:F,MATCH(G304,Table_Methods!B:B,0),1)&lt;&gt;"BKFL2","",MAX(0,ROUND(BKFL2_CEB(AC304,AD304,AK304,F304,F304,J304),1))))</f>
        <v/>
      </c>
      <c r="AK304" s="96" t="str" cm="1">
        <f t="array" ref="AK304">IF(A304="","",IF(INDEX(Table_Methods!A:F,MATCH(G304,Table_Methods!B:B,0),1)&lt;&gt;"BKFL2","",MAX(0,ROUND(BKFL2_STR_NRK(AC304,AD304,K304,V304,X304),1))))</f>
        <v/>
      </c>
      <c r="AL304" s="96" t="str" cm="1">
        <f t="array" ref="AL304">IF(A304="","",IF(INDEX(Table_Methods!A:F,MATCH(G304,Table_Methods!B:B,0),1)&lt;&gt;"BKFL2","",MAX(0,ROUND(BKFL2_STR_RCK(AB304,F304),1))))</f>
        <v/>
      </c>
      <c r="AM304" s="96" t="str" cm="1">
        <f t="array" ref="AM304">IF(A304="","",IF(INDEX(Table_Methods!A:F,MATCH(G304,Table_Methods!B:B,0),1)&lt;&gt;"BKFL3","",MAX(0,ROUND(BKFL3_STR(AC304+AE304,K304),1))))</f>
        <v/>
      </c>
      <c r="AN304" s="96" t="str" cm="1">
        <f t="array" ref="AN304">IF(A304="","",IF(INDEX(Table_Methods!A:F,MATCH(G304,Table_Methods!B:B,0),1)&lt;&gt;"BKFL6","",MAX(0,ROUND(BKFL6_CEB(AC304,AE304,AO304,F304,F304,J304),1))))</f>
        <v/>
      </c>
      <c r="AO304" s="97" t="str" cm="1">
        <f t="array" ref="AO304">IF(A304="","",IF(INDEX(Table_Methods!A:F,MATCH(G304,Table_Methods!B:B,0),1)&lt;&gt;"BKFL6","",MAX(0,ROUND(BKFL6_STR_NRK(AC304,K304,V304),1))))</f>
        <v/>
      </c>
      <c r="AP304" s="96" t="str" cm="1">
        <f t="array" ref="AP304">IF(A304="","",IF(INDEX(Table_Methods!A:F,MATCH(G304,Table_Methods!B:B,0),1)&lt;&gt;"BKFL6","",MAX(0,ROUND(BKFL6_STR_RCK(AB304,F304),1))))</f>
        <v/>
      </c>
      <c r="AQ304" s="97" t="str" cm="1">
        <f t="array" ref="AQ304">IF(A304="","",IF(INDEX(Table_Methods!A:F,MATCH(G304,Table_Methods!B:B,0),1)&lt;&gt;"BKFL7","",MAX(0,ROUND(BKFL7_CEB(AC304,AD304,AR304,F304,F304,J304),1))))</f>
        <v/>
      </c>
      <c r="AR304" s="96" t="str" cm="1">
        <f t="array" ref="AR304">IF(A304="","",IF(INDEX(Table_Methods!A:F,MATCH(G304,Table_Methods!B:B,0),1)&lt;&gt;"BKFL7","",MAX(0,ROUND(BKFL7_STR_NRK(AC304,K304,V304),1))))</f>
        <v/>
      </c>
      <c r="AS304" s="96" t="str" cm="1">
        <f t="array" ref="AS304">IF(A304="","",IF(INDEX(Table_Methods!A:F,MATCH(G304,Table_Methods!B:B,0),1)&lt;&gt;"BKFL7","",MAX(0,ROUND(BKFL7_STR_RCK(AB304,F304),1))))</f>
        <v/>
      </c>
      <c r="AT304" s="97" t="str" cm="1">
        <f t="array" ref="AT304">IF(A304="","",IF(INDEX(Table_Methods!A:F,MATCH(G304,Table_Methods!B:B,0),1)&lt;&gt;"BKFL8","",MAX(0,ROUND(BKFL8_CEB(AF304,Z304,AA304),1))))</f>
        <v/>
      </c>
      <c r="AU304" s="96" t="str" cm="1">
        <f t="array" ref="AU304">IF(A304="","",IF(INDEX(Table_Methods!A:F,MATCH(G304,Table_Methods!B:B,0),1)&lt;&gt;"BKFL8","",MAX(0,ROUND(BKFL8_STR_NRK(AC304,AD304,X304,Y304,Z304),1))))</f>
        <v/>
      </c>
      <c r="AV304" s="96" t="str" cm="1">
        <f t="array" ref="AV304">IF(A304="","",IF(INDEX(Table_Methods!A:F,MATCH(G304,Table_Methods!B:B,0),1)&lt;&gt;"BKFL8","",MAX(0,ROUND(BKFL8_STR_RCK(AB304,X304),1))))</f>
        <v/>
      </c>
      <c r="AW304" s="96" t="str" cm="1">
        <f t="array" ref="AW304">IF(A304="","",IF(INDEX(Table_Methods!A:F,MATCH(G304,Table_Methods!B:B,0),1)&lt;&gt;"BKFL9","",MAX(0,ROUND(BKFL9_STR_NRK(AC304,AD304,X304,Y304,Z304),1))))</f>
        <v/>
      </c>
      <c r="AX304" s="96" t="str" cm="1">
        <f t="array" ref="AX304">IF(A304="","",IF(INDEX(Table_Methods!A:F,MATCH(G304,Table_Methods!B:B,0),1)&lt;&gt;"BKFL9","",MAX(0,ROUND(BKFL9_STR_RCK(AB304,X304),1))))</f>
        <v/>
      </c>
    </row>
    <row r="305" spans="1:50" x14ac:dyDescent="0.25">
      <c r="A305" s="82" t="str">
        <f>IF(Input!A305="","",Input!A305)</f>
        <v/>
      </c>
      <c r="B305" s="82" t="str">
        <f>IF(Input!B305="","",Input!B305)</f>
        <v/>
      </c>
      <c r="C305" s="82" t="str">
        <f>IF(Input!D305="","",Input!D305)</f>
        <v/>
      </c>
      <c r="D305" s="82" t="str">
        <f>IF(Input!E305="","",Input!E305)</f>
        <v/>
      </c>
      <c r="E305" s="82" t="str">
        <f>IF(Input!F305="","",Input!F305)</f>
        <v/>
      </c>
      <c r="F305" s="82" t="str">
        <f>IF(Input!G305="","",Input!G305)</f>
        <v/>
      </c>
      <c r="G305" s="83" t="str">
        <f>IF(Input!H305="","",Input!H305)</f>
        <v/>
      </c>
      <c r="H305" s="82" t="str">
        <f>IF(Input!I305="","",Input!I305)</f>
        <v/>
      </c>
      <c r="I305" s="82" t="str">
        <f>IF(Input!J305="","",Input!J305)</f>
        <v/>
      </c>
      <c r="J305" s="82" t="str">
        <f>IF(Input!K305="","",Input!K305)</f>
        <v/>
      </c>
      <c r="K305" s="82" t="str">
        <f>IF(Input!L305="","",Input!L305)</f>
        <v/>
      </c>
      <c r="L305" s="70" t="str">
        <f>IF(B305="","",IF(B305="Box",4,IF(AND(Project!$B$12&gt;0,ISNUMBER(Project!$B$12)),Project!$B$12,12)))</f>
        <v/>
      </c>
      <c r="M305" s="66" t="str">
        <f t="shared" si="28"/>
        <v/>
      </c>
      <c r="N305" s="66" t="str">
        <f t="shared" si="29"/>
        <v/>
      </c>
      <c r="O305" s="67" t="str" cm="1">
        <f t="array" ref="O305">IF(A305="","",ROUND(IF(B305="Circular",Circular(M305),IF(B305="Box",Box(M305,N305),Elliptical(M305,N305))),3))</f>
        <v/>
      </c>
      <c r="P305" s="66" t="str">
        <f t="shared" si="30"/>
        <v/>
      </c>
      <c r="Q305" s="66" t="str" cm="1">
        <f t="array" ref="Q305">IF(M305="","",ROUND(W(M305),2))</f>
        <v/>
      </c>
      <c r="R305" s="66" t="str" cm="1">
        <f t="array" ref="R305">IF(M305="","",ROUND(Wb(Q305,M305),2))</f>
        <v/>
      </c>
      <c r="S305" s="66" t="str" cm="1">
        <f t="array" ref="S305">IF(R305="","",ROUND(K(R305,N305,L305),2))</f>
        <v/>
      </c>
      <c r="T305" s="66" t="str" cm="1">
        <f t="array" ref="T305">IF(S305="","",ROUND(K_3(S305,P305,L305),2))</f>
        <v/>
      </c>
      <c r="U305" s="66" t="str" cm="1">
        <f t="array" ref="U305">IF(S305="","",ROUND(Wt(I305,S305,L305),2))</f>
        <v/>
      </c>
      <c r="V305" s="92" t="str" cm="1">
        <f t="array" ref="V305">IF(A305="","",MAX(ROUND(L_B2(K305,N305),2),0))</f>
        <v/>
      </c>
      <c r="W305" s="92" t="str" cm="1">
        <f t="array" ref="W305">IF(A305="","",MAX(ROUND(L_Tc(K305,I305,N305),2),0))</f>
        <v/>
      </c>
      <c r="X305" s="92" t="str" cm="1">
        <f t="array" ref="X305">IF(N305="","",ROUND(L_Vc(K305,P305,N305),2))</f>
        <v/>
      </c>
      <c r="Y305" s="92" t="str">
        <f t="shared" si="31"/>
        <v/>
      </c>
      <c r="Z305" s="92" t="str">
        <f t="shared" si="32"/>
        <v/>
      </c>
      <c r="AA305" s="92" t="str">
        <f t="shared" si="33"/>
        <v/>
      </c>
      <c r="AB305" s="76" t="str" cm="1">
        <f t="array" ref="AB305">IF(A305="","",AREA_F(IF(RIGHT(G305,4)="ment",P305,I305),R305))</f>
        <v/>
      </c>
      <c r="AC305" s="76" t="str" cm="1">
        <f t="array" ref="AC305">IF(A305="","",ROUND(AREA_BC(R305,S305,N305,O305),2))</f>
        <v/>
      </c>
      <c r="AD305" s="76" t="str">
        <f t="shared" si="34"/>
        <v/>
      </c>
      <c r="AE305" s="76" t="str" cm="1">
        <f t="array" ref="AE305">IF(A305="","",ROUND(AREA_CT(S305,U305,I305),2))</f>
        <v/>
      </c>
      <c r="AF305" s="76" t="str" cm="1">
        <f t="array" ref="AF305">IF(A305="","",ROUND(AREA_VT(T305,U305,I305,P305),2))</f>
        <v/>
      </c>
      <c r="AG305" s="96" t="str" cm="1">
        <f t="array" ref="AG305">IF(A305="","",IF(INDEX(Table_Methods!A:F,MATCH(G305,Table_Methods!B:B,0),1)&lt;&gt;"BKFL1","",MAX(0,ROUND(BKFL1_CEB(AC305,AE305,AH305,F305,F305,J305),1))))</f>
        <v/>
      </c>
      <c r="AH305" s="96" t="str" cm="1">
        <f t="array" ref="AH305">IF(A305="","",IF(INDEX(Table_Methods!A:F,MATCH(G305,Table_Methods!B:B,0),1)&lt;&gt;"BKFL1","",MAX(0,ROUND(BKFL1_STR_NRK(AC305,AE305,K305,V305,W305),1))))</f>
        <v/>
      </c>
      <c r="AI305" s="96" t="str" cm="1">
        <f t="array" ref="AI305">IF(A305="","",IF(INDEX(Table_Methods!A:F,MATCH(G305,Table_Methods!B:B,0),1)&lt;&gt;"BKFL1","",MAX(0,ROUND(BKFL1_STR_RCK(AB305,F305),1))))</f>
        <v/>
      </c>
      <c r="AJ305" s="96" t="str" cm="1">
        <f t="array" ref="AJ305">IF(A305="","",IF(INDEX(Table_Methods!A:F,MATCH(G305,Table_Methods!B:B,0),1)&lt;&gt;"BKFL2","",MAX(0,ROUND(BKFL2_CEB(AC305,AD305,AK305,F305,F305,J305),1))))</f>
        <v/>
      </c>
      <c r="AK305" s="96" t="str" cm="1">
        <f t="array" ref="AK305">IF(A305="","",IF(INDEX(Table_Methods!A:F,MATCH(G305,Table_Methods!B:B,0),1)&lt;&gt;"BKFL2","",MAX(0,ROUND(BKFL2_STR_NRK(AC305,AD305,K305,V305,X305),1))))</f>
        <v/>
      </c>
      <c r="AL305" s="96" t="str" cm="1">
        <f t="array" ref="AL305">IF(A305="","",IF(INDEX(Table_Methods!A:F,MATCH(G305,Table_Methods!B:B,0),1)&lt;&gt;"BKFL2","",MAX(0,ROUND(BKFL2_STR_RCK(AB305,F305),1))))</f>
        <v/>
      </c>
      <c r="AM305" s="96" t="str" cm="1">
        <f t="array" ref="AM305">IF(A305="","",IF(INDEX(Table_Methods!A:F,MATCH(G305,Table_Methods!B:B,0),1)&lt;&gt;"BKFL3","",MAX(0,ROUND(BKFL3_STR(AC305+AE305,K305),1))))</f>
        <v/>
      </c>
      <c r="AN305" s="96" t="str" cm="1">
        <f t="array" ref="AN305">IF(A305="","",IF(INDEX(Table_Methods!A:F,MATCH(G305,Table_Methods!B:B,0),1)&lt;&gt;"BKFL6","",MAX(0,ROUND(BKFL6_CEB(AC305,AE305,AO305,F305,F305,J305),1))))</f>
        <v/>
      </c>
      <c r="AO305" s="97" t="str" cm="1">
        <f t="array" ref="AO305">IF(A305="","",IF(INDEX(Table_Methods!A:F,MATCH(G305,Table_Methods!B:B,0),1)&lt;&gt;"BKFL6","",MAX(0,ROUND(BKFL6_STR_NRK(AC305,K305,V305),1))))</f>
        <v/>
      </c>
      <c r="AP305" s="96" t="str" cm="1">
        <f t="array" ref="AP305">IF(A305="","",IF(INDEX(Table_Methods!A:F,MATCH(G305,Table_Methods!B:B,0),1)&lt;&gt;"BKFL6","",MAX(0,ROUND(BKFL6_STR_RCK(AB305,F305),1))))</f>
        <v/>
      </c>
      <c r="AQ305" s="97" t="str" cm="1">
        <f t="array" ref="AQ305">IF(A305="","",IF(INDEX(Table_Methods!A:F,MATCH(G305,Table_Methods!B:B,0),1)&lt;&gt;"BKFL7","",MAX(0,ROUND(BKFL7_CEB(AC305,AD305,AR305,F305,F305,J305),1))))</f>
        <v/>
      </c>
      <c r="AR305" s="96" t="str" cm="1">
        <f t="array" ref="AR305">IF(A305="","",IF(INDEX(Table_Methods!A:F,MATCH(G305,Table_Methods!B:B,0),1)&lt;&gt;"BKFL7","",MAX(0,ROUND(BKFL7_STR_NRK(AC305,K305,V305),1))))</f>
        <v/>
      </c>
      <c r="AS305" s="96" t="str" cm="1">
        <f t="array" ref="AS305">IF(A305="","",IF(INDEX(Table_Methods!A:F,MATCH(G305,Table_Methods!B:B,0),1)&lt;&gt;"BKFL7","",MAX(0,ROUND(BKFL7_STR_RCK(AB305,F305),1))))</f>
        <v/>
      </c>
      <c r="AT305" s="97" t="str" cm="1">
        <f t="array" ref="AT305">IF(A305="","",IF(INDEX(Table_Methods!A:F,MATCH(G305,Table_Methods!B:B,0),1)&lt;&gt;"BKFL8","",MAX(0,ROUND(BKFL8_CEB(AF305,Z305,AA305),1))))</f>
        <v/>
      </c>
      <c r="AU305" s="96" t="str" cm="1">
        <f t="array" ref="AU305">IF(A305="","",IF(INDEX(Table_Methods!A:F,MATCH(G305,Table_Methods!B:B,0),1)&lt;&gt;"BKFL8","",MAX(0,ROUND(BKFL8_STR_NRK(AC305,AD305,X305,Y305,Z305),1))))</f>
        <v/>
      </c>
      <c r="AV305" s="96" t="str" cm="1">
        <f t="array" ref="AV305">IF(A305="","",IF(INDEX(Table_Methods!A:F,MATCH(G305,Table_Methods!B:B,0),1)&lt;&gt;"BKFL8","",MAX(0,ROUND(BKFL8_STR_RCK(AB305,X305),1))))</f>
        <v/>
      </c>
      <c r="AW305" s="96" t="str" cm="1">
        <f t="array" ref="AW305">IF(A305="","",IF(INDEX(Table_Methods!A:F,MATCH(G305,Table_Methods!B:B,0),1)&lt;&gt;"BKFL9","",MAX(0,ROUND(BKFL9_STR_NRK(AC305,AD305,X305,Y305,Z305),1))))</f>
        <v/>
      </c>
      <c r="AX305" s="96" t="str" cm="1">
        <f t="array" ref="AX305">IF(A305="","",IF(INDEX(Table_Methods!A:F,MATCH(G305,Table_Methods!B:B,0),1)&lt;&gt;"BKFL9","",MAX(0,ROUND(BKFL9_STR_RCK(AB305,X305),1))))</f>
        <v/>
      </c>
    </row>
    <row r="306" spans="1:50" x14ac:dyDescent="0.25">
      <c r="A306" s="82" t="str">
        <f>IF(Input!A306="","",Input!A306)</f>
        <v/>
      </c>
      <c r="B306" s="82" t="str">
        <f>IF(Input!B306="","",Input!B306)</f>
        <v/>
      </c>
      <c r="C306" s="82" t="str">
        <f>IF(Input!D306="","",Input!D306)</f>
        <v/>
      </c>
      <c r="D306" s="82" t="str">
        <f>IF(Input!E306="","",Input!E306)</f>
        <v/>
      </c>
      <c r="E306" s="82" t="str">
        <f>IF(Input!F306="","",Input!F306)</f>
        <v/>
      </c>
      <c r="F306" s="82" t="str">
        <f>IF(Input!G306="","",Input!G306)</f>
        <v/>
      </c>
      <c r="G306" s="83" t="str">
        <f>IF(Input!H306="","",Input!H306)</f>
        <v/>
      </c>
      <c r="H306" s="82" t="str">
        <f>IF(Input!I306="","",Input!I306)</f>
        <v/>
      </c>
      <c r="I306" s="82" t="str">
        <f>IF(Input!J306="","",Input!J306)</f>
        <v/>
      </c>
      <c r="J306" s="82" t="str">
        <f>IF(Input!K306="","",Input!K306)</f>
        <v/>
      </c>
      <c r="K306" s="82" t="str">
        <f>IF(Input!L306="","",Input!L306)</f>
        <v/>
      </c>
      <c r="L306" s="70" t="str">
        <f>IF(B306="","",IF(B306="Box",4,IF(AND(Project!$B$12&gt;0,ISNUMBER(Project!$B$12)),Project!$B$12,12)))</f>
        <v/>
      </c>
      <c r="M306" s="66" t="str">
        <f t="shared" si="28"/>
        <v/>
      </c>
      <c r="N306" s="66" t="str">
        <f t="shared" si="29"/>
        <v/>
      </c>
      <c r="O306" s="67" t="str" cm="1">
        <f t="array" ref="O306">IF(A306="","",ROUND(IF(B306="Circular",Circular(M306),IF(B306="Box",Box(M306,N306),Elliptical(M306,N306))),3))</f>
        <v/>
      </c>
      <c r="P306" s="66" t="str">
        <f t="shared" si="30"/>
        <v/>
      </c>
      <c r="Q306" s="66" t="str" cm="1">
        <f t="array" ref="Q306">IF(M306="","",ROUND(W(M306),2))</f>
        <v/>
      </c>
      <c r="R306" s="66" t="str" cm="1">
        <f t="array" ref="R306">IF(M306="","",ROUND(Wb(Q306,M306),2))</f>
        <v/>
      </c>
      <c r="S306" s="66" t="str" cm="1">
        <f t="array" ref="S306">IF(R306="","",ROUND(K(R306,N306,L306),2))</f>
        <v/>
      </c>
      <c r="T306" s="66" t="str" cm="1">
        <f t="array" ref="T306">IF(S306="","",ROUND(K_3(S306,P306,L306),2))</f>
        <v/>
      </c>
      <c r="U306" s="66" t="str" cm="1">
        <f t="array" ref="U306">IF(S306="","",ROUND(Wt(I306,S306,L306),2))</f>
        <v/>
      </c>
      <c r="V306" s="92" t="str" cm="1">
        <f t="array" ref="V306">IF(A306="","",MAX(ROUND(L_B2(K306,N306),2),0))</f>
        <v/>
      </c>
      <c r="W306" s="92" t="str" cm="1">
        <f t="array" ref="W306">IF(A306="","",MAX(ROUND(L_Tc(K306,I306,N306),2),0))</f>
        <v/>
      </c>
      <c r="X306" s="92" t="str" cm="1">
        <f t="array" ref="X306">IF(N306="","",ROUND(L_Vc(K306,P306,N306),2))</f>
        <v/>
      </c>
      <c r="Y306" s="92" t="str">
        <f t="shared" si="31"/>
        <v/>
      </c>
      <c r="Z306" s="92" t="str">
        <f t="shared" si="32"/>
        <v/>
      </c>
      <c r="AA306" s="92" t="str">
        <f t="shared" si="33"/>
        <v/>
      </c>
      <c r="AB306" s="76" t="str" cm="1">
        <f t="array" ref="AB306">IF(A306="","",AREA_F(IF(RIGHT(G306,4)="ment",P306,I306),R306))</f>
        <v/>
      </c>
      <c r="AC306" s="76" t="str" cm="1">
        <f t="array" ref="AC306">IF(A306="","",ROUND(AREA_BC(R306,S306,N306,O306),2))</f>
        <v/>
      </c>
      <c r="AD306" s="76" t="str">
        <f t="shared" si="34"/>
        <v/>
      </c>
      <c r="AE306" s="76" t="str" cm="1">
        <f t="array" ref="AE306">IF(A306="","",ROUND(AREA_CT(S306,U306,I306),2))</f>
        <v/>
      </c>
      <c r="AF306" s="76" t="str" cm="1">
        <f t="array" ref="AF306">IF(A306="","",ROUND(AREA_VT(T306,U306,I306,P306),2))</f>
        <v/>
      </c>
      <c r="AG306" s="96" t="str" cm="1">
        <f t="array" ref="AG306">IF(A306="","",IF(INDEX(Table_Methods!A:F,MATCH(G306,Table_Methods!B:B,0),1)&lt;&gt;"BKFL1","",MAX(0,ROUND(BKFL1_CEB(AC306,AE306,AH306,F306,F306,J306),1))))</f>
        <v/>
      </c>
      <c r="AH306" s="96" t="str" cm="1">
        <f t="array" ref="AH306">IF(A306="","",IF(INDEX(Table_Methods!A:F,MATCH(G306,Table_Methods!B:B,0),1)&lt;&gt;"BKFL1","",MAX(0,ROUND(BKFL1_STR_NRK(AC306,AE306,K306,V306,W306),1))))</f>
        <v/>
      </c>
      <c r="AI306" s="96" t="str" cm="1">
        <f t="array" ref="AI306">IF(A306="","",IF(INDEX(Table_Methods!A:F,MATCH(G306,Table_Methods!B:B,0),1)&lt;&gt;"BKFL1","",MAX(0,ROUND(BKFL1_STR_RCK(AB306,F306),1))))</f>
        <v/>
      </c>
      <c r="AJ306" s="96" t="str" cm="1">
        <f t="array" ref="AJ306">IF(A306="","",IF(INDEX(Table_Methods!A:F,MATCH(G306,Table_Methods!B:B,0),1)&lt;&gt;"BKFL2","",MAX(0,ROUND(BKFL2_CEB(AC306,AD306,AK306,F306,F306,J306),1))))</f>
        <v/>
      </c>
      <c r="AK306" s="96" t="str" cm="1">
        <f t="array" ref="AK306">IF(A306="","",IF(INDEX(Table_Methods!A:F,MATCH(G306,Table_Methods!B:B,0),1)&lt;&gt;"BKFL2","",MAX(0,ROUND(BKFL2_STR_NRK(AC306,AD306,K306,V306,X306),1))))</f>
        <v/>
      </c>
      <c r="AL306" s="96" t="str" cm="1">
        <f t="array" ref="AL306">IF(A306="","",IF(INDEX(Table_Methods!A:F,MATCH(G306,Table_Methods!B:B,0),1)&lt;&gt;"BKFL2","",MAX(0,ROUND(BKFL2_STR_RCK(AB306,F306),1))))</f>
        <v/>
      </c>
      <c r="AM306" s="96" t="str" cm="1">
        <f t="array" ref="AM306">IF(A306="","",IF(INDEX(Table_Methods!A:F,MATCH(G306,Table_Methods!B:B,0),1)&lt;&gt;"BKFL3","",MAX(0,ROUND(BKFL3_STR(AC306+AE306,K306),1))))</f>
        <v/>
      </c>
      <c r="AN306" s="96" t="str" cm="1">
        <f t="array" ref="AN306">IF(A306="","",IF(INDEX(Table_Methods!A:F,MATCH(G306,Table_Methods!B:B,0),1)&lt;&gt;"BKFL6","",MAX(0,ROUND(BKFL6_CEB(AC306,AE306,AO306,F306,F306,J306),1))))</f>
        <v/>
      </c>
      <c r="AO306" s="97" t="str" cm="1">
        <f t="array" ref="AO306">IF(A306="","",IF(INDEX(Table_Methods!A:F,MATCH(G306,Table_Methods!B:B,0),1)&lt;&gt;"BKFL6","",MAX(0,ROUND(BKFL6_STR_NRK(AC306,K306,V306),1))))</f>
        <v/>
      </c>
      <c r="AP306" s="96" t="str" cm="1">
        <f t="array" ref="AP306">IF(A306="","",IF(INDEX(Table_Methods!A:F,MATCH(G306,Table_Methods!B:B,0),1)&lt;&gt;"BKFL6","",MAX(0,ROUND(BKFL6_STR_RCK(AB306,F306),1))))</f>
        <v/>
      </c>
      <c r="AQ306" s="97" t="str" cm="1">
        <f t="array" ref="AQ306">IF(A306="","",IF(INDEX(Table_Methods!A:F,MATCH(G306,Table_Methods!B:B,0),1)&lt;&gt;"BKFL7","",MAX(0,ROUND(BKFL7_CEB(AC306,AD306,AR306,F306,F306,J306),1))))</f>
        <v/>
      </c>
      <c r="AR306" s="96" t="str" cm="1">
        <f t="array" ref="AR306">IF(A306="","",IF(INDEX(Table_Methods!A:F,MATCH(G306,Table_Methods!B:B,0),1)&lt;&gt;"BKFL7","",MAX(0,ROUND(BKFL7_STR_NRK(AC306,K306,V306),1))))</f>
        <v/>
      </c>
      <c r="AS306" s="96" t="str" cm="1">
        <f t="array" ref="AS306">IF(A306="","",IF(INDEX(Table_Methods!A:F,MATCH(G306,Table_Methods!B:B,0),1)&lt;&gt;"BKFL7","",MAX(0,ROUND(BKFL7_STR_RCK(AB306,F306),1))))</f>
        <v/>
      </c>
      <c r="AT306" s="97" t="str" cm="1">
        <f t="array" ref="AT306">IF(A306="","",IF(INDEX(Table_Methods!A:F,MATCH(G306,Table_Methods!B:B,0),1)&lt;&gt;"BKFL8","",MAX(0,ROUND(BKFL8_CEB(AF306,Z306,AA306),1))))</f>
        <v/>
      </c>
      <c r="AU306" s="96" t="str" cm="1">
        <f t="array" ref="AU306">IF(A306="","",IF(INDEX(Table_Methods!A:F,MATCH(G306,Table_Methods!B:B,0),1)&lt;&gt;"BKFL8","",MAX(0,ROUND(BKFL8_STR_NRK(AC306,AD306,X306,Y306,Z306),1))))</f>
        <v/>
      </c>
      <c r="AV306" s="96" t="str" cm="1">
        <f t="array" ref="AV306">IF(A306="","",IF(INDEX(Table_Methods!A:F,MATCH(G306,Table_Methods!B:B,0),1)&lt;&gt;"BKFL8","",MAX(0,ROUND(BKFL8_STR_RCK(AB306,X306),1))))</f>
        <v/>
      </c>
      <c r="AW306" s="96" t="str" cm="1">
        <f t="array" ref="AW306">IF(A306="","",IF(INDEX(Table_Methods!A:F,MATCH(G306,Table_Methods!B:B,0),1)&lt;&gt;"BKFL9","",MAX(0,ROUND(BKFL9_STR_NRK(AC306,AD306,X306,Y306,Z306),1))))</f>
        <v/>
      </c>
      <c r="AX306" s="96" t="str" cm="1">
        <f t="array" ref="AX306">IF(A306="","",IF(INDEX(Table_Methods!A:F,MATCH(G306,Table_Methods!B:B,0),1)&lt;&gt;"BKFL9","",MAX(0,ROUND(BKFL9_STR_RCK(AB306,X306),1))))</f>
        <v/>
      </c>
    </row>
    <row r="307" spans="1:50" x14ac:dyDescent="0.25">
      <c r="A307" s="82" t="str">
        <f>IF(Input!A307="","",Input!A307)</f>
        <v/>
      </c>
      <c r="B307" s="82" t="str">
        <f>IF(Input!B307="","",Input!B307)</f>
        <v/>
      </c>
      <c r="C307" s="82" t="str">
        <f>IF(Input!D307="","",Input!D307)</f>
        <v/>
      </c>
      <c r="D307" s="82" t="str">
        <f>IF(Input!E307="","",Input!E307)</f>
        <v/>
      </c>
      <c r="E307" s="82" t="str">
        <f>IF(Input!F307="","",Input!F307)</f>
        <v/>
      </c>
      <c r="F307" s="82" t="str">
        <f>IF(Input!G307="","",Input!G307)</f>
        <v/>
      </c>
      <c r="G307" s="83" t="str">
        <f>IF(Input!H307="","",Input!H307)</f>
        <v/>
      </c>
      <c r="H307" s="82" t="str">
        <f>IF(Input!I307="","",Input!I307)</f>
        <v/>
      </c>
      <c r="I307" s="82" t="str">
        <f>IF(Input!J307="","",Input!J307)</f>
        <v/>
      </c>
      <c r="J307" s="82" t="str">
        <f>IF(Input!K307="","",Input!K307)</f>
        <v/>
      </c>
      <c r="K307" s="82" t="str">
        <f>IF(Input!L307="","",Input!L307)</f>
        <v/>
      </c>
      <c r="L307" s="70" t="str">
        <f>IF(B307="","",IF(B307="Box",4,IF(AND(Project!$B$12&gt;0,ISNUMBER(Project!$B$12)),Project!$B$12,12)))</f>
        <v/>
      </c>
      <c r="M307" s="66" t="str">
        <f t="shared" si="28"/>
        <v/>
      </c>
      <c r="N307" s="66" t="str">
        <f t="shared" si="29"/>
        <v/>
      </c>
      <c r="O307" s="67" t="str" cm="1">
        <f t="array" ref="O307">IF(A307="","",ROUND(IF(B307="Circular",Circular(M307),IF(B307="Box",Box(M307,N307),Elliptical(M307,N307))),3))</f>
        <v/>
      </c>
      <c r="P307" s="66" t="str">
        <f t="shared" si="30"/>
        <v/>
      </c>
      <c r="Q307" s="66" t="str" cm="1">
        <f t="array" ref="Q307">IF(M307="","",ROUND(W(M307),2))</f>
        <v/>
      </c>
      <c r="R307" s="66" t="str" cm="1">
        <f t="array" ref="R307">IF(M307="","",ROUND(Wb(Q307,M307),2))</f>
        <v/>
      </c>
      <c r="S307" s="66" t="str" cm="1">
        <f t="array" ref="S307">IF(R307="","",ROUND(K(R307,N307,L307),2))</f>
        <v/>
      </c>
      <c r="T307" s="66" t="str" cm="1">
        <f t="array" ref="T307">IF(S307="","",ROUND(K_3(S307,P307,L307),2))</f>
        <v/>
      </c>
      <c r="U307" s="66" t="str" cm="1">
        <f t="array" ref="U307">IF(S307="","",ROUND(Wt(I307,S307,L307),2))</f>
        <v/>
      </c>
      <c r="V307" s="92" t="str" cm="1">
        <f t="array" ref="V307">IF(A307="","",MAX(ROUND(L_B2(K307,N307),2),0))</f>
        <v/>
      </c>
      <c r="W307" s="92" t="str" cm="1">
        <f t="array" ref="W307">IF(A307="","",MAX(ROUND(L_Tc(K307,I307,N307),2),0))</f>
        <v/>
      </c>
      <c r="X307" s="92" t="str" cm="1">
        <f t="array" ref="X307">IF(N307="","",ROUND(L_Vc(K307,P307,N307),2))</f>
        <v/>
      </c>
      <c r="Y307" s="92" t="str">
        <f t="shared" si="31"/>
        <v/>
      </c>
      <c r="Z307" s="92" t="str">
        <f t="shared" si="32"/>
        <v/>
      </c>
      <c r="AA307" s="92" t="str">
        <f t="shared" si="33"/>
        <v/>
      </c>
      <c r="AB307" s="76" t="str" cm="1">
        <f t="array" ref="AB307">IF(A307="","",AREA_F(IF(RIGHT(G307,4)="ment",P307,I307),R307))</f>
        <v/>
      </c>
      <c r="AC307" s="76" t="str" cm="1">
        <f t="array" ref="AC307">IF(A307="","",ROUND(AREA_BC(R307,S307,N307,O307),2))</f>
        <v/>
      </c>
      <c r="AD307" s="76" t="str">
        <f t="shared" si="34"/>
        <v/>
      </c>
      <c r="AE307" s="76" t="str" cm="1">
        <f t="array" ref="AE307">IF(A307="","",ROUND(AREA_CT(S307,U307,I307),2))</f>
        <v/>
      </c>
      <c r="AF307" s="76" t="str" cm="1">
        <f t="array" ref="AF307">IF(A307="","",ROUND(AREA_VT(T307,U307,I307,P307),2))</f>
        <v/>
      </c>
      <c r="AG307" s="96" t="str" cm="1">
        <f t="array" ref="AG307">IF(A307="","",IF(INDEX(Table_Methods!A:F,MATCH(G307,Table_Methods!B:B,0),1)&lt;&gt;"BKFL1","",MAX(0,ROUND(BKFL1_CEB(AC307,AE307,AH307,F307,F307,J307),1))))</f>
        <v/>
      </c>
      <c r="AH307" s="96" t="str" cm="1">
        <f t="array" ref="AH307">IF(A307="","",IF(INDEX(Table_Methods!A:F,MATCH(G307,Table_Methods!B:B,0),1)&lt;&gt;"BKFL1","",MAX(0,ROUND(BKFL1_STR_NRK(AC307,AE307,K307,V307,W307),1))))</f>
        <v/>
      </c>
      <c r="AI307" s="96" t="str" cm="1">
        <f t="array" ref="AI307">IF(A307="","",IF(INDEX(Table_Methods!A:F,MATCH(G307,Table_Methods!B:B,0),1)&lt;&gt;"BKFL1","",MAX(0,ROUND(BKFL1_STR_RCK(AB307,F307),1))))</f>
        <v/>
      </c>
      <c r="AJ307" s="96" t="str" cm="1">
        <f t="array" ref="AJ307">IF(A307="","",IF(INDEX(Table_Methods!A:F,MATCH(G307,Table_Methods!B:B,0),1)&lt;&gt;"BKFL2","",MAX(0,ROUND(BKFL2_CEB(AC307,AD307,AK307,F307,F307,J307),1))))</f>
        <v/>
      </c>
      <c r="AK307" s="96" t="str" cm="1">
        <f t="array" ref="AK307">IF(A307="","",IF(INDEX(Table_Methods!A:F,MATCH(G307,Table_Methods!B:B,0),1)&lt;&gt;"BKFL2","",MAX(0,ROUND(BKFL2_STR_NRK(AC307,AD307,K307,V307,X307),1))))</f>
        <v/>
      </c>
      <c r="AL307" s="96" t="str" cm="1">
        <f t="array" ref="AL307">IF(A307="","",IF(INDEX(Table_Methods!A:F,MATCH(G307,Table_Methods!B:B,0),1)&lt;&gt;"BKFL2","",MAX(0,ROUND(BKFL2_STR_RCK(AB307,F307),1))))</f>
        <v/>
      </c>
      <c r="AM307" s="96" t="str" cm="1">
        <f t="array" ref="AM307">IF(A307="","",IF(INDEX(Table_Methods!A:F,MATCH(G307,Table_Methods!B:B,0),1)&lt;&gt;"BKFL3","",MAX(0,ROUND(BKFL3_STR(AC307+AE307,K307),1))))</f>
        <v/>
      </c>
      <c r="AN307" s="96" t="str" cm="1">
        <f t="array" ref="AN307">IF(A307="","",IF(INDEX(Table_Methods!A:F,MATCH(G307,Table_Methods!B:B,0),1)&lt;&gt;"BKFL6","",MAX(0,ROUND(BKFL6_CEB(AC307,AE307,AO307,F307,F307,J307),1))))</f>
        <v/>
      </c>
      <c r="AO307" s="97" t="str" cm="1">
        <f t="array" ref="AO307">IF(A307="","",IF(INDEX(Table_Methods!A:F,MATCH(G307,Table_Methods!B:B,0),1)&lt;&gt;"BKFL6","",MAX(0,ROUND(BKFL6_STR_NRK(AC307,K307,V307),1))))</f>
        <v/>
      </c>
      <c r="AP307" s="96" t="str" cm="1">
        <f t="array" ref="AP307">IF(A307="","",IF(INDEX(Table_Methods!A:F,MATCH(G307,Table_Methods!B:B,0),1)&lt;&gt;"BKFL6","",MAX(0,ROUND(BKFL6_STR_RCK(AB307,F307),1))))</f>
        <v/>
      </c>
      <c r="AQ307" s="97" t="str" cm="1">
        <f t="array" ref="AQ307">IF(A307="","",IF(INDEX(Table_Methods!A:F,MATCH(G307,Table_Methods!B:B,0),1)&lt;&gt;"BKFL7","",MAX(0,ROUND(BKFL7_CEB(AC307,AD307,AR307,F307,F307,J307),1))))</f>
        <v/>
      </c>
      <c r="AR307" s="96" t="str" cm="1">
        <f t="array" ref="AR307">IF(A307="","",IF(INDEX(Table_Methods!A:F,MATCH(G307,Table_Methods!B:B,0),1)&lt;&gt;"BKFL7","",MAX(0,ROUND(BKFL7_STR_NRK(AC307,K307,V307),1))))</f>
        <v/>
      </c>
      <c r="AS307" s="96" t="str" cm="1">
        <f t="array" ref="AS307">IF(A307="","",IF(INDEX(Table_Methods!A:F,MATCH(G307,Table_Methods!B:B,0),1)&lt;&gt;"BKFL7","",MAX(0,ROUND(BKFL7_STR_RCK(AB307,F307),1))))</f>
        <v/>
      </c>
      <c r="AT307" s="97" t="str" cm="1">
        <f t="array" ref="AT307">IF(A307="","",IF(INDEX(Table_Methods!A:F,MATCH(G307,Table_Methods!B:B,0),1)&lt;&gt;"BKFL8","",MAX(0,ROUND(BKFL8_CEB(AF307,Z307,AA307),1))))</f>
        <v/>
      </c>
      <c r="AU307" s="96" t="str" cm="1">
        <f t="array" ref="AU307">IF(A307="","",IF(INDEX(Table_Methods!A:F,MATCH(G307,Table_Methods!B:B,0),1)&lt;&gt;"BKFL8","",MAX(0,ROUND(BKFL8_STR_NRK(AC307,AD307,X307,Y307,Z307),1))))</f>
        <v/>
      </c>
      <c r="AV307" s="96" t="str" cm="1">
        <f t="array" ref="AV307">IF(A307="","",IF(INDEX(Table_Methods!A:F,MATCH(G307,Table_Methods!B:B,0),1)&lt;&gt;"BKFL8","",MAX(0,ROUND(BKFL8_STR_RCK(AB307,X307),1))))</f>
        <v/>
      </c>
      <c r="AW307" s="96" t="str" cm="1">
        <f t="array" ref="AW307">IF(A307="","",IF(INDEX(Table_Methods!A:F,MATCH(G307,Table_Methods!B:B,0),1)&lt;&gt;"BKFL9","",MAX(0,ROUND(BKFL9_STR_NRK(AC307,AD307,X307,Y307,Z307),1))))</f>
        <v/>
      </c>
      <c r="AX307" s="96" t="str" cm="1">
        <f t="array" ref="AX307">IF(A307="","",IF(INDEX(Table_Methods!A:F,MATCH(G307,Table_Methods!B:B,0),1)&lt;&gt;"BKFL9","",MAX(0,ROUND(BKFL9_STR_RCK(AB307,X307),1))))</f>
        <v/>
      </c>
    </row>
    <row r="308" spans="1:50" x14ac:dyDescent="0.25">
      <c r="A308" s="82" t="str">
        <f>IF(Input!A308="","",Input!A308)</f>
        <v/>
      </c>
      <c r="B308" s="82" t="str">
        <f>IF(Input!B308="","",Input!B308)</f>
        <v/>
      </c>
      <c r="C308" s="82" t="str">
        <f>IF(Input!D308="","",Input!D308)</f>
        <v/>
      </c>
      <c r="D308" s="82" t="str">
        <f>IF(Input!E308="","",Input!E308)</f>
        <v/>
      </c>
      <c r="E308" s="82" t="str">
        <f>IF(Input!F308="","",Input!F308)</f>
        <v/>
      </c>
      <c r="F308" s="82" t="str">
        <f>IF(Input!G308="","",Input!G308)</f>
        <v/>
      </c>
      <c r="G308" s="83" t="str">
        <f>IF(Input!H308="","",Input!H308)</f>
        <v/>
      </c>
      <c r="H308" s="82" t="str">
        <f>IF(Input!I308="","",Input!I308)</f>
        <v/>
      </c>
      <c r="I308" s="82" t="str">
        <f>IF(Input!J308="","",Input!J308)</f>
        <v/>
      </c>
      <c r="J308" s="82" t="str">
        <f>IF(Input!K308="","",Input!K308)</f>
        <v/>
      </c>
      <c r="K308" s="82" t="str">
        <f>IF(Input!L308="","",Input!L308)</f>
        <v/>
      </c>
      <c r="L308" s="70" t="str">
        <f>IF(B308="","",IF(B308="Box",4,IF(AND(Project!$B$12&gt;0,ISNUMBER(Project!$B$12)),Project!$B$12,12)))</f>
        <v/>
      </c>
      <c r="M308" s="66" t="str">
        <f t="shared" si="28"/>
        <v/>
      </c>
      <c r="N308" s="66" t="str">
        <f t="shared" si="29"/>
        <v/>
      </c>
      <c r="O308" s="67" t="str" cm="1">
        <f t="array" ref="O308">IF(A308="","",ROUND(IF(B308="Circular",Circular(M308),IF(B308="Box",Box(M308,N308),Elliptical(M308,N308))),3))</f>
        <v/>
      </c>
      <c r="P308" s="66" t="str">
        <f t="shared" si="30"/>
        <v/>
      </c>
      <c r="Q308" s="66" t="str" cm="1">
        <f t="array" ref="Q308">IF(M308="","",ROUND(W(M308),2))</f>
        <v/>
      </c>
      <c r="R308" s="66" t="str" cm="1">
        <f t="array" ref="R308">IF(M308="","",ROUND(Wb(Q308,M308),2))</f>
        <v/>
      </c>
      <c r="S308" s="66" t="str" cm="1">
        <f t="array" ref="S308">IF(R308="","",ROUND(K(R308,N308,L308),2))</f>
        <v/>
      </c>
      <c r="T308" s="66" t="str" cm="1">
        <f t="array" ref="T308">IF(S308="","",ROUND(K_3(S308,P308,L308),2))</f>
        <v/>
      </c>
      <c r="U308" s="66" t="str" cm="1">
        <f t="array" ref="U308">IF(S308="","",ROUND(Wt(I308,S308,L308),2))</f>
        <v/>
      </c>
      <c r="V308" s="92" t="str" cm="1">
        <f t="array" ref="V308">IF(A308="","",MAX(ROUND(L_B2(K308,N308),2),0))</f>
        <v/>
      </c>
      <c r="W308" s="92" t="str" cm="1">
        <f t="array" ref="W308">IF(A308="","",MAX(ROUND(L_Tc(K308,I308,N308),2),0))</f>
        <v/>
      </c>
      <c r="X308" s="92" t="str" cm="1">
        <f t="array" ref="X308">IF(N308="","",ROUND(L_Vc(K308,P308,N308),2))</f>
        <v/>
      </c>
      <c r="Y308" s="92" t="str">
        <f t="shared" si="31"/>
        <v/>
      </c>
      <c r="Z308" s="92" t="str">
        <f t="shared" si="32"/>
        <v/>
      </c>
      <c r="AA308" s="92" t="str">
        <f t="shared" si="33"/>
        <v/>
      </c>
      <c r="AB308" s="76" t="str" cm="1">
        <f t="array" ref="AB308">IF(A308="","",AREA_F(IF(RIGHT(G308,4)="ment",P308,I308),R308))</f>
        <v/>
      </c>
      <c r="AC308" s="76" t="str" cm="1">
        <f t="array" ref="AC308">IF(A308="","",ROUND(AREA_BC(R308,S308,N308,O308),2))</f>
        <v/>
      </c>
      <c r="AD308" s="76" t="str">
        <f t="shared" si="34"/>
        <v/>
      </c>
      <c r="AE308" s="76" t="str" cm="1">
        <f t="array" ref="AE308">IF(A308="","",ROUND(AREA_CT(S308,U308,I308),2))</f>
        <v/>
      </c>
      <c r="AF308" s="76" t="str" cm="1">
        <f t="array" ref="AF308">IF(A308="","",ROUND(AREA_VT(T308,U308,I308,P308),2))</f>
        <v/>
      </c>
      <c r="AG308" s="96" t="str" cm="1">
        <f t="array" ref="AG308">IF(A308="","",IF(INDEX(Table_Methods!A:F,MATCH(G308,Table_Methods!B:B,0),1)&lt;&gt;"BKFL1","",MAX(0,ROUND(BKFL1_CEB(AC308,AE308,AH308,F308,F308,J308),1))))</f>
        <v/>
      </c>
      <c r="AH308" s="96" t="str" cm="1">
        <f t="array" ref="AH308">IF(A308="","",IF(INDEX(Table_Methods!A:F,MATCH(G308,Table_Methods!B:B,0),1)&lt;&gt;"BKFL1","",MAX(0,ROUND(BKFL1_STR_NRK(AC308,AE308,K308,V308,W308),1))))</f>
        <v/>
      </c>
      <c r="AI308" s="96" t="str" cm="1">
        <f t="array" ref="AI308">IF(A308="","",IF(INDEX(Table_Methods!A:F,MATCH(G308,Table_Methods!B:B,0),1)&lt;&gt;"BKFL1","",MAX(0,ROUND(BKFL1_STR_RCK(AB308,F308),1))))</f>
        <v/>
      </c>
      <c r="AJ308" s="96" t="str" cm="1">
        <f t="array" ref="AJ308">IF(A308="","",IF(INDEX(Table_Methods!A:F,MATCH(G308,Table_Methods!B:B,0),1)&lt;&gt;"BKFL2","",MAX(0,ROUND(BKFL2_CEB(AC308,AD308,AK308,F308,F308,J308),1))))</f>
        <v/>
      </c>
      <c r="AK308" s="96" t="str" cm="1">
        <f t="array" ref="AK308">IF(A308="","",IF(INDEX(Table_Methods!A:F,MATCH(G308,Table_Methods!B:B,0),1)&lt;&gt;"BKFL2","",MAX(0,ROUND(BKFL2_STR_NRK(AC308,AD308,K308,V308,X308),1))))</f>
        <v/>
      </c>
      <c r="AL308" s="96" t="str" cm="1">
        <f t="array" ref="AL308">IF(A308="","",IF(INDEX(Table_Methods!A:F,MATCH(G308,Table_Methods!B:B,0),1)&lt;&gt;"BKFL2","",MAX(0,ROUND(BKFL2_STR_RCK(AB308,F308),1))))</f>
        <v/>
      </c>
      <c r="AM308" s="96" t="str" cm="1">
        <f t="array" ref="AM308">IF(A308="","",IF(INDEX(Table_Methods!A:F,MATCH(G308,Table_Methods!B:B,0),1)&lt;&gt;"BKFL3","",MAX(0,ROUND(BKFL3_STR(AC308+AE308,K308),1))))</f>
        <v/>
      </c>
      <c r="AN308" s="96" t="str" cm="1">
        <f t="array" ref="AN308">IF(A308="","",IF(INDEX(Table_Methods!A:F,MATCH(G308,Table_Methods!B:B,0),1)&lt;&gt;"BKFL6","",MAX(0,ROUND(BKFL6_CEB(AC308,AE308,AO308,F308,F308,J308),1))))</f>
        <v/>
      </c>
      <c r="AO308" s="97" t="str" cm="1">
        <f t="array" ref="AO308">IF(A308="","",IF(INDEX(Table_Methods!A:F,MATCH(G308,Table_Methods!B:B,0),1)&lt;&gt;"BKFL6","",MAX(0,ROUND(BKFL6_STR_NRK(AC308,K308,V308),1))))</f>
        <v/>
      </c>
      <c r="AP308" s="96" t="str" cm="1">
        <f t="array" ref="AP308">IF(A308="","",IF(INDEX(Table_Methods!A:F,MATCH(G308,Table_Methods!B:B,0),1)&lt;&gt;"BKFL6","",MAX(0,ROUND(BKFL6_STR_RCK(AB308,F308),1))))</f>
        <v/>
      </c>
      <c r="AQ308" s="97" t="str" cm="1">
        <f t="array" ref="AQ308">IF(A308="","",IF(INDEX(Table_Methods!A:F,MATCH(G308,Table_Methods!B:B,0),1)&lt;&gt;"BKFL7","",MAX(0,ROUND(BKFL7_CEB(AC308,AD308,AR308,F308,F308,J308),1))))</f>
        <v/>
      </c>
      <c r="AR308" s="96" t="str" cm="1">
        <f t="array" ref="AR308">IF(A308="","",IF(INDEX(Table_Methods!A:F,MATCH(G308,Table_Methods!B:B,0),1)&lt;&gt;"BKFL7","",MAX(0,ROUND(BKFL7_STR_NRK(AC308,K308,V308),1))))</f>
        <v/>
      </c>
      <c r="AS308" s="96" t="str" cm="1">
        <f t="array" ref="AS308">IF(A308="","",IF(INDEX(Table_Methods!A:F,MATCH(G308,Table_Methods!B:B,0),1)&lt;&gt;"BKFL7","",MAX(0,ROUND(BKFL7_STR_RCK(AB308,F308),1))))</f>
        <v/>
      </c>
      <c r="AT308" s="97" t="str" cm="1">
        <f t="array" ref="AT308">IF(A308="","",IF(INDEX(Table_Methods!A:F,MATCH(G308,Table_Methods!B:B,0),1)&lt;&gt;"BKFL8","",MAX(0,ROUND(BKFL8_CEB(AF308,Z308,AA308),1))))</f>
        <v/>
      </c>
      <c r="AU308" s="96" t="str" cm="1">
        <f t="array" ref="AU308">IF(A308="","",IF(INDEX(Table_Methods!A:F,MATCH(G308,Table_Methods!B:B,0),1)&lt;&gt;"BKFL8","",MAX(0,ROUND(BKFL8_STR_NRK(AC308,AD308,X308,Y308,Z308),1))))</f>
        <v/>
      </c>
      <c r="AV308" s="96" t="str" cm="1">
        <f t="array" ref="AV308">IF(A308="","",IF(INDEX(Table_Methods!A:F,MATCH(G308,Table_Methods!B:B,0),1)&lt;&gt;"BKFL8","",MAX(0,ROUND(BKFL8_STR_RCK(AB308,X308),1))))</f>
        <v/>
      </c>
      <c r="AW308" s="96" t="str" cm="1">
        <f t="array" ref="AW308">IF(A308="","",IF(INDEX(Table_Methods!A:F,MATCH(G308,Table_Methods!B:B,0),1)&lt;&gt;"BKFL9","",MAX(0,ROUND(BKFL9_STR_NRK(AC308,AD308,X308,Y308,Z308),1))))</f>
        <v/>
      </c>
      <c r="AX308" s="96" t="str" cm="1">
        <f t="array" ref="AX308">IF(A308="","",IF(INDEX(Table_Methods!A:F,MATCH(G308,Table_Methods!B:B,0),1)&lt;&gt;"BKFL9","",MAX(0,ROUND(BKFL9_STR_RCK(AB308,X308),1))))</f>
        <v/>
      </c>
    </row>
    <row r="309" spans="1:50" x14ac:dyDescent="0.25">
      <c r="A309" s="82" t="str">
        <f>IF(Input!A309="","",Input!A309)</f>
        <v/>
      </c>
      <c r="B309" s="82" t="str">
        <f>IF(Input!B309="","",Input!B309)</f>
        <v/>
      </c>
      <c r="C309" s="82" t="str">
        <f>IF(Input!D309="","",Input!D309)</f>
        <v/>
      </c>
      <c r="D309" s="82" t="str">
        <f>IF(Input!E309="","",Input!E309)</f>
        <v/>
      </c>
      <c r="E309" s="82" t="str">
        <f>IF(Input!F309="","",Input!F309)</f>
        <v/>
      </c>
      <c r="F309" s="82" t="str">
        <f>IF(Input!G309="","",Input!G309)</f>
        <v/>
      </c>
      <c r="G309" s="83" t="str">
        <f>IF(Input!H309="","",Input!H309)</f>
        <v/>
      </c>
      <c r="H309" s="82" t="str">
        <f>IF(Input!I309="","",Input!I309)</f>
        <v/>
      </c>
      <c r="I309" s="82" t="str">
        <f>IF(Input!J309="","",Input!J309)</f>
        <v/>
      </c>
      <c r="J309" s="82" t="str">
        <f>IF(Input!K309="","",Input!K309)</f>
        <v/>
      </c>
      <c r="K309" s="82" t="str">
        <f>IF(Input!L309="","",Input!L309)</f>
        <v/>
      </c>
      <c r="L309" s="70" t="str">
        <f>IF(B309="","",IF(B309="Box",4,IF(AND(Project!$B$12&gt;0,ISNUMBER(Project!$B$12)),Project!$B$12,12)))</f>
        <v/>
      </c>
      <c r="M309" s="66" t="str">
        <f t="shared" si="28"/>
        <v/>
      </c>
      <c r="N309" s="66" t="str">
        <f t="shared" si="29"/>
        <v/>
      </c>
      <c r="O309" s="67" t="str" cm="1">
        <f t="array" ref="O309">IF(A309="","",ROUND(IF(B309="Circular",Circular(M309),IF(B309="Box",Box(M309,N309),Elliptical(M309,N309))),3))</f>
        <v/>
      </c>
      <c r="P309" s="66" t="str">
        <f t="shared" si="30"/>
        <v/>
      </c>
      <c r="Q309" s="66" t="str" cm="1">
        <f t="array" ref="Q309">IF(M309="","",ROUND(W(M309),2))</f>
        <v/>
      </c>
      <c r="R309" s="66" t="str" cm="1">
        <f t="array" ref="R309">IF(M309="","",ROUND(Wb(Q309,M309),2))</f>
        <v/>
      </c>
      <c r="S309" s="66" t="str" cm="1">
        <f t="array" ref="S309">IF(R309="","",ROUND(K(R309,N309,L309),2))</f>
        <v/>
      </c>
      <c r="T309" s="66" t="str" cm="1">
        <f t="array" ref="T309">IF(S309="","",ROUND(K_3(S309,P309,L309),2))</f>
        <v/>
      </c>
      <c r="U309" s="66" t="str" cm="1">
        <f t="array" ref="U309">IF(S309="","",ROUND(Wt(I309,S309,L309),2))</f>
        <v/>
      </c>
      <c r="V309" s="92" t="str" cm="1">
        <f t="array" ref="V309">IF(A309="","",MAX(ROUND(L_B2(K309,N309),2),0))</f>
        <v/>
      </c>
      <c r="W309" s="92" t="str" cm="1">
        <f t="array" ref="W309">IF(A309="","",MAX(ROUND(L_Tc(K309,I309,N309),2),0))</f>
        <v/>
      </c>
      <c r="X309" s="92" t="str" cm="1">
        <f t="array" ref="X309">IF(N309="","",ROUND(L_Vc(K309,P309,N309),2))</f>
        <v/>
      </c>
      <c r="Y309" s="92" t="str">
        <f t="shared" si="31"/>
        <v/>
      </c>
      <c r="Z309" s="92" t="str">
        <f t="shared" si="32"/>
        <v/>
      </c>
      <c r="AA309" s="92" t="str">
        <f t="shared" si="33"/>
        <v/>
      </c>
      <c r="AB309" s="76" t="str" cm="1">
        <f t="array" ref="AB309">IF(A309="","",AREA_F(IF(RIGHT(G309,4)="ment",P309,I309),R309))</f>
        <v/>
      </c>
      <c r="AC309" s="76" t="str" cm="1">
        <f t="array" ref="AC309">IF(A309="","",ROUND(AREA_BC(R309,S309,N309,O309),2))</f>
        <v/>
      </c>
      <c r="AD309" s="76" t="str">
        <f t="shared" si="34"/>
        <v/>
      </c>
      <c r="AE309" s="76" t="str" cm="1">
        <f t="array" ref="AE309">IF(A309="","",ROUND(AREA_CT(S309,U309,I309),2))</f>
        <v/>
      </c>
      <c r="AF309" s="76" t="str" cm="1">
        <f t="array" ref="AF309">IF(A309="","",ROUND(AREA_VT(T309,U309,I309,P309),2))</f>
        <v/>
      </c>
      <c r="AG309" s="96" t="str" cm="1">
        <f t="array" ref="AG309">IF(A309="","",IF(INDEX(Table_Methods!A:F,MATCH(G309,Table_Methods!B:B,0),1)&lt;&gt;"BKFL1","",MAX(0,ROUND(BKFL1_CEB(AC309,AE309,AH309,F309,F309,J309),1))))</f>
        <v/>
      </c>
      <c r="AH309" s="96" t="str" cm="1">
        <f t="array" ref="AH309">IF(A309="","",IF(INDEX(Table_Methods!A:F,MATCH(G309,Table_Methods!B:B,0),1)&lt;&gt;"BKFL1","",MAX(0,ROUND(BKFL1_STR_NRK(AC309,AE309,K309,V309,W309),1))))</f>
        <v/>
      </c>
      <c r="AI309" s="96" t="str" cm="1">
        <f t="array" ref="AI309">IF(A309="","",IF(INDEX(Table_Methods!A:F,MATCH(G309,Table_Methods!B:B,0),1)&lt;&gt;"BKFL1","",MAX(0,ROUND(BKFL1_STR_RCK(AB309,F309),1))))</f>
        <v/>
      </c>
      <c r="AJ309" s="96" t="str" cm="1">
        <f t="array" ref="AJ309">IF(A309="","",IF(INDEX(Table_Methods!A:F,MATCH(G309,Table_Methods!B:B,0),1)&lt;&gt;"BKFL2","",MAX(0,ROUND(BKFL2_CEB(AC309,AD309,AK309,F309,F309,J309),1))))</f>
        <v/>
      </c>
      <c r="AK309" s="96" t="str" cm="1">
        <f t="array" ref="AK309">IF(A309="","",IF(INDEX(Table_Methods!A:F,MATCH(G309,Table_Methods!B:B,0),1)&lt;&gt;"BKFL2","",MAX(0,ROUND(BKFL2_STR_NRK(AC309,AD309,K309,V309,X309),1))))</f>
        <v/>
      </c>
      <c r="AL309" s="96" t="str" cm="1">
        <f t="array" ref="AL309">IF(A309="","",IF(INDEX(Table_Methods!A:F,MATCH(G309,Table_Methods!B:B,0),1)&lt;&gt;"BKFL2","",MAX(0,ROUND(BKFL2_STR_RCK(AB309,F309),1))))</f>
        <v/>
      </c>
      <c r="AM309" s="96" t="str" cm="1">
        <f t="array" ref="AM309">IF(A309="","",IF(INDEX(Table_Methods!A:F,MATCH(G309,Table_Methods!B:B,0),1)&lt;&gt;"BKFL3","",MAX(0,ROUND(BKFL3_STR(AC309+AE309,K309),1))))</f>
        <v/>
      </c>
      <c r="AN309" s="96" t="str" cm="1">
        <f t="array" ref="AN309">IF(A309="","",IF(INDEX(Table_Methods!A:F,MATCH(G309,Table_Methods!B:B,0),1)&lt;&gt;"BKFL6","",MAX(0,ROUND(BKFL6_CEB(AC309,AE309,AO309,F309,F309,J309),1))))</f>
        <v/>
      </c>
      <c r="AO309" s="97" t="str" cm="1">
        <f t="array" ref="AO309">IF(A309="","",IF(INDEX(Table_Methods!A:F,MATCH(G309,Table_Methods!B:B,0),1)&lt;&gt;"BKFL6","",MAX(0,ROUND(BKFL6_STR_NRK(AC309,K309,V309),1))))</f>
        <v/>
      </c>
      <c r="AP309" s="96" t="str" cm="1">
        <f t="array" ref="AP309">IF(A309="","",IF(INDEX(Table_Methods!A:F,MATCH(G309,Table_Methods!B:B,0),1)&lt;&gt;"BKFL6","",MAX(0,ROUND(BKFL6_STR_RCK(AB309,F309),1))))</f>
        <v/>
      </c>
      <c r="AQ309" s="97" t="str" cm="1">
        <f t="array" ref="AQ309">IF(A309="","",IF(INDEX(Table_Methods!A:F,MATCH(G309,Table_Methods!B:B,0),1)&lt;&gt;"BKFL7","",MAX(0,ROUND(BKFL7_CEB(AC309,AD309,AR309,F309,F309,J309),1))))</f>
        <v/>
      </c>
      <c r="AR309" s="96" t="str" cm="1">
        <f t="array" ref="AR309">IF(A309="","",IF(INDEX(Table_Methods!A:F,MATCH(G309,Table_Methods!B:B,0),1)&lt;&gt;"BKFL7","",MAX(0,ROUND(BKFL7_STR_NRK(AC309,K309,V309),1))))</f>
        <v/>
      </c>
      <c r="AS309" s="96" t="str" cm="1">
        <f t="array" ref="AS309">IF(A309="","",IF(INDEX(Table_Methods!A:F,MATCH(G309,Table_Methods!B:B,0),1)&lt;&gt;"BKFL7","",MAX(0,ROUND(BKFL7_STR_RCK(AB309,F309),1))))</f>
        <v/>
      </c>
      <c r="AT309" s="97" t="str" cm="1">
        <f t="array" ref="AT309">IF(A309="","",IF(INDEX(Table_Methods!A:F,MATCH(G309,Table_Methods!B:B,0),1)&lt;&gt;"BKFL8","",MAX(0,ROUND(BKFL8_CEB(AF309,Z309,AA309),1))))</f>
        <v/>
      </c>
      <c r="AU309" s="96" t="str" cm="1">
        <f t="array" ref="AU309">IF(A309="","",IF(INDEX(Table_Methods!A:F,MATCH(G309,Table_Methods!B:B,0),1)&lt;&gt;"BKFL8","",MAX(0,ROUND(BKFL8_STR_NRK(AC309,AD309,X309,Y309,Z309),1))))</f>
        <v/>
      </c>
      <c r="AV309" s="96" t="str" cm="1">
        <f t="array" ref="AV309">IF(A309="","",IF(INDEX(Table_Methods!A:F,MATCH(G309,Table_Methods!B:B,0),1)&lt;&gt;"BKFL8","",MAX(0,ROUND(BKFL8_STR_RCK(AB309,X309),1))))</f>
        <v/>
      </c>
      <c r="AW309" s="96" t="str" cm="1">
        <f t="array" ref="AW309">IF(A309="","",IF(INDEX(Table_Methods!A:F,MATCH(G309,Table_Methods!B:B,0),1)&lt;&gt;"BKFL9","",MAX(0,ROUND(BKFL9_STR_NRK(AC309,AD309,X309,Y309,Z309),1))))</f>
        <v/>
      </c>
      <c r="AX309" s="96" t="str" cm="1">
        <f t="array" ref="AX309">IF(A309="","",IF(INDEX(Table_Methods!A:F,MATCH(G309,Table_Methods!B:B,0),1)&lt;&gt;"BKFL9","",MAX(0,ROUND(BKFL9_STR_RCK(AB309,X309),1))))</f>
        <v/>
      </c>
    </row>
    <row r="310" spans="1:50" x14ac:dyDescent="0.25">
      <c r="A310" s="82" t="str">
        <f>IF(Input!A310="","",Input!A310)</f>
        <v/>
      </c>
      <c r="B310" s="82" t="str">
        <f>IF(Input!B310="","",Input!B310)</f>
        <v/>
      </c>
      <c r="C310" s="82" t="str">
        <f>IF(Input!D310="","",Input!D310)</f>
        <v/>
      </c>
      <c r="D310" s="82" t="str">
        <f>IF(Input!E310="","",Input!E310)</f>
        <v/>
      </c>
      <c r="E310" s="82" t="str">
        <f>IF(Input!F310="","",Input!F310)</f>
        <v/>
      </c>
      <c r="F310" s="82" t="str">
        <f>IF(Input!G310="","",Input!G310)</f>
        <v/>
      </c>
      <c r="G310" s="83" t="str">
        <f>IF(Input!H310="","",Input!H310)</f>
        <v/>
      </c>
      <c r="H310" s="82" t="str">
        <f>IF(Input!I310="","",Input!I310)</f>
        <v/>
      </c>
      <c r="I310" s="82" t="str">
        <f>IF(Input!J310="","",Input!J310)</f>
        <v/>
      </c>
      <c r="J310" s="82" t="str">
        <f>IF(Input!K310="","",Input!K310)</f>
        <v/>
      </c>
      <c r="K310" s="82" t="str">
        <f>IF(Input!L310="","",Input!L310)</f>
        <v/>
      </c>
      <c r="L310" s="70" t="str">
        <f>IF(B310="","",IF(B310="Box",4,IF(AND(Project!$B$12&gt;0,ISNUMBER(Project!$B$12)),Project!$B$12,12)))</f>
        <v/>
      </c>
      <c r="M310" s="66" t="str">
        <f t="shared" si="28"/>
        <v/>
      </c>
      <c r="N310" s="66" t="str">
        <f t="shared" si="29"/>
        <v/>
      </c>
      <c r="O310" s="67" t="str" cm="1">
        <f t="array" ref="O310">IF(A310="","",ROUND(IF(B310="Circular",Circular(M310),IF(B310="Box",Box(M310,N310),Elliptical(M310,N310))),3))</f>
        <v/>
      </c>
      <c r="P310" s="66" t="str">
        <f t="shared" si="30"/>
        <v/>
      </c>
      <c r="Q310" s="66" t="str" cm="1">
        <f t="array" ref="Q310">IF(M310="","",ROUND(W(M310),2))</f>
        <v/>
      </c>
      <c r="R310" s="66" t="str" cm="1">
        <f t="array" ref="R310">IF(M310="","",ROUND(Wb(Q310,M310),2))</f>
        <v/>
      </c>
      <c r="S310" s="66" t="str" cm="1">
        <f t="array" ref="S310">IF(R310="","",ROUND(K(R310,N310,L310),2))</f>
        <v/>
      </c>
      <c r="T310" s="66" t="str" cm="1">
        <f t="array" ref="T310">IF(S310="","",ROUND(K_3(S310,P310,L310),2))</f>
        <v/>
      </c>
      <c r="U310" s="66" t="str" cm="1">
        <f t="array" ref="U310">IF(S310="","",ROUND(Wt(I310,S310,L310),2))</f>
        <v/>
      </c>
      <c r="V310" s="92" t="str" cm="1">
        <f t="array" ref="V310">IF(A310="","",MAX(ROUND(L_B2(K310,N310),2),0))</f>
        <v/>
      </c>
      <c r="W310" s="92" t="str" cm="1">
        <f t="array" ref="W310">IF(A310="","",MAX(ROUND(L_Tc(K310,I310,N310),2),0))</f>
        <v/>
      </c>
      <c r="X310" s="92" t="str" cm="1">
        <f t="array" ref="X310">IF(N310="","",ROUND(L_Vc(K310,P310,N310),2))</f>
        <v/>
      </c>
      <c r="Y310" s="92" t="str">
        <f t="shared" si="31"/>
        <v/>
      </c>
      <c r="Z310" s="92" t="str">
        <f t="shared" si="32"/>
        <v/>
      </c>
      <c r="AA310" s="92" t="str">
        <f t="shared" si="33"/>
        <v/>
      </c>
      <c r="AB310" s="76" t="str" cm="1">
        <f t="array" ref="AB310">IF(A310="","",AREA_F(IF(RIGHT(G310,4)="ment",P310,I310),R310))</f>
        <v/>
      </c>
      <c r="AC310" s="76" t="str" cm="1">
        <f t="array" ref="AC310">IF(A310="","",ROUND(AREA_BC(R310,S310,N310,O310),2))</f>
        <v/>
      </c>
      <c r="AD310" s="76" t="str">
        <f t="shared" si="34"/>
        <v/>
      </c>
      <c r="AE310" s="76" t="str" cm="1">
        <f t="array" ref="AE310">IF(A310="","",ROUND(AREA_CT(S310,U310,I310),2))</f>
        <v/>
      </c>
      <c r="AF310" s="76" t="str" cm="1">
        <f t="array" ref="AF310">IF(A310="","",ROUND(AREA_VT(T310,U310,I310,P310),2))</f>
        <v/>
      </c>
      <c r="AG310" s="96" t="str" cm="1">
        <f t="array" ref="AG310">IF(A310="","",IF(INDEX(Table_Methods!A:F,MATCH(G310,Table_Methods!B:B,0),1)&lt;&gt;"BKFL1","",MAX(0,ROUND(BKFL1_CEB(AC310,AE310,AH310,F310,F310,J310),1))))</f>
        <v/>
      </c>
      <c r="AH310" s="96" t="str" cm="1">
        <f t="array" ref="AH310">IF(A310="","",IF(INDEX(Table_Methods!A:F,MATCH(G310,Table_Methods!B:B,0),1)&lt;&gt;"BKFL1","",MAX(0,ROUND(BKFL1_STR_NRK(AC310,AE310,K310,V310,W310),1))))</f>
        <v/>
      </c>
      <c r="AI310" s="96" t="str" cm="1">
        <f t="array" ref="AI310">IF(A310="","",IF(INDEX(Table_Methods!A:F,MATCH(G310,Table_Methods!B:B,0),1)&lt;&gt;"BKFL1","",MAX(0,ROUND(BKFL1_STR_RCK(AB310,F310),1))))</f>
        <v/>
      </c>
      <c r="AJ310" s="96" t="str" cm="1">
        <f t="array" ref="AJ310">IF(A310="","",IF(INDEX(Table_Methods!A:F,MATCH(G310,Table_Methods!B:B,0),1)&lt;&gt;"BKFL2","",MAX(0,ROUND(BKFL2_CEB(AC310,AD310,AK310,F310,F310,J310),1))))</f>
        <v/>
      </c>
      <c r="AK310" s="96" t="str" cm="1">
        <f t="array" ref="AK310">IF(A310="","",IF(INDEX(Table_Methods!A:F,MATCH(G310,Table_Methods!B:B,0),1)&lt;&gt;"BKFL2","",MAX(0,ROUND(BKFL2_STR_NRK(AC310,AD310,K310,V310,X310),1))))</f>
        <v/>
      </c>
      <c r="AL310" s="96" t="str" cm="1">
        <f t="array" ref="AL310">IF(A310="","",IF(INDEX(Table_Methods!A:F,MATCH(G310,Table_Methods!B:B,0),1)&lt;&gt;"BKFL2","",MAX(0,ROUND(BKFL2_STR_RCK(AB310,F310),1))))</f>
        <v/>
      </c>
      <c r="AM310" s="96" t="str" cm="1">
        <f t="array" ref="AM310">IF(A310="","",IF(INDEX(Table_Methods!A:F,MATCH(G310,Table_Methods!B:B,0),1)&lt;&gt;"BKFL3","",MAX(0,ROUND(BKFL3_STR(AC310+AE310,K310),1))))</f>
        <v/>
      </c>
      <c r="AN310" s="96" t="str" cm="1">
        <f t="array" ref="AN310">IF(A310="","",IF(INDEX(Table_Methods!A:F,MATCH(G310,Table_Methods!B:B,0),1)&lt;&gt;"BKFL6","",MAX(0,ROUND(BKFL6_CEB(AC310,AE310,AO310,F310,F310,J310),1))))</f>
        <v/>
      </c>
      <c r="AO310" s="97" t="str" cm="1">
        <f t="array" ref="AO310">IF(A310="","",IF(INDEX(Table_Methods!A:F,MATCH(G310,Table_Methods!B:B,0),1)&lt;&gt;"BKFL6","",MAX(0,ROUND(BKFL6_STR_NRK(AC310,K310,V310),1))))</f>
        <v/>
      </c>
      <c r="AP310" s="96" t="str" cm="1">
        <f t="array" ref="AP310">IF(A310="","",IF(INDEX(Table_Methods!A:F,MATCH(G310,Table_Methods!B:B,0),1)&lt;&gt;"BKFL6","",MAX(0,ROUND(BKFL6_STR_RCK(AB310,F310),1))))</f>
        <v/>
      </c>
      <c r="AQ310" s="97" t="str" cm="1">
        <f t="array" ref="AQ310">IF(A310="","",IF(INDEX(Table_Methods!A:F,MATCH(G310,Table_Methods!B:B,0),1)&lt;&gt;"BKFL7","",MAX(0,ROUND(BKFL7_CEB(AC310,AD310,AR310,F310,F310,J310),1))))</f>
        <v/>
      </c>
      <c r="AR310" s="96" t="str" cm="1">
        <f t="array" ref="AR310">IF(A310="","",IF(INDEX(Table_Methods!A:F,MATCH(G310,Table_Methods!B:B,0),1)&lt;&gt;"BKFL7","",MAX(0,ROUND(BKFL7_STR_NRK(AC310,K310,V310),1))))</f>
        <v/>
      </c>
      <c r="AS310" s="96" t="str" cm="1">
        <f t="array" ref="AS310">IF(A310="","",IF(INDEX(Table_Methods!A:F,MATCH(G310,Table_Methods!B:B,0),1)&lt;&gt;"BKFL7","",MAX(0,ROUND(BKFL7_STR_RCK(AB310,F310),1))))</f>
        <v/>
      </c>
      <c r="AT310" s="97" t="str" cm="1">
        <f t="array" ref="AT310">IF(A310="","",IF(INDEX(Table_Methods!A:F,MATCH(G310,Table_Methods!B:B,0),1)&lt;&gt;"BKFL8","",MAX(0,ROUND(BKFL8_CEB(AF310,Z310,AA310),1))))</f>
        <v/>
      </c>
      <c r="AU310" s="96" t="str" cm="1">
        <f t="array" ref="AU310">IF(A310="","",IF(INDEX(Table_Methods!A:F,MATCH(G310,Table_Methods!B:B,0),1)&lt;&gt;"BKFL8","",MAX(0,ROUND(BKFL8_STR_NRK(AC310,AD310,X310,Y310,Z310),1))))</f>
        <v/>
      </c>
      <c r="AV310" s="96" t="str" cm="1">
        <f t="array" ref="AV310">IF(A310="","",IF(INDEX(Table_Methods!A:F,MATCH(G310,Table_Methods!B:B,0),1)&lt;&gt;"BKFL8","",MAX(0,ROUND(BKFL8_STR_RCK(AB310,X310),1))))</f>
        <v/>
      </c>
      <c r="AW310" s="96" t="str" cm="1">
        <f t="array" ref="AW310">IF(A310="","",IF(INDEX(Table_Methods!A:F,MATCH(G310,Table_Methods!B:B,0),1)&lt;&gt;"BKFL9","",MAX(0,ROUND(BKFL9_STR_NRK(AC310,AD310,X310,Y310,Z310),1))))</f>
        <v/>
      </c>
      <c r="AX310" s="96" t="str" cm="1">
        <f t="array" ref="AX310">IF(A310="","",IF(INDEX(Table_Methods!A:F,MATCH(G310,Table_Methods!B:B,0),1)&lt;&gt;"BKFL9","",MAX(0,ROUND(BKFL9_STR_RCK(AB310,X310),1))))</f>
        <v/>
      </c>
    </row>
    <row r="311" spans="1:50" x14ac:dyDescent="0.25">
      <c r="A311" s="82" t="str">
        <f>IF(Input!A311="","",Input!A311)</f>
        <v/>
      </c>
      <c r="B311" s="82" t="str">
        <f>IF(Input!B311="","",Input!B311)</f>
        <v/>
      </c>
      <c r="C311" s="82" t="str">
        <f>IF(Input!D311="","",Input!D311)</f>
        <v/>
      </c>
      <c r="D311" s="82" t="str">
        <f>IF(Input!E311="","",Input!E311)</f>
        <v/>
      </c>
      <c r="E311" s="82" t="str">
        <f>IF(Input!F311="","",Input!F311)</f>
        <v/>
      </c>
      <c r="F311" s="82" t="str">
        <f>IF(Input!G311="","",Input!G311)</f>
        <v/>
      </c>
      <c r="G311" s="83" t="str">
        <f>IF(Input!H311="","",Input!H311)</f>
        <v/>
      </c>
      <c r="H311" s="82" t="str">
        <f>IF(Input!I311="","",Input!I311)</f>
        <v/>
      </c>
      <c r="I311" s="82" t="str">
        <f>IF(Input!J311="","",Input!J311)</f>
        <v/>
      </c>
      <c r="J311" s="82" t="str">
        <f>IF(Input!K311="","",Input!K311)</f>
        <v/>
      </c>
      <c r="K311" s="82" t="str">
        <f>IF(Input!L311="","",Input!L311)</f>
        <v/>
      </c>
      <c r="L311" s="70" t="str">
        <f>IF(B311="","",IF(B311="Box",4,IF(AND(Project!$B$12&gt;0,ISNUMBER(Project!$B$12)),Project!$B$12,12)))</f>
        <v/>
      </c>
      <c r="M311" s="66" t="str">
        <f t="shared" si="28"/>
        <v/>
      </c>
      <c r="N311" s="66" t="str">
        <f t="shared" si="29"/>
        <v/>
      </c>
      <c r="O311" s="67" t="str" cm="1">
        <f t="array" ref="O311">IF(A311="","",ROUND(IF(B311="Circular",Circular(M311),IF(B311="Box",Box(M311,N311),Elliptical(M311,N311))),3))</f>
        <v/>
      </c>
      <c r="P311" s="66" t="str">
        <f t="shared" si="30"/>
        <v/>
      </c>
      <c r="Q311" s="66" t="str" cm="1">
        <f t="array" ref="Q311">IF(M311="","",ROUND(W(M311),2))</f>
        <v/>
      </c>
      <c r="R311" s="66" t="str" cm="1">
        <f t="array" ref="R311">IF(M311="","",ROUND(Wb(Q311,M311),2))</f>
        <v/>
      </c>
      <c r="S311" s="66" t="str" cm="1">
        <f t="array" ref="S311">IF(R311="","",ROUND(K(R311,N311,L311),2))</f>
        <v/>
      </c>
      <c r="T311" s="66" t="str" cm="1">
        <f t="array" ref="T311">IF(S311="","",ROUND(K_3(S311,P311,L311),2))</f>
        <v/>
      </c>
      <c r="U311" s="66" t="str" cm="1">
        <f t="array" ref="U311">IF(S311="","",ROUND(Wt(I311,S311,L311),2))</f>
        <v/>
      </c>
      <c r="V311" s="92" t="str" cm="1">
        <f t="array" ref="V311">IF(A311="","",MAX(ROUND(L_B2(K311,N311),2),0))</f>
        <v/>
      </c>
      <c r="W311" s="92" t="str" cm="1">
        <f t="array" ref="W311">IF(A311="","",MAX(ROUND(L_Tc(K311,I311,N311),2),0))</f>
        <v/>
      </c>
      <c r="X311" s="92" t="str" cm="1">
        <f t="array" ref="X311">IF(N311="","",ROUND(L_Vc(K311,P311,N311),2))</f>
        <v/>
      </c>
      <c r="Y311" s="92" t="str">
        <f t="shared" si="31"/>
        <v/>
      </c>
      <c r="Z311" s="92" t="str">
        <f t="shared" si="32"/>
        <v/>
      </c>
      <c r="AA311" s="92" t="str">
        <f t="shared" si="33"/>
        <v/>
      </c>
      <c r="AB311" s="76" t="str" cm="1">
        <f t="array" ref="AB311">IF(A311="","",AREA_F(IF(RIGHT(G311,4)="ment",P311,I311),R311))</f>
        <v/>
      </c>
      <c r="AC311" s="76" t="str" cm="1">
        <f t="array" ref="AC311">IF(A311="","",ROUND(AREA_BC(R311,S311,N311,O311),2))</f>
        <v/>
      </c>
      <c r="AD311" s="76" t="str">
        <f t="shared" si="34"/>
        <v/>
      </c>
      <c r="AE311" s="76" t="str" cm="1">
        <f t="array" ref="AE311">IF(A311="","",ROUND(AREA_CT(S311,U311,I311),2))</f>
        <v/>
      </c>
      <c r="AF311" s="76" t="str" cm="1">
        <f t="array" ref="AF311">IF(A311="","",ROUND(AREA_VT(T311,U311,I311,P311),2))</f>
        <v/>
      </c>
      <c r="AG311" s="96" t="str" cm="1">
        <f t="array" ref="AG311">IF(A311="","",IF(INDEX(Table_Methods!A:F,MATCH(G311,Table_Methods!B:B,0),1)&lt;&gt;"BKFL1","",MAX(0,ROUND(BKFL1_CEB(AC311,AE311,AH311,F311,F311,J311),1))))</f>
        <v/>
      </c>
      <c r="AH311" s="96" t="str" cm="1">
        <f t="array" ref="AH311">IF(A311="","",IF(INDEX(Table_Methods!A:F,MATCH(G311,Table_Methods!B:B,0),1)&lt;&gt;"BKFL1","",MAX(0,ROUND(BKFL1_STR_NRK(AC311,AE311,K311,V311,W311),1))))</f>
        <v/>
      </c>
      <c r="AI311" s="96" t="str" cm="1">
        <f t="array" ref="AI311">IF(A311="","",IF(INDEX(Table_Methods!A:F,MATCH(G311,Table_Methods!B:B,0),1)&lt;&gt;"BKFL1","",MAX(0,ROUND(BKFL1_STR_RCK(AB311,F311),1))))</f>
        <v/>
      </c>
      <c r="AJ311" s="96" t="str" cm="1">
        <f t="array" ref="AJ311">IF(A311="","",IF(INDEX(Table_Methods!A:F,MATCH(G311,Table_Methods!B:B,0),1)&lt;&gt;"BKFL2","",MAX(0,ROUND(BKFL2_CEB(AC311,AD311,AK311,F311,F311,J311),1))))</f>
        <v/>
      </c>
      <c r="AK311" s="96" t="str" cm="1">
        <f t="array" ref="AK311">IF(A311="","",IF(INDEX(Table_Methods!A:F,MATCH(G311,Table_Methods!B:B,0),1)&lt;&gt;"BKFL2","",MAX(0,ROUND(BKFL2_STR_NRK(AC311,AD311,K311,V311,X311),1))))</f>
        <v/>
      </c>
      <c r="AL311" s="96" t="str" cm="1">
        <f t="array" ref="AL311">IF(A311="","",IF(INDEX(Table_Methods!A:F,MATCH(G311,Table_Methods!B:B,0),1)&lt;&gt;"BKFL2","",MAX(0,ROUND(BKFL2_STR_RCK(AB311,F311),1))))</f>
        <v/>
      </c>
      <c r="AM311" s="96" t="str" cm="1">
        <f t="array" ref="AM311">IF(A311="","",IF(INDEX(Table_Methods!A:F,MATCH(G311,Table_Methods!B:B,0),1)&lt;&gt;"BKFL3","",MAX(0,ROUND(BKFL3_STR(AC311+AE311,K311),1))))</f>
        <v/>
      </c>
      <c r="AN311" s="96" t="str" cm="1">
        <f t="array" ref="AN311">IF(A311="","",IF(INDEX(Table_Methods!A:F,MATCH(G311,Table_Methods!B:B,0),1)&lt;&gt;"BKFL6","",MAX(0,ROUND(BKFL6_CEB(AC311,AE311,AO311,F311,F311,J311),1))))</f>
        <v/>
      </c>
      <c r="AO311" s="97" t="str" cm="1">
        <f t="array" ref="AO311">IF(A311="","",IF(INDEX(Table_Methods!A:F,MATCH(G311,Table_Methods!B:B,0),1)&lt;&gt;"BKFL6","",MAX(0,ROUND(BKFL6_STR_NRK(AC311,K311,V311),1))))</f>
        <v/>
      </c>
      <c r="AP311" s="96" t="str" cm="1">
        <f t="array" ref="AP311">IF(A311="","",IF(INDEX(Table_Methods!A:F,MATCH(G311,Table_Methods!B:B,0),1)&lt;&gt;"BKFL6","",MAX(0,ROUND(BKFL6_STR_RCK(AB311,F311),1))))</f>
        <v/>
      </c>
      <c r="AQ311" s="97" t="str" cm="1">
        <f t="array" ref="AQ311">IF(A311="","",IF(INDEX(Table_Methods!A:F,MATCH(G311,Table_Methods!B:B,0),1)&lt;&gt;"BKFL7","",MAX(0,ROUND(BKFL7_CEB(AC311,AD311,AR311,F311,F311,J311),1))))</f>
        <v/>
      </c>
      <c r="AR311" s="96" t="str" cm="1">
        <f t="array" ref="AR311">IF(A311="","",IF(INDEX(Table_Methods!A:F,MATCH(G311,Table_Methods!B:B,0),1)&lt;&gt;"BKFL7","",MAX(0,ROUND(BKFL7_STR_NRK(AC311,K311,V311),1))))</f>
        <v/>
      </c>
      <c r="AS311" s="96" t="str" cm="1">
        <f t="array" ref="AS311">IF(A311="","",IF(INDEX(Table_Methods!A:F,MATCH(G311,Table_Methods!B:B,0),1)&lt;&gt;"BKFL7","",MAX(0,ROUND(BKFL7_STR_RCK(AB311,F311),1))))</f>
        <v/>
      </c>
      <c r="AT311" s="97" t="str" cm="1">
        <f t="array" ref="AT311">IF(A311="","",IF(INDEX(Table_Methods!A:F,MATCH(G311,Table_Methods!B:B,0),1)&lt;&gt;"BKFL8","",MAX(0,ROUND(BKFL8_CEB(AF311,Z311,AA311),1))))</f>
        <v/>
      </c>
      <c r="AU311" s="96" t="str" cm="1">
        <f t="array" ref="AU311">IF(A311="","",IF(INDEX(Table_Methods!A:F,MATCH(G311,Table_Methods!B:B,0),1)&lt;&gt;"BKFL8","",MAX(0,ROUND(BKFL8_STR_NRK(AC311,AD311,X311,Y311,Z311),1))))</f>
        <v/>
      </c>
      <c r="AV311" s="96" t="str" cm="1">
        <f t="array" ref="AV311">IF(A311="","",IF(INDEX(Table_Methods!A:F,MATCH(G311,Table_Methods!B:B,0),1)&lt;&gt;"BKFL8","",MAX(0,ROUND(BKFL8_STR_RCK(AB311,X311),1))))</f>
        <v/>
      </c>
      <c r="AW311" s="96" t="str" cm="1">
        <f t="array" ref="AW311">IF(A311="","",IF(INDEX(Table_Methods!A:F,MATCH(G311,Table_Methods!B:B,0),1)&lt;&gt;"BKFL9","",MAX(0,ROUND(BKFL9_STR_NRK(AC311,AD311,X311,Y311,Z311),1))))</f>
        <v/>
      </c>
      <c r="AX311" s="96" t="str" cm="1">
        <f t="array" ref="AX311">IF(A311="","",IF(INDEX(Table_Methods!A:F,MATCH(G311,Table_Methods!B:B,0),1)&lt;&gt;"BKFL9","",MAX(0,ROUND(BKFL9_STR_RCK(AB311,X311),1))))</f>
        <v/>
      </c>
    </row>
    <row r="312" spans="1:50" x14ac:dyDescent="0.25">
      <c r="A312" s="82" t="str">
        <f>IF(Input!A312="","",Input!A312)</f>
        <v/>
      </c>
      <c r="B312" s="82" t="str">
        <f>IF(Input!B312="","",Input!B312)</f>
        <v/>
      </c>
      <c r="C312" s="82" t="str">
        <f>IF(Input!D312="","",Input!D312)</f>
        <v/>
      </c>
      <c r="D312" s="82" t="str">
        <f>IF(Input!E312="","",Input!E312)</f>
        <v/>
      </c>
      <c r="E312" s="82" t="str">
        <f>IF(Input!F312="","",Input!F312)</f>
        <v/>
      </c>
      <c r="F312" s="82" t="str">
        <f>IF(Input!G312="","",Input!G312)</f>
        <v/>
      </c>
      <c r="G312" s="83" t="str">
        <f>IF(Input!H312="","",Input!H312)</f>
        <v/>
      </c>
      <c r="H312" s="82" t="str">
        <f>IF(Input!I312="","",Input!I312)</f>
        <v/>
      </c>
      <c r="I312" s="82" t="str">
        <f>IF(Input!J312="","",Input!J312)</f>
        <v/>
      </c>
      <c r="J312" s="82" t="str">
        <f>IF(Input!K312="","",Input!K312)</f>
        <v/>
      </c>
      <c r="K312" s="82" t="str">
        <f>IF(Input!L312="","",Input!L312)</f>
        <v/>
      </c>
      <c r="L312" s="70" t="str">
        <f>IF(B312="","",IF(B312="Box",4,IF(AND(Project!$B$12&gt;0,ISNUMBER(Project!$B$12)),Project!$B$12,12)))</f>
        <v/>
      </c>
      <c r="M312" s="66" t="str">
        <f t="shared" si="28"/>
        <v/>
      </c>
      <c r="N312" s="66" t="str">
        <f t="shared" si="29"/>
        <v/>
      </c>
      <c r="O312" s="67" t="str" cm="1">
        <f t="array" ref="O312">IF(A312="","",ROUND(IF(B312="Circular",Circular(M312),IF(B312="Box",Box(M312,N312),Elliptical(M312,N312))),3))</f>
        <v/>
      </c>
      <c r="P312" s="66" t="str">
        <f t="shared" si="30"/>
        <v/>
      </c>
      <c r="Q312" s="66" t="str" cm="1">
        <f t="array" ref="Q312">IF(M312="","",ROUND(W(M312),2))</f>
        <v/>
      </c>
      <c r="R312" s="66" t="str" cm="1">
        <f t="array" ref="R312">IF(M312="","",ROUND(Wb(Q312,M312),2))</f>
        <v/>
      </c>
      <c r="S312" s="66" t="str" cm="1">
        <f t="array" ref="S312">IF(R312="","",ROUND(K(R312,N312,L312),2))</f>
        <v/>
      </c>
      <c r="T312" s="66" t="str" cm="1">
        <f t="array" ref="T312">IF(S312="","",ROUND(K_3(S312,P312,L312),2))</f>
        <v/>
      </c>
      <c r="U312" s="66" t="str" cm="1">
        <f t="array" ref="U312">IF(S312="","",ROUND(Wt(I312,S312,L312),2))</f>
        <v/>
      </c>
      <c r="V312" s="92" t="str" cm="1">
        <f t="array" ref="V312">IF(A312="","",MAX(ROUND(L_B2(K312,N312),2),0))</f>
        <v/>
      </c>
      <c r="W312" s="92" t="str" cm="1">
        <f t="array" ref="W312">IF(A312="","",MAX(ROUND(L_Tc(K312,I312,N312),2),0))</f>
        <v/>
      </c>
      <c r="X312" s="92" t="str" cm="1">
        <f t="array" ref="X312">IF(N312="","",ROUND(L_Vc(K312,P312,N312),2))</f>
        <v/>
      </c>
      <c r="Y312" s="92" t="str">
        <f t="shared" si="31"/>
        <v/>
      </c>
      <c r="Z312" s="92" t="str">
        <f t="shared" si="32"/>
        <v/>
      </c>
      <c r="AA312" s="92" t="str">
        <f t="shared" si="33"/>
        <v/>
      </c>
      <c r="AB312" s="76" t="str" cm="1">
        <f t="array" ref="AB312">IF(A312="","",AREA_F(IF(RIGHT(G312,4)="ment",P312,I312),R312))</f>
        <v/>
      </c>
      <c r="AC312" s="76" t="str" cm="1">
        <f t="array" ref="AC312">IF(A312="","",ROUND(AREA_BC(R312,S312,N312,O312),2))</f>
        <v/>
      </c>
      <c r="AD312" s="76" t="str">
        <f t="shared" si="34"/>
        <v/>
      </c>
      <c r="AE312" s="76" t="str" cm="1">
        <f t="array" ref="AE312">IF(A312="","",ROUND(AREA_CT(S312,U312,I312),2))</f>
        <v/>
      </c>
      <c r="AF312" s="76" t="str" cm="1">
        <f t="array" ref="AF312">IF(A312="","",ROUND(AREA_VT(T312,U312,I312,P312),2))</f>
        <v/>
      </c>
      <c r="AG312" s="96" t="str" cm="1">
        <f t="array" ref="AG312">IF(A312="","",IF(INDEX(Table_Methods!A:F,MATCH(G312,Table_Methods!B:B,0),1)&lt;&gt;"BKFL1","",MAX(0,ROUND(BKFL1_CEB(AC312,AE312,AH312,F312,F312,J312),1))))</f>
        <v/>
      </c>
      <c r="AH312" s="96" t="str" cm="1">
        <f t="array" ref="AH312">IF(A312="","",IF(INDEX(Table_Methods!A:F,MATCH(G312,Table_Methods!B:B,0),1)&lt;&gt;"BKFL1","",MAX(0,ROUND(BKFL1_STR_NRK(AC312,AE312,K312,V312,W312),1))))</f>
        <v/>
      </c>
      <c r="AI312" s="96" t="str" cm="1">
        <f t="array" ref="AI312">IF(A312="","",IF(INDEX(Table_Methods!A:F,MATCH(G312,Table_Methods!B:B,0),1)&lt;&gt;"BKFL1","",MAX(0,ROUND(BKFL1_STR_RCK(AB312,F312),1))))</f>
        <v/>
      </c>
      <c r="AJ312" s="96" t="str" cm="1">
        <f t="array" ref="AJ312">IF(A312="","",IF(INDEX(Table_Methods!A:F,MATCH(G312,Table_Methods!B:B,0),1)&lt;&gt;"BKFL2","",MAX(0,ROUND(BKFL2_CEB(AC312,AD312,AK312,F312,F312,J312),1))))</f>
        <v/>
      </c>
      <c r="AK312" s="96" t="str" cm="1">
        <f t="array" ref="AK312">IF(A312="","",IF(INDEX(Table_Methods!A:F,MATCH(G312,Table_Methods!B:B,0),1)&lt;&gt;"BKFL2","",MAX(0,ROUND(BKFL2_STR_NRK(AC312,AD312,K312,V312,X312),1))))</f>
        <v/>
      </c>
      <c r="AL312" s="96" t="str" cm="1">
        <f t="array" ref="AL312">IF(A312="","",IF(INDEX(Table_Methods!A:F,MATCH(G312,Table_Methods!B:B,0),1)&lt;&gt;"BKFL2","",MAX(0,ROUND(BKFL2_STR_RCK(AB312,F312),1))))</f>
        <v/>
      </c>
      <c r="AM312" s="96" t="str" cm="1">
        <f t="array" ref="AM312">IF(A312="","",IF(INDEX(Table_Methods!A:F,MATCH(G312,Table_Methods!B:B,0),1)&lt;&gt;"BKFL3","",MAX(0,ROUND(BKFL3_STR(AC312+AE312,K312),1))))</f>
        <v/>
      </c>
      <c r="AN312" s="96" t="str" cm="1">
        <f t="array" ref="AN312">IF(A312="","",IF(INDEX(Table_Methods!A:F,MATCH(G312,Table_Methods!B:B,0),1)&lt;&gt;"BKFL6","",MAX(0,ROUND(BKFL6_CEB(AC312,AE312,AO312,F312,F312,J312),1))))</f>
        <v/>
      </c>
      <c r="AO312" s="97" t="str" cm="1">
        <f t="array" ref="AO312">IF(A312="","",IF(INDEX(Table_Methods!A:F,MATCH(G312,Table_Methods!B:B,0),1)&lt;&gt;"BKFL6","",MAX(0,ROUND(BKFL6_STR_NRK(AC312,K312,V312),1))))</f>
        <v/>
      </c>
      <c r="AP312" s="96" t="str" cm="1">
        <f t="array" ref="AP312">IF(A312="","",IF(INDEX(Table_Methods!A:F,MATCH(G312,Table_Methods!B:B,0),1)&lt;&gt;"BKFL6","",MAX(0,ROUND(BKFL6_STR_RCK(AB312,F312),1))))</f>
        <v/>
      </c>
      <c r="AQ312" s="97" t="str" cm="1">
        <f t="array" ref="AQ312">IF(A312="","",IF(INDEX(Table_Methods!A:F,MATCH(G312,Table_Methods!B:B,0),1)&lt;&gt;"BKFL7","",MAX(0,ROUND(BKFL7_CEB(AC312,AD312,AR312,F312,F312,J312),1))))</f>
        <v/>
      </c>
      <c r="AR312" s="96" t="str" cm="1">
        <f t="array" ref="AR312">IF(A312="","",IF(INDEX(Table_Methods!A:F,MATCH(G312,Table_Methods!B:B,0),1)&lt;&gt;"BKFL7","",MAX(0,ROUND(BKFL7_STR_NRK(AC312,K312,V312),1))))</f>
        <v/>
      </c>
      <c r="AS312" s="96" t="str" cm="1">
        <f t="array" ref="AS312">IF(A312="","",IF(INDEX(Table_Methods!A:F,MATCH(G312,Table_Methods!B:B,0),1)&lt;&gt;"BKFL7","",MAX(0,ROUND(BKFL7_STR_RCK(AB312,F312),1))))</f>
        <v/>
      </c>
      <c r="AT312" s="97" t="str" cm="1">
        <f t="array" ref="AT312">IF(A312="","",IF(INDEX(Table_Methods!A:F,MATCH(G312,Table_Methods!B:B,0),1)&lt;&gt;"BKFL8","",MAX(0,ROUND(BKFL8_CEB(AF312,Z312,AA312),1))))</f>
        <v/>
      </c>
      <c r="AU312" s="96" t="str" cm="1">
        <f t="array" ref="AU312">IF(A312="","",IF(INDEX(Table_Methods!A:F,MATCH(G312,Table_Methods!B:B,0),1)&lt;&gt;"BKFL8","",MAX(0,ROUND(BKFL8_STR_NRK(AC312,AD312,X312,Y312,Z312),1))))</f>
        <v/>
      </c>
      <c r="AV312" s="96" t="str" cm="1">
        <f t="array" ref="AV312">IF(A312="","",IF(INDEX(Table_Methods!A:F,MATCH(G312,Table_Methods!B:B,0),1)&lt;&gt;"BKFL8","",MAX(0,ROUND(BKFL8_STR_RCK(AB312,X312),1))))</f>
        <v/>
      </c>
      <c r="AW312" s="96" t="str" cm="1">
        <f t="array" ref="AW312">IF(A312="","",IF(INDEX(Table_Methods!A:F,MATCH(G312,Table_Methods!B:B,0),1)&lt;&gt;"BKFL9","",MAX(0,ROUND(BKFL9_STR_NRK(AC312,AD312,X312,Y312,Z312),1))))</f>
        <v/>
      </c>
      <c r="AX312" s="96" t="str" cm="1">
        <f t="array" ref="AX312">IF(A312="","",IF(INDEX(Table_Methods!A:F,MATCH(G312,Table_Methods!B:B,0),1)&lt;&gt;"BKFL9","",MAX(0,ROUND(BKFL9_STR_RCK(AB312,X312),1))))</f>
        <v/>
      </c>
    </row>
    <row r="313" spans="1:50" x14ac:dyDescent="0.25">
      <c r="A313" s="82" t="str">
        <f>IF(Input!A313="","",Input!A313)</f>
        <v/>
      </c>
      <c r="B313" s="82" t="str">
        <f>IF(Input!B313="","",Input!B313)</f>
        <v/>
      </c>
      <c r="C313" s="82" t="str">
        <f>IF(Input!D313="","",Input!D313)</f>
        <v/>
      </c>
      <c r="D313" s="82" t="str">
        <f>IF(Input!E313="","",Input!E313)</f>
        <v/>
      </c>
      <c r="E313" s="82" t="str">
        <f>IF(Input!F313="","",Input!F313)</f>
        <v/>
      </c>
      <c r="F313" s="82" t="str">
        <f>IF(Input!G313="","",Input!G313)</f>
        <v/>
      </c>
      <c r="G313" s="83" t="str">
        <f>IF(Input!H313="","",Input!H313)</f>
        <v/>
      </c>
      <c r="H313" s="82" t="str">
        <f>IF(Input!I313="","",Input!I313)</f>
        <v/>
      </c>
      <c r="I313" s="82" t="str">
        <f>IF(Input!J313="","",Input!J313)</f>
        <v/>
      </c>
      <c r="J313" s="82" t="str">
        <f>IF(Input!K313="","",Input!K313)</f>
        <v/>
      </c>
      <c r="K313" s="82" t="str">
        <f>IF(Input!L313="","",Input!L313)</f>
        <v/>
      </c>
      <c r="L313" s="70" t="str">
        <f>IF(B313="","",IF(B313="Box",4,IF(AND(Project!$B$12&gt;0,ISNUMBER(Project!$B$12)),Project!$B$12,12)))</f>
        <v/>
      </c>
      <c r="M313" s="66" t="str">
        <f t="shared" si="28"/>
        <v/>
      </c>
      <c r="N313" s="66" t="str">
        <f t="shared" si="29"/>
        <v/>
      </c>
      <c r="O313" s="67" t="str" cm="1">
        <f t="array" ref="O313">IF(A313="","",ROUND(IF(B313="Circular",Circular(M313),IF(B313="Box",Box(M313,N313),Elliptical(M313,N313))),3))</f>
        <v/>
      </c>
      <c r="P313" s="66" t="str">
        <f t="shared" si="30"/>
        <v/>
      </c>
      <c r="Q313" s="66" t="str" cm="1">
        <f t="array" ref="Q313">IF(M313="","",ROUND(W(M313),2))</f>
        <v/>
      </c>
      <c r="R313" s="66" t="str" cm="1">
        <f t="array" ref="R313">IF(M313="","",ROUND(Wb(Q313,M313),2))</f>
        <v/>
      </c>
      <c r="S313" s="66" t="str" cm="1">
        <f t="array" ref="S313">IF(R313="","",ROUND(K(R313,N313,L313),2))</f>
        <v/>
      </c>
      <c r="T313" s="66" t="str" cm="1">
        <f t="array" ref="T313">IF(S313="","",ROUND(K_3(S313,P313,L313),2))</f>
        <v/>
      </c>
      <c r="U313" s="66" t="str" cm="1">
        <f t="array" ref="U313">IF(S313="","",ROUND(Wt(I313,S313,L313),2))</f>
        <v/>
      </c>
      <c r="V313" s="92" t="str" cm="1">
        <f t="array" ref="V313">IF(A313="","",MAX(ROUND(L_B2(K313,N313),2),0))</f>
        <v/>
      </c>
      <c r="W313" s="92" t="str" cm="1">
        <f t="array" ref="W313">IF(A313="","",MAX(ROUND(L_Tc(K313,I313,N313),2),0))</f>
        <v/>
      </c>
      <c r="X313" s="92" t="str" cm="1">
        <f t="array" ref="X313">IF(N313="","",ROUND(L_Vc(K313,P313,N313),2))</f>
        <v/>
      </c>
      <c r="Y313" s="92" t="str">
        <f t="shared" si="31"/>
        <v/>
      </c>
      <c r="Z313" s="92" t="str">
        <f t="shared" si="32"/>
        <v/>
      </c>
      <c r="AA313" s="92" t="str">
        <f t="shared" si="33"/>
        <v/>
      </c>
      <c r="AB313" s="76" t="str" cm="1">
        <f t="array" ref="AB313">IF(A313="","",AREA_F(IF(RIGHT(G313,4)="ment",P313,I313),R313))</f>
        <v/>
      </c>
      <c r="AC313" s="76" t="str" cm="1">
        <f t="array" ref="AC313">IF(A313="","",ROUND(AREA_BC(R313,S313,N313,O313),2))</f>
        <v/>
      </c>
      <c r="AD313" s="76" t="str">
        <f t="shared" si="34"/>
        <v/>
      </c>
      <c r="AE313" s="76" t="str" cm="1">
        <f t="array" ref="AE313">IF(A313="","",ROUND(AREA_CT(S313,U313,I313),2))</f>
        <v/>
      </c>
      <c r="AF313" s="76" t="str" cm="1">
        <f t="array" ref="AF313">IF(A313="","",ROUND(AREA_VT(T313,U313,I313,P313),2))</f>
        <v/>
      </c>
      <c r="AG313" s="96" t="str" cm="1">
        <f t="array" ref="AG313">IF(A313="","",IF(INDEX(Table_Methods!A:F,MATCH(G313,Table_Methods!B:B,0),1)&lt;&gt;"BKFL1","",MAX(0,ROUND(BKFL1_CEB(AC313,AE313,AH313,F313,F313,J313),1))))</f>
        <v/>
      </c>
      <c r="AH313" s="96" t="str" cm="1">
        <f t="array" ref="AH313">IF(A313="","",IF(INDEX(Table_Methods!A:F,MATCH(G313,Table_Methods!B:B,0),1)&lt;&gt;"BKFL1","",MAX(0,ROUND(BKFL1_STR_NRK(AC313,AE313,K313,V313,W313),1))))</f>
        <v/>
      </c>
      <c r="AI313" s="96" t="str" cm="1">
        <f t="array" ref="AI313">IF(A313="","",IF(INDEX(Table_Methods!A:F,MATCH(G313,Table_Methods!B:B,0),1)&lt;&gt;"BKFL1","",MAX(0,ROUND(BKFL1_STR_RCK(AB313,F313),1))))</f>
        <v/>
      </c>
      <c r="AJ313" s="96" t="str" cm="1">
        <f t="array" ref="AJ313">IF(A313="","",IF(INDEX(Table_Methods!A:F,MATCH(G313,Table_Methods!B:B,0),1)&lt;&gt;"BKFL2","",MAX(0,ROUND(BKFL2_CEB(AC313,AD313,AK313,F313,F313,J313),1))))</f>
        <v/>
      </c>
      <c r="AK313" s="96" t="str" cm="1">
        <f t="array" ref="AK313">IF(A313="","",IF(INDEX(Table_Methods!A:F,MATCH(G313,Table_Methods!B:B,0),1)&lt;&gt;"BKFL2","",MAX(0,ROUND(BKFL2_STR_NRK(AC313,AD313,K313,V313,X313),1))))</f>
        <v/>
      </c>
      <c r="AL313" s="96" t="str" cm="1">
        <f t="array" ref="AL313">IF(A313="","",IF(INDEX(Table_Methods!A:F,MATCH(G313,Table_Methods!B:B,0),1)&lt;&gt;"BKFL2","",MAX(0,ROUND(BKFL2_STR_RCK(AB313,F313),1))))</f>
        <v/>
      </c>
      <c r="AM313" s="96" t="str" cm="1">
        <f t="array" ref="AM313">IF(A313="","",IF(INDEX(Table_Methods!A:F,MATCH(G313,Table_Methods!B:B,0),1)&lt;&gt;"BKFL3","",MAX(0,ROUND(BKFL3_STR(AC313+AE313,K313),1))))</f>
        <v/>
      </c>
      <c r="AN313" s="96" t="str" cm="1">
        <f t="array" ref="AN313">IF(A313="","",IF(INDEX(Table_Methods!A:F,MATCH(G313,Table_Methods!B:B,0),1)&lt;&gt;"BKFL6","",MAX(0,ROUND(BKFL6_CEB(AC313,AE313,AO313,F313,F313,J313),1))))</f>
        <v/>
      </c>
      <c r="AO313" s="97" t="str" cm="1">
        <f t="array" ref="AO313">IF(A313="","",IF(INDEX(Table_Methods!A:F,MATCH(G313,Table_Methods!B:B,0),1)&lt;&gt;"BKFL6","",MAX(0,ROUND(BKFL6_STR_NRK(AC313,K313,V313),1))))</f>
        <v/>
      </c>
      <c r="AP313" s="96" t="str" cm="1">
        <f t="array" ref="AP313">IF(A313="","",IF(INDEX(Table_Methods!A:F,MATCH(G313,Table_Methods!B:B,0),1)&lt;&gt;"BKFL6","",MAX(0,ROUND(BKFL6_STR_RCK(AB313,F313),1))))</f>
        <v/>
      </c>
      <c r="AQ313" s="97" t="str" cm="1">
        <f t="array" ref="AQ313">IF(A313="","",IF(INDEX(Table_Methods!A:F,MATCH(G313,Table_Methods!B:B,0),1)&lt;&gt;"BKFL7","",MAX(0,ROUND(BKFL7_CEB(AC313,AD313,AR313,F313,F313,J313),1))))</f>
        <v/>
      </c>
      <c r="AR313" s="96" t="str" cm="1">
        <f t="array" ref="AR313">IF(A313="","",IF(INDEX(Table_Methods!A:F,MATCH(G313,Table_Methods!B:B,0),1)&lt;&gt;"BKFL7","",MAX(0,ROUND(BKFL7_STR_NRK(AC313,K313,V313),1))))</f>
        <v/>
      </c>
      <c r="AS313" s="96" t="str" cm="1">
        <f t="array" ref="AS313">IF(A313="","",IF(INDEX(Table_Methods!A:F,MATCH(G313,Table_Methods!B:B,0),1)&lt;&gt;"BKFL7","",MAX(0,ROUND(BKFL7_STR_RCK(AB313,F313),1))))</f>
        <v/>
      </c>
      <c r="AT313" s="97" t="str" cm="1">
        <f t="array" ref="AT313">IF(A313="","",IF(INDEX(Table_Methods!A:F,MATCH(G313,Table_Methods!B:B,0),1)&lt;&gt;"BKFL8","",MAX(0,ROUND(BKFL8_CEB(AF313,Z313,AA313),1))))</f>
        <v/>
      </c>
      <c r="AU313" s="96" t="str" cm="1">
        <f t="array" ref="AU313">IF(A313="","",IF(INDEX(Table_Methods!A:F,MATCH(G313,Table_Methods!B:B,0),1)&lt;&gt;"BKFL8","",MAX(0,ROUND(BKFL8_STR_NRK(AC313,AD313,X313,Y313,Z313),1))))</f>
        <v/>
      </c>
      <c r="AV313" s="96" t="str" cm="1">
        <f t="array" ref="AV313">IF(A313="","",IF(INDEX(Table_Methods!A:F,MATCH(G313,Table_Methods!B:B,0),1)&lt;&gt;"BKFL8","",MAX(0,ROUND(BKFL8_STR_RCK(AB313,X313),1))))</f>
        <v/>
      </c>
      <c r="AW313" s="96" t="str" cm="1">
        <f t="array" ref="AW313">IF(A313="","",IF(INDEX(Table_Methods!A:F,MATCH(G313,Table_Methods!B:B,0),1)&lt;&gt;"BKFL9","",MAX(0,ROUND(BKFL9_STR_NRK(AC313,AD313,X313,Y313,Z313),1))))</f>
        <v/>
      </c>
      <c r="AX313" s="96" t="str" cm="1">
        <f t="array" ref="AX313">IF(A313="","",IF(INDEX(Table_Methods!A:F,MATCH(G313,Table_Methods!B:B,0),1)&lt;&gt;"BKFL9","",MAX(0,ROUND(BKFL9_STR_RCK(AB313,X313),1))))</f>
        <v/>
      </c>
    </row>
    <row r="314" spans="1:50" x14ac:dyDescent="0.25">
      <c r="A314" s="82" t="str">
        <f>IF(Input!A314="","",Input!A314)</f>
        <v/>
      </c>
      <c r="B314" s="82" t="str">
        <f>IF(Input!B314="","",Input!B314)</f>
        <v/>
      </c>
      <c r="C314" s="82" t="str">
        <f>IF(Input!D314="","",Input!D314)</f>
        <v/>
      </c>
      <c r="D314" s="82" t="str">
        <f>IF(Input!E314="","",Input!E314)</f>
        <v/>
      </c>
      <c r="E314" s="82" t="str">
        <f>IF(Input!F314="","",Input!F314)</f>
        <v/>
      </c>
      <c r="F314" s="82" t="str">
        <f>IF(Input!G314="","",Input!G314)</f>
        <v/>
      </c>
      <c r="G314" s="83" t="str">
        <f>IF(Input!H314="","",Input!H314)</f>
        <v/>
      </c>
      <c r="H314" s="82" t="str">
        <f>IF(Input!I314="","",Input!I314)</f>
        <v/>
      </c>
      <c r="I314" s="82" t="str">
        <f>IF(Input!J314="","",Input!J314)</f>
        <v/>
      </c>
      <c r="J314" s="82" t="str">
        <f>IF(Input!K314="","",Input!K314)</f>
        <v/>
      </c>
      <c r="K314" s="82" t="str">
        <f>IF(Input!L314="","",Input!L314)</f>
        <v/>
      </c>
      <c r="L314" s="70" t="str">
        <f>IF(B314="","",IF(B314="Box",4,IF(AND(Project!$B$12&gt;0,ISNUMBER(Project!$B$12)),Project!$B$12,12)))</f>
        <v/>
      </c>
      <c r="M314" s="66" t="str">
        <f t="shared" si="28"/>
        <v/>
      </c>
      <c r="N314" s="66" t="str">
        <f t="shared" si="29"/>
        <v/>
      </c>
      <c r="O314" s="67" t="str" cm="1">
        <f t="array" ref="O314">IF(A314="","",ROUND(IF(B314="Circular",Circular(M314),IF(B314="Box",Box(M314,N314),Elliptical(M314,N314))),3))</f>
        <v/>
      </c>
      <c r="P314" s="66" t="str">
        <f t="shared" si="30"/>
        <v/>
      </c>
      <c r="Q314" s="66" t="str" cm="1">
        <f t="array" ref="Q314">IF(M314="","",ROUND(W(M314),2))</f>
        <v/>
      </c>
      <c r="R314" s="66" t="str" cm="1">
        <f t="array" ref="R314">IF(M314="","",ROUND(Wb(Q314,M314),2))</f>
        <v/>
      </c>
      <c r="S314" s="66" t="str" cm="1">
        <f t="array" ref="S314">IF(R314="","",ROUND(K(R314,N314,L314),2))</f>
        <v/>
      </c>
      <c r="T314" s="66" t="str" cm="1">
        <f t="array" ref="T314">IF(S314="","",ROUND(K_3(S314,P314,L314),2))</f>
        <v/>
      </c>
      <c r="U314" s="66" t="str" cm="1">
        <f t="array" ref="U314">IF(S314="","",ROUND(Wt(I314,S314,L314),2))</f>
        <v/>
      </c>
      <c r="V314" s="92" t="str" cm="1">
        <f t="array" ref="V314">IF(A314="","",MAX(ROUND(L_B2(K314,N314),2),0))</f>
        <v/>
      </c>
      <c r="W314" s="92" t="str" cm="1">
        <f t="array" ref="W314">IF(A314="","",MAX(ROUND(L_Tc(K314,I314,N314),2),0))</f>
        <v/>
      </c>
      <c r="X314" s="92" t="str" cm="1">
        <f t="array" ref="X314">IF(N314="","",ROUND(L_Vc(K314,P314,N314),2))</f>
        <v/>
      </c>
      <c r="Y314" s="92" t="str">
        <f t="shared" si="31"/>
        <v/>
      </c>
      <c r="Z314" s="92" t="str">
        <f t="shared" si="32"/>
        <v/>
      </c>
      <c r="AA314" s="92" t="str">
        <f t="shared" si="33"/>
        <v/>
      </c>
      <c r="AB314" s="76" t="str" cm="1">
        <f t="array" ref="AB314">IF(A314="","",AREA_F(IF(RIGHT(G314,4)="ment",P314,I314),R314))</f>
        <v/>
      </c>
      <c r="AC314" s="76" t="str" cm="1">
        <f t="array" ref="AC314">IF(A314="","",ROUND(AREA_BC(R314,S314,N314,O314),2))</f>
        <v/>
      </c>
      <c r="AD314" s="76" t="str">
        <f t="shared" si="34"/>
        <v/>
      </c>
      <c r="AE314" s="76" t="str" cm="1">
        <f t="array" ref="AE314">IF(A314="","",ROUND(AREA_CT(S314,U314,I314),2))</f>
        <v/>
      </c>
      <c r="AF314" s="76" t="str" cm="1">
        <f t="array" ref="AF314">IF(A314="","",ROUND(AREA_VT(T314,U314,I314,P314),2))</f>
        <v/>
      </c>
      <c r="AG314" s="96" t="str" cm="1">
        <f t="array" ref="AG314">IF(A314="","",IF(INDEX(Table_Methods!A:F,MATCH(G314,Table_Methods!B:B,0),1)&lt;&gt;"BKFL1","",MAX(0,ROUND(BKFL1_CEB(AC314,AE314,AH314,F314,F314,J314),1))))</f>
        <v/>
      </c>
      <c r="AH314" s="96" t="str" cm="1">
        <f t="array" ref="AH314">IF(A314="","",IF(INDEX(Table_Methods!A:F,MATCH(G314,Table_Methods!B:B,0),1)&lt;&gt;"BKFL1","",MAX(0,ROUND(BKFL1_STR_NRK(AC314,AE314,K314,V314,W314),1))))</f>
        <v/>
      </c>
      <c r="AI314" s="96" t="str" cm="1">
        <f t="array" ref="AI314">IF(A314="","",IF(INDEX(Table_Methods!A:F,MATCH(G314,Table_Methods!B:B,0),1)&lt;&gt;"BKFL1","",MAX(0,ROUND(BKFL1_STR_RCK(AB314,F314),1))))</f>
        <v/>
      </c>
      <c r="AJ314" s="96" t="str" cm="1">
        <f t="array" ref="AJ314">IF(A314="","",IF(INDEX(Table_Methods!A:F,MATCH(G314,Table_Methods!B:B,0),1)&lt;&gt;"BKFL2","",MAX(0,ROUND(BKFL2_CEB(AC314,AD314,AK314,F314,F314,J314),1))))</f>
        <v/>
      </c>
      <c r="AK314" s="96" t="str" cm="1">
        <f t="array" ref="AK314">IF(A314="","",IF(INDEX(Table_Methods!A:F,MATCH(G314,Table_Methods!B:B,0),1)&lt;&gt;"BKFL2","",MAX(0,ROUND(BKFL2_STR_NRK(AC314,AD314,K314,V314,X314),1))))</f>
        <v/>
      </c>
      <c r="AL314" s="96" t="str" cm="1">
        <f t="array" ref="AL314">IF(A314="","",IF(INDEX(Table_Methods!A:F,MATCH(G314,Table_Methods!B:B,0),1)&lt;&gt;"BKFL2","",MAX(0,ROUND(BKFL2_STR_RCK(AB314,F314),1))))</f>
        <v/>
      </c>
      <c r="AM314" s="96" t="str" cm="1">
        <f t="array" ref="AM314">IF(A314="","",IF(INDEX(Table_Methods!A:F,MATCH(G314,Table_Methods!B:B,0),1)&lt;&gt;"BKFL3","",MAX(0,ROUND(BKFL3_STR(AC314+AE314,K314),1))))</f>
        <v/>
      </c>
      <c r="AN314" s="96" t="str" cm="1">
        <f t="array" ref="AN314">IF(A314="","",IF(INDEX(Table_Methods!A:F,MATCH(G314,Table_Methods!B:B,0),1)&lt;&gt;"BKFL6","",MAX(0,ROUND(BKFL6_CEB(AC314,AE314,AO314,F314,F314,J314),1))))</f>
        <v/>
      </c>
      <c r="AO314" s="97" t="str" cm="1">
        <f t="array" ref="AO314">IF(A314="","",IF(INDEX(Table_Methods!A:F,MATCH(G314,Table_Methods!B:B,0),1)&lt;&gt;"BKFL6","",MAX(0,ROUND(BKFL6_STR_NRK(AC314,K314,V314),1))))</f>
        <v/>
      </c>
      <c r="AP314" s="96" t="str" cm="1">
        <f t="array" ref="AP314">IF(A314="","",IF(INDEX(Table_Methods!A:F,MATCH(G314,Table_Methods!B:B,0),1)&lt;&gt;"BKFL6","",MAX(0,ROUND(BKFL6_STR_RCK(AB314,F314),1))))</f>
        <v/>
      </c>
      <c r="AQ314" s="97" t="str" cm="1">
        <f t="array" ref="AQ314">IF(A314="","",IF(INDEX(Table_Methods!A:F,MATCH(G314,Table_Methods!B:B,0),1)&lt;&gt;"BKFL7","",MAX(0,ROUND(BKFL7_CEB(AC314,AD314,AR314,F314,F314,J314),1))))</f>
        <v/>
      </c>
      <c r="AR314" s="96" t="str" cm="1">
        <f t="array" ref="AR314">IF(A314="","",IF(INDEX(Table_Methods!A:F,MATCH(G314,Table_Methods!B:B,0),1)&lt;&gt;"BKFL7","",MAX(0,ROUND(BKFL7_STR_NRK(AC314,K314,V314),1))))</f>
        <v/>
      </c>
      <c r="AS314" s="96" t="str" cm="1">
        <f t="array" ref="AS314">IF(A314="","",IF(INDEX(Table_Methods!A:F,MATCH(G314,Table_Methods!B:B,0),1)&lt;&gt;"BKFL7","",MAX(0,ROUND(BKFL7_STR_RCK(AB314,F314),1))))</f>
        <v/>
      </c>
      <c r="AT314" s="97" t="str" cm="1">
        <f t="array" ref="AT314">IF(A314="","",IF(INDEX(Table_Methods!A:F,MATCH(G314,Table_Methods!B:B,0),1)&lt;&gt;"BKFL8","",MAX(0,ROUND(BKFL8_CEB(AF314,Z314,AA314),1))))</f>
        <v/>
      </c>
      <c r="AU314" s="96" t="str" cm="1">
        <f t="array" ref="AU314">IF(A314="","",IF(INDEX(Table_Methods!A:F,MATCH(G314,Table_Methods!B:B,0),1)&lt;&gt;"BKFL8","",MAX(0,ROUND(BKFL8_STR_NRK(AC314,AD314,X314,Y314,Z314),1))))</f>
        <v/>
      </c>
      <c r="AV314" s="96" t="str" cm="1">
        <f t="array" ref="AV314">IF(A314="","",IF(INDEX(Table_Methods!A:F,MATCH(G314,Table_Methods!B:B,0),1)&lt;&gt;"BKFL8","",MAX(0,ROUND(BKFL8_STR_RCK(AB314,X314),1))))</f>
        <v/>
      </c>
      <c r="AW314" s="96" t="str" cm="1">
        <f t="array" ref="AW314">IF(A314="","",IF(INDEX(Table_Methods!A:F,MATCH(G314,Table_Methods!B:B,0),1)&lt;&gt;"BKFL9","",MAX(0,ROUND(BKFL9_STR_NRK(AC314,AD314,X314,Y314,Z314),1))))</f>
        <v/>
      </c>
      <c r="AX314" s="96" t="str" cm="1">
        <f t="array" ref="AX314">IF(A314="","",IF(INDEX(Table_Methods!A:F,MATCH(G314,Table_Methods!B:B,0),1)&lt;&gt;"BKFL9","",MAX(0,ROUND(BKFL9_STR_RCK(AB314,X314),1))))</f>
        <v/>
      </c>
    </row>
    <row r="315" spans="1:50" x14ac:dyDescent="0.25">
      <c r="A315" s="82" t="str">
        <f>IF(Input!A315="","",Input!A315)</f>
        <v/>
      </c>
      <c r="B315" s="82" t="str">
        <f>IF(Input!B315="","",Input!B315)</f>
        <v/>
      </c>
      <c r="C315" s="82" t="str">
        <f>IF(Input!D315="","",Input!D315)</f>
        <v/>
      </c>
      <c r="D315" s="82" t="str">
        <f>IF(Input!E315="","",Input!E315)</f>
        <v/>
      </c>
      <c r="E315" s="82" t="str">
        <f>IF(Input!F315="","",Input!F315)</f>
        <v/>
      </c>
      <c r="F315" s="82" t="str">
        <f>IF(Input!G315="","",Input!G315)</f>
        <v/>
      </c>
      <c r="G315" s="83" t="str">
        <f>IF(Input!H315="","",Input!H315)</f>
        <v/>
      </c>
      <c r="H315" s="82" t="str">
        <f>IF(Input!I315="","",Input!I315)</f>
        <v/>
      </c>
      <c r="I315" s="82" t="str">
        <f>IF(Input!J315="","",Input!J315)</f>
        <v/>
      </c>
      <c r="J315" s="82" t="str">
        <f>IF(Input!K315="","",Input!K315)</f>
        <v/>
      </c>
      <c r="K315" s="82" t="str">
        <f>IF(Input!L315="","",Input!L315)</f>
        <v/>
      </c>
      <c r="L315" s="70" t="str">
        <f>IF(B315="","",IF(B315="Box",4,IF(AND(Project!$B$12&gt;0,ISNUMBER(Project!$B$12)),Project!$B$12,12)))</f>
        <v/>
      </c>
      <c r="M315" s="66" t="str">
        <f t="shared" si="28"/>
        <v/>
      </c>
      <c r="N315" s="66" t="str">
        <f t="shared" si="29"/>
        <v/>
      </c>
      <c r="O315" s="67" t="str" cm="1">
        <f t="array" ref="O315">IF(A315="","",ROUND(IF(B315="Circular",Circular(M315),IF(B315="Box",Box(M315,N315),Elliptical(M315,N315))),3))</f>
        <v/>
      </c>
      <c r="P315" s="66" t="str">
        <f t="shared" si="30"/>
        <v/>
      </c>
      <c r="Q315" s="66" t="str" cm="1">
        <f t="array" ref="Q315">IF(M315="","",ROUND(W(M315),2))</f>
        <v/>
      </c>
      <c r="R315" s="66" t="str" cm="1">
        <f t="array" ref="R315">IF(M315="","",ROUND(Wb(Q315,M315),2))</f>
        <v/>
      </c>
      <c r="S315" s="66" t="str" cm="1">
        <f t="array" ref="S315">IF(R315="","",ROUND(K(R315,N315,L315),2))</f>
        <v/>
      </c>
      <c r="T315" s="66" t="str" cm="1">
        <f t="array" ref="T315">IF(S315="","",ROUND(K_3(S315,P315,L315),2))</f>
        <v/>
      </c>
      <c r="U315" s="66" t="str" cm="1">
        <f t="array" ref="U315">IF(S315="","",ROUND(Wt(I315,S315,L315),2))</f>
        <v/>
      </c>
      <c r="V315" s="92" t="str" cm="1">
        <f t="array" ref="V315">IF(A315="","",MAX(ROUND(L_B2(K315,N315),2),0))</f>
        <v/>
      </c>
      <c r="W315" s="92" t="str" cm="1">
        <f t="array" ref="W315">IF(A315="","",MAX(ROUND(L_Tc(K315,I315,N315),2),0))</f>
        <v/>
      </c>
      <c r="X315" s="92" t="str" cm="1">
        <f t="array" ref="X315">IF(N315="","",ROUND(L_Vc(K315,P315,N315),2))</f>
        <v/>
      </c>
      <c r="Y315" s="92" t="str">
        <f t="shared" si="31"/>
        <v/>
      </c>
      <c r="Z315" s="92" t="str">
        <f t="shared" si="32"/>
        <v/>
      </c>
      <c r="AA315" s="92" t="str">
        <f t="shared" si="33"/>
        <v/>
      </c>
      <c r="AB315" s="76" t="str" cm="1">
        <f t="array" ref="AB315">IF(A315="","",AREA_F(IF(RIGHT(G315,4)="ment",P315,I315),R315))</f>
        <v/>
      </c>
      <c r="AC315" s="76" t="str" cm="1">
        <f t="array" ref="AC315">IF(A315="","",ROUND(AREA_BC(R315,S315,N315,O315),2))</f>
        <v/>
      </c>
      <c r="AD315" s="76" t="str">
        <f t="shared" si="34"/>
        <v/>
      </c>
      <c r="AE315" s="76" t="str" cm="1">
        <f t="array" ref="AE315">IF(A315="","",ROUND(AREA_CT(S315,U315,I315),2))</f>
        <v/>
      </c>
      <c r="AF315" s="76" t="str" cm="1">
        <f t="array" ref="AF315">IF(A315="","",ROUND(AREA_VT(T315,U315,I315,P315),2))</f>
        <v/>
      </c>
      <c r="AG315" s="96" t="str" cm="1">
        <f t="array" ref="AG315">IF(A315="","",IF(INDEX(Table_Methods!A:F,MATCH(G315,Table_Methods!B:B,0),1)&lt;&gt;"BKFL1","",MAX(0,ROUND(BKFL1_CEB(AC315,AE315,AH315,F315,F315,J315),1))))</f>
        <v/>
      </c>
      <c r="AH315" s="96" t="str" cm="1">
        <f t="array" ref="AH315">IF(A315="","",IF(INDEX(Table_Methods!A:F,MATCH(G315,Table_Methods!B:B,0),1)&lt;&gt;"BKFL1","",MAX(0,ROUND(BKFL1_STR_NRK(AC315,AE315,K315,V315,W315),1))))</f>
        <v/>
      </c>
      <c r="AI315" s="96" t="str" cm="1">
        <f t="array" ref="AI315">IF(A315="","",IF(INDEX(Table_Methods!A:F,MATCH(G315,Table_Methods!B:B,0),1)&lt;&gt;"BKFL1","",MAX(0,ROUND(BKFL1_STR_RCK(AB315,F315),1))))</f>
        <v/>
      </c>
      <c r="AJ315" s="96" t="str" cm="1">
        <f t="array" ref="AJ315">IF(A315="","",IF(INDEX(Table_Methods!A:F,MATCH(G315,Table_Methods!B:B,0),1)&lt;&gt;"BKFL2","",MAX(0,ROUND(BKFL2_CEB(AC315,AD315,AK315,F315,F315,J315),1))))</f>
        <v/>
      </c>
      <c r="AK315" s="96" t="str" cm="1">
        <f t="array" ref="AK315">IF(A315="","",IF(INDEX(Table_Methods!A:F,MATCH(G315,Table_Methods!B:B,0),1)&lt;&gt;"BKFL2","",MAX(0,ROUND(BKFL2_STR_NRK(AC315,AD315,K315,V315,X315),1))))</f>
        <v/>
      </c>
      <c r="AL315" s="96" t="str" cm="1">
        <f t="array" ref="AL315">IF(A315="","",IF(INDEX(Table_Methods!A:F,MATCH(G315,Table_Methods!B:B,0),1)&lt;&gt;"BKFL2","",MAX(0,ROUND(BKFL2_STR_RCK(AB315,F315),1))))</f>
        <v/>
      </c>
      <c r="AM315" s="96" t="str" cm="1">
        <f t="array" ref="AM315">IF(A315="","",IF(INDEX(Table_Methods!A:F,MATCH(G315,Table_Methods!B:B,0),1)&lt;&gt;"BKFL3","",MAX(0,ROUND(BKFL3_STR(AC315+AE315,K315),1))))</f>
        <v/>
      </c>
      <c r="AN315" s="96" t="str" cm="1">
        <f t="array" ref="AN315">IF(A315="","",IF(INDEX(Table_Methods!A:F,MATCH(G315,Table_Methods!B:B,0),1)&lt;&gt;"BKFL6","",MAX(0,ROUND(BKFL6_CEB(AC315,AE315,AO315,F315,F315,J315),1))))</f>
        <v/>
      </c>
      <c r="AO315" s="97" t="str" cm="1">
        <f t="array" ref="AO315">IF(A315="","",IF(INDEX(Table_Methods!A:F,MATCH(G315,Table_Methods!B:B,0),1)&lt;&gt;"BKFL6","",MAX(0,ROUND(BKFL6_STR_NRK(AC315,K315,V315),1))))</f>
        <v/>
      </c>
      <c r="AP315" s="96" t="str" cm="1">
        <f t="array" ref="AP315">IF(A315="","",IF(INDEX(Table_Methods!A:F,MATCH(G315,Table_Methods!B:B,0),1)&lt;&gt;"BKFL6","",MAX(0,ROUND(BKFL6_STR_RCK(AB315,F315),1))))</f>
        <v/>
      </c>
      <c r="AQ315" s="97" t="str" cm="1">
        <f t="array" ref="AQ315">IF(A315="","",IF(INDEX(Table_Methods!A:F,MATCH(G315,Table_Methods!B:B,0),1)&lt;&gt;"BKFL7","",MAX(0,ROUND(BKFL7_CEB(AC315,AD315,AR315,F315,F315,J315),1))))</f>
        <v/>
      </c>
      <c r="AR315" s="96" t="str" cm="1">
        <f t="array" ref="AR315">IF(A315="","",IF(INDEX(Table_Methods!A:F,MATCH(G315,Table_Methods!B:B,0),1)&lt;&gt;"BKFL7","",MAX(0,ROUND(BKFL7_STR_NRK(AC315,K315,V315),1))))</f>
        <v/>
      </c>
      <c r="AS315" s="96" t="str" cm="1">
        <f t="array" ref="AS315">IF(A315="","",IF(INDEX(Table_Methods!A:F,MATCH(G315,Table_Methods!B:B,0),1)&lt;&gt;"BKFL7","",MAX(0,ROUND(BKFL7_STR_RCK(AB315,F315),1))))</f>
        <v/>
      </c>
      <c r="AT315" s="97" t="str" cm="1">
        <f t="array" ref="AT315">IF(A315="","",IF(INDEX(Table_Methods!A:F,MATCH(G315,Table_Methods!B:B,0),1)&lt;&gt;"BKFL8","",MAX(0,ROUND(BKFL8_CEB(AF315,Z315,AA315),1))))</f>
        <v/>
      </c>
      <c r="AU315" s="96" t="str" cm="1">
        <f t="array" ref="AU315">IF(A315="","",IF(INDEX(Table_Methods!A:F,MATCH(G315,Table_Methods!B:B,0),1)&lt;&gt;"BKFL8","",MAX(0,ROUND(BKFL8_STR_NRK(AC315,AD315,X315,Y315,Z315),1))))</f>
        <v/>
      </c>
      <c r="AV315" s="96" t="str" cm="1">
        <f t="array" ref="AV315">IF(A315="","",IF(INDEX(Table_Methods!A:F,MATCH(G315,Table_Methods!B:B,0),1)&lt;&gt;"BKFL8","",MAX(0,ROUND(BKFL8_STR_RCK(AB315,X315),1))))</f>
        <v/>
      </c>
      <c r="AW315" s="96" t="str" cm="1">
        <f t="array" ref="AW315">IF(A315="","",IF(INDEX(Table_Methods!A:F,MATCH(G315,Table_Methods!B:B,0),1)&lt;&gt;"BKFL9","",MAX(0,ROUND(BKFL9_STR_NRK(AC315,AD315,X315,Y315,Z315),1))))</f>
        <v/>
      </c>
      <c r="AX315" s="96" t="str" cm="1">
        <f t="array" ref="AX315">IF(A315="","",IF(INDEX(Table_Methods!A:F,MATCH(G315,Table_Methods!B:B,0),1)&lt;&gt;"BKFL9","",MAX(0,ROUND(BKFL9_STR_RCK(AB315,X315),1))))</f>
        <v/>
      </c>
    </row>
    <row r="316" spans="1:50" x14ac:dyDescent="0.25">
      <c r="A316" s="82" t="str">
        <f>IF(Input!A316="","",Input!A316)</f>
        <v/>
      </c>
      <c r="B316" s="82" t="str">
        <f>IF(Input!B316="","",Input!B316)</f>
        <v/>
      </c>
      <c r="C316" s="82" t="str">
        <f>IF(Input!D316="","",Input!D316)</f>
        <v/>
      </c>
      <c r="D316" s="82" t="str">
        <f>IF(Input!E316="","",Input!E316)</f>
        <v/>
      </c>
      <c r="E316" s="82" t="str">
        <f>IF(Input!F316="","",Input!F316)</f>
        <v/>
      </c>
      <c r="F316" s="82" t="str">
        <f>IF(Input!G316="","",Input!G316)</f>
        <v/>
      </c>
      <c r="G316" s="83" t="str">
        <f>IF(Input!H316="","",Input!H316)</f>
        <v/>
      </c>
      <c r="H316" s="82" t="str">
        <f>IF(Input!I316="","",Input!I316)</f>
        <v/>
      </c>
      <c r="I316" s="82" t="str">
        <f>IF(Input!J316="","",Input!J316)</f>
        <v/>
      </c>
      <c r="J316" s="82" t="str">
        <f>IF(Input!K316="","",Input!K316)</f>
        <v/>
      </c>
      <c r="K316" s="82" t="str">
        <f>IF(Input!L316="","",Input!L316)</f>
        <v/>
      </c>
      <c r="L316" s="70" t="str">
        <f>IF(B316="","",IF(B316="Box",4,IF(AND(Project!$B$12&gt;0,ISNUMBER(Project!$B$12)),Project!$B$12,12)))</f>
        <v/>
      </c>
      <c r="M316" s="66" t="str">
        <f t="shared" si="28"/>
        <v/>
      </c>
      <c r="N316" s="66" t="str">
        <f t="shared" si="29"/>
        <v/>
      </c>
      <c r="O316" s="67" t="str" cm="1">
        <f t="array" ref="O316">IF(A316="","",ROUND(IF(B316="Circular",Circular(M316),IF(B316="Box",Box(M316,N316),Elliptical(M316,N316))),3))</f>
        <v/>
      </c>
      <c r="P316" s="66" t="str">
        <f t="shared" si="30"/>
        <v/>
      </c>
      <c r="Q316" s="66" t="str" cm="1">
        <f t="array" ref="Q316">IF(M316="","",ROUND(W(M316),2))</f>
        <v/>
      </c>
      <c r="R316" s="66" t="str" cm="1">
        <f t="array" ref="R316">IF(M316="","",ROUND(Wb(Q316,M316),2))</f>
        <v/>
      </c>
      <c r="S316" s="66" t="str" cm="1">
        <f t="array" ref="S316">IF(R316="","",ROUND(K(R316,N316,L316),2))</f>
        <v/>
      </c>
      <c r="T316" s="66" t="str" cm="1">
        <f t="array" ref="T316">IF(S316="","",ROUND(K_3(S316,P316,L316),2))</f>
        <v/>
      </c>
      <c r="U316" s="66" t="str" cm="1">
        <f t="array" ref="U316">IF(S316="","",ROUND(Wt(I316,S316,L316),2))</f>
        <v/>
      </c>
      <c r="V316" s="92" t="str" cm="1">
        <f t="array" ref="V316">IF(A316="","",MAX(ROUND(L_B2(K316,N316),2),0))</f>
        <v/>
      </c>
      <c r="W316" s="92" t="str" cm="1">
        <f t="array" ref="W316">IF(A316="","",MAX(ROUND(L_Tc(K316,I316,N316),2),0))</f>
        <v/>
      </c>
      <c r="X316" s="92" t="str" cm="1">
        <f t="array" ref="X316">IF(N316="","",ROUND(L_Vc(K316,P316,N316),2))</f>
        <v/>
      </c>
      <c r="Y316" s="92" t="str">
        <f t="shared" si="31"/>
        <v/>
      </c>
      <c r="Z316" s="92" t="str">
        <f t="shared" si="32"/>
        <v/>
      </c>
      <c r="AA316" s="92" t="str">
        <f t="shared" si="33"/>
        <v/>
      </c>
      <c r="AB316" s="76" t="str" cm="1">
        <f t="array" ref="AB316">IF(A316="","",AREA_F(IF(RIGHT(G316,4)="ment",P316,I316),R316))</f>
        <v/>
      </c>
      <c r="AC316" s="76" t="str" cm="1">
        <f t="array" ref="AC316">IF(A316="","",ROUND(AREA_BC(R316,S316,N316,O316),2))</f>
        <v/>
      </c>
      <c r="AD316" s="76" t="str">
        <f t="shared" si="34"/>
        <v/>
      </c>
      <c r="AE316" s="76" t="str" cm="1">
        <f t="array" ref="AE316">IF(A316="","",ROUND(AREA_CT(S316,U316,I316),2))</f>
        <v/>
      </c>
      <c r="AF316" s="76" t="str" cm="1">
        <f t="array" ref="AF316">IF(A316="","",ROUND(AREA_VT(T316,U316,I316,P316),2))</f>
        <v/>
      </c>
      <c r="AG316" s="96" t="str" cm="1">
        <f t="array" ref="AG316">IF(A316="","",IF(INDEX(Table_Methods!A:F,MATCH(G316,Table_Methods!B:B,0),1)&lt;&gt;"BKFL1","",MAX(0,ROUND(BKFL1_CEB(AC316,AE316,AH316,F316,F316,J316),1))))</f>
        <v/>
      </c>
      <c r="AH316" s="96" t="str" cm="1">
        <f t="array" ref="AH316">IF(A316="","",IF(INDEX(Table_Methods!A:F,MATCH(G316,Table_Methods!B:B,0),1)&lt;&gt;"BKFL1","",MAX(0,ROUND(BKFL1_STR_NRK(AC316,AE316,K316,V316,W316),1))))</f>
        <v/>
      </c>
      <c r="AI316" s="96" t="str" cm="1">
        <f t="array" ref="AI316">IF(A316="","",IF(INDEX(Table_Methods!A:F,MATCH(G316,Table_Methods!B:B,0),1)&lt;&gt;"BKFL1","",MAX(0,ROUND(BKFL1_STR_RCK(AB316,F316),1))))</f>
        <v/>
      </c>
      <c r="AJ316" s="96" t="str" cm="1">
        <f t="array" ref="AJ316">IF(A316="","",IF(INDEX(Table_Methods!A:F,MATCH(G316,Table_Methods!B:B,0),1)&lt;&gt;"BKFL2","",MAX(0,ROUND(BKFL2_CEB(AC316,AD316,AK316,F316,F316,J316),1))))</f>
        <v/>
      </c>
      <c r="AK316" s="96" t="str" cm="1">
        <f t="array" ref="AK316">IF(A316="","",IF(INDEX(Table_Methods!A:F,MATCH(G316,Table_Methods!B:B,0),1)&lt;&gt;"BKFL2","",MAX(0,ROUND(BKFL2_STR_NRK(AC316,AD316,K316,V316,X316),1))))</f>
        <v/>
      </c>
      <c r="AL316" s="96" t="str" cm="1">
        <f t="array" ref="AL316">IF(A316="","",IF(INDEX(Table_Methods!A:F,MATCH(G316,Table_Methods!B:B,0),1)&lt;&gt;"BKFL2","",MAX(0,ROUND(BKFL2_STR_RCK(AB316,F316),1))))</f>
        <v/>
      </c>
      <c r="AM316" s="96" t="str" cm="1">
        <f t="array" ref="AM316">IF(A316="","",IF(INDEX(Table_Methods!A:F,MATCH(G316,Table_Methods!B:B,0),1)&lt;&gt;"BKFL3","",MAX(0,ROUND(BKFL3_STR(AC316+AE316,K316),1))))</f>
        <v/>
      </c>
      <c r="AN316" s="96" t="str" cm="1">
        <f t="array" ref="AN316">IF(A316="","",IF(INDEX(Table_Methods!A:F,MATCH(G316,Table_Methods!B:B,0),1)&lt;&gt;"BKFL6","",MAX(0,ROUND(BKFL6_CEB(AC316,AE316,AO316,F316,F316,J316),1))))</f>
        <v/>
      </c>
      <c r="AO316" s="97" t="str" cm="1">
        <f t="array" ref="AO316">IF(A316="","",IF(INDEX(Table_Methods!A:F,MATCH(G316,Table_Methods!B:B,0),1)&lt;&gt;"BKFL6","",MAX(0,ROUND(BKFL6_STR_NRK(AC316,K316,V316),1))))</f>
        <v/>
      </c>
      <c r="AP316" s="96" t="str" cm="1">
        <f t="array" ref="AP316">IF(A316="","",IF(INDEX(Table_Methods!A:F,MATCH(G316,Table_Methods!B:B,0),1)&lt;&gt;"BKFL6","",MAX(0,ROUND(BKFL6_STR_RCK(AB316,F316),1))))</f>
        <v/>
      </c>
      <c r="AQ316" s="97" t="str" cm="1">
        <f t="array" ref="AQ316">IF(A316="","",IF(INDEX(Table_Methods!A:F,MATCH(G316,Table_Methods!B:B,0),1)&lt;&gt;"BKFL7","",MAX(0,ROUND(BKFL7_CEB(AC316,AD316,AR316,F316,F316,J316),1))))</f>
        <v/>
      </c>
      <c r="AR316" s="96" t="str" cm="1">
        <f t="array" ref="AR316">IF(A316="","",IF(INDEX(Table_Methods!A:F,MATCH(G316,Table_Methods!B:B,0),1)&lt;&gt;"BKFL7","",MAX(0,ROUND(BKFL7_STR_NRK(AC316,K316,V316),1))))</f>
        <v/>
      </c>
      <c r="AS316" s="96" t="str" cm="1">
        <f t="array" ref="AS316">IF(A316="","",IF(INDEX(Table_Methods!A:F,MATCH(G316,Table_Methods!B:B,0),1)&lt;&gt;"BKFL7","",MAX(0,ROUND(BKFL7_STR_RCK(AB316,F316),1))))</f>
        <v/>
      </c>
      <c r="AT316" s="97" t="str" cm="1">
        <f t="array" ref="AT316">IF(A316="","",IF(INDEX(Table_Methods!A:F,MATCH(G316,Table_Methods!B:B,0),1)&lt;&gt;"BKFL8","",MAX(0,ROUND(BKFL8_CEB(AF316,Z316,AA316),1))))</f>
        <v/>
      </c>
      <c r="AU316" s="96" t="str" cm="1">
        <f t="array" ref="AU316">IF(A316="","",IF(INDEX(Table_Methods!A:F,MATCH(G316,Table_Methods!B:B,0),1)&lt;&gt;"BKFL8","",MAX(0,ROUND(BKFL8_STR_NRK(AC316,AD316,X316,Y316,Z316),1))))</f>
        <v/>
      </c>
      <c r="AV316" s="96" t="str" cm="1">
        <f t="array" ref="AV316">IF(A316="","",IF(INDEX(Table_Methods!A:F,MATCH(G316,Table_Methods!B:B,0),1)&lt;&gt;"BKFL8","",MAX(0,ROUND(BKFL8_STR_RCK(AB316,X316),1))))</f>
        <v/>
      </c>
      <c r="AW316" s="96" t="str" cm="1">
        <f t="array" ref="AW316">IF(A316="","",IF(INDEX(Table_Methods!A:F,MATCH(G316,Table_Methods!B:B,0),1)&lt;&gt;"BKFL9","",MAX(0,ROUND(BKFL9_STR_NRK(AC316,AD316,X316,Y316,Z316),1))))</f>
        <v/>
      </c>
      <c r="AX316" s="96" t="str" cm="1">
        <f t="array" ref="AX316">IF(A316="","",IF(INDEX(Table_Methods!A:F,MATCH(G316,Table_Methods!B:B,0),1)&lt;&gt;"BKFL9","",MAX(0,ROUND(BKFL9_STR_RCK(AB316,X316),1))))</f>
        <v/>
      </c>
    </row>
    <row r="317" spans="1:50" x14ac:dyDescent="0.25">
      <c r="A317" s="82" t="str">
        <f>IF(Input!A317="","",Input!A317)</f>
        <v/>
      </c>
      <c r="B317" s="82" t="str">
        <f>IF(Input!B317="","",Input!B317)</f>
        <v/>
      </c>
      <c r="C317" s="82" t="str">
        <f>IF(Input!D317="","",Input!D317)</f>
        <v/>
      </c>
      <c r="D317" s="82" t="str">
        <f>IF(Input!E317="","",Input!E317)</f>
        <v/>
      </c>
      <c r="E317" s="82" t="str">
        <f>IF(Input!F317="","",Input!F317)</f>
        <v/>
      </c>
      <c r="F317" s="82" t="str">
        <f>IF(Input!G317="","",Input!G317)</f>
        <v/>
      </c>
      <c r="G317" s="83" t="str">
        <f>IF(Input!H317="","",Input!H317)</f>
        <v/>
      </c>
      <c r="H317" s="82" t="str">
        <f>IF(Input!I317="","",Input!I317)</f>
        <v/>
      </c>
      <c r="I317" s="82" t="str">
        <f>IF(Input!J317="","",Input!J317)</f>
        <v/>
      </c>
      <c r="J317" s="82" t="str">
        <f>IF(Input!K317="","",Input!K317)</f>
        <v/>
      </c>
      <c r="K317" s="82" t="str">
        <f>IF(Input!L317="","",Input!L317)</f>
        <v/>
      </c>
      <c r="L317" s="70" t="str">
        <f>IF(B317="","",IF(B317="Box",4,IF(AND(Project!$B$12&gt;0,ISNUMBER(Project!$B$12)),Project!$B$12,12)))</f>
        <v/>
      </c>
      <c r="M317" s="66" t="str">
        <f t="shared" si="28"/>
        <v/>
      </c>
      <c r="N317" s="66" t="str">
        <f t="shared" si="29"/>
        <v/>
      </c>
      <c r="O317" s="67" t="str" cm="1">
        <f t="array" ref="O317">IF(A317="","",ROUND(IF(B317="Circular",Circular(M317),IF(B317="Box",Box(M317,N317),Elliptical(M317,N317))),3))</f>
        <v/>
      </c>
      <c r="P317" s="66" t="str">
        <f t="shared" si="30"/>
        <v/>
      </c>
      <c r="Q317" s="66" t="str" cm="1">
        <f t="array" ref="Q317">IF(M317="","",ROUND(W(M317),2))</f>
        <v/>
      </c>
      <c r="R317" s="66" t="str" cm="1">
        <f t="array" ref="R317">IF(M317="","",ROUND(Wb(Q317,M317),2))</f>
        <v/>
      </c>
      <c r="S317" s="66" t="str" cm="1">
        <f t="array" ref="S317">IF(R317="","",ROUND(K(R317,N317,L317),2))</f>
        <v/>
      </c>
      <c r="T317" s="66" t="str" cm="1">
        <f t="array" ref="T317">IF(S317="","",ROUND(K_3(S317,P317,L317),2))</f>
        <v/>
      </c>
      <c r="U317" s="66" t="str" cm="1">
        <f t="array" ref="U317">IF(S317="","",ROUND(Wt(I317,S317,L317),2))</f>
        <v/>
      </c>
      <c r="V317" s="92" t="str" cm="1">
        <f t="array" ref="V317">IF(A317="","",MAX(ROUND(L_B2(K317,N317),2),0))</f>
        <v/>
      </c>
      <c r="W317" s="92" t="str" cm="1">
        <f t="array" ref="W317">IF(A317="","",MAX(ROUND(L_Tc(K317,I317,N317),2),0))</f>
        <v/>
      </c>
      <c r="X317" s="92" t="str" cm="1">
        <f t="array" ref="X317">IF(N317="","",ROUND(L_Vc(K317,P317,N317),2))</f>
        <v/>
      </c>
      <c r="Y317" s="92" t="str">
        <f t="shared" si="31"/>
        <v/>
      </c>
      <c r="Z317" s="92" t="str">
        <f t="shared" si="32"/>
        <v/>
      </c>
      <c r="AA317" s="92" t="str">
        <f t="shared" si="33"/>
        <v/>
      </c>
      <c r="AB317" s="76" t="str" cm="1">
        <f t="array" ref="AB317">IF(A317="","",AREA_F(IF(RIGHT(G317,4)="ment",P317,I317),R317))</f>
        <v/>
      </c>
      <c r="AC317" s="76" t="str" cm="1">
        <f t="array" ref="AC317">IF(A317="","",ROUND(AREA_BC(R317,S317,N317,O317),2))</f>
        <v/>
      </c>
      <c r="AD317" s="76" t="str">
        <f t="shared" si="34"/>
        <v/>
      </c>
      <c r="AE317" s="76" t="str" cm="1">
        <f t="array" ref="AE317">IF(A317="","",ROUND(AREA_CT(S317,U317,I317),2))</f>
        <v/>
      </c>
      <c r="AF317" s="76" t="str" cm="1">
        <f t="array" ref="AF317">IF(A317="","",ROUND(AREA_VT(T317,U317,I317,P317),2))</f>
        <v/>
      </c>
      <c r="AG317" s="96" t="str" cm="1">
        <f t="array" ref="AG317">IF(A317="","",IF(INDEX(Table_Methods!A:F,MATCH(G317,Table_Methods!B:B,0),1)&lt;&gt;"BKFL1","",MAX(0,ROUND(BKFL1_CEB(AC317,AE317,AH317,F317,F317,J317),1))))</f>
        <v/>
      </c>
      <c r="AH317" s="96" t="str" cm="1">
        <f t="array" ref="AH317">IF(A317="","",IF(INDEX(Table_Methods!A:F,MATCH(G317,Table_Methods!B:B,0),1)&lt;&gt;"BKFL1","",MAX(0,ROUND(BKFL1_STR_NRK(AC317,AE317,K317,V317,W317),1))))</f>
        <v/>
      </c>
      <c r="AI317" s="96" t="str" cm="1">
        <f t="array" ref="AI317">IF(A317="","",IF(INDEX(Table_Methods!A:F,MATCH(G317,Table_Methods!B:B,0),1)&lt;&gt;"BKFL1","",MAX(0,ROUND(BKFL1_STR_RCK(AB317,F317),1))))</f>
        <v/>
      </c>
      <c r="AJ317" s="96" t="str" cm="1">
        <f t="array" ref="AJ317">IF(A317="","",IF(INDEX(Table_Methods!A:F,MATCH(G317,Table_Methods!B:B,0),1)&lt;&gt;"BKFL2","",MAX(0,ROUND(BKFL2_CEB(AC317,AD317,AK317,F317,F317,J317),1))))</f>
        <v/>
      </c>
      <c r="AK317" s="96" t="str" cm="1">
        <f t="array" ref="AK317">IF(A317="","",IF(INDEX(Table_Methods!A:F,MATCH(G317,Table_Methods!B:B,0),1)&lt;&gt;"BKFL2","",MAX(0,ROUND(BKFL2_STR_NRK(AC317,AD317,K317,V317,X317),1))))</f>
        <v/>
      </c>
      <c r="AL317" s="96" t="str" cm="1">
        <f t="array" ref="AL317">IF(A317="","",IF(INDEX(Table_Methods!A:F,MATCH(G317,Table_Methods!B:B,0),1)&lt;&gt;"BKFL2","",MAX(0,ROUND(BKFL2_STR_RCK(AB317,F317),1))))</f>
        <v/>
      </c>
      <c r="AM317" s="96" t="str" cm="1">
        <f t="array" ref="AM317">IF(A317="","",IF(INDEX(Table_Methods!A:F,MATCH(G317,Table_Methods!B:B,0),1)&lt;&gt;"BKFL3","",MAX(0,ROUND(BKFL3_STR(AC317+AE317,K317),1))))</f>
        <v/>
      </c>
      <c r="AN317" s="96" t="str" cm="1">
        <f t="array" ref="AN317">IF(A317="","",IF(INDEX(Table_Methods!A:F,MATCH(G317,Table_Methods!B:B,0),1)&lt;&gt;"BKFL6","",MAX(0,ROUND(BKFL6_CEB(AC317,AE317,AO317,F317,F317,J317),1))))</f>
        <v/>
      </c>
      <c r="AO317" s="97" t="str" cm="1">
        <f t="array" ref="AO317">IF(A317="","",IF(INDEX(Table_Methods!A:F,MATCH(G317,Table_Methods!B:B,0),1)&lt;&gt;"BKFL6","",MAX(0,ROUND(BKFL6_STR_NRK(AC317,K317,V317),1))))</f>
        <v/>
      </c>
      <c r="AP317" s="96" t="str" cm="1">
        <f t="array" ref="AP317">IF(A317="","",IF(INDEX(Table_Methods!A:F,MATCH(G317,Table_Methods!B:B,0),1)&lt;&gt;"BKFL6","",MAX(0,ROUND(BKFL6_STR_RCK(AB317,F317),1))))</f>
        <v/>
      </c>
      <c r="AQ317" s="97" t="str" cm="1">
        <f t="array" ref="AQ317">IF(A317="","",IF(INDEX(Table_Methods!A:F,MATCH(G317,Table_Methods!B:B,0),1)&lt;&gt;"BKFL7","",MAX(0,ROUND(BKFL7_CEB(AC317,AD317,AR317,F317,F317,J317),1))))</f>
        <v/>
      </c>
      <c r="AR317" s="96" t="str" cm="1">
        <f t="array" ref="AR317">IF(A317="","",IF(INDEX(Table_Methods!A:F,MATCH(G317,Table_Methods!B:B,0),1)&lt;&gt;"BKFL7","",MAX(0,ROUND(BKFL7_STR_NRK(AC317,K317,V317),1))))</f>
        <v/>
      </c>
      <c r="AS317" s="96" t="str" cm="1">
        <f t="array" ref="AS317">IF(A317="","",IF(INDEX(Table_Methods!A:F,MATCH(G317,Table_Methods!B:B,0),1)&lt;&gt;"BKFL7","",MAX(0,ROUND(BKFL7_STR_RCK(AB317,F317),1))))</f>
        <v/>
      </c>
      <c r="AT317" s="97" t="str" cm="1">
        <f t="array" ref="AT317">IF(A317="","",IF(INDEX(Table_Methods!A:F,MATCH(G317,Table_Methods!B:B,0),1)&lt;&gt;"BKFL8","",MAX(0,ROUND(BKFL8_CEB(AF317,Z317,AA317),1))))</f>
        <v/>
      </c>
      <c r="AU317" s="96" t="str" cm="1">
        <f t="array" ref="AU317">IF(A317="","",IF(INDEX(Table_Methods!A:F,MATCH(G317,Table_Methods!B:B,0),1)&lt;&gt;"BKFL8","",MAX(0,ROUND(BKFL8_STR_NRK(AC317,AD317,X317,Y317,Z317),1))))</f>
        <v/>
      </c>
      <c r="AV317" s="96" t="str" cm="1">
        <f t="array" ref="AV317">IF(A317="","",IF(INDEX(Table_Methods!A:F,MATCH(G317,Table_Methods!B:B,0),1)&lt;&gt;"BKFL8","",MAX(0,ROUND(BKFL8_STR_RCK(AB317,X317),1))))</f>
        <v/>
      </c>
      <c r="AW317" s="96" t="str" cm="1">
        <f t="array" ref="AW317">IF(A317="","",IF(INDEX(Table_Methods!A:F,MATCH(G317,Table_Methods!B:B,0),1)&lt;&gt;"BKFL9","",MAX(0,ROUND(BKFL9_STR_NRK(AC317,AD317,X317,Y317,Z317),1))))</f>
        <v/>
      </c>
      <c r="AX317" s="96" t="str" cm="1">
        <f t="array" ref="AX317">IF(A317="","",IF(INDEX(Table_Methods!A:F,MATCH(G317,Table_Methods!B:B,0),1)&lt;&gt;"BKFL9","",MAX(0,ROUND(BKFL9_STR_RCK(AB317,X317),1))))</f>
        <v/>
      </c>
    </row>
    <row r="318" spans="1:50" x14ac:dyDescent="0.25">
      <c r="A318" s="82" t="str">
        <f>IF(Input!A318="","",Input!A318)</f>
        <v/>
      </c>
      <c r="B318" s="82" t="str">
        <f>IF(Input!B318="","",Input!B318)</f>
        <v/>
      </c>
      <c r="C318" s="82" t="str">
        <f>IF(Input!D318="","",Input!D318)</f>
        <v/>
      </c>
      <c r="D318" s="82" t="str">
        <f>IF(Input!E318="","",Input!E318)</f>
        <v/>
      </c>
      <c r="E318" s="82" t="str">
        <f>IF(Input!F318="","",Input!F318)</f>
        <v/>
      </c>
      <c r="F318" s="82" t="str">
        <f>IF(Input!G318="","",Input!G318)</f>
        <v/>
      </c>
      <c r="G318" s="83" t="str">
        <f>IF(Input!H318="","",Input!H318)</f>
        <v/>
      </c>
      <c r="H318" s="82" t="str">
        <f>IF(Input!I318="","",Input!I318)</f>
        <v/>
      </c>
      <c r="I318" s="82" t="str">
        <f>IF(Input!J318="","",Input!J318)</f>
        <v/>
      </c>
      <c r="J318" s="82" t="str">
        <f>IF(Input!K318="","",Input!K318)</f>
        <v/>
      </c>
      <c r="K318" s="82" t="str">
        <f>IF(Input!L318="","",Input!L318)</f>
        <v/>
      </c>
      <c r="L318" s="70" t="str">
        <f>IF(B318="","",IF(B318="Box",4,IF(AND(Project!$B$12&gt;0,ISNUMBER(Project!$B$12)),Project!$B$12,12)))</f>
        <v/>
      </c>
      <c r="M318" s="66" t="str">
        <f t="shared" si="28"/>
        <v/>
      </c>
      <c r="N318" s="66" t="str">
        <f t="shared" si="29"/>
        <v/>
      </c>
      <c r="O318" s="67" t="str" cm="1">
        <f t="array" ref="O318">IF(A318="","",ROUND(IF(B318="Circular",Circular(M318),IF(B318="Box",Box(M318,N318),Elliptical(M318,N318))),3))</f>
        <v/>
      </c>
      <c r="P318" s="66" t="str">
        <f t="shared" si="30"/>
        <v/>
      </c>
      <c r="Q318" s="66" t="str" cm="1">
        <f t="array" ref="Q318">IF(M318="","",ROUND(W(M318),2))</f>
        <v/>
      </c>
      <c r="R318" s="66" t="str" cm="1">
        <f t="array" ref="R318">IF(M318="","",ROUND(Wb(Q318,M318),2))</f>
        <v/>
      </c>
      <c r="S318" s="66" t="str" cm="1">
        <f t="array" ref="S318">IF(R318="","",ROUND(K(R318,N318,L318),2))</f>
        <v/>
      </c>
      <c r="T318" s="66" t="str" cm="1">
        <f t="array" ref="T318">IF(S318="","",ROUND(K_3(S318,P318,L318),2))</f>
        <v/>
      </c>
      <c r="U318" s="66" t="str" cm="1">
        <f t="array" ref="U318">IF(S318="","",ROUND(Wt(I318,S318,L318),2))</f>
        <v/>
      </c>
      <c r="V318" s="92" t="str" cm="1">
        <f t="array" ref="V318">IF(A318="","",MAX(ROUND(L_B2(K318,N318),2),0))</f>
        <v/>
      </c>
      <c r="W318" s="92" t="str" cm="1">
        <f t="array" ref="W318">IF(A318="","",MAX(ROUND(L_Tc(K318,I318,N318),2),0))</f>
        <v/>
      </c>
      <c r="X318" s="92" t="str" cm="1">
        <f t="array" ref="X318">IF(N318="","",ROUND(L_Vc(K318,P318,N318),2))</f>
        <v/>
      </c>
      <c r="Y318" s="92" t="str">
        <f t="shared" si="31"/>
        <v/>
      </c>
      <c r="Z318" s="92" t="str">
        <f t="shared" si="32"/>
        <v/>
      </c>
      <c r="AA318" s="92" t="str">
        <f t="shared" si="33"/>
        <v/>
      </c>
      <c r="AB318" s="76" t="str" cm="1">
        <f t="array" ref="AB318">IF(A318="","",AREA_F(IF(RIGHT(G318,4)="ment",P318,I318),R318))</f>
        <v/>
      </c>
      <c r="AC318" s="76" t="str" cm="1">
        <f t="array" ref="AC318">IF(A318="","",ROUND(AREA_BC(R318,S318,N318,O318),2))</f>
        <v/>
      </c>
      <c r="AD318" s="76" t="str">
        <f t="shared" si="34"/>
        <v/>
      </c>
      <c r="AE318" s="76" t="str" cm="1">
        <f t="array" ref="AE318">IF(A318="","",ROUND(AREA_CT(S318,U318,I318),2))</f>
        <v/>
      </c>
      <c r="AF318" s="76" t="str" cm="1">
        <f t="array" ref="AF318">IF(A318="","",ROUND(AREA_VT(T318,U318,I318,P318),2))</f>
        <v/>
      </c>
      <c r="AG318" s="96" t="str" cm="1">
        <f t="array" ref="AG318">IF(A318="","",IF(INDEX(Table_Methods!A:F,MATCH(G318,Table_Methods!B:B,0),1)&lt;&gt;"BKFL1","",MAX(0,ROUND(BKFL1_CEB(AC318,AE318,AH318,F318,F318,J318),1))))</f>
        <v/>
      </c>
      <c r="AH318" s="96" t="str" cm="1">
        <f t="array" ref="AH318">IF(A318="","",IF(INDEX(Table_Methods!A:F,MATCH(G318,Table_Methods!B:B,0),1)&lt;&gt;"BKFL1","",MAX(0,ROUND(BKFL1_STR_NRK(AC318,AE318,K318,V318,W318),1))))</f>
        <v/>
      </c>
      <c r="AI318" s="96" t="str" cm="1">
        <f t="array" ref="AI318">IF(A318="","",IF(INDEX(Table_Methods!A:F,MATCH(G318,Table_Methods!B:B,0),1)&lt;&gt;"BKFL1","",MAX(0,ROUND(BKFL1_STR_RCK(AB318,F318),1))))</f>
        <v/>
      </c>
      <c r="AJ318" s="96" t="str" cm="1">
        <f t="array" ref="AJ318">IF(A318="","",IF(INDEX(Table_Methods!A:F,MATCH(G318,Table_Methods!B:B,0),1)&lt;&gt;"BKFL2","",MAX(0,ROUND(BKFL2_CEB(AC318,AD318,AK318,F318,F318,J318),1))))</f>
        <v/>
      </c>
      <c r="AK318" s="96" t="str" cm="1">
        <f t="array" ref="AK318">IF(A318="","",IF(INDEX(Table_Methods!A:F,MATCH(G318,Table_Methods!B:B,0),1)&lt;&gt;"BKFL2","",MAX(0,ROUND(BKFL2_STR_NRK(AC318,AD318,K318,V318,X318),1))))</f>
        <v/>
      </c>
      <c r="AL318" s="96" t="str" cm="1">
        <f t="array" ref="AL318">IF(A318="","",IF(INDEX(Table_Methods!A:F,MATCH(G318,Table_Methods!B:B,0),1)&lt;&gt;"BKFL2","",MAX(0,ROUND(BKFL2_STR_RCK(AB318,F318),1))))</f>
        <v/>
      </c>
      <c r="AM318" s="96" t="str" cm="1">
        <f t="array" ref="AM318">IF(A318="","",IF(INDEX(Table_Methods!A:F,MATCH(G318,Table_Methods!B:B,0),1)&lt;&gt;"BKFL3","",MAX(0,ROUND(BKFL3_STR(AC318+AE318,K318),1))))</f>
        <v/>
      </c>
      <c r="AN318" s="96" t="str" cm="1">
        <f t="array" ref="AN318">IF(A318="","",IF(INDEX(Table_Methods!A:F,MATCH(G318,Table_Methods!B:B,0),1)&lt;&gt;"BKFL6","",MAX(0,ROUND(BKFL6_CEB(AC318,AE318,AO318,F318,F318,J318),1))))</f>
        <v/>
      </c>
      <c r="AO318" s="97" t="str" cm="1">
        <f t="array" ref="AO318">IF(A318="","",IF(INDEX(Table_Methods!A:F,MATCH(G318,Table_Methods!B:B,0),1)&lt;&gt;"BKFL6","",MAX(0,ROUND(BKFL6_STR_NRK(AC318,K318,V318),1))))</f>
        <v/>
      </c>
      <c r="AP318" s="96" t="str" cm="1">
        <f t="array" ref="AP318">IF(A318="","",IF(INDEX(Table_Methods!A:F,MATCH(G318,Table_Methods!B:B,0),1)&lt;&gt;"BKFL6","",MAX(0,ROUND(BKFL6_STR_RCK(AB318,F318),1))))</f>
        <v/>
      </c>
      <c r="AQ318" s="97" t="str" cm="1">
        <f t="array" ref="AQ318">IF(A318="","",IF(INDEX(Table_Methods!A:F,MATCH(G318,Table_Methods!B:B,0),1)&lt;&gt;"BKFL7","",MAX(0,ROUND(BKFL7_CEB(AC318,AD318,AR318,F318,F318,J318),1))))</f>
        <v/>
      </c>
      <c r="AR318" s="96" t="str" cm="1">
        <f t="array" ref="AR318">IF(A318="","",IF(INDEX(Table_Methods!A:F,MATCH(G318,Table_Methods!B:B,0),1)&lt;&gt;"BKFL7","",MAX(0,ROUND(BKFL7_STR_NRK(AC318,K318,V318),1))))</f>
        <v/>
      </c>
      <c r="AS318" s="96" t="str" cm="1">
        <f t="array" ref="AS318">IF(A318="","",IF(INDEX(Table_Methods!A:F,MATCH(G318,Table_Methods!B:B,0),1)&lt;&gt;"BKFL7","",MAX(0,ROUND(BKFL7_STR_RCK(AB318,F318),1))))</f>
        <v/>
      </c>
      <c r="AT318" s="97" t="str" cm="1">
        <f t="array" ref="AT318">IF(A318="","",IF(INDEX(Table_Methods!A:F,MATCH(G318,Table_Methods!B:B,0),1)&lt;&gt;"BKFL8","",MAX(0,ROUND(BKFL8_CEB(AF318,Z318,AA318),1))))</f>
        <v/>
      </c>
      <c r="AU318" s="96" t="str" cm="1">
        <f t="array" ref="AU318">IF(A318="","",IF(INDEX(Table_Methods!A:F,MATCH(G318,Table_Methods!B:B,0),1)&lt;&gt;"BKFL8","",MAX(0,ROUND(BKFL8_STR_NRK(AC318,AD318,X318,Y318,Z318),1))))</f>
        <v/>
      </c>
      <c r="AV318" s="96" t="str" cm="1">
        <f t="array" ref="AV318">IF(A318="","",IF(INDEX(Table_Methods!A:F,MATCH(G318,Table_Methods!B:B,0),1)&lt;&gt;"BKFL8","",MAX(0,ROUND(BKFL8_STR_RCK(AB318,X318),1))))</f>
        <v/>
      </c>
      <c r="AW318" s="96" t="str" cm="1">
        <f t="array" ref="AW318">IF(A318="","",IF(INDEX(Table_Methods!A:F,MATCH(G318,Table_Methods!B:B,0),1)&lt;&gt;"BKFL9","",MAX(0,ROUND(BKFL9_STR_NRK(AC318,AD318,X318,Y318,Z318),1))))</f>
        <v/>
      </c>
      <c r="AX318" s="96" t="str" cm="1">
        <f t="array" ref="AX318">IF(A318="","",IF(INDEX(Table_Methods!A:F,MATCH(G318,Table_Methods!B:B,0),1)&lt;&gt;"BKFL9","",MAX(0,ROUND(BKFL9_STR_RCK(AB318,X318),1))))</f>
        <v/>
      </c>
    </row>
    <row r="319" spans="1:50" x14ac:dyDescent="0.25">
      <c r="A319" s="82" t="str">
        <f>IF(Input!A319="","",Input!A319)</f>
        <v/>
      </c>
      <c r="B319" s="82" t="str">
        <f>IF(Input!B319="","",Input!B319)</f>
        <v/>
      </c>
      <c r="C319" s="82" t="str">
        <f>IF(Input!D319="","",Input!D319)</f>
        <v/>
      </c>
      <c r="D319" s="82" t="str">
        <f>IF(Input!E319="","",Input!E319)</f>
        <v/>
      </c>
      <c r="E319" s="82" t="str">
        <f>IF(Input!F319="","",Input!F319)</f>
        <v/>
      </c>
      <c r="F319" s="82" t="str">
        <f>IF(Input!G319="","",Input!G319)</f>
        <v/>
      </c>
      <c r="G319" s="83" t="str">
        <f>IF(Input!H319="","",Input!H319)</f>
        <v/>
      </c>
      <c r="H319" s="82" t="str">
        <f>IF(Input!I319="","",Input!I319)</f>
        <v/>
      </c>
      <c r="I319" s="82" t="str">
        <f>IF(Input!J319="","",Input!J319)</f>
        <v/>
      </c>
      <c r="J319" s="82" t="str">
        <f>IF(Input!K319="","",Input!K319)</f>
        <v/>
      </c>
      <c r="K319" s="82" t="str">
        <f>IF(Input!L319="","",Input!L319)</f>
        <v/>
      </c>
      <c r="L319" s="70" t="str">
        <f>IF(B319="","",IF(B319="Box",4,IF(AND(Project!$B$12&gt;0,ISNUMBER(Project!$B$12)),Project!$B$12,12)))</f>
        <v/>
      </c>
      <c r="M319" s="66" t="str">
        <f t="shared" si="28"/>
        <v/>
      </c>
      <c r="N319" s="66" t="str">
        <f t="shared" si="29"/>
        <v/>
      </c>
      <c r="O319" s="67" t="str" cm="1">
        <f t="array" ref="O319">IF(A319="","",ROUND(IF(B319="Circular",Circular(M319),IF(B319="Box",Box(M319,N319),Elliptical(M319,N319))),3))</f>
        <v/>
      </c>
      <c r="P319" s="66" t="str">
        <f t="shared" si="30"/>
        <v/>
      </c>
      <c r="Q319" s="66" t="str" cm="1">
        <f t="array" ref="Q319">IF(M319="","",ROUND(W(M319),2))</f>
        <v/>
      </c>
      <c r="R319" s="66" t="str" cm="1">
        <f t="array" ref="R319">IF(M319="","",ROUND(Wb(Q319,M319),2))</f>
        <v/>
      </c>
      <c r="S319" s="66" t="str" cm="1">
        <f t="array" ref="S319">IF(R319="","",ROUND(K(R319,N319,L319),2))</f>
        <v/>
      </c>
      <c r="T319" s="66" t="str" cm="1">
        <f t="array" ref="T319">IF(S319="","",ROUND(K_3(S319,P319,L319),2))</f>
        <v/>
      </c>
      <c r="U319" s="66" t="str" cm="1">
        <f t="array" ref="U319">IF(S319="","",ROUND(Wt(I319,S319,L319),2))</f>
        <v/>
      </c>
      <c r="V319" s="92" t="str" cm="1">
        <f t="array" ref="V319">IF(A319="","",MAX(ROUND(L_B2(K319,N319),2),0))</f>
        <v/>
      </c>
      <c r="W319" s="92" t="str" cm="1">
        <f t="array" ref="W319">IF(A319="","",MAX(ROUND(L_Tc(K319,I319,N319),2),0))</f>
        <v/>
      </c>
      <c r="X319" s="92" t="str" cm="1">
        <f t="array" ref="X319">IF(N319="","",ROUND(L_Vc(K319,P319,N319),2))</f>
        <v/>
      </c>
      <c r="Y319" s="92" t="str">
        <f t="shared" si="31"/>
        <v/>
      </c>
      <c r="Z319" s="92" t="str">
        <f t="shared" si="32"/>
        <v/>
      </c>
      <c r="AA319" s="92" t="str">
        <f t="shared" si="33"/>
        <v/>
      </c>
      <c r="AB319" s="76" t="str" cm="1">
        <f t="array" ref="AB319">IF(A319="","",AREA_F(IF(RIGHT(G319,4)="ment",P319,I319),R319))</f>
        <v/>
      </c>
      <c r="AC319" s="76" t="str" cm="1">
        <f t="array" ref="AC319">IF(A319="","",ROUND(AREA_BC(R319,S319,N319,O319),2))</f>
        <v/>
      </c>
      <c r="AD319" s="76" t="str">
        <f t="shared" si="34"/>
        <v/>
      </c>
      <c r="AE319" s="76" t="str" cm="1">
        <f t="array" ref="AE319">IF(A319="","",ROUND(AREA_CT(S319,U319,I319),2))</f>
        <v/>
      </c>
      <c r="AF319" s="76" t="str" cm="1">
        <f t="array" ref="AF319">IF(A319="","",ROUND(AREA_VT(T319,U319,I319,P319),2))</f>
        <v/>
      </c>
      <c r="AG319" s="96" t="str" cm="1">
        <f t="array" ref="AG319">IF(A319="","",IF(INDEX(Table_Methods!A:F,MATCH(G319,Table_Methods!B:B,0),1)&lt;&gt;"BKFL1","",MAX(0,ROUND(BKFL1_CEB(AC319,AE319,AH319,F319,F319,J319),1))))</f>
        <v/>
      </c>
      <c r="AH319" s="96" t="str" cm="1">
        <f t="array" ref="AH319">IF(A319="","",IF(INDEX(Table_Methods!A:F,MATCH(G319,Table_Methods!B:B,0),1)&lt;&gt;"BKFL1","",MAX(0,ROUND(BKFL1_STR_NRK(AC319,AE319,K319,V319,W319),1))))</f>
        <v/>
      </c>
      <c r="AI319" s="96" t="str" cm="1">
        <f t="array" ref="AI319">IF(A319="","",IF(INDEX(Table_Methods!A:F,MATCH(G319,Table_Methods!B:B,0),1)&lt;&gt;"BKFL1","",MAX(0,ROUND(BKFL1_STR_RCK(AB319,F319),1))))</f>
        <v/>
      </c>
      <c r="AJ319" s="96" t="str" cm="1">
        <f t="array" ref="AJ319">IF(A319="","",IF(INDEX(Table_Methods!A:F,MATCH(G319,Table_Methods!B:B,0),1)&lt;&gt;"BKFL2","",MAX(0,ROUND(BKFL2_CEB(AC319,AD319,AK319,F319,F319,J319),1))))</f>
        <v/>
      </c>
      <c r="AK319" s="96" t="str" cm="1">
        <f t="array" ref="AK319">IF(A319="","",IF(INDEX(Table_Methods!A:F,MATCH(G319,Table_Methods!B:B,0),1)&lt;&gt;"BKFL2","",MAX(0,ROUND(BKFL2_STR_NRK(AC319,AD319,K319,V319,X319),1))))</f>
        <v/>
      </c>
      <c r="AL319" s="96" t="str" cm="1">
        <f t="array" ref="AL319">IF(A319="","",IF(INDEX(Table_Methods!A:F,MATCH(G319,Table_Methods!B:B,0),1)&lt;&gt;"BKFL2","",MAX(0,ROUND(BKFL2_STR_RCK(AB319,F319),1))))</f>
        <v/>
      </c>
      <c r="AM319" s="96" t="str" cm="1">
        <f t="array" ref="AM319">IF(A319="","",IF(INDEX(Table_Methods!A:F,MATCH(G319,Table_Methods!B:B,0),1)&lt;&gt;"BKFL3","",MAX(0,ROUND(BKFL3_STR(AC319+AE319,K319),1))))</f>
        <v/>
      </c>
      <c r="AN319" s="96" t="str" cm="1">
        <f t="array" ref="AN319">IF(A319="","",IF(INDEX(Table_Methods!A:F,MATCH(G319,Table_Methods!B:B,0),1)&lt;&gt;"BKFL6","",MAX(0,ROUND(BKFL6_CEB(AC319,AE319,AO319,F319,F319,J319),1))))</f>
        <v/>
      </c>
      <c r="AO319" s="97" t="str" cm="1">
        <f t="array" ref="AO319">IF(A319="","",IF(INDEX(Table_Methods!A:F,MATCH(G319,Table_Methods!B:B,0),1)&lt;&gt;"BKFL6","",MAX(0,ROUND(BKFL6_STR_NRK(AC319,K319,V319),1))))</f>
        <v/>
      </c>
      <c r="AP319" s="96" t="str" cm="1">
        <f t="array" ref="AP319">IF(A319="","",IF(INDEX(Table_Methods!A:F,MATCH(G319,Table_Methods!B:B,0),1)&lt;&gt;"BKFL6","",MAX(0,ROUND(BKFL6_STR_RCK(AB319,F319),1))))</f>
        <v/>
      </c>
      <c r="AQ319" s="97" t="str" cm="1">
        <f t="array" ref="AQ319">IF(A319="","",IF(INDEX(Table_Methods!A:F,MATCH(G319,Table_Methods!B:B,0),1)&lt;&gt;"BKFL7","",MAX(0,ROUND(BKFL7_CEB(AC319,AD319,AR319,F319,F319,J319),1))))</f>
        <v/>
      </c>
      <c r="AR319" s="96" t="str" cm="1">
        <f t="array" ref="AR319">IF(A319="","",IF(INDEX(Table_Methods!A:F,MATCH(G319,Table_Methods!B:B,0),1)&lt;&gt;"BKFL7","",MAX(0,ROUND(BKFL7_STR_NRK(AC319,K319,V319),1))))</f>
        <v/>
      </c>
      <c r="AS319" s="96" t="str" cm="1">
        <f t="array" ref="AS319">IF(A319="","",IF(INDEX(Table_Methods!A:F,MATCH(G319,Table_Methods!B:B,0),1)&lt;&gt;"BKFL7","",MAX(0,ROUND(BKFL7_STR_RCK(AB319,F319),1))))</f>
        <v/>
      </c>
      <c r="AT319" s="97" t="str" cm="1">
        <f t="array" ref="AT319">IF(A319="","",IF(INDEX(Table_Methods!A:F,MATCH(G319,Table_Methods!B:B,0),1)&lt;&gt;"BKFL8","",MAX(0,ROUND(BKFL8_CEB(AF319,Z319,AA319),1))))</f>
        <v/>
      </c>
      <c r="AU319" s="96" t="str" cm="1">
        <f t="array" ref="AU319">IF(A319="","",IF(INDEX(Table_Methods!A:F,MATCH(G319,Table_Methods!B:B,0),1)&lt;&gt;"BKFL8","",MAX(0,ROUND(BKFL8_STR_NRK(AC319,AD319,X319,Y319,Z319),1))))</f>
        <v/>
      </c>
      <c r="AV319" s="96" t="str" cm="1">
        <f t="array" ref="AV319">IF(A319="","",IF(INDEX(Table_Methods!A:F,MATCH(G319,Table_Methods!B:B,0),1)&lt;&gt;"BKFL8","",MAX(0,ROUND(BKFL8_STR_RCK(AB319,X319),1))))</f>
        <v/>
      </c>
      <c r="AW319" s="96" t="str" cm="1">
        <f t="array" ref="AW319">IF(A319="","",IF(INDEX(Table_Methods!A:F,MATCH(G319,Table_Methods!B:B,0),1)&lt;&gt;"BKFL9","",MAX(0,ROUND(BKFL9_STR_NRK(AC319,AD319,X319,Y319,Z319),1))))</f>
        <v/>
      </c>
      <c r="AX319" s="96" t="str" cm="1">
        <f t="array" ref="AX319">IF(A319="","",IF(INDEX(Table_Methods!A:F,MATCH(G319,Table_Methods!B:B,0),1)&lt;&gt;"BKFL9","",MAX(0,ROUND(BKFL9_STR_RCK(AB319,X319),1))))</f>
        <v/>
      </c>
    </row>
    <row r="320" spans="1:50" x14ac:dyDescent="0.25">
      <c r="A320" s="82" t="str">
        <f>IF(Input!A320="","",Input!A320)</f>
        <v/>
      </c>
      <c r="B320" s="82" t="str">
        <f>IF(Input!B320="","",Input!B320)</f>
        <v/>
      </c>
      <c r="C320" s="82" t="str">
        <f>IF(Input!D320="","",Input!D320)</f>
        <v/>
      </c>
      <c r="D320" s="82" t="str">
        <f>IF(Input!E320="","",Input!E320)</f>
        <v/>
      </c>
      <c r="E320" s="82" t="str">
        <f>IF(Input!F320="","",Input!F320)</f>
        <v/>
      </c>
      <c r="F320" s="82" t="str">
        <f>IF(Input!G320="","",Input!G320)</f>
        <v/>
      </c>
      <c r="G320" s="83" t="str">
        <f>IF(Input!H320="","",Input!H320)</f>
        <v/>
      </c>
      <c r="H320" s="82" t="str">
        <f>IF(Input!I320="","",Input!I320)</f>
        <v/>
      </c>
      <c r="I320" s="82" t="str">
        <f>IF(Input!J320="","",Input!J320)</f>
        <v/>
      </c>
      <c r="J320" s="82" t="str">
        <f>IF(Input!K320="","",Input!K320)</f>
        <v/>
      </c>
      <c r="K320" s="82" t="str">
        <f>IF(Input!L320="","",Input!L320)</f>
        <v/>
      </c>
      <c r="L320" s="70" t="str">
        <f>IF(B320="","",IF(B320="Box",4,IF(AND(Project!$B$12&gt;0,ISNUMBER(Project!$B$12)),Project!$B$12,12)))</f>
        <v/>
      </c>
      <c r="M320" s="66" t="str">
        <f t="shared" si="28"/>
        <v/>
      </c>
      <c r="N320" s="66" t="str">
        <f t="shared" si="29"/>
        <v/>
      </c>
      <c r="O320" s="67" t="str" cm="1">
        <f t="array" ref="O320">IF(A320="","",ROUND(IF(B320="Circular",Circular(M320),IF(B320="Box",Box(M320,N320),Elliptical(M320,N320))),3))</f>
        <v/>
      </c>
      <c r="P320" s="66" t="str">
        <f t="shared" si="30"/>
        <v/>
      </c>
      <c r="Q320" s="66" t="str" cm="1">
        <f t="array" ref="Q320">IF(M320="","",ROUND(W(M320),2))</f>
        <v/>
      </c>
      <c r="R320" s="66" t="str" cm="1">
        <f t="array" ref="R320">IF(M320="","",ROUND(Wb(Q320,M320),2))</f>
        <v/>
      </c>
      <c r="S320" s="66" t="str" cm="1">
        <f t="array" ref="S320">IF(R320="","",ROUND(K(R320,N320,L320),2))</f>
        <v/>
      </c>
      <c r="T320" s="66" t="str" cm="1">
        <f t="array" ref="T320">IF(S320="","",ROUND(K_3(S320,P320,L320),2))</f>
        <v/>
      </c>
      <c r="U320" s="66" t="str" cm="1">
        <f t="array" ref="U320">IF(S320="","",ROUND(Wt(I320,S320,L320),2))</f>
        <v/>
      </c>
      <c r="V320" s="92" t="str" cm="1">
        <f t="array" ref="V320">IF(A320="","",MAX(ROUND(L_B2(K320,N320),2),0))</f>
        <v/>
      </c>
      <c r="W320" s="92" t="str" cm="1">
        <f t="array" ref="W320">IF(A320="","",MAX(ROUND(L_Tc(K320,I320,N320),2),0))</f>
        <v/>
      </c>
      <c r="X320" s="92" t="str" cm="1">
        <f t="array" ref="X320">IF(N320="","",ROUND(L_Vc(K320,P320,N320),2))</f>
        <v/>
      </c>
      <c r="Y320" s="92" t="str">
        <f t="shared" si="31"/>
        <v/>
      </c>
      <c r="Z320" s="92" t="str">
        <f t="shared" si="32"/>
        <v/>
      </c>
      <c r="AA320" s="92" t="str">
        <f t="shared" si="33"/>
        <v/>
      </c>
      <c r="AB320" s="76" t="str" cm="1">
        <f t="array" ref="AB320">IF(A320="","",AREA_F(IF(RIGHT(G320,4)="ment",P320,I320),R320))</f>
        <v/>
      </c>
      <c r="AC320" s="76" t="str" cm="1">
        <f t="array" ref="AC320">IF(A320="","",ROUND(AREA_BC(R320,S320,N320,O320),2))</f>
        <v/>
      </c>
      <c r="AD320" s="76" t="str">
        <f t="shared" si="34"/>
        <v/>
      </c>
      <c r="AE320" s="76" t="str" cm="1">
        <f t="array" ref="AE320">IF(A320="","",ROUND(AREA_CT(S320,U320,I320),2))</f>
        <v/>
      </c>
      <c r="AF320" s="76" t="str" cm="1">
        <f t="array" ref="AF320">IF(A320="","",ROUND(AREA_VT(T320,U320,I320,P320),2))</f>
        <v/>
      </c>
      <c r="AG320" s="96" t="str" cm="1">
        <f t="array" ref="AG320">IF(A320="","",IF(INDEX(Table_Methods!A:F,MATCH(G320,Table_Methods!B:B,0),1)&lt;&gt;"BKFL1","",MAX(0,ROUND(BKFL1_CEB(AC320,AE320,AH320,F320,F320,J320),1))))</f>
        <v/>
      </c>
      <c r="AH320" s="96" t="str" cm="1">
        <f t="array" ref="AH320">IF(A320="","",IF(INDEX(Table_Methods!A:F,MATCH(G320,Table_Methods!B:B,0),1)&lt;&gt;"BKFL1","",MAX(0,ROUND(BKFL1_STR_NRK(AC320,AE320,K320,V320,W320),1))))</f>
        <v/>
      </c>
      <c r="AI320" s="96" t="str" cm="1">
        <f t="array" ref="AI320">IF(A320="","",IF(INDEX(Table_Methods!A:F,MATCH(G320,Table_Methods!B:B,0),1)&lt;&gt;"BKFL1","",MAX(0,ROUND(BKFL1_STR_RCK(AB320,F320),1))))</f>
        <v/>
      </c>
      <c r="AJ320" s="96" t="str" cm="1">
        <f t="array" ref="AJ320">IF(A320="","",IF(INDEX(Table_Methods!A:F,MATCH(G320,Table_Methods!B:B,0),1)&lt;&gt;"BKFL2","",MAX(0,ROUND(BKFL2_CEB(AC320,AD320,AK320,F320,F320,J320),1))))</f>
        <v/>
      </c>
      <c r="AK320" s="96" t="str" cm="1">
        <f t="array" ref="AK320">IF(A320="","",IF(INDEX(Table_Methods!A:F,MATCH(G320,Table_Methods!B:B,0),1)&lt;&gt;"BKFL2","",MAX(0,ROUND(BKFL2_STR_NRK(AC320,AD320,K320,V320,X320),1))))</f>
        <v/>
      </c>
      <c r="AL320" s="96" t="str" cm="1">
        <f t="array" ref="AL320">IF(A320="","",IF(INDEX(Table_Methods!A:F,MATCH(G320,Table_Methods!B:B,0),1)&lt;&gt;"BKFL2","",MAX(0,ROUND(BKFL2_STR_RCK(AB320,F320),1))))</f>
        <v/>
      </c>
      <c r="AM320" s="96" t="str" cm="1">
        <f t="array" ref="AM320">IF(A320="","",IF(INDEX(Table_Methods!A:F,MATCH(G320,Table_Methods!B:B,0),1)&lt;&gt;"BKFL3","",MAX(0,ROUND(BKFL3_STR(AC320+AE320,K320),1))))</f>
        <v/>
      </c>
      <c r="AN320" s="96" t="str" cm="1">
        <f t="array" ref="AN320">IF(A320="","",IF(INDEX(Table_Methods!A:F,MATCH(G320,Table_Methods!B:B,0),1)&lt;&gt;"BKFL6","",MAX(0,ROUND(BKFL6_CEB(AC320,AE320,AO320,F320,F320,J320),1))))</f>
        <v/>
      </c>
      <c r="AO320" s="97" t="str" cm="1">
        <f t="array" ref="AO320">IF(A320="","",IF(INDEX(Table_Methods!A:F,MATCH(G320,Table_Methods!B:B,0),1)&lt;&gt;"BKFL6","",MAX(0,ROUND(BKFL6_STR_NRK(AC320,K320,V320),1))))</f>
        <v/>
      </c>
      <c r="AP320" s="96" t="str" cm="1">
        <f t="array" ref="AP320">IF(A320="","",IF(INDEX(Table_Methods!A:F,MATCH(G320,Table_Methods!B:B,0),1)&lt;&gt;"BKFL6","",MAX(0,ROUND(BKFL6_STR_RCK(AB320,F320),1))))</f>
        <v/>
      </c>
      <c r="AQ320" s="97" t="str" cm="1">
        <f t="array" ref="AQ320">IF(A320="","",IF(INDEX(Table_Methods!A:F,MATCH(G320,Table_Methods!B:B,0),1)&lt;&gt;"BKFL7","",MAX(0,ROUND(BKFL7_CEB(AC320,AD320,AR320,F320,F320,J320),1))))</f>
        <v/>
      </c>
      <c r="AR320" s="96" t="str" cm="1">
        <f t="array" ref="AR320">IF(A320="","",IF(INDEX(Table_Methods!A:F,MATCH(G320,Table_Methods!B:B,0),1)&lt;&gt;"BKFL7","",MAX(0,ROUND(BKFL7_STR_NRK(AC320,K320,V320),1))))</f>
        <v/>
      </c>
      <c r="AS320" s="96" t="str" cm="1">
        <f t="array" ref="AS320">IF(A320="","",IF(INDEX(Table_Methods!A:F,MATCH(G320,Table_Methods!B:B,0),1)&lt;&gt;"BKFL7","",MAX(0,ROUND(BKFL7_STR_RCK(AB320,F320),1))))</f>
        <v/>
      </c>
      <c r="AT320" s="97" t="str" cm="1">
        <f t="array" ref="AT320">IF(A320="","",IF(INDEX(Table_Methods!A:F,MATCH(G320,Table_Methods!B:B,0),1)&lt;&gt;"BKFL8","",MAX(0,ROUND(BKFL8_CEB(AF320,Z320,AA320),1))))</f>
        <v/>
      </c>
      <c r="AU320" s="96" t="str" cm="1">
        <f t="array" ref="AU320">IF(A320="","",IF(INDEX(Table_Methods!A:F,MATCH(G320,Table_Methods!B:B,0),1)&lt;&gt;"BKFL8","",MAX(0,ROUND(BKFL8_STR_NRK(AC320,AD320,X320,Y320,Z320),1))))</f>
        <v/>
      </c>
      <c r="AV320" s="96" t="str" cm="1">
        <f t="array" ref="AV320">IF(A320="","",IF(INDEX(Table_Methods!A:F,MATCH(G320,Table_Methods!B:B,0),1)&lt;&gt;"BKFL8","",MAX(0,ROUND(BKFL8_STR_RCK(AB320,X320),1))))</f>
        <v/>
      </c>
      <c r="AW320" s="96" t="str" cm="1">
        <f t="array" ref="AW320">IF(A320="","",IF(INDEX(Table_Methods!A:F,MATCH(G320,Table_Methods!B:B,0),1)&lt;&gt;"BKFL9","",MAX(0,ROUND(BKFL9_STR_NRK(AC320,AD320,X320,Y320,Z320),1))))</f>
        <v/>
      </c>
      <c r="AX320" s="96" t="str" cm="1">
        <f t="array" ref="AX320">IF(A320="","",IF(INDEX(Table_Methods!A:F,MATCH(G320,Table_Methods!B:B,0),1)&lt;&gt;"BKFL9","",MAX(0,ROUND(BKFL9_STR_RCK(AB320,X320),1))))</f>
        <v/>
      </c>
    </row>
    <row r="321" spans="1:50" x14ac:dyDescent="0.25">
      <c r="A321" s="82" t="str">
        <f>IF(Input!A321="","",Input!A321)</f>
        <v/>
      </c>
      <c r="B321" s="82" t="str">
        <f>IF(Input!B321="","",Input!B321)</f>
        <v/>
      </c>
      <c r="C321" s="82" t="str">
        <f>IF(Input!D321="","",Input!D321)</f>
        <v/>
      </c>
      <c r="D321" s="82" t="str">
        <f>IF(Input!E321="","",Input!E321)</f>
        <v/>
      </c>
      <c r="E321" s="82" t="str">
        <f>IF(Input!F321="","",Input!F321)</f>
        <v/>
      </c>
      <c r="F321" s="82" t="str">
        <f>IF(Input!G321="","",Input!G321)</f>
        <v/>
      </c>
      <c r="G321" s="83" t="str">
        <f>IF(Input!H321="","",Input!H321)</f>
        <v/>
      </c>
      <c r="H321" s="82" t="str">
        <f>IF(Input!I321="","",Input!I321)</f>
        <v/>
      </c>
      <c r="I321" s="82" t="str">
        <f>IF(Input!J321="","",Input!J321)</f>
        <v/>
      </c>
      <c r="J321" s="82" t="str">
        <f>IF(Input!K321="","",Input!K321)</f>
        <v/>
      </c>
      <c r="K321" s="82" t="str">
        <f>IF(Input!L321="","",Input!L321)</f>
        <v/>
      </c>
      <c r="L321" s="70" t="str">
        <f>IF(B321="","",IF(B321="Box",4,IF(AND(Project!$B$12&gt;0,ISNUMBER(Project!$B$12)),Project!$B$12,12)))</f>
        <v/>
      </c>
      <c r="M321" s="66" t="str">
        <f t="shared" si="28"/>
        <v/>
      </c>
      <c r="N321" s="66" t="str">
        <f t="shared" si="29"/>
        <v/>
      </c>
      <c r="O321" s="67" t="str" cm="1">
        <f t="array" ref="O321">IF(A321="","",ROUND(IF(B321="Circular",Circular(M321),IF(B321="Box",Box(M321,N321),Elliptical(M321,N321))),3))</f>
        <v/>
      </c>
      <c r="P321" s="66" t="str">
        <f t="shared" si="30"/>
        <v/>
      </c>
      <c r="Q321" s="66" t="str" cm="1">
        <f t="array" ref="Q321">IF(M321="","",ROUND(W(M321),2))</f>
        <v/>
      </c>
      <c r="R321" s="66" t="str" cm="1">
        <f t="array" ref="R321">IF(M321="","",ROUND(Wb(Q321,M321),2))</f>
        <v/>
      </c>
      <c r="S321" s="66" t="str" cm="1">
        <f t="array" ref="S321">IF(R321="","",ROUND(K(R321,N321,L321),2))</f>
        <v/>
      </c>
      <c r="T321" s="66" t="str" cm="1">
        <f t="array" ref="T321">IF(S321="","",ROUND(K_3(S321,P321,L321),2))</f>
        <v/>
      </c>
      <c r="U321" s="66" t="str" cm="1">
        <f t="array" ref="U321">IF(S321="","",ROUND(Wt(I321,S321,L321),2))</f>
        <v/>
      </c>
      <c r="V321" s="92" t="str" cm="1">
        <f t="array" ref="V321">IF(A321="","",MAX(ROUND(L_B2(K321,N321),2),0))</f>
        <v/>
      </c>
      <c r="W321" s="92" t="str" cm="1">
        <f t="array" ref="W321">IF(A321="","",MAX(ROUND(L_Tc(K321,I321,N321),2),0))</f>
        <v/>
      </c>
      <c r="X321" s="92" t="str" cm="1">
        <f t="array" ref="X321">IF(N321="","",ROUND(L_Vc(K321,P321,N321),2))</f>
        <v/>
      </c>
      <c r="Y321" s="92" t="str">
        <f t="shared" si="31"/>
        <v/>
      </c>
      <c r="Z321" s="92" t="str">
        <f t="shared" si="32"/>
        <v/>
      </c>
      <c r="AA321" s="92" t="str">
        <f t="shared" si="33"/>
        <v/>
      </c>
      <c r="AB321" s="76" t="str" cm="1">
        <f t="array" ref="AB321">IF(A321="","",AREA_F(IF(RIGHT(G321,4)="ment",P321,I321),R321))</f>
        <v/>
      </c>
      <c r="AC321" s="76" t="str" cm="1">
        <f t="array" ref="AC321">IF(A321="","",ROUND(AREA_BC(R321,S321,N321,O321),2))</f>
        <v/>
      </c>
      <c r="AD321" s="76" t="str">
        <f t="shared" si="34"/>
        <v/>
      </c>
      <c r="AE321" s="76" t="str" cm="1">
        <f t="array" ref="AE321">IF(A321="","",ROUND(AREA_CT(S321,U321,I321),2))</f>
        <v/>
      </c>
      <c r="AF321" s="76" t="str" cm="1">
        <f t="array" ref="AF321">IF(A321="","",ROUND(AREA_VT(T321,U321,I321,P321),2))</f>
        <v/>
      </c>
      <c r="AG321" s="96" t="str" cm="1">
        <f t="array" ref="AG321">IF(A321="","",IF(INDEX(Table_Methods!A:F,MATCH(G321,Table_Methods!B:B,0),1)&lt;&gt;"BKFL1","",MAX(0,ROUND(BKFL1_CEB(AC321,AE321,AH321,F321,F321,J321),1))))</f>
        <v/>
      </c>
      <c r="AH321" s="96" t="str" cm="1">
        <f t="array" ref="AH321">IF(A321="","",IF(INDEX(Table_Methods!A:F,MATCH(G321,Table_Methods!B:B,0),1)&lt;&gt;"BKFL1","",MAX(0,ROUND(BKFL1_STR_NRK(AC321,AE321,K321,V321,W321),1))))</f>
        <v/>
      </c>
      <c r="AI321" s="96" t="str" cm="1">
        <f t="array" ref="AI321">IF(A321="","",IF(INDEX(Table_Methods!A:F,MATCH(G321,Table_Methods!B:B,0),1)&lt;&gt;"BKFL1","",MAX(0,ROUND(BKFL1_STR_RCK(AB321,F321),1))))</f>
        <v/>
      </c>
      <c r="AJ321" s="96" t="str" cm="1">
        <f t="array" ref="AJ321">IF(A321="","",IF(INDEX(Table_Methods!A:F,MATCH(G321,Table_Methods!B:B,0),1)&lt;&gt;"BKFL2","",MAX(0,ROUND(BKFL2_CEB(AC321,AD321,AK321,F321,F321,J321),1))))</f>
        <v/>
      </c>
      <c r="AK321" s="96" t="str" cm="1">
        <f t="array" ref="AK321">IF(A321="","",IF(INDEX(Table_Methods!A:F,MATCH(G321,Table_Methods!B:B,0),1)&lt;&gt;"BKFL2","",MAX(0,ROUND(BKFL2_STR_NRK(AC321,AD321,K321,V321,X321),1))))</f>
        <v/>
      </c>
      <c r="AL321" s="96" t="str" cm="1">
        <f t="array" ref="AL321">IF(A321="","",IF(INDEX(Table_Methods!A:F,MATCH(G321,Table_Methods!B:B,0),1)&lt;&gt;"BKFL2","",MAX(0,ROUND(BKFL2_STR_RCK(AB321,F321),1))))</f>
        <v/>
      </c>
      <c r="AM321" s="96" t="str" cm="1">
        <f t="array" ref="AM321">IF(A321="","",IF(INDEX(Table_Methods!A:F,MATCH(G321,Table_Methods!B:B,0),1)&lt;&gt;"BKFL3","",MAX(0,ROUND(BKFL3_STR(AC321+AE321,K321),1))))</f>
        <v/>
      </c>
      <c r="AN321" s="96" t="str" cm="1">
        <f t="array" ref="AN321">IF(A321="","",IF(INDEX(Table_Methods!A:F,MATCH(G321,Table_Methods!B:B,0),1)&lt;&gt;"BKFL6","",MAX(0,ROUND(BKFL6_CEB(AC321,AE321,AO321,F321,F321,J321),1))))</f>
        <v/>
      </c>
      <c r="AO321" s="97" t="str" cm="1">
        <f t="array" ref="AO321">IF(A321="","",IF(INDEX(Table_Methods!A:F,MATCH(G321,Table_Methods!B:B,0),1)&lt;&gt;"BKFL6","",MAX(0,ROUND(BKFL6_STR_NRK(AC321,K321,V321),1))))</f>
        <v/>
      </c>
      <c r="AP321" s="96" t="str" cm="1">
        <f t="array" ref="AP321">IF(A321="","",IF(INDEX(Table_Methods!A:F,MATCH(G321,Table_Methods!B:B,0),1)&lt;&gt;"BKFL6","",MAX(0,ROUND(BKFL6_STR_RCK(AB321,F321),1))))</f>
        <v/>
      </c>
      <c r="AQ321" s="97" t="str" cm="1">
        <f t="array" ref="AQ321">IF(A321="","",IF(INDEX(Table_Methods!A:F,MATCH(G321,Table_Methods!B:B,0),1)&lt;&gt;"BKFL7","",MAX(0,ROUND(BKFL7_CEB(AC321,AD321,AR321,F321,F321,J321),1))))</f>
        <v/>
      </c>
      <c r="AR321" s="96" t="str" cm="1">
        <f t="array" ref="AR321">IF(A321="","",IF(INDEX(Table_Methods!A:F,MATCH(G321,Table_Methods!B:B,0),1)&lt;&gt;"BKFL7","",MAX(0,ROUND(BKFL7_STR_NRK(AC321,K321,V321),1))))</f>
        <v/>
      </c>
      <c r="AS321" s="96" t="str" cm="1">
        <f t="array" ref="AS321">IF(A321="","",IF(INDEX(Table_Methods!A:F,MATCH(G321,Table_Methods!B:B,0),1)&lt;&gt;"BKFL7","",MAX(0,ROUND(BKFL7_STR_RCK(AB321,F321),1))))</f>
        <v/>
      </c>
      <c r="AT321" s="97" t="str" cm="1">
        <f t="array" ref="AT321">IF(A321="","",IF(INDEX(Table_Methods!A:F,MATCH(G321,Table_Methods!B:B,0),1)&lt;&gt;"BKFL8","",MAX(0,ROUND(BKFL8_CEB(AF321,Z321,AA321),1))))</f>
        <v/>
      </c>
      <c r="AU321" s="96" t="str" cm="1">
        <f t="array" ref="AU321">IF(A321="","",IF(INDEX(Table_Methods!A:F,MATCH(G321,Table_Methods!B:B,0),1)&lt;&gt;"BKFL8","",MAX(0,ROUND(BKFL8_STR_NRK(AC321,AD321,X321,Y321,Z321),1))))</f>
        <v/>
      </c>
      <c r="AV321" s="96" t="str" cm="1">
        <f t="array" ref="AV321">IF(A321="","",IF(INDEX(Table_Methods!A:F,MATCH(G321,Table_Methods!B:B,0),1)&lt;&gt;"BKFL8","",MAX(0,ROUND(BKFL8_STR_RCK(AB321,X321),1))))</f>
        <v/>
      </c>
      <c r="AW321" s="96" t="str" cm="1">
        <f t="array" ref="AW321">IF(A321="","",IF(INDEX(Table_Methods!A:F,MATCH(G321,Table_Methods!B:B,0),1)&lt;&gt;"BKFL9","",MAX(0,ROUND(BKFL9_STR_NRK(AC321,AD321,X321,Y321,Z321),1))))</f>
        <v/>
      </c>
      <c r="AX321" s="96" t="str" cm="1">
        <f t="array" ref="AX321">IF(A321="","",IF(INDEX(Table_Methods!A:F,MATCH(G321,Table_Methods!B:B,0),1)&lt;&gt;"BKFL9","",MAX(0,ROUND(BKFL9_STR_RCK(AB321,X321),1))))</f>
        <v/>
      </c>
    </row>
    <row r="322" spans="1:50" x14ac:dyDescent="0.25">
      <c r="A322" s="82" t="str">
        <f>IF(Input!A322="","",Input!A322)</f>
        <v/>
      </c>
      <c r="B322" s="82" t="str">
        <f>IF(Input!B322="","",Input!B322)</f>
        <v/>
      </c>
      <c r="C322" s="82" t="str">
        <f>IF(Input!D322="","",Input!D322)</f>
        <v/>
      </c>
      <c r="D322" s="82" t="str">
        <f>IF(Input!E322="","",Input!E322)</f>
        <v/>
      </c>
      <c r="E322" s="82" t="str">
        <f>IF(Input!F322="","",Input!F322)</f>
        <v/>
      </c>
      <c r="F322" s="82" t="str">
        <f>IF(Input!G322="","",Input!G322)</f>
        <v/>
      </c>
      <c r="G322" s="83" t="str">
        <f>IF(Input!H322="","",Input!H322)</f>
        <v/>
      </c>
      <c r="H322" s="82" t="str">
        <f>IF(Input!I322="","",Input!I322)</f>
        <v/>
      </c>
      <c r="I322" s="82" t="str">
        <f>IF(Input!J322="","",Input!J322)</f>
        <v/>
      </c>
      <c r="J322" s="82" t="str">
        <f>IF(Input!K322="","",Input!K322)</f>
        <v/>
      </c>
      <c r="K322" s="82" t="str">
        <f>IF(Input!L322="","",Input!L322)</f>
        <v/>
      </c>
      <c r="L322" s="70" t="str">
        <f>IF(B322="","",IF(B322="Box",4,IF(AND(Project!$B$12&gt;0,ISNUMBER(Project!$B$12)),Project!$B$12,12)))</f>
        <v/>
      </c>
      <c r="M322" s="66" t="str">
        <f t="shared" si="28"/>
        <v/>
      </c>
      <c r="N322" s="66" t="str">
        <f t="shared" si="29"/>
        <v/>
      </c>
      <c r="O322" s="67" t="str" cm="1">
        <f t="array" ref="O322">IF(A322="","",ROUND(IF(B322="Circular",Circular(M322),IF(B322="Box",Box(M322,N322),Elliptical(M322,N322))),3))</f>
        <v/>
      </c>
      <c r="P322" s="66" t="str">
        <f t="shared" si="30"/>
        <v/>
      </c>
      <c r="Q322" s="66" t="str" cm="1">
        <f t="array" ref="Q322">IF(M322="","",ROUND(W(M322),2))</f>
        <v/>
      </c>
      <c r="R322" s="66" t="str" cm="1">
        <f t="array" ref="R322">IF(M322="","",ROUND(Wb(Q322,M322),2))</f>
        <v/>
      </c>
      <c r="S322" s="66" t="str" cm="1">
        <f t="array" ref="S322">IF(R322="","",ROUND(K(R322,N322,L322),2))</f>
        <v/>
      </c>
      <c r="T322" s="66" t="str" cm="1">
        <f t="array" ref="T322">IF(S322="","",ROUND(K_3(S322,P322,L322),2))</f>
        <v/>
      </c>
      <c r="U322" s="66" t="str" cm="1">
        <f t="array" ref="U322">IF(S322="","",ROUND(Wt(I322,S322,L322),2))</f>
        <v/>
      </c>
      <c r="V322" s="92" t="str" cm="1">
        <f t="array" ref="V322">IF(A322="","",MAX(ROUND(L_B2(K322,N322),2),0))</f>
        <v/>
      </c>
      <c r="W322" s="92" t="str" cm="1">
        <f t="array" ref="W322">IF(A322="","",MAX(ROUND(L_Tc(K322,I322,N322),2),0))</f>
        <v/>
      </c>
      <c r="X322" s="92" t="str" cm="1">
        <f t="array" ref="X322">IF(N322="","",ROUND(L_Vc(K322,P322,N322),2))</f>
        <v/>
      </c>
      <c r="Y322" s="92" t="str">
        <f t="shared" si="31"/>
        <v/>
      </c>
      <c r="Z322" s="92" t="str">
        <f t="shared" si="32"/>
        <v/>
      </c>
      <c r="AA322" s="92" t="str">
        <f t="shared" si="33"/>
        <v/>
      </c>
      <c r="AB322" s="76" t="str" cm="1">
        <f t="array" ref="AB322">IF(A322="","",AREA_F(IF(RIGHT(G322,4)="ment",P322,I322),R322))</f>
        <v/>
      </c>
      <c r="AC322" s="76" t="str" cm="1">
        <f t="array" ref="AC322">IF(A322="","",ROUND(AREA_BC(R322,S322,N322,O322),2))</f>
        <v/>
      </c>
      <c r="AD322" s="76" t="str">
        <f t="shared" si="34"/>
        <v/>
      </c>
      <c r="AE322" s="76" t="str" cm="1">
        <f t="array" ref="AE322">IF(A322="","",ROUND(AREA_CT(S322,U322,I322),2))</f>
        <v/>
      </c>
      <c r="AF322" s="76" t="str" cm="1">
        <f t="array" ref="AF322">IF(A322="","",ROUND(AREA_VT(T322,U322,I322,P322),2))</f>
        <v/>
      </c>
      <c r="AG322" s="96" t="str" cm="1">
        <f t="array" ref="AG322">IF(A322="","",IF(INDEX(Table_Methods!A:F,MATCH(G322,Table_Methods!B:B,0),1)&lt;&gt;"BKFL1","",MAX(0,ROUND(BKFL1_CEB(AC322,AE322,AH322,F322,F322,J322),1))))</f>
        <v/>
      </c>
      <c r="AH322" s="96" t="str" cm="1">
        <f t="array" ref="AH322">IF(A322="","",IF(INDEX(Table_Methods!A:F,MATCH(G322,Table_Methods!B:B,0),1)&lt;&gt;"BKFL1","",MAX(0,ROUND(BKFL1_STR_NRK(AC322,AE322,K322,V322,W322),1))))</f>
        <v/>
      </c>
      <c r="AI322" s="96" t="str" cm="1">
        <f t="array" ref="AI322">IF(A322="","",IF(INDEX(Table_Methods!A:F,MATCH(G322,Table_Methods!B:B,0),1)&lt;&gt;"BKFL1","",MAX(0,ROUND(BKFL1_STR_RCK(AB322,F322),1))))</f>
        <v/>
      </c>
      <c r="AJ322" s="96" t="str" cm="1">
        <f t="array" ref="AJ322">IF(A322="","",IF(INDEX(Table_Methods!A:F,MATCH(G322,Table_Methods!B:B,0),1)&lt;&gt;"BKFL2","",MAX(0,ROUND(BKFL2_CEB(AC322,AD322,AK322,F322,F322,J322),1))))</f>
        <v/>
      </c>
      <c r="AK322" s="96" t="str" cm="1">
        <f t="array" ref="AK322">IF(A322="","",IF(INDEX(Table_Methods!A:F,MATCH(G322,Table_Methods!B:B,0),1)&lt;&gt;"BKFL2","",MAX(0,ROUND(BKFL2_STR_NRK(AC322,AD322,K322,V322,X322),1))))</f>
        <v/>
      </c>
      <c r="AL322" s="96" t="str" cm="1">
        <f t="array" ref="AL322">IF(A322="","",IF(INDEX(Table_Methods!A:F,MATCH(G322,Table_Methods!B:B,0),1)&lt;&gt;"BKFL2","",MAX(0,ROUND(BKFL2_STR_RCK(AB322,F322),1))))</f>
        <v/>
      </c>
      <c r="AM322" s="96" t="str" cm="1">
        <f t="array" ref="AM322">IF(A322="","",IF(INDEX(Table_Methods!A:F,MATCH(G322,Table_Methods!B:B,0),1)&lt;&gt;"BKFL3","",MAX(0,ROUND(BKFL3_STR(AC322+AE322,K322),1))))</f>
        <v/>
      </c>
      <c r="AN322" s="96" t="str" cm="1">
        <f t="array" ref="AN322">IF(A322="","",IF(INDEX(Table_Methods!A:F,MATCH(G322,Table_Methods!B:B,0),1)&lt;&gt;"BKFL6","",MAX(0,ROUND(BKFL6_CEB(AC322,AE322,AO322,F322,F322,J322),1))))</f>
        <v/>
      </c>
      <c r="AO322" s="97" t="str" cm="1">
        <f t="array" ref="AO322">IF(A322="","",IF(INDEX(Table_Methods!A:F,MATCH(G322,Table_Methods!B:B,0),1)&lt;&gt;"BKFL6","",MAX(0,ROUND(BKFL6_STR_NRK(AC322,K322,V322),1))))</f>
        <v/>
      </c>
      <c r="AP322" s="96" t="str" cm="1">
        <f t="array" ref="AP322">IF(A322="","",IF(INDEX(Table_Methods!A:F,MATCH(G322,Table_Methods!B:B,0),1)&lt;&gt;"BKFL6","",MAX(0,ROUND(BKFL6_STR_RCK(AB322,F322),1))))</f>
        <v/>
      </c>
      <c r="AQ322" s="97" t="str" cm="1">
        <f t="array" ref="AQ322">IF(A322="","",IF(INDEX(Table_Methods!A:F,MATCH(G322,Table_Methods!B:B,0),1)&lt;&gt;"BKFL7","",MAX(0,ROUND(BKFL7_CEB(AC322,AD322,AR322,F322,F322,J322),1))))</f>
        <v/>
      </c>
      <c r="AR322" s="96" t="str" cm="1">
        <f t="array" ref="AR322">IF(A322="","",IF(INDEX(Table_Methods!A:F,MATCH(G322,Table_Methods!B:B,0),1)&lt;&gt;"BKFL7","",MAX(0,ROUND(BKFL7_STR_NRK(AC322,K322,V322),1))))</f>
        <v/>
      </c>
      <c r="AS322" s="96" t="str" cm="1">
        <f t="array" ref="AS322">IF(A322="","",IF(INDEX(Table_Methods!A:F,MATCH(G322,Table_Methods!B:B,0),1)&lt;&gt;"BKFL7","",MAX(0,ROUND(BKFL7_STR_RCK(AB322,F322),1))))</f>
        <v/>
      </c>
      <c r="AT322" s="97" t="str" cm="1">
        <f t="array" ref="AT322">IF(A322="","",IF(INDEX(Table_Methods!A:F,MATCH(G322,Table_Methods!B:B,0),1)&lt;&gt;"BKFL8","",MAX(0,ROUND(BKFL8_CEB(AF322,Z322,AA322),1))))</f>
        <v/>
      </c>
      <c r="AU322" s="96" t="str" cm="1">
        <f t="array" ref="AU322">IF(A322="","",IF(INDEX(Table_Methods!A:F,MATCH(G322,Table_Methods!B:B,0),1)&lt;&gt;"BKFL8","",MAX(0,ROUND(BKFL8_STR_NRK(AC322,AD322,X322,Y322,Z322),1))))</f>
        <v/>
      </c>
      <c r="AV322" s="96" t="str" cm="1">
        <f t="array" ref="AV322">IF(A322="","",IF(INDEX(Table_Methods!A:F,MATCH(G322,Table_Methods!B:B,0),1)&lt;&gt;"BKFL8","",MAX(0,ROUND(BKFL8_STR_RCK(AB322,X322),1))))</f>
        <v/>
      </c>
      <c r="AW322" s="96" t="str" cm="1">
        <f t="array" ref="AW322">IF(A322="","",IF(INDEX(Table_Methods!A:F,MATCH(G322,Table_Methods!B:B,0),1)&lt;&gt;"BKFL9","",MAX(0,ROUND(BKFL9_STR_NRK(AC322,AD322,X322,Y322,Z322),1))))</f>
        <v/>
      </c>
      <c r="AX322" s="96" t="str" cm="1">
        <f t="array" ref="AX322">IF(A322="","",IF(INDEX(Table_Methods!A:F,MATCH(G322,Table_Methods!B:B,0),1)&lt;&gt;"BKFL9","",MAX(0,ROUND(BKFL9_STR_RCK(AB322,X322),1))))</f>
        <v/>
      </c>
    </row>
    <row r="323" spans="1:50" x14ac:dyDescent="0.25">
      <c r="A323" s="82" t="str">
        <f>IF(Input!A323="","",Input!A323)</f>
        <v/>
      </c>
      <c r="B323" s="82" t="str">
        <f>IF(Input!B323="","",Input!B323)</f>
        <v/>
      </c>
      <c r="C323" s="82" t="str">
        <f>IF(Input!D323="","",Input!D323)</f>
        <v/>
      </c>
      <c r="D323" s="82" t="str">
        <f>IF(Input!E323="","",Input!E323)</f>
        <v/>
      </c>
      <c r="E323" s="82" t="str">
        <f>IF(Input!F323="","",Input!F323)</f>
        <v/>
      </c>
      <c r="F323" s="82" t="str">
        <f>IF(Input!G323="","",Input!G323)</f>
        <v/>
      </c>
      <c r="G323" s="83" t="str">
        <f>IF(Input!H323="","",Input!H323)</f>
        <v/>
      </c>
      <c r="H323" s="82" t="str">
        <f>IF(Input!I323="","",Input!I323)</f>
        <v/>
      </c>
      <c r="I323" s="82" t="str">
        <f>IF(Input!J323="","",Input!J323)</f>
        <v/>
      </c>
      <c r="J323" s="82" t="str">
        <f>IF(Input!K323="","",Input!K323)</f>
        <v/>
      </c>
      <c r="K323" s="82" t="str">
        <f>IF(Input!L323="","",Input!L323)</f>
        <v/>
      </c>
      <c r="L323" s="70" t="str">
        <f>IF(B323="","",IF(B323="Box",4,IF(AND(Project!$B$12&gt;0,ISNUMBER(Project!$B$12)),Project!$B$12,12)))</f>
        <v/>
      </c>
      <c r="M323" s="66" t="str">
        <f t="shared" ref="M323:M386" si="35">IF(C323="","",ROUND((C323+E323*2)/12,2))</f>
        <v/>
      </c>
      <c r="N323" s="66" t="str">
        <f t="shared" ref="N323:N386" si="36">IF(D323="","",ROUND((D323+E323*2)/12,2))</f>
        <v/>
      </c>
      <c r="O323" s="67" t="str" cm="1">
        <f t="array" ref="O323">IF(A323="","",ROUND(IF(B323="Circular",Circular(M323),IF(B323="Box",Box(M323,N323),Elliptical(M323,N323))),3))</f>
        <v/>
      </c>
      <c r="P323" s="66" t="str">
        <f t="shared" ref="P323:P386" si="37">IF(C323="","",IF(M323&lt;=1.5,1,1.5))</f>
        <v/>
      </c>
      <c r="Q323" s="66" t="str" cm="1">
        <f t="array" ref="Q323">IF(M323="","",ROUND(W(M323),2))</f>
        <v/>
      </c>
      <c r="R323" s="66" t="str" cm="1">
        <f t="array" ref="R323">IF(M323="","",ROUND(Wb(Q323,M323),2))</f>
        <v/>
      </c>
      <c r="S323" s="66" t="str" cm="1">
        <f t="array" ref="S323">IF(R323="","",ROUND(K(R323,N323,L323),2))</f>
        <v/>
      </c>
      <c r="T323" s="66" t="str" cm="1">
        <f t="array" ref="T323">IF(S323="","",ROUND(K_3(S323,P323,L323),2))</f>
        <v/>
      </c>
      <c r="U323" s="66" t="str" cm="1">
        <f t="array" ref="U323">IF(S323="","",ROUND(Wt(I323,S323,L323),2))</f>
        <v/>
      </c>
      <c r="V323" s="92" t="str" cm="1">
        <f t="array" ref="V323">IF(A323="","",MAX(ROUND(L_B2(K323,N323),2),0))</f>
        <v/>
      </c>
      <c r="W323" s="92" t="str" cm="1">
        <f t="array" ref="W323">IF(A323="","",MAX(ROUND(L_Tc(K323,I323,N323),2),0))</f>
        <v/>
      </c>
      <c r="X323" s="92" t="str" cm="1">
        <f t="array" ref="X323">IF(N323="","",ROUND(L_Vc(K323,P323,N323),2))</f>
        <v/>
      </c>
      <c r="Y323" s="92" t="str">
        <f t="shared" ref="Y323:Y386" si="38">IF(N323="","",ROUND(K323-4*P323,2))</f>
        <v/>
      </c>
      <c r="Z323" s="92" t="str">
        <f t="shared" ref="Z323:Z386" si="39">IF(P323="","",ROUND(K323,2))</f>
        <v/>
      </c>
      <c r="AA323" s="92" t="str">
        <f t="shared" ref="AA323:AA386" si="40">IF(I323="","",ROUND(Y323+4*I323,2))</f>
        <v/>
      </c>
      <c r="AB323" s="76" t="str" cm="1">
        <f t="array" ref="AB323">IF(A323="","",AREA_F(IF(RIGHT(G323,4)="ment",P323,I323),R323))</f>
        <v/>
      </c>
      <c r="AC323" s="76" t="str" cm="1">
        <f t="array" ref="AC323">IF(A323="","",ROUND(AREA_BC(R323,S323,N323,O323),2))</f>
        <v/>
      </c>
      <c r="AD323" s="76" t="str">
        <f t="shared" ref="AD323:AD386" si="41">IF(A323="","",ROUND((S323+T323)/2*P323,2))</f>
        <v/>
      </c>
      <c r="AE323" s="76" t="str" cm="1">
        <f t="array" ref="AE323">IF(A323="","",ROUND(AREA_CT(S323,U323,I323),2))</f>
        <v/>
      </c>
      <c r="AF323" s="76" t="str" cm="1">
        <f t="array" ref="AF323">IF(A323="","",ROUND(AREA_VT(T323,U323,I323,P323),2))</f>
        <v/>
      </c>
      <c r="AG323" s="96" t="str" cm="1">
        <f t="array" ref="AG323">IF(A323="","",IF(INDEX(Table_Methods!A:F,MATCH(G323,Table_Methods!B:B,0),1)&lt;&gt;"BKFL1","",MAX(0,ROUND(BKFL1_CEB(AC323,AE323,AH323,F323,F323,J323),1))))</f>
        <v/>
      </c>
      <c r="AH323" s="96" t="str" cm="1">
        <f t="array" ref="AH323">IF(A323="","",IF(INDEX(Table_Methods!A:F,MATCH(G323,Table_Methods!B:B,0),1)&lt;&gt;"BKFL1","",MAX(0,ROUND(BKFL1_STR_NRK(AC323,AE323,K323,V323,W323),1))))</f>
        <v/>
      </c>
      <c r="AI323" s="96" t="str" cm="1">
        <f t="array" ref="AI323">IF(A323="","",IF(INDEX(Table_Methods!A:F,MATCH(G323,Table_Methods!B:B,0),1)&lt;&gt;"BKFL1","",MAX(0,ROUND(BKFL1_STR_RCK(AB323,F323),1))))</f>
        <v/>
      </c>
      <c r="AJ323" s="96" t="str" cm="1">
        <f t="array" ref="AJ323">IF(A323="","",IF(INDEX(Table_Methods!A:F,MATCH(G323,Table_Methods!B:B,0),1)&lt;&gt;"BKFL2","",MAX(0,ROUND(BKFL2_CEB(AC323,AD323,AK323,F323,F323,J323),1))))</f>
        <v/>
      </c>
      <c r="AK323" s="96" t="str" cm="1">
        <f t="array" ref="AK323">IF(A323="","",IF(INDEX(Table_Methods!A:F,MATCH(G323,Table_Methods!B:B,0),1)&lt;&gt;"BKFL2","",MAX(0,ROUND(BKFL2_STR_NRK(AC323,AD323,K323,V323,X323),1))))</f>
        <v/>
      </c>
      <c r="AL323" s="96" t="str" cm="1">
        <f t="array" ref="AL323">IF(A323="","",IF(INDEX(Table_Methods!A:F,MATCH(G323,Table_Methods!B:B,0),1)&lt;&gt;"BKFL2","",MAX(0,ROUND(BKFL2_STR_RCK(AB323,F323),1))))</f>
        <v/>
      </c>
      <c r="AM323" s="96" t="str" cm="1">
        <f t="array" ref="AM323">IF(A323="","",IF(INDEX(Table_Methods!A:F,MATCH(G323,Table_Methods!B:B,0),1)&lt;&gt;"BKFL3","",MAX(0,ROUND(BKFL3_STR(AC323+AE323,K323),1))))</f>
        <v/>
      </c>
      <c r="AN323" s="96" t="str" cm="1">
        <f t="array" ref="AN323">IF(A323="","",IF(INDEX(Table_Methods!A:F,MATCH(G323,Table_Methods!B:B,0),1)&lt;&gt;"BKFL6","",MAX(0,ROUND(BKFL6_CEB(AC323,AE323,AO323,F323,F323,J323),1))))</f>
        <v/>
      </c>
      <c r="AO323" s="97" t="str" cm="1">
        <f t="array" ref="AO323">IF(A323="","",IF(INDEX(Table_Methods!A:F,MATCH(G323,Table_Methods!B:B,0),1)&lt;&gt;"BKFL6","",MAX(0,ROUND(BKFL6_STR_NRK(AC323,K323,V323),1))))</f>
        <v/>
      </c>
      <c r="AP323" s="96" t="str" cm="1">
        <f t="array" ref="AP323">IF(A323="","",IF(INDEX(Table_Methods!A:F,MATCH(G323,Table_Methods!B:B,0),1)&lt;&gt;"BKFL6","",MAX(0,ROUND(BKFL6_STR_RCK(AB323,F323),1))))</f>
        <v/>
      </c>
      <c r="AQ323" s="97" t="str" cm="1">
        <f t="array" ref="AQ323">IF(A323="","",IF(INDEX(Table_Methods!A:F,MATCH(G323,Table_Methods!B:B,0),1)&lt;&gt;"BKFL7","",MAX(0,ROUND(BKFL7_CEB(AC323,AD323,AR323,F323,F323,J323),1))))</f>
        <v/>
      </c>
      <c r="AR323" s="96" t="str" cm="1">
        <f t="array" ref="AR323">IF(A323="","",IF(INDEX(Table_Methods!A:F,MATCH(G323,Table_Methods!B:B,0),1)&lt;&gt;"BKFL7","",MAX(0,ROUND(BKFL7_STR_NRK(AC323,K323,V323),1))))</f>
        <v/>
      </c>
      <c r="AS323" s="96" t="str" cm="1">
        <f t="array" ref="AS323">IF(A323="","",IF(INDEX(Table_Methods!A:F,MATCH(G323,Table_Methods!B:B,0),1)&lt;&gt;"BKFL7","",MAX(0,ROUND(BKFL7_STR_RCK(AB323,F323),1))))</f>
        <v/>
      </c>
      <c r="AT323" s="97" t="str" cm="1">
        <f t="array" ref="AT323">IF(A323="","",IF(INDEX(Table_Methods!A:F,MATCH(G323,Table_Methods!B:B,0),1)&lt;&gt;"BKFL8","",MAX(0,ROUND(BKFL8_CEB(AF323,Z323,AA323),1))))</f>
        <v/>
      </c>
      <c r="AU323" s="96" t="str" cm="1">
        <f t="array" ref="AU323">IF(A323="","",IF(INDEX(Table_Methods!A:F,MATCH(G323,Table_Methods!B:B,0),1)&lt;&gt;"BKFL8","",MAX(0,ROUND(BKFL8_STR_NRK(AC323,AD323,X323,Y323,Z323),1))))</f>
        <v/>
      </c>
      <c r="AV323" s="96" t="str" cm="1">
        <f t="array" ref="AV323">IF(A323="","",IF(INDEX(Table_Methods!A:F,MATCH(G323,Table_Methods!B:B,0),1)&lt;&gt;"BKFL8","",MAX(0,ROUND(BKFL8_STR_RCK(AB323,X323),1))))</f>
        <v/>
      </c>
      <c r="AW323" s="96" t="str" cm="1">
        <f t="array" ref="AW323">IF(A323="","",IF(INDEX(Table_Methods!A:F,MATCH(G323,Table_Methods!B:B,0),1)&lt;&gt;"BKFL9","",MAX(0,ROUND(BKFL9_STR_NRK(AC323,AD323,X323,Y323,Z323),1))))</f>
        <v/>
      </c>
      <c r="AX323" s="96" t="str" cm="1">
        <f t="array" ref="AX323">IF(A323="","",IF(INDEX(Table_Methods!A:F,MATCH(G323,Table_Methods!B:B,0),1)&lt;&gt;"BKFL9","",MAX(0,ROUND(BKFL9_STR_RCK(AB323,X323),1))))</f>
        <v/>
      </c>
    </row>
    <row r="324" spans="1:50" x14ac:dyDescent="0.25">
      <c r="A324" s="82" t="str">
        <f>IF(Input!A324="","",Input!A324)</f>
        <v/>
      </c>
      <c r="B324" s="82" t="str">
        <f>IF(Input!B324="","",Input!B324)</f>
        <v/>
      </c>
      <c r="C324" s="82" t="str">
        <f>IF(Input!D324="","",Input!D324)</f>
        <v/>
      </c>
      <c r="D324" s="82" t="str">
        <f>IF(Input!E324="","",Input!E324)</f>
        <v/>
      </c>
      <c r="E324" s="82" t="str">
        <f>IF(Input!F324="","",Input!F324)</f>
        <v/>
      </c>
      <c r="F324" s="82" t="str">
        <f>IF(Input!G324="","",Input!G324)</f>
        <v/>
      </c>
      <c r="G324" s="83" t="str">
        <f>IF(Input!H324="","",Input!H324)</f>
        <v/>
      </c>
      <c r="H324" s="82" t="str">
        <f>IF(Input!I324="","",Input!I324)</f>
        <v/>
      </c>
      <c r="I324" s="82" t="str">
        <f>IF(Input!J324="","",Input!J324)</f>
        <v/>
      </c>
      <c r="J324" s="82" t="str">
        <f>IF(Input!K324="","",Input!K324)</f>
        <v/>
      </c>
      <c r="K324" s="82" t="str">
        <f>IF(Input!L324="","",Input!L324)</f>
        <v/>
      </c>
      <c r="L324" s="70" t="str">
        <f>IF(B324="","",IF(B324="Box",4,IF(AND(Project!$B$12&gt;0,ISNUMBER(Project!$B$12)),Project!$B$12,12)))</f>
        <v/>
      </c>
      <c r="M324" s="66" t="str">
        <f t="shared" si="35"/>
        <v/>
      </c>
      <c r="N324" s="66" t="str">
        <f t="shared" si="36"/>
        <v/>
      </c>
      <c r="O324" s="67" t="str" cm="1">
        <f t="array" ref="O324">IF(A324="","",ROUND(IF(B324="Circular",Circular(M324),IF(B324="Box",Box(M324,N324),Elliptical(M324,N324))),3))</f>
        <v/>
      </c>
      <c r="P324" s="66" t="str">
        <f t="shared" si="37"/>
        <v/>
      </c>
      <c r="Q324" s="66" t="str" cm="1">
        <f t="array" ref="Q324">IF(M324="","",ROUND(W(M324),2))</f>
        <v/>
      </c>
      <c r="R324" s="66" t="str" cm="1">
        <f t="array" ref="R324">IF(M324="","",ROUND(Wb(Q324,M324),2))</f>
        <v/>
      </c>
      <c r="S324" s="66" t="str" cm="1">
        <f t="array" ref="S324">IF(R324="","",ROUND(K(R324,N324,L324),2))</f>
        <v/>
      </c>
      <c r="T324" s="66" t="str" cm="1">
        <f t="array" ref="T324">IF(S324="","",ROUND(K_3(S324,P324,L324),2))</f>
        <v/>
      </c>
      <c r="U324" s="66" t="str" cm="1">
        <f t="array" ref="U324">IF(S324="","",ROUND(Wt(I324,S324,L324),2))</f>
        <v/>
      </c>
      <c r="V324" s="92" t="str" cm="1">
        <f t="array" ref="V324">IF(A324="","",MAX(ROUND(L_B2(K324,N324),2),0))</f>
        <v/>
      </c>
      <c r="W324" s="92" t="str" cm="1">
        <f t="array" ref="W324">IF(A324="","",MAX(ROUND(L_Tc(K324,I324,N324),2),0))</f>
        <v/>
      </c>
      <c r="X324" s="92" t="str" cm="1">
        <f t="array" ref="X324">IF(N324="","",ROUND(L_Vc(K324,P324,N324),2))</f>
        <v/>
      </c>
      <c r="Y324" s="92" t="str">
        <f t="shared" si="38"/>
        <v/>
      </c>
      <c r="Z324" s="92" t="str">
        <f t="shared" si="39"/>
        <v/>
      </c>
      <c r="AA324" s="92" t="str">
        <f t="shared" si="40"/>
        <v/>
      </c>
      <c r="AB324" s="76" t="str" cm="1">
        <f t="array" ref="AB324">IF(A324="","",AREA_F(IF(RIGHT(G324,4)="ment",P324,I324),R324))</f>
        <v/>
      </c>
      <c r="AC324" s="76" t="str" cm="1">
        <f t="array" ref="AC324">IF(A324="","",ROUND(AREA_BC(R324,S324,N324,O324),2))</f>
        <v/>
      </c>
      <c r="AD324" s="76" t="str">
        <f t="shared" si="41"/>
        <v/>
      </c>
      <c r="AE324" s="76" t="str" cm="1">
        <f t="array" ref="AE324">IF(A324="","",ROUND(AREA_CT(S324,U324,I324),2))</f>
        <v/>
      </c>
      <c r="AF324" s="76" t="str" cm="1">
        <f t="array" ref="AF324">IF(A324="","",ROUND(AREA_VT(T324,U324,I324,P324),2))</f>
        <v/>
      </c>
      <c r="AG324" s="96" t="str" cm="1">
        <f t="array" ref="AG324">IF(A324="","",IF(INDEX(Table_Methods!A:F,MATCH(G324,Table_Methods!B:B,0),1)&lt;&gt;"BKFL1","",MAX(0,ROUND(BKFL1_CEB(AC324,AE324,AH324,F324,F324,J324),1))))</f>
        <v/>
      </c>
      <c r="AH324" s="96" t="str" cm="1">
        <f t="array" ref="AH324">IF(A324="","",IF(INDEX(Table_Methods!A:F,MATCH(G324,Table_Methods!B:B,0),1)&lt;&gt;"BKFL1","",MAX(0,ROUND(BKFL1_STR_NRK(AC324,AE324,K324,V324,W324),1))))</f>
        <v/>
      </c>
      <c r="AI324" s="96" t="str" cm="1">
        <f t="array" ref="AI324">IF(A324="","",IF(INDEX(Table_Methods!A:F,MATCH(G324,Table_Methods!B:B,0),1)&lt;&gt;"BKFL1","",MAX(0,ROUND(BKFL1_STR_RCK(AB324,F324),1))))</f>
        <v/>
      </c>
      <c r="AJ324" s="96" t="str" cm="1">
        <f t="array" ref="AJ324">IF(A324="","",IF(INDEX(Table_Methods!A:F,MATCH(G324,Table_Methods!B:B,0),1)&lt;&gt;"BKFL2","",MAX(0,ROUND(BKFL2_CEB(AC324,AD324,AK324,F324,F324,J324),1))))</f>
        <v/>
      </c>
      <c r="AK324" s="96" t="str" cm="1">
        <f t="array" ref="AK324">IF(A324="","",IF(INDEX(Table_Methods!A:F,MATCH(G324,Table_Methods!B:B,0),1)&lt;&gt;"BKFL2","",MAX(0,ROUND(BKFL2_STR_NRK(AC324,AD324,K324,V324,X324),1))))</f>
        <v/>
      </c>
      <c r="AL324" s="96" t="str" cm="1">
        <f t="array" ref="AL324">IF(A324="","",IF(INDEX(Table_Methods!A:F,MATCH(G324,Table_Methods!B:B,0),1)&lt;&gt;"BKFL2","",MAX(0,ROUND(BKFL2_STR_RCK(AB324,F324),1))))</f>
        <v/>
      </c>
      <c r="AM324" s="96" t="str" cm="1">
        <f t="array" ref="AM324">IF(A324="","",IF(INDEX(Table_Methods!A:F,MATCH(G324,Table_Methods!B:B,0),1)&lt;&gt;"BKFL3","",MAX(0,ROUND(BKFL3_STR(AC324+AE324,K324),1))))</f>
        <v/>
      </c>
      <c r="AN324" s="96" t="str" cm="1">
        <f t="array" ref="AN324">IF(A324="","",IF(INDEX(Table_Methods!A:F,MATCH(G324,Table_Methods!B:B,0),1)&lt;&gt;"BKFL6","",MAX(0,ROUND(BKFL6_CEB(AC324,AE324,AO324,F324,F324,J324),1))))</f>
        <v/>
      </c>
      <c r="AO324" s="97" t="str" cm="1">
        <f t="array" ref="AO324">IF(A324="","",IF(INDEX(Table_Methods!A:F,MATCH(G324,Table_Methods!B:B,0),1)&lt;&gt;"BKFL6","",MAX(0,ROUND(BKFL6_STR_NRK(AC324,K324,V324),1))))</f>
        <v/>
      </c>
      <c r="AP324" s="96" t="str" cm="1">
        <f t="array" ref="AP324">IF(A324="","",IF(INDEX(Table_Methods!A:F,MATCH(G324,Table_Methods!B:B,0),1)&lt;&gt;"BKFL6","",MAX(0,ROUND(BKFL6_STR_RCK(AB324,F324),1))))</f>
        <v/>
      </c>
      <c r="AQ324" s="97" t="str" cm="1">
        <f t="array" ref="AQ324">IF(A324="","",IF(INDEX(Table_Methods!A:F,MATCH(G324,Table_Methods!B:B,0),1)&lt;&gt;"BKFL7","",MAX(0,ROUND(BKFL7_CEB(AC324,AD324,AR324,F324,F324,J324),1))))</f>
        <v/>
      </c>
      <c r="AR324" s="96" t="str" cm="1">
        <f t="array" ref="AR324">IF(A324="","",IF(INDEX(Table_Methods!A:F,MATCH(G324,Table_Methods!B:B,0),1)&lt;&gt;"BKFL7","",MAX(0,ROUND(BKFL7_STR_NRK(AC324,K324,V324),1))))</f>
        <v/>
      </c>
      <c r="AS324" s="96" t="str" cm="1">
        <f t="array" ref="AS324">IF(A324="","",IF(INDEX(Table_Methods!A:F,MATCH(G324,Table_Methods!B:B,0),1)&lt;&gt;"BKFL7","",MAX(0,ROUND(BKFL7_STR_RCK(AB324,F324),1))))</f>
        <v/>
      </c>
      <c r="AT324" s="97" t="str" cm="1">
        <f t="array" ref="AT324">IF(A324="","",IF(INDEX(Table_Methods!A:F,MATCH(G324,Table_Methods!B:B,0),1)&lt;&gt;"BKFL8","",MAX(0,ROUND(BKFL8_CEB(AF324,Z324,AA324),1))))</f>
        <v/>
      </c>
      <c r="AU324" s="96" t="str" cm="1">
        <f t="array" ref="AU324">IF(A324="","",IF(INDEX(Table_Methods!A:F,MATCH(G324,Table_Methods!B:B,0),1)&lt;&gt;"BKFL8","",MAX(0,ROUND(BKFL8_STR_NRK(AC324,AD324,X324,Y324,Z324),1))))</f>
        <v/>
      </c>
      <c r="AV324" s="96" t="str" cm="1">
        <f t="array" ref="AV324">IF(A324="","",IF(INDEX(Table_Methods!A:F,MATCH(G324,Table_Methods!B:B,0),1)&lt;&gt;"BKFL8","",MAX(0,ROUND(BKFL8_STR_RCK(AB324,X324),1))))</f>
        <v/>
      </c>
      <c r="AW324" s="96" t="str" cm="1">
        <f t="array" ref="AW324">IF(A324="","",IF(INDEX(Table_Methods!A:F,MATCH(G324,Table_Methods!B:B,0),1)&lt;&gt;"BKFL9","",MAX(0,ROUND(BKFL9_STR_NRK(AC324,AD324,X324,Y324,Z324),1))))</f>
        <v/>
      </c>
      <c r="AX324" s="96" t="str" cm="1">
        <f t="array" ref="AX324">IF(A324="","",IF(INDEX(Table_Methods!A:F,MATCH(G324,Table_Methods!B:B,0),1)&lt;&gt;"BKFL9","",MAX(0,ROUND(BKFL9_STR_RCK(AB324,X324),1))))</f>
        <v/>
      </c>
    </row>
    <row r="325" spans="1:50" x14ac:dyDescent="0.25">
      <c r="A325" s="82" t="str">
        <f>IF(Input!A325="","",Input!A325)</f>
        <v/>
      </c>
      <c r="B325" s="82" t="str">
        <f>IF(Input!B325="","",Input!B325)</f>
        <v/>
      </c>
      <c r="C325" s="82" t="str">
        <f>IF(Input!D325="","",Input!D325)</f>
        <v/>
      </c>
      <c r="D325" s="82" t="str">
        <f>IF(Input!E325="","",Input!E325)</f>
        <v/>
      </c>
      <c r="E325" s="82" t="str">
        <f>IF(Input!F325="","",Input!F325)</f>
        <v/>
      </c>
      <c r="F325" s="82" t="str">
        <f>IF(Input!G325="","",Input!G325)</f>
        <v/>
      </c>
      <c r="G325" s="83" t="str">
        <f>IF(Input!H325="","",Input!H325)</f>
        <v/>
      </c>
      <c r="H325" s="82" t="str">
        <f>IF(Input!I325="","",Input!I325)</f>
        <v/>
      </c>
      <c r="I325" s="82" t="str">
        <f>IF(Input!J325="","",Input!J325)</f>
        <v/>
      </c>
      <c r="J325" s="82" t="str">
        <f>IF(Input!K325="","",Input!K325)</f>
        <v/>
      </c>
      <c r="K325" s="82" t="str">
        <f>IF(Input!L325="","",Input!L325)</f>
        <v/>
      </c>
      <c r="L325" s="70" t="str">
        <f>IF(B325="","",IF(B325="Box",4,IF(AND(Project!$B$12&gt;0,ISNUMBER(Project!$B$12)),Project!$B$12,12)))</f>
        <v/>
      </c>
      <c r="M325" s="66" t="str">
        <f t="shared" si="35"/>
        <v/>
      </c>
      <c r="N325" s="66" t="str">
        <f t="shared" si="36"/>
        <v/>
      </c>
      <c r="O325" s="67" t="str" cm="1">
        <f t="array" ref="O325">IF(A325="","",ROUND(IF(B325="Circular",Circular(M325),IF(B325="Box",Box(M325,N325),Elliptical(M325,N325))),3))</f>
        <v/>
      </c>
      <c r="P325" s="66" t="str">
        <f t="shared" si="37"/>
        <v/>
      </c>
      <c r="Q325" s="66" t="str" cm="1">
        <f t="array" ref="Q325">IF(M325="","",ROUND(W(M325),2))</f>
        <v/>
      </c>
      <c r="R325" s="66" t="str" cm="1">
        <f t="array" ref="R325">IF(M325="","",ROUND(Wb(Q325,M325),2))</f>
        <v/>
      </c>
      <c r="S325" s="66" t="str" cm="1">
        <f t="array" ref="S325">IF(R325="","",ROUND(K(R325,N325,L325),2))</f>
        <v/>
      </c>
      <c r="T325" s="66" t="str" cm="1">
        <f t="array" ref="T325">IF(S325="","",ROUND(K_3(S325,P325,L325),2))</f>
        <v/>
      </c>
      <c r="U325" s="66" t="str" cm="1">
        <f t="array" ref="U325">IF(S325="","",ROUND(Wt(I325,S325,L325),2))</f>
        <v/>
      </c>
      <c r="V325" s="92" t="str" cm="1">
        <f t="array" ref="V325">IF(A325="","",MAX(ROUND(L_B2(K325,N325),2),0))</f>
        <v/>
      </c>
      <c r="W325" s="92" t="str" cm="1">
        <f t="array" ref="W325">IF(A325="","",MAX(ROUND(L_Tc(K325,I325,N325),2),0))</f>
        <v/>
      </c>
      <c r="X325" s="92" t="str" cm="1">
        <f t="array" ref="X325">IF(N325="","",ROUND(L_Vc(K325,P325,N325),2))</f>
        <v/>
      </c>
      <c r="Y325" s="92" t="str">
        <f t="shared" si="38"/>
        <v/>
      </c>
      <c r="Z325" s="92" t="str">
        <f t="shared" si="39"/>
        <v/>
      </c>
      <c r="AA325" s="92" t="str">
        <f t="shared" si="40"/>
        <v/>
      </c>
      <c r="AB325" s="76" t="str" cm="1">
        <f t="array" ref="AB325">IF(A325="","",AREA_F(IF(RIGHT(G325,4)="ment",P325,I325),R325))</f>
        <v/>
      </c>
      <c r="AC325" s="76" t="str" cm="1">
        <f t="array" ref="AC325">IF(A325="","",ROUND(AREA_BC(R325,S325,N325,O325),2))</f>
        <v/>
      </c>
      <c r="AD325" s="76" t="str">
        <f t="shared" si="41"/>
        <v/>
      </c>
      <c r="AE325" s="76" t="str" cm="1">
        <f t="array" ref="AE325">IF(A325="","",ROUND(AREA_CT(S325,U325,I325),2))</f>
        <v/>
      </c>
      <c r="AF325" s="76" t="str" cm="1">
        <f t="array" ref="AF325">IF(A325="","",ROUND(AREA_VT(T325,U325,I325,P325),2))</f>
        <v/>
      </c>
      <c r="AG325" s="96" t="str" cm="1">
        <f t="array" ref="AG325">IF(A325="","",IF(INDEX(Table_Methods!A:F,MATCH(G325,Table_Methods!B:B,0),1)&lt;&gt;"BKFL1","",MAX(0,ROUND(BKFL1_CEB(AC325,AE325,AH325,F325,F325,J325),1))))</f>
        <v/>
      </c>
      <c r="AH325" s="96" t="str" cm="1">
        <f t="array" ref="AH325">IF(A325="","",IF(INDEX(Table_Methods!A:F,MATCH(G325,Table_Methods!B:B,0),1)&lt;&gt;"BKFL1","",MAX(0,ROUND(BKFL1_STR_NRK(AC325,AE325,K325,V325,W325),1))))</f>
        <v/>
      </c>
      <c r="AI325" s="96" t="str" cm="1">
        <f t="array" ref="AI325">IF(A325="","",IF(INDEX(Table_Methods!A:F,MATCH(G325,Table_Methods!B:B,0),1)&lt;&gt;"BKFL1","",MAX(0,ROUND(BKFL1_STR_RCK(AB325,F325),1))))</f>
        <v/>
      </c>
      <c r="AJ325" s="96" t="str" cm="1">
        <f t="array" ref="AJ325">IF(A325="","",IF(INDEX(Table_Methods!A:F,MATCH(G325,Table_Methods!B:B,0),1)&lt;&gt;"BKFL2","",MAX(0,ROUND(BKFL2_CEB(AC325,AD325,AK325,F325,F325,J325),1))))</f>
        <v/>
      </c>
      <c r="AK325" s="96" t="str" cm="1">
        <f t="array" ref="AK325">IF(A325="","",IF(INDEX(Table_Methods!A:F,MATCH(G325,Table_Methods!B:B,0),1)&lt;&gt;"BKFL2","",MAX(0,ROUND(BKFL2_STR_NRK(AC325,AD325,K325,V325,X325),1))))</f>
        <v/>
      </c>
      <c r="AL325" s="96" t="str" cm="1">
        <f t="array" ref="AL325">IF(A325="","",IF(INDEX(Table_Methods!A:F,MATCH(G325,Table_Methods!B:B,0),1)&lt;&gt;"BKFL2","",MAX(0,ROUND(BKFL2_STR_RCK(AB325,F325),1))))</f>
        <v/>
      </c>
      <c r="AM325" s="96" t="str" cm="1">
        <f t="array" ref="AM325">IF(A325="","",IF(INDEX(Table_Methods!A:F,MATCH(G325,Table_Methods!B:B,0),1)&lt;&gt;"BKFL3","",MAX(0,ROUND(BKFL3_STR(AC325+AE325,K325),1))))</f>
        <v/>
      </c>
      <c r="AN325" s="96" t="str" cm="1">
        <f t="array" ref="AN325">IF(A325="","",IF(INDEX(Table_Methods!A:F,MATCH(G325,Table_Methods!B:B,0),1)&lt;&gt;"BKFL6","",MAX(0,ROUND(BKFL6_CEB(AC325,AE325,AO325,F325,F325,J325),1))))</f>
        <v/>
      </c>
      <c r="AO325" s="97" t="str" cm="1">
        <f t="array" ref="AO325">IF(A325="","",IF(INDEX(Table_Methods!A:F,MATCH(G325,Table_Methods!B:B,0),1)&lt;&gt;"BKFL6","",MAX(0,ROUND(BKFL6_STR_NRK(AC325,K325,V325),1))))</f>
        <v/>
      </c>
      <c r="AP325" s="96" t="str" cm="1">
        <f t="array" ref="AP325">IF(A325="","",IF(INDEX(Table_Methods!A:F,MATCH(G325,Table_Methods!B:B,0),1)&lt;&gt;"BKFL6","",MAX(0,ROUND(BKFL6_STR_RCK(AB325,F325),1))))</f>
        <v/>
      </c>
      <c r="AQ325" s="97" t="str" cm="1">
        <f t="array" ref="AQ325">IF(A325="","",IF(INDEX(Table_Methods!A:F,MATCH(G325,Table_Methods!B:B,0),1)&lt;&gt;"BKFL7","",MAX(0,ROUND(BKFL7_CEB(AC325,AD325,AR325,F325,F325,J325),1))))</f>
        <v/>
      </c>
      <c r="AR325" s="96" t="str" cm="1">
        <f t="array" ref="AR325">IF(A325="","",IF(INDEX(Table_Methods!A:F,MATCH(G325,Table_Methods!B:B,0),1)&lt;&gt;"BKFL7","",MAX(0,ROUND(BKFL7_STR_NRK(AC325,K325,V325),1))))</f>
        <v/>
      </c>
      <c r="AS325" s="96" t="str" cm="1">
        <f t="array" ref="AS325">IF(A325="","",IF(INDEX(Table_Methods!A:F,MATCH(G325,Table_Methods!B:B,0),1)&lt;&gt;"BKFL7","",MAX(0,ROUND(BKFL7_STR_RCK(AB325,F325),1))))</f>
        <v/>
      </c>
      <c r="AT325" s="97" t="str" cm="1">
        <f t="array" ref="AT325">IF(A325="","",IF(INDEX(Table_Methods!A:F,MATCH(G325,Table_Methods!B:B,0),1)&lt;&gt;"BKFL8","",MAX(0,ROUND(BKFL8_CEB(AF325,Z325,AA325),1))))</f>
        <v/>
      </c>
      <c r="AU325" s="96" t="str" cm="1">
        <f t="array" ref="AU325">IF(A325="","",IF(INDEX(Table_Methods!A:F,MATCH(G325,Table_Methods!B:B,0),1)&lt;&gt;"BKFL8","",MAX(0,ROUND(BKFL8_STR_NRK(AC325,AD325,X325,Y325,Z325),1))))</f>
        <v/>
      </c>
      <c r="AV325" s="96" t="str" cm="1">
        <f t="array" ref="AV325">IF(A325="","",IF(INDEX(Table_Methods!A:F,MATCH(G325,Table_Methods!B:B,0),1)&lt;&gt;"BKFL8","",MAX(0,ROUND(BKFL8_STR_RCK(AB325,X325),1))))</f>
        <v/>
      </c>
      <c r="AW325" s="96" t="str" cm="1">
        <f t="array" ref="AW325">IF(A325="","",IF(INDEX(Table_Methods!A:F,MATCH(G325,Table_Methods!B:B,0),1)&lt;&gt;"BKFL9","",MAX(0,ROUND(BKFL9_STR_NRK(AC325,AD325,X325,Y325,Z325),1))))</f>
        <v/>
      </c>
      <c r="AX325" s="96" t="str" cm="1">
        <f t="array" ref="AX325">IF(A325="","",IF(INDEX(Table_Methods!A:F,MATCH(G325,Table_Methods!B:B,0),1)&lt;&gt;"BKFL9","",MAX(0,ROUND(BKFL9_STR_RCK(AB325,X325),1))))</f>
        <v/>
      </c>
    </row>
    <row r="326" spans="1:50" x14ac:dyDescent="0.25">
      <c r="A326" s="82" t="str">
        <f>IF(Input!A326="","",Input!A326)</f>
        <v/>
      </c>
      <c r="B326" s="82" t="str">
        <f>IF(Input!B326="","",Input!B326)</f>
        <v/>
      </c>
      <c r="C326" s="82" t="str">
        <f>IF(Input!D326="","",Input!D326)</f>
        <v/>
      </c>
      <c r="D326" s="82" t="str">
        <f>IF(Input!E326="","",Input!E326)</f>
        <v/>
      </c>
      <c r="E326" s="82" t="str">
        <f>IF(Input!F326="","",Input!F326)</f>
        <v/>
      </c>
      <c r="F326" s="82" t="str">
        <f>IF(Input!G326="","",Input!G326)</f>
        <v/>
      </c>
      <c r="G326" s="83" t="str">
        <f>IF(Input!H326="","",Input!H326)</f>
        <v/>
      </c>
      <c r="H326" s="82" t="str">
        <f>IF(Input!I326="","",Input!I326)</f>
        <v/>
      </c>
      <c r="I326" s="82" t="str">
        <f>IF(Input!J326="","",Input!J326)</f>
        <v/>
      </c>
      <c r="J326" s="82" t="str">
        <f>IF(Input!K326="","",Input!K326)</f>
        <v/>
      </c>
      <c r="K326" s="82" t="str">
        <f>IF(Input!L326="","",Input!L326)</f>
        <v/>
      </c>
      <c r="L326" s="70" t="str">
        <f>IF(B326="","",IF(B326="Box",4,IF(AND(Project!$B$12&gt;0,ISNUMBER(Project!$B$12)),Project!$B$12,12)))</f>
        <v/>
      </c>
      <c r="M326" s="66" t="str">
        <f t="shared" si="35"/>
        <v/>
      </c>
      <c r="N326" s="66" t="str">
        <f t="shared" si="36"/>
        <v/>
      </c>
      <c r="O326" s="67" t="str" cm="1">
        <f t="array" ref="O326">IF(A326="","",ROUND(IF(B326="Circular",Circular(M326),IF(B326="Box",Box(M326,N326),Elliptical(M326,N326))),3))</f>
        <v/>
      </c>
      <c r="P326" s="66" t="str">
        <f t="shared" si="37"/>
        <v/>
      </c>
      <c r="Q326" s="66" t="str" cm="1">
        <f t="array" ref="Q326">IF(M326="","",ROUND(W(M326),2))</f>
        <v/>
      </c>
      <c r="R326" s="66" t="str" cm="1">
        <f t="array" ref="R326">IF(M326="","",ROUND(Wb(Q326,M326),2))</f>
        <v/>
      </c>
      <c r="S326" s="66" t="str" cm="1">
        <f t="array" ref="S326">IF(R326="","",ROUND(K(R326,N326,L326),2))</f>
        <v/>
      </c>
      <c r="T326" s="66" t="str" cm="1">
        <f t="array" ref="T326">IF(S326="","",ROUND(K_3(S326,P326,L326),2))</f>
        <v/>
      </c>
      <c r="U326" s="66" t="str" cm="1">
        <f t="array" ref="U326">IF(S326="","",ROUND(Wt(I326,S326,L326),2))</f>
        <v/>
      </c>
      <c r="V326" s="92" t="str" cm="1">
        <f t="array" ref="V326">IF(A326="","",MAX(ROUND(L_B2(K326,N326),2),0))</f>
        <v/>
      </c>
      <c r="W326" s="92" t="str" cm="1">
        <f t="array" ref="W326">IF(A326="","",MAX(ROUND(L_Tc(K326,I326,N326),2),0))</f>
        <v/>
      </c>
      <c r="X326" s="92" t="str" cm="1">
        <f t="array" ref="X326">IF(N326="","",ROUND(L_Vc(K326,P326,N326),2))</f>
        <v/>
      </c>
      <c r="Y326" s="92" t="str">
        <f t="shared" si="38"/>
        <v/>
      </c>
      <c r="Z326" s="92" t="str">
        <f t="shared" si="39"/>
        <v/>
      </c>
      <c r="AA326" s="92" t="str">
        <f t="shared" si="40"/>
        <v/>
      </c>
      <c r="AB326" s="76" t="str" cm="1">
        <f t="array" ref="AB326">IF(A326="","",AREA_F(IF(RIGHT(G326,4)="ment",P326,I326),R326))</f>
        <v/>
      </c>
      <c r="AC326" s="76" t="str" cm="1">
        <f t="array" ref="AC326">IF(A326="","",ROUND(AREA_BC(R326,S326,N326,O326),2))</f>
        <v/>
      </c>
      <c r="AD326" s="76" t="str">
        <f t="shared" si="41"/>
        <v/>
      </c>
      <c r="AE326" s="76" t="str" cm="1">
        <f t="array" ref="AE326">IF(A326="","",ROUND(AREA_CT(S326,U326,I326),2))</f>
        <v/>
      </c>
      <c r="AF326" s="76" t="str" cm="1">
        <f t="array" ref="AF326">IF(A326="","",ROUND(AREA_VT(T326,U326,I326,P326),2))</f>
        <v/>
      </c>
      <c r="AG326" s="96" t="str" cm="1">
        <f t="array" ref="AG326">IF(A326="","",IF(INDEX(Table_Methods!A:F,MATCH(G326,Table_Methods!B:B,0),1)&lt;&gt;"BKFL1","",MAX(0,ROUND(BKFL1_CEB(AC326,AE326,AH326,F326,F326,J326),1))))</f>
        <v/>
      </c>
      <c r="AH326" s="96" t="str" cm="1">
        <f t="array" ref="AH326">IF(A326="","",IF(INDEX(Table_Methods!A:F,MATCH(G326,Table_Methods!B:B,0),1)&lt;&gt;"BKFL1","",MAX(0,ROUND(BKFL1_STR_NRK(AC326,AE326,K326,V326,W326),1))))</f>
        <v/>
      </c>
      <c r="AI326" s="96" t="str" cm="1">
        <f t="array" ref="AI326">IF(A326="","",IF(INDEX(Table_Methods!A:F,MATCH(G326,Table_Methods!B:B,0),1)&lt;&gt;"BKFL1","",MAX(0,ROUND(BKFL1_STR_RCK(AB326,F326),1))))</f>
        <v/>
      </c>
      <c r="AJ326" s="96" t="str" cm="1">
        <f t="array" ref="AJ326">IF(A326="","",IF(INDEX(Table_Methods!A:F,MATCH(G326,Table_Methods!B:B,0),1)&lt;&gt;"BKFL2","",MAX(0,ROUND(BKFL2_CEB(AC326,AD326,AK326,F326,F326,J326),1))))</f>
        <v/>
      </c>
      <c r="AK326" s="96" t="str" cm="1">
        <f t="array" ref="AK326">IF(A326="","",IF(INDEX(Table_Methods!A:F,MATCH(G326,Table_Methods!B:B,0),1)&lt;&gt;"BKFL2","",MAX(0,ROUND(BKFL2_STR_NRK(AC326,AD326,K326,V326,X326),1))))</f>
        <v/>
      </c>
      <c r="AL326" s="96" t="str" cm="1">
        <f t="array" ref="AL326">IF(A326="","",IF(INDEX(Table_Methods!A:F,MATCH(G326,Table_Methods!B:B,0),1)&lt;&gt;"BKFL2","",MAX(0,ROUND(BKFL2_STR_RCK(AB326,F326),1))))</f>
        <v/>
      </c>
      <c r="AM326" s="96" t="str" cm="1">
        <f t="array" ref="AM326">IF(A326="","",IF(INDEX(Table_Methods!A:F,MATCH(G326,Table_Methods!B:B,0),1)&lt;&gt;"BKFL3","",MAX(0,ROUND(BKFL3_STR(AC326+AE326,K326),1))))</f>
        <v/>
      </c>
      <c r="AN326" s="96" t="str" cm="1">
        <f t="array" ref="AN326">IF(A326="","",IF(INDEX(Table_Methods!A:F,MATCH(G326,Table_Methods!B:B,0),1)&lt;&gt;"BKFL6","",MAX(0,ROUND(BKFL6_CEB(AC326,AE326,AO326,F326,F326,J326),1))))</f>
        <v/>
      </c>
      <c r="AO326" s="97" t="str" cm="1">
        <f t="array" ref="AO326">IF(A326="","",IF(INDEX(Table_Methods!A:F,MATCH(G326,Table_Methods!B:B,0),1)&lt;&gt;"BKFL6","",MAX(0,ROUND(BKFL6_STR_NRK(AC326,K326,V326),1))))</f>
        <v/>
      </c>
      <c r="AP326" s="96" t="str" cm="1">
        <f t="array" ref="AP326">IF(A326="","",IF(INDEX(Table_Methods!A:F,MATCH(G326,Table_Methods!B:B,0),1)&lt;&gt;"BKFL6","",MAX(0,ROUND(BKFL6_STR_RCK(AB326,F326),1))))</f>
        <v/>
      </c>
      <c r="AQ326" s="97" t="str" cm="1">
        <f t="array" ref="AQ326">IF(A326="","",IF(INDEX(Table_Methods!A:F,MATCH(G326,Table_Methods!B:B,0),1)&lt;&gt;"BKFL7","",MAX(0,ROUND(BKFL7_CEB(AC326,AD326,AR326,F326,F326,J326),1))))</f>
        <v/>
      </c>
      <c r="AR326" s="96" t="str" cm="1">
        <f t="array" ref="AR326">IF(A326="","",IF(INDEX(Table_Methods!A:F,MATCH(G326,Table_Methods!B:B,0),1)&lt;&gt;"BKFL7","",MAX(0,ROUND(BKFL7_STR_NRK(AC326,K326,V326),1))))</f>
        <v/>
      </c>
      <c r="AS326" s="96" t="str" cm="1">
        <f t="array" ref="AS326">IF(A326="","",IF(INDEX(Table_Methods!A:F,MATCH(G326,Table_Methods!B:B,0),1)&lt;&gt;"BKFL7","",MAX(0,ROUND(BKFL7_STR_RCK(AB326,F326),1))))</f>
        <v/>
      </c>
      <c r="AT326" s="97" t="str" cm="1">
        <f t="array" ref="AT326">IF(A326="","",IF(INDEX(Table_Methods!A:F,MATCH(G326,Table_Methods!B:B,0),1)&lt;&gt;"BKFL8","",MAX(0,ROUND(BKFL8_CEB(AF326,Z326,AA326),1))))</f>
        <v/>
      </c>
      <c r="AU326" s="96" t="str" cm="1">
        <f t="array" ref="AU326">IF(A326="","",IF(INDEX(Table_Methods!A:F,MATCH(G326,Table_Methods!B:B,0),1)&lt;&gt;"BKFL8","",MAX(0,ROUND(BKFL8_STR_NRK(AC326,AD326,X326,Y326,Z326),1))))</f>
        <v/>
      </c>
      <c r="AV326" s="96" t="str" cm="1">
        <f t="array" ref="AV326">IF(A326="","",IF(INDEX(Table_Methods!A:F,MATCH(G326,Table_Methods!B:B,0),1)&lt;&gt;"BKFL8","",MAX(0,ROUND(BKFL8_STR_RCK(AB326,X326),1))))</f>
        <v/>
      </c>
      <c r="AW326" s="96" t="str" cm="1">
        <f t="array" ref="AW326">IF(A326="","",IF(INDEX(Table_Methods!A:F,MATCH(G326,Table_Methods!B:B,0),1)&lt;&gt;"BKFL9","",MAX(0,ROUND(BKFL9_STR_NRK(AC326,AD326,X326,Y326,Z326),1))))</f>
        <v/>
      </c>
      <c r="AX326" s="96" t="str" cm="1">
        <f t="array" ref="AX326">IF(A326="","",IF(INDEX(Table_Methods!A:F,MATCH(G326,Table_Methods!B:B,0),1)&lt;&gt;"BKFL9","",MAX(0,ROUND(BKFL9_STR_RCK(AB326,X326),1))))</f>
        <v/>
      </c>
    </row>
    <row r="327" spans="1:50" x14ac:dyDescent="0.25">
      <c r="A327" s="82" t="str">
        <f>IF(Input!A327="","",Input!A327)</f>
        <v/>
      </c>
      <c r="B327" s="82" t="str">
        <f>IF(Input!B327="","",Input!B327)</f>
        <v/>
      </c>
      <c r="C327" s="82" t="str">
        <f>IF(Input!D327="","",Input!D327)</f>
        <v/>
      </c>
      <c r="D327" s="82" t="str">
        <f>IF(Input!E327="","",Input!E327)</f>
        <v/>
      </c>
      <c r="E327" s="82" t="str">
        <f>IF(Input!F327="","",Input!F327)</f>
        <v/>
      </c>
      <c r="F327" s="82" t="str">
        <f>IF(Input!G327="","",Input!G327)</f>
        <v/>
      </c>
      <c r="G327" s="83" t="str">
        <f>IF(Input!H327="","",Input!H327)</f>
        <v/>
      </c>
      <c r="H327" s="82" t="str">
        <f>IF(Input!I327="","",Input!I327)</f>
        <v/>
      </c>
      <c r="I327" s="82" t="str">
        <f>IF(Input!J327="","",Input!J327)</f>
        <v/>
      </c>
      <c r="J327" s="82" t="str">
        <f>IF(Input!K327="","",Input!K327)</f>
        <v/>
      </c>
      <c r="K327" s="82" t="str">
        <f>IF(Input!L327="","",Input!L327)</f>
        <v/>
      </c>
      <c r="L327" s="70" t="str">
        <f>IF(B327="","",IF(B327="Box",4,IF(AND(Project!$B$12&gt;0,ISNUMBER(Project!$B$12)),Project!$B$12,12)))</f>
        <v/>
      </c>
      <c r="M327" s="66" t="str">
        <f t="shared" si="35"/>
        <v/>
      </c>
      <c r="N327" s="66" t="str">
        <f t="shared" si="36"/>
        <v/>
      </c>
      <c r="O327" s="67" t="str" cm="1">
        <f t="array" ref="O327">IF(A327="","",ROUND(IF(B327="Circular",Circular(M327),IF(B327="Box",Box(M327,N327),Elliptical(M327,N327))),3))</f>
        <v/>
      </c>
      <c r="P327" s="66" t="str">
        <f t="shared" si="37"/>
        <v/>
      </c>
      <c r="Q327" s="66" t="str" cm="1">
        <f t="array" ref="Q327">IF(M327="","",ROUND(W(M327),2))</f>
        <v/>
      </c>
      <c r="R327" s="66" t="str" cm="1">
        <f t="array" ref="R327">IF(M327="","",ROUND(Wb(Q327,M327),2))</f>
        <v/>
      </c>
      <c r="S327" s="66" t="str" cm="1">
        <f t="array" ref="S327">IF(R327="","",ROUND(K(R327,N327,L327),2))</f>
        <v/>
      </c>
      <c r="T327" s="66" t="str" cm="1">
        <f t="array" ref="T327">IF(S327="","",ROUND(K_3(S327,P327,L327),2))</f>
        <v/>
      </c>
      <c r="U327" s="66" t="str" cm="1">
        <f t="array" ref="U327">IF(S327="","",ROUND(Wt(I327,S327,L327),2))</f>
        <v/>
      </c>
      <c r="V327" s="92" t="str" cm="1">
        <f t="array" ref="V327">IF(A327="","",MAX(ROUND(L_B2(K327,N327),2),0))</f>
        <v/>
      </c>
      <c r="W327" s="92" t="str" cm="1">
        <f t="array" ref="W327">IF(A327="","",MAX(ROUND(L_Tc(K327,I327,N327),2),0))</f>
        <v/>
      </c>
      <c r="X327" s="92" t="str" cm="1">
        <f t="array" ref="X327">IF(N327="","",ROUND(L_Vc(K327,P327,N327),2))</f>
        <v/>
      </c>
      <c r="Y327" s="92" t="str">
        <f t="shared" si="38"/>
        <v/>
      </c>
      <c r="Z327" s="92" t="str">
        <f t="shared" si="39"/>
        <v/>
      </c>
      <c r="AA327" s="92" t="str">
        <f t="shared" si="40"/>
        <v/>
      </c>
      <c r="AB327" s="76" t="str" cm="1">
        <f t="array" ref="AB327">IF(A327="","",AREA_F(IF(RIGHT(G327,4)="ment",P327,I327),R327))</f>
        <v/>
      </c>
      <c r="AC327" s="76" t="str" cm="1">
        <f t="array" ref="AC327">IF(A327="","",ROUND(AREA_BC(R327,S327,N327,O327),2))</f>
        <v/>
      </c>
      <c r="AD327" s="76" t="str">
        <f t="shared" si="41"/>
        <v/>
      </c>
      <c r="AE327" s="76" t="str" cm="1">
        <f t="array" ref="AE327">IF(A327="","",ROUND(AREA_CT(S327,U327,I327),2))</f>
        <v/>
      </c>
      <c r="AF327" s="76" t="str" cm="1">
        <f t="array" ref="AF327">IF(A327="","",ROUND(AREA_VT(T327,U327,I327,P327),2))</f>
        <v/>
      </c>
      <c r="AG327" s="96" t="str" cm="1">
        <f t="array" ref="AG327">IF(A327="","",IF(INDEX(Table_Methods!A:F,MATCH(G327,Table_Methods!B:B,0),1)&lt;&gt;"BKFL1","",MAX(0,ROUND(BKFL1_CEB(AC327,AE327,AH327,F327,F327,J327),1))))</f>
        <v/>
      </c>
      <c r="AH327" s="96" t="str" cm="1">
        <f t="array" ref="AH327">IF(A327="","",IF(INDEX(Table_Methods!A:F,MATCH(G327,Table_Methods!B:B,0),1)&lt;&gt;"BKFL1","",MAX(0,ROUND(BKFL1_STR_NRK(AC327,AE327,K327,V327,W327),1))))</f>
        <v/>
      </c>
      <c r="AI327" s="96" t="str" cm="1">
        <f t="array" ref="AI327">IF(A327="","",IF(INDEX(Table_Methods!A:F,MATCH(G327,Table_Methods!B:B,0),1)&lt;&gt;"BKFL1","",MAX(0,ROUND(BKFL1_STR_RCK(AB327,F327),1))))</f>
        <v/>
      </c>
      <c r="AJ327" s="96" t="str" cm="1">
        <f t="array" ref="AJ327">IF(A327="","",IF(INDEX(Table_Methods!A:F,MATCH(G327,Table_Methods!B:B,0),1)&lt;&gt;"BKFL2","",MAX(0,ROUND(BKFL2_CEB(AC327,AD327,AK327,F327,F327,J327),1))))</f>
        <v/>
      </c>
      <c r="AK327" s="96" t="str" cm="1">
        <f t="array" ref="AK327">IF(A327="","",IF(INDEX(Table_Methods!A:F,MATCH(G327,Table_Methods!B:B,0),1)&lt;&gt;"BKFL2","",MAX(0,ROUND(BKFL2_STR_NRK(AC327,AD327,K327,V327,X327),1))))</f>
        <v/>
      </c>
      <c r="AL327" s="96" t="str" cm="1">
        <f t="array" ref="AL327">IF(A327="","",IF(INDEX(Table_Methods!A:F,MATCH(G327,Table_Methods!B:B,0),1)&lt;&gt;"BKFL2","",MAX(0,ROUND(BKFL2_STR_RCK(AB327,F327),1))))</f>
        <v/>
      </c>
      <c r="AM327" s="96" t="str" cm="1">
        <f t="array" ref="AM327">IF(A327="","",IF(INDEX(Table_Methods!A:F,MATCH(G327,Table_Methods!B:B,0),1)&lt;&gt;"BKFL3","",MAX(0,ROUND(BKFL3_STR(AC327+AE327,K327),1))))</f>
        <v/>
      </c>
      <c r="AN327" s="96" t="str" cm="1">
        <f t="array" ref="AN327">IF(A327="","",IF(INDEX(Table_Methods!A:F,MATCH(G327,Table_Methods!B:B,0),1)&lt;&gt;"BKFL6","",MAX(0,ROUND(BKFL6_CEB(AC327,AE327,AO327,F327,F327,J327),1))))</f>
        <v/>
      </c>
      <c r="AO327" s="97" t="str" cm="1">
        <f t="array" ref="AO327">IF(A327="","",IF(INDEX(Table_Methods!A:F,MATCH(G327,Table_Methods!B:B,0),1)&lt;&gt;"BKFL6","",MAX(0,ROUND(BKFL6_STR_NRK(AC327,K327,V327),1))))</f>
        <v/>
      </c>
      <c r="AP327" s="96" t="str" cm="1">
        <f t="array" ref="AP327">IF(A327="","",IF(INDEX(Table_Methods!A:F,MATCH(G327,Table_Methods!B:B,0),1)&lt;&gt;"BKFL6","",MAX(0,ROUND(BKFL6_STR_RCK(AB327,F327),1))))</f>
        <v/>
      </c>
      <c r="AQ327" s="97" t="str" cm="1">
        <f t="array" ref="AQ327">IF(A327="","",IF(INDEX(Table_Methods!A:F,MATCH(G327,Table_Methods!B:B,0),1)&lt;&gt;"BKFL7","",MAX(0,ROUND(BKFL7_CEB(AC327,AD327,AR327,F327,F327,J327),1))))</f>
        <v/>
      </c>
      <c r="AR327" s="96" t="str" cm="1">
        <f t="array" ref="AR327">IF(A327="","",IF(INDEX(Table_Methods!A:F,MATCH(G327,Table_Methods!B:B,0),1)&lt;&gt;"BKFL7","",MAX(0,ROUND(BKFL7_STR_NRK(AC327,K327,V327),1))))</f>
        <v/>
      </c>
      <c r="AS327" s="96" t="str" cm="1">
        <f t="array" ref="AS327">IF(A327="","",IF(INDEX(Table_Methods!A:F,MATCH(G327,Table_Methods!B:B,0),1)&lt;&gt;"BKFL7","",MAX(0,ROUND(BKFL7_STR_RCK(AB327,F327),1))))</f>
        <v/>
      </c>
      <c r="AT327" s="97" t="str" cm="1">
        <f t="array" ref="AT327">IF(A327="","",IF(INDEX(Table_Methods!A:F,MATCH(G327,Table_Methods!B:B,0),1)&lt;&gt;"BKFL8","",MAX(0,ROUND(BKFL8_CEB(AF327,Z327,AA327),1))))</f>
        <v/>
      </c>
      <c r="AU327" s="96" t="str" cm="1">
        <f t="array" ref="AU327">IF(A327="","",IF(INDEX(Table_Methods!A:F,MATCH(G327,Table_Methods!B:B,0),1)&lt;&gt;"BKFL8","",MAX(0,ROUND(BKFL8_STR_NRK(AC327,AD327,X327,Y327,Z327),1))))</f>
        <v/>
      </c>
      <c r="AV327" s="96" t="str" cm="1">
        <f t="array" ref="AV327">IF(A327="","",IF(INDEX(Table_Methods!A:F,MATCH(G327,Table_Methods!B:B,0),1)&lt;&gt;"BKFL8","",MAX(0,ROUND(BKFL8_STR_RCK(AB327,X327),1))))</f>
        <v/>
      </c>
      <c r="AW327" s="96" t="str" cm="1">
        <f t="array" ref="AW327">IF(A327="","",IF(INDEX(Table_Methods!A:F,MATCH(G327,Table_Methods!B:B,0),1)&lt;&gt;"BKFL9","",MAX(0,ROUND(BKFL9_STR_NRK(AC327,AD327,X327,Y327,Z327),1))))</f>
        <v/>
      </c>
      <c r="AX327" s="96" t="str" cm="1">
        <f t="array" ref="AX327">IF(A327="","",IF(INDEX(Table_Methods!A:F,MATCH(G327,Table_Methods!B:B,0),1)&lt;&gt;"BKFL9","",MAX(0,ROUND(BKFL9_STR_RCK(AB327,X327),1))))</f>
        <v/>
      </c>
    </row>
    <row r="328" spans="1:50" x14ac:dyDescent="0.25">
      <c r="A328" s="82" t="str">
        <f>IF(Input!A328="","",Input!A328)</f>
        <v/>
      </c>
      <c r="B328" s="82" t="str">
        <f>IF(Input!B328="","",Input!B328)</f>
        <v/>
      </c>
      <c r="C328" s="82" t="str">
        <f>IF(Input!D328="","",Input!D328)</f>
        <v/>
      </c>
      <c r="D328" s="82" t="str">
        <f>IF(Input!E328="","",Input!E328)</f>
        <v/>
      </c>
      <c r="E328" s="82" t="str">
        <f>IF(Input!F328="","",Input!F328)</f>
        <v/>
      </c>
      <c r="F328" s="82" t="str">
        <f>IF(Input!G328="","",Input!G328)</f>
        <v/>
      </c>
      <c r="G328" s="83" t="str">
        <f>IF(Input!H328="","",Input!H328)</f>
        <v/>
      </c>
      <c r="H328" s="82" t="str">
        <f>IF(Input!I328="","",Input!I328)</f>
        <v/>
      </c>
      <c r="I328" s="82" t="str">
        <f>IF(Input!J328="","",Input!J328)</f>
        <v/>
      </c>
      <c r="J328" s="82" t="str">
        <f>IF(Input!K328="","",Input!K328)</f>
        <v/>
      </c>
      <c r="K328" s="82" t="str">
        <f>IF(Input!L328="","",Input!L328)</f>
        <v/>
      </c>
      <c r="L328" s="70" t="str">
        <f>IF(B328="","",IF(B328="Box",4,IF(AND(Project!$B$12&gt;0,ISNUMBER(Project!$B$12)),Project!$B$12,12)))</f>
        <v/>
      </c>
      <c r="M328" s="66" t="str">
        <f t="shared" si="35"/>
        <v/>
      </c>
      <c r="N328" s="66" t="str">
        <f t="shared" si="36"/>
        <v/>
      </c>
      <c r="O328" s="67" t="str" cm="1">
        <f t="array" ref="O328">IF(A328="","",ROUND(IF(B328="Circular",Circular(M328),IF(B328="Box",Box(M328,N328),Elliptical(M328,N328))),3))</f>
        <v/>
      </c>
      <c r="P328" s="66" t="str">
        <f t="shared" si="37"/>
        <v/>
      </c>
      <c r="Q328" s="66" t="str" cm="1">
        <f t="array" ref="Q328">IF(M328="","",ROUND(W(M328),2))</f>
        <v/>
      </c>
      <c r="R328" s="66" t="str" cm="1">
        <f t="array" ref="R328">IF(M328="","",ROUND(Wb(Q328,M328),2))</f>
        <v/>
      </c>
      <c r="S328" s="66" t="str" cm="1">
        <f t="array" ref="S328">IF(R328="","",ROUND(K(R328,N328,L328),2))</f>
        <v/>
      </c>
      <c r="T328" s="66" t="str" cm="1">
        <f t="array" ref="T328">IF(S328="","",ROUND(K_3(S328,P328,L328),2))</f>
        <v/>
      </c>
      <c r="U328" s="66" t="str" cm="1">
        <f t="array" ref="U328">IF(S328="","",ROUND(Wt(I328,S328,L328),2))</f>
        <v/>
      </c>
      <c r="V328" s="92" t="str" cm="1">
        <f t="array" ref="V328">IF(A328="","",MAX(ROUND(L_B2(K328,N328),2),0))</f>
        <v/>
      </c>
      <c r="W328" s="92" t="str" cm="1">
        <f t="array" ref="W328">IF(A328="","",MAX(ROUND(L_Tc(K328,I328,N328),2),0))</f>
        <v/>
      </c>
      <c r="X328" s="92" t="str" cm="1">
        <f t="array" ref="X328">IF(N328="","",ROUND(L_Vc(K328,P328,N328),2))</f>
        <v/>
      </c>
      <c r="Y328" s="92" t="str">
        <f t="shared" si="38"/>
        <v/>
      </c>
      <c r="Z328" s="92" t="str">
        <f t="shared" si="39"/>
        <v/>
      </c>
      <c r="AA328" s="92" t="str">
        <f t="shared" si="40"/>
        <v/>
      </c>
      <c r="AB328" s="76" t="str" cm="1">
        <f t="array" ref="AB328">IF(A328="","",AREA_F(IF(RIGHT(G328,4)="ment",P328,I328),R328))</f>
        <v/>
      </c>
      <c r="AC328" s="76" t="str" cm="1">
        <f t="array" ref="AC328">IF(A328="","",ROUND(AREA_BC(R328,S328,N328,O328),2))</f>
        <v/>
      </c>
      <c r="AD328" s="76" t="str">
        <f t="shared" si="41"/>
        <v/>
      </c>
      <c r="AE328" s="76" t="str" cm="1">
        <f t="array" ref="AE328">IF(A328="","",ROUND(AREA_CT(S328,U328,I328),2))</f>
        <v/>
      </c>
      <c r="AF328" s="76" t="str" cm="1">
        <f t="array" ref="AF328">IF(A328="","",ROUND(AREA_VT(T328,U328,I328,P328),2))</f>
        <v/>
      </c>
      <c r="AG328" s="96" t="str" cm="1">
        <f t="array" ref="AG328">IF(A328="","",IF(INDEX(Table_Methods!A:F,MATCH(G328,Table_Methods!B:B,0),1)&lt;&gt;"BKFL1","",MAX(0,ROUND(BKFL1_CEB(AC328,AE328,AH328,F328,F328,J328),1))))</f>
        <v/>
      </c>
      <c r="AH328" s="96" t="str" cm="1">
        <f t="array" ref="AH328">IF(A328="","",IF(INDEX(Table_Methods!A:F,MATCH(G328,Table_Methods!B:B,0),1)&lt;&gt;"BKFL1","",MAX(0,ROUND(BKFL1_STR_NRK(AC328,AE328,K328,V328,W328),1))))</f>
        <v/>
      </c>
      <c r="AI328" s="96" t="str" cm="1">
        <f t="array" ref="AI328">IF(A328="","",IF(INDEX(Table_Methods!A:F,MATCH(G328,Table_Methods!B:B,0),1)&lt;&gt;"BKFL1","",MAX(0,ROUND(BKFL1_STR_RCK(AB328,F328),1))))</f>
        <v/>
      </c>
      <c r="AJ328" s="96" t="str" cm="1">
        <f t="array" ref="AJ328">IF(A328="","",IF(INDEX(Table_Methods!A:F,MATCH(G328,Table_Methods!B:B,0),1)&lt;&gt;"BKFL2","",MAX(0,ROUND(BKFL2_CEB(AC328,AD328,AK328,F328,F328,J328),1))))</f>
        <v/>
      </c>
      <c r="AK328" s="96" t="str" cm="1">
        <f t="array" ref="AK328">IF(A328="","",IF(INDEX(Table_Methods!A:F,MATCH(G328,Table_Methods!B:B,0),1)&lt;&gt;"BKFL2","",MAX(0,ROUND(BKFL2_STR_NRK(AC328,AD328,K328,V328,X328),1))))</f>
        <v/>
      </c>
      <c r="AL328" s="96" t="str" cm="1">
        <f t="array" ref="AL328">IF(A328="","",IF(INDEX(Table_Methods!A:F,MATCH(G328,Table_Methods!B:B,0),1)&lt;&gt;"BKFL2","",MAX(0,ROUND(BKFL2_STR_RCK(AB328,F328),1))))</f>
        <v/>
      </c>
      <c r="AM328" s="96" t="str" cm="1">
        <f t="array" ref="AM328">IF(A328="","",IF(INDEX(Table_Methods!A:F,MATCH(G328,Table_Methods!B:B,0),1)&lt;&gt;"BKFL3","",MAX(0,ROUND(BKFL3_STR(AC328+AE328,K328),1))))</f>
        <v/>
      </c>
      <c r="AN328" s="96" t="str" cm="1">
        <f t="array" ref="AN328">IF(A328="","",IF(INDEX(Table_Methods!A:F,MATCH(G328,Table_Methods!B:B,0),1)&lt;&gt;"BKFL6","",MAX(0,ROUND(BKFL6_CEB(AC328,AE328,AO328,F328,F328,J328),1))))</f>
        <v/>
      </c>
      <c r="AO328" s="97" t="str" cm="1">
        <f t="array" ref="AO328">IF(A328="","",IF(INDEX(Table_Methods!A:F,MATCH(G328,Table_Methods!B:B,0),1)&lt;&gt;"BKFL6","",MAX(0,ROUND(BKFL6_STR_NRK(AC328,K328,V328),1))))</f>
        <v/>
      </c>
      <c r="AP328" s="96" t="str" cm="1">
        <f t="array" ref="AP328">IF(A328="","",IF(INDEX(Table_Methods!A:F,MATCH(G328,Table_Methods!B:B,0),1)&lt;&gt;"BKFL6","",MAX(0,ROUND(BKFL6_STR_RCK(AB328,F328),1))))</f>
        <v/>
      </c>
      <c r="AQ328" s="97" t="str" cm="1">
        <f t="array" ref="AQ328">IF(A328="","",IF(INDEX(Table_Methods!A:F,MATCH(G328,Table_Methods!B:B,0),1)&lt;&gt;"BKFL7","",MAX(0,ROUND(BKFL7_CEB(AC328,AD328,AR328,F328,F328,J328),1))))</f>
        <v/>
      </c>
      <c r="AR328" s="96" t="str" cm="1">
        <f t="array" ref="AR328">IF(A328="","",IF(INDEX(Table_Methods!A:F,MATCH(G328,Table_Methods!B:B,0),1)&lt;&gt;"BKFL7","",MAX(0,ROUND(BKFL7_STR_NRK(AC328,K328,V328),1))))</f>
        <v/>
      </c>
      <c r="AS328" s="96" t="str" cm="1">
        <f t="array" ref="AS328">IF(A328="","",IF(INDEX(Table_Methods!A:F,MATCH(G328,Table_Methods!B:B,0),1)&lt;&gt;"BKFL7","",MAX(0,ROUND(BKFL7_STR_RCK(AB328,F328),1))))</f>
        <v/>
      </c>
      <c r="AT328" s="97" t="str" cm="1">
        <f t="array" ref="AT328">IF(A328="","",IF(INDEX(Table_Methods!A:F,MATCH(G328,Table_Methods!B:B,0),1)&lt;&gt;"BKFL8","",MAX(0,ROUND(BKFL8_CEB(AF328,Z328,AA328),1))))</f>
        <v/>
      </c>
      <c r="AU328" s="96" t="str" cm="1">
        <f t="array" ref="AU328">IF(A328="","",IF(INDEX(Table_Methods!A:F,MATCH(G328,Table_Methods!B:B,0),1)&lt;&gt;"BKFL8","",MAX(0,ROUND(BKFL8_STR_NRK(AC328,AD328,X328,Y328,Z328),1))))</f>
        <v/>
      </c>
      <c r="AV328" s="96" t="str" cm="1">
        <f t="array" ref="AV328">IF(A328="","",IF(INDEX(Table_Methods!A:F,MATCH(G328,Table_Methods!B:B,0),1)&lt;&gt;"BKFL8","",MAX(0,ROUND(BKFL8_STR_RCK(AB328,X328),1))))</f>
        <v/>
      </c>
      <c r="AW328" s="96" t="str" cm="1">
        <f t="array" ref="AW328">IF(A328="","",IF(INDEX(Table_Methods!A:F,MATCH(G328,Table_Methods!B:B,0),1)&lt;&gt;"BKFL9","",MAX(0,ROUND(BKFL9_STR_NRK(AC328,AD328,X328,Y328,Z328),1))))</f>
        <v/>
      </c>
      <c r="AX328" s="96" t="str" cm="1">
        <f t="array" ref="AX328">IF(A328="","",IF(INDEX(Table_Methods!A:F,MATCH(G328,Table_Methods!B:B,0),1)&lt;&gt;"BKFL9","",MAX(0,ROUND(BKFL9_STR_RCK(AB328,X328),1))))</f>
        <v/>
      </c>
    </row>
    <row r="329" spans="1:50" x14ac:dyDescent="0.25">
      <c r="A329" s="82" t="str">
        <f>IF(Input!A329="","",Input!A329)</f>
        <v/>
      </c>
      <c r="B329" s="82" t="str">
        <f>IF(Input!B329="","",Input!B329)</f>
        <v/>
      </c>
      <c r="C329" s="82" t="str">
        <f>IF(Input!D329="","",Input!D329)</f>
        <v/>
      </c>
      <c r="D329" s="82" t="str">
        <f>IF(Input!E329="","",Input!E329)</f>
        <v/>
      </c>
      <c r="E329" s="82" t="str">
        <f>IF(Input!F329="","",Input!F329)</f>
        <v/>
      </c>
      <c r="F329" s="82" t="str">
        <f>IF(Input!G329="","",Input!G329)</f>
        <v/>
      </c>
      <c r="G329" s="83" t="str">
        <f>IF(Input!H329="","",Input!H329)</f>
        <v/>
      </c>
      <c r="H329" s="82" t="str">
        <f>IF(Input!I329="","",Input!I329)</f>
        <v/>
      </c>
      <c r="I329" s="82" t="str">
        <f>IF(Input!J329="","",Input!J329)</f>
        <v/>
      </c>
      <c r="J329" s="82" t="str">
        <f>IF(Input!K329="","",Input!K329)</f>
        <v/>
      </c>
      <c r="K329" s="82" t="str">
        <f>IF(Input!L329="","",Input!L329)</f>
        <v/>
      </c>
      <c r="L329" s="70" t="str">
        <f>IF(B329="","",IF(B329="Box",4,IF(AND(Project!$B$12&gt;0,ISNUMBER(Project!$B$12)),Project!$B$12,12)))</f>
        <v/>
      </c>
      <c r="M329" s="66" t="str">
        <f t="shared" si="35"/>
        <v/>
      </c>
      <c r="N329" s="66" t="str">
        <f t="shared" si="36"/>
        <v/>
      </c>
      <c r="O329" s="67" t="str" cm="1">
        <f t="array" ref="O329">IF(A329="","",ROUND(IF(B329="Circular",Circular(M329),IF(B329="Box",Box(M329,N329),Elliptical(M329,N329))),3))</f>
        <v/>
      </c>
      <c r="P329" s="66" t="str">
        <f t="shared" si="37"/>
        <v/>
      </c>
      <c r="Q329" s="66" t="str" cm="1">
        <f t="array" ref="Q329">IF(M329="","",ROUND(W(M329),2))</f>
        <v/>
      </c>
      <c r="R329" s="66" t="str" cm="1">
        <f t="array" ref="R329">IF(M329="","",ROUND(Wb(Q329,M329),2))</f>
        <v/>
      </c>
      <c r="S329" s="66" t="str" cm="1">
        <f t="array" ref="S329">IF(R329="","",ROUND(K(R329,N329,L329),2))</f>
        <v/>
      </c>
      <c r="T329" s="66" t="str" cm="1">
        <f t="array" ref="T329">IF(S329="","",ROUND(K_3(S329,P329,L329),2))</f>
        <v/>
      </c>
      <c r="U329" s="66" t="str" cm="1">
        <f t="array" ref="U329">IF(S329="","",ROUND(Wt(I329,S329,L329),2))</f>
        <v/>
      </c>
      <c r="V329" s="92" t="str" cm="1">
        <f t="array" ref="V329">IF(A329="","",MAX(ROUND(L_B2(K329,N329),2),0))</f>
        <v/>
      </c>
      <c r="W329" s="92" t="str" cm="1">
        <f t="array" ref="W329">IF(A329="","",MAX(ROUND(L_Tc(K329,I329,N329),2),0))</f>
        <v/>
      </c>
      <c r="X329" s="92" t="str" cm="1">
        <f t="array" ref="X329">IF(N329="","",ROUND(L_Vc(K329,P329,N329),2))</f>
        <v/>
      </c>
      <c r="Y329" s="92" t="str">
        <f t="shared" si="38"/>
        <v/>
      </c>
      <c r="Z329" s="92" t="str">
        <f t="shared" si="39"/>
        <v/>
      </c>
      <c r="AA329" s="92" t="str">
        <f t="shared" si="40"/>
        <v/>
      </c>
      <c r="AB329" s="76" t="str" cm="1">
        <f t="array" ref="AB329">IF(A329="","",AREA_F(IF(RIGHT(G329,4)="ment",P329,I329),R329))</f>
        <v/>
      </c>
      <c r="AC329" s="76" t="str" cm="1">
        <f t="array" ref="AC329">IF(A329="","",ROUND(AREA_BC(R329,S329,N329,O329),2))</f>
        <v/>
      </c>
      <c r="AD329" s="76" t="str">
        <f t="shared" si="41"/>
        <v/>
      </c>
      <c r="AE329" s="76" t="str" cm="1">
        <f t="array" ref="AE329">IF(A329="","",ROUND(AREA_CT(S329,U329,I329),2))</f>
        <v/>
      </c>
      <c r="AF329" s="76" t="str" cm="1">
        <f t="array" ref="AF329">IF(A329="","",ROUND(AREA_VT(T329,U329,I329,P329),2))</f>
        <v/>
      </c>
      <c r="AG329" s="96" t="str" cm="1">
        <f t="array" ref="AG329">IF(A329="","",IF(INDEX(Table_Methods!A:F,MATCH(G329,Table_Methods!B:B,0),1)&lt;&gt;"BKFL1","",MAX(0,ROUND(BKFL1_CEB(AC329,AE329,AH329,F329,F329,J329),1))))</f>
        <v/>
      </c>
      <c r="AH329" s="96" t="str" cm="1">
        <f t="array" ref="AH329">IF(A329="","",IF(INDEX(Table_Methods!A:F,MATCH(G329,Table_Methods!B:B,0),1)&lt;&gt;"BKFL1","",MAX(0,ROUND(BKFL1_STR_NRK(AC329,AE329,K329,V329,W329),1))))</f>
        <v/>
      </c>
      <c r="AI329" s="96" t="str" cm="1">
        <f t="array" ref="AI329">IF(A329="","",IF(INDEX(Table_Methods!A:F,MATCH(G329,Table_Methods!B:B,0),1)&lt;&gt;"BKFL1","",MAX(0,ROUND(BKFL1_STR_RCK(AB329,F329),1))))</f>
        <v/>
      </c>
      <c r="AJ329" s="96" t="str" cm="1">
        <f t="array" ref="AJ329">IF(A329="","",IF(INDEX(Table_Methods!A:F,MATCH(G329,Table_Methods!B:B,0),1)&lt;&gt;"BKFL2","",MAX(0,ROUND(BKFL2_CEB(AC329,AD329,AK329,F329,F329,J329),1))))</f>
        <v/>
      </c>
      <c r="AK329" s="96" t="str" cm="1">
        <f t="array" ref="AK329">IF(A329="","",IF(INDEX(Table_Methods!A:F,MATCH(G329,Table_Methods!B:B,0),1)&lt;&gt;"BKFL2","",MAX(0,ROUND(BKFL2_STR_NRK(AC329,AD329,K329,V329,X329),1))))</f>
        <v/>
      </c>
      <c r="AL329" s="96" t="str" cm="1">
        <f t="array" ref="AL329">IF(A329="","",IF(INDEX(Table_Methods!A:F,MATCH(G329,Table_Methods!B:B,0),1)&lt;&gt;"BKFL2","",MAX(0,ROUND(BKFL2_STR_RCK(AB329,F329),1))))</f>
        <v/>
      </c>
      <c r="AM329" s="96" t="str" cm="1">
        <f t="array" ref="AM329">IF(A329="","",IF(INDEX(Table_Methods!A:F,MATCH(G329,Table_Methods!B:B,0),1)&lt;&gt;"BKFL3","",MAX(0,ROUND(BKFL3_STR(AC329+AE329,K329),1))))</f>
        <v/>
      </c>
      <c r="AN329" s="96" t="str" cm="1">
        <f t="array" ref="AN329">IF(A329="","",IF(INDEX(Table_Methods!A:F,MATCH(G329,Table_Methods!B:B,0),1)&lt;&gt;"BKFL6","",MAX(0,ROUND(BKFL6_CEB(AC329,AE329,AO329,F329,F329,J329),1))))</f>
        <v/>
      </c>
      <c r="AO329" s="97" t="str" cm="1">
        <f t="array" ref="AO329">IF(A329="","",IF(INDEX(Table_Methods!A:F,MATCH(G329,Table_Methods!B:B,0),1)&lt;&gt;"BKFL6","",MAX(0,ROUND(BKFL6_STR_NRK(AC329,K329,V329),1))))</f>
        <v/>
      </c>
      <c r="AP329" s="96" t="str" cm="1">
        <f t="array" ref="AP329">IF(A329="","",IF(INDEX(Table_Methods!A:F,MATCH(G329,Table_Methods!B:B,0),1)&lt;&gt;"BKFL6","",MAX(0,ROUND(BKFL6_STR_RCK(AB329,F329),1))))</f>
        <v/>
      </c>
      <c r="AQ329" s="97" t="str" cm="1">
        <f t="array" ref="AQ329">IF(A329="","",IF(INDEX(Table_Methods!A:F,MATCH(G329,Table_Methods!B:B,0),1)&lt;&gt;"BKFL7","",MAX(0,ROUND(BKFL7_CEB(AC329,AD329,AR329,F329,F329,J329),1))))</f>
        <v/>
      </c>
      <c r="AR329" s="96" t="str" cm="1">
        <f t="array" ref="AR329">IF(A329="","",IF(INDEX(Table_Methods!A:F,MATCH(G329,Table_Methods!B:B,0),1)&lt;&gt;"BKFL7","",MAX(0,ROUND(BKFL7_STR_NRK(AC329,K329,V329),1))))</f>
        <v/>
      </c>
      <c r="AS329" s="96" t="str" cm="1">
        <f t="array" ref="AS329">IF(A329="","",IF(INDEX(Table_Methods!A:F,MATCH(G329,Table_Methods!B:B,0),1)&lt;&gt;"BKFL7","",MAX(0,ROUND(BKFL7_STR_RCK(AB329,F329),1))))</f>
        <v/>
      </c>
      <c r="AT329" s="97" t="str" cm="1">
        <f t="array" ref="AT329">IF(A329="","",IF(INDEX(Table_Methods!A:F,MATCH(G329,Table_Methods!B:B,0),1)&lt;&gt;"BKFL8","",MAX(0,ROUND(BKFL8_CEB(AF329,Z329,AA329),1))))</f>
        <v/>
      </c>
      <c r="AU329" s="96" t="str" cm="1">
        <f t="array" ref="AU329">IF(A329="","",IF(INDEX(Table_Methods!A:F,MATCH(G329,Table_Methods!B:B,0),1)&lt;&gt;"BKFL8","",MAX(0,ROUND(BKFL8_STR_NRK(AC329,AD329,X329,Y329,Z329),1))))</f>
        <v/>
      </c>
      <c r="AV329" s="96" t="str" cm="1">
        <f t="array" ref="AV329">IF(A329="","",IF(INDEX(Table_Methods!A:F,MATCH(G329,Table_Methods!B:B,0),1)&lt;&gt;"BKFL8","",MAX(0,ROUND(BKFL8_STR_RCK(AB329,X329),1))))</f>
        <v/>
      </c>
      <c r="AW329" s="96" t="str" cm="1">
        <f t="array" ref="AW329">IF(A329="","",IF(INDEX(Table_Methods!A:F,MATCH(G329,Table_Methods!B:B,0),1)&lt;&gt;"BKFL9","",MAX(0,ROUND(BKFL9_STR_NRK(AC329,AD329,X329,Y329,Z329),1))))</f>
        <v/>
      </c>
      <c r="AX329" s="96" t="str" cm="1">
        <f t="array" ref="AX329">IF(A329="","",IF(INDEX(Table_Methods!A:F,MATCH(G329,Table_Methods!B:B,0),1)&lt;&gt;"BKFL9","",MAX(0,ROUND(BKFL9_STR_RCK(AB329,X329),1))))</f>
        <v/>
      </c>
    </row>
    <row r="330" spans="1:50" x14ac:dyDescent="0.25">
      <c r="A330" s="82" t="str">
        <f>IF(Input!A330="","",Input!A330)</f>
        <v/>
      </c>
      <c r="B330" s="82" t="str">
        <f>IF(Input!B330="","",Input!B330)</f>
        <v/>
      </c>
      <c r="C330" s="82" t="str">
        <f>IF(Input!D330="","",Input!D330)</f>
        <v/>
      </c>
      <c r="D330" s="82" t="str">
        <f>IF(Input!E330="","",Input!E330)</f>
        <v/>
      </c>
      <c r="E330" s="82" t="str">
        <f>IF(Input!F330="","",Input!F330)</f>
        <v/>
      </c>
      <c r="F330" s="82" t="str">
        <f>IF(Input!G330="","",Input!G330)</f>
        <v/>
      </c>
      <c r="G330" s="83" t="str">
        <f>IF(Input!H330="","",Input!H330)</f>
        <v/>
      </c>
      <c r="H330" s="82" t="str">
        <f>IF(Input!I330="","",Input!I330)</f>
        <v/>
      </c>
      <c r="I330" s="82" t="str">
        <f>IF(Input!J330="","",Input!J330)</f>
        <v/>
      </c>
      <c r="J330" s="82" t="str">
        <f>IF(Input!K330="","",Input!K330)</f>
        <v/>
      </c>
      <c r="K330" s="82" t="str">
        <f>IF(Input!L330="","",Input!L330)</f>
        <v/>
      </c>
      <c r="L330" s="70" t="str">
        <f>IF(B330="","",IF(B330="Box",4,IF(AND(Project!$B$12&gt;0,ISNUMBER(Project!$B$12)),Project!$B$12,12)))</f>
        <v/>
      </c>
      <c r="M330" s="66" t="str">
        <f t="shared" si="35"/>
        <v/>
      </c>
      <c r="N330" s="66" t="str">
        <f t="shared" si="36"/>
        <v/>
      </c>
      <c r="O330" s="67" t="str" cm="1">
        <f t="array" ref="O330">IF(A330="","",ROUND(IF(B330="Circular",Circular(M330),IF(B330="Box",Box(M330,N330),Elliptical(M330,N330))),3))</f>
        <v/>
      </c>
      <c r="P330" s="66" t="str">
        <f t="shared" si="37"/>
        <v/>
      </c>
      <c r="Q330" s="66" t="str" cm="1">
        <f t="array" ref="Q330">IF(M330="","",ROUND(W(M330),2))</f>
        <v/>
      </c>
      <c r="R330" s="66" t="str" cm="1">
        <f t="array" ref="R330">IF(M330="","",ROUND(Wb(Q330,M330),2))</f>
        <v/>
      </c>
      <c r="S330" s="66" t="str" cm="1">
        <f t="array" ref="S330">IF(R330="","",ROUND(K(R330,N330,L330),2))</f>
        <v/>
      </c>
      <c r="T330" s="66" t="str" cm="1">
        <f t="array" ref="T330">IF(S330="","",ROUND(K_3(S330,P330,L330),2))</f>
        <v/>
      </c>
      <c r="U330" s="66" t="str" cm="1">
        <f t="array" ref="U330">IF(S330="","",ROUND(Wt(I330,S330,L330),2))</f>
        <v/>
      </c>
      <c r="V330" s="92" t="str" cm="1">
        <f t="array" ref="V330">IF(A330="","",MAX(ROUND(L_B2(K330,N330),2),0))</f>
        <v/>
      </c>
      <c r="W330" s="92" t="str" cm="1">
        <f t="array" ref="W330">IF(A330="","",MAX(ROUND(L_Tc(K330,I330,N330),2),0))</f>
        <v/>
      </c>
      <c r="X330" s="92" t="str" cm="1">
        <f t="array" ref="X330">IF(N330="","",ROUND(L_Vc(K330,P330,N330),2))</f>
        <v/>
      </c>
      <c r="Y330" s="92" t="str">
        <f t="shared" si="38"/>
        <v/>
      </c>
      <c r="Z330" s="92" t="str">
        <f t="shared" si="39"/>
        <v/>
      </c>
      <c r="AA330" s="92" t="str">
        <f t="shared" si="40"/>
        <v/>
      </c>
      <c r="AB330" s="76" t="str" cm="1">
        <f t="array" ref="AB330">IF(A330="","",AREA_F(IF(RIGHT(G330,4)="ment",P330,I330),R330))</f>
        <v/>
      </c>
      <c r="AC330" s="76" t="str" cm="1">
        <f t="array" ref="AC330">IF(A330="","",ROUND(AREA_BC(R330,S330,N330,O330),2))</f>
        <v/>
      </c>
      <c r="AD330" s="76" t="str">
        <f t="shared" si="41"/>
        <v/>
      </c>
      <c r="AE330" s="76" t="str" cm="1">
        <f t="array" ref="AE330">IF(A330="","",ROUND(AREA_CT(S330,U330,I330),2))</f>
        <v/>
      </c>
      <c r="AF330" s="76" t="str" cm="1">
        <f t="array" ref="AF330">IF(A330="","",ROUND(AREA_VT(T330,U330,I330,P330),2))</f>
        <v/>
      </c>
      <c r="AG330" s="96" t="str" cm="1">
        <f t="array" ref="AG330">IF(A330="","",IF(INDEX(Table_Methods!A:F,MATCH(G330,Table_Methods!B:B,0),1)&lt;&gt;"BKFL1","",MAX(0,ROUND(BKFL1_CEB(AC330,AE330,AH330,F330,F330,J330),1))))</f>
        <v/>
      </c>
      <c r="AH330" s="96" t="str" cm="1">
        <f t="array" ref="AH330">IF(A330="","",IF(INDEX(Table_Methods!A:F,MATCH(G330,Table_Methods!B:B,0),1)&lt;&gt;"BKFL1","",MAX(0,ROUND(BKFL1_STR_NRK(AC330,AE330,K330,V330,W330),1))))</f>
        <v/>
      </c>
      <c r="AI330" s="96" t="str" cm="1">
        <f t="array" ref="AI330">IF(A330="","",IF(INDEX(Table_Methods!A:F,MATCH(G330,Table_Methods!B:B,0),1)&lt;&gt;"BKFL1","",MAX(0,ROUND(BKFL1_STR_RCK(AB330,F330),1))))</f>
        <v/>
      </c>
      <c r="AJ330" s="96" t="str" cm="1">
        <f t="array" ref="AJ330">IF(A330="","",IF(INDEX(Table_Methods!A:F,MATCH(G330,Table_Methods!B:B,0),1)&lt;&gt;"BKFL2","",MAX(0,ROUND(BKFL2_CEB(AC330,AD330,AK330,F330,F330,J330),1))))</f>
        <v/>
      </c>
      <c r="AK330" s="96" t="str" cm="1">
        <f t="array" ref="AK330">IF(A330="","",IF(INDEX(Table_Methods!A:F,MATCH(G330,Table_Methods!B:B,0),1)&lt;&gt;"BKFL2","",MAX(0,ROUND(BKFL2_STR_NRK(AC330,AD330,K330,V330,X330),1))))</f>
        <v/>
      </c>
      <c r="AL330" s="96" t="str" cm="1">
        <f t="array" ref="AL330">IF(A330="","",IF(INDEX(Table_Methods!A:F,MATCH(G330,Table_Methods!B:B,0),1)&lt;&gt;"BKFL2","",MAX(0,ROUND(BKFL2_STR_RCK(AB330,F330),1))))</f>
        <v/>
      </c>
      <c r="AM330" s="96" t="str" cm="1">
        <f t="array" ref="AM330">IF(A330="","",IF(INDEX(Table_Methods!A:F,MATCH(G330,Table_Methods!B:B,0),1)&lt;&gt;"BKFL3","",MAX(0,ROUND(BKFL3_STR(AC330+AE330,K330),1))))</f>
        <v/>
      </c>
      <c r="AN330" s="96" t="str" cm="1">
        <f t="array" ref="AN330">IF(A330="","",IF(INDEX(Table_Methods!A:F,MATCH(G330,Table_Methods!B:B,0),1)&lt;&gt;"BKFL6","",MAX(0,ROUND(BKFL6_CEB(AC330,AE330,AO330,F330,F330,J330),1))))</f>
        <v/>
      </c>
      <c r="AO330" s="97" t="str" cm="1">
        <f t="array" ref="AO330">IF(A330="","",IF(INDEX(Table_Methods!A:F,MATCH(G330,Table_Methods!B:B,0),1)&lt;&gt;"BKFL6","",MAX(0,ROUND(BKFL6_STR_NRK(AC330,K330,V330),1))))</f>
        <v/>
      </c>
      <c r="AP330" s="96" t="str" cm="1">
        <f t="array" ref="AP330">IF(A330="","",IF(INDEX(Table_Methods!A:F,MATCH(G330,Table_Methods!B:B,0),1)&lt;&gt;"BKFL6","",MAX(0,ROUND(BKFL6_STR_RCK(AB330,F330),1))))</f>
        <v/>
      </c>
      <c r="AQ330" s="97" t="str" cm="1">
        <f t="array" ref="AQ330">IF(A330="","",IF(INDEX(Table_Methods!A:F,MATCH(G330,Table_Methods!B:B,0),1)&lt;&gt;"BKFL7","",MAX(0,ROUND(BKFL7_CEB(AC330,AD330,AR330,F330,F330,J330),1))))</f>
        <v/>
      </c>
      <c r="AR330" s="96" t="str" cm="1">
        <f t="array" ref="AR330">IF(A330="","",IF(INDEX(Table_Methods!A:F,MATCH(G330,Table_Methods!B:B,0),1)&lt;&gt;"BKFL7","",MAX(0,ROUND(BKFL7_STR_NRK(AC330,K330,V330),1))))</f>
        <v/>
      </c>
      <c r="AS330" s="96" t="str" cm="1">
        <f t="array" ref="AS330">IF(A330="","",IF(INDEX(Table_Methods!A:F,MATCH(G330,Table_Methods!B:B,0),1)&lt;&gt;"BKFL7","",MAX(0,ROUND(BKFL7_STR_RCK(AB330,F330),1))))</f>
        <v/>
      </c>
      <c r="AT330" s="97" t="str" cm="1">
        <f t="array" ref="AT330">IF(A330="","",IF(INDEX(Table_Methods!A:F,MATCH(G330,Table_Methods!B:B,0),1)&lt;&gt;"BKFL8","",MAX(0,ROUND(BKFL8_CEB(AF330,Z330,AA330),1))))</f>
        <v/>
      </c>
      <c r="AU330" s="96" t="str" cm="1">
        <f t="array" ref="AU330">IF(A330="","",IF(INDEX(Table_Methods!A:F,MATCH(G330,Table_Methods!B:B,0),1)&lt;&gt;"BKFL8","",MAX(0,ROUND(BKFL8_STR_NRK(AC330,AD330,X330,Y330,Z330),1))))</f>
        <v/>
      </c>
      <c r="AV330" s="96" t="str" cm="1">
        <f t="array" ref="AV330">IF(A330="","",IF(INDEX(Table_Methods!A:F,MATCH(G330,Table_Methods!B:B,0),1)&lt;&gt;"BKFL8","",MAX(0,ROUND(BKFL8_STR_RCK(AB330,X330),1))))</f>
        <v/>
      </c>
      <c r="AW330" s="96" t="str" cm="1">
        <f t="array" ref="AW330">IF(A330="","",IF(INDEX(Table_Methods!A:F,MATCH(G330,Table_Methods!B:B,0),1)&lt;&gt;"BKFL9","",MAX(0,ROUND(BKFL9_STR_NRK(AC330,AD330,X330,Y330,Z330),1))))</f>
        <v/>
      </c>
      <c r="AX330" s="96" t="str" cm="1">
        <f t="array" ref="AX330">IF(A330="","",IF(INDEX(Table_Methods!A:F,MATCH(G330,Table_Methods!B:B,0),1)&lt;&gt;"BKFL9","",MAX(0,ROUND(BKFL9_STR_RCK(AB330,X330),1))))</f>
        <v/>
      </c>
    </row>
    <row r="331" spans="1:50" x14ac:dyDescent="0.25">
      <c r="A331" s="82" t="str">
        <f>IF(Input!A331="","",Input!A331)</f>
        <v/>
      </c>
      <c r="B331" s="82" t="str">
        <f>IF(Input!B331="","",Input!B331)</f>
        <v/>
      </c>
      <c r="C331" s="82" t="str">
        <f>IF(Input!D331="","",Input!D331)</f>
        <v/>
      </c>
      <c r="D331" s="82" t="str">
        <f>IF(Input!E331="","",Input!E331)</f>
        <v/>
      </c>
      <c r="E331" s="82" t="str">
        <f>IF(Input!F331="","",Input!F331)</f>
        <v/>
      </c>
      <c r="F331" s="82" t="str">
        <f>IF(Input!G331="","",Input!G331)</f>
        <v/>
      </c>
      <c r="G331" s="83" t="str">
        <f>IF(Input!H331="","",Input!H331)</f>
        <v/>
      </c>
      <c r="H331" s="82" t="str">
        <f>IF(Input!I331="","",Input!I331)</f>
        <v/>
      </c>
      <c r="I331" s="82" t="str">
        <f>IF(Input!J331="","",Input!J331)</f>
        <v/>
      </c>
      <c r="J331" s="82" t="str">
        <f>IF(Input!K331="","",Input!K331)</f>
        <v/>
      </c>
      <c r="K331" s="82" t="str">
        <f>IF(Input!L331="","",Input!L331)</f>
        <v/>
      </c>
      <c r="L331" s="70" t="str">
        <f>IF(B331="","",IF(B331="Box",4,IF(AND(Project!$B$12&gt;0,ISNUMBER(Project!$B$12)),Project!$B$12,12)))</f>
        <v/>
      </c>
      <c r="M331" s="66" t="str">
        <f t="shared" si="35"/>
        <v/>
      </c>
      <c r="N331" s="66" t="str">
        <f t="shared" si="36"/>
        <v/>
      </c>
      <c r="O331" s="67" t="str" cm="1">
        <f t="array" ref="O331">IF(A331="","",ROUND(IF(B331="Circular",Circular(M331),IF(B331="Box",Box(M331,N331),Elliptical(M331,N331))),3))</f>
        <v/>
      </c>
      <c r="P331" s="66" t="str">
        <f t="shared" si="37"/>
        <v/>
      </c>
      <c r="Q331" s="66" t="str" cm="1">
        <f t="array" ref="Q331">IF(M331="","",ROUND(W(M331),2))</f>
        <v/>
      </c>
      <c r="R331" s="66" t="str" cm="1">
        <f t="array" ref="R331">IF(M331="","",ROUND(Wb(Q331,M331),2))</f>
        <v/>
      </c>
      <c r="S331" s="66" t="str" cm="1">
        <f t="array" ref="S331">IF(R331="","",ROUND(K(R331,N331,L331),2))</f>
        <v/>
      </c>
      <c r="T331" s="66" t="str" cm="1">
        <f t="array" ref="T331">IF(S331="","",ROUND(K_3(S331,P331,L331),2))</f>
        <v/>
      </c>
      <c r="U331" s="66" t="str" cm="1">
        <f t="array" ref="U331">IF(S331="","",ROUND(Wt(I331,S331,L331),2))</f>
        <v/>
      </c>
      <c r="V331" s="92" t="str" cm="1">
        <f t="array" ref="V331">IF(A331="","",MAX(ROUND(L_B2(K331,N331),2),0))</f>
        <v/>
      </c>
      <c r="W331" s="92" t="str" cm="1">
        <f t="array" ref="W331">IF(A331="","",MAX(ROUND(L_Tc(K331,I331,N331),2),0))</f>
        <v/>
      </c>
      <c r="X331" s="92" t="str" cm="1">
        <f t="array" ref="X331">IF(N331="","",ROUND(L_Vc(K331,P331,N331),2))</f>
        <v/>
      </c>
      <c r="Y331" s="92" t="str">
        <f t="shared" si="38"/>
        <v/>
      </c>
      <c r="Z331" s="92" t="str">
        <f t="shared" si="39"/>
        <v/>
      </c>
      <c r="AA331" s="92" t="str">
        <f t="shared" si="40"/>
        <v/>
      </c>
      <c r="AB331" s="76" t="str" cm="1">
        <f t="array" ref="AB331">IF(A331="","",AREA_F(IF(RIGHT(G331,4)="ment",P331,I331),R331))</f>
        <v/>
      </c>
      <c r="AC331" s="76" t="str" cm="1">
        <f t="array" ref="AC331">IF(A331="","",ROUND(AREA_BC(R331,S331,N331,O331),2))</f>
        <v/>
      </c>
      <c r="AD331" s="76" t="str">
        <f t="shared" si="41"/>
        <v/>
      </c>
      <c r="AE331" s="76" t="str" cm="1">
        <f t="array" ref="AE331">IF(A331="","",ROUND(AREA_CT(S331,U331,I331),2))</f>
        <v/>
      </c>
      <c r="AF331" s="76" t="str" cm="1">
        <f t="array" ref="AF331">IF(A331="","",ROUND(AREA_VT(T331,U331,I331,P331),2))</f>
        <v/>
      </c>
      <c r="AG331" s="96" t="str" cm="1">
        <f t="array" ref="AG331">IF(A331="","",IF(INDEX(Table_Methods!A:F,MATCH(G331,Table_Methods!B:B,0),1)&lt;&gt;"BKFL1","",MAX(0,ROUND(BKFL1_CEB(AC331,AE331,AH331,F331,F331,J331),1))))</f>
        <v/>
      </c>
      <c r="AH331" s="96" t="str" cm="1">
        <f t="array" ref="AH331">IF(A331="","",IF(INDEX(Table_Methods!A:F,MATCH(G331,Table_Methods!B:B,0),1)&lt;&gt;"BKFL1","",MAX(0,ROUND(BKFL1_STR_NRK(AC331,AE331,K331,V331,W331),1))))</f>
        <v/>
      </c>
      <c r="AI331" s="96" t="str" cm="1">
        <f t="array" ref="AI331">IF(A331="","",IF(INDEX(Table_Methods!A:F,MATCH(G331,Table_Methods!B:B,0),1)&lt;&gt;"BKFL1","",MAX(0,ROUND(BKFL1_STR_RCK(AB331,F331),1))))</f>
        <v/>
      </c>
      <c r="AJ331" s="96" t="str" cm="1">
        <f t="array" ref="AJ331">IF(A331="","",IF(INDEX(Table_Methods!A:F,MATCH(G331,Table_Methods!B:B,0),1)&lt;&gt;"BKFL2","",MAX(0,ROUND(BKFL2_CEB(AC331,AD331,AK331,F331,F331,J331),1))))</f>
        <v/>
      </c>
      <c r="AK331" s="96" t="str" cm="1">
        <f t="array" ref="AK331">IF(A331="","",IF(INDEX(Table_Methods!A:F,MATCH(G331,Table_Methods!B:B,0),1)&lt;&gt;"BKFL2","",MAX(0,ROUND(BKFL2_STR_NRK(AC331,AD331,K331,V331,X331),1))))</f>
        <v/>
      </c>
      <c r="AL331" s="96" t="str" cm="1">
        <f t="array" ref="AL331">IF(A331="","",IF(INDEX(Table_Methods!A:F,MATCH(G331,Table_Methods!B:B,0),1)&lt;&gt;"BKFL2","",MAX(0,ROUND(BKFL2_STR_RCK(AB331,F331),1))))</f>
        <v/>
      </c>
      <c r="AM331" s="96" t="str" cm="1">
        <f t="array" ref="AM331">IF(A331="","",IF(INDEX(Table_Methods!A:F,MATCH(G331,Table_Methods!B:B,0),1)&lt;&gt;"BKFL3","",MAX(0,ROUND(BKFL3_STR(AC331+AE331,K331),1))))</f>
        <v/>
      </c>
      <c r="AN331" s="96" t="str" cm="1">
        <f t="array" ref="AN331">IF(A331="","",IF(INDEX(Table_Methods!A:F,MATCH(G331,Table_Methods!B:B,0),1)&lt;&gt;"BKFL6","",MAX(0,ROUND(BKFL6_CEB(AC331,AE331,AO331,F331,F331,J331),1))))</f>
        <v/>
      </c>
      <c r="AO331" s="97" t="str" cm="1">
        <f t="array" ref="AO331">IF(A331="","",IF(INDEX(Table_Methods!A:F,MATCH(G331,Table_Methods!B:B,0),1)&lt;&gt;"BKFL6","",MAX(0,ROUND(BKFL6_STR_NRK(AC331,K331,V331),1))))</f>
        <v/>
      </c>
      <c r="AP331" s="96" t="str" cm="1">
        <f t="array" ref="AP331">IF(A331="","",IF(INDEX(Table_Methods!A:F,MATCH(G331,Table_Methods!B:B,0),1)&lt;&gt;"BKFL6","",MAX(0,ROUND(BKFL6_STR_RCK(AB331,F331),1))))</f>
        <v/>
      </c>
      <c r="AQ331" s="97" t="str" cm="1">
        <f t="array" ref="AQ331">IF(A331="","",IF(INDEX(Table_Methods!A:F,MATCH(G331,Table_Methods!B:B,0),1)&lt;&gt;"BKFL7","",MAX(0,ROUND(BKFL7_CEB(AC331,AD331,AR331,F331,F331,J331),1))))</f>
        <v/>
      </c>
      <c r="AR331" s="96" t="str" cm="1">
        <f t="array" ref="AR331">IF(A331="","",IF(INDEX(Table_Methods!A:F,MATCH(G331,Table_Methods!B:B,0),1)&lt;&gt;"BKFL7","",MAX(0,ROUND(BKFL7_STR_NRK(AC331,K331,V331),1))))</f>
        <v/>
      </c>
      <c r="AS331" s="96" t="str" cm="1">
        <f t="array" ref="AS331">IF(A331="","",IF(INDEX(Table_Methods!A:F,MATCH(G331,Table_Methods!B:B,0),1)&lt;&gt;"BKFL7","",MAX(0,ROUND(BKFL7_STR_RCK(AB331,F331),1))))</f>
        <v/>
      </c>
      <c r="AT331" s="97" t="str" cm="1">
        <f t="array" ref="AT331">IF(A331="","",IF(INDEX(Table_Methods!A:F,MATCH(G331,Table_Methods!B:B,0),1)&lt;&gt;"BKFL8","",MAX(0,ROUND(BKFL8_CEB(AF331,Z331,AA331),1))))</f>
        <v/>
      </c>
      <c r="AU331" s="96" t="str" cm="1">
        <f t="array" ref="AU331">IF(A331="","",IF(INDEX(Table_Methods!A:F,MATCH(G331,Table_Methods!B:B,0),1)&lt;&gt;"BKFL8","",MAX(0,ROUND(BKFL8_STR_NRK(AC331,AD331,X331,Y331,Z331),1))))</f>
        <v/>
      </c>
      <c r="AV331" s="96" t="str" cm="1">
        <f t="array" ref="AV331">IF(A331="","",IF(INDEX(Table_Methods!A:F,MATCH(G331,Table_Methods!B:B,0),1)&lt;&gt;"BKFL8","",MAX(0,ROUND(BKFL8_STR_RCK(AB331,X331),1))))</f>
        <v/>
      </c>
      <c r="AW331" s="96" t="str" cm="1">
        <f t="array" ref="AW331">IF(A331="","",IF(INDEX(Table_Methods!A:F,MATCH(G331,Table_Methods!B:B,0),1)&lt;&gt;"BKFL9","",MAX(0,ROUND(BKFL9_STR_NRK(AC331,AD331,X331,Y331,Z331),1))))</f>
        <v/>
      </c>
      <c r="AX331" s="96" t="str" cm="1">
        <f t="array" ref="AX331">IF(A331="","",IF(INDEX(Table_Methods!A:F,MATCH(G331,Table_Methods!B:B,0),1)&lt;&gt;"BKFL9","",MAX(0,ROUND(BKFL9_STR_RCK(AB331,X331),1))))</f>
        <v/>
      </c>
    </row>
    <row r="332" spans="1:50" x14ac:dyDescent="0.25">
      <c r="A332" s="82" t="str">
        <f>IF(Input!A332="","",Input!A332)</f>
        <v/>
      </c>
      <c r="B332" s="82" t="str">
        <f>IF(Input!B332="","",Input!B332)</f>
        <v/>
      </c>
      <c r="C332" s="82" t="str">
        <f>IF(Input!D332="","",Input!D332)</f>
        <v/>
      </c>
      <c r="D332" s="82" t="str">
        <f>IF(Input!E332="","",Input!E332)</f>
        <v/>
      </c>
      <c r="E332" s="82" t="str">
        <f>IF(Input!F332="","",Input!F332)</f>
        <v/>
      </c>
      <c r="F332" s="82" t="str">
        <f>IF(Input!G332="","",Input!G332)</f>
        <v/>
      </c>
      <c r="G332" s="83" t="str">
        <f>IF(Input!H332="","",Input!H332)</f>
        <v/>
      </c>
      <c r="H332" s="82" t="str">
        <f>IF(Input!I332="","",Input!I332)</f>
        <v/>
      </c>
      <c r="I332" s="82" t="str">
        <f>IF(Input!J332="","",Input!J332)</f>
        <v/>
      </c>
      <c r="J332" s="82" t="str">
        <f>IF(Input!K332="","",Input!K332)</f>
        <v/>
      </c>
      <c r="K332" s="82" t="str">
        <f>IF(Input!L332="","",Input!L332)</f>
        <v/>
      </c>
      <c r="L332" s="70" t="str">
        <f>IF(B332="","",IF(B332="Box",4,IF(AND(Project!$B$12&gt;0,ISNUMBER(Project!$B$12)),Project!$B$12,12)))</f>
        <v/>
      </c>
      <c r="M332" s="66" t="str">
        <f t="shared" si="35"/>
        <v/>
      </c>
      <c r="N332" s="66" t="str">
        <f t="shared" si="36"/>
        <v/>
      </c>
      <c r="O332" s="67" t="str" cm="1">
        <f t="array" ref="O332">IF(A332="","",ROUND(IF(B332="Circular",Circular(M332),IF(B332="Box",Box(M332,N332),Elliptical(M332,N332))),3))</f>
        <v/>
      </c>
      <c r="P332" s="66" t="str">
        <f t="shared" si="37"/>
        <v/>
      </c>
      <c r="Q332" s="66" t="str" cm="1">
        <f t="array" ref="Q332">IF(M332="","",ROUND(W(M332),2))</f>
        <v/>
      </c>
      <c r="R332" s="66" t="str" cm="1">
        <f t="array" ref="R332">IF(M332="","",ROUND(Wb(Q332,M332),2))</f>
        <v/>
      </c>
      <c r="S332" s="66" t="str" cm="1">
        <f t="array" ref="S332">IF(R332="","",ROUND(K(R332,N332,L332),2))</f>
        <v/>
      </c>
      <c r="T332" s="66" t="str" cm="1">
        <f t="array" ref="T332">IF(S332="","",ROUND(K_3(S332,P332,L332),2))</f>
        <v/>
      </c>
      <c r="U332" s="66" t="str" cm="1">
        <f t="array" ref="U332">IF(S332="","",ROUND(Wt(I332,S332,L332),2))</f>
        <v/>
      </c>
      <c r="V332" s="92" t="str" cm="1">
        <f t="array" ref="V332">IF(A332="","",MAX(ROUND(L_B2(K332,N332),2),0))</f>
        <v/>
      </c>
      <c r="W332" s="92" t="str" cm="1">
        <f t="array" ref="W332">IF(A332="","",MAX(ROUND(L_Tc(K332,I332,N332),2),0))</f>
        <v/>
      </c>
      <c r="X332" s="92" t="str" cm="1">
        <f t="array" ref="X332">IF(N332="","",ROUND(L_Vc(K332,P332,N332),2))</f>
        <v/>
      </c>
      <c r="Y332" s="92" t="str">
        <f t="shared" si="38"/>
        <v/>
      </c>
      <c r="Z332" s="92" t="str">
        <f t="shared" si="39"/>
        <v/>
      </c>
      <c r="AA332" s="92" t="str">
        <f t="shared" si="40"/>
        <v/>
      </c>
      <c r="AB332" s="76" t="str" cm="1">
        <f t="array" ref="AB332">IF(A332="","",AREA_F(IF(RIGHT(G332,4)="ment",P332,I332),R332))</f>
        <v/>
      </c>
      <c r="AC332" s="76" t="str" cm="1">
        <f t="array" ref="AC332">IF(A332="","",ROUND(AREA_BC(R332,S332,N332,O332),2))</f>
        <v/>
      </c>
      <c r="AD332" s="76" t="str">
        <f t="shared" si="41"/>
        <v/>
      </c>
      <c r="AE332" s="76" t="str" cm="1">
        <f t="array" ref="AE332">IF(A332="","",ROUND(AREA_CT(S332,U332,I332),2))</f>
        <v/>
      </c>
      <c r="AF332" s="76" t="str" cm="1">
        <f t="array" ref="AF332">IF(A332="","",ROUND(AREA_VT(T332,U332,I332,P332),2))</f>
        <v/>
      </c>
      <c r="AG332" s="96" t="str" cm="1">
        <f t="array" ref="AG332">IF(A332="","",IF(INDEX(Table_Methods!A:F,MATCH(G332,Table_Methods!B:B,0),1)&lt;&gt;"BKFL1","",MAX(0,ROUND(BKFL1_CEB(AC332,AE332,AH332,F332,F332,J332),1))))</f>
        <v/>
      </c>
      <c r="AH332" s="96" t="str" cm="1">
        <f t="array" ref="AH332">IF(A332="","",IF(INDEX(Table_Methods!A:F,MATCH(G332,Table_Methods!B:B,0),1)&lt;&gt;"BKFL1","",MAX(0,ROUND(BKFL1_STR_NRK(AC332,AE332,K332,V332,W332),1))))</f>
        <v/>
      </c>
      <c r="AI332" s="96" t="str" cm="1">
        <f t="array" ref="AI332">IF(A332="","",IF(INDEX(Table_Methods!A:F,MATCH(G332,Table_Methods!B:B,0),1)&lt;&gt;"BKFL1","",MAX(0,ROUND(BKFL1_STR_RCK(AB332,F332),1))))</f>
        <v/>
      </c>
      <c r="AJ332" s="96" t="str" cm="1">
        <f t="array" ref="AJ332">IF(A332="","",IF(INDEX(Table_Methods!A:F,MATCH(G332,Table_Methods!B:B,0),1)&lt;&gt;"BKFL2","",MAX(0,ROUND(BKFL2_CEB(AC332,AD332,AK332,F332,F332,J332),1))))</f>
        <v/>
      </c>
      <c r="AK332" s="96" t="str" cm="1">
        <f t="array" ref="AK332">IF(A332="","",IF(INDEX(Table_Methods!A:F,MATCH(G332,Table_Methods!B:B,0),1)&lt;&gt;"BKFL2","",MAX(0,ROUND(BKFL2_STR_NRK(AC332,AD332,K332,V332,X332),1))))</f>
        <v/>
      </c>
      <c r="AL332" s="96" t="str" cm="1">
        <f t="array" ref="AL332">IF(A332="","",IF(INDEX(Table_Methods!A:F,MATCH(G332,Table_Methods!B:B,0),1)&lt;&gt;"BKFL2","",MAX(0,ROUND(BKFL2_STR_RCK(AB332,F332),1))))</f>
        <v/>
      </c>
      <c r="AM332" s="96" t="str" cm="1">
        <f t="array" ref="AM332">IF(A332="","",IF(INDEX(Table_Methods!A:F,MATCH(G332,Table_Methods!B:B,0),1)&lt;&gt;"BKFL3","",MAX(0,ROUND(BKFL3_STR(AC332+AE332,K332),1))))</f>
        <v/>
      </c>
      <c r="AN332" s="96" t="str" cm="1">
        <f t="array" ref="AN332">IF(A332="","",IF(INDEX(Table_Methods!A:F,MATCH(G332,Table_Methods!B:B,0),1)&lt;&gt;"BKFL6","",MAX(0,ROUND(BKFL6_CEB(AC332,AE332,AO332,F332,F332,J332),1))))</f>
        <v/>
      </c>
      <c r="AO332" s="97" t="str" cm="1">
        <f t="array" ref="AO332">IF(A332="","",IF(INDEX(Table_Methods!A:F,MATCH(G332,Table_Methods!B:B,0),1)&lt;&gt;"BKFL6","",MAX(0,ROUND(BKFL6_STR_NRK(AC332,K332,V332),1))))</f>
        <v/>
      </c>
      <c r="AP332" s="96" t="str" cm="1">
        <f t="array" ref="AP332">IF(A332="","",IF(INDEX(Table_Methods!A:F,MATCH(G332,Table_Methods!B:B,0),1)&lt;&gt;"BKFL6","",MAX(0,ROUND(BKFL6_STR_RCK(AB332,F332),1))))</f>
        <v/>
      </c>
      <c r="AQ332" s="97" t="str" cm="1">
        <f t="array" ref="AQ332">IF(A332="","",IF(INDEX(Table_Methods!A:F,MATCH(G332,Table_Methods!B:B,0),1)&lt;&gt;"BKFL7","",MAX(0,ROUND(BKFL7_CEB(AC332,AD332,AR332,F332,F332,J332),1))))</f>
        <v/>
      </c>
      <c r="AR332" s="96" t="str" cm="1">
        <f t="array" ref="AR332">IF(A332="","",IF(INDEX(Table_Methods!A:F,MATCH(G332,Table_Methods!B:B,0),1)&lt;&gt;"BKFL7","",MAX(0,ROUND(BKFL7_STR_NRK(AC332,K332,V332),1))))</f>
        <v/>
      </c>
      <c r="AS332" s="96" t="str" cm="1">
        <f t="array" ref="AS332">IF(A332="","",IF(INDEX(Table_Methods!A:F,MATCH(G332,Table_Methods!B:B,0),1)&lt;&gt;"BKFL7","",MAX(0,ROUND(BKFL7_STR_RCK(AB332,F332),1))))</f>
        <v/>
      </c>
      <c r="AT332" s="97" t="str" cm="1">
        <f t="array" ref="AT332">IF(A332="","",IF(INDEX(Table_Methods!A:F,MATCH(G332,Table_Methods!B:B,0),1)&lt;&gt;"BKFL8","",MAX(0,ROUND(BKFL8_CEB(AF332,Z332,AA332),1))))</f>
        <v/>
      </c>
      <c r="AU332" s="96" t="str" cm="1">
        <f t="array" ref="AU332">IF(A332="","",IF(INDEX(Table_Methods!A:F,MATCH(G332,Table_Methods!B:B,0),1)&lt;&gt;"BKFL8","",MAX(0,ROUND(BKFL8_STR_NRK(AC332,AD332,X332,Y332,Z332),1))))</f>
        <v/>
      </c>
      <c r="AV332" s="96" t="str" cm="1">
        <f t="array" ref="AV332">IF(A332="","",IF(INDEX(Table_Methods!A:F,MATCH(G332,Table_Methods!B:B,0),1)&lt;&gt;"BKFL8","",MAX(0,ROUND(BKFL8_STR_RCK(AB332,X332),1))))</f>
        <v/>
      </c>
      <c r="AW332" s="96" t="str" cm="1">
        <f t="array" ref="AW332">IF(A332="","",IF(INDEX(Table_Methods!A:F,MATCH(G332,Table_Methods!B:B,0),1)&lt;&gt;"BKFL9","",MAX(0,ROUND(BKFL9_STR_NRK(AC332,AD332,X332,Y332,Z332),1))))</f>
        <v/>
      </c>
      <c r="AX332" s="96" t="str" cm="1">
        <f t="array" ref="AX332">IF(A332="","",IF(INDEX(Table_Methods!A:F,MATCH(G332,Table_Methods!B:B,0),1)&lt;&gt;"BKFL9","",MAX(0,ROUND(BKFL9_STR_RCK(AB332,X332),1))))</f>
        <v/>
      </c>
    </row>
    <row r="333" spans="1:50" x14ac:dyDescent="0.25">
      <c r="A333" s="82" t="str">
        <f>IF(Input!A333="","",Input!A333)</f>
        <v/>
      </c>
      <c r="B333" s="82" t="str">
        <f>IF(Input!B333="","",Input!B333)</f>
        <v/>
      </c>
      <c r="C333" s="82" t="str">
        <f>IF(Input!D333="","",Input!D333)</f>
        <v/>
      </c>
      <c r="D333" s="82" t="str">
        <f>IF(Input!E333="","",Input!E333)</f>
        <v/>
      </c>
      <c r="E333" s="82" t="str">
        <f>IF(Input!F333="","",Input!F333)</f>
        <v/>
      </c>
      <c r="F333" s="82" t="str">
        <f>IF(Input!G333="","",Input!G333)</f>
        <v/>
      </c>
      <c r="G333" s="83" t="str">
        <f>IF(Input!H333="","",Input!H333)</f>
        <v/>
      </c>
      <c r="H333" s="82" t="str">
        <f>IF(Input!I333="","",Input!I333)</f>
        <v/>
      </c>
      <c r="I333" s="82" t="str">
        <f>IF(Input!J333="","",Input!J333)</f>
        <v/>
      </c>
      <c r="J333" s="82" t="str">
        <f>IF(Input!K333="","",Input!K333)</f>
        <v/>
      </c>
      <c r="K333" s="82" t="str">
        <f>IF(Input!L333="","",Input!L333)</f>
        <v/>
      </c>
      <c r="L333" s="70" t="str">
        <f>IF(B333="","",IF(B333="Box",4,IF(AND(Project!$B$12&gt;0,ISNUMBER(Project!$B$12)),Project!$B$12,12)))</f>
        <v/>
      </c>
      <c r="M333" s="66" t="str">
        <f t="shared" si="35"/>
        <v/>
      </c>
      <c r="N333" s="66" t="str">
        <f t="shared" si="36"/>
        <v/>
      </c>
      <c r="O333" s="67" t="str" cm="1">
        <f t="array" ref="O333">IF(A333="","",ROUND(IF(B333="Circular",Circular(M333),IF(B333="Box",Box(M333,N333),Elliptical(M333,N333))),3))</f>
        <v/>
      </c>
      <c r="P333" s="66" t="str">
        <f t="shared" si="37"/>
        <v/>
      </c>
      <c r="Q333" s="66" t="str" cm="1">
        <f t="array" ref="Q333">IF(M333="","",ROUND(W(M333),2))</f>
        <v/>
      </c>
      <c r="R333" s="66" t="str" cm="1">
        <f t="array" ref="R333">IF(M333="","",ROUND(Wb(Q333,M333),2))</f>
        <v/>
      </c>
      <c r="S333" s="66" t="str" cm="1">
        <f t="array" ref="S333">IF(R333="","",ROUND(K(R333,N333,L333),2))</f>
        <v/>
      </c>
      <c r="T333" s="66" t="str" cm="1">
        <f t="array" ref="T333">IF(S333="","",ROUND(K_3(S333,P333,L333),2))</f>
        <v/>
      </c>
      <c r="U333" s="66" t="str" cm="1">
        <f t="array" ref="U333">IF(S333="","",ROUND(Wt(I333,S333,L333),2))</f>
        <v/>
      </c>
      <c r="V333" s="92" t="str" cm="1">
        <f t="array" ref="V333">IF(A333="","",MAX(ROUND(L_B2(K333,N333),2),0))</f>
        <v/>
      </c>
      <c r="W333" s="92" t="str" cm="1">
        <f t="array" ref="W333">IF(A333="","",MAX(ROUND(L_Tc(K333,I333,N333),2),0))</f>
        <v/>
      </c>
      <c r="X333" s="92" t="str" cm="1">
        <f t="array" ref="X333">IF(N333="","",ROUND(L_Vc(K333,P333,N333),2))</f>
        <v/>
      </c>
      <c r="Y333" s="92" t="str">
        <f t="shared" si="38"/>
        <v/>
      </c>
      <c r="Z333" s="92" t="str">
        <f t="shared" si="39"/>
        <v/>
      </c>
      <c r="AA333" s="92" t="str">
        <f t="shared" si="40"/>
        <v/>
      </c>
      <c r="AB333" s="76" t="str" cm="1">
        <f t="array" ref="AB333">IF(A333="","",AREA_F(IF(RIGHT(G333,4)="ment",P333,I333),R333))</f>
        <v/>
      </c>
      <c r="AC333" s="76" t="str" cm="1">
        <f t="array" ref="AC333">IF(A333="","",ROUND(AREA_BC(R333,S333,N333,O333),2))</f>
        <v/>
      </c>
      <c r="AD333" s="76" t="str">
        <f t="shared" si="41"/>
        <v/>
      </c>
      <c r="AE333" s="76" t="str" cm="1">
        <f t="array" ref="AE333">IF(A333="","",ROUND(AREA_CT(S333,U333,I333),2))</f>
        <v/>
      </c>
      <c r="AF333" s="76" t="str" cm="1">
        <f t="array" ref="AF333">IF(A333="","",ROUND(AREA_VT(T333,U333,I333,P333),2))</f>
        <v/>
      </c>
      <c r="AG333" s="96" t="str" cm="1">
        <f t="array" ref="AG333">IF(A333="","",IF(INDEX(Table_Methods!A:F,MATCH(G333,Table_Methods!B:B,0),1)&lt;&gt;"BKFL1","",MAX(0,ROUND(BKFL1_CEB(AC333,AE333,AH333,F333,F333,J333),1))))</f>
        <v/>
      </c>
      <c r="AH333" s="96" t="str" cm="1">
        <f t="array" ref="AH333">IF(A333="","",IF(INDEX(Table_Methods!A:F,MATCH(G333,Table_Methods!B:B,0),1)&lt;&gt;"BKFL1","",MAX(0,ROUND(BKFL1_STR_NRK(AC333,AE333,K333,V333,W333),1))))</f>
        <v/>
      </c>
      <c r="AI333" s="96" t="str" cm="1">
        <f t="array" ref="AI333">IF(A333="","",IF(INDEX(Table_Methods!A:F,MATCH(G333,Table_Methods!B:B,0),1)&lt;&gt;"BKFL1","",MAX(0,ROUND(BKFL1_STR_RCK(AB333,F333),1))))</f>
        <v/>
      </c>
      <c r="AJ333" s="96" t="str" cm="1">
        <f t="array" ref="AJ333">IF(A333="","",IF(INDEX(Table_Methods!A:F,MATCH(G333,Table_Methods!B:B,0),1)&lt;&gt;"BKFL2","",MAX(0,ROUND(BKFL2_CEB(AC333,AD333,AK333,F333,F333,J333),1))))</f>
        <v/>
      </c>
      <c r="AK333" s="96" t="str" cm="1">
        <f t="array" ref="AK333">IF(A333="","",IF(INDEX(Table_Methods!A:F,MATCH(G333,Table_Methods!B:B,0),1)&lt;&gt;"BKFL2","",MAX(0,ROUND(BKFL2_STR_NRK(AC333,AD333,K333,V333,X333),1))))</f>
        <v/>
      </c>
      <c r="AL333" s="96" t="str" cm="1">
        <f t="array" ref="AL333">IF(A333="","",IF(INDEX(Table_Methods!A:F,MATCH(G333,Table_Methods!B:B,0),1)&lt;&gt;"BKFL2","",MAX(0,ROUND(BKFL2_STR_RCK(AB333,F333),1))))</f>
        <v/>
      </c>
      <c r="AM333" s="96" t="str" cm="1">
        <f t="array" ref="AM333">IF(A333="","",IF(INDEX(Table_Methods!A:F,MATCH(G333,Table_Methods!B:B,0),1)&lt;&gt;"BKFL3","",MAX(0,ROUND(BKFL3_STR(AC333+AE333,K333),1))))</f>
        <v/>
      </c>
      <c r="AN333" s="96" t="str" cm="1">
        <f t="array" ref="AN333">IF(A333="","",IF(INDEX(Table_Methods!A:F,MATCH(G333,Table_Methods!B:B,0),1)&lt;&gt;"BKFL6","",MAX(0,ROUND(BKFL6_CEB(AC333,AE333,AO333,F333,F333,J333),1))))</f>
        <v/>
      </c>
      <c r="AO333" s="97" t="str" cm="1">
        <f t="array" ref="AO333">IF(A333="","",IF(INDEX(Table_Methods!A:F,MATCH(G333,Table_Methods!B:B,0),1)&lt;&gt;"BKFL6","",MAX(0,ROUND(BKFL6_STR_NRK(AC333,K333,V333),1))))</f>
        <v/>
      </c>
      <c r="AP333" s="96" t="str" cm="1">
        <f t="array" ref="AP333">IF(A333="","",IF(INDEX(Table_Methods!A:F,MATCH(G333,Table_Methods!B:B,0),1)&lt;&gt;"BKFL6","",MAX(0,ROUND(BKFL6_STR_RCK(AB333,F333),1))))</f>
        <v/>
      </c>
      <c r="AQ333" s="97" t="str" cm="1">
        <f t="array" ref="AQ333">IF(A333="","",IF(INDEX(Table_Methods!A:F,MATCH(G333,Table_Methods!B:B,0),1)&lt;&gt;"BKFL7","",MAX(0,ROUND(BKFL7_CEB(AC333,AD333,AR333,F333,F333,J333),1))))</f>
        <v/>
      </c>
      <c r="AR333" s="96" t="str" cm="1">
        <f t="array" ref="AR333">IF(A333="","",IF(INDEX(Table_Methods!A:F,MATCH(G333,Table_Methods!B:B,0),1)&lt;&gt;"BKFL7","",MAX(0,ROUND(BKFL7_STR_NRK(AC333,K333,V333),1))))</f>
        <v/>
      </c>
      <c r="AS333" s="96" t="str" cm="1">
        <f t="array" ref="AS333">IF(A333="","",IF(INDEX(Table_Methods!A:F,MATCH(G333,Table_Methods!B:B,0),1)&lt;&gt;"BKFL7","",MAX(0,ROUND(BKFL7_STR_RCK(AB333,F333),1))))</f>
        <v/>
      </c>
      <c r="AT333" s="97" t="str" cm="1">
        <f t="array" ref="AT333">IF(A333="","",IF(INDEX(Table_Methods!A:F,MATCH(G333,Table_Methods!B:B,0),1)&lt;&gt;"BKFL8","",MAX(0,ROUND(BKFL8_CEB(AF333,Z333,AA333),1))))</f>
        <v/>
      </c>
      <c r="AU333" s="96" t="str" cm="1">
        <f t="array" ref="AU333">IF(A333="","",IF(INDEX(Table_Methods!A:F,MATCH(G333,Table_Methods!B:B,0),1)&lt;&gt;"BKFL8","",MAX(0,ROUND(BKFL8_STR_NRK(AC333,AD333,X333,Y333,Z333),1))))</f>
        <v/>
      </c>
      <c r="AV333" s="96" t="str" cm="1">
        <f t="array" ref="AV333">IF(A333="","",IF(INDEX(Table_Methods!A:F,MATCH(G333,Table_Methods!B:B,0),1)&lt;&gt;"BKFL8","",MAX(0,ROUND(BKFL8_STR_RCK(AB333,X333),1))))</f>
        <v/>
      </c>
      <c r="AW333" s="96" t="str" cm="1">
        <f t="array" ref="AW333">IF(A333="","",IF(INDEX(Table_Methods!A:F,MATCH(G333,Table_Methods!B:B,0),1)&lt;&gt;"BKFL9","",MAX(0,ROUND(BKFL9_STR_NRK(AC333,AD333,X333,Y333,Z333),1))))</f>
        <v/>
      </c>
      <c r="AX333" s="96" t="str" cm="1">
        <f t="array" ref="AX333">IF(A333="","",IF(INDEX(Table_Methods!A:F,MATCH(G333,Table_Methods!B:B,0),1)&lt;&gt;"BKFL9","",MAX(0,ROUND(BKFL9_STR_RCK(AB333,X333),1))))</f>
        <v/>
      </c>
    </row>
    <row r="334" spans="1:50" x14ac:dyDescent="0.25">
      <c r="A334" s="82" t="str">
        <f>IF(Input!A334="","",Input!A334)</f>
        <v/>
      </c>
      <c r="B334" s="82" t="str">
        <f>IF(Input!B334="","",Input!B334)</f>
        <v/>
      </c>
      <c r="C334" s="82" t="str">
        <f>IF(Input!D334="","",Input!D334)</f>
        <v/>
      </c>
      <c r="D334" s="82" t="str">
        <f>IF(Input!E334="","",Input!E334)</f>
        <v/>
      </c>
      <c r="E334" s="82" t="str">
        <f>IF(Input!F334="","",Input!F334)</f>
        <v/>
      </c>
      <c r="F334" s="82" t="str">
        <f>IF(Input!G334="","",Input!G334)</f>
        <v/>
      </c>
      <c r="G334" s="83" t="str">
        <f>IF(Input!H334="","",Input!H334)</f>
        <v/>
      </c>
      <c r="H334" s="82" t="str">
        <f>IF(Input!I334="","",Input!I334)</f>
        <v/>
      </c>
      <c r="I334" s="82" t="str">
        <f>IF(Input!J334="","",Input!J334)</f>
        <v/>
      </c>
      <c r="J334" s="82" t="str">
        <f>IF(Input!K334="","",Input!K334)</f>
        <v/>
      </c>
      <c r="K334" s="82" t="str">
        <f>IF(Input!L334="","",Input!L334)</f>
        <v/>
      </c>
      <c r="L334" s="70" t="str">
        <f>IF(B334="","",IF(B334="Box",4,IF(AND(Project!$B$12&gt;0,ISNUMBER(Project!$B$12)),Project!$B$12,12)))</f>
        <v/>
      </c>
      <c r="M334" s="66" t="str">
        <f t="shared" si="35"/>
        <v/>
      </c>
      <c r="N334" s="66" t="str">
        <f t="shared" si="36"/>
        <v/>
      </c>
      <c r="O334" s="67" t="str" cm="1">
        <f t="array" ref="O334">IF(A334="","",ROUND(IF(B334="Circular",Circular(M334),IF(B334="Box",Box(M334,N334),Elliptical(M334,N334))),3))</f>
        <v/>
      </c>
      <c r="P334" s="66" t="str">
        <f t="shared" si="37"/>
        <v/>
      </c>
      <c r="Q334" s="66" t="str" cm="1">
        <f t="array" ref="Q334">IF(M334="","",ROUND(W(M334),2))</f>
        <v/>
      </c>
      <c r="R334" s="66" t="str" cm="1">
        <f t="array" ref="R334">IF(M334="","",ROUND(Wb(Q334,M334),2))</f>
        <v/>
      </c>
      <c r="S334" s="66" t="str" cm="1">
        <f t="array" ref="S334">IF(R334="","",ROUND(K(R334,N334,L334),2))</f>
        <v/>
      </c>
      <c r="T334" s="66" t="str" cm="1">
        <f t="array" ref="T334">IF(S334="","",ROUND(K_3(S334,P334,L334),2))</f>
        <v/>
      </c>
      <c r="U334" s="66" t="str" cm="1">
        <f t="array" ref="U334">IF(S334="","",ROUND(Wt(I334,S334,L334),2))</f>
        <v/>
      </c>
      <c r="V334" s="92" t="str" cm="1">
        <f t="array" ref="V334">IF(A334="","",MAX(ROUND(L_B2(K334,N334),2),0))</f>
        <v/>
      </c>
      <c r="W334" s="92" t="str" cm="1">
        <f t="array" ref="W334">IF(A334="","",MAX(ROUND(L_Tc(K334,I334,N334),2),0))</f>
        <v/>
      </c>
      <c r="X334" s="92" t="str" cm="1">
        <f t="array" ref="X334">IF(N334="","",ROUND(L_Vc(K334,P334,N334),2))</f>
        <v/>
      </c>
      <c r="Y334" s="92" t="str">
        <f t="shared" si="38"/>
        <v/>
      </c>
      <c r="Z334" s="92" t="str">
        <f t="shared" si="39"/>
        <v/>
      </c>
      <c r="AA334" s="92" t="str">
        <f t="shared" si="40"/>
        <v/>
      </c>
      <c r="AB334" s="76" t="str" cm="1">
        <f t="array" ref="AB334">IF(A334="","",AREA_F(IF(RIGHT(G334,4)="ment",P334,I334),R334))</f>
        <v/>
      </c>
      <c r="AC334" s="76" t="str" cm="1">
        <f t="array" ref="AC334">IF(A334="","",ROUND(AREA_BC(R334,S334,N334,O334),2))</f>
        <v/>
      </c>
      <c r="AD334" s="76" t="str">
        <f t="shared" si="41"/>
        <v/>
      </c>
      <c r="AE334" s="76" t="str" cm="1">
        <f t="array" ref="AE334">IF(A334="","",ROUND(AREA_CT(S334,U334,I334),2))</f>
        <v/>
      </c>
      <c r="AF334" s="76" t="str" cm="1">
        <f t="array" ref="AF334">IF(A334="","",ROUND(AREA_VT(T334,U334,I334,P334),2))</f>
        <v/>
      </c>
      <c r="AG334" s="96" t="str" cm="1">
        <f t="array" ref="AG334">IF(A334="","",IF(INDEX(Table_Methods!A:F,MATCH(G334,Table_Methods!B:B,0),1)&lt;&gt;"BKFL1","",MAX(0,ROUND(BKFL1_CEB(AC334,AE334,AH334,F334,F334,J334),1))))</f>
        <v/>
      </c>
      <c r="AH334" s="96" t="str" cm="1">
        <f t="array" ref="AH334">IF(A334="","",IF(INDEX(Table_Methods!A:F,MATCH(G334,Table_Methods!B:B,0),1)&lt;&gt;"BKFL1","",MAX(0,ROUND(BKFL1_STR_NRK(AC334,AE334,K334,V334,W334),1))))</f>
        <v/>
      </c>
      <c r="AI334" s="96" t="str" cm="1">
        <f t="array" ref="AI334">IF(A334="","",IF(INDEX(Table_Methods!A:F,MATCH(G334,Table_Methods!B:B,0),1)&lt;&gt;"BKFL1","",MAX(0,ROUND(BKFL1_STR_RCK(AB334,F334),1))))</f>
        <v/>
      </c>
      <c r="AJ334" s="96" t="str" cm="1">
        <f t="array" ref="AJ334">IF(A334="","",IF(INDEX(Table_Methods!A:F,MATCH(G334,Table_Methods!B:B,0),1)&lt;&gt;"BKFL2","",MAX(0,ROUND(BKFL2_CEB(AC334,AD334,AK334,F334,F334,J334),1))))</f>
        <v/>
      </c>
      <c r="AK334" s="96" t="str" cm="1">
        <f t="array" ref="AK334">IF(A334="","",IF(INDEX(Table_Methods!A:F,MATCH(G334,Table_Methods!B:B,0),1)&lt;&gt;"BKFL2","",MAX(0,ROUND(BKFL2_STR_NRK(AC334,AD334,K334,V334,X334),1))))</f>
        <v/>
      </c>
      <c r="AL334" s="96" t="str" cm="1">
        <f t="array" ref="AL334">IF(A334="","",IF(INDEX(Table_Methods!A:F,MATCH(G334,Table_Methods!B:B,0),1)&lt;&gt;"BKFL2","",MAX(0,ROUND(BKFL2_STR_RCK(AB334,F334),1))))</f>
        <v/>
      </c>
      <c r="AM334" s="96" t="str" cm="1">
        <f t="array" ref="AM334">IF(A334="","",IF(INDEX(Table_Methods!A:F,MATCH(G334,Table_Methods!B:B,0),1)&lt;&gt;"BKFL3","",MAX(0,ROUND(BKFL3_STR(AC334+AE334,K334),1))))</f>
        <v/>
      </c>
      <c r="AN334" s="96" t="str" cm="1">
        <f t="array" ref="AN334">IF(A334="","",IF(INDEX(Table_Methods!A:F,MATCH(G334,Table_Methods!B:B,0),1)&lt;&gt;"BKFL6","",MAX(0,ROUND(BKFL6_CEB(AC334,AE334,AO334,F334,F334,J334),1))))</f>
        <v/>
      </c>
      <c r="AO334" s="97" t="str" cm="1">
        <f t="array" ref="AO334">IF(A334="","",IF(INDEX(Table_Methods!A:F,MATCH(G334,Table_Methods!B:B,0),1)&lt;&gt;"BKFL6","",MAX(0,ROUND(BKFL6_STR_NRK(AC334,K334,V334),1))))</f>
        <v/>
      </c>
      <c r="AP334" s="96" t="str" cm="1">
        <f t="array" ref="AP334">IF(A334="","",IF(INDEX(Table_Methods!A:F,MATCH(G334,Table_Methods!B:B,0),1)&lt;&gt;"BKFL6","",MAX(0,ROUND(BKFL6_STR_RCK(AB334,F334),1))))</f>
        <v/>
      </c>
      <c r="AQ334" s="97" t="str" cm="1">
        <f t="array" ref="AQ334">IF(A334="","",IF(INDEX(Table_Methods!A:F,MATCH(G334,Table_Methods!B:B,0),1)&lt;&gt;"BKFL7","",MAX(0,ROUND(BKFL7_CEB(AC334,AD334,AR334,F334,F334,J334),1))))</f>
        <v/>
      </c>
      <c r="AR334" s="96" t="str" cm="1">
        <f t="array" ref="AR334">IF(A334="","",IF(INDEX(Table_Methods!A:F,MATCH(G334,Table_Methods!B:B,0),1)&lt;&gt;"BKFL7","",MAX(0,ROUND(BKFL7_STR_NRK(AC334,K334,V334),1))))</f>
        <v/>
      </c>
      <c r="AS334" s="96" t="str" cm="1">
        <f t="array" ref="AS334">IF(A334="","",IF(INDEX(Table_Methods!A:F,MATCH(G334,Table_Methods!B:B,0),1)&lt;&gt;"BKFL7","",MAX(0,ROUND(BKFL7_STR_RCK(AB334,F334),1))))</f>
        <v/>
      </c>
      <c r="AT334" s="97" t="str" cm="1">
        <f t="array" ref="AT334">IF(A334="","",IF(INDEX(Table_Methods!A:F,MATCH(G334,Table_Methods!B:B,0),1)&lt;&gt;"BKFL8","",MAX(0,ROUND(BKFL8_CEB(AF334,Z334,AA334),1))))</f>
        <v/>
      </c>
      <c r="AU334" s="96" t="str" cm="1">
        <f t="array" ref="AU334">IF(A334="","",IF(INDEX(Table_Methods!A:F,MATCH(G334,Table_Methods!B:B,0),1)&lt;&gt;"BKFL8","",MAX(0,ROUND(BKFL8_STR_NRK(AC334,AD334,X334,Y334,Z334),1))))</f>
        <v/>
      </c>
      <c r="AV334" s="96" t="str" cm="1">
        <f t="array" ref="AV334">IF(A334="","",IF(INDEX(Table_Methods!A:F,MATCH(G334,Table_Methods!B:B,0),1)&lt;&gt;"BKFL8","",MAX(0,ROUND(BKFL8_STR_RCK(AB334,X334),1))))</f>
        <v/>
      </c>
      <c r="AW334" s="96" t="str" cm="1">
        <f t="array" ref="AW334">IF(A334="","",IF(INDEX(Table_Methods!A:F,MATCH(G334,Table_Methods!B:B,0),1)&lt;&gt;"BKFL9","",MAX(0,ROUND(BKFL9_STR_NRK(AC334,AD334,X334,Y334,Z334),1))))</f>
        <v/>
      </c>
      <c r="AX334" s="96" t="str" cm="1">
        <f t="array" ref="AX334">IF(A334="","",IF(INDEX(Table_Methods!A:F,MATCH(G334,Table_Methods!B:B,0),1)&lt;&gt;"BKFL9","",MAX(0,ROUND(BKFL9_STR_RCK(AB334,X334),1))))</f>
        <v/>
      </c>
    </row>
    <row r="335" spans="1:50" x14ac:dyDescent="0.25">
      <c r="A335" s="82" t="str">
        <f>IF(Input!A335="","",Input!A335)</f>
        <v/>
      </c>
      <c r="B335" s="82" t="str">
        <f>IF(Input!B335="","",Input!B335)</f>
        <v/>
      </c>
      <c r="C335" s="82" t="str">
        <f>IF(Input!D335="","",Input!D335)</f>
        <v/>
      </c>
      <c r="D335" s="82" t="str">
        <f>IF(Input!E335="","",Input!E335)</f>
        <v/>
      </c>
      <c r="E335" s="82" t="str">
        <f>IF(Input!F335="","",Input!F335)</f>
        <v/>
      </c>
      <c r="F335" s="82" t="str">
        <f>IF(Input!G335="","",Input!G335)</f>
        <v/>
      </c>
      <c r="G335" s="83" t="str">
        <f>IF(Input!H335="","",Input!H335)</f>
        <v/>
      </c>
      <c r="H335" s="82" t="str">
        <f>IF(Input!I335="","",Input!I335)</f>
        <v/>
      </c>
      <c r="I335" s="82" t="str">
        <f>IF(Input!J335="","",Input!J335)</f>
        <v/>
      </c>
      <c r="J335" s="82" t="str">
        <f>IF(Input!K335="","",Input!K335)</f>
        <v/>
      </c>
      <c r="K335" s="82" t="str">
        <f>IF(Input!L335="","",Input!L335)</f>
        <v/>
      </c>
      <c r="L335" s="70" t="str">
        <f>IF(B335="","",IF(B335="Box",4,IF(AND(Project!$B$12&gt;0,ISNUMBER(Project!$B$12)),Project!$B$12,12)))</f>
        <v/>
      </c>
      <c r="M335" s="66" t="str">
        <f t="shared" si="35"/>
        <v/>
      </c>
      <c r="N335" s="66" t="str">
        <f t="shared" si="36"/>
        <v/>
      </c>
      <c r="O335" s="67" t="str" cm="1">
        <f t="array" ref="O335">IF(A335="","",ROUND(IF(B335="Circular",Circular(M335),IF(B335="Box",Box(M335,N335),Elliptical(M335,N335))),3))</f>
        <v/>
      </c>
      <c r="P335" s="66" t="str">
        <f t="shared" si="37"/>
        <v/>
      </c>
      <c r="Q335" s="66" t="str" cm="1">
        <f t="array" ref="Q335">IF(M335="","",ROUND(W(M335),2))</f>
        <v/>
      </c>
      <c r="R335" s="66" t="str" cm="1">
        <f t="array" ref="R335">IF(M335="","",ROUND(Wb(Q335,M335),2))</f>
        <v/>
      </c>
      <c r="S335" s="66" t="str" cm="1">
        <f t="array" ref="S335">IF(R335="","",ROUND(K(R335,N335,L335),2))</f>
        <v/>
      </c>
      <c r="T335" s="66" t="str" cm="1">
        <f t="array" ref="T335">IF(S335="","",ROUND(K_3(S335,P335,L335),2))</f>
        <v/>
      </c>
      <c r="U335" s="66" t="str" cm="1">
        <f t="array" ref="U335">IF(S335="","",ROUND(Wt(I335,S335,L335),2))</f>
        <v/>
      </c>
      <c r="V335" s="92" t="str" cm="1">
        <f t="array" ref="V335">IF(A335="","",MAX(ROUND(L_B2(K335,N335),2),0))</f>
        <v/>
      </c>
      <c r="W335" s="92" t="str" cm="1">
        <f t="array" ref="W335">IF(A335="","",MAX(ROUND(L_Tc(K335,I335,N335),2),0))</f>
        <v/>
      </c>
      <c r="X335" s="92" t="str" cm="1">
        <f t="array" ref="X335">IF(N335="","",ROUND(L_Vc(K335,P335,N335),2))</f>
        <v/>
      </c>
      <c r="Y335" s="92" t="str">
        <f t="shared" si="38"/>
        <v/>
      </c>
      <c r="Z335" s="92" t="str">
        <f t="shared" si="39"/>
        <v/>
      </c>
      <c r="AA335" s="92" t="str">
        <f t="shared" si="40"/>
        <v/>
      </c>
      <c r="AB335" s="76" t="str" cm="1">
        <f t="array" ref="AB335">IF(A335="","",AREA_F(IF(RIGHT(G335,4)="ment",P335,I335),R335))</f>
        <v/>
      </c>
      <c r="AC335" s="76" t="str" cm="1">
        <f t="array" ref="AC335">IF(A335="","",ROUND(AREA_BC(R335,S335,N335,O335),2))</f>
        <v/>
      </c>
      <c r="AD335" s="76" t="str">
        <f t="shared" si="41"/>
        <v/>
      </c>
      <c r="AE335" s="76" t="str" cm="1">
        <f t="array" ref="AE335">IF(A335="","",ROUND(AREA_CT(S335,U335,I335),2))</f>
        <v/>
      </c>
      <c r="AF335" s="76" t="str" cm="1">
        <f t="array" ref="AF335">IF(A335="","",ROUND(AREA_VT(T335,U335,I335,P335),2))</f>
        <v/>
      </c>
      <c r="AG335" s="96" t="str" cm="1">
        <f t="array" ref="AG335">IF(A335="","",IF(INDEX(Table_Methods!A:F,MATCH(G335,Table_Methods!B:B,0),1)&lt;&gt;"BKFL1","",MAX(0,ROUND(BKFL1_CEB(AC335,AE335,AH335,F335,F335,J335),1))))</f>
        <v/>
      </c>
      <c r="AH335" s="96" t="str" cm="1">
        <f t="array" ref="AH335">IF(A335="","",IF(INDEX(Table_Methods!A:F,MATCH(G335,Table_Methods!B:B,0),1)&lt;&gt;"BKFL1","",MAX(0,ROUND(BKFL1_STR_NRK(AC335,AE335,K335,V335,W335),1))))</f>
        <v/>
      </c>
      <c r="AI335" s="96" t="str" cm="1">
        <f t="array" ref="AI335">IF(A335="","",IF(INDEX(Table_Methods!A:F,MATCH(G335,Table_Methods!B:B,0),1)&lt;&gt;"BKFL1","",MAX(0,ROUND(BKFL1_STR_RCK(AB335,F335),1))))</f>
        <v/>
      </c>
      <c r="AJ335" s="96" t="str" cm="1">
        <f t="array" ref="AJ335">IF(A335="","",IF(INDEX(Table_Methods!A:F,MATCH(G335,Table_Methods!B:B,0),1)&lt;&gt;"BKFL2","",MAX(0,ROUND(BKFL2_CEB(AC335,AD335,AK335,F335,F335,J335),1))))</f>
        <v/>
      </c>
      <c r="AK335" s="96" t="str" cm="1">
        <f t="array" ref="AK335">IF(A335="","",IF(INDEX(Table_Methods!A:F,MATCH(G335,Table_Methods!B:B,0),1)&lt;&gt;"BKFL2","",MAX(0,ROUND(BKFL2_STR_NRK(AC335,AD335,K335,V335,X335),1))))</f>
        <v/>
      </c>
      <c r="AL335" s="96" t="str" cm="1">
        <f t="array" ref="AL335">IF(A335="","",IF(INDEX(Table_Methods!A:F,MATCH(G335,Table_Methods!B:B,0),1)&lt;&gt;"BKFL2","",MAX(0,ROUND(BKFL2_STR_RCK(AB335,F335),1))))</f>
        <v/>
      </c>
      <c r="AM335" s="96" t="str" cm="1">
        <f t="array" ref="AM335">IF(A335="","",IF(INDEX(Table_Methods!A:F,MATCH(G335,Table_Methods!B:B,0),1)&lt;&gt;"BKFL3","",MAX(0,ROUND(BKFL3_STR(AC335+AE335,K335),1))))</f>
        <v/>
      </c>
      <c r="AN335" s="96" t="str" cm="1">
        <f t="array" ref="AN335">IF(A335="","",IF(INDEX(Table_Methods!A:F,MATCH(G335,Table_Methods!B:B,0),1)&lt;&gt;"BKFL6","",MAX(0,ROUND(BKFL6_CEB(AC335,AE335,AO335,F335,F335,J335),1))))</f>
        <v/>
      </c>
      <c r="AO335" s="97" t="str" cm="1">
        <f t="array" ref="AO335">IF(A335="","",IF(INDEX(Table_Methods!A:F,MATCH(G335,Table_Methods!B:B,0),1)&lt;&gt;"BKFL6","",MAX(0,ROUND(BKFL6_STR_NRK(AC335,K335,V335),1))))</f>
        <v/>
      </c>
      <c r="AP335" s="96" t="str" cm="1">
        <f t="array" ref="AP335">IF(A335="","",IF(INDEX(Table_Methods!A:F,MATCH(G335,Table_Methods!B:B,0),1)&lt;&gt;"BKFL6","",MAX(0,ROUND(BKFL6_STR_RCK(AB335,F335),1))))</f>
        <v/>
      </c>
      <c r="AQ335" s="97" t="str" cm="1">
        <f t="array" ref="AQ335">IF(A335="","",IF(INDEX(Table_Methods!A:F,MATCH(G335,Table_Methods!B:B,0),1)&lt;&gt;"BKFL7","",MAX(0,ROUND(BKFL7_CEB(AC335,AD335,AR335,F335,F335,J335),1))))</f>
        <v/>
      </c>
      <c r="AR335" s="96" t="str" cm="1">
        <f t="array" ref="AR335">IF(A335="","",IF(INDEX(Table_Methods!A:F,MATCH(G335,Table_Methods!B:B,0),1)&lt;&gt;"BKFL7","",MAX(0,ROUND(BKFL7_STR_NRK(AC335,K335,V335),1))))</f>
        <v/>
      </c>
      <c r="AS335" s="96" t="str" cm="1">
        <f t="array" ref="AS335">IF(A335="","",IF(INDEX(Table_Methods!A:F,MATCH(G335,Table_Methods!B:B,0),1)&lt;&gt;"BKFL7","",MAX(0,ROUND(BKFL7_STR_RCK(AB335,F335),1))))</f>
        <v/>
      </c>
      <c r="AT335" s="97" t="str" cm="1">
        <f t="array" ref="AT335">IF(A335="","",IF(INDEX(Table_Methods!A:F,MATCH(G335,Table_Methods!B:B,0),1)&lt;&gt;"BKFL8","",MAX(0,ROUND(BKFL8_CEB(AF335,Z335,AA335),1))))</f>
        <v/>
      </c>
      <c r="AU335" s="96" t="str" cm="1">
        <f t="array" ref="AU335">IF(A335="","",IF(INDEX(Table_Methods!A:F,MATCH(G335,Table_Methods!B:B,0),1)&lt;&gt;"BKFL8","",MAX(0,ROUND(BKFL8_STR_NRK(AC335,AD335,X335,Y335,Z335),1))))</f>
        <v/>
      </c>
      <c r="AV335" s="96" t="str" cm="1">
        <f t="array" ref="AV335">IF(A335="","",IF(INDEX(Table_Methods!A:F,MATCH(G335,Table_Methods!B:B,0),1)&lt;&gt;"BKFL8","",MAX(0,ROUND(BKFL8_STR_RCK(AB335,X335),1))))</f>
        <v/>
      </c>
      <c r="AW335" s="96" t="str" cm="1">
        <f t="array" ref="AW335">IF(A335="","",IF(INDEX(Table_Methods!A:F,MATCH(G335,Table_Methods!B:B,0),1)&lt;&gt;"BKFL9","",MAX(0,ROUND(BKFL9_STR_NRK(AC335,AD335,X335,Y335,Z335),1))))</f>
        <v/>
      </c>
      <c r="AX335" s="96" t="str" cm="1">
        <f t="array" ref="AX335">IF(A335="","",IF(INDEX(Table_Methods!A:F,MATCH(G335,Table_Methods!B:B,0),1)&lt;&gt;"BKFL9","",MAX(0,ROUND(BKFL9_STR_RCK(AB335,X335),1))))</f>
        <v/>
      </c>
    </row>
    <row r="336" spans="1:50" x14ac:dyDescent="0.25">
      <c r="A336" s="82" t="str">
        <f>IF(Input!A336="","",Input!A336)</f>
        <v/>
      </c>
      <c r="B336" s="82" t="str">
        <f>IF(Input!B336="","",Input!B336)</f>
        <v/>
      </c>
      <c r="C336" s="82" t="str">
        <f>IF(Input!D336="","",Input!D336)</f>
        <v/>
      </c>
      <c r="D336" s="82" t="str">
        <f>IF(Input!E336="","",Input!E336)</f>
        <v/>
      </c>
      <c r="E336" s="82" t="str">
        <f>IF(Input!F336="","",Input!F336)</f>
        <v/>
      </c>
      <c r="F336" s="82" t="str">
        <f>IF(Input!G336="","",Input!G336)</f>
        <v/>
      </c>
      <c r="G336" s="83" t="str">
        <f>IF(Input!H336="","",Input!H336)</f>
        <v/>
      </c>
      <c r="H336" s="82" t="str">
        <f>IF(Input!I336="","",Input!I336)</f>
        <v/>
      </c>
      <c r="I336" s="82" t="str">
        <f>IF(Input!J336="","",Input!J336)</f>
        <v/>
      </c>
      <c r="J336" s="82" t="str">
        <f>IF(Input!K336="","",Input!K336)</f>
        <v/>
      </c>
      <c r="K336" s="82" t="str">
        <f>IF(Input!L336="","",Input!L336)</f>
        <v/>
      </c>
      <c r="L336" s="70" t="str">
        <f>IF(B336="","",IF(B336="Box",4,IF(AND(Project!$B$12&gt;0,ISNUMBER(Project!$B$12)),Project!$B$12,12)))</f>
        <v/>
      </c>
      <c r="M336" s="66" t="str">
        <f t="shared" si="35"/>
        <v/>
      </c>
      <c r="N336" s="66" t="str">
        <f t="shared" si="36"/>
        <v/>
      </c>
      <c r="O336" s="67" t="str" cm="1">
        <f t="array" ref="O336">IF(A336="","",ROUND(IF(B336="Circular",Circular(M336),IF(B336="Box",Box(M336,N336),Elliptical(M336,N336))),3))</f>
        <v/>
      </c>
      <c r="P336" s="66" t="str">
        <f t="shared" si="37"/>
        <v/>
      </c>
      <c r="Q336" s="66" t="str" cm="1">
        <f t="array" ref="Q336">IF(M336="","",ROUND(W(M336),2))</f>
        <v/>
      </c>
      <c r="R336" s="66" t="str" cm="1">
        <f t="array" ref="R336">IF(M336="","",ROUND(Wb(Q336,M336),2))</f>
        <v/>
      </c>
      <c r="S336" s="66" t="str" cm="1">
        <f t="array" ref="S336">IF(R336="","",ROUND(K(R336,N336,L336),2))</f>
        <v/>
      </c>
      <c r="T336" s="66" t="str" cm="1">
        <f t="array" ref="T336">IF(S336="","",ROUND(K_3(S336,P336,L336),2))</f>
        <v/>
      </c>
      <c r="U336" s="66" t="str" cm="1">
        <f t="array" ref="U336">IF(S336="","",ROUND(Wt(I336,S336,L336),2))</f>
        <v/>
      </c>
      <c r="V336" s="92" t="str" cm="1">
        <f t="array" ref="V336">IF(A336="","",MAX(ROUND(L_B2(K336,N336),2),0))</f>
        <v/>
      </c>
      <c r="W336" s="92" t="str" cm="1">
        <f t="array" ref="W336">IF(A336="","",MAX(ROUND(L_Tc(K336,I336,N336),2),0))</f>
        <v/>
      </c>
      <c r="X336" s="92" t="str" cm="1">
        <f t="array" ref="X336">IF(N336="","",ROUND(L_Vc(K336,P336,N336),2))</f>
        <v/>
      </c>
      <c r="Y336" s="92" t="str">
        <f t="shared" si="38"/>
        <v/>
      </c>
      <c r="Z336" s="92" t="str">
        <f t="shared" si="39"/>
        <v/>
      </c>
      <c r="AA336" s="92" t="str">
        <f t="shared" si="40"/>
        <v/>
      </c>
      <c r="AB336" s="76" t="str" cm="1">
        <f t="array" ref="AB336">IF(A336="","",AREA_F(IF(RIGHT(G336,4)="ment",P336,I336),R336))</f>
        <v/>
      </c>
      <c r="AC336" s="76" t="str" cm="1">
        <f t="array" ref="AC336">IF(A336="","",ROUND(AREA_BC(R336,S336,N336,O336),2))</f>
        <v/>
      </c>
      <c r="AD336" s="76" t="str">
        <f t="shared" si="41"/>
        <v/>
      </c>
      <c r="AE336" s="76" t="str" cm="1">
        <f t="array" ref="AE336">IF(A336="","",ROUND(AREA_CT(S336,U336,I336),2))</f>
        <v/>
      </c>
      <c r="AF336" s="76" t="str" cm="1">
        <f t="array" ref="AF336">IF(A336="","",ROUND(AREA_VT(T336,U336,I336,P336),2))</f>
        <v/>
      </c>
      <c r="AG336" s="96" t="str" cm="1">
        <f t="array" ref="AG336">IF(A336="","",IF(INDEX(Table_Methods!A:F,MATCH(G336,Table_Methods!B:B,0),1)&lt;&gt;"BKFL1","",MAX(0,ROUND(BKFL1_CEB(AC336,AE336,AH336,F336,F336,J336),1))))</f>
        <v/>
      </c>
      <c r="AH336" s="96" t="str" cm="1">
        <f t="array" ref="AH336">IF(A336="","",IF(INDEX(Table_Methods!A:F,MATCH(G336,Table_Methods!B:B,0),1)&lt;&gt;"BKFL1","",MAX(0,ROUND(BKFL1_STR_NRK(AC336,AE336,K336,V336,W336),1))))</f>
        <v/>
      </c>
      <c r="AI336" s="96" t="str" cm="1">
        <f t="array" ref="AI336">IF(A336="","",IF(INDEX(Table_Methods!A:F,MATCH(G336,Table_Methods!B:B,0),1)&lt;&gt;"BKFL1","",MAX(0,ROUND(BKFL1_STR_RCK(AB336,F336),1))))</f>
        <v/>
      </c>
      <c r="AJ336" s="96" t="str" cm="1">
        <f t="array" ref="AJ336">IF(A336="","",IF(INDEX(Table_Methods!A:F,MATCH(G336,Table_Methods!B:B,0),1)&lt;&gt;"BKFL2","",MAX(0,ROUND(BKFL2_CEB(AC336,AD336,AK336,F336,F336,J336),1))))</f>
        <v/>
      </c>
      <c r="AK336" s="96" t="str" cm="1">
        <f t="array" ref="AK336">IF(A336="","",IF(INDEX(Table_Methods!A:F,MATCH(G336,Table_Methods!B:B,0),1)&lt;&gt;"BKFL2","",MAX(0,ROUND(BKFL2_STR_NRK(AC336,AD336,K336,V336,X336),1))))</f>
        <v/>
      </c>
      <c r="AL336" s="96" t="str" cm="1">
        <f t="array" ref="AL336">IF(A336="","",IF(INDEX(Table_Methods!A:F,MATCH(G336,Table_Methods!B:B,0),1)&lt;&gt;"BKFL2","",MAX(0,ROUND(BKFL2_STR_RCK(AB336,F336),1))))</f>
        <v/>
      </c>
      <c r="AM336" s="96" t="str" cm="1">
        <f t="array" ref="AM336">IF(A336="","",IF(INDEX(Table_Methods!A:F,MATCH(G336,Table_Methods!B:B,0),1)&lt;&gt;"BKFL3","",MAX(0,ROUND(BKFL3_STR(AC336+AE336,K336),1))))</f>
        <v/>
      </c>
      <c r="AN336" s="96" t="str" cm="1">
        <f t="array" ref="AN336">IF(A336="","",IF(INDEX(Table_Methods!A:F,MATCH(G336,Table_Methods!B:B,0),1)&lt;&gt;"BKFL6","",MAX(0,ROUND(BKFL6_CEB(AC336,AE336,AO336,F336,F336,J336),1))))</f>
        <v/>
      </c>
      <c r="AO336" s="97" t="str" cm="1">
        <f t="array" ref="AO336">IF(A336="","",IF(INDEX(Table_Methods!A:F,MATCH(G336,Table_Methods!B:B,0),1)&lt;&gt;"BKFL6","",MAX(0,ROUND(BKFL6_STR_NRK(AC336,K336,V336),1))))</f>
        <v/>
      </c>
      <c r="AP336" s="96" t="str" cm="1">
        <f t="array" ref="AP336">IF(A336="","",IF(INDEX(Table_Methods!A:F,MATCH(G336,Table_Methods!B:B,0),1)&lt;&gt;"BKFL6","",MAX(0,ROUND(BKFL6_STR_RCK(AB336,F336),1))))</f>
        <v/>
      </c>
      <c r="AQ336" s="97" t="str" cm="1">
        <f t="array" ref="AQ336">IF(A336="","",IF(INDEX(Table_Methods!A:F,MATCH(G336,Table_Methods!B:B,0),1)&lt;&gt;"BKFL7","",MAX(0,ROUND(BKFL7_CEB(AC336,AD336,AR336,F336,F336,J336),1))))</f>
        <v/>
      </c>
      <c r="AR336" s="96" t="str" cm="1">
        <f t="array" ref="AR336">IF(A336="","",IF(INDEX(Table_Methods!A:F,MATCH(G336,Table_Methods!B:B,0),1)&lt;&gt;"BKFL7","",MAX(0,ROUND(BKFL7_STR_NRK(AC336,K336,V336),1))))</f>
        <v/>
      </c>
      <c r="AS336" s="96" t="str" cm="1">
        <f t="array" ref="AS336">IF(A336="","",IF(INDEX(Table_Methods!A:F,MATCH(G336,Table_Methods!B:B,0),1)&lt;&gt;"BKFL7","",MAX(0,ROUND(BKFL7_STR_RCK(AB336,F336),1))))</f>
        <v/>
      </c>
      <c r="AT336" s="97" t="str" cm="1">
        <f t="array" ref="AT336">IF(A336="","",IF(INDEX(Table_Methods!A:F,MATCH(G336,Table_Methods!B:B,0),1)&lt;&gt;"BKFL8","",MAX(0,ROUND(BKFL8_CEB(AF336,Z336,AA336),1))))</f>
        <v/>
      </c>
      <c r="AU336" s="96" t="str" cm="1">
        <f t="array" ref="AU336">IF(A336="","",IF(INDEX(Table_Methods!A:F,MATCH(G336,Table_Methods!B:B,0),1)&lt;&gt;"BKFL8","",MAX(0,ROUND(BKFL8_STR_NRK(AC336,AD336,X336,Y336,Z336),1))))</f>
        <v/>
      </c>
      <c r="AV336" s="96" t="str" cm="1">
        <f t="array" ref="AV336">IF(A336="","",IF(INDEX(Table_Methods!A:F,MATCH(G336,Table_Methods!B:B,0),1)&lt;&gt;"BKFL8","",MAX(0,ROUND(BKFL8_STR_RCK(AB336,X336),1))))</f>
        <v/>
      </c>
      <c r="AW336" s="96" t="str" cm="1">
        <f t="array" ref="AW336">IF(A336="","",IF(INDEX(Table_Methods!A:F,MATCH(G336,Table_Methods!B:B,0),1)&lt;&gt;"BKFL9","",MAX(0,ROUND(BKFL9_STR_NRK(AC336,AD336,X336,Y336,Z336),1))))</f>
        <v/>
      </c>
      <c r="AX336" s="96" t="str" cm="1">
        <f t="array" ref="AX336">IF(A336="","",IF(INDEX(Table_Methods!A:F,MATCH(G336,Table_Methods!B:B,0),1)&lt;&gt;"BKFL9","",MAX(0,ROUND(BKFL9_STR_RCK(AB336,X336),1))))</f>
        <v/>
      </c>
    </row>
    <row r="337" spans="1:50" x14ac:dyDescent="0.25">
      <c r="A337" s="82" t="str">
        <f>IF(Input!A337="","",Input!A337)</f>
        <v/>
      </c>
      <c r="B337" s="82" t="str">
        <f>IF(Input!B337="","",Input!B337)</f>
        <v/>
      </c>
      <c r="C337" s="82" t="str">
        <f>IF(Input!D337="","",Input!D337)</f>
        <v/>
      </c>
      <c r="D337" s="82" t="str">
        <f>IF(Input!E337="","",Input!E337)</f>
        <v/>
      </c>
      <c r="E337" s="82" t="str">
        <f>IF(Input!F337="","",Input!F337)</f>
        <v/>
      </c>
      <c r="F337" s="82" t="str">
        <f>IF(Input!G337="","",Input!G337)</f>
        <v/>
      </c>
      <c r="G337" s="83" t="str">
        <f>IF(Input!H337="","",Input!H337)</f>
        <v/>
      </c>
      <c r="H337" s="82" t="str">
        <f>IF(Input!I337="","",Input!I337)</f>
        <v/>
      </c>
      <c r="I337" s="82" t="str">
        <f>IF(Input!J337="","",Input!J337)</f>
        <v/>
      </c>
      <c r="J337" s="82" t="str">
        <f>IF(Input!K337="","",Input!K337)</f>
        <v/>
      </c>
      <c r="K337" s="82" t="str">
        <f>IF(Input!L337="","",Input!L337)</f>
        <v/>
      </c>
      <c r="L337" s="70" t="str">
        <f>IF(B337="","",IF(B337="Box",4,IF(AND(Project!$B$12&gt;0,ISNUMBER(Project!$B$12)),Project!$B$12,12)))</f>
        <v/>
      </c>
      <c r="M337" s="66" t="str">
        <f t="shared" si="35"/>
        <v/>
      </c>
      <c r="N337" s="66" t="str">
        <f t="shared" si="36"/>
        <v/>
      </c>
      <c r="O337" s="67" t="str" cm="1">
        <f t="array" ref="O337">IF(A337="","",ROUND(IF(B337="Circular",Circular(M337),IF(B337="Box",Box(M337,N337),Elliptical(M337,N337))),3))</f>
        <v/>
      </c>
      <c r="P337" s="66" t="str">
        <f t="shared" si="37"/>
        <v/>
      </c>
      <c r="Q337" s="66" t="str" cm="1">
        <f t="array" ref="Q337">IF(M337="","",ROUND(W(M337),2))</f>
        <v/>
      </c>
      <c r="R337" s="66" t="str" cm="1">
        <f t="array" ref="R337">IF(M337="","",ROUND(Wb(Q337,M337),2))</f>
        <v/>
      </c>
      <c r="S337" s="66" t="str" cm="1">
        <f t="array" ref="S337">IF(R337="","",ROUND(K(R337,N337,L337),2))</f>
        <v/>
      </c>
      <c r="T337" s="66" t="str" cm="1">
        <f t="array" ref="T337">IF(S337="","",ROUND(K_3(S337,P337,L337),2))</f>
        <v/>
      </c>
      <c r="U337" s="66" t="str" cm="1">
        <f t="array" ref="U337">IF(S337="","",ROUND(Wt(I337,S337,L337),2))</f>
        <v/>
      </c>
      <c r="V337" s="92" t="str" cm="1">
        <f t="array" ref="V337">IF(A337="","",MAX(ROUND(L_B2(K337,N337),2),0))</f>
        <v/>
      </c>
      <c r="W337" s="92" t="str" cm="1">
        <f t="array" ref="W337">IF(A337="","",MAX(ROUND(L_Tc(K337,I337,N337),2),0))</f>
        <v/>
      </c>
      <c r="X337" s="92" t="str" cm="1">
        <f t="array" ref="X337">IF(N337="","",ROUND(L_Vc(K337,P337,N337),2))</f>
        <v/>
      </c>
      <c r="Y337" s="92" t="str">
        <f t="shared" si="38"/>
        <v/>
      </c>
      <c r="Z337" s="92" t="str">
        <f t="shared" si="39"/>
        <v/>
      </c>
      <c r="AA337" s="92" t="str">
        <f t="shared" si="40"/>
        <v/>
      </c>
      <c r="AB337" s="76" t="str" cm="1">
        <f t="array" ref="AB337">IF(A337="","",AREA_F(IF(RIGHT(G337,4)="ment",P337,I337),R337))</f>
        <v/>
      </c>
      <c r="AC337" s="76" t="str" cm="1">
        <f t="array" ref="AC337">IF(A337="","",ROUND(AREA_BC(R337,S337,N337,O337),2))</f>
        <v/>
      </c>
      <c r="AD337" s="76" t="str">
        <f t="shared" si="41"/>
        <v/>
      </c>
      <c r="AE337" s="76" t="str" cm="1">
        <f t="array" ref="AE337">IF(A337="","",ROUND(AREA_CT(S337,U337,I337),2))</f>
        <v/>
      </c>
      <c r="AF337" s="76" t="str" cm="1">
        <f t="array" ref="AF337">IF(A337="","",ROUND(AREA_VT(T337,U337,I337,P337),2))</f>
        <v/>
      </c>
      <c r="AG337" s="96" t="str" cm="1">
        <f t="array" ref="AG337">IF(A337="","",IF(INDEX(Table_Methods!A:F,MATCH(G337,Table_Methods!B:B,0),1)&lt;&gt;"BKFL1","",MAX(0,ROUND(BKFL1_CEB(AC337,AE337,AH337,F337,F337,J337),1))))</f>
        <v/>
      </c>
      <c r="AH337" s="96" t="str" cm="1">
        <f t="array" ref="AH337">IF(A337="","",IF(INDEX(Table_Methods!A:F,MATCH(G337,Table_Methods!B:B,0),1)&lt;&gt;"BKFL1","",MAX(0,ROUND(BKFL1_STR_NRK(AC337,AE337,K337,V337,W337),1))))</f>
        <v/>
      </c>
      <c r="AI337" s="96" t="str" cm="1">
        <f t="array" ref="AI337">IF(A337="","",IF(INDEX(Table_Methods!A:F,MATCH(G337,Table_Methods!B:B,0),1)&lt;&gt;"BKFL1","",MAX(0,ROUND(BKFL1_STR_RCK(AB337,F337),1))))</f>
        <v/>
      </c>
      <c r="AJ337" s="96" t="str" cm="1">
        <f t="array" ref="AJ337">IF(A337="","",IF(INDEX(Table_Methods!A:F,MATCH(G337,Table_Methods!B:B,0),1)&lt;&gt;"BKFL2","",MAX(0,ROUND(BKFL2_CEB(AC337,AD337,AK337,F337,F337,J337),1))))</f>
        <v/>
      </c>
      <c r="AK337" s="96" t="str" cm="1">
        <f t="array" ref="AK337">IF(A337="","",IF(INDEX(Table_Methods!A:F,MATCH(G337,Table_Methods!B:B,0),1)&lt;&gt;"BKFL2","",MAX(0,ROUND(BKFL2_STR_NRK(AC337,AD337,K337,V337,X337),1))))</f>
        <v/>
      </c>
      <c r="AL337" s="96" t="str" cm="1">
        <f t="array" ref="AL337">IF(A337="","",IF(INDEX(Table_Methods!A:F,MATCH(G337,Table_Methods!B:B,0),1)&lt;&gt;"BKFL2","",MAX(0,ROUND(BKFL2_STR_RCK(AB337,F337),1))))</f>
        <v/>
      </c>
      <c r="AM337" s="96" t="str" cm="1">
        <f t="array" ref="AM337">IF(A337="","",IF(INDEX(Table_Methods!A:F,MATCH(G337,Table_Methods!B:B,0),1)&lt;&gt;"BKFL3","",MAX(0,ROUND(BKFL3_STR(AC337+AE337,K337),1))))</f>
        <v/>
      </c>
      <c r="AN337" s="96" t="str" cm="1">
        <f t="array" ref="AN337">IF(A337="","",IF(INDEX(Table_Methods!A:F,MATCH(G337,Table_Methods!B:B,0),1)&lt;&gt;"BKFL6","",MAX(0,ROUND(BKFL6_CEB(AC337,AE337,AO337,F337,F337,J337),1))))</f>
        <v/>
      </c>
      <c r="AO337" s="97" t="str" cm="1">
        <f t="array" ref="AO337">IF(A337="","",IF(INDEX(Table_Methods!A:F,MATCH(G337,Table_Methods!B:B,0),1)&lt;&gt;"BKFL6","",MAX(0,ROUND(BKFL6_STR_NRK(AC337,K337,V337),1))))</f>
        <v/>
      </c>
      <c r="AP337" s="96" t="str" cm="1">
        <f t="array" ref="AP337">IF(A337="","",IF(INDEX(Table_Methods!A:F,MATCH(G337,Table_Methods!B:B,0),1)&lt;&gt;"BKFL6","",MAX(0,ROUND(BKFL6_STR_RCK(AB337,F337),1))))</f>
        <v/>
      </c>
      <c r="AQ337" s="97" t="str" cm="1">
        <f t="array" ref="AQ337">IF(A337="","",IF(INDEX(Table_Methods!A:F,MATCH(G337,Table_Methods!B:B,0),1)&lt;&gt;"BKFL7","",MAX(0,ROUND(BKFL7_CEB(AC337,AD337,AR337,F337,F337,J337),1))))</f>
        <v/>
      </c>
      <c r="AR337" s="96" t="str" cm="1">
        <f t="array" ref="AR337">IF(A337="","",IF(INDEX(Table_Methods!A:F,MATCH(G337,Table_Methods!B:B,0),1)&lt;&gt;"BKFL7","",MAX(0,ROUND(BKFL7_STR_NRK(AC337,K337,V337),1))))</f>
        <v/>
      </c>
      <c r="AS337" s="96" t="str" cm="1">
        <f t="array" ref="AS337">IF(A337="","",IF(INDEX(Table_Methods!A:F,MATCH(G337,Table_Methods!B:B,0),1)&lt;&gt;"BKFL7","",MAX(0,ROUND(BKFL7_STR_RCK(AB337,F337),1))))</f>
        <v/>
      </c>
      <c r="AT337" s="97" t="str" cm="1">
        <f t="array" ref="AT337">IF(A337="","",IF(INDEX(Table_Methods!A:F,MATCH(G337,Table_Methods!B:B,0),1)&lt;&gt;"BKFL8","",MAX(0,ROUND(BKFL8_CEB(AF337,Z337,AA337),1))))</f>
        <v/>
      </c>
      <c r="AU337" s="96" t="str" cm="1">
        <f t="array" ref="AU337">IF(A337="","",IF(INDEX(Table_Methods!A:F,MATCH(G337,Table_Methods!B:B,0),1)&lt;&gt;"BKFL8","",MAX(0,ROUND(BKFL8_STR_NRK(AC337,AD337,X337,Y337,Z337),1))))</f>
        <v/>
      </c>
      <c r="AV337" s="96" t="str" cm="1">
        <f t="array" ref="AV337">IF(A337="","",IF(INDEX(Table_Methods!A:F,MATCH(G337,Table_Methods!B:B,0),1)&lt;&gt;"BKFL8","",MAX(0,ROUND(BKFL8_STR_RCK(AB337,X337),1))))</f>
        <v/>
      </c>
      <c r="AW337" s="96" t="str" cm="1">
        <f t="array" ref="AW337">IF(A337="","",IF(INDEX(Table_Methods!A:F,MATCH(G337,Table_Methods!B:B,0),1)&lt;&gt;"BKFL9","",MAX(0,ROUND(BKFL9_STR_NRK(AC337,AD337,X337,Y337,Z337),1))))</f>
        <v/>
      </c>
      <c r="AX337" s="96" t="str" cm="1">
        <f t="array" ref="AX337">IF(A337="","",IF(INDEX(Table_Methods!A:F,MATCH(G337,Table_Methods!B:B,0),1)&lt;&gt;"BKFL9","",MAX(0,ROUND(BKFL9_STR_RCK(AB337,X337),1))))</f>
        <v/>
      </c>
    </row>
    <row r="338" spans="1:50" x14ac:dyDescent="0.25">
      <c r="A338" s="82" t="str">
        <f>IF(Input!A338="","",Input!A338)</f>
        <v/>
      </c>
      <c r="B338" s="82" t="str">
        <f>IF(Input!B338="","",Input!B338)</f>
        <v/>
      </c>
      <c r="C338" s="82" t="str">
        <f>IF(Input!D338="","",Input!D338)</f>
        <v/>
      </c>
      <c r="D338" s="82" t="str">
        <f>IF(Input!E338="","",Input!E338)</f>
        <v/>
      </c>
      <c r="E338" s="82" t="str">
        <f>IF(Input!F338="","",Input!F338)</f>
        <v/>
      </c>
      <c r="F338" s="82" t="str">
        <f>IF(Input!G338="","",Input!G338)</f>
        <v/>
      </c>
      <c r="G338" s="83" t="str">
        <f>IF(Input!H338="","",Input!H338)</f>
        <v/>
      </c>
      <c r="H338" s="82" t="str">
        <f>IF(Input!I338="","",Input!I338)</f>
        <v/>
      </c>
      <c r="I338" s="82" t="str">
        <f>IF(Input!J338="","",Input!J338)</f>
        <v/>
      </c>
      <c r="J338" s="82" t="str">
        <f>IF(Input!K338="","",Input!K338)</f>
        <v/>
      </c>
      <c r="K338" s="82" t="str">
        <f>IF(Input!L338="","",Input!L338)</f>
        <v/>
      </c>
      <c r="L338" s="70" t="str">
        <f>IF(B338="","",IF(B338="Box",4,IF(AND(Project!$B$12&gt;0,ISNUMBER(Project!$B$12)),Project!$B$12,12)))</f>
        <v/>
      </c>
      <c r="M338" s="66" t="str">
        <f t="shared" si="35"/>
        <v/>
      </c>
      <c r="N338" s="66" t="str">
        <f t="shared" si="36"/>
        <v/>
      </c>
      <c r="O338" s="67" t="str" cm="1">
        <f t="array" ref="O338">IF(A338="","",ROUND(IF(B338="Circular",Circular(M338),IF(B338="Box",Box(M338,N338),Elliptical(M338,N338))),3))</f>
        <v/>
      </c>
      <c r="P338" s="66" t="str">
        <f t="shared" si="37"/>
        <v/>
      </c>
      <c r="Q338" s="66" t="str" cm="1">
        <f t="array" ref="Q338">IF(M338="","",ROUND(W(M338),2))</f>
        <v/>
      </c>
      <c r="R338" s="66" t="str" cm="1">
        <f t="array" ref="R338">IF(M338="","",ROUND(Wb(Q338,M338),2))</f>
        <v/>
      </c>
      <c r="S338" s="66" t="str" cm="1">
        <f t="array" ref="S338">IF(R338="","",ROUND(K(R338,N338,L338),2))</f>
        <v/>
      </c>
      <c r="T338" s="66" t="str" cm="1">
        <f t="array" ref="T338">IF(S338="","",ROUND(K_3(S338,P338,L338),2))</f>
        <v/>
      </c>
      <c r="U338" s="66" t="str" cm="1">
        <f t="array" ref="U338">IF(S338="","",ROUND(Wt(I338,S338,L338),2))</f>
        <v/>
      </c>
      <c r="V338" s="92" t="str" cm="1">
        <f t="array" ref="V338">IF(A338="","",MAX(ROUND(L_B2(K338,N338),2),0))</f>
        <v/>
      </c>
      <c r="W338" s="92" t="str" cm="1">
        <f t="array" ref="W338">IF(A338="","",MAX(ROUND(L_Tc(K338,I338,N338),2),0))</f>
        <v/>
      </c>
      <c r="X338" s="92" t="str" cm="1">
        <f t="array" ref="X338">IF(N338="","",ROUND(L_Vc(K338,P338,N338),2))</f>
        <v/>
      </c>
      <c r="Y338" s="92" t="str">
        <f t="shared" si="38"/>
        <v/>
      </c>
      <c r="Z338" s="92" t="str">
        <f t="shared" si="39"/>
        <v/>
      </c>
      <c r="AA338" s="92" t="str">
        <f t="shared" si="40"/>
        <v/>
      </c>
      <c r="AB338" s="76" t="str" cm="1">
        <f t="array" ref="AB338">IF(A338="","",AREA_F(IF(RIGHT(G338,4)="ment",P338,I338),R338))</f>
        <v/>
      </c>
      <c r="AC338" s="76" t="str" cm="1">
        <f t="array" ref="AC338">IF(A338="","",ROUND(AREA_BC(R338,S338,N338,O338),2))</f>
        <v/>
      </c>
      <c r="AD338" s="76" t="str">
        <f t="shared" si="41"/>
        <v/>
      </c>
      <c r="AE338" s="76" t="str" cm="1">
        <f t="array" ref="AE338">IF(A338="","",ROUND(AREA_CT(S338,U338,I338),2))</f>
        <v/>
      </c>
      <c r="AF338" s="76" t="str" cm="1">
        <f t="array" ref="AF338">IF(A338="","",ROUND(AREA_VT(T338,U338,I338,P338),2))</f>
        <v/>
      </c>
      <c r="AG338" s="96" t="str" cm="1">
        <f t="array" ref="AG338">IF(A338="","",IF(INDEX(Table_Methods!A:F,MATCH(G338,Table_Methods!B:B,0),1)&lt;&gt;"BKFL1","",MAX(0,ROUND(BKFL1_CEB(AC338,AE338,AH338,F338,F338,J338),1))))</f>
        <v/>
      </c>
      <c r="AH338" s="96" t="str" cm="1">
        <f t="array" ref="AH338">IF(A338="","",IF(INDEX(Table_Methods!A:F,MATCH(G338,Table_Methods!B:B,0),1)&lt;&gt;"BKFL1","",MAX(0,ROUND(BKFL1_STR_NRK(AC338,AE338,K338,V338,W338),1))))</f>
        <v/>
      </c>
      <c r="AI338" s="96" t="str" cm="1">
        <f t="array" ref="AI338">IF(A338="","",IF(INDEX(Table_Methods!A:F,MATCH(G338,Table_Methods!B:B,0),1)&lt;&gt;"BKFL1","",MAX(0,ROUND(BKFL1_STR_RCK(AB338,F338),1))))</f>
        <v/>
      </c>
      <c r="AJ338" s="96" t="str" cm="1">
        <f t="array" ref="AJ338">IF(A338="","",IF(INDEX(Table_Methods!A:F,MATCH(G338,Table_Methods!B:B,0),1)&lt;&gt;"BKFL2","",MAX(0,ROUND(BKFL2_CEB(AC338,AD338,AK338,F338,F338,J338),1))))</f>
        <v/>
      </c>
      <c r="AK338" s="96" t="str" cm="1">
        <f t="array" ref="AK338">IF(A338="","",IF(INDEX(Table_Methods!A:F,MATCH(G338,Table_Methods!B:B,0),1)&lt;&gt;"BKFL2","",MAX(0,ROUND(BKFL2_STR_NRK(AC338,AD338,K338,V338,X338),1))))</f>
        <v/>
      </c>
      <c r="AL338" s="96" t="str" cm="1">
        <f t="array" ref="AL338">IF(A338="","",IF(INDEX(Table_Methods!A:F,MATCH(G338,Table_Methods!B:B,0),1)&lt;&gt;"BKFL2","",MAX(0,ROUND(BKFL2_STR_RCK(AB338,F338),1))))</f>
        <v/>
      </c>
      <c r="AM338" s="96" t="str" cm="1">
        <f t="array" ref="AM338">IF(A338="","",IF(INDEX(Table_Methods!A:F,MATCH(G338,Table_Methods!B:B,0),1)&lt;&gt;"BKFL3","",MAX(0,ROUND(BKFL3_STR(AC338+AE338,K338),1))))</f>
        <v/>
      </c>
      <c r="AN338" s="96" t="str" cm="1">
        <f t="array" ref="AN338">IF(A338="","",IF(INDEX(Table_Methods!A:F,MATCH(G338,Table_Methods!B:B,0),1)&lt;&gt;"BKFL6","",MAX(0,ROUND(BKFL6_CEB(AC338,AE338,AO338,F338,F338,J338),1))))</f>
        <v/>
      </c>
      <c r="AO338" s="97" t="str" cm="1">
        <f t="array" ref="AO338">IF(A338="","",IF(INDEX(Table_Methods!A:F,MATCH(G338,Table_Methods!B:B,0),1)&lt;&gt;"BKFL6","",MAX(0,ROUND(BKFL6_STR_NRK(AC338,K338,V338),1))))</f>
        <v/>
      </c>
      <c r="AP338" s="96" t="str" cm="1">
        <f t="array" ref="AP338">IF(A338="","",IF(INDEX(Table_Methods!A:F,MATCH(G338,Table_Methods!B:B,0),1)&lt;&gt;"BKFL6","",MAX(0,ROUND(BKFL6_STR_RCK(AB338,F338),1))))</f>
        <v/>
      </c>
      <c r="AQ338" s="97" t="str" cm="1">
        <f t="array" ref="AQ338">IF(A338="","",IF(INDEX(Table_Methods!A:F,MATCH(G338,Table_Methods!B:B,0),1)&lt;&gt;"BKFL7","",MAX(0,ROUND(BKFL7_CEB(AC338,AD338,AR338,F338,F338,J338),1))))</f>
        <v/>
      </c>
      <c r="AR338" s="96" t="str" cm="1">
        <f t="array" ref="AR338">IF(A338="","",IF(INDEX(Table_Methods!A:F,MATCH(G338,Table_Methods!B:B,0),1)&lt;&gt;"BKFL7","",MAX(0,ROUND(BKFL7_STR_NRK(AC338,K338,V338),1))))</f>
        <v/>
      </c>
      <c r="AS338" s="96" t="str" cm="1">
        <f t="array" ref="AS338">IF(A338="","",IF(INDEX(Table_Methods!A:F,MATCH(G338,Table_Methods!B:B,0),1)&lt;&gt;"BKFL7","",MAX(0,ROUND(BKFL7_STR_RCK(AB338,F338),1))))</f>
        <v/>
      </c>
      <c r="AT338" s="97" t="str" cm="1">
        <f t="array" ref="AT338">IF(A338="","",IF(INDEX(Table_Methods!A:F,MATCH(G338,Table_Methods!B:B,0),1)&lt;&gt;"BKFL8","",MAX(0,ROUND(BKFL8_CEB(AF338,Z338,AA338),1))))</f>
        <v/>
      </c>
      <c r="AU338" s="96" t="str" cm="1">
        <f t="array" ref="AU338">IF(A338="","",IF(INDEX(Table_Methods!A:F,MATCH(G338,Table_Methods!B:B,0),1)&lt;&gt;"BKFL8","",MAX(0,ROUND(BKFL8_STR_NRK(AC338,AD338,X338,Y338,Z338),1))))</f>
        <v/>
      </c>
      <c r="AV338" s="96" t="str" cm="1">
        <f t="array" ref="AV338">IF(A338="","",IF(INDEX(Table_Methods!A:F,MATCH(G338,Table_Methods!B:B,0),1)&lt;&gt;"BKFL8","",MAX(0,ROUND(BKFL8_STR_RCK(AB338,X338),1))))</f>
        <v/>
      </c>
      <c r="AW338" s="96" t="str" cm="1">
        <f t="array" ref="AW338">IF(A338="","",IF(INDEX(Table_Methods!A:F,MATCH(G338,Table_Methods!B:B,0),1)&lt;&gt;"BKFL9","",MAX(0,ROUND(BKFL9_STR_NRK(AC338,AD338,X338,Y338,Z338),1))))</f>
        <v/>
      </c>
      <c r="AX338" s="96" t="str" cm="1">
        <f t="array" ref="AX338">IF(A338="","",IF(INDEX(Table_Methods!A:F,MATCH(G338,Table_Methods!B:B,0),1)&lt;&gt;"BKFL9","",MAX(0,ROUND(BKFL9_STR_RCK(AB338,X338),1))))</f>
        <v/>
      </c>
    </row>
    <row r="339" spans="1:50" x14ac:dyDescent="0.25">
      <c r="A339" s="82" t="str">
        <f>IF(Input!A339="","",Input!A339)</f>
        <v/>
      </c>
      <c r="B339" s="82" t="str">
        <f>IF(Input!B339="","",Input!B339)</f>
        <v/>
      </c>
      <c r="C339" s="82" t="str">
        <f>IF(Input!D339="","",Input!D339)</f>
        <v/>
      </c>
      <c r="D339" s="82" t="str">
        <f>IF(Input!E339="","",Input!E339)</f>
        <v/>
      </c>
      <c r="E339" s="82" t="str">
        <f>IF(Input!F339="","",Input!F339)</f>
        <v/>
      </c>
      <c r="F339" s="82" t="str">
        <f>IF(Input!G339="","",Input!G339)</f>
        <v/>
      </c>
      <c r="G339" s="83" t="str">
        <f>IF(Input!H339="","",Input!H339)</f>
        <v/>
      </c>
      <c r="H339" s="82" t="str">
        <f>IF(Input!I339="","",Input!I339)</f>
        <v/>
      </c>
      <c r="I339" s="82" t="str">
        <f>IF(Input!J339="","",Input!J339)</f>
        <v/>
      </c>
      <c r="J339" s="82" t="str">
        <f>IF(Input!K339="","",Input!K339)</f>
        <v/>
      </c>
      <c r="K339" s="82" t="str">
        <f>IF(Input!L339="","",Input!L339)</f>
        <v/>
      </c>
      <c r="L339" s="70" t="str">
        <f>IF(B339="","",IF(B339="Box",4,IF(AND(Project!$B$12&gt;0,ISNUMBER(Project!$B$12)),Project!$B$12,12)))</f>
        <v/>
      </c>
      <c r="M339" s="66" t="str">
        <f t="shared" si="35"/>
        <v/>
      </c>
      <c r="N339" s="66" t="str">
        <f t="shared" si="36"/>
        <v/>
      </c>
      <c r="O339" s="67" t="str" cm="1">
        <f t="array" ref="O339">IF(A339="","",ROUND(IF(B339="Circular",Circular(M339),IF(B339="Box",Box(M339,N339),Elliptical(M339,N339))),3))</f>
        <v/>
      </c>
      <c r="P339" s="66" t="str">
        <f t="shared" si="37"/>
        <v/>
      </c>
      <c r="Q339" s="66" t="str" cm="1">
        <f t="array" ref="Q339">IF(M339="","",ROUND(W(M339),2))</f>
        <v/>
      </c>
      <c r="R339" s="66" t="str" cm="1">
        <f t="array" ref="R339">IF(M339="","",ROUND(Wb(Q339,M339),2))</f>
        <v/>
      </c>
      <c r="S339" s="66" t="str" cm="1">
        <f t="array" ref="S339">IF(R339="","",ROUND(K(R339,N339,L339),2))</f>
        <v/>
      </c>
      <c r="T339" s="66" t="str" cm="1">
        <f t="array" ref="T339">IF(S339="","",ROUND(K_3(S339,P339,L339),2))</f>
        <v/>
      </c>
      <c r="U339" s="66" t="str" cm="1">
        <f t="array" ref="U339">IF(S339="","",ROUND(Wt(I339,S339,L339),2))</f>
        <v/>
      </c>
      <c r="V339" s="92" t="str" cm="1">
        <f t="array" ref="V339">IF(A339="","",MAX(ROUND(L_B2(K339,N339),2),0))</f>
        <v/>
      </c>
      <c r="W339" s="92" t="str" cm="1">
        <f t="array" ref="W339">IF(A339="","",MAX(ROUND(L_Tc(K339,I339,N339),2),0))</f>
        <v/>
      </c>
      <c r="X339" s="92" t="str" cm="1">
        <f t="array" ref="X339">IF(N339="","",ROUND(L_Vc(K339,P339,N339),2))</f>
        <v/>
      </c>
      <c r="Y339" s="92" t="str">
        <f t="shared" si="38"/>
        <v/>
      </c>
      <c r="Z339" s="92" t="str">
        <f t="shared" si="39"/>
        <v/>
      </c>
      <c r="AA339" s="92" t="str">
        <f t="shared" si="40"/>
        <v/>
      </c>
      <c r="AB339" s="76" t="str" cm="1">
        <f t="array" ref="AB339">IF(A339="","",AREA_F(IF(RIGHT(G339,4)="ment",P339,I339),R339))</f>
        <v/>
      </c>
      <c r="AC339" s="76" t="str" cm="1">
        <f t="array" ref="AC339">IF(A339="","",ROUND(AREA_BC(R339,S339,N339,O339),2))</f>
        <v/>
      </c>
      <c r="AD339" s="76" t="str">
        <f t="shared" si="41"/>
        <v/>
      </c>
      <c r="AE339" s="76" t="str" cm="1">
        <f t="array" ref="AE339">IF(A339="","",ROUND(AREA_CT(S339,U339,I339),2))</f>
        <v/>
      </c>
      <c r="AF339" s="76" t="str" cm="1">
        <f t="array" ref="AF339">IF(A339="","",ROUND(AREA_VT(T339,U339,I339,P339),2))</f>
        <v/>
      </c>
      <c r="AG339" s="96" t="str" cm="1">
        <f t="array" ref="AG339">IF(A339="","",IF(INDEX(Table_Methods!A:F,MATCH(G339,Table_Methods!B:B,0),1)&lt;&gt;"BKFL1","",MAX(0,ROUND(BKFL1_CEB(AC339,AE339,AH339,F339,F339,J339),1))))</f>
        <v/>
      </c>
      <c r="AH339" s="96" t="str" cm="1">
        <f t="array" ref="AH339">IF(A339="","",IF(INDEX(Table_Methods!A:F,MATCH(G339,Table_Methods!B:B,0),1)&lt;&gt;"BKFL1","",MAX(0,ROUND(BKFL1_STR_NRK(AC339,AE339,K339,V339,W339),1))))</f>
        <v/>
      </c>
      <c r="AI339" s="96" t="str" cm="1">
        <f t="array" ref="AI339">IF(A339="","",IF(INDEX(Table_Methods!A:F,MATCH(G339,Table_Methods!B:B,0),1)&lt;&gt;"BKFL1","",MAX(0,ROUND(BKFL1_STR_RCK(AB339,F339),1))))</f>
        <v/>
      </c>
      <c r="AJ339" s="96" t="str" cm="1">
        <f t="array" ref="AJ339">IF(A339="","",IF(INDEX(Table_Methods!A:F,MATCH(G339,Table_Methods!B:B,0),1)&lt;&gt;"BKFL2","",MAX(0,ROUND(BKFL2_CEB(AC339,AD339,AK339,F339,F339,J339),1))))</f>
        <v/>
      </c>
      <c r="AK339" s="96" t="str" cm="1">
        <f t="array" ref="AK339">IF(A339="","",IF(INDEX(Table_Methods!A:F,MATCH(G339,Table_Methods!B:B,0),1)&lt;&gt;"BKFL2","",MAX(0,ROUND(BKFL2_STR_NRK(AC339,AD339,K339,V339,X339),1))))</f>
        <v/>
      </c>
      <c r="AL339" s="96" t="str" cm="1">
        <f t="array" ref="AL339">IF(A339="","",IF(INDEX(Table_Methods!A:F,MATCH(G339,Table_Methods!B:B,0),1)&lt;&gt;"BKFL2","",MAX(0,ROUND(BKFL2_STR_RCK(AB339,F339),1))))</f>
        <v/>
      </c>
      <c r="AM339" s="96" t="str" cm="1">
        <f t="array" ref="AM339">IF(A339="","",IF(INDEX(Table_Methods!A:F,MATCH(G339,Table_Methods!B:B,0),1)&lt;&gt;"BKFL3","",MAX(0,ROUND(BKFL3_STR(AC339+AE339,K339),1))))</f>
        <v/>
      </c>
      <c r="AN339" s="96" t="str" cm="1">
        <f t="array" ref="AN339">IF(A339="","",IF(INDEX(Table_Methods!A:F,MATCH(G339,Table_Methods!B:B,0),1)&lt;&gt;"BKFL6","",MAX(0,ROUND(BKFL6_CEB(AC339,AE339,AO339,F339,F339,J339),1))))</f>
        <v/>
      </c>
      <c r="AO339" s="97" t="str" cm="1">
        <f t="array" ref="AO339">IF(A339="","",IF(INDEX(Table_Methods!A:F,MATCH(G339,Table_Methods!B:B,0),1)&lt;&gt;"BKFL6","",MAX(0,ROUND(BKFL6_STR_NRK(AC339,K339,V339),1))))</f>
        <v/>
      </c>
      <c r="AP339" s="96" t="str" cm="1">
        <f t="array" ref="AP339">IF(A339="","",IF(INDEX(Table_Methods!A:F,MATCH(G339,Table_Methods!B:B,0),1)&lt;&gt;"BKFL6","",MAX(0,ROUND(BKFL6_STR_RCK(AB339,F339),1))))</f>
        <v/>
      </c>
      <c r="AQ339" s="97" t="str" cm="1">
        <f t="array" ref="AQ339">IF(A339="","",IF(INDEX(Table_Methods!A:F,MATCH(G339,Table_Methods!B:B,0),1)&lt;&gt;"BKFL7","",MAX(0,ROUND(BKFL7_CEB(AC339,AD339,AR339,F339,F339,J339),1))))</f>
        <v/>
      </c>
      <c r="AR339" s="96" t="str" cm="1">
        <f t="array" ref="AR339">IF(A339="","",IF(INDEX(Table_Methods!A:F,MATCH(G339,Table_Methods!B:B,0),1)&lt;&gt;"BKFL7","",MAX(0,ROUND(BKFL7_STR_NRK(AC339,K339,V339),1))))</f>
        <v/>
      </c>
      <c r="AS339" s="96" t="str" cm="1">
        <f t="array" ref="AS339">IF(A339="","",IF(INDEX(Table_Methods!A:F,MATCH(G339,Table_Methods!B:B,0),1)&lt;&gt;"BKFL7","",MAX(0,ROUND(BKFL7_STR_RCK(AB339,F339),1))))</f>
        <v/>
      </c>
      <c r="AT339" s="97" t="str" cm="1">
        <f t="array" ref="AT339">IF(A339="","",IF(INDEX(Table_Methods!A:F,MATCH(G339,Table_Methods!B:B,0),1)&lt;&gt;"BKFL8","",MAX(0,ROUND(BKFL8_CEB(AF339,Z339,AA339),1))))</f>
        <v/>
      </c>
      <c r="AU339" s="96" t="str" cm="1">
        <f t="array" ref="AU339">IF(A339="","",IF(INDEX(Table_Methods!A:F,MATCH(G339,Table_Methods!B:B,0),1)&lt;&gt;"BKFL8","",MAX(0,ROUND(BKFL8_STR_NRK(AC339,AD339,X339,Y339,Z339),1))))</f>
        <v/>
      </c>
      <c r="AV339" s="96" t="str" cm="1">
        <f t="array" ref="AV339">IF(A339="","",IF(INDEX(Table_Methods!A:F,MATCH(G339,Table_Methods!B:B,0),1)&lt;&gt;"BKFL8","",MAX(0,ROUND(BKFL8_STR_RCK(AB339,X339),1))))</f>
        <v/>
      </c>
      <c r="AW339" s="96" t="str" cm="1">
        <f t="array" ref="AW339">IF(A339="","",IF(INDEX(Table_Methods!A:F,MATCH(G339,Table_Methods!B:B,0),1)&lt;&gt;"BKFL9","",MAX(0,ROUND(BKFL9_STR_NRK(AC339,AD339,X339,Y339,Z339),1))))</f>
        <v/>
      </c>
      <c r="AX339" s="96" t="str" cm="1">
        <f t="array" ref="AX339">IF(A339="","",IF(INDEX(Table_Methods!A:F,MATCH(G339,Table_Methods!B:B,0),1)&lt;&gt;"BKFL9","",MAX(0,ROUND(BKFL9_STR_RCK(AB339,X339),1))))</f>
        <v/>
      </c>
    </row>
    <row r="340" spans="1:50" x14ac:dyDescent="0.25">
      <c r="A340" s="82" t="str">
        <f>IF(Input!A340="","",Input!A340)</f>
        <v/>
      </c>
      <c r="B340" s="82" t="str">
        <f>IF(Input!B340="","",Input!B340)</f>
        <v/>
      </c>
      <c r="C340" s="82" t="str">
        <f>IF(Input!D340="","",Input!D340)</f>
        <v/>
      </c>
      <c r="D340" s="82" t="str">
        <f>IF(Input!E340="","",Input!E340)</f>
        <v/>
      </c>
      <c r="E340" s="82" t="str">
        <f>IF(Input!F340="","",Input!F340)</f>
        <v/>
      </c>
      <c r="F340" s="82" t="str">
        <f>IF(Input!G340="","",Input!G340)</f>
        <v/>
      </c>
      <c r="G340" s="83" t="str">
        <f>IF(Input!H340="","",Input!H340)</f>
        <v/>
      </c>
      <c r="H340" s="82" t="str">
        <f>IF(Input!I340="","",Input!I340)</f>
        <v/>
      </c>
      <c r="I340" s="82" t="str">
        <f>IF(Input!J340="","",Input!J340)</f>
        <v/>
      </c>
      <c r="J340" s="82" t="str">
        <f>IF(Input!K340="","",Input!K340)</f>
        <v/>
      </c>
      <c r="K340" s="82" t="str">
        <f>IF(Input!L340="","",Input!L340)</f>
        <v/>
      </c>
      <c r="L340" s="70" t="str">
        <f>IF(B340="","",IF(B340="Box",4,IF(AND(Project!$B$12&gt;0,ISNUMBER(Project!$B$12)),Project!$B$12,12)))</f>
        <v/>
      </c>
      <c r="M340" s="66" t="str">
        <f t="shared" si="35"/>
        <v/>
      </c>
      <c r="N340" s="66" t="str">
        <f t="shared" si="36"/>
        <v/>
      </c>
      <c r="O340" s="67" t="str" cm="1">
        <f t="array" ref="O340">IF(A340="","",ROUND(IF(B340="Circular",Circular(M340),IF(B340="Box",Box(M340,N340),Elliptical(M340,N340))),3))</f>
        <v/>
      </c>
      <c r="P340" s="66" t="str">
        <f t="shared" si="37"/>
        <v/>
      </c>
      <c r="Q340" s="66" t="str" cm="1">
        <f t="array" ref="Q340">IF(M340="","",ROUND(W(M340),2))</f>
        <v/>
      </c>
      <c r="R340" s="66" t="str" cm="1">
        <f t="array" ref="R340">IF(M340="","",ROUND(Wb(Q340,M340),2))</f>
        <v/>
      </c>
      <c r="S340" s="66" t="str" cm="1">
        <f t="array" ref="S340">IF(R340="","",ROUND(K(R340,N340,L340),2))</f>
        <v/>
      </c>
      <c r="T340" s="66" t="str" cm="1">
        <f t="array" ref="T340">IF(S340="","",ROUND(K_3(S340,P340,L340),2))</f>
        <v/>
      </c>
      <c r="U340" s="66" t="str" cm="1">
        <f t="array" ref="U340">IF(S340="","",ROUND(Wt(I340,S340,L340),2))</f>
        <v/>
      </c>
      <c r="V340" s="92" t="str" cm="1">
        <f t="array" ref="V340">IF(A340="","",MAX(ROUND(L_B2(K340,N340),2),0))</f>
        <v/>
      </c>
      <c r="W340" s="92" t="str" cm="1">
        <f t="array" ref="W340">IF(A340="","",MAX(ROUND(L_Tc(K340,I340,N340),2),0))</f>
        <v/>
      </c>
      <c r="X340" s="92" t="str" cm="1">
        <f t="array" ref="X340">IF(N340="","",ROUND(L_Vc(K340,P340,N340),2))</f>
        <v/>
      </c>
      <c r="Y340" s="92" t="str">
        <f t="shared" si="38"/>
        <v/>
      </c>
      <c r="Z340" s="92" t="str">
        <f t="shared" si="39"/>
        <v/>
      </c>
      <c r="AA340" s="92" t="str">
        <f t="shared" si="40"/>
        <v/>
      </c>
      <c r="AB340" s="76" t="str" cm="1">
        <f t="array" ref="AB340">IF(A340="","",AREA_F(IF(RIGHT(G340,4)="ment",P340,I340),R340))</f>
        <v/>
      </c>
      <c r="AC340" s="76" t="str" cm="1">
        <f t="array" ref="AC340">IF(A340="","",ROUND(AREA_BC(R340,S340,N340,O340),2))</f>
        <v/>
      </c>
      <c r="AD340" s="76" t="str">
        <f t="shared" si="41"/>
        <v/>
      </c>
      <c r="AE340" s="76" t="str" cm="1">
        <f t="array" ref="AE340">IF(A340="","",ROUND(AREA_CT(S340,U340,I340),2))</f>
        <v/>
      </c>
      <c r="AF340" s="76" t="str" cm="1">
        <f t="array" ref="AF340">IF(A340="","",ROUND(AREA_VT(T340,U340,I340,P340),2))</f>
        <v/>
      </c>
      <c r="AG340" s="96" t="str" cm="1">
        <f t="array" ref="AG340">IF(A340="","",IF(INDEX(Table_Methods!A:F,MATCH(G340,Table_Methods!B:B,0),1)&lt;&gt;"BKFL1","",MAX(0,ROUND(BKFL1_CEB(AC340,AE340,AH340,F340,F340,J340),1))))</f>
        <v/>
      </c>
      <c r="AH340" s="96" t="str" cm="1">
        <f t="array" ref="AH340">IF(A340="","",IF(INDEX(Table_Methods!A:F,MATCH(G340,Table_Methods!B:B,0),1)&lt;&gt;"BKFL1","",MAX(0,ROUND(BKFL1_STR_NRK(AC340,AE340,K340,V340,W340),1))))</f>
        <v/>
      </c>
      <c r="AI340" s="96" t="str" cm="1">
        <f t="array" ref="AI340">IF(A340="","",IF(INDEX(Table_Methods!A:F,MATCH(G340,Table_Methods!B:B,0),1)&lt;&gt;"BKFL1","",MAX(0,ROUND(BKFL1_STR_RCK(AB340,F340),1))))</f>
        <v/>
      </c>
      <c r="AJ340" s="96" t="str" cm="1">
        <f t="array" ref="AJ340">IF(A340="","",IF(INDEX(Table_Methods!A:F,MATCH(G340,Table_Methods!B:B,0),1)&lt;&gt;"BKFL2","",MAX(0,ROUND(BKFL2_CEB(AC340,AD340,AK340,F340,F340,J340),1))))</f>
        <v/>
      </c>
      <c r="AK340" s="96" t="str" cm="1">
        <f t="array" ref="AK340">IF(A340="","",IF(INDEX(Table_Methods!A:F,MATCH(G340,Table_Methods!B:B,0),1)&lt;&gt;"BKFL2","",MAX(0,ROUND(BKFL2_STR_NRK(AC340,AD340,K340,V340,X340),1))))</f>
        <v/>
      </c>
      <c r="AL340" s="96" t="str" cm="1">
        <f t="array" ref="AL340">IF(A340="","",IF(INDEX(Table_Methods!A:F,MATCH(G340,Table_Methods!B:B,0),1)&lt;&gt;"BKFL2","",MAX(0,ROUND(BKFL2_STR_RCK(AB340,F340),1))))</f>
        <v/>
      </c>
      <c r="AM340" s="96" t="str" cm="1">
        <f t="array" ref="AM340">IF(A340="","",IF(INDEX(Table_Methods!A:F,MATCH(G340,Table_Methods!B:B,0),1)&lt;&gt;"BKFL3","",MAX(0,ROUND(BKFL3_STR(AC340+AE340,K340),1))))</f>
        <v/>
      </c>
      <c r="AN340" s="96" t="str" cm="1">
        <f t="array" ref="AN340">IF(A340="","",IF(INDEX(Table_Methods!A:F,MATCH(G340,Table_Methods!B:B,0),1)&lt;&gt;"BKFL6","",MAX(0,ROUND(BKFL6_CEB(AC340,AE340,AO340,F340,F340,J340),1))))</f>
        <v/>
      </c>
      <c r="AO340" s="97" t="str" cm="1">
        <f t="array" ref="AO340">IF(A340="","",IF(INDEX(Table_Methods!A:F,MATCH(G340,Table_Methods!B:B,0),1)&lt;&gt;"BKFL6","",MAX(0,ROUND(BKFL6_STR_NRK(AC340,K340,V340),1))))</f>
        <v/>
      </c>
      <c r="AP340" s="96" t="str" cm="1">
        <f t="array" ref="AP340">IF(A340="","",IF(INDEX(Table_Methods!A:F,MATCH(G340,Table_Methods!B:B,0),1)&lt;&gt;"BKFL6","",MAX(0,ROUND(BKFL6_STR_RCK(AB340,F340),1))))</f>
        <v/>
      </c>
      <c r="AQ340" s="97" t="str" cm="1">
        <f t="array" ref="AQ340">IF(A340="","",IF(INDEX(Table_Methods!A:F,MATCH(G340,Table_Methods!B:B,0),1)&lt;&gt;"BKFL7","",MAX(0,ROUND(BKFL7_CEB(AC340,AD340,AR340,F340,F340,J340),1))))</f>
        <v/>
      </c>
      <c r="AR340" s="96" t="str" cm="1">
        <f t="array" ref="AR340">IF(A340="","",IF(INDEX(Table_Methods!A:F,MATCH(G340,Table_Methods!B:B,0),1)&lt;&gt;"BKFL7","",MAX(0,ROUND(BKFL7_STR_NRK(AC340,K340,V340),1))))</f>
        <v/>
      </c>
      <c r="AS340" s="96" t="str" cm="1">
        <f t="array" ref="AS340">IF(A340="","",IF(INDEX(Table_Methods!A:F,MATCH(G340,Table_Methods!B:B,0),1)&lt;&gt;"BKFL7","",MAX(0,ROUND(BKFL7_STR_RCK(AB340,F340),1))))</f>
        <v/>
      </c>
      <c r="AT340" s="97" t="str" cm="1">
        <f t="array" ref="AT340">IF(A340="","",IF(INDEX(Table_Methods!A:F,MATCH(G340,Table_Methods!B:B,0),1)&lt;&gt;"BKFL8","",MAX(0,ROUND(BKFL8_CEB(AF340,Z340,AA340),1))))</f>
        <v/>
      </c>
      <c r="AU340" s="96" t="str" cm="1">
        <f t="array" ref="AU340">IF(A340="","",IF(INDEX(Table_Methods!A:F,MATCH(G340,Table_Methods!B:B,0),1)&lt;&gt;"BKFL8","",MAX(0,ROUND(BKFL8_STR_NRK(AC340,AD340,X340,Y340,Z340),1))))</f>
        <v/>
      </c>
      <c r="AV340" s="96" t="str" cm="1">
        <f t="array" ref="AV340">IF(A340="","",IF(INDEX(Table_Methods!A:F,MATCH(G340,Table_Methods!B:B,0),1)&lt;&gt;"BKFL8","",MAX(0,ROUND(BKFL8_STR_RCK(AB340,X340),1))))</f>
        <v/>
      </c>
      <c r="AW340" s="96" t="str" cm="1">
        <f t="array" ref="AW340">IF(A340="","",IF(INDEX(Table_Methods!A:F,MATCH(G340,Table_Methods!B:B,0),1)&lt;&gt;"BKFL9","",MAX(0,ROUND(BKFL9_STR_NRK(AC340,AD340,X340,Y340,Z340),1))))</f>
        <v/>
      </c>
      <c r="AX340" s="96" t="str" cm="1">
        <f t="array" ref="AX340">IF(A340="","",IF(INDEX(Table_Methods!A:F,MATCH(G340,Table_Methods!B:B,0),1)&lt;&gt;"BKFL9","",MAX(0,ROUND(BKFL9_STR_RCK(AB340,X340),1))))</f>
        <v/>
      </c>
    </row>
    <row r="341" spans="1:50" x14ac:dyDescent="0.25">
      <c r="A341" s="82" t="str">
        <f>IF(Input!A341="","",Input!A341)</f>
        <v/>
      </c>
      <c r="B341" s="82" t="str">
        <f>IF(Input!B341="","",Input!B341)</f>
        <v/>
      </c>
      <c r="C341" s="82" t="str">
        <f>IF(Input!D341="","",Input!D341)</f>
        <v/>
      </c>
      <c r="D341" s="82" t="str">
        <f>IF(Input!E341="","",Input!E341)</f>
        <v/>
      </c>
      <c r="E341" s="82" t="str">
        <f>IF(Input!F341="","",Input!F341)</f>
        <v/>
      </c>
      <c r="F341" s="82" t="str">
        <f>IF(Input!G341="","",Input!G341)</f>
        <v/>
      </c>
      <c r="G341" s="83" t="str">
        <f>IF(Input!H341="","",Input!H341)</f>
        <v/>
      </c>
      <c r="H341" s="82" t="str">
        <f>IF(Input!I341="","",Input!I341)</f>
        <v/>
      </c>
      <c r="I341" s="82" t="str">
        <f>IF(Input!J341="","",Input!J341)</f>
        <v/>
      </c>
      <c r="J341" s="82" t="str">
        <f>IF(Input!K341="","",Input!K341)</f>
        <v/>
      </c>
      <c r="K341" s="82" t="str">
        <f>IF(Input!L341="","",Input!L341)</f>
        <v/>
      </c>
      <c r="L341" s="70" t="str">
        <f>IF(B341="","",IF(B341="Box",4,IF(AND(Project!$B$12&gt;0,ISNUMBER(Project!$B$12)),Project!$B$12,12)))</f>
        <v/>
      </c>
      <c r="M341" s="66" t="str">
        <f t="shared" si="35"/>
        <v/>
      </c>
      <c r="N341" s="66" t="str">
        <f t="shared" si="36"/>
        <v/>
      </c>
      <c r="O341" s="67" t="str" cm="1">
        <f t="array" ref="O341">IF(A341="","",ROUND(IF(B341="Circular",Circular(M341),IF(B341="Box",Box(M341,N341),Elliptical(M341,N341))),3))</f>
        <v/>
      </c>
      <c r="P341" s="66" t="str">
        <f t="shared" si="37"/>
        <v/>
      </c>
      <c r="Q341" s="66" t="str" cm="1">
        <f t="array" ref="Q341">IF(M341="","",ROUND(W(M341),2))</f>
        <v/>
      </c>
      <c r="R341" s="66" t="str" cm="1">
        <f t="array" ref="R341">IF(M341="","",ROUND(Wb(Q341,M341),2))</f>
        <v/>
      </c>
      <c r="S341" s="66" t="str" cm="1">
        <f t="array" ref="S341">IF(R341="","",ROUND(K(R341,N341,L341),2))</f>
        <v/>
      </c>
      <c r="T341" s="66" t="str" cm="1">
        <f t="array" ref="T341">IF(S341="","",ROUND(K_3(S341,P341,L341),2))</f>
        <v/>
      </c>
      <c r="U341" s="66" t="str" cm="1">
        <f t="array" ref="U341">IF(S341="","",ROUND(Wt(I341,S341,L341),2))</f>
        <v/>
      </c>
      <c r="V341" s="92" t="str" cm="1">
        <f t="array" ref="V341">IF(A341="","",MAX(ROUND(L_B2(K341,N341),2),0))</f>
        <v/>
      </c>
      <c r="W341" s="92" t="str" cm="1">
        <f t="array" ref="W341">IF(A341="","",MAX(ROUND(L_Tc(K341,I341,N341),2),0))</f>
        <v/>
      </c>
      <c r="X341" s="92" t="str" cm="1">
        <f t="array" ref="X341">IF(N341="","",ROUND(L_Vc(K341,P341,N341),2))</f>
        <v/>
      </c>
      <c r="Y341" s="92" t="str">
        <f t="shared" si="38"/>
        <v/>
      </c>
      <c r="Z341" s="92" t="str">
        <f t="shared" si="39"/>
        <v/>
      </c>
      <c r="AA341" s="92" t="str">
        <f t="shared" si="40"/>
        <v/>
      </c>
      <c r="AB341" s="76" t="str" cm="1">
        <f t="array" ref="AB341">IF(A341="","",AREA_F(IF(RIGHT(G341,4)="ment",P341,I341),R341))</f>
        <v/>
      </c>
      <c r="AC341" s="76" t="str" cm="1">
        <f t="array" ref="AC341">IF(A341="","",ROUND(AREA_BC(R341,S341,N341,O341),2))</f>
        <v/>
      </c>
      <c r="AD341" s="76" t="str">
        <f t="shared" si="41"/>
        <v/>
      </c>
      <c r="AE341" s="76" t="str" cm="1">
        <f t="array" ref="AE341">IF(A341="","",ROUND(AREA_CT(S341,U341,I341),2))</f>
        <v/>
      </c>
      <c r="AF341" s="76" t="str" cm="1">
        <f t="array" ref="AF341">IF(A341="","",ROUND(AREA_VT(T341,U341,I341,P341),2))</f>
        <v/>
      </c>
      <c r="AG341" s="96" t="str" cm="1">
        <f t="array" ref="AG341">IF(A341="","",IF(INDEX(Table_Methods!A:F,MATCH(G341,Table_Methods!B:B,0),1)&lt;&gt;"BKFL1","",MAX(0,ROUND(BKFL1_CEB(AC341,AE341,AH341,F341,F341,J341),1))))</f>
        <v/>
      </c>
      <c r="AH341" s="96" t="str" cm="1">
        <f t="array" ref="AH341">IF(A341="","",IF(INDEX(Table_Methods!A:F,MATCH(G341,Table_Methods!B:B,0),1)&lt;&gt;"BKFL1","",MAX(0,ROUND(BKFL1_STR_NRK(AC341,AE341,K341,V341,W341),1))))</f>
        <v/>
      </c>
      <c r="AI341" s="96" t="str" cm="1">
        <f t="array" ref="AI341">IF(A341="","",IF(INDEX(Table_Methods!A:F,MATCH(G341,Table_Methods!B:B,0),1)&lt;&gt;"BKFL1","",MAX(0,ROUND(BKFL1_STR_RCK(AB341,F341),1))))</f>
        <v/>
      </c>
      <c r="AJ341" s="96" t="str" cm="1">
        <f t="array" ref="AJ341">IF(A341="","",IF(INDEX(Table_Methods!A:F,MATCH(G341,Table_Methods!B:B,0),1)&lt;&gt;"BKFL2","",MAX(0,ROUND(BKFL2_CEB(AC341,AD341,AK341,F341,F341,J341),1))))</f>
        <v/>
      </c>
      <c r="AK341" s="96" t="str" cm="1">
        <f t="array" ref="AK341">IF(A341="","",IF(INDEX(Table_Methods!A:F,MATCH(G341,Table_Methods!B:B,0),1)&lt;&gt;"BKFL2","",MAX(0,ROUND(BKFL2_STR_NRK(AC341,AD341,K341,V341,X341),1))))</f>
        <v/>
      </c>
      <c r="AL341" s="96" t="str" cm="1">
        <f t="array" ref="AL341">IF(A341="","",IF(INDEX(Table_Methods!A:F,MATCH(G341,Table_Methods!B:B,0),1)&lt;&gt;"BKFL2","",MAX(0,ROUND(BKFL2_STR_RCK(AB341,F341),1))))</f>
        <v/>
      </c>
      <c r="AM341" s="96" t="str" cm="1">
        <f t="array" ref="AM341">IF(A341="","",IF(INDEX(Table_Methods!A:F,MATCH(G341,Table_Methods!B:B,0),1)&lt;&gt;"BKFL3","",MAX(0,ROUND(BKFL3_STR(AC341+AE341,K341),1))))</f>
        <v/>
      </c>
      <c r="AN341" s="96" t="str" cm="1">
        <f t="array" ref="AN341">IF(A341="","",IF(INDEX(Table_Methods!A:F,MATCH(G341,Table_Methods!B:B,0),1)&lt;&gt;"BKFL6","",MAX(0,ROUND(BKFL6_CEB(AC341,AE341,AO341,F341,F341,J341),1))))</f>
        <v/>
      </c>
      <c r="AO341" s="97" t="str" cm="1">
        <f t="array" ref="AO341">IF(A341="","",IF(INDEX(Table_Methods!A:F,MATCH(G341,Table_Methods!B:B,0),1)&lt;&gt;"BKFL6","",MAX(0,ROUND(BKFL6_STR_NRK(AC341,K341,V341),1))))</f>
        <v/>
      </c>
      <c r="AP341" s="96" t="str" cm="1">
        <f t="array" ref="AP341">IF(A341="","",IF(INDEX(Table_Methods!A:F,MATCH(G341,Table_Methods!B:B,0),1)&lt;&gt;"BKFL6","",MAX(0,ROUND(BKFL6_STR_RCK(AB341,F341),1))))</f>
        <v/>
      </c>
      <c r="AQ341" s="97" t="str" cm="1">
        <f t="array" ref="AQ341">IF(A341="","",IF(INDEX(Table_Methods!A:F,MATCH(G341,Table_Methods!B:B,0),1)&lt;&gt;"BKFL7","",MAX(0,ROUND(BKFL7_CEB(AC341,AD341,AR341,F341,F341,J341),1))))</f>
        <v/>
      </c>
      <c r="AR341" s="96" t="str" cm="1">
        <f t="array" ref="AR341">IF(A341="","",IF(INDEX(Table_Methods!A:F,MATCH(G341,Table_Methods!B:B,0),1)&lt;&gt;"BKFL7","",MAX(0,ROUND(BKFL7_STR_NRK(AC341,K341,V341),1))))</f>
        <v/>
      </c>
      <c r="AS341" s="96" t="str" cm="1">
        <f t="array" ref="AS341">IF(A341="","",IF(INDEX(Table_Methods!A:F,MATCH(G341,Table_Methods!B:B,0),1)&lt;&gt;"BKFL7","",MAX(0,ROUND(BKFL7_STR_RCK(AB341,F341),1))))</f>
        <v/>
      </c>
      <c r="AT341" s="97" t="str" cm="1">
        <f t="array" ref="AT341">IF(A341="","",IF(INDEX(Table_Methods!A:F,MATCH(G341,Table_Methods!B:B,0),1)&lt;&gt;"BKFL8","",MAX(0,ROUND(BKFL8_CEB(AF341,Z341,AA341),1))))</f>
        <v/>
      </c>
      <c r="AU341" s="96" t="str" cm="1">
        <f t="array" ref="AU341">IF(A341="","",IF(INDEX(Table_Methods!A:F,MATCH(G341,Table_Methods!B:B,0),1)&lt;&gt;"BKFL8","",MAX(0,ROUND(BKFL8_STR_NRK(AC341,AD341,X341,Y341,Z341),1))))</f>
        <v/>
      </c>
      <c r="AV341" s="96" t="str" cm="1">
        <f t="array" ref="AV341">IF(A341="","",IF(INDEX(Table_Methods!A:F,MATCH(G341,Table_Methods!B:B,0),1)&lt;&gt;"BKFL8","",MAX(0,ROUND(BKFL8_STR_RCK(AB341,X341),1))))</f>
        <v/>
      </c>
      <c r="AW341" s="96" t="str" cm="1">
        <f t="array" ref="AW341">IF(A341="","",IF(INDEX(Table_Methods!A:F,MATCH(G341,Table_Methods!B:B,0),1)&lt;&gt;"BKFL9","",MAX(0,ROUND(BKFL9_STR_NRK(AC341,AD341,X341,Y341,Z341),1))))</f>
        <v/>
      </c>
      <c r="AX341" s="96" t="str" cm="1">
        <f t="array" ref="AX341">IF(A341="","",IF(INDEX(Table_Methods!A:F,MATCH(G341,Table_Methods!B:B,0),1)&lt;&gt;"BKFL9","",MAX(0,ROUND(BKFL9_STR_RCK(AB341,X341),1))))</f>
        <v/>
      </c>
    </row>
    <row r="342" spans="1:50" x14ac:dyDescent="0.25">
      <c r="A342" s="82" t="str">
        <f>IF(Input!A342="","",Input!A342)</f>
        <v/>
      </c>
      <c r="B342" s="82" t="str">
        <f>IF(Input!B342="","",Input!B342)</f>
        <v/>
      </c>
      <c r="C342" s="82" t="str">
        <f>IF(Input!D342="","",Input!D342)</f>
        <v/>
      </c>
      <c r="D342" s="82" t="str">
        <f>IF(Input!E342="","",Input!E342)</f>
        <v/>
      </c>
      <c r="E342" s="82" t="str">
        <f>IF(Input!F342="","",Input!F342)</f>
        <v/>
      </c>
      <c r="F342" s="82" t="str">
        <f>IF(Input!G342="","",Input!G342)</f>
        <v/>
      </c>
      <c r="G342" s="83" t="str">
        <f>IF(Input!H342="","",Input!H342)</f>
        <v/>
      </c>
      <c r="H342" s="82" t="str">
        <f>IF(Input!I342="","",Input!I342)</f>
        <v/>
      </c>
      <c r="I342" s="82" t="str">
        <f>IF(Input!J342="","",Input!J342)</f>
        <v/>
      </c>
      <c r="J342" s="82" t="str">
        <f>IF(Input!K342="","",Input!K342)</f>
        <v/>
      </c>
      <c r="K342" s="82" t="str">
        <f>IF(Input!L342="","",Input!L342)</f>
        <v/>
      </c>
      <c r="L342" s="70" t="str">
        <f>IF(B342="","",IF(B342="Box",4,IF(AND(Project!$B$12&gt;0,ISNUMBER(Project!$B$12)),Project!$B$12,12)))</f>
        <v/>
      </c>
      <c r="M342" s="66" t="str">
        <f t="shared" si="35"/>
        <v/>
      </c>
      <c r="N342" s="66" t="str">
        <f t="shared" si="36"/>
        <v/>
      </c>
      <c r="O342" s="67" t="str" cm="1">
        <f t="array" ref="O342">IF(A342="","",ROUND(IF(B342="Circular",Circular(M342),IF(B342="Box",Box(M342,N342),Elliptical(M342,N342))),3))</f>
        <v/>
      </c>
      <c r="P342" s="66" t="str">
        <f t="shared" si="37"/>
        <v/>
      </c>
      <c r="Q342" s="66" t="str" cm="1">
        <f t="array" ref="Q342">IF(M342="","",ROUND(W(M342),2))</f>
        <v/>
      </c>
      <c r="R342" s="66" t="str" cm="1">
        <f t="array" ref="R342">IF(M342="","",ROUND(Wb(Q342,M342),2))</f>
        <v/>
      </c>
      <c r="S342" s="66" t="str" cm="1">
        <f t="array" ref="S342">IF(R342="","",ROUND(K(R342,N342,L342),2))</f>
        <v/>
      </c>
      <c r="T342" s="66" t="str" cm="1">
        <f t="array" ref="T342">IF(S342="","",ROUND(K_3(S342,P342,L342),2))</f>
        <v/>
      </c>
      <c r="U342" s="66" t="str" cm="1">
        <f t="array" ref="U342">IF(S342="","",ROUND(Wt(I342,S342,L342),2))</f>
        <v/>
      </c>
      <c r="V342" s="92" t="str" cm="1">
        <f t="array" ref="V342">IF(A342="","",MAX(ROUND(L_B2(K342,N342),2),0))</f>
        <v/>
      </c>
      <c r="W342" s="92" t="str" cm="1">
        <f t="array" ref="W342">IF(A342="","",MAX(ROUND(L_Tc(K342,I342,N342),2),0))</f>
        <v/>
      </c>
      <c r="X342" s="92" t="str" cm="1">
        <f t="array" ref="X342">IF(N342="","",ROUND(L_Vc(K342,P342,N342),2))</f>
        <v/>
      </c>
      <c r="Y342" s="92" t="str">
        <f t="shared" si="38"/>
        <v/>
      </c>
      <c r="Z342" s="92" t="str">
        <f t="shared" si="39"/>
        <v/>
      </c>
      <c r="AA342" s="92" t="str">
        <f t="shared" si="40"/>
        <v/>
      </c>
      <c r="AB342" s="76" t="str" cm="1">
        <f t="array" ref="AB342">IF(A342="","",AREA_F(IF(RIGHT(G342,4)="ment",P342,I342),R342))</f>
        <v/>
      </c>
      <c r="AC342" s="76" t="str" cm="1">
        <f t="array" ref="AC342">IF(A342="","",ROUND(AREA_BC(R342,S342,N342,O342),2))</f>
        <v/>
      </c>
      <c r="AD342" s="76" t="str">
        <f t="shared" si="41"/>
        <v/>
      </c>
      <c r="AE342" s="76" t="str" cm="1">
        <f t="array" ref="AE342">IF(A342="","",ROUND(AREA_CT(S342,U342,I342),2))</f>
        <v/>
      </c>
      <c r="AF342" s="76" t="str" cm="1">
        <f t="array" ref="AF342">IF(A342="","",ROUND(AREA_VT(T342,U342,I342,P342),2))</f>
        <v/>
      </c>
      <c r="AG342" s="96" t="str" cm="1">
        <f t="array" ref="AG342">IF(A342="","",IF(INDEX(Table_Methods!A:F,MATCH(G342,Table_Methods!B:B,0),1)&lt;&gt;"BKFL1","",MAX(0,ROUND(BKFL1_CEB(AC342,AE342,AH342,F342,F342,J342),1))))</f>
        <v/>
      </c>
      <c r="AH342" s="96" t="str" cm="1">
        <f t="array" ref="AH342">IF(A342="","",IF(INDEX(Table_Methods!A:F,MATCH(G342,Table_Methods!B:B,0),1)&lt;&gt;"BKFL1","",MAX(0,ROUND(BKFL1_STR_NRK(AC342,AE342,K342,V342,W342),1))))</f>
        <v/>
      </c>
      <c r="AI342" s="96" t="str" cm="1">
        <f t="array" ref="AI342">IF(A342="","",IF(INDEX(Table_Methods!A:F,MATCH(G342,Table_Methods!B:B,0),1)&lt;&gt;"BKFL1","",MAX(0,ROUND(BKFL1_STR_RCK(AB342,F342),1))))</f>
        <v/>
      </c>
      <c r="AJ342" s="96" t="str" cm="1">
        <f t="array" ref="AJ342">IF(A342="","",IF(INDEX(Table_Methods!A:F,MATCH(G342,Table_Methods!B:B,0),1)&lt;&gt;"BKFL2","",MAX(0,ROUND(BKFL2_CEB(AC342,AD342,AK342,F342,F342,J342),1))))</f>
        <v/>
      </c>
      <c r="AK342" s="96" t="str" cm="1">
        <f t="array" ref="AK342">IF(A342="","",IF(INDEX(Table_Methods!A:F,MATCH(G342,Table_Methods!B:B,0),1)&lt;&gt;"BKFL2","",MAX(0,ROUND(BKFL2_STR_NRK(AC342,AD342,K342,V342,X342),1))))</f>
        <v/>
      </c>
      <c r="AL342" s="96" t="str" cm="1">
        <f t="array" ref="AL342">IF(A342="","",IF(INDEX(Table_Methods!A:F,MATCH(G342,Table_Methods!B:B,0),1)&lt;&gt;"BKFL2","",MAX(0,ROUND(BKFL2_STR_RCK(AB342,F342),1))))</f>
        <v/>
      </c>
      <c r="AM342" s="96" t="str" cm="1">
        <f t="array" ref="AM342">IF(A342="","",IF(INDEX(Table_Methods!A:F,MATCH(G342,Table_Methods!B:B,0),1)&lt;&gt;"BKFL3","",MAX(0,ROUND(BKFL3_STR(AC342+AE342,K342),1))))</f>
        <v/>
      </c>
      <c r="AN342" s="96" t="str" cm="1">
        <f t="array" ref="AN342">IF(A342="","",IF(INDEX(Table_Methods!A:F,MATCH(G342,Table_Methods!B:B,0),1)&lt;&gt;"BKFL6","",MAX(0,ROUND(BKFL6_CEB(AC342,AE342,AO342,F342,F342,J342),1))))</f>
        <v/>
      </c>
      <c r="AO342" s="97" t="str" cm="1">
        <f t="array" ref="AO342">IF(A342="","",IF(INDEX(Table_Methods!A:F,MATCH(G342,Table_Methods!B:B,0),1)&lt;&gt;"BKFL6","",MAX(0,ROUND(BKFL6_STR_NRK(AC342,K342,V342),1))))</f>
        <v/>
      </c>
      <c r="AP342" s="96" t="str" cm="1">
        <f t="array" ref="AP342">IF(A342="","",IF(INDEX(Table_Methods!A:F,MATCH(G342,Table_Methods!B:B,0),1)&lt;&gt;"BKFL6","",MAX(0,ROUND(BKFL6_STR_RCK(AB342,F342),1))))</f>
        <v/>
      </c>
      <c r="AQ342" s="97" t="str" cm="1">
        <f t="array" ref="AQ342">IF(A342="","",IF(INDEX(Table_Methods!A:F,MATCH(G342,Table_Methods!B:B,0),1)&lt;&gt;"BKFL7","",MAX(0,ROUND(BKFL7_CEB(AC342,AD342,AR342,F342,F342,J342),1))))</f>
        <v/>
      </c>
      <c r="AR342" s="96" t="str" cm="1">
        <f t="array" ref="AR342">IF(A342="","",IF(INDEX(Table_Methods!A:F,MATCH(G342,Table_Methods!B:B,0),1)&lt;&gt;"BKFL7","",MAX(0,ROUND(BKFL7_STR_NRK(AC342,K342,V342),1))))</f>
        <v/>
      </c>
      <c r="AS342" s="96" t="str" cm="1">
        <f t="array" ref="AS342">IF(A342="","",IF(INDEX(Table_Methods!A:F,MATCH(G342,Table_Methods!B:B,0),1)&lt;&gt;"BKFL7","",MAX(0,ROUND(BKFL7_STR_RCK(AB342,F342),1))))</f>
        <v/>
      </c>
      <c r="AT342" s="97" t="str" cm="1">
        <f t="array" ref="AT342">IF(A342="","",IF(INDEX(Table_Methods!A:F,MATCH(G342,Table_Methods!B:B,0),1)&lt;&gt;"BKFL8","",MAX(0,ROUND(BKFL8_CEB(AF342,Z342,AA342),1))))</f>
        <v/>
      </c>
      <c r="AU342" s="96" t="str" cm="1">
        <f t="array" ref="AU342">IF(A342="","",IF(INDEX(Table_Methods!A:F,MATCH(G342,Table_Methods!B:B,0),1)&lt;&gt;"BKFL8","",MAX(0,ROUND(BKFL8_STR_NRK(AC342,AD342,X342,Y342,Z342),1))))</f>
        <v/>
      </c>
      <c r="AV342" s="96" t="str" cm="1">
        <f t="array" ref="AV342">IF(A342="","",IF(INDEX(Table_Methods!A:F,MATCH(G342,Table_Methods!B:B,0),1)&lt;&gt;"BKFL8","",MAX(0,ROUND(BKFL8_STR_RCK(AB342,X342),1))))</f>
        <v/>
      </c>
      <c r="AW342" s="96" t="str" cm="1">
        <f t="array" ref="AW342">IF(A342="","",IF(INDEX(Table_Methods!A:F,MATCH(G342,Table_Methods!B:B,0),1)&lt;&gt;"BKFL9","",MAX(0,ROUND(BKFL9_STR_NRK(AC342,AD342,X342,Y342,Z342),1))))</f>
        <v/>
      </c>
      <c r="AX342" s="96" t="str" cm="1">
        <f t="array" ref="AX342">IF(A342="","",IF(INDEX(Table_Methods!A:F,MATCH(G342,Table_Methods!B:B,0),1)&lt;&gt;"BKFL9","",MAX(0,ROUND(BKFL9_STR_RCK(AB342,X342),1))))</f>
        <v/>
      </c>
    </row>
    <row r="343" spans="1:50" x14ac:dyDescent="0.25">
      <c r="A343" s="82" t="str">
        <f>IF(Input!A343="","",Input!A343)</f>
        <v/>
      </c>
      <c r="B343" s="82" t="str">
        <f>IF(Input!B343="","",Input!B343)</f>
        <v/>
      </c>
      <c r="C343" s="82" t="str">
        <f>IF(Input!D343="","",Input!D343)</f>
        <v/>
      </c>
      <c r="D343" s="82" t="str">
        <f>IF(Input!E343="","",Input!E343)</f>
        <v/>
      </c>
      <c r="E343" s="82" t="str">
        <f>IF(Input!F343="","",Input!F343)</f>
        <v/>
      </c>
      <c r="F343" s="82" t="str">
        <f>IF(Input!G343="","",Input!G343)</f>
        <v/>
      </c>
      <c r="G343" s="83" t="str">
        <f>IF(Input!H343="","",Input!H343)</f>
        <v/>
      </c>
      <c r="H343" s="82" t="str">
        <f>IF(Input!I343="","",Input!I343)</f>
        <v/>
      </c>
      <c r="I343" s="82" t="str">
        <f>IF(Input!J343="","",Input!J343)</f>
        <v/>
      </c>
      <c r="J343" s="82" t="str">
        <f>IF(Input!K343="","",Input!K343)</f>
        <v/>
      </c>
      <c r="K343" s="82" t="str">
        <f>IF(Input!L343="","",Input!L343)</f>
        <v/>
      </c>
      <c r="L343" s="70" t="str">
        <f>IF(B343="","",IF(B343="Box",4,IF(AND(Project!$B$12&gt;0,ISNUMBER(Project!$B$12)),Project!$B$12,12)))</f>
        <v/>
      </c>
      <c r="M343" s="66" t="str">
        <f t="shared" si="35"/>
        <v/>
      </c>
      <c r="N343" s="66" t="str">
        <f t="shared" si="36"/>
        <v/>
      </c>
      <c r="O343" s="67" t="str" cm="1">
        <f t="array" ref="O343">IF(A343="","",ROUND(IF(B343="Circular",Circular(M343),IF(B343="Box",Box(M343,N343),Elliptical(M343,N343))),3))</f>
        <v/>
      </c>
      <c r="P343" s="66" t="str">
        <f t="shared" si="37"/>
        <v/>
      </c>
      <c r="Q343" s="66" t="str" cm="1">
        <f t="array" ref="Q343">IF(M343="","",ROUND(W(M343),2))</f>
        <v/>
      </c>
      <c r="R343" s="66" t="str" cm="1">
        <f t="array" ref="R343">IF(M343="","",ROUND(Wb(Q343,M343),2))</f>
        <v/>
      </c>
      <c r="S343" s="66" t="str" cm="1">
        <f t="array" ref="S343">IF(R343="","",ROUND(K(R343,N343,L343),2))</f>
        <v/>
      </c>
      <c r="T343" s="66" t="str" cm="1">
        <f t="array" ref="T343">IF(S343="","",ROUND(K_3(S343,P343,L343),2))</f>
        <v/>
      </c>
      <c r="U343" s="66" t="str" cm="1">
        <f t="array" ref="U343">IF(S343="","",ROUND(Wt(I343,S343,L343),2))</f>
        <v/>
      </c>
      <c r="V343" s="92" t="str" cm="1">
        <f t="array" ref="V343">IF(A343="","",MAX(ROUND(L_B2(K343,N343),2),0))</f>
        <v/>
      </c>
      <c r="W343" s="92" t="str" cm="1">
        <f t="array" ref="W343">IF(A343="","",MAX(ROUND(L_Tc(K343,I343,N343),2),0))</f>
        <v/>
      </c>
      <c r="X343" s="92" t="str" cm="1">
        <f t="array" ref="X343">IF(N343="","",ROUND(L_Vc(K343,P343,N343),2))</f>
        <v/>
      </c>
      <c r="Y343" s="92" t="str">
        <f t="shared" si="38"/>
        <v/>
      </c>
      <c r="Z343" s="92" t="str">
        <f t="shared" si="39"/>
        <v/>
      </c>
      <c r="AA343" s="92" t="str">
        <f t="shared" si="40"/>
        <v/>
      </c>
      <c r="AB343" s="76" t="str" cm="1">
        <f t="array" ref="AB343">IF(A343="","",AREA_F(IF(RIGHT(G343,4)="ment",P343,I343),R343))</f>
        <v/>
      </c>
      <c r="AC343" s="76" t="str" cm="1">
        <f t="array" ref="AC343">IF(A343="","",ROUND(AREA_BC(R343,S343,N343,O343),2))</f>
        <v/>
      </c>
      <c r="AD343" s="76" t="str">
        <f t="shared" si="41"/>
        <v/>
      </c>
      <c r="AE343" s="76" t="str" cm="1">
        <f t="array" ref="AE343">IF(A343="","",ROUND(AREA_CT(S343,U343,I343),2))</f>
        <v/>
      </c>
      <c r="AF343" s="76" t="str" cm="1">
        <f t="array" ref="AF343">IF(A343="","",ROUND(AREA_VT(T343,U343,I343,P343),2))</f>
        <v/>
      </c>
      <c r="AG343" s="96" t="str" cm="1">
        <f t="array" ref="AG343">IF(A343="","",IF(INDEX(Table_Methods!A:F,MATCH(G343,Table_Methods!B:B,0),1)&lt;&gt;"BKFL1","",MAX(0,ROUND(BKFL1_CEB(AC343,AE343,AH343,F343,F343,J343),1))))</f>
        <v/>
      </c>
      <c r="AH343" s="96" t="str" cm="1">
        <f t="array" ref="AH343">IF(A343="","",IF(INDEX(Table_Methods!A:F,MATCH(G343,Table_Methods!B:B,0),1)&lt;&gt;"BKFL1","",MAX(0,ROUND(BKFL1_STR_NRK(AC343,AE343,K343,V343,W343),1))))</f>
        <v/>
      </c>
      <c r="AI343" s="96" t="str" cm="1">
        <f t="array" ref="AI343">IF(A343="","",IF(INDEX(Table_Methods!A:F,MATCH(G343,Table_Methods!B:B,0),1)&lt;&gt;"BKFL1","",MAX(0,ROUND(BKFL1_STR_RCK(AB343,F343),1))))</f>
        <v/>
      </c>
      <c r="AJ343" s="96" t="str" cm="1">
        <f t="array" ref="AJ343">IF(A343="","",IF(INDEX(Table_Methods!A:F,MATCH(G343,Table_Methods!B:B,0),1)&lt;&gt;"BKFL2","",MAX(0,ROUND(BKFL2_CEB(AC343,AD343,AK343,F343,F343,J343),1))))</f>
        <v/>
      </c>
      <c r="AK343" s="96" t="str" cm="1">
        <f t="array" ref="AK343">IF(A343="","",IF(INDEX(Table_Methods!A:F,MATCH(G343,Table_Methods!B:B,0),1)&lt;&gt;"BKFL2","",MAX(0,ROUND(BKFL2_STR_NRK(AC343,AD343,K343,V343,X343),1))))</f>
        <v/>
      </c>
      <c r="AL343" s="96" t="str" cm="1">
        <f t="array" ref="AL343">IF(A343="","",IF(INDEX(Table_Methods!A:F,MATCH(G343,Table_Methods!B:B,0),1)&lt;&gt;"BKFL2","",MAX(0,ROUND(BKFL2_STR_RCK(AB343,F343),1))))</f>
        <v/>
      </c>
      <c r="AM343" s="96" t="str" cm="1">
        <f t="array" ref="AM343">IF(A343="","",IF(INDEX(Table_Methods!A:F,MATCH(G343,Table_Methods!B:B,0),1)&lt;&gt;"BKFL3","",MAX(0,ROUND(BKFL3_STR(AC343+AE343,K343),1))))</f>
        <v/>
      </c>
      <c r="AN343" s="96" t="str" cm="1">
        <f t="array" ref="AN343">IF(A343="","",IF(INDEX(Table_Methods!A:F,MATCH(G343,Table_Methods!B:B,0),1)&lt;&gt;"BKFL6","",MAX(0,ROUND(BKFL6_CEB(AC343,AE343,AO343,F343,F343,J343),1))))</f>
        <v/>
      </c>
      <c r="AO343" s="97" t="str" cm="1">
        <f t="array" ref="AO343">IF(A343="","",IF(INDEX(Table_Methods!A:F,MATCH(G343,Table_Methods!B:B,0),1)&lt;&gt;"BKFL6","",MAX(0,ROUND(BKFL6_STR_NRK(AC343,K343,V343),1))))</f>
        <v/>
      </c>
      <c r="AP343" s="96" t="str" cm="1">
        <f t="array" ref="AP343">IF(A343="","",IF(INDEX(Table_Methods!A:F,MATCH(G343,Table_Methods!B:B,0),1)&lt;&gt;"BKFL6","",MAX(0,ROUND(BKFL6_STR_RCK(AB343,F343),1))))</f>
        <v/>
      </c>
      <c r="AQ343" s="97" t="str" cm="1">
        <f t="array" ref="AQ343">IF(A343="","",IF(INDEX(Table_Methods!A:F,MATCH(G343,Table_Methods!B:B,0),1)&lt;&gt;"BKFL7","",MAX(0,ROUND(BKFL7_CEB(AC343,AD343,AR343,F343,F343,J343),1))))</f>
        <v/>
      </c>
      <c r="AR343" s="96" t="str" cm="1">
        <f t="array" ref="AR343">IF(A343="","",IF(INDEX(Table_Methods!A:F,MATCH(G343,Table_Methods!B:B,0),1)&lt;&gt;"BKFL7","",MAX(0,ROUND(BKFL7_STR_NRK(AC343,K343,V343),1))))</f>
        <v/>
      </c>
      <c r="AS343" s="96" t="str" cm="1">
        <f t="array" ref="AS343">IF(A343="","",IF(INDEX(Table_Methods!A:F,MATCH(G343,Table_Methods!B:B,0),1)&lt;&gt;"BKFL7","",MAX(0,ROUND(BKFL7_STR_RCK(AB343,F343),1))))</f>
        <v/>
      </c>
      <c r="AT343" s="97" t="str" cm="1">
        <f t="array" ref="AT343">IF(A343="","",IF(INDEX(Table_Methods!A:F,MATCH(G343,Table_Methods!B:B,0),1)&lt;&gt;"BKFL8","",MAX(0,ROUND(BKFL8_CEB(AF343,Z343,AA343),1))))</f>
        <v/>
      </c>
      <c r="AU343" s="96" t="str" cm="1">
        <f t="array" ref="AU343">IF(A343="","",IF(INDEX(Table_Methods!A:F,MATCH(G343,Table_Methods!B:B,0),1)&lt;&gt;"BKFL8","",MAX(0,ROUND(BKFL8_STR_NRK(AC343,AD343,X343,Y343,Z343),1))))</f>
        <v/>
      </c>
      <c r="AV343" s="96" t="str" cm="1">
        <f t="array" ref="AV343">IF(A343="","",IF(INDEX(Table_Methods!A:F,MATCH(G343,Table_Methods!B:B,0),1)&lt;&gt;"BKFL8","",MAX(0,ROUND(BKFL8_STR_RCK(AB343,X343),1))))</f>
        <v/>
      </c>
      <c r="AW343" s="96" t="str" cm="1">
        <f t="array" ref="AW343">IF(A343="","",IF(INDEX(Table_Methods!A:F,MATCH(G343,Table_Methods!B:B,0),1)&lt;&gt;"BKFL9","",MAX(0,ROUND(BKFL9_STR_NRK(AC343,AD343,X343,Y343,Z343),1))))</f>
        <v/>
      </c>
      <c r="AX343" s="96" t="str" cm="1">
        <f t="array" ref="AX343">IF(A343="","",IF(INDEX(Table_Methods!A:F,MATCH(G343,Table_Methods!B:B,0),1)&lt;&gt;"BKFL9","",MAX(0,ROUND(BKFL9_STR_RCK(AB343,X343),1))))</f>
        <v/>
      </c>
    </row>
    <row r="344" spans="1:50" x14ac:dyDescent="0.25">
      <c r="A344" s="82" t="str">
        <f>IF(Input!A344="","",Input!A344)</f>
        <v/>
      </c>
      <c r="B344" s="82" t="str">
        <f>IF(Input!B344="","",Input!B344)</f>
        <v/>
      </c>
      <c r="C344" s="82" t="str">
        <f>IF(Input!D344="","",Input!D344)</f>
        <v/>
      </c>
      <c r="D344" s="82" t="str">
        <f>IF(Input!E344="","",Input!E344)</f>
        <v/>
      </c>
      <c r="E344" s="82" t="str">
        <f>IF(Input!F344="","",Input!F344)</f>
        <v/>
      </c>
      <c r="F344" s="82" t="str">
        <f>IF(Input!G344="","",Input!G344)</f>
        <v/>
      </c>
      <c r="G344" s="83" t="str">
        <f>IF(Input!H344="","",Input!H344)</f>
        <v/>
      </c>
      <c r="H344" s="82" t="str">
        <f>IF(Input!I344="","",Input!I344)</f>
        <v/>
      </c>
      <c r="I344" s="82" t="str">
        <f>IF(Input!J344="","",Input!J344)</f>
        <v/>
      </c>
      <c r="J344" s="82" t="str">
        <f>IF(Input!K344="","",Input!K344)</f>
        <v/>
      </c>
      <c r="K344" s="82" t="str">
        <f>IF(Input!L344="","",Input!L344)</f>
        <v/>
      </c>
      <c r="L344" s="70" t="str">
        <f>IF(B344="","",IF(B344="Box",4,IF(AND(Project!$B$12&gt;0,ISNUMBER(Project!$B$12)),Project!$B$12,12)))</f>
        <v/>
      </c>
      <c r="M344" s="66" t="str">
        <f t="shared" si="35"/>
        <v/>
      </c>
      <c r="N344" s="66" t="str">
        <f t="shared" si="36"/>
        <v/>
      </c>
      <c r="O344" s="67" t="str" cm="1">
        <f t="array" ref="O344">IF(A344="","",ROUND(IF(B344="Circular",Circular(M344),IF(B344="Box",Box(M344,N344),Elliptical(M344,N344))),3))</f>
        <v/>
      </c>
      <c r="P344" s="66" t="str">
        <f t="shared" si="37"/>
        <v/>
      </c>
      <c r="Q344" s="66" t="str" cm="1">
        <f t="array" ref="Q344">IF(M344="","",ROUND(W(M344),2))</f>
        <v/>
      </c>
      <c r="R344" s="66" t="str" cm="1">
        <f t="array" ref="R344">IF(M344="","",ROUND(Wb(Q344,M344),2))</f>
        <v/>
      </c>
      <c r="S344" s="66" t="str" cm="1">
        <f t="array" ref="S344">IF(R344="","",ROUND(K(R344,N344,L344),2))</f>
        <v/>
      </c>
      <c r="T344" s="66" t="str" cm="1">
        <f t="array" ref="T344">IF(S344="","",ROUND(K_3(S344,P344,L344),2))</f>
        <v/>
      </c>
      <c r="U344" s="66" t="str" cm="1">
        <f t="array" ref="U344">IF(S344="","",ROUND(Wt(I344,S344,L344),2))</f>
        <v/>
      </c>
      <c r="V344" s="92" t="str" cm="1">
        <f t="array" ref="V344">IF(A344="","",MAX(ROUND(L_B2(K344,N344),2),0))</f>
        <v/>
      </c>
      <c r="W344" s="92" t="str" cm="1">
        <f t="array" ref="W344">IF(A344="","",MAX(ROUND(L_Tc(K344,I344,N344),2),0))</f>
        <v/>
      </c>
      <c r="X344" s="92" t="str" cm="1">
        <f t="array" ref="X344">IF(N344="","",ROUND(L_Vc(K344,P344,N344),2))</f>
        <v/>
      </c>
      <c r="Y344" s="92" t="str">
        <f t="shared" si="38"/>
        <v/>
      </c>
      <c r="Z344" s="92" t="str">
        <f t="shared" si="39"/>
        <v/>
      </c>
      <c r="AA344" s="92" t="str">
        <f t="shared" si="40"/>
        <v/>
      </c>
      <c r="AB344" s="76" t="str" cm="1">
        <f t="array" ref="AB344">IF(A344="","",AREA_F(IF(RIGHT(G344,4)="ment",P344,I344),R344))</f>
        <v/>
      </c>
      <c r="AC344" s="76" t="str" cm="1">
        <f t="array" ref="AC344">IF(A344="","",ROUND(AREA_BC(R344,S344,N344,O344),2))</f>
        <v/>
      </c>
      <c r="AD344" s="76" t="str">
        <f t="shared" si="41"/>
        <v/>
      </c>
      <c r="AE344" s="76" t="str" cm="1">
        <f t="array" ref="AE344">IF(A344="","",ROUND(AREA_CT(S344,U344,I344),2))</f>
        <v/>
      </c>
      <c r="AF344" s="76" t="str" cm="1">
        <f t="array" ref="AF344">IF(A344="","",ROUND(AREA_VT(T344,U344,I344,P344),2))</f>
        <v/>
      </c>
      <c r="AG344" s="96" t="str" cm="1">
        <f t="array" ref="AG344">IF(A344="","",IF(INDEX(Table_Methods!A:F,MATCH(G344,Table_Methods!B:B,0),1)&lt;&gt;"BKFL1","",MAX(0,ROUND(BKFL1_CEB(AC344,AE344,AH344,F344,F344,J344),1))))</f>
        <v/>
      </c>
      <c r="AH344" s="96" t="str" cm="1">
        <f t="array" ref="AH344">IF(A344="","",IF(INDEX(Table_Methods!A:F,MATCH(G344,Table_Methods!B:B,0),1)&lt;&gt;"BKFL1","",MAX(0,ROUND(BKFL1_STR_NRK(AC344,AE344,K344,V344,W344),1))))</f>
        <v/>
      </c>
      <c r="AI344" s="96" t="str" cm="1">
        <f t="array" ref="AI344">IF(A344="","",IF(INDEX(Table_Methods!A:F,MATCH(G344,Table_Methods!B:B,0),1)&lt;&gt;"BKFL1","",MAX(0,ROUND(BKFL1_STR_RCK(AB344,F344),1))))</f>
        <v/>
      </c>
      <c r="AJ344" s="96" t="str" cm="1">
        <f t="array" ref="AJ344">IF(A344="","",IF(INDEX(Table_Methods!A:F,MATCH(G344,Table_Methods!B:B,0),1)&lt;&gt;"BKFL2","",MAX(0,ROUND(BKFL2_CEB(AC344,AD344,AK344,F344,F344,J344),1))))</f>
        <v/>
      </c>
      <c r="AK344" s="96" t="str" cm="1">
        <f t="array" ref="AK344">IF(A344="","",IF(INDEX(Table_Methods!A:F,MATCH(G344,Table_Methods!B:B,0),1)&lt;&gt;"BKFL2","",MAX(0,ROUND(BKFL2_STR_NRK(AC344,AD344,K344,V344,X344),1))))</f>
        <v/>
      </c>
      <c r="AL344" s="96" t="str" cm="1">
        <f t="array" ref="AL344">IF(A344="","",IF(INDEX(Table_Methods!A:F,MATCH(G344,Table_Methods!B:B,0),1)&lt;&gt;"BKFL2","",MAX(0,ROUND(BKFL2_STR_RCK(AB344,F344),1))))</f>
        <v/>
      </c>
      <c r="AM344" s="96" t="str" cm="1">
        <f t="array" ref="AM344">IF(A344="","",IF(INDEX(Table_Methods!A:F,MATCH(G344,Table_Methods!B:B,0),1)&lt;&gt;"BKFL3","",MAX(0,ROUND(BKFL3_STR(AC344+AE344,K344),1))))</f>
        <v/>
      </c>
      <c r="AN344" s="96" t="str" cm="1">
        <f t="array" ref="AN344">IF(A344="","",IF(INDEX(Table_Methods!A:F,MATCH(G344,Table_Methods!B:B,0),1)&lt;&gt;"BKFL6","",MAX(0,ROUND(BKFL6_CEB(AC344,AE344,AO344,F344,F344,J344),1))))</f>
        <v/>
      </c>
      <c r="AO344" s="97" t="str" cm="1">
        <f t="array" ref="AO344">IF(A344="","",IF(INDEX(Table_Methods!A:F,MATCH(G344,Table_Methods!B:B,0),1)&lt;&gt;"BKFL6","",MAX(0,ROUND(BKFL6_STR_NRK(AC344,K344,V344),1))))</f>
        <v/>
      </c>
      <c r="AP344" s="96" t="str" cm="1">
        <f t="array" ref="AP344">IF(A344="","",IF(INDEX(Table_Methods!A:F,MATCH(G344,Table_Methods!B:B,0),1)&lt;&gt;"BKFL6","",MAX(0,ROUND(BKFL6_STR_RCK(AB344,F344),1))))</f>
        <v/>
      </c>
      <c r="AQ344" s="97" t="str" cm="1">
        <f t="array" ref="AQ344">IF(A344="","",IF(INDEX(Table_Methods!A:F,MATCH(G344,Table_Methods!B:B,0),1)&lt;&gt;"BKFL7","",MAX(0,ROUND(BKFL7_CEB(AC344,AD344,AR344,F344,F344,J344),1))))</f>
        <v/>
      </c>
      <c r="AR344" s="96" t="str" cm="1">
        <f t="array" ref="AR344">IF(A344="","",IF(INDEX(Table_Methods!A:F,MATCH(G344,Table_Methods!B:B,0),1)&lt;&gt;"BKFL7","",MAX(0,ROUND(BKFL7_STR_NRK(AC344,K344,V344),1))))</f>
        <v/>
      </c>
      <c r="AS344" s="96" t="str" cm="1">
        <f t="array" ref="AS344">IF(A344="","",IF(INDEX(Table_Methods!A:F,MATCH(G344,Table_Methods!B:B,0),1)&lt;&gt;"BKFL7","",MAX(0,ROUND(BKFL7_STR_RCK(AB344,F344),1))))</f>
        <v/>
      </c>
      <c r="AT344" s="97" t="str" cm="1">
        <f t="array" ref="AT344">IF(A344="","",IF(INDEX(Table_Methods!A:F,MATCH(G344,Table_Methods!B:B,0),1)&lt;&gt;"BKFL8","",MAX(0,ROUND(BKFL8_CEB(AF344,Z344,AA344),1))))</f>
        <v/>
      </c>
      <c r="AU344" s="96" t="str" cm="1">
        <f t="array" ref="AU344">IF(A344="","",IF(INDEX(Table_Methods!A:F,MATCH(G344,Table_Methods!B:B,0),1)&lt;&gt;"BKFL8","",MAX(0,ROUND(BKFL8_STR_NRK(AC344,AD344,X344,Y344,Z344),1))))</f>
        <v/>
      </c>
      <c r="AV344" s="96" t="str" cm="1">
        <f t="array" ref="AV344">IF(A344="","",IF(INDEX(Table_Methods!A:F,MATCH(G344,Table_Methods!B:B,0),1)&lt;&gt;"BKFL8","",MAX(0,ROUND(BKFL8_STR_RCK(AB344,X344),1))))</f>
        <v/>
      </c>
      <c r="AW344" s="96" t="str" cm="1">
        <f t="array" ref="AW344">IF(A344="","",IF(INDEX(Table_Methods!A:F,MATCH(G344,Table_Methods!B:B,0),1)&lt;&gt;"BKFL9","",MAX(0,ROUND(BKFL9_STR_NRK(AC344,AD344,X344,Y344,Z344),1))))</f>
        <v/>
      </c>
      <c r="AX344" s="96" t="str" cm="1">
        <f t="array" ref="AX344">IF(A344="","",IF(INDEX(Table_Methods!A:F,MATCH(G344,Table_Methods!B:B,0),1)&lt;&gt;"BKFL9","",MAX(0,ROUND(BKFL9_STR_RCK(AB344,X344),1))))</f>
        <v/>
      </c>
    </row>
    <row r="345" spans="1:50" x14ac:dyDescent="0.25">
      <c r="A345" s="82" t="str">
        <f>IF(Input!A345="","",Input!A345)</f>
        <v/>
      </c>
      <c r="B345" s="82" t="str">
        <f>IF(Input!B345="","",Input!B345)</f>
        <v/>
      </c>
      <c r="C345" s="82" t="str">
        <f>IF(Input!D345="","",Input!D345)</f>
        <v/>
      </c>
      <c r="D345" s="82" t="str">
        <f>IF(Input!E345="","",Input!E345)</f>
        <v/>
      </c>
      <c r="E345" s="82" t="str">
        <f>IF(Input!F345="","",Input!F345)</f>
        <v/>
      </c>
      <c r="F345" s="82" t="str">
        <f>IF(Input!G345="","",Input!G345)</f>
        <v/>
      </c>
      <c r="G345" s="83" t="str">
        <f>IF(Input!H345="","",Input!H345)</f>
        <v/>
      </c>
      <c r="H345" s="82" t="str">
        <f>IF(Input!I345="","",Input!I345)</f>
        <v/>
      </c>
      <c r="I345" s="82" t="str">
        <f>IF(Input!J345="","",Input!J345)</f>
        <v/>
      </c>
      <c r="J345" s="82" t="str">
        <f>IF(Input!K345="","",Input!K345)</f>
        <v/>
      </c>
      <c r="K345" s="82" t="str">
        <f>IF(Input!L345="","",Input!L345)</f>
        <v/>
      </c>
      <c r="L345" s="70" t="str">
        <f>IF(B345="","",IF(B345="Box",4,IF(AND(Project!$B$12&gt;0,ISNUMBER(Project!$B$12)),Project!$B$12,12)))</f>
        <v/>
      </c>
      <c r="M345" s="66" t="str">
        <f t="shared" si="35"/>
        <v/>
      </c>
      <c r="N345" s="66" t="str">
        <f t="shared" si="36"/>
        <v/>
      </c>
      <c r="O345" s="67" t="str" cm="1">
        <f t="array" ref="O345">IF(A345="","",ROUND(IF(B345="Circular",Circular(M345),IF(B345="Box",Box(M345,N345),Elliptical(M345,N345))),3))</f>
        <v/>
      </c>
      <c r="P345" s="66" t="str">
        <f t="shared" si="37"/>
        <v/>
      </c>
      <c r="Q345" s="66" t="str" cm="1">
        <f t="array" ref="Q345">IF(M345="","",ROUND(W(M345),2))</f>
        <v/>
      </c>
      <c r="R345" s="66" t="str" cm="1">
        <f t="array" ref="R345">IF(M345="","",ROUND(Wb(Q345,M345),2))</f>
        <v/>
      </c>
      <c r="S345" s="66" t="str" cm="1">
        <f t="array" ref="S345">IF(R345="","",ROUND(K(R345,N345,L345),2))</f>
        <v/>
      </c>
      <c r="T345" s="66" t="str" cm="1">
        <f t="array" ref="T345">IF(S345="","",ROUND(K_3(S345,P345,L345),2))</f>
        <v/>
      </c>
      <c r="U345" s="66" t="str" cm="1">
        <f t="array" ref="U345">IF(S345="","",ROUND(Wt(I345,S345,L345),2))</f>
        <v/>
      </c>
      <c r="V345" s="92" t="str" cm="1">
        <f t="array" ref="V345">IF(A345="","",MAX(ROUND(L_B2(K345,N345),2),0))</f>
        <v/>
      </c>
      <c r="W345" s="92" t="str" cm="1">
        <f t="array" ref="W345">IF(A345="","",MAX(ROUND(L_Tc(K345,I345,N345),2),0))</f>
        <v/>
      </c>
      <c r="X345" s="92" t="str" cm="1">
        <f t="array" ref="X345">IF(N345="","",ROUND(L_Vc(K345,P345,N345),2))</f>
        <v/>
      </c>
      <c r="Y345" s="92" t="str">
        <f t="shared" si="38"/>
        <v/>
      </c>
      <c r="Z345" s="92" t="str">
        <f t="shared" si="39"/>
        <v/>
      </c>
      <c r="AA345" s="92" t="str">
        <f t="shared" si="40"/>
        <v/>
      </c>
      <c r="AB345" s="76" t="str" cm="1">
        <f t="array" ref="AB345">IF(A345="","",AREA_F(IF(RIGHT(G345,4)="ment",P345,I345),R345))</f>
        <v/>
      </c>
      <c r="AC345" s="76" t="str" cm="1">
        <f t="array" ref="AC345">IF(A345="","",ROUND(AREA_BC(R345,S345,N345,O345),2))</f>
        <v/>
      </c>
      <c r="AD345" s="76" t="str">
        <f t="shared" si="41"/>
        <v/>
      </c>
      <c r="AE345" s="76" t="str" cm="1">
        <f t="array" ref="AE345">IF(A345="","",ROUND(AREA_CT(S345,U345,I345),2))</f>
        <v/>
      </c>
      <c r="AF345" s="76" t="str" cm="1">
        <f t="array" ref="AF345">IF(A345="","",ROUND(AREA_VT(T345,U345,I345,P345),2))</f>
        <v/>
      </c>
      <c r="AG345" s="96" t="str" cm="1">
        <f t="array" ref="AG345">IF(A345="","",IF(INDEX(Table_Methods!A:F,MATCH(G345,Table_Methods!B:B,0),1)&lt;&gt;"BKFL1","",MAX(0,ROUND(BKFL1_CEB(AC345,AE345,AH345,F345,F345,J345),1))))</f>
        <v/>
      </c>
      <c r="AH345" s="96" t="str" cm="1">
        <f t="array" ref="AH345">IF(A345="","",IF(INDEX(Table_Methods!A:F,MATCH(G345,Table_Methods!B:B,0),1)&lt;&gt;"BKFL1","",MAX(0,ROUND(BKFL1_STR_NRK(AC345,AE345,K345,V345,W345),1))))</f>
        <v/>
      </c>
      <c r="AI345" s="96" t="str" cm="1">
        <f t="array" ref="AI345">IF(A345="","",IF(INDEX(Table_Methods!A:F,MATCH(G345,Table_Methods!B:B,0),1)&lt;&gt;"BKFL1","",MAX(0,ROUND(BKFL1_STR_RCK(AB345,F345),1))))</f>
        <v/>
      </c>
      <c r="AJ345" s="96" t="str" cm="1">
        <f t="array" ref="AJ345">IF(A345="","",IF(INDEX(Table_Methods!A:F,MATCH(G345,Table_Methods!B:B,0),1)&lt;&gt;"BKFL2","",MAX(0,ROUND(BKFL2_CEB(AC345,AD345,AK345,F345,F345,J345),1))))</f>
        <v/>
      </c>
      <c r="AK345" s="96" t="str" cm="1">
        <f t="array" ref="AK345">IF(A345="","",IF(INDEX(Table_Methods!A:F,MATCH(G345,Table_Methods!B:B,0),1)&lt;&gt;"BKFL2","",MAX(0,ROUND(BKFL2_STR_NRK(AC345,AD345,K345,V345,X345),1))))</f>
        <v/>
      </c>
      <c r="AL345" s="96" t="str" cm="1">
        <f t="array" ref="AL345">IF(A345="","",IF(INDEX(Table_Methods!A:F,MATCH(G345,Table_Methods!B:B,0),1)&lt;&gt;"BKFL2","",MAX(0,ROUND(BKFL2_STR_RCK(AB345,F345),1))))</f>
        <v/>
      </c>
      <c r="AM345" s="96" t="str" cm="1">
        <f t="array" ref="AM345">IF(A345="","",IF(INDEX(Table_Methods!A:F,MATCH(G345,Table_Methods!B:B,0),1)&lt;&gt;"BKFL3","",MAX(0,ROUND(BKFL3_STR(AC345+AE345,K345),1))))</f>
        <v/>
      </c>
      <c r="AN345" s="96" t="str" cm="1">
        <f t="array" ref="AN345">IF(A345="","",IF(INDEX(Table_Methods!A:F,MATCH(G345,Table_Methods!B:B,0),1)&lt;&gt;"BKFL6","",MAX(0,ROUND(BKFL6_CEB(AC345,AE345,AO345,F345,F345,J345),1))))</f>
        <v/>
      </c>
      <c r="AO345" s="97" t="str" cm="1">
        <f t="array" ref="AO345">IF(A345="","",IF(INDEX(Table_Methods!A:F,MATCH(G345,Table_Methods!B:B,0),1)&lt;&gt;"BKFL6","",MAX(0,ROUND(BKFL6_STR_NRK(AC345,K345,V345),1))))</f>
        <v/>
      </c>
      <c r="AP345" s="96" t="str" cm="1">
        <f t="array" ref="AP345">IF(A345="","",IF(INDEX(Table_Methods!A:F,MATCH(G345,Table_Methods!B:B,0),1)&lt;&gt;"BKFL6","",MAX(0,ROUND(BKFL6_STR_RCK(AB345,F345),1))))</f>
        <v/>
      </c>
      <c r="AQ345" s="97" t="str" cm="1">
        <f t="array" ref="AQ345">IF(A345="","",IF(INDEX(Table_Methods!A:F,MATCH(G345,Table_Methods!B:B,0),1)&lt;&gt;"BKFL7","",MAX(0,ROUND(BKFL7_CEB(AC345,AD345,AR345,F345,F345,J345),1))))</f>
        <v/>
      </c>
      <c r="AR345" s="96" t="str" cm="1">
        <f t="array" ref="AR345">IF(A345="","",IF(INDEX(Table_Methods!A:F,MATCH(G345,Table_Methods!B:B,0),1)&lt;&gt;"BKFL7","",MAX(0,ROUND(BKFL7_STR_NRK(AC345,K345,V345),1))))</f>
        <v/>
      </c>
      <c r="AS345" s="96" t="str" cm="1">
        <f t="array" ref="AS345">IF(A345="","",IF(INDEX(Table_Methods!A:F,MATCH(G345,Table_Methods!B:B,0),1)&lt;&gt;"BKFL7","",MAX(0,ROUND(BKFL7_STR_RCK(AB345,F345),1))))</f>
        <v/>
      </c>
      <c r="AT345" s="97" t="str" cm="1">
        <f t="array" ref="AT345">IF(A345="","",IF(INDEX(Table_Methods!A:F,MATCH(G345,Table_Methods!B:B,0),1)&lt;&gt;"BKFL8","",MAX(0,ROUND(BKFL8_CEB(AF345,Z345,AA345),1))))</f>
        <v/>
      </c>
      <c r="AU345" s="96" t="str" cm="1">
        <f t="array" ref="AU345">IF(A345="","",IF(INDEX(Table_Methods!A:F,MATCH(G345,Table_Methods!B:B,0),1)&lt;&gt;"BKFL8","",MAX(0,ROUND(BKFL8_STR_NRK(AC345,AD345,X345,Y345,Z345),1))))</f>
        <v/>
      </c>
      <c r="AV345" s="96" t="str" cm="1">
        <f t="array" ref="AV345">IF(A345="","",IF(INDEX(Table_Methods!A:F,MATCH(G345,Table_Methods!B:B,0),1)&lt;&gt;"BKFL8","",MAX(0,ROUND(BKFL8_STR_RCK(AB345,X345),1))))</f>
        <v/>
      </c>
      <c r="AW345" s="96" t="str" cm="1">
        <f t="array" ref="AW345">IF(A345="","",IF(INDEX(Table_Methods!A:F,MATCH(G345,Table_Methods!B:B,0),1)&lt;&gt;"BKFL9","",MAX(0,ROUND(BKFL9_STR_NRK(AC345,AD345,X345,Y345,Z345),1))))</f>
        <v/>
      </c>
      <c r="AX345" s="96" t="str" cm="1">
        <f t="array" ref="AX345">IF(A345="","",IF(INDEX(Table_Methods!A:F,MATCH(G345,Table_Methods!B:B,0),1)&lt;&gt;"BKFL9","",MAX(0,ROUND(BKFL9_STR_RCK(AB345,X345),1))))</f>
        <v/>
      </c>
    </row>
    <row r="346" spans="1:50" x14ac:dyDescent="0.25">
      <c r="A346" s="82" t="str">
        <f>IF(Input!A346="","",Input!A346)</f>
        <v/>
      </c>
      <c r="B346" s="82" t="str">
        <f>IF(Input!B346="","",Input!B346)</f>
        <v/>
      </c>
      <c r="C346" s="82" t="str">
        <f>IF(Input!D346="","",Input!D346)</f>
        <v/>
      </c>
      <c r="D346" s="82" t="str">
        <f>IF(Input!E346="","",Input!E346)</f>
        <v/>
      </c>
      <c r="E346" s="82" t="str">
        <f>IF(Input!F346="","",Input!F346)</f>
        <v/>
      </c>
      <c r="F346" s="82" t="str">
        <f>IF(Input!G346="","",Input!G346)</f>
        <v/>
      </c>
      <c r="G346" s="83" t="str">
        <f>IF(Input!H346="","",Input!H346)</f>
        <v/>
      </c>
      <c r="H346" s="82" t="str">
        <f>IF(Input!I346="","",Input!I346)</f>
        <v/>
      </c>
      <c r="I346" s="82" t="str">
        <f>IF(Input!J346="","",Input!J346)</f>
        <v/>
      </c>
      <c r="J346" s="82" t="str">
        <f>IF(Input!K346="","",Input!K346)</f>
        <v/>
      </c>
      <c r="K346" s="82" t="str">
        <f>IF(Input!L346="","",Input!L346)</f>
        <v/>
      </c>
      <c r="L346" s="70" t="str">
        <f>IF(B346="","",IF(B346="Box",4,IF(AND(Project!$B$12&gt;0,ISNUMBER(Project!$B$12)),Project!$B$12,12)))</f>
        <v/>
      </c>
      <c r="M346" s="66" t="str">
        <f t="shared" si="35"/>
        <v/>
      </c>
      <c r="N346" s="66" t="str">
        <f t="shared" si="36"/>
        <v/>
      </c>
      <c r="O346" s="67" t="str" cm="1">
        <f t="array" ref="O346">IF(A346="","",ROUND(IF(B346="Circular",Circular(M346),IF(B346="Box",Box(M346,N346),Elliptical(M346,N346))),3))</f>
        <v/>
      </c>
      <c r="P346" s="66" t="str">
        <f t="shared" si="37"/>
        <v/>
      </c>
      <c r="Q346" s="66" t="str" cm="1">
        <f t="array" ref="Q346">IF(M346="","",ROUND(W(M346),2))</f>
        <v/>
      </c>
      <c r="R346" s="66" t="str" cm="1">
        <f t="array" ref="R346">IF(M346="","",ROUND(Wb(Q346,M346),2))</f>
        <v/>
      </c>
      <c r="S346" s="66" t="str" cm="1">
        <f t="array" ref="S346">IF(R346="","",ROUND(K(R346,N346,L346),2))</f>
        <v/>
      </c>
      <c r="T346" s="66" t="str" cm="1">
        <f t="array" ref="T346">IF(S346="","",ROUND(K_3(S346,P346,L346),2))</f>
        <v/>
      </c>
      <c r="U346" s="66" t="str" cm="1">
        <f t="array" ref="U346">IF(S346="","",ROUND(Wt(I346,S346,L346),2))</f>
        <v/>
      </c>
      <c r="V346" s="92" t="str" cm="1">
        <f t="array" ref="V346">IF(A346="","",MAX(ROUND(L_B2(K346,N346),2),0))</f>
        <v/>
      </c>
      <c r="W346" s="92" t="str" cm="1">
        <f t="array" ref="W346">IF(A346="","",MAX(ROUND(L_Tc(K346,I346,N346),2),0))</f>
        <v/>
      </c>
      <c r="X346" s="92" t="str" cm="1">
        <f t="array" ref="X346">IF(N346="","",ROUND(L_Vc(K346,P346,N346),2))</f>
        <v/>
      </c>
      <c r="Y346" s="92" t="str">
        <f t="shared" si="38"/>
        <v/>
      </c>
      <c r="Z346" s="92" t="str">
        <f t="shared" si="39"/>
        <v/>
      </c>
      <c r="AA346" s="92" t="str">
        <f t="shared" si="40"/>
        <v/>
      </c>
      <c r="AB346" s="76" t="str" cm="1">
        <f t="array" ref="AB346">IF(A346="","",AREA_F(IF(RIGHT(G346,4)="ment",P346,I346),R346))</f>
        <v/>
      </c>
      <c r="AC346" s="76" t="str" cm="1">
        <f t="array" ref="AC346">IF(A346="","",ROUND(AREA_BC(R346,S346,N346,O346),2))</f>
        <v/>
      </c>
      <c r="AD346" s="76" t="str">
        <f t="shared" si="41"/>
        <v/>
      </c>
      <c r="AE346" s="76" t="str" cm="1">
        <f t="array" ref="AE346">IF(A346="","",ROUND(AREA_CT(S346,U346,I346),2))</f>
        <v/>
      </c>
      <c r="AF346" s="76" t="str" cm="1">
        <f t="array" ref="AF346">IF(A346="","",ROUND(AREA_VT(T346,U346,I346,P346),2))</f>
        <v/>
      </c>
      <c r="AG346" s="96" t="str" cm="1">
        <f t="array" ref="AG346">IF(A346="","",IF(INDEX(Table_Methods!A:F,MATCH(G346,Table_Methods!B:B,0),1)&lt;&gt;"BKFL1","",MAX(0,ROUND(BKFL1_CEB(AC346,AE346,AH346,F346,F346,J346),1))))</f>
        <v/>
      </c>
      <c r="AH346" s="96" t="str" cm="1">
        <f t="array" ref="AH346">IF(A346="","",IF(INDEX(Table_Methods!A:F,MATCH(G346,Table_Methods!B:B,0),1)&lt;&gt;"BKFL1","",MAX(0,ROUND(BKFL1_STR_NRK(AC346,AE346,K346,V346,W346),1))))</f>
        <v/>
      </c>
      <c r="AI346" s="96" t="str" cm="1">
        <f t="array" ref="AI346">IF(A346="","",IF(INDEX(Table_Methods!A:F,MATCH(G346,Table_Methods!B:B,0),1)&lt;&gt;"BKFL1","",MAX(0,ROUND(BKFL1_STR_RCK(AB346,F346),1))))</f>
        <v/>
      </c>
      <c r="AJ346" s="96" t="str" cm="1">
        <f t="array" ref="AJ346">IF(A346="","",IF(INDEX(Table_Methods!A:F,MATCH(G346,Table_Methods!B:B,0),1)&lt;&gt;"BKFL2","",MAX(0,ROUND(BKFL2_CEB(AC346,AD346,AK346,F346,F346,J346),1))))</f>
        <v/>
      </c>
      <c r="AK346" s="96" t="str" cm="1">
        <f t="array" ref="AK346">IF(A346="","",IF(INDEX(Table_Methods!A:F,MATCH(G346,Table_Methods!B:B,0),1)&lt;&gt;"BKFL2","",MAX(0,ROUND(BKFL2_STR_NRK(AC346,AD346,K346,V346,X346),1))))</f>
        <v/>
      </c>
      <c r="AL346" s="96" t="str" cm="1">
        <f t="array" ref="AL346">IF(A346="","",IF(INDEX(Table_Methods!A:F,MATCH(G346,Table_Methods!B:B,0),1)&lt;&gt;"BKFL2","",MAX(0,ROUND(BKFL2_STR_RCK(AB346,F346),1))))</f>
        <v/>
      </c>
      <c r="AM346" s="96" t="str" cm="1">
        <f t="array" ref="AM346">IF(A346="","",IF(INDEX(Table_Methods!A:F,MATCH(G346,Table_Methods!B:B,0),1)&lt;&gt;"BKFL3","",MAX(0,ROUND(BKFL3_STR(AC346+AE346,K346),1))))</f>
        <v/>
      </c>
      <c r="AN346" s="96" t="str" cm="1">
        <f t="array" ref="AN346">IF(A346="","",IF(INDEX(Table_Methods!A:F,MATCH(G346,Table_Methods!B:B,0),1)&lt;&gt;"BKFL6","",MAX(0,ROUND(BKFL6_CEB(AC346,AE346,AO346,F346,F346,J346),1))))</f>
        <v/>
      </c>
      <c r="AO346" s="97" t="str" cm="1">
        <f t="array" ref="AO346">IF(A346="","",IF(INDEX(Table_Methods!A:F,MATCH(G346,Table_Methods!B:B,0),1)&lt;&gt;"BKFL6","",MAX(0,ROUND(BKFL6_STR_NRK(AC346,K346,V346),1))))</f>
        <v/>
      </c>
      <c r="AP346" s="96" t="str" cm="1">
        <f t="array" ref="AP346">IF(A346="","",IF(INDEX(Table_Methods!A:F,MATCH(G346,Table_Methods!B:B,0),1)&lt;&gt;"BKFL6","",MAX(0,ROUND(BKFL6_STR_RCK(AB346,F346),1))))</f>
        <v/>
      </c>
      <c r="AQ346" s="97" t="str" cm="1">
        <f t="array" ref="AQ346">IF(A346="","",IF(INDEX(Table_Methods!A:F,MATCH(G346,Table_Methods!B:B,0),1)&lt;&gt;"BKFL7","",MAX(0,ROUND(BKFL7_CEB(AC346,AD346,AR346,F346,F346,J346),1))))</f>
        <v/>
      </c>
      <c r="AR346" s="96" t="str" cm="1">
        <f t="array" ref="AR346">IF(A346="","",IF(INDEX(Table_Methods!A:F,MATCH(G346,Table_Methods!B:B,0),1)&lt;&gt;"BKFL7","",MAX(0,ROUND(BKFL7_STR_NRK(AC346,K346,V346),1))))</f>
        <v/>
      </c>
      <c r="AS346" s="96" t="str" cm="1">
        <f t="array" ref="AS346">IF(A346="","",IF(INDEX(Table_Methods!A:F,MATCH(G346,Table_Methods!B:B,0),1)&lt;&gt;"BKFL7","",MAX(0,ROUND(BKFL7_STR_RCK(AB346,F346),1))))</f>
        <v/>
      </c>
      <c r="AT346" s="97" t="str" cm="1">
        <f t="array" ref="AT346">IF(A346="","",IF(INDEX(Table_Methods!A:F,MATCH(G346,Table_Methods!B:B,0),1)&lt;&gt;"BKFL8","",MAX(0,ROUND(BKFL8_CEB(AF346,Z346,AA346),1))))</f>
        <v/>
      </c>
      <c r="AU346" s="96" t="str" cm="1">
        <f t="array" ref="AU346">IF(A346="","",IF(INDEX(Table_Methods!A:F,MATCH(G346,Table_Methods!B:B,0),1)&lt;&gt;"BKFL8","",MAX(0,ROUND(BKFL8_STR_NRK(AC346,AD346,X346,Y346,Z346),1))))</f>
        <v/>
      </c>
      <c r="AV346" s="96" t="str" cm="1">
        <f t="array" ref="AV346">IF(A346="","",IF(INDEX(Table_Methods!A:F,MATCH(G346,Table_Methods!B:B,0),1)&lt;&gt;"BKFL8","",MAX(0,ROUND(BKFL8_STR_RCK(AB346,X346),1))))</f>
        <v/>
      </c>
      <c r="AW346" s="96" t="str" cm="1">
        <f t="array" ref="AW346">IF(A346="","",IF(INDEX(Table_Methods!A:F,MATCH(G346,Table_Methods!B:B,0),1)&lt;&gt;"BKFL9","",MAX(0,ROUND(BKFL9_STR_NRK(AC346,AD346,X346,Y346,Z346),1))))</f>
        <v/>
      </c>
      <c r="AX346" s="96" t="str" cm="1">
        <f t="array" ref="AX346">IF(A346="","",IF(INDEX(Table_Methods!A:F,MATCH(G346,Table_Methods!B:B,0),1)&lt;&gt;"BKFL9","",MAX(0,ROUND(BKFL9_STR_RCK(AB346,X346),1))))</f>
        <v/>
      </c>
    </row>
    <row r="347" spans="1:50" x14ac:dyDescent="0.25">
      <c r="A347" s="82" t="str">
        <f>IF(Input!A347="","",Input!A347)</f>
        <v/>
      </c>
      <c r="B347" s="82" t="str">
        <f>IF(Input!B347="","",Input!B347)</f>
        <v/>
      </c>
      <c r="C347" s="82" t="str">
        <f>IF(Input!D347="","",Input!D347)</f>
        <v/>
      </c>
      <c r="D347" s="82" t="str">
        <f>IF(Input!E347="","",Input!E347)</f>
        <v/>
      </c>
      <c r="E347" s="82" t="str">
        <f>IF(Input!F347="","",Input!F347)</f>
        <v/>
      </c>
      <c r="F347" s="82" t="str">
        <f>IF(Input!G347="","",Input!G347)</f>
        <v/>
      </c>
      <c r="G347" s="83" t="str">
        <f>IF(Input!H347="","",Input!H347)</f>
        <v/>
      </c>
      <c r="H347" s="82" t="str">
        <f>IF(Input!I347="","",Input!I347)</f>
        <v/>
      </c>
      <c r="I347" s="82" t="str">
        <f>IF(Input!J347="","",Input!J347)</f>
        <v/>
      </c>
      <c r="J347" s="82" t="str">
        <f>IF(Input!K347="","",Input!K347)</f>
        <v/>
      </c>
      <c r="K347" s="82" t="str">
        <f>IF(Input!L347="","",Input!L347)</f>
        <v/>
      </c>
      <c r="L347" s="70" t="str">
        <f>IF(B347="","",IF(B347="Box",4,IF(AND(Project!$B$12&gt;0,ISNUMBER(Project!$B$12)),Project!$B$12,12)))</f>
        <v/>
      </c>
      <c r="M347" s="66" t="str">
        <f t="shared" si="35"/>
        <v/>
      </c>
      <c r="N347" s="66" t="str">
        <f t="shared" si="36"/>
        <v/>
      </c>
      <c r="O347" s="67" t="str" cm="1">
        <f t="array" ref="O347">IF(A347="","",ROUND(IF(B347="Circular",Circular(M347),IF(B347="Box",Box(M347,N347),Elliptical(M347,N347))),3))</f>
        <v/>
      </c>
      <c r="P347" s="66" t="str">
        <f t="shared" si="37"/>
        <v/>
      </c>
      <c r="Q347" s="66" t="str" cm="1">
        <f t="array" ref="Q347">IF(M347="","",ROUND(W(M347),2))</f>
        <v/>
      </c>
      <c r="R347" s="66" t="str" cm="1">
        <f t="array" ref="R347">IF(M347="","",ROUND(Wb(Q347,M347),2))</f>
        <v/>
      </c>
      <c r="S347" s="66" t="str" cm="1">
        <f t="array" ref="S347">IF(R347="","",ROUND(K(R347,N347,L347),2))</f>
        <v/>
      </c>
      <c r="T347" s="66" t="str" cm="1">
        <f t="array" ref="T347">IF(S347="","",ROUND(K_3(S347,P347,L347),2))</f>
        <v/>
      </c>
      <c r="U347" s="66" t="str" cm="1">
        <f t="array" ref="U347">IF(S347="","",ROUND(Wt(I347,S347,L347),2))</f>
        <v/>
      </c>
      <c r="V347" s="92" t="str" cm="1">
        <f t="array" ref="V347">IF(A347="","",MAX(ROUND(L_B2(K347,N347),2),0))</f>
        <v/>
      </c>
      <c r="W347" s="92" t="str" cm="1">
        <f t="array" ref="W347">IF(A347="","",MAX(ROUND(L_Tc(K347,I347,N347),2),0))</f>
        <v/>
      </c>
      <c r="X347" s="92" t="str" cm="1">
        <f t="array" ref="X347">IF(N347="","",ROUND(L_Vc(K347,P347,N347),2))</f>
        <v/>
      </c>
      <c r="Y347" s="92" t="str">
        <f t="shared" si="38"/>
        <v/>
      </c>
      <c r="Z347" s="92" t="str">
        <f t="shared" si="39"/>
        <v/>
      </c>
      <c r="AA347" s="92" t="str">
        <f t="shared" si="40"/>
        <v/>
      </c>
      <c r="AB347" s="76" t="str" cm="1">
        <f t="array" ref="AB347">IF(A347="","",AREA_F(IF(RIGHT(G347,4)="ment",P347,I347),R347))</f>
        <v/>
      </c>
      <c r="AC347" s="76" t="str" cm="1">
        <f t="array" ref="AC347">IF(A347="","",ROUND(AREA_BC(R347,S347,N347,O347),2))</f>
        <v/>
      </c>
      <c r="AD347" s="76" t="str">
        <f t="shared" si="41"/>
        <v/>
      </c>
      <c r="AE347" s="76" t="str" cm="1">
        <f t="array" ref="AE347">IF(A347="","",ROUND(AREA_CT(S347,U347,I347),2))</f>
        <v/>
      </c>
      <c r="AF347" s="76" t="str" cm="1">
        <f t="array" ref="AF347">IF(A347="","",ROUND(AREA_VT(T347,U347,I347,P347),2))</f>
        <v/>
      </c>
      <c r="AG347" s="96" t="str" cm="1">
        <f t="array" ref="AG347">IF(A347="","",IF(INDEX(Table_Methods!A:F,MATCH(G347,Table_Methods!B:B,0),1)&lt;&gt;"BKFL1","",MAX(0,ROUND(BKFL1_CEB(AC347,AE347,AH347,F347,F347,J347),1))))</f>
        <v/>
      </c>
      <c r="AH347" s="96" t="str" cm="1">
        <f t="array" ref="AH347">IF(A347="","",IF(INDEX(Table_Methods!A:F,MATCH(G347,Table_Methods!B:B,0),1)&lt;&gt;"BKFL1","",MAX(0,ROUND(BKFL1_STR_NRK(AC347,AE347,K347,V347,W347),1))))</f>
        <v/>
      </c>
      <c r="AI347" s="96" t="str" cm="1">
        <f t="array" ref="AI347">IF(A347="","",IF(INDEX(Table_Methods!A:F,MATCH(G347,Table_Methods!B:B,0),1)&lt;&gt;"BKFL1","",MAX(0,ROUND(BKFL1_STR_RCK(AB347,F347),1))))</f>
        <v/>
      </c>
      <c r="AJ347" s="96" t="str" cm="1">
        <f t="array" ref="AJ347">IF(A347="","",IF(INDEX(Table_Methods!A:F,MATCH(G347,Table_Methods!B:B,0),1)&lt;&gt;"BKFL2","",MAX(0,ROUND(BKFL2_CEB(AC347,AD347,AK347,F347,F347,J347),1))))</f>
        <v/>
      </c>
      <c r="AK347" s="96" t="str" cm="1">
        <f t="array" ref="AK347">IF(A347="","",IF(INDEX(Table_Methods!A:F,MATCH(G347,Table_Methods!B:B,0),1)&lt;&gt;"BKFL2","",MAX(0,ROUND(BKFL2_STR_NRK(AC347,AD347,K347,V347,X347),1))))</f>
        <v/>
      </c>
      <c r="AL347" s="96" t="str" cm="1">
        <f t="array" ref="AL347">IF(A347="","",IF(INDEX(Table_Methods!A:F,MATCH(G347,Table_Methods!B:B,0),1)&lt;&gt;"BKFL2","",MAX(0,ROUND(BKFL2_STR_RCK(AB347,F347),1))))</f>
        <v/>
      </c>
      <c r="AM347" s="96" t="str" cm="1">
        <f t="array" ref="AM347">IF(A347="","",IF(INDEX(Table_Methods!A:F,MATCH(G347,Table_Methods!B:B,0),1)&lt;&gt;"BKFL3","",MAX(0,ROUND(BKFL3_STR(AC347+AE347,K347),1))))</f>
        <v/>
      </c>
      <c r="AN347" s="96" t="str" cm="1">
        <f t="array" ref="AN347">IF(A347="","",IF(INDEX(Table_Methods!A:F,MATCH(G347,Table_Methods!B:B,0),1)&lt;&gt;"BKFL6","",MAX(0,ROUND(BKFL6_CEB(AC347,AE347,AO347,F347,F347,J347),1))))</f>
        <v/>
      </c>
      <c r="AO347" s="97" t="str" cm="1">
        <f t="array" ref="AO347">IF(A347="","",IF(INDEX(Table_Methods!A:F,MATCH(G347,Table_Methods!B:B,0),1)&lt;&gt;"BKFL6","",MAX(0,ROUND(BKFL6_STR_NRK(AC347,K347,V347),1))))</f>
        <v/>
      </c>
      <c r="AP347" s="96" t="str" cm="1">
        <f t="array" ref="AP347">IF(A347="","",IF(INDEX(Table_Methods!A:F,MATCH(G347,Table_Methods!B:B,0),1)&lt;&gt;"BKFL6","",MAX(0,ROUND(BKFL6_STR_RCK(AB347,F347),1))))</f>
        <v/>
      </c>
      <c r="AQ347" s="97" t="str" cm="1">
        <f t="array" ref="AQ347">IF(A347="","",IF(INDEX(Table_Methods!A:F,MATCH(G347,Table_Methods!B:B,0),1)&lt;&gt;"BKFL7","",MAX(0,ROUND(BKFL7_CEB(AC347,AD347,AR347,F347,F347,J347),1))))</f>
        <v/>
      </c>
      <c r="AR347" s="96" t="str" cm="1">
        <f t="array" ref="AR347">IF(A347="","",IF(INDEX(Table_Methods!A:F,MATCH(G347,Table_Methods!B:B,0),1)&lt;&gt;"BKFL7","",MAX(0,ROUND(BKFL7_STR_NRK(AC347,K347,V347),1))))</f>
        <v/>
      </c>
      <c r="AS347" s="96" t="str" cm="1">
        <f t="array" ref="AS347">IF(A347="","",IF(INDEX(Table_Methods!A:F,MATCH(G347,Table_Methods!B:B,0),1)&lt;&gt;"BKFL7","",MAX(0,ROUND(BKFL7_STR_RCK(AB347,F347),1))))</f>
        <v/>
      </c>
      <c r="AT347" s="97" t="str" cm="1">
        <f t="array" ref="AT347">IF(A347="","",IF(INDEX(Table_Methods!A:F,MATCH(G347,Table_Methods!B:B,0),1)&lt;&gt;"BKFL8","",MAX(0,ROUND(BKFL8_CEB(AF347,Z347,AA347),1))))</f>
        <v/>
      </c>
      <c r="AU347" s="96" t="str" cm="1">
        <f t="array" ref="AU347">IF(A347="","",IF(INDEX(Table_Methods!A:F,MATCH(G347,Table_Methods!B:B,0),1)&lt;&gt;"BKFL8","",MAX(0,ROUND(BKFL8_STR_NRK(AC347,AD347,X347,Y347,Z347),1))))</f>
        <v/>
      </c>
      <c r="AV347" s="96" t="str" cm="1">
        <f t="array" ref="AV347">IF(A347="","",IF(INDEX(Table_Methods!A:F,MATCH(G347,Table_Methods!B:B,0),1)&lt;&gt;"BKFL8","",MAX(0,ROUND(BKFL8_STR_RCK(AB347,X347),1))))</f>
        <v/>
      </c>
      <c r="AW347" s="96" t="str" cm="1">
        <f t="array" ref="AW347">IF(A347="","",IF(INDEX(Table_Methods!A:F,MATCH(G347,Table_Methods!B:B,0),1)&lt;&gt;"BKFL9","",MAX(0,ROUND(BKFL9_STR_NRK(AC347,AD347,X347,Y347,Z347),1))))</f>
        <v/>
      </c>
      <c r="AX347" s="96" t="str" cm="1">
        <f t="array" ref="AX347">IF(A347="","",IF(INDEX(Table_Methods!A:F,MATCH(G347,Table_Methods!B:B,0),1)&lt;&gt;"BKFL9","",MAX(0,ROUND(BKFL9_STR_RCK(AB347,X347),1))))</f>
        <v/>
      </c>
    </row>
    <row r="348" spans="1:50" x14ac:dyDescent="0.25">
      <c r="A348" s="82" t="str">
        <f>IF(Input!A348="","",Input!A348)</f>
        <v/>
      </c>
      <c r="B348" s="82" t="str">
        <f>IF(Input!B348="","",Input!B348)</f>
        <v/>
      </c>
      <c r="C348" s="82" t="str">
        <f>IF(Input!D348="","",Input!D348)</f>
        <v/>
      </c>
      <c r="D348" s="82" t="str">
        <f>IF(Input!E348="","",Input!E348)</f>
        <v/>
      </c>
      <c r="E348" s="82" t="str">
        <f>IF(Input!F348="","",Input!F348)</f>
        <v/>
      </c>
      <c r="F348" s="82" t="str">
        <f>IF(Input!G348="","",Input!G348)</f>
        <v/>
      </c>
      <c r="G348" s="83" t="str">
        <f>IF(Input!H348="","",Input!H348)</f>
        <v/>
      </c>
      <c r="H348" s="82" t="str">
        <f>IF(Input!I348="","",Input!I348)</f>
        <v/>
      </c>
      <c r="I348" s="82" t="str">
        <f>IF(Input!J348="","",Input!J348)</f>
        <v/>
      </c>
      <c r="J348" s="82" t="str">
        <f>IF(Input!K348="","",Input!K348)</f>
        <v/>
      </c>
      <c r="K348" s="82" t="str">
        <f>IF(Input!L348="","",Input!L348)</f>
        <v/>
      </c>
      <c r="L348" s="70" t="str">
        <f>IF(B348="","",IF(B348="Box",4,IF(AND(Project!$B$12&gt;0,ISNUMBER(Project!$B$12)),Project!$B$12,12)))</f>
        <v/>
      </c>
      <c r="M348" s="66" t="str">
        <f t="shared" si="35"/>
        <v/>
      </c>
      <c r="N348" s="66" t="str">
        <f t="shared" si="36"/>
        <v/>
      </c>
      <c r="O348" s="67" t="str" cm="1">
        <f t="array" ref="O348">IF(A348="","",ROUND(IF(B348="Circular",Circular(M348),IF(B348="Box",Box(M348,N348),Elliptical(M348,N348))),3))</f>
        <v/>
      </c>
      <c r="P348" s="66" t="str">
        <f t="shared" si="37"/>
        <v/>
      </c>
      <c r="Q348" s="66" t="str" cm="1">
        <f t="array" ref="Q348">IF(M348="","",ROUND(W(M348),2))</f>
        <v/>
      </c>
      <c r="R348" s="66" t="str" cm="1">
        <f t="array" ref="R348">IF(M348="","",ROUND(Wb(Q348,M348),2))</f>
        <v/>
      </c>
      <c r="S348" s="66" t="str" cm="1">
        <f t="array" ref="S348">IF(R348="","",ROUND(K(R348,N348,L348),2))</f>
        <v/>
      </c>
      <c r="T348" s="66" t="str" cm="1">
        <f t="array" ref="T348">IF(S348="","",ROUND(K_3(S348,P348,L348),2))</f>
        <v/>
      </c>
      <c r="U348" s="66" t="str" cm="1">
        <f t="array" ref="U348">IF(S348="","",ROUND(Wt(I348,S348,L348),2))</f>
        <v/>
      </c>
      <c r="V348" s="92" t="str" cm="1">
        <f t="array" ref="V348">IF(A348="","",MAX(ROUND(L_B2(K348,N348),2),0))</f>
        <v/>
      </c>
      <c r="W348" s="92" t="str" cm="1">
        <f t="array" ref="W348">IF(A348="","",MAX(ROUND(L_Tc(K348,I348,N348),2),0))</f>
        <v/>
      </c>
      <c r="X348" s="92" t="str" cm="1">
        <f t="array" ref="X348">IF(N348="","",ROUND(L_Vc(K348,P348,N348),2))</f>
        <v/>
      </c>
      <c r="Y348" s="92" t="str">
        <f t="shared" si="38"/>
        <v/>
      </c>
      <c r="Z348" s="92" t="str">
        <f t="shared" si="39"/>
        <v/>
      </c>
      <c r="AA348" s="92" t="str">
        <f t="shared" si="40"/>
        <v/>
      </c>
      <c r="AB348" s="76" t="str" cm="1">
        <f t="array" ref="AB348">IF(A348="","",AREA_F(IF(RIGHT(G348,4)="ment",P348,I348),R348))</f>
        <v/>
      </c>
      <c r="AC348" s="76" t="str" cm="1">
        <f t="array" ref="AC348">IF(A348="","",ROUND(AREA_BC(R348,S348,N348,O348),2))</f>
        <v/>
      </c>
      <c r="AD348" s="76" t="str">
        <f t="shared" si="41"/>
        <v/>
      </c>
      <c r="AE348" s="76" t="str" cm="1">
        <f t="array" ref="AE348">IF(A348="","",ROUND(AREA_CT(S348,U348,I348),2))</f>
        <v/>
      </c>
      <c r="AF348" s="76" t="str" cm="1">
        <f t="array" ref="AF348">IF(A348="","",ROUND(AREA_VT(T348,U348,I348,P348),2))</f>
        <v/>
      </c>
      <c r="AG348" s="96" t="str" cm="1">
        <f t="array" ref="AG348">IF(A348="","",IF(INDEX(Table_Methods!A:F,MATCH(G348,Table_Methods!B:B,0),1)&lt;&gt;"BKFL1","",MAX(0,ROUND(BKFL1_CEB(AC348,AE348,AH348,F348,F348,J348),1))))</f>
        <v/>
      </c>
      <c r="AH348" s="96" t="str" cm="1">
        <f t="array" ref="AH348">IF(A348="","",IF(INDEX(Table_Methods!A:F,MATCH(G348,Table_Methods!B:B,0),1)&lt;&gt;"BKFL1","",MAX(0,ROUND(BKFL1_STR_NRK(AC348,AE348,K348,V348,W348),1))))</f>
        <v/>
      </c>
      <c r="AI348" s="96" t="str" cm="1">
        <f t="array" ref="AI348">IF(A348="","",IF(INDEX(Table_Methods!A:F,MATCH(G348,Table_Methods!B:B,0),1)&lt;&gt;"BKFL1","",MAX(0,ROUND(BKFL1_STR_RCK(AB348,F348),1))))</f>
        <v/>
      </c>
      <c r="AJ348" s="96" t="str" cm="1">
        <f t="array" ref="AJ348">IF(A348="","",IF(INDEX(Table_Methods!A:F,MATCH(G348,Table_Methods!B:B,0),1)&lt;&gt;"BKFL2","",MAX(0,ROUND(BKFL2_CEB(AC348,AD348,AK348,F348,F348,J348),1))))</f>
        <v/>
      </c>
      <c r="AK348" s="96" t="str" cm="1">
        <f t="array" ref="AK348">IF(A348="","",IF(INDEX(Table_Methods!A:F,MATCH(G348,Table_Methods!B:B,0),1)&lt;&gt;"BKFL2","",MAX(0,ROUND(BKFL2_STR_NRK(AC348,AD348,K348,V348,X348),1))))</f>
        <v/>
      </c>
      <c r="AL348" s="96" t="str" cm="1">
        <f t="array" ref="AL348">IF(A348="","",IF(INDEX(Table_Methods!A:F,MATCH(G348,Table_Methods!B:B,0),1)&lt;&gt;"BKFL2","",MAX(0,ROUND(BKFL2_STR_RCK(AB348,F348),1))))</f>
        <v/>
      </c>
      <c r="AM348" s="96" t="str" cm="1">
        <f t="array" ref="AM348">IF(A348="","",IF(INDEX(Table_Methods!A:F,MATCH(G348,Table_Methods!B:B,0),1)&lt;&gt;"BKFL3","",MAX(0,ROUND(BKFL3_STR(AC348+AE348,K348),1))))</f>
        <v/>
      </c>
      <c r="AN348" s="96" t="str" cm="1">
        <f t="array" ref="AN348">IF(A348="","",IF(INDEX(Table_Methods!A:F,MATCH(G348,Table_Methods!B:B,0),1)&lt;&gt;"BKFL6","",MAX(0,ROUND(BKFL6_CEB(AC348,AE348,AO348,F348,F348,J348),1))))</f>
        <v/>
      </c>
      <c r="AO348" s="97" t="str" cm="1">
        <f t="array" ref="AO348">IF(A348="","",IF(INDEX(Table_Methods!A:F,MATCH(G348,Table_Methods!B:B,0),1)&lt;&gt;"BKFL6","",MAX(0,ROUND(BKFL6_STR_NRK(AC348,K348,V348),1))))</f>
        <v/>
      </c>
      <c r="AP348" s="96" t="str" cm="1">
        <f t="array" ref="AP348">IF(A348="","",IF(INDEX(Table_Methods!A:F,MATCH(G348,Table_Methods!B:B,0),1)&lt;&gt;"BKFL6","",MAX(0,ROUND(BKFL6_STR_RCK(AB348,F348),1))))</f>
        <v/>
      </c>
      <c r="AQ348" s="97" t="str" cm="1">
        <f t="array" ref="AQ348">IF(A348="","",IF(INDEX(Table_Methods!A:F,MATCH(G348,Table_Methods!B:B,0),1)&lt;&gt;"BKFL7","",MAX(0,ROUND(BKFL7_CEB(AC348,AD348,AR348,F348,F348,J348),1))))</f>
        <v/>
      </c>
      <c r="AR348" s="96" t="str" cm="1">
        <f t="array" ref="AR348">IF(A348="","",IF(INDEX(Table_Methods!A:F,MATCH(G348,Table_Methods!B:B,0),1)&lt;&gt;"BKFL7","",MAX(0,ROUND(BKFL7_STR_NRK(AC348,K348,V348),1))))</f>
        <v/>
      </c>
      <c r="AS348" s="96" t="str" cm="1">
        <f t="array" ref="AS348">IF(A348="","",IF(INDEX(Table_Methods!A:F,MATCH(G348,Table_Methods!B:B,0),1)&lt;&gt;"BKFL7","",MAX(0,ROUND(BKFL7_STR_RCK(AB348,F348),1))))</f>
        <v/>
      </c>
      <c r="AT348" s="97" t="str" cm="1">
        <f t="array" ref="AT348">IF(A348="","",IF(INDEX(Table_Methods!A:F,MATCH(G348,Table_Methods!B:B,0),1)&lt;&gt;"BKFL8","",MAX(0,ROUND(BKFL8_CEB(AF348,Z348,AA348),1))))</f>
        <v/>
      </c>
      <c r="AU348" s="96" t="str" cm="1">
        <f t="array" ref="AU348">IF(A348="","",IF(INDEX(Table_Methods!A:F,MATCH(G348,Table_Methods!B:B,0),1)&lt;&gt;"BKFL8","",MAX(0,ROUND(BKFL8_STR_NRK(AC348,AD348,X348,Y348,Z348),1))))</f>
        <v/>
      </c>
      <c r="AV348" s="96" t="str" cm="1">
        <f t="array" ref="AV348">IF(A348="","",IF(INDEX(Table_Methods!A:F,MATCH(G348,Table_Methods!B:B,0),1)&lt;&gt;"BKFL8","",MAX(0,ROUND(BKFL8_STR_RCK(AB348,X348),1))))</f>
        <v/>
      </c>
      <c r="AW348" s="96" t="str" cm="1">
        <f t="array" ref="AW348">IF(A348="","",IF(INDEX(Table_Methods!A:F,MATCH(G348,Table_Methods!B:B,0),1)&lt;&gt;"BKFL9","",MAX(0,ROUND(BKFL9_STR_NRK(AC348,AD348,X348,Y348,Z348),1))))</f>
        <v/>
      </c>
      <c r="AX348" s="96" t="str" cm="1">
        <f t="array" ref="AX348">IF(A348="","",IF(INDEX(Table_Methods!A:F,MATCH(G348,Table_Methods!B:B,0),1)&lt;&gt;"BKFL9","",MAX(0,ROUND(BKFL9_STR_RCK(AB348,X348),1))))</f>
        <v/>
      </c>
    </row>
    <row r="349" spans="1:50" x14ac:dyDescent="0.25">
      <c r="A349" s="82" t="str">
        <f>IF(Input!A349="","",Input!A349)</f>
        <v/>
      </c>
      <c r="B349" s="82" t="str">
        <f>IF(Input!B349="","",Input!B349)</f>
        <v/>
      </c>
      <c r="C349" s="82" t="str">
        <f>IF(Input!D349="","",Input!D349)</f>
        <v/>
      </c>
      <c r="D349" s="82" t="str">
        <f>IF(Input!E349="","",Input!E349)</f>
        <v/>
      </c>
      <c r="E349" s="82" t="str">
        <f>IF(Input!F349="","",Input!F349)</f>
        <v/>
      </c>
      <c r="F349" s="82" t="str">
        <f>IF(Input!G349="","",Input!G349)</f>
        <v/>
      </c>
      <c r="G349" s="83" t="str">
        <f>IF(Input!H349="","",Input!H349)</f>
        <v/>
      </c>
      <c r="H349" s="82" t="str">
        <f>IF(Input!I349="","",Input!I349)</f>
        <v/>
      </c>
      <c r="I349" s="82" t="str">
        <f>IF(Input!J349="","",Input!J349)</f>
        <v/>
      </c>
      <c r="J349" s="82" t="str">
        <f>IF(Input!K349="","",Input!K349)</f>
        <v/>
      </c>
      <c r="K349" s="82" t="str">
        <f>IF(Input!L349="","",Input!L349)</f>
        <v/>
      </c>
      <c r="L349" s="70" t="str">
        <f>IF(B349="","",IF(B349="Box",4,IF(AND(Project!$B$12&gt;0,ISNUMBER(Project!$B$12)),Project!$B$12,12)))</f>
        <v/>
      </c>
      <c r="M349" s="66" t="str">
        <f t="shared" si="35"/>
        <v/>
      </c>
      <c r="N349" s="66" t="str">
        <f t="shared" si="36"/>
        <v/>
      </c>
      <c r="O349" s="67" t="str" cm="1">
        <f t="array" ref="O349">IF(A349="","",ROUND(IF(B349="Circular",Circular(M349),IF(B349="Box",Box(M349,N349),Elliptical(M349,N349))),3))</f>
        <v/>
      </c>
      <c r="P349" s="66" t="str">
        <f t="shared" si="37"/>
        <v/>
      </c>
      <c r="Q349" s="66" t="str" cm="1">
        <f t="array" ref="Q349">IF(M349="","",ROUND(W(M349),2))</f>
        <v/>
      </c>
      <c r="R349" s="66" t="str" cm="1">
        <f t="array" ref="R349">IF(M349="","",ROUND(Wb(Q349,M349),2))</f>
        <v/>
      </c>
      <c r="S349" s="66" t="str" cm="1">
        <f t="array" ref="S349">IF(R349="","",ROUND(K(R349,N349,L349),2))</f>
        <v/>
      </c>
      <c r="T349" s="66" t="str" cm="1">
        <f t="array" ref="T349">IF(S349="","",ROUND(K_3(S349,P349,L349),2))</f>
        <v/>
      </c>
      <c r="U349" s="66" t="str" cm="1">
        <f t="array" ref="U349">IF(S349="","",ROUND(Wt(I349,S349,L349),2))</f>
        <v/>
      </c>
      <c r="V349" s="92" t="str" cm="1">
        <f t="array" ref="V349">IF(A349="","",MAX(ROUND(L_B2(K349,N349),2),0))</f>
        <v/>
      </c>
      <c r="W349" s="92" t="str" cm="1">
        <f t="array" ref="W349">IF(A349="","",MAX(ROUND(L_Tc(K349,I349,N349),2),0))</f>
        <v/>
      </c>
      <c r="X349" s="92" t="str" cm="1">
        <f t="array" ref="X349">IF(N349="","",ROUND(L_Vc(K349,P349,N349),2))</f>
        <v/>
      </c>
      <c r="Y349" s="92" t="str">
        <f t="shared" si="38"/>
        <v/>
      </c>
      <c r="Z349" s="92" t="str">
        <f t="shared" si="39"/>
        <v/>
      </c>
      <c r="AA349" s="92" t="str">
        <f t="shared" si="40"/>
        <v/>
      </c>
      <c r="AB349" s="76" t="str" cm="1">
        <f t="array" ref="AB349">IF(A349="","",AREA_F(IF(RIGHT(G349,4)="ment",P349,I349),R349))</f>
        <v/>
      </c>
      <c r="AC349" s="76" t="str" cm="1">
        <f t="array" ref="AC349">IF(A349="","",ROUND(AREA_BC(R349,S349,N349,O349),2))</f>
        <v/>
      </c>
      <c r="AD349" s="76" t="str">
        <f t="shared" si="41"/>
        <v/>
      </c>
      <c r="AE349" s="76" t="str" cm="1">
        <f t="array" ref="AE349">IF(A349="","",ROUND(AREA_CT(S349,U349,I349),2))</f>
        <v/>
      </c>
      <c r="AF349" s="76" t="str" cm="1">
        <f t="array" ref="AF349">IF(A349="","",ROUND(AREA_VT(T349,U349,I349,P349),2))</f>
        <v/>
      </c>
      <c r="AG349" s="96" t="str" cm="1">
        <f t="array" ref="AG349">IF(A349="","",IF(INDEX(Table_Methods!A:F,MATCH(G349,Table_Methods!B:B,0),1)&lt;&gt;"BKFL1","",MAX(0,ROUND(BKFL1_CEB(AC349,AE349,AH349,F349,F349,J349),1))))</f>
        <v/>
      </c>
      <c r="AH349" s="96" t="str" cm="1">
        <f t="array" ref="AH349">IF(A349="","",IF(INDEX(Table_Methods!A:F,MATCH(G349,Table_Methods!B:B,0),1)&lt;&gt;"BKFL1","",MAX(0,ROUND(BKFL1_STR_NRK(AC349,AE349,K349,V349,W349),1))))</f>
        <v/>
      </c>
      <c r="AI349" s="96" t="str" cm="1">
        <f t="array" ref="AI349">IF(A349="","",IF(INDEX(Table_Methods!A:F,MATCH(G349,Table_Methods!B:B,0),1)&lt;&gt;"BKFL1","",MAX(0,ROUND(BKFL1_STR_RCK(AB349,F349),1))))</f>
        <v/>
      </c>
      <c r="AJ349" s="96" t="str" cm="1">
        <f t="array" ref="AJ349">IF(A349="","",IF(INDEX(Table_Methods!A:F,MATCH(G349,Table_Methods!B:B,0),1)&lt;&gt;"BKFL2","",MAX(0,ROUND(BKFL2_CEB(AC349,AD349,AK349,F349,F349,J349),1))))</f>
        <v/>
      </c>
      <c r="AK349" s="96" t="str" cm="1">
        <f t="array" ref="AK349">IF(A349="","",IF(INDEX(Table_Methods!A:F,MATCH(G349,Table_Methods!B:B,0),1)&lt;&gt;"BKFL2","",MAX(0,ROUND(BKFL2_STR_NRK(AC349,AD349,K349,V349,X349),1))))</f>
        <v/>
      </c>
      <c r="AL349" s="96" t="str" cm="1">
        <f t="array" ref="AL349">IF(A349="","",IF(INDEX(Table_Methods!A:F,MATCH(G349,Table_Methods!B:B,0),1)&lt;&gt;"BKFL2","",MAX(0,ROUND(BKFL2_STR_RCK(AB349,F349),1))))</f>
        <v/>
      </c>
      <c r="AM349" s="96" t="str" cm="1">
        <f t="array" ref="AM349">IF(A349="","",IF(INDEX(Table_Methods!A:F,MATCH(G349,Table_Methods!B:B,0),1)&lt;&gt;"BKFL3","",MAX(0,ROUND(BKFL3_STR(AC349+AE349,K349),1))))</f>
        <v/>
      </c>
      <c r="AN349" s="96" t="str" cm="1">
        <f t="array" ref="AN349">IF(A349="","",IF(INDEX(Table_Methods!A:F,MATCH(G349,Table_Methods!B:B,0),1)&lt;&gt;"BKFL6","",MAX(0,ROUND(BKFL6_CEB(AC349,AE349,AO349,F349,F349,J349),1))))</f>
        <v/>
      </c>
      <c r="AO349" s="97" t="str" cm="1">
        <f t="array" ref="AO349">IF(A349="","",IF(INDEX(Table_Methods!A:F,MATCH(G349,Table_Methods!B:B,0),1)&lt;&gt;"BKFL6","",MAX(0,ROUND(BKFL6_STR_NRK(AC349,K349,V349),1))))</f>
        <v/>
      </c>
      <c r="AP349" s="96" t="str" cm="1">
        <f t="array" ref="AP349">IF(A349="","",IF(INDEX(Table_Methods!A:F,MATCH(G349,Table_Methods!B:B,0),1)&lt;&gt;"BKFL6","",MAX(0,ROUND(BKFL6_STR_RCK(AB349,F349),1))))</f>
        <v/>
      </c>
      <c r="AQ349" s="97" t="str" cm="1">
        <f t="array" ref="AQ349">IF(A349="","",IF(INDEX(Table_Methods!A:F,MATCH(G349,Table_Methods!B:B,0),1)&lt;&gt;"BKFL7","",MAX(0,ROUND(BKFL7_CEB(AC349,AD349,AR349,F349,F349,J349),1))))</f>
        <v/>
      </c>
      <c r="AR349" s="96" t="str" cm="1">
        <f t="array" ref="AR349">IF(A349="","",IF(INDEX(Table_Methods!A:F,MATCH(G349,Table_Methods!B:B,0),1)&lt;&gt;"BKFL7","",MAX(0,ROUND(BKFL7_STR_NRK(AC349,K349,V349),1))))</f>
        <v/>
      </c>
      <c r="AS349" s="96" t="str" cm="1">
        <f t="array" ref="AS349">IF(A349="","",IF(INDEX(Table_Methods!A:F,MATCH(G349,Table_Methods!B:B,0),1)&lt;&gt;"BKFL7","",MAX(0,ROUND(BKFL7_STR_RCK(AB349,F349),1))))</f>
        <v/>
      </c>
      <c r="AT349" s="97" t="str" cm="1">
        <f t="array" ref="AT349">IF(A349="","",IF(INDEX(Table_Methods!A:F,MATCH(G349,Table_Methods!B:B,0),1)&lt;&gt;"BKFL8","",MAX(0,ROUND(BKFL8_CEB(AF349,Z349,AA349),1))))</f>
        <v/>
      </c>
      <c r="AU349" s="96" t="str" cm="1">
        <f t="array" ref="AU349">IF(A349="","",IF(INDEX(Table_Methods!A:F,MATCH(G349,Table_Methods!B:B,0),1)&lt;&gt;"BKFL8","",MAX(0,ROUND(BKFL8_STR_NRK(AC349,AD349,X349,Y349,Z349),1))))</f>
        <v/>
      </c>
      <c r="AV349" s="96" t="str" cm="1">
        <f t="array" ref="AV349">IF(A349="","",IF(INDEX(Table_Methods!A:F,MATCH(G349,Table_Methods!B:B,0),1)&lt;&gt;"BKFL8","",MAX(0,ROUND(BKFL8_STR_RCK(AB349,X349),1))))</f>
        <v/>
      </c>
      <c r="AW349" s="96" t="str" cm="1">
        <f t="array" ref="AW349">IF(A349="","",IF(INDEX(Table_Methods!A:F,MATCH(G349,Table_Methods!B:B,0),1)&lt;&gt;"BKFL9","",MAX(0,ROUND(BKFL9_STR_NRK(AC349,AD349,X349,Y349,Z349),1))))</f>
        <v/>
      </c>
      <c r="AX349" s="96" t="str" cm="1">
        <f t="array" ref="AX349">IF(A349="","",IF(INDEX(Table_Methods!A:F,MATCH(G349,Table_Methods!B:B,0),1)&lt;&gt;"BKFL9","",MAX(0,ROUND(BKFL9_STR_RCK(AB349,X349),1))))</f>
        <v/>
      </c>
    </row>
    <row r="350" spans="1:50" x14ac:dyDescent="0.25">
      <c r="A350" s="82" t="str">
        <f>IF(Input!A350="","",Input!A350)</f>
        <v/>
      </c>
      <c r="B350" s="82" t="str">
        <f>IF(Input!B350="","",Input!B350)</f>
        <v/>
      </c>
      <c r="C350" s="82" t="str">
        <f>IF(Input!D350="","",Input!D350)</f>
        <v/>
      </c>
      <c r="D350" s="82" t="str">
        <f>IF(Input!E350="","",Input!E350)</f>
        <v/>
      </c>
      <c r="E350" s="82" t="str">
        <f>IF(Input!F350="","",Input!F350)</f>
        <v/>
      </c>
      <c r="F350" s="82" t="str">
        <f>IF(Input!G350="","",Input!G350)</f>
        <v/>
      </c>
      <c r="G350" s="83" t="str">
        <f>IF(Input!H350="","",Input!H350)</f>
        <v/>
      </c>
      <c r="H350" s="82" t="str">
        <f>IF(Input!I350="","",Input!I350)</f>
        <v/>
      </c>
      <c r="I350" s="82" t="str">
        <f>IF(Input!J350="","",Input!J350)</f>
        <v/>
      </c>
      <c r="J350" s="82" t="str">
        <f>IF(Input!K350="","",Input!K350)</f>
        <v/>
      </c>
      <c r="K350" s="82" t="str">
        <f>IF(Input!L350="","",Input!L350)</f>
        <v/>
      </c>
      <c r="L350" s="70" t="str">
        <f>IF(B350="","",IF(B350="Box",4,IF(AND(Project!$B$12&gt;0,ISNUMBER(Project!$B$12)),Project!$B$12,12)))</f>
        <v/>
      </c>
      <c r="M350" s="66" t="str">
        <f t="shared" si="35"/>
        <v/>
      </c>
      <c r="N350" s="66" t="str">
        <f t="shared" si="36"/>
        <v/>
      </c>
      <c r="O350" s="67" t="str" cm="1">
        <f t="array" ref="O350">IF(A350="","",ROUND(IF(B350="Circular",Circular(M350),IF(B350="Box",Box(M350,N350),Elliptical(M350,N350))),3))</f>
        <v/>
      </c>
      <c r="P350" s="66" t="str">
        <f t="shared" si="37"/>
        <v/>
      </c>
      <c r="Q350" s="66" t="str" cm="1">
        <f t="array" ref="Q350">IF(M350="","",ROUND(W(M350),2))</f>
        <v/>
      </c>
      <c r="R350" s="66" t="str" cm="1">
        <f t="array" ref="R350">IF(M350="","",ROUND(Wb(Q350,M350),2))</f>
        <v/>
      </c>
      <c r="S350" s="66" t="str" cm="1">
        <f t="array" ref="S350">IF(R350="","",ROUND(K(R350,N350,L350),2))</f>
        <v/>
      </c>
      <c r="T350" s="66" t="str" cm="1">
        <f t="array" ref="T350">IF(S350="","",ROUND(K_3(S350,P350,L350),2))</f>
        <v/>
      </c>
      <c r="U350" s="66" t="str" cm="1">
        <f t="array" ref="U350">IF(S350="","",ROUND(Wt(I350,S350,L350),2))</f>
        <v/>
      </c>
      <c r="V350" s="92" t="str" cm="1">
        <f t="array" ref="V350">IF(A350="","",MAX(ROUND(L_B2(K350,N350),2),0))</f>
        <v/>
      </c>
      <c r="W350" s="92" t="str" cm="1">
        <f t="array" ref="W350">IF(A350="","",MAX(ROUND(L_Tc(K350,I350,N350),2),0))</f>
        <v/>
      </c>
      <c r="X350" s="92" t="str" cm="1">
        <f t="array" ref="X350">IF(N350="","",ROUND(L_Vc(K350,P350,N350),2))</f>
        <v/>
      </c>
      <c r="Y350" s="92" t="str">
        <f t="shared" si="38"/>
        <v/>
      </c>
      <c r="Z350" s="92" t="str">
        <f t="shared" si="39"/>
        <v/>
      </c>
      <c r="AA350" s="92" t="str">
        <f t="shared" si="40"/>
        <v/>
      </c>
      <c r="AB350" s="76" t="str" cm="1">
        <f t="array" ref="AB350">IF(A350="","",AREA_F(IF(RIGHT(G350,4)="ment",P350,I350),R350))</f>
        <v/>
      </c>
      <c r="AC350" s="76" t="str" cm="1">
        <f t="array" ref="AC350">IF(A350="","",ROUND(AREA_BC(R350,S350,N350,O350),2))</f>
        <v/>
      </c>
      <c r="AD350" s="76" t="str">
        <f t="shared" si="41"/>
        <v/>
      </c>
      <c r="AE350" s="76" t="str" cm="1">
        <f t="array" ref="AE350">IF(A350="","",ROUND(AREA_CT(S350,U350,I350),2))</f>
        <v/>
      </c>
      <c r="AF350" s="76" t="str" cm="1">
        <f t="array" ref="AF350">IF(A350="","",ROUND(AREA_VT(T350,U350,I350,P350),2))</f>
        <v/>
      </c>
      <c r="AG350" s="96" t="str" cm="1">
        <f t="array" ref="AG350">IF(A350="","",IF(INDEX(Table_Methods!A:F,MATCH(G350,Table_Methods!B:B,0),1)&lt;&gt;"BKFL1","",MAX(0,ROUND(BKFL1_CEB(AC350,AE350,AH350,F350,F350,J350),1))))</f>
        <v/>
      </c>
      <c r="AH350" s="96" t="str" cm="1">
        <f t="array" ref="AH350">IF(A350="","",IF(INDEX(Table_Methods!A:F,MATCH(G350,Table_Methods!B:B,0),1)&lt;&gt;"BKFL1","",MAX(0,ROUND(BKFL1_STR_NRK(AC350,AE350,K350,V350,W350),1))))</f>
        <v/>
      </c>
      <c r="AI350" s="96" t="str" cm="1">
        <f t="array" ref="AI350">IF(A350="","",IF(INDEX(Table_Methods!A:F,MATCH(G350,Table_Methods!B:B,0),1)&lt;&gt;"BKFL1","",MAX(0,ROUND(BKFL1_STR_RCK(AB350,F350),1))))</f>
        <v/>
      </c>
      <c r="AJ350" s="96" t="str" cm="1">
        <f t="array" ref="AJ350">IF(A350="","",IF(INDEX(Table_Methods!A:F,MATCH(G350,Table_Methods!B:B,0),1)&lt;&gt;"BKFL2","",MAX(0,ROUND(BKFL2_CEB(AC350,AD350,AK350,F350,F350,J350),1))))</f>
        <v/>
      </c>
      <c r="AK350" s="96" t="str" cm="1">
        <f t="array" ref="AK350">IF(A350="","",IF(INDEX(Table_Methods!A:F,MATCH(G350,Table_Methods!B:B,0),1)&lt;&gt;"BKFL2","",MAX(0,ROUND(BKFL2_STR_NRK(AC350,AD350,K350,V350,X350),1))))</f>
        <v/>
      </c>
      <c r="AL350" s="96" t="str" cm="1">
        <f t="array" ref="AL350">IF(A350="","",IF(INDEX(Table_Methods!A:F,MATCH(G350,Table_Methods!B:B,0),1)&lt;&gt;"BKFL2","",MAX(0,ROUND(BKFL2_STR_RCK(AB350,F350),1))))</f>
        <v/>
      </c>
      <c r="AM350" s="96" t="str" cm="1">
        <f t="array" ref="AM350">IF(A350="","",IF(INDEX(Table_Methods!A:F,MATCH(G350,Table_Methods!B:B,0),1)&lt;&gt;"BKFL3","",MAX(0,ROUND(BKFL3_STR(AC350+AE350,K350),1))))</f>
        <v/>
      </c>
      <c r="AN350" s="96" t="str" cm="1">
        <f t="array" ref="AN350">IF(A350="","",IF(INDEX(Table_Methods!A:F,MATCH(G350,Table_Methods!B:B,0),1)&lt;&gt;"BKFL6","",MAX(0,ROUND(BKFL6_CEB(AC350,AE350,AO350,F350,F350,J350),1))))</f>
        <v/>
      </c>
      <c r="AO350" s="97" t="str" cm="1">
        <f t="array" ref="AO350">IF(A350="","",IF(INDEX(Table_Methods!A:F,MATCH(G350,Table_Methods!B:B,0),1)&lt;&gt;"BKFL6","",MAX(0,ROUND(BKFL6_STR_NRK(AC350,K350,V350),1))))</f>
        <v/>
      </c>
      <c r="AP350" s="96" t="str" cm="1">
        <f t="array" ref="AP350">IF(A350="","",IF(INDEX(Table_Methods!A:F,MATCH(G350,Table_Methods!B:B,0),1)&lt;&gt;"BKFL6","",MAX(0,ROUND(BKFL6_STR_RCK(AB350,F350),1))))</f>
        <v/>
      </c>
      <c r="AQ350" s="97" t="str" cm="1">
        <f t="array" ref="AQ350">IF(A350="","",IF(INDEX(Table_Methods!A:F,MATCH(G350,Table_Methods!B:B,0),1)&lt;&gt;"BKFL7","",MAX(0,ROUND(BKFL7_CEB(AC350,AD350,AR350,F350,F350,J350),1))))</f>
        <v/>
      </c>
      <c r="AR350" s="96" t="str" cm="1">
        <f t="array" ref="AR350">IF(A350="","",IF(INDEX(Table_Methods!A:F,MATCH(G350,Table_Methods!B:B,0),1)&lt;&gt;"BKFL7","",MAX(0,ROUND(BKFL7_STR_NRK(AC350,K350,V350),1))))</f>
        <v/>
      </c>
      <c r="AS350" s="96" t="str" cm="1">
        <f t="array" ref="AS350">IF(A350="","",IF(INDEX(Table_Methods!A:F,MATCH(G350,Table_Methods!B:B,0),1)&lt;&gt;"BKFL7","",MAX(0,ROUND(BKFL7_STR_RCK(AB350,F350),1))))</f>
        <v/>
      </c>
      <c r="AT350" s="97" t="str" cm="1">
        <f t="array" ref="AT350">IF(A350="","",IF(INDEX(Table_Methods!A:F,MATCH(G350,Table_Methods!B:B,0),1)&lt;&gt;"BKFL8","",MAX(0,ROUND(BKFL8_CEB(AF350,Z350,AA350),1))))</f>
        <v/>
      </c>
      <c r="AU350" s="96" t="str" cm="1">
        <f t="array" ref="AU350">IF(A350="","",IF(INDEX(Table_Methods!A:F,MATCH(G350,Table_Methods!B:B,0),1)&lt;&gt;"BKFL8","",MAX(0,ROUND(BKFL8_STR_NRK(AC350,AD350,X350,Y350,Z350),1))))</f>
        <v/>
      </c>
      <c r="AV350" s="96" t="str" cm="1">
        <f t="array" ref="AV350">IF(A350="","",IF(INDEX(Table_Methods!A:F,MATCH(G350,Table_Methods!B:B,0),1)&lt;&gt;"BKFL8","",MAX(0,ROUND(BKFL8_STR_RCK(AB350,X350),1))))</f>
        <v/>
      </c>
      <c r="AW350" s="96" t="str" cm="1">
        <f t="array" ref="AW350">IF(A350="","",IF(INDEX(Table_Methods!A:F,MATCH(G350,Table_Methods!B:B,0),1)&lt;&gt;"BKFL9","",MAX(0,ROUND(BKFL9_STR_NRK(AC350,AD350,X350,Y350,Z350),1))))</f>
        <v/>
      </c>
      <c r="AX350" s="96" t="str" cm="1">
        <f t="array" ref="AX350">IF(A350="","",IF(INDEX(Table_Methods!A:F,MATCH(G350,Table_Methods!B:B,0),1)&lt;&gt;"BKFL9","",MAX(0,ROUND(BKFL9_STR_RCK(AB350,X350),1))))</f>
        <v/>
      </c>
    </row>
    <row r="351" spans="1:50" x14ac:dyDescent="0.25">
      <c r="A351" s="82" t="str">
        <f>IF(Input!A351="","",Input!A351)</f>
        <v/>
      </c>
      <c r="B351" s="82" t="str">
        <f>IF(Input!B351="","",Input!B351)</f>
        <v/>
      </c>
      <c r="C351" s="82" t="str">
        <f>IF(Input!D351="","",Input!D351)</f>
        <v/>
      </c>
      <c r="D351" s="82" t="str">
        <f>IF(Input!E351="","",Input!E351)</f>
        <v/>
      </c>
      <c r="E351" s="82" t="str">
        <f>IF(Input!F351="","",Input!F351)</f>
        <v/>
      </c>
      <c r="F351" s="82" t="str">
        <f>IF(Input!G351="","",Input!G351)</f>
        <v/>
      </c>
      <c r="G351" s="83" t="str">
        <f>IF(Input!H351="","",Input!H351)</f>
        <v/>
      </c>
      <c r="H351" s="82" t="str">
        <f>IF(Input!I351="","",Input!I351)</f>
        <v/>
      </c>
      <c r="I351" s="82" t="str">
        <f>IF(Input!J351="","",Input!J351)</f>
        <v/>
      </c>
      <c r="J351" s="82" t="str">
        <f>IF(Input!K351="","",Input!K351)</f>
        <v/>
      </c>
      <c r="K351" s="82" t="str">
        <f>IF(Input!L351="","",Input!L351)</f>
        <v/>
      </c>
      <c r="L351" s="70" t="str">
        <f>IF(B351="","",IF(B351="Box",4,IF(AND(Project!$B$12&gt;0,ISNUMBER(Project!$B$12)),Project!$B$12,12)))</f>
        <v/>
      </c>
      <c r="M351" s="66" t="str">
        <f t="shared" si="35"/>
        <v/>
      </c>
      <c r="N351" s="66" t="str">
        <f t="shared" si="36"/>
        <v/>
      </c>
      <c r="O351" s="67" t="str" cm="1">
        <f t="array" ref="O351">IF(A351="","",ROUND(IF(B351="Circular",Circular(M351),IF(B351="Box",Box(M351,N351),Elliptical(M351,N351))),3))</f>
        <v/>
      </c>
      <c r="P351" s="66" t="str">
        <f t="shared" si="37"/>
        <v/>
      </c>
      <c r="Q351" s="66" t="str" cm="1">
        <f t="array" ref="Q351">IF(M351="","",ROUND(W(M351),2))</f>
        <v/>
      </c>
      <c r="R351" s="66" t="str" cm="1">
        <f t="array" ref="R351">IF(M351="","",ROUND(Wb(Q351,M351),2))</f>
        <v/>
      </c>
      <c r="S351" s="66" t="str" cm="1">
        <f t="array" ref="S351">IF(R351="","",ROUND(K(R351,N351,L351),2))</f>
        <v/>
      </c>
      <c r="T351" s="66" t="str" cm="1">
        <f t="array" ref="T351">IF(S351="","",ROUND(K_3(S351,P351,L351),2))</f>
        <v/>
      </c>
      <c r="U351" s="66" t="str" cm="1">
        <f t="array" ref="U351">IF(S351="","",ROUND(Wt(I351,S351,L351),2))</f>
        <v/>
      </c>
      <c r="V351" s="92" t="str" cm="1">
        <f t="array" ref="V351">IF(A351="","",MAX(ROUND(L_B2(K351,N351),2),0))</f>
        <v/>
      </c>
      <c r="W351" s="92" t="str" cm="1">
        <f t="array" ref="W351">IF(A351="","",MAX(ROUND(L_Tc(K351,I351,N351),2),0))</f>
        <v/>
      </c>
      <c r="X351" s="92" t="str" cm="1">
        <f t="array" ref="X351">IF(N351="","",ROUND(L_Vc(K351,P351,N351),2))</f>
        <v/>
      </c>
      <c r="Y351" s="92" t="str">
        <f t="shared" si="38"/>
        <v/>
      </c>
      <c r="Z351" s="92" t="str">
        <f t="shared" si="39"/>
        <v/>
      </c>
      <c r="AA351" s="92" t="str">
        <f t="shared" si="40"/>
        <v/>
      </c>
      <c r="AB351" s="76" t="str" cm="1">
        <f t="array" ref="AB351">IF(A351="","",AREA_F(IF(RIGHT(G351,4)="ment",P351,I351),R351))</f>
        <v/>
      </c>
      <c r="AC351" s="76" t="str" cm="1">
        <f t="array" ref="AC351">IF(A351="","",ROUND(AREA_BC(R351,S351,N351,O351),2))</f>
        <v/>
      </c>
      <c r="AD351" s="76" t="str">
        <f t="shared" si="41"/>
        <v/>
      </c>
      <c r="AE351" s="76" t="str" cm="1">
        <f t="array" ref="AE351">IF(A351="","",ROUND(AREA_CT(S351,U351,I351),2))</f>
        <v/>
      </c>
      <c r="AF351" s="76" t="str" cm="1">
        <f t="array" ref="AF351">IF(A351="","",ROUND(AREA_VT(T351,U351,I351,P351),2))</f>
        <v/>
      </c>
      <c r="AG351" s="96" t="str" cm="1">
        <f t="array" ref="AG351">IF(A351="","",IF(INDEX(Table_Methods!A:F,MATCH(G351,Table_Methods!B:B,0),1)&lt;&gt;"BKFL1","",MAX(0,ROUND(BKFL1_CEB(AC351,AE351,AH351,F351,F351,J351),1))))</f>
        <v/>
      </c>
      <c r="AH351" s="96" t="str" cm="1">
        <f t="array" ref="AH351">IF(A351="","",IF(INDEX(Table_Methods!A:F,MATCH(G351,Table_Methods!B:B,0),1)&lt;&gt;"BKFL1","",MAX(0,ROUND(BKFL1_STR_NRK(AC351,AE351,K351,V351,W351),1))))</f>
        <v/>
      </c>
      <c r="AI351" s="96" t="str" cm="1">
        <f t="array" ref="AI351">IF(A351="","",IF(INDEX(Table_Methods!A:F,MATCH(G351,Table_Methods!B:B,0),1)&lt;&gt;"BKFL1","",MAX(0,ROUND(BKFL1_STR_RCK(AB351,F351),1))))</f>
        <v/>
      </c>
      <c r="AJ351" s="96" t="str" cm="1">
        <f t="array" ref="AJ351">IF(A351="","",IF(INDEX(Table_Methods!A:F,MATCH(G351,Table_Methods!B:B,0),1)&lt;&gt;"BKFL2","",MAX(0,ROUND(BKFL2_CEB(AC351,AD351,AK351,F351,F351,J351),1))))</f>
        <v/>
      </c>
      <c r="AK351" s="96" t="str" cm="1">
        <f t="array" ref="AK351">IF(A351="","",IF(INDEX(Table_Methods!A:F,MATCH(G351,Table_Methods!B:B,0),1)&lt;&gt;"BKFL2","",MAX(0,ROUND(BKFL2_STR_NRK(AC351,AD351,K351,V351,X351),1))))</f>
        <v/>
      </c>
      <c r="AL351" s="96" t="str" cm="1">
        <f t="array" ref="AL351">IF(A351="","",IF(INDEX(Table_Methods!A:F,MATCH(G351,Table_Methods!B:B,0),1)&lt;&gt;"BKFL2","",MAX(0,ROUND(BKFL2_STR_RCK(AB351,F351),1))))</f>
        <v/>
      </c>
      <c r="AM351" s="96" t="str" cm="1">
        <f t="array" ref="AM351">IF(A351="","",IF(INDEX(Table_Methods!A:F,MATCH(G351,Table_Methods!B:B,0),1)&lt;&gt;"BKFL3","",MAX(0,ROUND(BKFL3_STR(AC351+AE351,K351),1))))</f>
        <v/>
      </c>
      <c r="AN351" s="96" t="str" cm="1">
        <f t="array" ref="AN351">IF(A351="","",IF(INDEX(Table_Methods!A:F,MATCH(G351,Table_Methods!B:B,0),1)&lt;&gt;"BKFL6","",MAX(0,ROUND(BKFL6_CEB(AC351,AE351,AO351,F351,F351,J351),1))))</f>
        <v/>
      </c>
      <c r="AO351" s="97" t="str" cm="1">
        <f t="array" ref="AO351">IF(A351="","",IF(INDEX(Table_Methods!A:F,MATCH(G351,Table_Methods!B:B,0),1)&lt;&gt;"BKFL6","",MAX(0,ROUND(BKFL6_STR_NRK(AC351,K351,V351),1))))</f>
        <v/>
      </c>
      <c r="AP351" s="96" t="str" cm="1">
        <f t="array" ref="AP351">IF(A351="","",IF(INDEX(Table_Methods!A:F,MATCH(G351,Table_Methods!B:B,0),1)&lt;&gt;"BKFL6","",MAX(0,ROUND(BKFL6_STR_RCK(AB351,F351),1))))</f>
        <v/>
      </c>
      <c r="AQ351" s="97" t="str" cm="1">
        <f t="array" ref="AQ351">IF(A351="","",IF(INDEX(Table_Methods!A:F,MATCH(G351,Table_Methods!B:B,0),1)&lt;&gt;"BKFL7","",MAX(0,ROUND(BKFL7_CEB(AC351,AD351,AR351,F351,F351,J351),1))))</f>
        <v/>
      </c>
      <c r="AR351" s="96" t="str" cm="1">
        <f t="array" ref="AR351">IF(A351="","",IF(INDEX(Table_Methods!A:F,MATCH(G351,Table_Methods!B:B,0),1)&lt;&gt;"BKFL7","",MAX(0,ROUND(BKFL7_STR_NRK(AC351,K351,V351),1))))</f>
        <v/>
      </c>
      <c r="AS351" s="96" t="str" cm="1">
        <f t="array" ref="AS351">IF(A351="","",IF(INDEX(Table_Methods!A:F,MATCH(G351,Table_Methods!B:B,0),1)&lt;&gt;"BKFL7","",MAX(0,ROUND(BKFL7_STR_RCK(AB351,F351),1))))</f>
        <v/>
      </c>
      <c r="AT351" s="97" t="str" cm="1">
        <f t="array" ref="AT351">IF(A351="","",IF(INDEX(Table_Methods!A:F,MATCH(G351,Table_Methods!B:B,0),1)&lt;&gt;"BKFL8","",MAX(0,ROUND(BKFL8_CEB(AF351,Z351,AA351),1))))</f>
        <v/>
      </c>
      <c r="AU351" s="96" t="str" cm="1">
        <f t="array" ref="AU351">IF(A351="","",IF(INDEX(Table_Methods!A:F,MATCH(G351,Table_Methods!B:B,0),1)&lt;&gt;"BKFL8","",MAX(0,ROUND(BKFL8_STR_NRK(AC351,AD351,X351,Y351,Z351),1))))</f>
        <v/>
      </c>
      <c r="AV351" s="96" t="str" cm="1">
        <f t="array" ref="AV351">IF(A351="","",IF(INDEX(Table_Methods!A:F,MATCH(G351,Table_Methods!B:B,0),1)&lt;&gt;"BKFL8","",MAX(0,ROUND(BKFL8_STR_RCK(AB351,X351),1))))</f>
        <v/>
      </c>
      <c r="AW351" s="96" t="str" cm="1">
        <f t="array" ref="AW351">IF(A351="","",IF(INDEX(Table_Methods!A:F,MATCH(G351,Table_Methods!B:B,0),1)&lt;&gt;"BKFL9","",MAX(0,ROUND(BKFL9_STR_NRK(AC351,AD351,X351,Y351,Z351),1))))</f>
        <v/>
      </c>
      <c r="AX351" s="96" t="str" cm="1">
        <f t="array" ref="AX351">IF(A351="","",IF(INDEX(Table_Methods!A:F,MATCH(G351,Table_Methods!B:B,0),1)&lt;&gt;"BKFL9","",MAX(0,ROUND(BKFL9_STR_RCK(AB351,X351),1))))</f>
        <v/>
      </c>
    </row>
    <row r="352" spans="1:50" x14ac:dyDescent="0.25">
      <c r="A352" s="82" t="str">
        <f>IF(Input!A352="","",Input!A352)</f>
        <v/>
      </c>
      <c r="B352" s="82" t="str">
        <f>IF(Input!B352="","",Input!B352)</f>
        <v/>
      </c>
      <c r="C352" s="82" t="str">
        <f>IF(Input!D352="","",Input!D352)</f>
        <v/>
      </c>
      <c r="D352" s="82" t="str">
        <f>IF(Input!E352="","",Input!E352)</f>
        <v/>
      </c>
      <c r="E352" s="82" t="str">
        <f>IF(Input!F352="","",Input!F352)</f>
        <v/>
      </c>
      <c r="F352" s="82" t="str">
        <f>IF(Input!G352="","",Input!G352)</f>
        <v/>
      </c>
      <c r="G352" s="83" t="str">
        <f>IF(Input!H352="","",Input!H352)</f>
        <v/>
      </c>
      <c r="H352" s="82" t="str">
        <f>IF(Input!I352="","",Input!I352)</f>
        <v/>
      </c>
      <c r="I352" s="82" t="str">
        <f>IF(Input!J352="","",Input!J352)</f>
        <v/>
      </c>
      <c r="J352" s="82" t="str">
        <f>IF(Input!K352="","",Input!K352)</f>
        <v/>
      </c>
      <c r="K352" s="82" t="str">
        <f>IF(Input!L352="","",Input!L352)</f>
        <v/>
      </c>
      <c r="L352" s="70" t="str">
        <f>IF(B352="","",IF(B352="Box",4,IF(AND(Project!$B$12&gt;0,ISNUMBER(Project!$B$12)),Project!$B$12,12)))</f>
        <v/>
      </c>
      <c r="M352" s="66" t="str">
        <f t="shared" si="35"/>
        <v/>
      </c>
      <c r="N352" s="66" t="str">
        <f t="shared" si="36"/>
        <v/>
      </c>
      <c r="O352" s="67" t="str" cm="1">
        <f t="array" ref="O352">IF(A352="","",ROUND(IF(B352="Circular",Circular(M352),IF(B352="Box",Box(M352,N352),Elliptical(M352,N352))),3))</f>
        <v/>
      </c>
      <c r="P352" s="66" t="str">
        <f t="shared" si="37"/>
        <v/>
      </c>
      <c r="Q352" s="66" t="str" cm="1">
        <f t="array" ref="Q352">IF(M352="","",ROUND(W(M352),2))</f>
        <v/>
      </c>
      <c r="R352" s="66" t="str" cm="1">
        <f t="array" ref="R352">IF(M352="","",ROUND(Wb(Q352,M352),2))</f>
        <v/>
      </c>
      <c r="S352" s="66" t="str" cm="1">
        <f t="array" ref="S352">IF(R352="","",ROUND(K(R352,N352,L352),2))</f>
        <v/>
      </c>
      <c r="T352" s="66" t="str" cm="1">
        <f t="array" ref="T352">IF(S352="","",ROUND(K_3(S352,P352,L352),2))</f>
        <v/>
      </c>
      <c r="U352" s="66" t="str" cm="1">
        <f t="array" ref="U352">IF(S352="","",ROUND(Wt(I352,S352,L352),2))</f>
        <v/>
      </c>
      <c r="V352" s="92" t="str" cm="1">
        <f t="array" ref="V352">IF(A352="","",MAX(ROUND(L_B2(K352,N352),2),0))</f>
        <v/>
      </c>
      <c r="W352" s="92" t="str" cm="1">
        <f t="array" ref="W352">IF(A352="","",MAX(ROUND(L_Tc(K352,I352,N352),2),0))</f>
        <v/>
      </c>
      <c r="X352" s="92" t="str" cm="1">
        <f t="array" ref="X352">IF(N352="","",ROUND(L_Vc(K352,P352,N352),2))</f>
        <v/>
      </c>
      <c r="Y352" s="92" t="str">
        <f t="shared" si="38"/>
        <v/>
      </c>
      <c r="Z352" s="92" t="str">
        <f t="shared" si="39"/>
        <v/>
      </c>
      <c r="AA352" s="92" t="str">
        <f t="shared" si="40"/>
        <v/>
      </c>
      <c r="AB352" s="76" t="str" cm="1">
        <f t="array" ref="AB352">IF(A352="","",AREA_F(IF(RIGHT(G352,4)="ment",P352,I352),R352))</f>
        <v/>
      </c>
      <c r="AC352" s="76" t="str" cm="1">
        <f t="array" ref="AC352">IF(A352="","",ROUND(AREA_BC(R352,S352,N352,O352),2))</f>
        <v/>
      </c>
      <c r="AD352" s="76" t="str">
        <f t="shared" si="41"/>
        <v/>
      </c>
      <c r="AE352" s="76" t="str" cm="1">
        <f t="array" ref="AE352">IF(A352="","",ROUND(AREA_CT(S352,U352,I352),2))</f>
        <v/>
      </c>
      <c r="AF352" s="76" t="str" cm="1">
        <f t="array" ref="AF352">IF(A352="","",ROUND(AREA_VT(T352,U352,I352,P352),2))</f>
        <v/>
      </c>
      <c r="AG352" s="96" t="str" cm="1">
        <f t="array" ref="AG352">IF(A352="","",IF(INDEX(Table_Methods!A:F,MATCH(G352,Table_Methods!B:B,0),1)&lt;&gt;"BKFL1","",MAX(0,ROUND(BKFL1_CEB(AC352,AE352,AH352,F352,F352,J352),1))))</f>
        <v/>
      </c>
      <c r="AH352" s="96" t="str" cm="1">
        <f t="array" ref="AH352">IF(A352="","",IF(INDEX(Table_Methods!A:F,MATCH(G352,Table_Methods!B:B,0),1)&lt;&gt;"BKFL1","",MAX(0,ROUND(BKFL1_STR_NRK(AC352,AE352,K352,V352,W352),1))))</f>
        <v/>
      </c>
      <c r="AI352" s="96" t="str" cm="1">
        <f t="array" ref="AI352">IF(A352="","",IF(INDEX(Table_Methods!A:F,MATCH(G352,Table_Methods!B:B,0),1)&lt;&gt;"BKFL1","",MAX(0,ROUND(BKFL1_STR_RCK(AB352,F352),1))))</f>
        <v/>
      </c>
      <c r="AJ352" s="96" t="str" cm="1">
        <f t="array" ref="AJ352">IF(A352="","",IF(INDEX(Table_Methods!A:F,MATCH(G352,Table_Methods!B:B,0),1)&lt;&gt;"BKFL2","",MAX(0,ROUND(BKFL2_CEB(AC352,AD352,AK352,F352,F352,J352),1))))</f>
        <v/>
      </c>
      <c r="AK352" s="96" t="str" cm="1">
        <f t="array" ref="AK352">IF(A352="","",IF(INDEX(Table_Methods!A:F,MATCH(G352,Table_Methods!B:B,0),1)&lt;&gt;"BKFL2","",MAX(0,ROUND(BKFL2_STR_NRK(AC352,AD352,K352,V352,X352),1))))</f>
        <v/>
      </c>
      <c r="AL352" s="96" t="str" cm="1">
        <f t="array" ref="AL352">IF(A352="","",IF(INDEX(Table_Methods!A:F,MATCH(G352,Table_Methods!B:B,0),1)&lt;&gt;"BKFL2","",MAX(0,ROUND(BKFL2_STR_RCK(AB352,F352),1))))</f>
        <v/>
      </c>
      <c r="AM352" s="96" t="str" cm="1">
        <f t="array" ref="AM352">IF(A352="","",IF(INDEX(Table_Methods!A:F,MATCH(G352,Table_Methods!B:B,0),1)&lt;&gt;"BKFL3","",MAX(0,ROUND(BKFL3_STR(AC352+AE352,K352),1))))</f>
        <v/>
      </c>
      <c r="AN352" s="96" t="str" cm="1">
        <f t="array" ref="AN352">IF(A352="","",IF(INDEX(Table_Methods!A:F,MATCH(G352,Table_Methods!B:B,0),1)&lt;&gt;"BKFL6","",MAX(0,ROUND(BKFL6_CEB(AC352,AE352,AO352,F352,F352,J352),1))))</f>
        <v/>
      </c>
      <c r="AO352" s="97" t="str" cm="1">
        <f t="array" ref="AO352">IF(A352="","",IF(INDEX(Table_Methods!A:F,MATCH(G352,Table_Methods!B:B,0),1)&lt;&gt;"BKFL6","",MAX(0,ROUND(BKFL6_STR_NRK(AC352,K352,V352),1))))</f>
        <v/>
      </c>
      <c r="AP352" s="96" t="str" cm="1">
        <f t="array" ref="AP352">IF(A352="","",IF(INDEX(Table_Methods!A:F,MATCH(G352,Table_Methods!B:B,0),1)&lt;&gt;"BKFL6","",MAX(0,ROUND(BKFL6_STR_RCK(AB352,F352),1))))</f>
        <v/>
      </c>
      <c r="AQ352" s="97" t="str" cm="1">
        <f t="array" ref="AQ352">IF(A352="","",IF(INDEX(Table_Methods!A:F,MATCH(G352,Table_Methods!B:B,0),1)&lt;&gt;"BKFL7","",MAX(0,ROUND(BKFL7_CEB(AC352,AD352,AR352,F352,F352,J352),1))))</f>
        <v/>
      </c>
      <c r="AR352" s="96" t="str" cm="1">
        <f t="array" ref="AR352">IF(A352="","",IF(INDEX(Table_Methods!A:F,MATCH(G352,Table_Methods!B:B,0),1)&lt;&gt;"BKFL7","",MAX(0,ROUND(BKFL7_STR_NRK(AC352,K352,V352),1))))</f>
        <v/>
      </c>
      <c r="AS352" s="96" t="str" cm="1">
        <f t="array" ref="AS352">IF(A352="","",IF(INDEX(Table_Methods!A:F,MATCH(G352,Table_Methods!B:B,0),1)&lt;&gt;"BKFL7","",MAX(0,ROUND(BKFL7_STR_RCK(AB352,F352),1))))</f>
        <v/>
      </c>
      <c r="AT352" s="97" t="str" cm="1">
        <f t="array" ref="AT352">IF(A352="","",IF(INDEX(Table_Methods!A:F,MATCH(G352,Table_Methods!B:B,0),1)&lt;&gt;"BKFL8","",MAX(0,ROUND(BKFL8_CEB(AF352,Z352,AA352),1))))</f>
        <v/>
      </c>
      <c r="AU352" s="96" t="str" cm="1">
        <f t="array" ref="AU352">IF(A352="","",IF(INDEX(Table_Methods!A:F,MATCH(G352,Table_Methods!B:B,0),1)&lt;&gt;"BKFL8","",MAX(0,ROUND(BKFL8_STR_NRK(AC352,AD352,X352,Y352,Z352),1))))</f>
        <v/>
      </c>
      <c r="AV352" s="96" t="str" cm="1">
        <f t="array" ref="AV352">IF(A352="","",IF(INDEX(Table_Methods!A:F,MATCH(G352,Table_Methods!B:B,0),1)&lt;&gt;"BKFL8","",MAX(0,ROUND(BKFL8_STR_RCK(AB352,X352),1))))</f>
        <v/>
      </c>
      <c r="AW352" s="96" t="str" cm="1">
        <f t="array" ref="AW352">IF(A352="","",IF(INDEX(Table_Methods!A:F,MATCH(G352,Table_Methods!B:B,0),1)&lt;&gt;"BKFL9","",MAX(0,ROUND(BKFL9_STR_NRK(AC352,AD352,X352,Y352,Z352),1))))</f>
        <v/>
      </c>
      <c r="AX352" s="96" t="str" cm="1">
        <f t="array" ref="AX352">IF(A352="","",IF(INDEX(Table_Methods!A:F,MATCH(G352,Table_Methods!B:B,0),1)&lt;&gt;"BKFL9","",MAX(0,ROUND(BKFL9_STR_RCK(AB352,X352),1))))</f>
        <v/>
      </c>
    </row>
    <row r="353" spans="1:50" x14ac:dyDescent="0.25">
      <c r="A353" s="82" t="str">
        <f>IF(Input!A353="","",Input!A353)</f>
        <v/>
      </c>
      <c r="B353" s="82" t="str">
        <f>IF(Input!B353="","",Input!B353)</f>
        <v/>
      </c>
      <c r="C353" s="82" t="str">
        <f>IF(Input!D353="","",Input!D353)</f>
        <v/>
      </c>
      <c r="D353" s="82" t="str">
        <f>IF(Input!E353="","",Input!E353)</f>
        <v/>
      </c>
      <c r="E353" s="82" t="str">
        <f>IF(Input!F353="","",Input!F353)</f>
        <v/>
      </c>
      <c r="F353" s="82" t="str">
        <f>IF(Input!G353="","",Input!G353)</f>
        <v/>
      </c>
      <c r="G353" s="83" t="str">
        <f>IF(Input!H353="","",Input!H353)</f>
        <v/>
      </c>
      <c r="H353" s="82" t="str">
        <f>IF(Input!I353="","",Input!I353)</f>
        <v/>
      </c>
      <c r="I353" s="82" t="str">
        <f>IF(Input!J353="","",Input!J353)</f>
        <v/>
      </c>
      <c r="J353" s="82" t="str">
        <f>IF(Input!K353="","",Input!K353)</f>
        <v/>
      </c>
      <c r="K353" s="82" t="str">
        <f>IF(Input!L353="","",Input!L353)</f>
        <v/>
      </c>
      <c r="L353" s="70" t="str">
        <f>IF(B353="","",IF(B353="Box",4,IF(AND(Project!$B$12&gt;0,ISNUMBER(Project!$B$12)),Project!$B$12,12)))</f>
        <v/>
      </c>
      <c r="M353" s="66" t="str">
        <f t="shared" si="35"/>
        <v/>
      </c>
      <c r="N353" s="66" t="str">
        <f t="shared" si="36"/>
        <v/>
      </c>
      <c r="O353" s="67" t="str" cm="1">
        <f t="array" ref="O353">IF(A353="","",ROUND(IF(B353="Circular",Circular(M353),IF(B353="Box",Box(M353,N353),Elliptical(M353,N353))),3))</f>
        <v/>
      </c>
      <c r="P353" s="66" t="str">
        <f t="shared" si="37"/>
        <v/>
      </c>
      <c r="Q353" s="66" t="str" cm="1">
        <f t="array" ref="Q353">IF(M353="","",ROUND(W(M353),2))</f>
        <v/>
      </c>
      <c r="R353" s="66" t="str" cm="1">
        <f t="array" ref="R353">IF(M353="","",ROUND(Wb(Q353,M353),2))</f>
        <v/>
      </c>
      <c r="S353" s="66" t="str" cm="1">
        <f t="array" ref="S353">IF(R353="","",ROUND(K(R353,N353,L353),2))</f>
        <v/>
      </c>
      <c r="T353" s="66" t="str" cm="1">
        <f t="array" ref="T353">IF(S353="","",ROUND(K_3(S353,P353,L353),2))</f>
        <v/>
      </c>
      <c r="U353" s="66" t="str" cm="1">
        <f t="array" ref="U353">IF(S353="","",ROUND(Wt(I353,S353,L353),2))</f>
        <v/>
      </c>
      <c r="V353" s="92" t="str" cm="1">
        <f t="array" ref="V353">IF(A353="","",MAX(ROUND(L_B2(K353,N353),2),0))</f>
        <v/>
      </c>
      <c r="W353" s="92" t="str" cm="1">
        <f t="array" ref="W353">IF(A353="","",MAX(ROUND(L_Tc(K353,I353,N353),2),0))</f>
        <v/>
      </c>
      <c r="X353" s="92" t="str" cm="1">
        <f t="array" ref="X353">IF(N353="","",ROUND(L_Vc(K353,P353,N353),2))</f>
        <v/>
      </c>
      <c r="Y353" s="92" t="str">
        <f t="shared" si="38"/>
        <v/>
      </c>
      <c r="Z353" s="92" t="str">
        <f t="shared" si="39"/>
        <v/>
      </c>
      <c r="AA353" s="92" t="str">
        <f t="shared" si="40"/>
        <v/>
      </c>
      <c r="AB353" s="76" t="str" cm="1">
        <f t="array" ref="AB353">IF(A353="","",AREA_F(IF(RIGHT(G353,4)="ment",P353,I353),R353))</f>
        <v/>
      </c>
      <c r="AC353" s="76" t="str" cm="1">
        <f t="array" ref="AC353">IF(A353="","",ROUND(AREA_BC(R353,S353,N353,O353),2))</f>
        <v/>
      </c>
      <c r="AD353" s="76" t="str">
        <f t="shared" si="41"/>
        <v/>
      </c>
      <c r="AE353" s="76" t="str" cm="1">
        <f t="array" ref="AE353">IF(A353="","",ROUND(AREA_CT(S353,U353,I353),2))</f>
        <v/>
      </c>
      <c r="AF353" s="76" t="str" cm="1">
        <f t="array" ref="AF353">IF(A353="","",ROUND(AREA_VT(T353,U353,I353,P353),2))</f>
        <v/>
      </c>
      <c r="AG353" s="96" t="str" cm="1">
        <f t="array" ref="AG353">IF(A353="","",IF(INDEX(Table_Methods!A:F,MATCH(G353,Table_Methods!B:B,0),1)&lt;&gt;"BKFL1","",MAX(0,ROUND(BKFL1_CEB(AC353,AE353,AH353,F353,F353,J353),1))))</f>
        <v/>
      </c>
      <c r="AH353" s="96" t="str" cm="1">
        <f t="array" ref="AH353">IF(A353="","",IF(INDEX(Table_Methods!A:F,MATCH(G353,Table_Methods!B:B,0),1)&lt;&gt;"BKFL1","",MAX(0,ROUND(BKFL1_STR_NRK(AC353,AE353,K353,V353,W353),1))))</f>
        <v/>
      </c>
      <c r="AI353" s="96" t="str" cm="1">
        <f t="array" ref="AI353">IF(A353="","",IF(INDEX(Table_Methods!A:F,MATCH(G353,Table_Methods!B:B,0),1)&lt;&gt;"BKFL1","",MAX(0,ROUND(BKFL1_STR_RCK(AB353,F353),1))))</f>
        <v/>
      </c>
      <c r="AJ353" s="96" t="str" cm="1">
        <f t="array" ref="AJ353">IF(A353="","",IF(INDEX(Table_Methods!A:F,MATCH(G353,Table_Methods!B:B,0),1)&lt;&gt;"BKFL2","",MAX(0,ROUND(BKFL2_CEB(AC353,AD353,AK353,F353,F353,J353),1))))</f>
        <v/>
      </c>
      <c r="AK353" s="96" t="str" cm="1">
        <f t="array" ref="AK353">IF(A353="","",IF(INDEX(Table_Methods!A:F,MATCH(G353,Table_Methods!B:B,0),1)&lt;&gt;"BKFL2","",MAX(0,ROUND(BKFL2_STR_NRK(AC353,AD353,K353,V353,X353),1))))</f>
        <v/>
      </c>
      <c r="AL353" s="96" t="str" cm="1">
        <f t="array" ref="AL353">IF(A353="","",IF(INDEX(Table_Methods!A:F,MATCH(G353,Table_Methods!B:B,0),1)&lt;&gt;"BKFL2","",MAX(0,ROUND(BKFL2_STR_RCK(AB353,F353),1))))</f>
        <v/>
      </c>
      <c r="AM353" s="96" t="str" cm="1">
        <f t="array" ref="AM353">IF(A353="","",IF(INDEX(Table_Methods!A:F,MATCH(G353,Table_Methods!B:B,0),1)&lt;&gt;"BKFL3","",MAX(0,ROUND(BKFL3_STR(AC353+AE353,K353),1))))</f>
        <v/>
      </c>
      <c r="AN353" s="96" t="str" cm="1">
        <f t="array" ref="AN353">IF(A353="","",IF(INDEX(Table_Methods!A:F,MATCH(G353,Table_Methods!B:B,0),1)&lt;&gt;"BKFL6","",MAX(0,ROUND(BKFL6_CEB(AC353,AE353,AO353,F353,F353,J353),1))))</f>
        <v/>
      </c>
      <c r="AO353" s="97" t="str" cm="1">
        <f t="array" ref="AO353">IF(A353="","",IF(INDEX(Table_Methods!A:F,MATCH(G353,Table_Methods!B:B,0),1)&lt;&gt;"BKFL6","",MAX(0,ROUND(BKFL6_STR_NRK(AC353,K353,V353),1))))</f>
        <v/>
      </c>
      <c r="AP353" s="96" t="str" cm="1">
        <f t="array" ref="AP353">IF(A353="","",IF(INDEX(Table_Methods!A:F,MATCH(G353,Table_Methods!B:B,0),1)&lt;&gt;"BKFL6","",MAX(0,ROUND(BKFL6_STR_RCK(AB353,F353),1))))</f>
        <v/>
      </c>
      <c r="AQ353" s="97" t="str" cm="1">
        <f t="array" ref="AQ353">IF(A353="","",IF(INDEX(Table_Methods!A:F,MATCH(G353,Table_Methods!B:B,0),1)&lt;&gt;"BKFL7","",MAX(0,ROUND(BKFL7_CEB(AC353,AD353,AR353,F353,F353,J353),1))))</f>
        <v/>
      </c>
      <c r="AR353" s="96" t="str" cm="1">
        <f t="array" ref="AR353">IF(A353="","",IF(INDEX(Table_Methods!A:F,MATCH(G353,Table_Methods!B:B,0),1)&lt;&gt;"BKFL7","",MAX(0,ROUND(BKFL7_STR_NRK(AC353,K353,V353),1))))</f>
        <v/>
      </c>
      <c r="AS353" s="96" t="str" cm="1">
        <f t="array" ref="AS353">IF(A353="","",IF(INDEX(Table_Methods!A:F,MATCH(G353,Table_Methods!B:B,0),1)&lt;&gt;"BKFL7","",MAX(0,ROUND(BKFL7_STR_RCK(AB353,F353),1))))</f>
        <v/>
      </c>
      <c r="AT353" s="97" t="str" cm="1">
        <f t="array" ref="AT353">IF(A353="","",IF(INDEX(Table_Methods!A:F,MATCH(G353,Table_Methods!B:B,0),1)&lt;&gt;"BKFL8","",MAX(0,ROUND(BKFL8_CEB(AF353,Z353,AA353),1))))</f>
        <v/>
      </c>
      <c r="AU353" s="96" t="str" cm="1">
        <f t="array" ref="AU353">IF(A353="","",IF(INDEX(Table_Methods!A:F,MATCH(G353,Table_Methods!B:B,0),1)&lt;&gt;"BKFL8","",MAX(0,ROUND(BKFL8_STR_NRK(AC353,AD353,X353,Y353,Z353),1))))</f>
        <v/>
      </c>
      <c r="AV353" s="96" t="str" cm="1">
        <f t="array" ref="AV353">IF(A353="","",IF(INDEX(Table_Methods!A:F,MATCH(G353,Table_Methods!B:B,0),1)&lt;&gt;"BKFL8","",MAX(0,ROUND(BKFL8_STR_RCK(AB353,X353),1))))</f>
        <v/>
      </c>
      <c r="AW353" s="96" t="str" cm="1">
        <f t="array" ref="AW353">IF(A353="","",IF(INDEX(Table_Methods!A:F,MATCH(G353,Table_Methods!B:B,0),1)&lt;&gt;"BKFL9","",MAX(0,ROUND(BKFL9_STR_NRK(AC353,AD353,X353,Y353,Z353),1))))</f>
        <v/>
      </c>
      <c r="AX353" s="96" t="str" cm="1">
        <f t="array" ref="AX353">IF(A353="","",IF(INDEX(Table_Methods!A:F,MATCH(G353,Table_Methods!B:B,0),1)&lt;&gt;"BKFL9","",MAX(0,ROUND(BKFL9_STR_RCK(AB353,X353),1))))</f>
        <v/>
      </c>
    </row>
    <row r="354" spans="1:50" x14ac:dyDescent="0.25">
      <c r="A354" s="82" t="str">
        <f>IF(Input!A354="","",Input!A354)</f>
        <v/>
      </c>
      <c r="B354" s="82" t="str">
        <f>IF(Input!B354="","",Input!B354)</f>
        <v/>
      </c>
      <c r="C354" s="82" t="str">
        <f>IF(Input!D354="","",Input!D354)</f>
        <v/>
      </c>
      <c r="D354" s="82" t="str">
        <f>IF(Input!E354="","",Input!E354)</f>
        <v/>
      </c>
      <c r="E354" s="82" t="str">
        <f>IF(Input!F354="","",Input!F354)</f>
        <v/>
      </c>
      <c r="F354" s="82" t="str">
        <f>IF(Input!G354="","",Input!G354)</f>
        <v/>
      </c>
      <c r="G354" s="83" t="str">
        <f>IF(Input!H354="","",Input!H354)</f>
        <v/>
      </c>
      <c r="H354" s="82" t="str">
        <f>IF(Input!I354="","",Input!I354)</f>
        <v/>
      </c>
      <c r="I354" s="82" t="str">
        <f>IF(Input!J354="","",Input!J354)</f>
        <v/>
      </c>
      <c r="J354" s="82" t="str">
        <f>IF(Input!K354="","",Input!K354)</f>
        <v/>
      </c>
      <c r="K354" s="82" t="str">
        <f>IF(Input!L354="","",Input!L354)</f>
        <v/>
      </c>
      <c r="L354" s="70" t="str">
        <f>IF(B354="","",IF(B354="Box",4,IF(AND(Project!$B$12&gt;0,ISNUMBER(Project!$B$12)),Project!$B$12,12)))</f>
        <v/>
      </c>
      <c r="M354" s="66" t="str">
        <f t="shared" si="35"/>
        <v/>
      </c>
      <c r="N354" s="66" t="str">
        <f t="shared" si="36"/>
        <v/>
      </c>
      <c r="O354" s="67" t="str" cm="1">
        <f t="array" ref="O354">IF(A354="","",ROUND(IF(B354="Circular",Circular(M354),IF(B354="Box",Box(M354,N354),Elliptical(M354,N354))),3))</f>
        <v/>
      </c>
      <c r="P354" s="66" t="str">
        <f t="shared" si="37"/>
        <v/>
      </c>
      <c r="Q354" s="66" t="str" cm="1">
        <f t="array" ref="Q354">IF(M354="","",ROUND(W(M354),2))</f>
        <v/>
      </c>
      <c r="R354" s="66" t="str" cm="1">
        <f t="array" ref="R354">IF(M354="","",ROUND(Wb(Q354,M354),2))</f>
        <v/>
      </c>
      <c r="S354" s="66" t="str" cm="1">
        <f t="array" ref="S354">IF(R354="","",ROUND(K(R354,N354,L354),2))</f>
        <v/>
      </c>
      <c r="T354" s="66" t="str" cm="1">
        <f t="array" ref="T354">IF(S354="","",ROUND(K_3(S354,P354,L354),2))</f>
        <v/>
      </c>
      <c r="U354" s="66" t="str" cm="1">
        <f t="array" ref="U354">IF(S354="","",ROUND(Wt(I354,S354,L354),2))</f>
        <v/>
      </c>
      <c r="V354" s="92" t="str" cm="1">
        <f t="array" ref="V354">IF(A354="","",MAX(ROUND(L_B2(K354,N354),2),0))</f>
        <v/>
      </c>
      <c r="W354" s="92" t="str" cm="1">
        <f t="array" ref="W354">IF(A354="","",MAX(ROUND(L_Tc(K354,I354,N354),2),0))</f>
        <v/>
      </c>
      <c r="X354" s="92" t="str" cm="1">
        <f t="array" ref="X354">IF(N354="","",ROUND(L_Vc(K354,P354,N354),2))</f>
        <v/>
      </c>
      <c r="Y354" s="92" t="str">
        <f t="shared" si="38"/>
        <v/>
      </c>
      <c r="Z354" s="92" t="str">
        <f t="shared" si="39"/>
        <v/>
      </c>
      <c r="AA354" s="92" t="str">
        <f t="shared" si="40"/>
        <v/>
      </c>
      <c r="AB354" s="76" t="str" cm="1">
        <f t="array" ref="AB354">IF(A354="","",AREA_F(IF(RIGHT(G354,4)="ment",P354,I354),R354))</f>
        <v/>
      </c>
      <c r="AC354" s="76" t="str" cm="1">
        <f t="array" ref="AC354">IF(A354="","",ROUND(AREA_BC(R354,S354,N354,O354),2))</f>
        <v/>
      </c>
      <c r="AD354" s="76" t="str">
        <f t="shared" si="41"/>
        <v/>
      </c>
      <c r="AE354" s="76" t="str" cm="1">
        <f t="array" ref="AE354">IF(A354="","",ROUND(AREA_CT(S354,U354,I354),2))</f>
        <v/>
      </c>
      <c r="AF354" s="76" t="str" cm="1">
        <f t="array" ref="AF354">IF(A354="","",ROUND(AREA_VT(T354,U354,I354,P354),2))</f>
        <v/>
      </c>
      <c r="AG354" s="96" t="str" cm="1">
        <f t="array" ref="AG354">IF(A354="","",IF(INDEX(Table_Methods!A:F,MATCH(G354,Table_Methods!B:B,0),1)&lt;&gt;"BKFL1","",MAX(0,ROUND(BKFL1_CEB(AC354,AE354,AH354,F354,F354,J354),1))))</f>
        <v/>
      </c>
      <c r="AH354" s="96" t="str" cm="1">
        <f t="array" ref="AH354">IF(A354="","",IF(INDEX(Table_Methods!A:F,MATCH(G354,Table_Methods!B:B,0),1)&lt;&gt;"BKFL1","",MAX(0,ROUND(BKFL1_STR_NRK(AC354,AE354,K354,V354,W354),1))))</f>
        <v/>
      </c>
      <c r="AI354" s="96" t="str" cm="1">
        <f t="array" ref="AI354">IF(A354="","",IF(INDEX(Table_Methods!A:F,MATCH(G354,Table_Methods!B:B,0),1)&lt;&gt;"BKFL1","",MAX(0,ROUND(BKFL1_STR_RCK(AB354,F354),1))))</f>
        <v/>
      </c>
      <c r="AJ354" s="96" t="str" cm="1">
        <f t="array" ref="AJ354">IF(A354="","",IF(INDEX(Table_Methods!A:F,MATCH(G354,Table_Methods!B:B,0),1)&lt;&gt;"BKFL2","",MAX(0,ROUND(BKFL2_CEB(AC354,AD354,AK354,F354,F354,J354),1))))</f>
        <v/>
      </c>
      <c r="AK354" s="96" t="str" cm="1">
        <f t="array" ref="AK354">IF(A354="","",IF(INDEX(Table_Methods!A:F,MATCH(G354,Table_Methods!B:B,0),1)&lt;&gt;"BKFL2","",MAX(0,ROUND(BKFL2_STR_NRK(AC354,AD354,K354,V354,X354),1))))</f>
        <v/>
      </c>
      <c r="AL354" s="96" t="str" cm="1">
        <f t="array" ref="AL354">IF(A354="","",IF(INDEX(Table_Methods!A:F,MATCH(G354,Table_Methods!B:B,0),1)&lt;&gt;"BKFL2","",MAX(0,ROUND(BKFL2_STR_RCK(AB354,F354),1))))</f>
        <v/>
      </c>
      <c r="AM354" s="96" t="str" cm="1">
        <f t="array" ref="AM354">IF(A354="","",IF(INDEX(Table_Methods!A:F,MATCH(G354,Table_Methods!B:B,0),1)&lt;&gt;"BKFL3","",MAX(0,ROUND(BKFL3_STR(AC354+AE354,K354),1))))</f>
        <v/>
      </c>
      <c r="AN354" s="96" t="str" cm="1">
        <f t="array" ref="AN354">IF(A354="","",IF(INDEX(Table_Methods!A:F,MATCH(G354,Table_Methods!B:B,0),1)&lt;&gt;"BKFL6","",MAX(0,ROUND(BKFL6_CEB(AC354,AE354,AO354,F354,F354,J354),1))))</f>
        <v/>
      </c>
      <c r="AO354" s="97" t="str" cm="1">
        <f t="array" ref="AO354">IF(A354="","",IF(INDEX(Table_Methods!A:F,MATCH(G354,Table_Methods!B:B,0),1)&lt;&gt;"BKFL6","",MAX(0,ROUND(BKFL6_STR_NRK(AC354,K354,V354),1))))</f>
        <v/>
      </c>
      <c r="AP354" s="96" t="str" cm="1">
        <f t="array" ref="AP354">IF(A354="","",IF(INDEX(Table_Methods!A:F,MATCH(G354,Table_Methods!B:B,0),1)&lt;&gt;"BKFL6","",MAX(0,ROUND(BKFL6_STR_RCK(AB354,F354),1))))</f>
        <v/>
      </c>
      <c r="AQ354" s="97" t="str" cm="1">
        <f t="array" ref="AQ354">IF(A354="","",IF(INDEX(Table_Methods!A:F,MATCH(G354,Table_Methods!B:B,0),1)&lt;&gt;"BKFL7","",MAX(0,ROUND(BKFL7_CEB(AC354,AD354,AR354,F354,F354,J354),1))))</f>
        <v/>
      </c>
      <c r="AR354" s="96" t="str" cm="1">
        <f t="array" ref="AR354">IF(A354="","",IF(INDEX(Table_Methods!A:F,MATCH(G354,Table_Methods!B:B,0),1)&lt;&gt;"BKFL7","",MAX(0,ROUND(BKFL7_STR_NRK(AC354,K354,V354),1))))</f>
        <v/>
      </c>
      <c r="AS354" s="96" t="str" cm="1">
        <f t="array" ref="AS354">IF(A354="","",IF(INDEX(Table_Methods!A:F,MATCH(G354,Table_Methods!B:B,0),1)&lt;&gt;"BKFL7","",MAX(0,ROUND(BKFL7_STR_RCK(AB354,F354),1))))</f>
        <v/>
      </c>
      <c r="AT354" s="97" t="str" cm="1">
        <f t="array" ref="AT354">IF(A354="","",IF(INDEX(Table_Methods!A:F,MATCH(G354,Table_Methods!B:B,0),1)&lt;&gt;"BKFL8","",MAX(0,ROUND(BKFL8_CEB(AF354,Z354,AA354),1))))</f>
        <v/>
      </c>
      <c r="AU354" s="96" t="str" cm="1">
        <f t="array" ref="AU354">IF(A354="","",IF(INDEX(Table_Methods!A:F,MATCH(G354,Table_Methods!B:B,0),1)&lt;&gt;"BKFL8","",MAX(0,ROUND(BKFL8_STR_NRK(AC354,AD354,X354,Y354,Z354),1))))</f>
        <v/>
      </c>
      <c r="AV354" s="96" t="str" cm="1">
        <f t="array" ref="AV354">IF(A354="","",IF(INDEX(Table_Methods!A:F,MATCH(G354,Table_Methods!B:B,0),1)&lt;&gt;"BKFL8","",MAX(0,ROUND(BKFL8_STR_RCK(AB354,X354),1))))</f>
        <v/>
      </c>
      <c r="AW354" s="96" t="str" cm="1">
        <f t="array" ref="AW354">IF(A354="","",IF(INDEX(Table_Methods!A:F,MATCH(G354,Table_Methods!B:B,0),1)&lt;&gt;"BKFL9","",MAX(0,ROUND(BKFL9_STR_NRK(AC354,AD354,X354,Y354,Z354),1))))</f>
        <v/>
      </c>
      <c r="AX354" s="96" t="str" cm="1">
        <f t="array" ref="AX354">IF(A354="","",IF(INDEX(Table_Methods!A:F,MATCH(G354,Table_Methods!B:B,0),1)&lt;&gt;"BKFL9","",MAX(0,ROUND(BKFL9_STR_RCK(AB354,X354),1))))</f>
        <v/>
      </c>
    </row>
    <row r="355" spans="1:50" x14ac:dyDescent="0.25">
      <c r="A355" s="82" t="str">
        <f>IF(Input!A355="","",Input!A355)</f>
        <v/>
      </c>
      <c r="B355" s="82" t="str">
        <f>IF(Input!B355="","",Input!B355)</f>
        <v/>
      </c>
      <c r="C355" s="82" t="str">
        <f>IF(Input!D355="","",Input!D355)</f>
        <v/>
      </c>
      <c r="D355" s="82" t="str">
        <f>IF(Input!E355="","",Input!E355)</f>
        <v/>
      </c>
      <c r="E355" s="82" t="str">
        <f>IF(Input!F355="","",Input!F355)</f>
        <v/>
      </c>
      <c r="F355" s="82" t="str">
        <f>IF(Input!G355="","",Input!G355)</f>
        <v/>
      </c>
      <c r="G355" s="83" t="str">
        <f>IF(Input!H355="","",Input!H355)</f>
        <v/>
      </c>
      <c r="H355" s="82" t="str">
        <f>IF(Input!I355="","",Input!I355)</f>
        <v/>
      </c>
      <c r="I355" s="82" t="str">
        <f>IF(Input!J355="","",Input!J355)</f>
        <v/>
      </c>
      <c r="J355" s="82" t="str">
        <f>IF(Input!K355="","",Input!K355)</f>
        <v/>
      </c>
      <c r="K355" s="82" t="str">
        <f>IF(Input!L355="","",Input!L355)</f>
        <v/>
      </c>
      <c r="L355" s="70" t="str">
        <f>IF(B355="","",IF(B355="Box",4,IF(AND(Project!$B$12&gt;0,ISNUMBER(Project!$B$12)),Project!$B$12,12)))</f>
        <v/>
      </c>
      <c r="M355" s="66" t="str">
        <f t="shared" si="35"/>
        <v/>
      </c>
      <c r="N355" s="66" t="str">
        <f t="shared" si="36"/>
        <v/>
      </c>
      <c r="O355" s="67" t="str" cm="1">
        <f t="array" ref="O355">IF(A355="","",ROUND(IF(B355="Circular",Circular(M355),IF(B355="Box",Box(M355,N355),Elliptical(M355,N355))),3))</f>
        <v/>
      </c>
      <c r="P355" s="66" t="str">
        <f t="shared" si="37"/>
        <v/>
      </c>
      <c r="Q355" s="66" t="str" cm="1">
        <f t="array" ref="Q355">IF(M355="","",ROUND(W(M355),2))</f>
        <v/>
      </c>
      <c r="R355" s="66" t="str" cm="1">
        <f t="array" ref="R355">IF(M355="","",ROUND(Wb(Q355,M355),2))</f>
        <v/>
      </c>
      <c r="S355" s="66" t="str" cm="1">
        <f t="array" ref="S355">IF(R355="","",ROUND(K(R355,N355,L355),2))</f>
        <v/>
      </c>
      <c r="T355" s="66" t="str" cm="1">
        <f t="array" ref="T355">IF(S355="","",ROUND(K_3(S355,P355,L355),2))</f>
        <v/>
      </c>
      <c r="U355" s="66" t="str" cm="1">
        <f t="array" ref="U355">IF(S355="","",ROUND(Wt(I355,S355,L355),2))</f>
        <v/>
      </c>
      <c r="V355" s="92" t="str" cm="1">
        <f t="array" ref="V355">IF(A355="","",MAX(ROUND(L_B2(K355,N355),2),0))</f>
        <v/>
      </c>
      <c r="W355" s="92" t="str" cm="1">
        <f t="array" ref="W355">IF(A355="","",MAX(ROUND(L_Tc(K355,I355,N355),2),0))</f>
        <v/>
      </c>
      <c r="X355" s="92" t="str" cm="1">
        <f t="array" ref="X355">IF(N355="","",ROUND(L_Vc(K355,P355,N355),2))</f>
        <v/>
      </c>
      <c r="Y355" s="92" t="str">
        <f t="shared" si="38"/>
        <v/>
      </c>
      <c r="Z355" s="92" t="str">
        <f t="shared" si="39"/>
        <v/>
      </c>
      <c r="AA355" s="92" t="str">
        <f t="shared" si="40"/>
        <v/>
      </c>
      <c r="AB355" s="76" t="str" cm="1">
        <f t="array" ref="AB355">IF(A355="","",AREA_F(IF(RIGHT(G355,4)="ment",P355,I355),R355))</f>
        <v/>
      </c>
      <c r="AC355" s="76" t="str" cm="1">
        <f t="array" ref="AC355">IF(A355="","",ROUND(AREA_BC(R355,S355,N355,O355),2))</f>
        <v/>
      </c>
      <c r="AD355" s="76" t="str">
        <f t="shared" si="41"/>
        <v/>
      </c>
      <c r="AE355" s="76" t="str" cm="1">
        <f t="array" ref="AE355">IF(A355="","",ROUND(AREA_CT(S355,U355,I355),2))</f>
        <v/>
      </c>
      <c r="AF355" s="76" t="str" cm="1">
        <f t="array" ref="AF355">IF(A355="","",ROUND(AREA_VT(T355,U355,I355,P355),2))</f>
        <v/>
      </c>
      <c r="AG355" s="96" t="str" cm="1">
        <f t="array" ref="AG355">IF(A355="","",IF(INDEX(Table_Methods!A:F,MATCH(G355,Table_Methods!B:B,0),1)&lt;&gt;"BKFL1","",MAX(0,ROUND(BKFL1_CEB(AC355,AE355,AH355,F355,F355,J355),1))))</f>
        <v/>
      </c>
      <c r="AH355" s="96" t="str" cm="1">
        <f t="array" ref="AH355">IF(A355="","",IF(INDEX(Table_Methods!A:F,MATCH(G355,Table_Methods!B:B,0),1)&lt;&gt;"BKFL1","",MAX(0,ROUND(BKFL1_STR_NRK(AC355,AE355,K355,V355,W355),1))))</f>
        <v/>
      </c>
      <c r="AI355" s="96" t="str" cm="1">
        <f t="array" ref="AI355">IF(A355="","",IF(INDEX(Table_Methods!A:F,MATCH(G355,Table_Methods!B:B,0),1)&lt;&gt;"BKFL1","",MAX(0,ROUND(BKFL1_STR_RCK(AB355,F355),1))))</f>
        <v/>
      </c>
      <c r="AJ355" s="96" t="str" cm="1">
        <f t="array" ref="AJ355">IF(A355="","",IF(INDEX(Table_Methods!A:F,MATCH(G355,Table_Methods!B:B,0),1)&lt;&gt;"BKFL2","",MAX(0,ROUND(BKFL2_CEB(AC355,AD355,AK355,F355,F355,J355),1))))</f>
        <v/>
      </c>
      <c r="AK355" s="96" t="str" cm="1">
        <f t="array" ref="AK355">IF(A355="","",IF(INDEX(Table_Methods!A:F,MATCH(G355,Table_Methods!B:B,0),1)&lt;&gt;"BKFL2","",MAX(0,ROUND(BKFL2_STR_NRK(AC355,AD355,K355,V355,X355),1))))</f>
        <v/>
      </c>
      <c r="AL355" s="96" t="str" cm="1">
        <f t="array" ref="AL355">IF(A355="","",IF(INDEX(Table_Methods!A:F,MATCH(G355,Table_Methods!B:B,0),1)&lt;&gt;"BKFL2","",MAX(0,ROUND(BKFL2_STR_RCK(AB355,F355),1))))</f>
        <v/>
      </c>
      <c r="AM355" s="96" t="str" cm="1">
        <f t="array" ref="AM355">IF(A355="","",IF(INDEX(Table_Methods!A:F,MATCH(G355,Table_Methods!B:B,0),1)&lt;&gt;"BKFL3","",MAX(0,ROUND(BKFL3_STR(AC355+AE355,K355),1))))</f>
        <v/>
      </c>
      <c r="AN355" s="96" t="str" cm="1">
        <f t="array" ref="AN355">IF(A355="","",IF(INDEX(Table_Methods!A:F,MATCH(G355,Table_Methods!B:B,0),1)&lt;&gt;"BKFL6","",MAX(0,ROUND(BKFL6_CEB(AC355,AE355,AO355,F355,F355,J355),1))))</f>
        <v/>
      </c>
      <c r="AO355" s="97" t="str" cm="1">
        <f t="array" ref="AO355">IF(A355="","",IF(INDEX(Table_Methods!A:F,MATCH(G355,Table_Methods!B:B,0),1)&lt;&gt;"BKFL6","",MAX(0,ROUND(BKFL6_STR_NRK(AC355,K355,V355),1))))</f>
        <v/>
      </c>
      <c r="AP355" s="96" t="str" cm="1">
        <f t="array" ref="AP355">IF(A355="","",IF(INDEX(Table_Methods!A:F,MATCH(G355,Table_Methods!B:B,0),1)&lt;&gt;"BKFL6","",MAX(0,ROUND(BKFL6_STR_RCK(AB355,F355),1))))</f>
        <v/>
      </c>
      <c r="AQ355" s="97" t="str" cm="1">
        <f t="array" ref="AQ355">IF(A355="","",IF(INDEX(Table_Methods!A:F,MATCH(G355,Table_Methods!B:B,0),1)&lt;&gt;"BKFL7","",MAX(0,ROUND(BKFL7_CEB(AC355,AD355,AR355,F355,F355,J355),1))))</f>
        <v/>
      </c>
      <c r="AR355" s="96" t="str" cm="1">
        <f t="array" ref="AR355">IF(A355="","",IF(INDEX(Table_Methods!A:F,MATCH(G355,Table_Methods!B:B,0),1)&lt;&gt;"BKFL7","",MAX(0,ROUND(BKFL7_STR_NRK(AC355,K355,V355),1))))</f>
        <v/>
      </c>
      <c r="AS355" s="96" t="str" cm="1">
        <f t="array" ref="AS355">IF(A355="","",IF(INDEX(Table_Methods!A:F,MATCH(G355,Table_Methods!B:B,0),1)&lt;&gt;"BKFL7","",MAX(0,ROUND(BKFL7_STR_RCK(AB355,F355),1))))</f>
        <v/>
      </c>
      <c r="AT355" s="97" t="str" cm="1">
        <f t="array" ref="AT355">IF(A355="","",IF(INDEX(Table_Methods!A:F,MATCH(G355,Table_Methods!B:B,0),1)&lt;&gt;"BKFL8","",MAX(0,ROUND(BKFL8_CEB(AF355,Z355,AA355),1))))</f>
        <v/>
      </c>
      <c r="AU355" s="96" t="str" cm="1">
        <f t="array" ref="AU355">IF(A355="","",IF(INDEX(Table_Methods!A:F,MATCH(G355,Table_Methods!B:B,0),1)&lt;&gt;"BKFL8","",MAX(0,ROUND(BKFL8_STR_NRK(AC355,AD355,X355,Y355,Z355),1))))</f>
        <v/>
      </c>
      <c r="AV355" s="96" t="str" cm="1">
        <f t="array" ref="AV355">IF(A355="","",IF(INDEX(Table_Methods!A:F,MATCH(G355,Table_Methods!B:B,0),1)&lt;&gt;"BKFL8","",MAX(0,ROUND(BKFL8_STR_RCK(AB355,X355),1))))</f>
        <v/>
      </c>
      <c r="AW355" s="96" t="str" cm="1">
        <f t="array" ref="AW355">IF(A355="","",IF(INDEX(Table_Methods!A:F,MATCH(G355,Table_Methods!B:B,0),1)&lt;&gt;"BKFL9","",MAX(0,ROUND(BKFL9_STR_NRK(AC355,AD355,X355,Y355,Z355),1))))</f>
        <v/>
      </c>
      <c r="AX355" s="96" t="str" cm="1">
        <f t="array" ref="AX355">IF(A355="","",IF(INDEX(Table_Methods!A:F,MATCH(G355,Table_Methods!B:B,0),1)&lt;&gt;"BKFL9","",MAX(0,ROUND(BKFL9_STR_RCK(AB355,X355),1))))</f>
        <v/>
      </c>
    </row>
    <row r="356" spans="1:50" x14ac:dyDescent="0.25">
      <c r="A356" s="82" t="str">
        <f>IF(Input!A356="","",Input!A356)</f>
        <v/>
      </c>
      <c r="B356" s="82" t="str">
        <f>IF(Input!B356="","",Input!B356)</f>
        <v/>
      </c>
      <c r="C356" s="82" t="str">
        <f>IF(Input!D356="","",Input!D356)</f>
        <v/>
      </c>
      <c r="D356" s="82" t="str">
        <f>IF(Input!E356="","",Input!E356)</f>
        <v/>
      </c>
      <c r="E356" s="82" t="str">
        <f>IF(Input!F356="","",Input!F356)</f>
        <v/>
      </c>
      <c r="F356" s="82" t="str">
        <f>IF(Input!G356="","",Input!G356)</f>
        <v/>
      </c>
      <c r="G356" s="83" t="str">
        <f>IF(Input!H356="","",Input!H356)</f>
        <v/>
      </c>
      <c r="H356" s="82" t="str">
        <f>IF(Input!I356="","",Input!I356)</f>
        <v/>
      </c>
      <c r="I356" s="82" t="str">
        <f>IF(Input!J356="","",Input!J356)</f>
        <v/>
      </c>
      <c r="J356" s="82" t="str">
        <f>IF(Input!K356="","",Input!K356)</f>
        <v/>
      </c>
      <c r="K356" s="82" t="str">
        <f>IF(Input!L356="","",Input!L356)</f>
        <v/>
      </c>
      <c r="L356" s="70" t="str">
        <f>IF(B356="","",IF(B356="Box",4,IF(AND(Project!$B$12&gt;0,ISNUMBER(Project!$B$12)),Project!$B$12,12)))</f>
        <v/>
      </c>
      <c r="M356" s="66" t="str">
        <f t="shared" si="35"/>
        <v/>
      </c>
      <c r="N356" s="66" t="str">
        <f t="shared" si="36"/>
        <v/>
      </c>
      <c r="O356" s="67" t="str" cm="1">
        <f t="array" ref="O356">IF(A356="","",ROUND(IF(B356="Circular",Circular(M356),IF(B356="Box",Box(M356,N356),Elliptical(M356,N356))),3))</f>
        <v/>
      </c>
      <c r="P356" s="66" t="str">
        <f t="shared" si="37"/>
        <v/>
      </c>
      <c r="Q356" s="66" t="str" cm="1">
        <f t="array" ref="Q356">IF(M356="","",ROUND(W(M356),2))</f>
        <v/>
      </c>
      <c r="R356" s="66" t="str" cm="1">
        <f t="array" ref="R356">IF(M356="","",ROUND(Wb(Q356,M356),2))</f>
        <v/>
      </c>
      <c r="S356" s="66" t="str" cm="1">
        <f t="array" ref="S356">IF(R356="","",ROUND(K(R356,N356,L356),2))</f>
        <v/>
      </c>
      <c r="T356" s="66" t="str" cm="1">
        <f t="array" ref="T356">IF(S356="","",ROUND(K_3(S356,P356,L356),2))</f>
        <v/>
      </c>
      <c r="U356" s="66" t="str" cm="1">
        <f t="array" ref="U356">IF(S356="","",ROUND(Wt(I356,S356,L356),2))</f>
        <v/>
      </c>
      <c r="V356" s="92" t="str" cm="1">
        <f t="array" ref="V356">IF(A356="","",MAX(ROUND(L_B2(K356,N356),2),0))</f>
        <v/>
      </c>
      <c r="W356" s="92" t="str" cm="1">
        <f t="array" ref="W356">IF(A356="","",MAX(ROUND(L_Tc(K356,I356,N356),2),0))</f>
        <v/>
      </c>
      <c r="X356" s="92" t="str" cm="1">
        <f t="array" ref="X356">IF(N356="","",ROUND(L_Vc(K356,P356,N356),2))</f>
        <v/>
      </c>
      <c r="Y356" s="92" t="str">
        <f t="shared" si="38"/>
        <v/>
      </c>
      <c r="Z356" s="92" t="str">
        <f t="shared" si="39"/>
        <v/>
      </c>
      <c r="AA356" s="92" t="str">
        <f t="shared" si="40"/>
        <v/>
      </c>
      <c r="AB356" s="76" t="str" cm="1">
        <f t="array" ref="AB356">IF(A356="","",AREA_F(IF(RIGHT(G356,4)="ment",P356,I356),R356))</f>
        <v/>
      </c>
      <c r="AC356" s="76" t="str" cm="1">
        <f t="array" ref="AC356">IF(A356="","",ROUND(AREA_BC(R356,S356,N356,O356),2))</f>
        <v/>
      </c>
      <c r="AD356" s="76" t="str">
        <f t="shared" si="41"/>
        <v/>
      </c>
      <c r="AE356" s="76" t="str" cm="1">
        <f t="array" ref="AE356">IF(A356="","",ROUND(AREA_CT(S356,U356,I356),2))</f>
        <v/>
      </c>
      <c r="AF356" s="76" t="str" cm="1">
        <f t="array" ref="AF356">IF(A356="","",ROUND(AREA_VT(T356,U356,I356,P356),2))</f>
        <v/>
      </c>
      <c r="AG356" s="96" t="str" cm="1">
        <f t="array" ref="AG356">IF(A356="","",IF(INDEX(Table_Methods!A:F,MATCH(G356,Table_Methods!B:B,0),1)&lt;&gt;"BKFL1","",MAX(0,ROUND(BKFL1_CEB(AC356,AE356,AH356,F356,F356,J356),1))))</f>
        <v/>
      </c>
      <c r="AH356" s="96" t="str" cm="1">
        <f t="array" ref="AH356">IF(A356="","",IF(INDEX(Table_Methods!A:F,MATCH(G356,Table_Methods!B:B,0),1)&lt;&gt;"BKFL1","",MAX(0,ROUND(BKFL1_STR_NRK(AC356,AE356,K356,V356,W356),1))))</f>
        <v/>
      </c>
      <c r="AI356" s="96" t="str" cm="1">
        <f t="array" ref="AI356">IF(A356="","",IF(INDEX(Table_Methods!A:F,MATCH(G356,Table_Methods!B:B,0),1)&lt;&gt;"BKFL1","",MAX(0,ROUND(BKFL1_STR_RCK(AB356,F356),1))))</f>
        <v/>
      </c>
      <c r="AJ356" s="96" t="str" cm="1">
        <f t="array" ref="AJ356">IF(A356="","",IF(INDEX(Table_Methods!A:F,MATCH(G356,Table_Methods!B:B,0),1)&lt;&gt;"BKFL2","",MAX(0,ROUND(BKFL2_CEB(AC356,AD356,AK356,F356,F356,J356),1))))</f>
        <v/>
      </c>
      <c r="AK356" s="96" t="str" cm="1">
        <f t="array" ref="AK356">IF(A356="","",IF(INDEX(Table_Methods!A:F,MATCH(G356,Table_Methods!B:B,0),1)&lt;&gt;"BKFL2","",MAX(0,ROUND(BKFL2_STR_NRK(AC356,AD356,K356,V356,X356),1))))</f>
        <v/>
      </c>
      <c r="AL356" s="96" t="str" cm="1">
        <f t="array" ref="AL356">IF(A356="","",IF(INDEX(Table_Methods!A:F,MATCH(G356,Table_Methods!B:B,0),1)&lt;&gt;"BKFL2","",MAX(0,ROUND(BKFL2_STR_RCK(AB356,F356),1))))</f>
        <v/>
      </c>
      <c r="AM356" s="96" t="str" cm="1">
        <f t="array" ref="AM356">IF(A356="","",IF(INDEX(Table_Methods!A:F,MATCH(G356,Table_Methods!B:B,0),1)&lt;&gt;"BKFL3","",MAX(0,ROUND(BKFL3_STR(AC356+AE356,K356),1))))</f>
        <v/>
      </c>
      <c r="AN356" s="96" t="str" cm="1">
        <f t="array" ref="AN356">IF(A356="","",IF(INDEX(Table_Methods!A:F,MATCH(G356,Table_Methods!B:B,0),1)&lt;&gt;"BKFL6","",MAX(0,ROUND(BKFL6_CEB(AC356,AE356,AO356,F356,F356,J356),1))))</f>
        <v/>
      </c>
      <c r="AO356" s="97" t="str" cm="1">
        <f t="array" ref="AO356">IF(A356="","",IF(INDEX(Table_Methods!A:F,MATCH(G356,Table_Methods!B:B,0),1)&lt;&gt;"BKFL6","",MAX(0,ROUND(BKFL6_STR_NRK(AC356,K356,V356),1))))</f>
        <v/>
      </c>
      <c r="AP356" s="96" t="str" cm="1">
        <f t="array" ref="AP356">IF(A356="","",IF(INDEX(Table_Methods!A:F,MATCH(G356,Table_Methods!B:B,0),1)&lt;&gt;"BKFL6","",MAX(0,ROUND(BKFL6_STR_RCK(AB356,F356),1))))</f>
        <v/>
      </c>
      <c r="AQ356" s="97" t="str" cm="1">
        <f t="array" ref="AQ356">IF(A356="","",IF(INDEX(Table_Methods!A:F,MATCH(G356,Table_Methods!B:B,0),1)&lt;&gt;"BKFL7","",MAX(0,ROUND(BKFL7_CEB(AC356,AD356,AR356,F356,F356,J356),1))))</f>
        <v/>
      </c>
      <c r="AR356" s="96" t="str" cm="1">
        <f t="array" ref="AR356">IF(A356="","",IF(INDEX(Table_Methods!A:F,MATCH(G356,Table_Methods!B:B,0),1)&lt;&gt;"BKFL7","",MAX(0,ROUND(BKFL7_STR_NRK(AC356,K356,V356),1))))</f>
        <v/>
      </c>
      <c r="AS356" s="96" t="str" cm="1">
        <f t="array" ref="AS356">IF(A356="","",IF(INDEX(Table_Methods!A:F,MATCH(G356,Table_Methods!B:B,0),1)&lt;&gt;"BKFL7","",MAX(0,ROUND(BKFL7_STR_RCK(AB356,F356),1))))</f>
        <v/>
      </c>
      <c r="AT356" s="97" t="str" cm="1">
        <f t="array" ref="AT356">IF(A356="","",IF(INDEX(Table_Methods!A:F,MATCH(G356,Table_Methods!B:B,0),1)&lt;&gt;"BKFL8","",MAX(0,ROUND(BKFL8_CEB(AF356,Z356,AA356),1))))</f>
        <v/>
      </c>
      <c r="AU356" s="96" t="str" cm="1">
        <f t="array" ref="AU356">IF(A356="","",IF(INDEX(Table_Methods!A:F,MATCH(G356,Table_Methods!B:B,0),1)&lt;&gt;"BKFL8","",MAX(0,ROUND(BKFL8_STR_NRK(AC356,AD356,X356,Y356,Z356),1))))</f>
        <v/>
      </c>
      <c r="AV356" s="96" t="str" cm="1">
        <f t="array" ref="AV356">IF(A356="","",IF(INDEX(Table_Methods!A:F,MATCH(G356,Table_Methods!B:B,0),1)&lt;&gt;"BKFL8","",MAX(0,ROUND(BKFL8_STR_RCK(AB356,X356),1))))</f>
        <v/>
      </c>
      <c r="AW356" s="96" t="str" cm="1">
        <f t="array" ref="AW356">IF(A356="","",IF(INDEX(Table_Methods!A:F,MATCH(G356,Table_Methods!B:B,0),1)&lt;&gt;"BKFL9","",MAX(0,ROUND(BKFL9_STR_NRK(AC356,AD356,X356,Y356,Z356),1))))</f>
        <v/>
      </c>
      <c r="AX356" s="96" t="str" cm="1">
        <f t="array" ref="AX356">IF(A356="","",IF(INDEX(Table_Methods!A:F,MATCH(G356,Table_Methods!B:B,0),1)&lt;&gt;"BKFL9","",MAX(0,ROUND(BKFL9_STR_RCK(AB356,X356),1))))</f>
        <v/>
      </c>
    </row>
    <row r="357" spans="1:50" x14ac:dyDescent="0.25">
      <c r="A357" s="82" t="str">
        <f>IF(Input!A357="","",Input!A357)</f>
        <v/>
      </c>
      <c r="B357" s="82" t="str">
        <f>IF(Input!B357="","",Input!B357)</f>
        <v/>
      </c>
      <c r="C357" s="82" t="str">
        <f>IF(Input!D357="","",Input!D357)</f>
        <v/>
      </c>
      <c r="D357" s="82" t="str">
        <f>IF(Input!E357="","",Input!E357)</f>
        <v/>
      </c>
      <c r="E357" s="82" t="str">
        <f>IF(Input!F357="","",Input!F357)</f>
        <v/>
      </c>
      <c r="F357" s="82" t="str">
        <f>IF(Input!G357="","",Input!G357)</f>
        <v/>
      </c>
      <c r="G357" s="83" t="str">
        <f>IF(Input!H357="","",Input!H357)</f>
        <v/>
      </c>
      <c r="H357" s="82" t="str">
        <f>IF(Input!I357="","",Input!I357)</f>
        <v/>
      </c>
      <c r="I357" s="82" t="str">
        <f>IF(Input!J357="","",Input!J357)</f>
        <v/>
      </c>
      <c r="J357" s="82" t="str">
        <f>IF(Input!K357="","",Input!K357)</f>
        <v/>
      </c>
      <c r="K357" s="82" t="str">
        <f>IF(Input!L357="","",Input!L357)</f>
        <v/>
      </c>
      <c r="L357" s="70" t="str">
        <f>IF(B357="","",IF(B357="Box",4,IF(AND(Project!$B$12&gt;0,ISNUMBER(Project!$B$12)),Project!$B$12,12)))</f>
        <v/>
      </c>
      <c r="M357" s="66" t="str">
        <f t="shared" si="35"/>
        <v/>
      </c>
      <c r="N357" s="66" t="str">
        <f t="shared" si="36"/>
        <v/>
      </c>
      <c r="O357" s="67" t="str" cm="1">
        <f t="array" ref="O357">IF(A357="","",ROUND(IF(B357="Circular",Circular(M357),IF(B357="Box",Box(M357,N357),Elliptical(M357,N357))),3))</f>
        <v/>
      </c>
      <c r="P357" s="66" t="str">
        <f t="shared" si="37"/>
        <v/>
      </c>
      <c r="Q357" s="66" t="str" cm="1">
        <f t="array" ref="Q357">IF(M357="","",ROUND(W(M357),2))</f>
        <v/>
      </c>
      <c r="R357" s="66" t="str" cm="1">
        <f t="array" ref="R357">IF(M357="","",ROUND(Wb(Q357,M357),2))</f>
        <v/>
      </c>
      <c r="S357" s="66" t="str" cm="1">
        <f t="array" ref="S357">IF(R357="","",ROUND(K(R357,N357,L357),2))</f>
        <v/>
      </c>
      <c r="T357" s="66" t="str" cm="1">
        <f t="array" ref="T357">IF(S357="","",ROUND(K_3(S357,P357,L357),2))</f>
        <v/>
      </c>
      <c r="U357" s="66" t="str" cm="1">
        <f t="array" ref="U357">IF(S357="","",ROUND(Wt(I357,S357,L357),2))</f>
        <v/>
      </c>
      <c r="V357" s="92" t="str" cm="1">
        <f t="array" ref="V357">IF(A357="","",MAX(ROUND(L_B2(K357,N357),2),0))</f>
        <v/>
      </c>
      <c r="W357" s="92" t="str" cm="1">
        <f t="array" ref="W357">IF(A357="","",MAX(ROUND(L_Tc(K357,I357,N357),2),0))</f>
        <v/>
      </c>
      <c r="X357" s="92" t="str" cm="1">
        <f t="array" ref="X357">IF(N357="","",ROUND(L_Vc(K357,P357,N357),2))</f>
        <v/>
      </c>
      <c r="Y357" s="92" t="str">
        <f t="shared" si="38"/>
        <v/>
      </c>
      <c r="Z357" s="92" t="str">
        <f t="shared" si="39"/>
        <v/>
      </c>
      <c r="AA357" s="92" t="str">
        <f t="shared" si="40"/>
        <v/>
      </c>
      <c r="AB357" s="76" t="str" cm="1">
        <f t="array" ref="AB357">IF(A357="","",AREA_F(IF(RIGHT(G357,4)="ment",P357,I357),R357))</f>
        <v/>
      </c>
      <c r="AC357" s="76" t="str" cm="1">
        <f t="array" ref="AC357">IF(A357="","",ROUND(AREA_BC(R357,S357,N357,O357),2))</f>
        <v/>
      </c>
      <c r="AD357" s="76" t="str">
        <f t="shared" si="41"/>
        <v/>
      </c>
      <c r="AE357" s="76" t="str" cm="1">
        <f t="array" ref="AE357">IF(A357="","",ROUND(AREA_CT(S357,U357,I357),2))</f>
        <v/>
      </c>
      <c r="AF357" s="76" t="str" cm="1">
        <f t="array" ref="AF357">IF(A357="","",ROUND(AREA_VT(T357,U357,I357,P357),2))</f>
        <v/>
      </c>
      <c r="AG357" s="96" t="str" cm="1">
        <f t="array" ref="AG357">IF(A357="","",IF(INDEX(Table_Methods!A:F,MATCH(G357,Table_Methods!B:B,0),1)&lt;&gt;"BKFL1","",MAX(0,ROUND(BKFL1_CEB(AC357,AE357,AH357,F357,F357,J357),1))))</f>
        <v/>
      </c>
      <c r="AH357" s="96" t="str" cm="1">
        <f t="array" ref="AH357">IF(A357="","",IF(INDEX(Table_Methods!A:F,MATCH(G357,Table_Methods!B:B,0),1)&lt;&gt;"BKFL1","",MAX(0,ROUND(BKFL1_STR_NRK(AC357,AE357,K357,V357,W357),1))))</f>
        <v/>
      </c>
      <c r="AI357" s="96" t="str" cm="1">
        <f t="array" ref="AI357">IF(A357="","",IF(INDEX(Table_Methods!A:F,MATCH(G357,Table_Methods!B:B,0),1)&lt;&gt;"BKFL1","",MAX(0,ROUND(BKFL1_STR_RCK(AB357,F357),1))))</f>
        <v/>
      </c>
      <c r="AJ357" s="96" t="str" cm="1">
        <f t="array" ref="AJ357">IF(A357="","",IF(INDEX(Table_Methods!A:F,MATCH(G357,Table_Methods!B:B,0),1)&lt;&gt;"BKFL2","",MAX(0,ROUND(BKFL2_CEB(AC357,AD357,AK357,F357,F357,J357),1))))</f>
        <v/>
      </c>
      <c r="AK357" s="96" t="str" cm="1">
        <f t="array" ref="AK357">IF(A357="","",IF(INDEX(Table_Methods!A:F,MATCH(G357,Table_Methods!B:B,0),1)&lt;&gt;"BKFL2","",MAX(0,ROUND(BKFL2_STR_NRK(AC357,AD357,K357,V357,X357),1))))</f>
        <v/>
      </c>
      <c r="AL357" s="96" t="str" cm="1">
        <f t="array" ref="AL357">IF(A357="","",IF(INDEX(Table_Methods!A:F,MATCH(G357,Table_Methods!B:B,0),1)&lt;&gt;"BKFL2","",MAX(0,ROUND(BKFL2_STR_RCK(AB357,F357),1))))</f>
        <v/>
      </c>
      <c r="AM357" s="96" t="str" cm="1">
        <f t="array" ref="AM357">IF(A357="","",IF(INDEX(Table_Methods!A:F,MATCH(G357,Table_Methods!B:B,0),1)&lt;&gt;"BKFL3","",MAX(0,ROUND(BKFL3_STR(AC357+AE357,K357),1))))</f>
        <v/>
      </c>
      <c r="AN357" s="96" t="str" cm="1">
        <f t="array" ref="AN357">IF(A357="","",IF(INDEX(Table_Methods!A:F,MATCH(G357,Table_Methods!B:B,0),1)&lt;&gt;"BKFL6","",MAX(0,ROUND(BKFL6_CEB(AC357,AE357,AO357,F357,F357,J357),1))))</f>
        <v/>
      </c>
      <c r="AO357" s="97" t="str" cm="1">
        <f t="array" ref="AO357">IF(A357="","",IF(INDEX(Table_Methods!A:F,MATCH(G357,Table_Methods!B:B,0),1)&lt;&gt;"BKFL6","",MAX(0,ROUND(BKFL6_STR_NRK(AC357,K357,V357),1))))</f>
        <v/>
      </c>
      <c r="AP357" s="96" t="str" cm="1">
        <f t="array" ref="AP357">IF(A357="","",IF(INDEX(Table_Methods!A:F,MATCH(G357,Table_Methods!B:B,0),1)&lt;&gt;"BKFL6","",MAX(0,ROUND(BKFL6_STR_RCK(AB357,F357),1))))</f>
        <v/>
      </c>
      <c r="AQ357" s="97" t="str" cm="1">
        <f t="array" ref="AQ357">IF(A357="","",IF(INDEX(Table_Methods!A:F,MATCH(G357,Table_Methods!B:B,0),1)&lt;&gt;"BKFL7","",MAX(0,ROUND(BKFL7_CEB(AC357,AD357,AR357,F357,F357,J357),1))))</f>
        <v/>
      </c>
      <c r="AR357" s="96" t="str" cm="1">
        <f t="array" ref="AR357">IF(A357="","",IF(INDEX(Table_Methods!A:F,MATCH(G357,Table_Methods!B:B,0),1)&lt;&gt;"BKFL7","",MAX(0,ROUND(BKFL7_STR_NRK(AC357,K357,V357),1))))</f>
        <v/>
      </c>
      <c r="AS357" s="96" t="str" cm="1">
        <f t="array" ref="AS357">IF(A357="","",IF(INDEX(Table_Methods!A:F,MATCH(G357,Table_Methods!B:B,0),1)&lt;&gt;"BKFL7","",MAX(0,ROUND(BKFL7_STR_RCK(AB357,F357),1))))</f>
        <v/>
      </c>
      <c r="AT357" s="97" t="str" cm="1">
        <f t="array" ref="AT357">IF(A357="","",IF(INDEX(Table_Methods!A:F,MATCH(G357,Table_Methods!B:B,0),1)&lt;&gt;"BKFL8","",MAX(0,ROUND(BKFL8_CEB(AF357,Z357,AA357),1))))</f>
        <v/>
      </c>
      <c r="AU357" s="96" t="str" cm="1">
        <f t="array" ref="AU357">IF(A357="","",IF(INDEX(Table_Methods!A:F,MATCH(G357,Table_Methods!B:B,0),1)&lt;&gt;"BKFL8","",MAX(0,ROUND(BKFL8_STR_NRK(AC357,AD357,X357,Y357,Z357),1))))</f>
        <v/>
      </c>
      <c r="AV357" s="96" t="str" cm="1">
        <f t="array" ref="AV357">IF(A357="","",IF(INDEX(Table_Methods!A:F,MATCH(G357,Table_Methods!B:B,0),1)&lt;&gt;"BKFL8","",MAX(0,ROUND(BKFL8_STR_RCK(AB357,X357),1))))</f>
        <v/>
      </c>
      <c r="AW357" s="96" t="str" cm="1">
        <f t="array" ref="AW357">IF(A357="","",IF(INDEX(Table_Methods!A:F,MATCH(G357,Table_Methods!B:B,0),1)&lt;&gt;"BKFL9","",MAX(0,ROUND(BKFL9_STR_NRK(AC357,AD357,X357,Y357,Z357),1))))</f>
        <v/>
      </c>
      <c r="AX357" s="96" t="str" cm="1">
        <f t="array" ref="AX357">IF(A357="","",IF(INDEX(Table_Methods!A:F,MATCH(G357,Table_Methods!B:B,0),1)&lt;&gt;"BKFL9","",MAX(0,ROUND(BKFL9_STR_RCK(AB357,X357),1))))</f>
        <v/>
      </c>
    </row>
    <row r="358" spans="1:50" x14ac:dyDescent="0.25">
      <c r="A358" s="82" t="str">
        <f>IF(Input!A358="","",Input!A358)</f>
        <v/>
      </c>
      <c r="B358" s="82" t="str">
        <f>IF(Input!B358="","",Input!B358)</f>
        <v/>
      </c>
      <c r="C358" s="82" t="str">
        <f>IF(Input!D358="","",Input!D358)</f>
        <v/>
      </c>
      <c r="D358" s="82" t="str">
        <f>IF(Input!E358="","",Input!E358)</f>
        <v/>
      </c>
      <c r="E358" s="82" t="str">
        <f>IF(Input!F358="","",Input!F358)</f>
        <v/>
      </c>
      <c r="F358" s="82" t="str">
        <f>IF(Input!G358="","",Input!G358)</f>
        <v/>
      </c>
      <c r="G358" s="83" t="str">
        <f>IF(Input!H358="","",Input!H358)</f>
        <v/>
      </c>
      <c r="H358" s="82" t="str">
        <f>IF(Input!I358="","",Input!I358)</f>
        <v/>
      </c>
      <c r="I358" s="82" t="str">
        <f>IF(Input!J358="","",Input!J358)</f>
        <v/>
      </c>
      <c r="J358" s="82" t="str">
        <f>IF(Input!K358="","",Input!K358)</f>
        <v/>
      </c>
      <c r="K358" s="82" t="str">
        <f>IF(Input!L358="","",Input!L358)</f>
        <v/>
      </c>
      <c r="L358" s="70" t="str">
        <f>IF(B358="","",IF(B358="Box",4,IF(AND(Project!$B$12&gt;0,ISNUMBER(Project!$B$12)),Project!$B$12,12)))</f>
        <v/>
      </c>
      <c r="M358" s="66" t="str">
        <f t="shared" si="35"/>
        <v/>
      </c>
      <c r="N358" s="66" t="str">
        <f t="shared" si="36"/>
        <v/>
      </c>
      <c r="O358" s="67" t="str" cm="1">
        <f t="array" ref="O358">IF(A358="","",ROUND(IF(B358="Circular",Circular(M358),IF(B358="Box",Box(M358,N358),Elliptical(M358,N358))),3))</f>
        <v/>
      </c>
      <c r="P358" s="66" t="str">
        <f t="shared" si="37"/>
        <v/>
      </c>
      <c r="Q358" s="66" t="str" cm="1">
        <f t="array" ref="Q358">IF(M358="","",ROUND(W(M358),2))</f>
        <v/>
      </c>
      <c r="R358" s="66" t="str" cm="1">
        <f t="array" ref="R358">IF(M358="","",ROUND(Wb(Q358,M358),2))</f>
        <v/>
      </c>
      <c r="S358" s="66" t="str" cm="1">
        <f t="array" ref="S358">IF(R358="","",ROUND(K(R358,N358,L358),2))</f>
        <v/>
      </c>
      <c r="T358" s="66" t="str" cm="1">
        <f t="array" ref="T358">IF(S358="","",ROUND(K_3(S358,P358,L358),2))</f>
        <v/>
      </c>
      <c r="U358" s="66" t="str" cm="1">
        <f t="array" ref="U358">IF(S358="","",ROUND(Wt(I358,S358,L358),2))</f>
        <v/>
      </c>
      <c r="V358" s="92" t="str" cm="1">
        <f t="array" ref="V358">IF(A358="","",MAX(ROUND(L_B2(K358,N358),2),0))</f>
        <v/>
      </c>
      <c r="W358" s="92" t="str" cm="1">
        <f t="array" ref="W358">IF(A358="","",MAX(ROUND(L_Tc(K358,I358,N358),2),0))</f>
        <v/>
      </c>
      <c r="X358" s="92" t="str" cm="1">
        <f t="array" ref="X358">IF(N358="","",ROUND(L_Vc(K358,P358,N358),2))</f>
        <v/>
      </c>
      <c r="Y358" s="92" t="str">
        <f t="shared" si="38"/>
        <v/>
      </c>
      <c r="Z358" s="92" t="str">
        <f t="shared" si="39"/>
        <v/>
      </c>
      <c r="AA358" s="92" t="str">
        <f t="shared" si="40"/>
        <v/>
      </c>
      <c r="AB358" s="76" t="str" cm="1">
        <f t="array" ref="AB358">IF(A358="","",AREA_F(IF(RIGHT(G358,4)="ment",P358,I358),R358))</f>
        <v/>
      </c>
      <c r="AC358" s="76" t="str" cm="1">
        <f t="array" ref="AC358">IF(A358="","",ROUND(AREA_BC(R358,S358,N358,O358),2))</f>
        <v/>
      </c>
      <c r="AD358" s="76" t="str">
        <f t="shared" si="41"/>
        <v/>
      </c>
      <c r="AE358" s="76" t="str" cm="1">
        <f t="array" ref="AE358">IF(A358="","",ROUND(AREA_CT(S358,U358,I358),2))</f>
        <v/>
      </c>
      <c r="AF358" s="76" t="str" cm="1">
        <f t="array" ref="AF358">IF(A358="","",ROUND(AREA_VT(T358,U358,I358,P358),2))</f>
        <v/>
      </c>
      <c r="AG358" s="96" t="str" cm="1">
        <f t="array" ref="AG358">IF(A358="","",IF(INDEX(Table_Methods!A:F,MATCH(G358,Table_Methods!B:B,0),1)&lt;&gt;"BKFL1","",MAX(0,ROUND(BKFL1_CEB(AC358,AE358,AH358,F358,F358,J358),1))))</f>
        <v/>
      </c>
      <c r="AH358" s="96" t="str" cm="1">
        <f t="array" ref="AH358">IF(A358="","",IF(INDEX(Table_Methods!A:F,MATCH(G358,Table_Methods!B:B,0),1)&lt;&gt;"BKFL1","",MAX(0,ROUND(BKFL1_STR_NRK(AC358,AE358,K358,V358,W358),1))))</f>
        <v/>
      </c>
      <c r="AI358" s="96" t="str" cm="1">
        <f t="array" ref="AI358">IF(A358="","",IF(INDEX(Table_Methods!A:F,MATCH(G358,Table_Methods!B:B,0),1)&lt;&gt;"BKFL1","",MAX(0,ROUND(BKFL1_STR_RCK(AB358,F358),1))))</f>
        <v/>
      </c>
      <c r="AJ358" s="96" t="str" cm="1">
        <f t="array" ref="AJ358">IF(A358="","",IF(INDEX(Table_Methods!A:F,MATCH(G358,Table_Methods!B:B,0),1)&lt;&gt;"BKFL2","",MAX(0,ROUND(BKFL2_CEB(AC358,AD358,AK358,F358,F358,J358),1))))</f>
        <v/>
      </c>
      <c r="AK358" s="96" t="str" cm="1">
        <f t="array" ref="AK358">IF(A358="","",IF(INDEX(Table_Methods!A:F,MATCH(G358,Table_Methods!B:B,0),1)&lt;&gt;"BKFL2","",MAX(0,ROUND(BKFL2_STR_NRK(AC358,AD358,K358,V358,X358),1))))</f>
        <v/>
      </c>
      <c r="AL358" s="96" t="str" cm="1">
        <f t="array" ref="AL358">IF(A358="","",IF(INDEX(Table_Methods!A:F,MATCH(G358,Table_Methods!B:B,0),1)&lt;&gt;"BKFL2","",MAX(0,ROUND(BKFL2_STR_RCK(AB358,F358),1))))</f>
        <v/>
      </c>
      <c r="AM358" s="96" t="str" cm="1">
        <f t="array" ref="AM358">IF(A358="","",IF(INDEX(Table_Methods!A:F,MATCH(G358,Table_Methods!B:B,0),1)&lt;&gt;"BKFL3","",MAX(0,ROUND(BKFL3_STR(AC358+AE358,K358),1))))</f>
        <v/>
      </c>
      <c r="AN358" s="96" t="str" cm="1">
        <f t="array" ref="AN358">IF(A358="","",IF(INDEX(Table_Methods!A:F,MATCH(G358,Table_Methods!B:B,0),1)&lt;&gt;"BKFL6","",MAX(0,ROUND(BKFL6_CEB(AC358,AE358,AO358,F358,F358,J358),1))))</f>
        <v/>
      </c>
      <c r="AO358" s="97" t="str" cm="1">
        <f t="array" ref="AO358">IF(A358="","",IF(INDEX(Table_Methods!A:F,MATCH(G358,Table_Methods!B:B,0),1)&lt;&gt;"BKFL6","",MAX(0,ROUND(BKFL6_STR_NRK(AC358,K358,V358),1))))</f>
        <v/>
      </c>
      <c r="AP358" s="96" t="str" cm="1">
        <f t="array" ref="AP358">IF(A358="","",IF(INDEX(Table_Methods!A:F,MATCH(G358,Table_Methods!B:B,0),1)&lt;&gt;"BKFL6","",MAX(0,ROUND(BKFL6_STR_RCK(AB358,F358),1))))</f>
        <v/>
      </c>
      <c r="AQ358" s="97" t="str" cm="1">
        <f t="array" ref="AQ358">IF(A358="","",IF(INDEX(Table_Methods!A:F,MATCH(G358,Table_Methods!B:B,0),1)&lt;&gt;"BKFL7","",MAX(0,ROUND(BKFL7_CEB(AC358,AD358,AR358,F358,F358,J358),1))))</f>
        <v/>
      </c>
      <c r="AR358" s="96" t="str" cm="1">
        <f t="array" ref="AR358">IF(A358="","",IF(INDEX(Table_Methods!A:F,MATCH(G358,Table_Methods!B:B,0),1)&lt;&gt;"BKFL7","",MAX(0,ROUND(BKFL7_STR_NRK(AC358,K358,V358),1))))</f>
        <v/>
      </c>
      <c r="AS358" s="96" t="str" cm="1">
        <f t="array" ref="AS358">IF(A358="","",IF(INDEX(Table_Methods!A:F,MATCH(G358,Table_Methods!B:B,0),1)&lt;&gt;"BKFL7","",MAX(0,ROUND(BKFL7_STR_RCK(AB358,F358),1))))</f>
        <v/>
      </c>
      <c r="AT358" s="97" t="str" cm="1">
        <f t="array" ref="AT358">IF(A358="","",IF(INDEX(Table_Methods!A:F,MATCH(G358,Table_Methods!B:B,0),1)&lt;&gt;"BKFL8","",MAX(0,ROUND(BKFL8_CEB(AF358,Z358,AA358),1))))</f>
        <v/>
      </c>
      <c r="AU358" s="96" t="str" cm="1">
        <f t="array" ref="AU358">IF(A358="","",IF(INDEX(Table_Methods!A:F,MATCH(G358,Table_Methods!B:B,0),1)&lt;&gt;"BKFL8","",MAX(0,ROUND(BKFL8_STR_NRK(AC358,AD358,X358,Y358,Z358),1))))</f>
        <v/>
      </c>
      <c r="AV358" s="96" t="str" cm="1">
        <f t="array" ref="AV358">IF(A358="","",IF(INDEX(Table_Methods!A:F,MATCH(G358,Table_Methods!B:B,0),1)&lt;&gt;"BKFL8","",MAX(0,ROUND(BKFL8_STR_RCK(AB358,X358),1))))</f>
        <v/>
      </c>
      <c r="AW358" s="96" t="str" cm="1">
        <f t="array" ref="AW358">IF(A358="","",IF(INDEX(Table_Methods!A:F,MATCH(G358,Table_Methods!B:B,0),1)&lt;&gt;"BKFL9","",MAX(0,ROUND(BKFL9_STR_NRK(AC358,AD358,X358,Y358,Z358),1))))</f>
        <v/>
      </c>
      <c r="AX358" s="96" t="str" cm="1">
        <f t="array" ref="AX358">IF(A358="","",IF(INDEX(Table_Methods!A:F,MATCH(G358,Table_Methods!B:B,0),1)&lt;&gt;"BKFL9","",MAX(0,ROUND(BKFL9_STR_RCK(AB358,X358),1))))</f>
        <v/>
      </c>
    </row>
    <row r="359" spans="1:50" x14ac:dyDescent="0.25">
      <c r="A359" s="82" t="str">
        <f>IF(Input!A359="","",Input!A359)</f>
        <v/>
      </c>
      <c r="B359" s="82" t="str">
        <f>IF(Input!B359="","",Input!B359)</f>
        <v/>
      </c>
      <c r="C359" s="82" t="str">
        <f>IF(Input!D359="","",Input!D359)</f>
        <v/>
      </c>
      <c r="D359" s="82" t="str">
        <f>IF(Input!E359="","",Input!E359)</f>
        <v/>
      </c>
      <c r="E359" s="82" t="str">
        <f>IF(Input!F359="","",Input!F359)</f>
        <v/>
      </c>
      <c r="F359" s="82" t="str">
        <f>IF(Input!G359="","",Input!G359)</f>
        <v/>
      </c>
      <c r="G359" s="83" t="str">
        <f>IF(Input!H359="","",Input!H359)</f>
        <v/>
      </c>
      <c r="H359" s="82" t="str">
        <f>IF(Input!I359="","",Input!I359)</f>
        <v/>
      </c>
      <c r="I359" s="82" t="str">
        <f>IF(Input!J359="","",Input!J359)</f>
        <v/>
      </c>
      <c r="J359" s="82" t="str">
        <f>IF(Input!K359="","",Input!K359)</f>
        <v/>
      </c>
      <c r="K359" s="82" t="str">
        <f>IF(Input!L359="","",Input!L359)</f>
        <v/>
      </c>
      <c r="L359" s="70" t="str">
        <f>IF(B359="","",IF(B359="Box",4,IF(AND(Project!$B$12&gt;0,ISNUMBER(Project!$B$12)),Project!$B$12,12)))</f>
        <v/>
      </c>
      <c r="M359" s="66" t="str">
        <f t="shared" si="35"/>
        <v/>
      </c>
      <c r="N359" s="66" t="str">
        <f t="shared" si="36"/>
        <v/>
      </c>
      <c r="O359" s="67" t="str" cm="1">
        <f t="array" ref="O359">IF(A359="","",ROUND(IF(B359="Circular",Circular(M359),IF(B359="Box",Box(M359,N359),Elliptical(M359,N359))),3))</f>
        <v/>
      </c>
      <c r="P359" s="66" t="str">
        <f t="shared" si="37"/>
        <v/>
      </c>
      <c r="Q359" s="66" t="str" cm="1">
        <f t="array" ref="Q359">IF(M359="","",ROUND(W(M359),2))</f>
        <v/>
      </c>
      <c r="R359" s="66" t="str" cm="1">
        <f t="array" ref="R359">IF(M359="","",ROUND(Wb(Q359,M359),2))</f>
        <v/>
      </c>
      <c r="S359" s="66" t="str" cm="1">
        <f t="array" ref="S359">IF(R359="","",ROUND(K(R359,N359,L359),2))</f>
        <v/>
      </c>
      <c r="T359" s="66" t="str" cm="1">
        <f t="array" ref="T359">IF(S359="","",ROUND(K_3(S359,P359,L359),2))</f>
        <v/>
      </c>
      <c r="U359" s="66" t="str" cm="1">
        <f t="array" ref="U359">IF(S359="","",ROUND(Wt(I359,S359,L359),2))</f>
        <v/>
      </c>
      <c r="V359" s="92" t="str" cm="1">
        <f t="array" ref="V359">IF(A359="","",MAX(ROUND(L_B2(K359,N359),2),0))</f>
        <v/>
      </c>
      <c r="W359" s="92" t="str" cm="1">
        <f t="array" ref="W359">IF(A359="","",MAX(ROUND(L_Tc(K359,I359,N359),2),0))</f>
        <v/>
      </c>
      <c r="X359" s="92" t="str" cm="1">
        <f t="array" ref="X359">IF(N359="","",ROUND(L_Vc(K359,P359,N359),2))</f>
        <v/>
      </c>
      <c r="Y359" s="92" t="str">
        <f t="shared" si="38"/>
        <v/>
      </c>
      <c r="Z359" s="92" t="str">
        <f t="shared" si="39"/>
        <v/>
      </c>
      <c r="AA359" s="92" t="str">
        <f t="shared" si="40"/>
        <v/>
      </c>
      <c r="AB359" s="76" t="str" cm="1">
        <f t="array" ref="AB359">IF(A359="","",AREA_F(IF(RIGHT(G359,4)="ment",P359,I359),R359))</f>
        <v/>
      </c>
      <c r="AC359" s="76" t="str" cm="1">
        <f t="array" ref="AC359">IF(A359="","",ROUND(AREA_BC(R359,S359,N359,O359),2))</f>
        <v/>
      </c>
      <c r="AD359" s="76" t="str">
        <f t="shared" si="41"/>
        <v/>
      </c>
      <c r="AE359" s="76" t="str" cm="1">
        <f t="array" ref="AE359">IF(A359="","",ROUND(AREA_CT(S359,U359,I359),2))</f>
        <v/>
      </c>
      <c r="AF359" s="76" t="str" cm="1">
        <f t="array" ref="AF359">IF(A359="","",ROUND(AREA_VT(T359,U359,I359,P359),2))</f>
        <v/>
      </c>
      <c r="AG359" s="96" t="str" cm="1">
        <f t="array" ref="AG359">IF(A359="","",IF(INDEX(Table_Methods!A:F,MATCH(G359,Table_Methods!B:B,0),1)&lt;&gt;"BKFL1","",MAX(0,ROUND(BKFL1_CEB(AC359,AE359,AH359,F359,F359,J359),1))))</f>
        <v/>
      </c>
      <c r="AH359" s="96" t="str" cm="1">
        <f t="array" ref="AH359">IF(A359="","",IF(INDEX(Table_Methods!A:F,MATCH(G359,Table_Methods!B:B,0),1)&lt;&gt;"BKFL1","",MAX(0,ROUND(BKFL1_STR_NRK(AC359,AE359,K359,V359,W359),1))))</f>
        <v/>
      </c>
      <c r="AI359" s="96" t="str" cm="1">
        <f t="array" ref="AI359">IF(A359="","",IF(INDEX(Table_Methods!A:F,MATCH(G359,Table_Methods!B:B,0),1)&lt;&gt;"BKFL1","",MAX(0,ROUND(BKFL1_STR_RCK(AB359,F359),1))))</f>
        <v/>
      </c>
      <c r="AJ359" s="96" t="str" cm="1">
        <f t="array" ref="AJ359">IF(A359="","",IF(INDEX(Table_Methods!A:F,MATCH(G359,Table_Methods!B:B,0),1)&lt;&gt;"BKFL2","",MAX(0,ROUND(BKFL2_CEB(AC359,AD359,AK359,F359,F359,J359),1))))</f>
        <v/>
      </c>
      <c r="AK359" s="96" t="str" cm="1">
        <f t="array" ref="AK359">IF(A359="","",IF(INDEX(Table_Methods!A:F,MATCH(G359,Table_Methods!B:B,0),1)&lt;&gt;"BKFL2","",MAX(0,ROUND(BKFL2_STR_NRK(AC359,AD359,K359,V359,X359),1))))</f>
        <v/>
      </c>
      <c r="AL359" s="96" t="str" cm="1">
        <f t="array" ref="AL359">IF(A359="","",IF(INDEX(Table_Methods!A:F,MATCH(G359,Table_Methods!B:B,0),1)&lt;&gt;"BKFL2","",MAX(0,ROUND(BKFL2_STR_RCK(AB359,F359),1))))</f>
        <v/>
      </c>
      <c r="AM359" s="96" t="str" cm="1">
        <f t="array" ref="AM359">IF(A359="","",IF(INDEX(Table_Methods!A:F,MATCH(G359,Table_Methods!B:B,0),1)&lt;&gt;"BKFL3","",MAX(0,ROUND(BKFL3_STR(AC359+AE359,K359),1))))</f>
        <v/>
      </c>
      <c r="AN359" s="96" t="str" cm="1">
        <f t="array" ref="AN359">IF(A359="","",IF(INDEX(Table_Methods!A:F,MATCH(G359,Table_Methods!B:B,0),1)&lt;&gt;"BKFL6","",MAX(0,ROUND(BKFL6_CEB(AC359,AE359,AO359,F359,F359,J359),1))))</f>
        <v/>
      </c>
      <c r="AO359" s="97" t="str" cm="1">
        <f t="array" ref="AO359">IF(A359="","",IF(INDEX(Table_Methods!A:F,MATCH(G359,Table_Methods!B:B,0),1)&lt;&gt;"BKFL6","",MAX(0,ROUND(BKFL6_STR_NRK(AC359,K359,V359),1))))</f>
        <v/>
      </c>
      <c r="AP359" s="96" t="str" cm="1">
        <f t="array" ref="AP359">IF(A359="","",IF(INDEX(Table_Methods!A:F,MATCH(G359,Table_Methods!B:B,0),1)&lt;&gt;"BKFL6","",MAX(0,ROUND(BKFL6_STR_RCK(AB359,F359),1))))</f>
        <v/>
      </c>
      <c r="AQ359" s="97" t="str" cm="1">
        <f t="array" ref="AQ359">IF(A359="","",IF(INDEX(Table_Methods!A:F,MATCH(G359,Table_Methods!B:B,0),1)&lt;&gt;"BKFL7","",MAX(0,ROUND(BKFL7_CEB(AC359,AD359,AR359,F359,F359,J359),1))))</f>
        <v/>
      </c>
      <c r="AR359" s="96" t="str" cm="1">
        <f t="array" ref="AR359">IF(A359="","",IF(INDEX(Table_Methods!A:F,MATCH(G359,Table_Methods!B:B,0),1)&lt;&gt;"BKFL7","",MAX(0,ROUND(BKFL7_STR_NRK(AC359,K359,V359),1))))</f>
        <v/>
      </c>
      <c r="AS359" s="96" t="str" cm="1">
        <f t="array" ref="AS359">IF(A359="","",IF(INDEX(Table_Methods!A:F,MATCH(G359,Table_Methods!B:B,0),1)&lt;&gt;"BKFL7","",MAX(0,ROUND(BKFL7_STR_RCK(AB359,F359),1))))</f>
        <v/>
      </c>
      <c r="AT359" s="97" t="str" cm="1">
        <f t="array" ref="AT359">IF(A359="","",IF(INDEX(Table_Methods!A:F,MATCH(G359,Table_Methods!B:B,0),1)&lt;&gt;"BKFL8","",MAX(0,ROUND(BKFL8_CEB(AF359,Z359,AA359),1))))</f>
        <v/>
      </c>
      <c r="AU359" s="96" t="str" cm="1">
        <f t="array" ref="AU359">IF(A359="","",IF(INDEX(Table_Methods!A:F,MATCH(G359,Table_Methods!B:B,0),1)&lt;&gt;"BKFL8","",MAX(0,ROUND(BKFL8_STR_NRK(AC359,AD359,X359,Y359,Z359),1))))</f>
        <v/>
      </c>
      <c r="AV359" s="96" t="str" cm="1">
        <f t="array" ref="AV359">IF(A359="","",IF(INDEX(Table_Methods!A:F,MATCH(G359,Table_Methods!B:B,0),1)&lt;&gt;"BKFL8","",MAX(0,ROUND(BKFL8_STR_RCK(AB359,X359),1))))</f>
        <v/>
      </c>
      <c r="AW359" s="96" t="str" cm="1">
        <f t="array" ref="AW359">IF(A359="","",IF(INDEX(Table_Methods!A:F,MATCH(G359,Table_Methods!B:B,0),1)&lt;&gt;"BKFL9","",MAX(0,ROUND(BKFL9_STR_NRK(AC359,AD359,X359,Y359,Z359),1))))</f>
        <v/>
      </c>
      <c r="AX359" s="96" t="str" cm="1">
        <f t="array" ref="AX359">IF(A359="","",IF(INDEX(Table_Methods!A:F,MATCH(G359,Table_Methods!B:B,0),1)&lt;&gt;"BKFL9","",MAX(0,ROUND(BKFL9_STR_RCK(AB359,X359),1))))</f>
        <v/>
      </c>
    </row>
    <row r="360" spans="1:50" x14ac:dyDescent="0.25">
      <c r="A360" s="82" t="str">
        <f>IF(Input!A360="","",Input!A360)</f>
        <v/>
      </c>
      <c r="B360" s="82" t="str">
        <f>IF(Input!B360="","",Input!B360)</f>
        <v/>
      </c>
      <c r="C360" s="82" t="str">
        <f>IF(Input!D360="","",Input!D360)</f>
        <v/>
      </c>
      <c r="D360" s="82" t="str">
        <f>IF(Input!E360="","",Input!E360)</f>
        <v/>
      </c>
      <c r="E360" s="82" t="str">
        <f>IF(Input!F360="","",Input!F360)</f>
        <v/>
      </c>
      <c r="F360" s="82" t="str">
        <f>IF(Input!G360="","",Input!G360)</f>
        <v/>
      </c>
      <c r="G360" s="83" t="str">
        <f>IF(Input!H360="","",Input!H360)</f>
        <v/>
      </c>
      <c r="H360" s="82" t="str">
        <f>IF(Input!I360="","",Input!I360)</f>
        <v/>
      </c>
      <c r="I360" s="82" t="str">
        <f>IF(Input!J360="","",Input!J360)</f>
        <v/>
      </c>
      <c r="J360" s="82" t="str">
        <f>IF(Input!K360="","",Input!K360)</f>
        <v/>
      </c>
      <c r="K360" s="82" t="str">
        <f>IF(Input!L360="","",Input!L360)</f>
        <v/>
      </c>
      <c r="L360" s="70" t="str">
        <f>IF(B360="","",IF(B360="Box",4,IF(AND(Project!$B$12&gt;0,ISNUMBER(Project!$B$12)),Project!$B$12,12)))</f>
        <v/>
      </c>
      <c r="M360" s="66" t="str">
        <f t="shared" si="35"/>
        <v/>
      </c>
      <c r="N360" s="66" t="str">
        <f t="shared" si="36"/>
        <v/>
      </c>
      <c r="O360" s="67" t="str" cm="1">
        <f t="array" ref="O360">IF(A360="","",ROUND(IF(B360="Circular",Circular(M360),IF(B360="Box",Box(M360,N360),Elliptical(M360,N360))),3))</f>
        <v/>
      </c>
      <c r="P360" s="66" t="str">
        <f t="shared" si="37"/>
        <v/>
      </c>
      <c r="Q360" s="66" t="str" cm="1">
        <f t="array" ref="Q360">IF(M360="","",ROUND(W(M360),2))</f>
        <v/>
      </c>
      <c r="R360" s="66" t="str" cm="1">
        <f t="array" ref="R360">IF(M360="","",ROUND(Wb(Q360,M360),2))</f>
        <v/>
      </c>
      <c r="S360" s="66" t="str" cm="1">
        <f t="array" ref="S360">IF(R360="","",ROUND(K(R360,N360,L360),2))</f>
        <v/>
      </c>
      <c r="T360" s="66" t="str" cm="1">
        <f t="array" ref="T360">IF(S360="","",ROUND(K_3(S360,P360,L360),2))</f>
        <v/>
      </c>
      <c r="U360" s="66" t="str" cm="1">
        <f t="array" ref="U360">IF(S360="","",ROUND(Wt(I360,S360,L360),2))</f>
        <v/>
      </c>
      <c r="V360" s="92" t="str" cm="1">
        <f t="array" ref="V360">IF(A360="","",MAX(ROUND(L_B2(K360,N360),2),0))</f>
        <v/>
      </c>
      <c r="W360" s="92" t="str" cm="1">
        <f t="array" ref="W360">IF(A360="","",MAX(ROUND(L_Tc(K360,I360,N360),2),0))</f>
        <v/>
      </c>
      <c r="X360" s="92" t="str" cm="1">
        <f t="array" ref="X360">IF(N360="","",ROUND(L_Vc(K360,P360,N360),2))</f>
        <v/>
      </c>
      <c r="Y360" s="92" t="str">
        <f t="shared" si="38"/>
        <v/>
      </c>
      <c r="Z360" s="92" t="str">
        <f t="shared" si="39"/>
        <v/>
      </c>
      <c r="AA360" s="92" t="str">
        <f t="shared" si="40"/>
        <v/>
      </c>
      <c r="AB360" s="76" t="str" cm="1">
        <f t="array" ref="AB360">IF(A360="","",AREA_F(IF(RIGHT(G360,4)="ment",P360,I360),R360))</f>
        <v/>
      </c>
      <c r="AC360" s="76" t="str" cm="1">
        <f t="array" ref="AC360">IF(A360="","",ROUND(AREA_BC(R360,S360,N360,O360),2))</f>
        <v/>
      </c>
      <c r="AD360" s="76" t="str">
        <f t="shared" si="41"/>
        <v/>
      </c>
      <c r="AE360" s="76" t="str" cm="1">
        <f t="array" ref="AE360">IF(A360="","",ROUND(AREA_CT(S360,U360,I360),2))</f>
        <v/>
      </c>
      <c r="AF360" s="76" t="str" cm="1">
        <f t="array" ref="AF360">IF(A360="","",ROUND(AREA_VT(T360,U360,I360,P360),2))</f>
        <v/>
      </c>
      <c r="AG360" s="96" t="str" cm="1">
        <f t="array" ref="AG360">IF(A360="","",IF(INDEX(Table_Methods!A:F,MATCH(G360,Table_Methods!B:B,0),1)&lt;&gt;"BKFL1","",MAX(0,ROUND(BKFL1_CEB(AC360,AE360,AH360,F360,F360,J360),1))))</f>
        <v/>
      </c>
      <c r="AH360" s="96" t="str" cm="1">
        <f t="array" ref="AH360">IF(A360="","",IF(INDEX(Table_Methods!A:F,MATCH(G360,Table_Methods!B:B,0),1)&lt;&gt;"BKFL1","",MAX(0,ROUND(BKFL1_STR_NRK(AC360,AE360,K360,V360,W360),1))))</f>
        <v/>
      </c>
      <c r="AI360" s="96" t="str" cm="1">
        <f t="array" ref="AI360">IF(A360="","",IF(INDEX(Table_Methods!A:F,MATCH(G360,Table_Methods!B:B,0),1)&lt;&gt;"BKFL1","",MAX(0,ROUND(BKFL1_STR_RCK(AB360,F360),1))))</f>
        <v/>
      </c>
      <c r="AJ360" s="96" t="str" cm="1">
        <f t="array" ref="AJ360">IF(A360="","",IF(INDEX(Table_Methods!A:F,MATCH(G360,Table_Methods!B:B,0),1)&lt;&gt;"BKFL2","",MAX(0,ROUND(BKFL2_CEB(AC360,AD360,AK360,F360,F360,J360),1))))</f>
        <v/>
      </c>
      <c r="AK360" s="96" t="str" cm="1">
        <f t="array" ref="AK360">IF(A360="","",IF(INDEX(Table_Methods!A:F,MATCH(G360,Table_Methods!B:B,0),1)&lt;&gt;"BKFL2","",MAX(0,ROUND(BKFL2_STR_NRK(AC360,AD360,K360,V360,X360),1))))</f>
        <v/>
      </c>
      <c r="AL360" s="96" t="str" cm="1">
        <f t="array" ref="AL360">IF(A360="","",IF(INDEX(Table_Methods!A:F,MATCH(G360,Table_Methods!B:B,0),1)&lt;&gt;"BKFL2","",MAX(0,ROUND(BKFL2_STR_RCK(AB360,F360),1))))</f>
        <v/>
      </c>
      <c r="AM360" s="96" t="str" cm="1">
        <f t="array" ref="AM360">IF(A360="","",IF(INDEX(Table_Methods!A:F,MATCH(G360,Table_Methods!B:B,0),1)&lt;&gt;"BKFL3","",MAX(0,ROUND(BKFL3_STR(AC360+AE360,K360),1))))</f>
        <v/>
      </c>
      <c r="AN360" s="96" t="str" cm="1">
        <f t="array" ref="AN360">IF(A360="","",IF(INDEX(Table_Methods!A:F,MATCH(G360,Table_Methods!B:B,0),1)&lt;&gt;"BKFL6","",MAX(0,ROUND(BKFL6_CEB(AC360,AE360,AO360,F360,F360,J360),1))))</f>
        <v/>
      </c>
      <c r="AO360" s="97" t="str" cm="1">
        <f t="array" ref="AO360">IF(A360="","",IF(INDEX(Table_Methods!A:F,MATCH(G360,Table_Methods!B:B,0),1)&lt;&gt;"BKFL6","",MAX(0,ROUND(BKFL6_STR_NRK(AC360,K360,V360),1))))</f>
        <v/>
      </c>
      <c r="AP360" s="96" t="str" cm="1">
        <f t="array" ref="AP360">IF(A360="","",IF(INDEX(Table_Methods!A:F,MATCH(G360,Table_Methods!B:B,0),1)&lt;&gt;"BKFL6","",MAX(0,ROUND(BKFL6_STR_RCK(AB360,F360),1))))</f>
        <v/>
      </c>
      <c r="AQ360" s="97" t="str" cm="1">
        <f t="array" ref="AQ360">IF(A360="","",IF(INDEX(Table_Methods!A:F,MATCH(G360,Table_Methods!B:B,0),1)&lt;&gt;"BKFL7","",MAX(0,ROUND(BKFL7_CEB(AC360,AD360,AR360,F360,F360,J360),1))))</f>
        <v/>
      </c>
      <c r="AR360" s="96" t="str" cm="1">
        <f t="array" ref="AR360">IF(A360="","",IF(INDEX(Table_Methods!A:F,MATCH(G360,Table_Methods!B:B,0),1)&lt;&gt;"BKFL7","",MAX(0,ROUND(BKFL7_STR_NRK(AC360,K360,V360),1))))</f>
        <v/>
      </c>
      <c r="AS360" s="96" t="str" cm="1">
        <f t="array" ref="AS360">IF(A360="","",IF(INDEX(Table_Methods!A:F,MATCH(G360,Table_Methods!B:B,0),1)&lt;&gt;"BKFL7","",MAX(0,ROUND(BKFL7_STR_RCK(AB360,F360),1))))</f>
        <v/>
      </c>
      <c r="AT360" s="97" t="str" cm="1">
        <f t="array" ref="AT360">IF(A360="","",IF(INDEX(Table_Methods!A:F,MATCH(G360,Table_Methods!B:B,0),1)&lt;&gt;"BKFL8","",MAX(0,ROUND(BKFL8_CEB(AF360,Z360,AA360),1))))</f>
        <v/>
      </c>
      <c r="AU360" s="96" t="str" cm="1">
        <f t="array" ref="AU360">IF(A360="","",IF(INDEX(Table_Methods!A:F,MATCH(G360,Table_Methods!B:B,0),1)&lt;&gt;"BKFL8","",MAX(0,ROUND(BKFL8_STR_NRK(AC360,AD360,X360,Y360,Z360),1))))</f>
        <v/>
      </c>
      <c r="AV360" s="96" t="str" cm="1">
        <f t="array" ref="AV360">IF(A360="","",IF(INDEX(Table_Methods!A:F,MATCH(G360,Table_Methods!B:B,0),1)&lt;&gt;"BKFL8","",MAX(0,ROUND(BKFL8_STR_RCK(AB360,X360),1))))</f>
        <v/>
      </c>
      <c r="AW360" s="96" t="str" cm="1">
        <f t="array" ref="AW360">IF(A360="","",IF(INDEX(Table_Methods!A:F,MATCH(G360,Table_Methods!B:B,0),1)&lt;&gt;"BKFL9","",MAX(0,ROUND(BKFL9_STR_NRK(AC360,AD360,X360,Y360,Z360),1))))</f>
        <v/>
      </c>
      <c r="AX360" s="96" t="str" cm="1">
        <f t="array" ref="AX360">IF(A360="","",IF(INDEX(Table_Methods!A:F,MATCH(G360,Table_Methods!B:B,0),1)&lt;&gt;"BKFL9","",MAX(0,ROUND(BKFL9_STR_RCK(AB360,X360),1))))</f>
        <v/>
      </c>
    </row>
    <row r="361" spans="1:50" x14ac:dyDescent="0.25">
      <c r="A361" s="82" t="str">
        <f>IF(Input!A361="","",Input!A361)</f>
        <v/>
      </c>
      <c r="B361" s="82" t="str">
        <f>IF(Input!B361="","",Input!B361)</f>
        <v/>
      </c>
      <c r="C361" s="82" t="str">
        <f>IF(Input!D361="","",Input!D361)</f>
        <v/>
      </c>
      <c r="D361" s="82" t="str">
        <f>IF(Input!E361="","",Input!E361)</f>
        <v/>
      </c>
      <c r="E361" s="82" t="str">
        <f>IF(Input!F361="","",Input!F361)</f>
        <v/>
      </c>
      <c r="F361" s="82" t="str">
        <f>IF(Input!G361="","",Input!G361)</f>
        <v/>
      </c>
      <c r="G361" s="83" t="str">
        <f>IF(Input!H361="","",Input!H361)</f>
        <v/>
      </c>
      <c r="H361" s="82" t="str">
        <f>IF(Input!I361="","",Input!I361)</f>
        <v/>
      </c>
      <c r="I361" s="82" t="str">
        <f>IF(Input!J361="","",Input!J361)</f>
        <v/>
      </c>
      <c r="J361" s="82" t="str">
        <f>IF(Input!K361="","",Input!K361)</f>
        <v/>
      </c>
      <c r="K361" s="82" t="str">
        <f>IF(Input!L361="","",Input!L361)</f>
        <v/>
      </c>
      <c r="L361" s="70" t="str">
        <f>IF(B361="","",IF(B361="Box",4,IF(AND(Project!$B$12&gt;0,ISNUMBER(Project!$B$12)),Project!$B$12,12)))</f>
        <v/>
      </c>
      <c r="M361" s="66" t="str">
        <f t="shared" si="35"/>
        <v/>
      </c>
      <c r="N361" s="66" t="str">
        <f t="shared" si="36"/>
        <v/>
      </c>
      <c r="O361" s="67" t="str" cm="1">
        <f t="array" ref="O361">IF(A361="","",ROUND(IF(B361="Circular",Circular(M361),IF(B361="Box",Box(M361,N361),Elliptical(M361,N361))),3))</f>
        <v/>
      </c>
      <c r="P361" s="66" t="str">
        <f t="shared" si="37"/>
        <v/>
      </c>
      <c r="Q361" s="66" t="str" cm="1">
        <f t="array" ref="Q361">IF(M361="","",ROUND(W(M361),2))</f>
        <v/>
      </c>
      <c r="R361" s="66" t="str" cm="1">
        <f t="array" ref="R361">IF(M361="","",ROUND(Wb(Q361,M361),2))</f>
        <v/>
      </c>
      <c r="S361" s="66" t="str" cm="1">
        <f t="array" ref="S361">IF(R361="","",ROUND(K(R361,N361,L361),2))</f>
        <v/>
      </c>
      <c r="T361" s="66" t="str" cm="1">
        <f t="array" ref="T361">IF(S361="","",ROUND(K_3(S361,P361,L361),2))</f>
        <v/>
      </c>
      <c r="U361" s="66" t="str" cm="1">
        <f t="array" ref="U361">IF(S361="","",ROUND(Wt(I361,S361,L361),2))</f>
        <v/>
      </c>
      <c r="V361" s="92" t="str" cm="1">
        <f t="array" ref="V361">IF(A361="","",MAX(ROUND(L_B2(K361,N361),2),0))</f>
        <v/>
      </c>
      <c r="W361" s="92" t="str" cm="1">
        <f t="array" ref="W361">IF(A361="","",MAX(ROUND(L_Tc(K361,I361,N361),2),0))</f>
        <v/>
      </c>
      <c r="X361" s="92" t="str" cm="1">
        <f t="array" ref="X361">IF(N361="","",ROUND(L_Vc(K361,P361,N361),2))</f>
        <v/>
      </c>
      <c r="Y361" s="92" t="str">
        <f t="shared" si="38"/>
        <v/>
      </c>
      <c r="Z361" s="92" t="str">
        <f t="shared" si="39"/>
        <v/>
      </c>
      <c r="AA361" s="92" t="str">
        <f t="shared" si="40"/>
        <v/>
      </c>
      <c r="AB361" s="76" t="str" cm="1">
        <f t="array" ref="AB361">IF(A361="","",AREA_F(IF(RIGHT(G361,4)="ment",P361,I361),R361))</f>
        <v/>
      </c>
      <c r="AC361" s="76" t="str" cm="1">
        <f t="array" ref="AC361">IF(A361="","",ROUND(AREA_BC(R361,S361,N361,O361),2))</f>
        <v/>
      </c>
      <c r="AD361" s="76" t="str">
        <f t="shared" si="41"/>
        <v/>
      </c>
      <c r="AE361" s="76" t="str" cm="1">
        <f t="array" ref="AE361">IF(A361="","",ROUND(AREA_CT(S361,U361,I361),2))</f>
        <v/>
      </c>
      <c r="AF361" s="76" t="str" cm="1">
        <f t="array" ref="AF361">IF(A361="","",ROUND(AREA_VT(T361,U361,I361,P361),2))</f>
        <v/>
      </c>
      <c r="AG361" s="96" t="str" cm="1">
        <f t="array" ref="AG361">IF(A361="","",IF(INDEX(Table_Methods!A:F,MATCH(G361,Table_Methods!B:B,0),1)&lt;&gt;"BKFL1","",MAX(0,ROUND(BKFL1_CEB(AC361,AE361,AH361,F361,F361,J361),1))))</f>
        <v/>
      </c>
      <c r="AH361" s="96" t="str" cm="1">
        <f t="array" ref="AH361">IF(A361="","",IF(INDEX(Table_Methods!A:F,MATCH(G361,Table_Methods!B:B,0),1)&lt;&gt;"BKFL1","",MAX(0,ROUND(BKFL1_STR_NRK(AC361,AE361,K361,V361,W361),1))))</f>
        <v/>
      </c>
      <c r="AI361" s="96" t="str" cm="1">
        <f t="array" ref="AI361">IF(A361="","",IF(INDEX(Table_Methods!A:F,MATCH(G361,Table_Methods!B:B,0),1)&lt;&gt;"BKFL1","",MAX(0,ROUND(BKFL1_STR_RCK(AB361,F361),1))))</f>
        <v/>
      </c>
      <c r="AJ361" s="96" t="str" cm="1">
        <f t="array" ref="AJ361">IF(A361="","",IF(INDEX(Table_Methods!A:F,MATCH(G361,Table_Methods!B:B,0),1)&lt;&gt;"BKFL2","",MAX(0,ROUND(BKFL2_CEB(AC361,AD361,AK361,F361,F361,J361),1))))</f>
        <v/>
      </c>
      <c r="AK361" s="96" t="str" cm="1">
        <f t="array" ref="AK361">IF(A361="","",IF(INDEX(Table_Methods!A:F,MATCH(G361,Table_Methods!B:B,0),1)&lt;&gt;"BKFL2","",MAX(0,ROUND(BKFL2_STR_NRK(AC361,AD361,K361,V361,X361),1))))</f>
        <v/>
      </c>
      <c r="AL361" s="96" t="str" cm="1">
        <f t="array" ref="AL361">IF(A361="","",IF(INDEX(Table_Methods!A:F,MATCH(G361,Table_Methods!B:B,0),1)&lt;&gt;"BKFL2","",MAX(0,ROUND(BKFL2_STR_RCK(AB361,F361),1))))</f>
        <v/>
      </c>
      <c r="AM361" s="96" t="str" cm="1">
        <f t="array" ref="AM361">IF(A361="","",IF(INDEX(Table_Methods!A:F,MATCH(G361,Table_Methods!B:B,0),1)&lt;&gt;"BKFL3","",MAX(0,ROUND(BKFL3_STR(AC361+AE361,K361),1))))</f>
        <v/>
      </c>
      <c r="AN361" s="96" t="str" cm="1">
        <f t="array" ref="AN361">IF(A361="","",IF(INDEX(Table_Methods!A:F,MATCH(G361,Table_Methods!B:B,0),1)&lt;&gt;"BKFL6","",MAX(0,ROUND(BKFL6_CEB(AC361,AE361,AO361,F361,F361,J361),1))))</f>
        <v/>
      </c>
      <c r="AO361" s="97" t="str" cm="1">
        <f t="array" ref="AO361">IF(A361="","",IF(INDEX(Table_Methods!A:F,MATCH(G361,Table_Methods!B:B,0),1)&lt;&gt;"BKFL6","",MAX(0,ROUND(BKFL6_STR_NRK(AC361,K361,V361),1))))</f>
        <v/>
      </c>
      <c r="AP361" s="96" t="str" cm="1">
        <f t="array" ref="AP361">IF(A361="","",IF(INDEX(Table_Methods!A:F,MATCH(G361,Table_Methods!B:B,0),1)&lt;&gt;"BKFL6","",MAX(0,ROUND(BKFL6_STR_RCK(AB361,F361),1))))</f>
        <v/>
      </c>
      <c r="AQ361" s="97" t="str" cm="1">
        <f t="array" ref="AQ361">IF(A361="","",IF(INDEX(Table_Methods!A:F,MATCH(G361,Table_Methods!B:B,0),1)&lt;&gt;"BKFL7","",MAX(0,ROUND(BKFL7_CEB(AC361,AD361,AR361,F361,F361,J361),1))))</f>
        <v/>
      </c>
      <c r="AR361" s="96" t="str" cm="1">
        <f t="array" ref="AR361">IF(A361="","",IF(INDEX(Table_Methods!A:F,MATCH(G361,Table_Methods!B:B,0),1)&lt;&gt;"BKFL7","",MAX(0,ROUND(BKFL7_STR_NRK(AC361,K361,V361),1))))</f>
        <v/>
      </c>
      <c r="AS361" s="96" t="str" cm="1">
        <f t="array" ref="AS361">IF(A361="","",IF(INDEX(Table_Methods!A:F,MATCH(G361,Table_Methods!B:B,0),1)&lt;&gt;"BKFL7","",MAX(0,ROUND(BKFL7_STR_RCK(AB361,F361),1))))</f>
        <v/>
      </c>
      <c r="AT361" s="97" t="str" cm="1">
        <f t="array" ref="AT361">IF(A361="","",IF(INDEX(Table_Methods!A:F,MATCH(G361,Table_Methods!B:B,0),1)&lt;&gt;"BKFL8","",MAX(0,ROUND(BKFL8_CEB(AF361,Z361,AA361),1))))</f>
        <v/>
      </c>
      <c r="AU361" s="96" t="str" cm="1">
        <f t="array" ref="AU361">IF(A361="","",IF(INDEX(Table_Methods!A:F,MATCH(G361,Table_Methods!B:B,0),1)&lt;&gt;"BKFL8","",MAX(0,ROUND(BKFL8_STR_NRK(AC361,AD361,X361,Y361,Z361),1))))</f>
        <v/>
      </c>
      <c r="AV361" s="96" t="str" cm="1">
        <f t="array" ref="AV361">IF(A361="","",IF(INDEX(Table_Methods!A:F,MATCH(G361,Table_Methods!B:B,0),1)&lt;&gt;"BKFL8","",MAX(0,ROUND(BKFL8_STR_RCK(AB361,X361),1))))</f>
        <v/>
      </c>
      <c r="AW361" s="96" t="str" cm="1">
        <f t="array" ref="AW361">IF(A361="","",IF(INDEX(Table_Methods!A:F,MATCH(G361,Table_Methods!B:B,0),1)&lt;&gt;"BKFL9","",MAX(0,ROUND(BKFL9_STR_NRK(AC361,AD361,X361,Y361,Z361),1))))</f>
        <v/>
      </c>
      <c r="AX361" s="96" t="str" cm="1">
        <f t="array" ref="AX361">IF(A361="","",IF(INDEX(Table_Methods!A:F,MATCH(G361,Table_Methods!B:B,0),1)&lt;&gt;"BKFL9","",MAX(0,ROUND(BKFL9_STR_RCK(AB361,X361),1))))</f>
        <v/>
      </c>
    </row>
    <row r="362" spans="1:50" x14ac:dyDescent="0.25">
      <c r="A362" s="82" t="str">
        <f>IF(Input!A362="","",Input!A362)</f>
        <v/>
      </c>
      <c r="B362" s="82" t="str">
        <f>IF(Input!B362="","",Input!B362)</f>
        <v/>
      </c>
      <c r="C362" s="82" t="str">
        <f>IF(Input!D362="","",Input!D362)</f>
        <v/>
      </c>
      <c r="D362" s="82" t="str">
        <f>IF(Input!E362="","",Input!E362)</f>
        <v/>
      </c>
      <c r="E362" s="82" t="str">
        <f>IF(Input!F362="","",Input!F362)</f>
        <v/>
      </c>
      <c r="F362" s="82" t="str">
        <f>IF(Input!G362="","",Input!G362)</f>
        <v/>
      </c>
      <c r="G362" s="83" t="str">
        <f>IF(Input!H362="","",Input!H362)</f>
        <v/>
      </c>
      <c r="H362" s="82" t="str">
        <f>IF(Input!I362="","",Input!I362)</f>
        <v/>
      </c>
      <c r="I362" s="82" t="str">
        <f>IF(Input!J362="","",Input!J362)</f>
        <v/>
      </c>
      <c r="J362" s="82" t="str">
        <f>IF(Input!K362="","",Input!K362)</f>
        <v/>
      </c>
      <c r="K362" s="82" t="str">
        <f>IF(Input!L362="","",Input!L362)</f>
        <v/>
      </c>
      <c r="L362" s="70" t="str">
        <f>IF(B362="","",IF(B362="Box",4,IF(AND(Project!$B$12&gt;0,ISNUMBER(Project!$B$12)),Project!$B$12,12)))</f>
        <v/>
      </c>
      <c r="M362" s="66" t="str">
        <f t="shared" si="35"/>
        <v/>
      </c>
      <c r="N362" s="66" t="str">
        <f t="shared" si="36"/>
        <v/>
      </c>
      <c r="O362" s="67" t="str" cm="1">
        <f t="array" ref="O362">IF(A362="","",ROUND(IF(B362="Circular",Circular(M362),IF(B362="Box",Box(M362,N362),Elliptical(M362,N362))),3))</f>
        <v/>
      </c>
      <c r="P362" s="66" t="str">
        <f t="shared" si="37"/>
        <v/>
      </c>
      <c r="Q362" s="66" t="str" cm="1">
        <f t="array" ref="Q362">IF(M362="","",ROUND(W(M362),2))</f>
        <v/>
      </c>
      <c r="R362" s="66" t="str" cm="1">
        <f t="array" ref="R362">IF(M362="","",ROUND(Wb(Q362,M362),2))</f>
        <v/>
      </c>
      <c r="S362" s="66" t="str" cm="1">
        <f t="array" ref="S362">IF(R362="","",ROUND(K(R362,N362,L362),2))</f>
        <v/>
      </c>
      <c r="T362" s="66" t="str" cm="1">
        <f t="array" ref="T362">IF(S362="","",ROUND(K_3(S362,P362,L362),2))</f>
        <v/>
      </c>
      <c r="U362" s="66" t="str" cm="1">
        <f t="array" ref="U362">IF(S362="","",ROUND(Wt(I362,S362,L362),2))</f>
        <v/>
      </c>
      <c r="V362" s="92" t="str" cm="1">
        <f t="array" ref="V362">IF(A362="","",MAX(ROUND(L_B2(K362,N362),2),0))</f>
        <v/>
      </c>
      <c r="W362" s="92" t="str" cm="1">
        <f t="array" ref="W362">IF(A362="","",MAX(ROUND(L_Tc(K362,I362,N362),2),0))</f>
        <v/>
      </c>
      <c r="X362" s="92" t="str" cm="1">
        <f t="array" ref="X362">IF(N362="","",ROUND(L_Vc(K362,P362,N362),2))</f>
        <v/>
      </c>
      <c r="Y362" s="92" t="str">
        <f t="shared" si="38"/>
        <v/>
      </c>
      <c r="Z362" s="92" t="str">
        <f t="shared" si="39"/>
        <v/>
      </c>
      <c r="AA362" s="92" t="str">
        <f t="shared" si="40"/>
        <v/>
      </c>
      <c r="AB362" s="76" t="str" cm="1">
        <f t="array" ref="AB362">IF(A362="","",AREA_F(IF(RIGHT(G362,4)="ment",P362,I362),R362))</f>
        <v/>
      </c>
      <c r="AC362" s="76" t="str" cm="1">
        <f t="array" ref="AC362">IF(A362="","",ROUND(AREA_BC(R362,S362,N362,O362),2))</f>
        <v/>
      </c>
      <c r="AD362" s="76" t="str">
        <f t="shared" si="41"/>
        <v/>
      </c>
      <c r="AE362" s="76" t="str" cm="1">
        <f t="array" ref="AE362">IF(A362="","",ROUND(AREA_CT(S362,U362,I362),2))</f>
        <v/>
      </c>
      <c r="AF362" s="76" t="str" cm="1">
        <f t="array" ref="AF362">IF(A362="","",ROUND(AREA_VT(T362,U362,I362,P362),2))</f>
        <v/>
      </c>
      <c r="AG362" s="96" t="str" cm="1">
        <f t="array" ref="AG362">IF(A362="","",IF(INDEX(Table_Methods!A:F,MATCH(G362,Table_Methods!B:B,0),1)&lt;&gt;"BKFL1","",MAX(0,ROUND(BKFL1_CEB(AC362,AE362,AH362,F362,F362,J362),1))))</f>
        <v/>
      </c>
      <c r="AH362" s="96" t="str" cm="1">
        <f t="array" ref="AH362">IF(A362="","",IF(INDEX(Table_Methods!A:F,MATCH(G362,Table_Methods!B:B,0),1)&lt;&gt;"BKFL1","",MAX(0,ROUND(BKFL1_STR_NRK(AC362,AE362,K362,V362,W362),1))))</f>
        <v/>
      </c>
      <c r="AI362" s="96" t="str" cm="1">
        <f t="array" ref="AI362">IF(A362="","",IF(INDEX(Table_Methods!A:F,MATCH(G362,Table_Methods!B:B,0),1)&lt;&gt;"BKFL1","",MAX(0,ROUND(BKFL1_STR_RCK(AB362,F362),1))))</f>
        <v/>
      </c>
      <c r="AJ362" s="96" t="str" cm="1">
        <f t="array" ref="AJ362">IF(A362="","",IF(INDEX(Table_Methods!A:F,MATCH(G362,Table_Methods!B:B,0),1)&lt;&gt;"BKFL2","",MAX(0,ROUND(BKFL2_CEB(AC362,AD362,AK362,F362,F362,J362),1))))</f>
        <v/>
      </c>
      <c r="AK362" s="96" t="str" cm="1">
        <f t="array" ref="AK362">IF(A362="","",IF(INDEX(Table_Methods!A:F,MATCH(G362,Table_Methods!B:B,0),1)&lt;&gt;"BKFL2","",MAX(0,ROUND(BKFL2_STR_NRK(AC362,AD362,K362,V362,X362),1))))</f>
        <v/>
      </c>
      <c r="AL362" s="96" t="str" cm="1">
        <f t="array" ref="AL362">IF(A362="","",IF(INDEX(Table_Methods!A:F,MATCH(G362,Table_Methods!B:B,0),1)&lt;&gt;"BKFL2","",MAX(0,ROUND(BKFL2_STR_RCK(AB362,F362),1))))</f>
        <v/>
      </c>
      <c r="AM362" s="96" t="str" cm="1">
        <f t="array" ref="AM362">IF(A362="","",IF(INDEX(Table_Methods!A:F,MATCH(G362,Table_Methods!B:B,0),1)&lt;&gt;"BKFL3","",MAX(0,ROUND(BKFL3_STR(AC362+AE362,K362),1))))</f>
        <v/>
      </c>
      <c r="AN362" s="96" t="str" cm="1">
        <f t="array" ref="AN362">IF(A362="","",IF(INDEX(Table_Methods!A:F,MATCH(G362,Table_Methods!B:B,0),1)&lt;&gt;"BKFL6","",MAX(0,ROUND(BKFL6_CEB(AC362,AE362,AO362,F362,F362,J362),1))))</f>
        <v/>
      </c>
      <c r="AO362" s="97" t="str" cm="1">
        <f t="array" ref="AO362">IF(A362="","",IF(INDEX(Table_Methods!A:F,MATCH(G362,Table_Methods!B:B,0),1)&lt;&gt;"BKFL6","",MAX(0,ROUND(BKFL6_STR_NRK(AC362,K362,V362),1))))</f>
        <v/>
      </c>
      <c r="AP362" s="96" t="str" cm="1">
        <f t="array" ref="AP362">IF(A362="","",IF(INDEX(Table_Methods!A:F,MATCH(G362,Table_Methods!B:B,0),1)&lt;&gt;"BKFL6","",MAX(0,ROUND(BKFL6_STR_RCK(AB362,F362),1))))</f>
        <v/>
      </c>
      <c r="AQ362" s="97" t="str" cm="1">
        <f t="array" ref="AQ362">IF(A362="","",IF(INDEX(Table_Methods!A:F,MATCH(G362,Table_Methods!B:B,0),1)&lt;&gt;"BKFL7","",MAX(0,ROUND(BKFL7_CEB(AC362,AD362,AR362,F362,F362,J362),1))))</f>
        <v/>
      </c>
      <c r="AR362" s="96" t="str" cm="1">
        <f t="array" ref="AR362">IF(A362="","",IF(INDEX(Table_Methods!A:F,MATCH(G362,Table_Methods!B:B,0),1)&lt;&gt;"BKFL7","",MAX(0,ROUND(BKFL7_STR_NRK(AC362,K362,V362),1))))</f>
        <v/>
      </c>
      <c r="AS362" s="96" t="str" cm="1">
        <f t="array" ref="AS362">IF(A362="","",IF(INDEX(Table_Methods!A:F,MATCH(G362,Table_Methods!B:B,0),1)&lt;&gt;"BKFL7","",MAX(0,ROUND(BKFL7_STR_RCK(AB362,F362),1))))</f>
        <v/>
      </c>
      <c r="AT362" s="97" t="str" cm="1">
        <f t="array" ref="AT362">IF(A362="","",IF(INDEX(Table_Methods!A:F,MATCH(G362,Table_Methods!B:B,0),1)&lt;&gt;"BKFL8","",MAX(0,ROUND(BKFL8_CEB(AF362,Z362,AA362),1))))</f>
        <v/>
      </c>
      <c r="AU362" s="96" t="str" cm="1">
        <f t="array" ref="AU362">IF(A362="","",IF(INDEX(Table_Methods!A:F,MATCH(G362,Table_Methods!B:B,0),1)&lt;&gt;"BKFL8","",MAX(0,ROUND(BKFL8_STR_NRK(AC362,AD362,X362,Y362,Z362),1))))</f>
        <v/>
      </c>
      <c r="AV362" s="96" t="str" cm="1">
        <f t="array" ref="AV362">IF(A362="","",IF(INDEX(Table_Methods!A:F,MATCH(G362,Table_Methods!B:B,0),1)&lt;&gt;"BKFL8","",MAX(0,ROUND(BKFL8_STR_RCK(AB362,X362),1))))</f>
        <v/>
      </c>
      <c r="AW362" s="96" t="str" cm="1">
        <f t="array" ref="AW362">IF(A362="","",IF(INDEX(Table_Methods!A:F,MATCH(G362,Table_Methods!B:B,0),1)&lt;&gt;"BKFL9","",MAX(0,ROUND(BKFL9_STR_NRK(AC362,AD362,X362,Y362,Z362),1))))</f>
        <v/>
      </c>
      <c r="AX362" s="96" t="str" cm="1">
        <f t="array" ref="AX362">IF(A362="","",IF(INDEX(Table_Methods!A:F,MATCH(G362,Table_Methods!B:B,0),1)&lt;&gt;"BKFL9","",MAX(0,ROUND(BKFL9_STR_RCK(AB362,X362),1))))</f>
        <v/>
      </c>
    </row>
    <row r="363" spans="1:50" x14ac:dyDescent="0.25">
      <c r="A363" s="82" t="str">
        <f>IF(Input!A363="","",Input!A363)</f>
        <v/>
      </c>
      <c r="B363" s="82" t="str">
        <f>IF(Input!B363="","",Input!B363)</f>
        <v/>
      </c>
      <c r="C363" s="82" t="str">
        <f>IF(Input!D363="","",Input!D363)</f>
        <v/>
      </c>
      <c r="D363" s="82" t="str">
        <f>IF(Input!E363="","",Input!E363)</f>
        <v/>
      </c>
      <c r="E363" s="82" t="str">
        <f>IF(Input!F363="","",Input!F363)</f>
        <v/>
      </c>
      <c r="F363" s="82" t="str">
        <f>IF(Input!G363="","",Input!G363)</f>
        <v/>
      </c>
      <c r="G363" s="83" t="str">
        <f>IF(Input!H363="","",Input!H363)</f>
        <v/>
      </c>
      <c r="H363" s="82" t="str">
        <f>IF(Input!I363="","",Input!I363)</f>
        <v/>
      </c>
      <c r="I363" s="82" t="str">
        <f>IF(Input!J363="","",Input!J363)</f>
        <v/>
      </c>
      <c r="J363" s="82" t="str">
        <f>IF(Input!K363="","",Input!K363)</f>
        <v/>
      </c>
      <c r="K363" s="82" t="str">
        <f>IF(Input!L363="","",Input!L363)</f>
        <v/>
      </c>
      <c r="L363" s="70" t="str">
        <f>IF(B363="","",IF(B363="Box",4,IF(AND(Project!$B$12&gt;0,ISNUMBER(Project!$B$12)),Project!$B$12,12)))</f>
        <v/>
      </c>
      <c r="M363" s="66" t="str">
        <f t="shared" si="35"/>
        <v/>
      </c>
      <c r="N363" s="66" t="str">
        <f t="shared" si="36"/>
        <v/>
      </c>
      <c r="O363" s="67" t="str" cm="1">
        <f t="array" ref="O363">IF(A363="","",ROUND(IF(B363="Circular",Circular(M363),IF(B363="Box",Box(M363,N363),Elliptical(M363,N363))),3))</f>
        <v/>
      </c>
      <c r="P363" s="66" t="str">
        <f t="shared" si="37"/>
        <v/>
      </c>
      <c r="Q363" s="66" t="str" cm="1">
        <f t="array" ref="Q363">IF(M363="","",ROUND(W(M363),2))</f>
        <v/>
      </c>
      <c r="R363" s="66" t="str" cm="1">
        <f t="array" ref="R363">IF(M363="","",ROUND(Wb(Q363,M363),2))</f>
        <v/>
      </c>
      <c r="S363" s="66" t="str" cm="1">
        <f t="array" ref="S363">IF(R363="","",ROUND(K(R363,N363,L363),2))</f>
        <v/>
      </c>
      <c r="T363" s="66" t="str" cm="1">
        <f t="array" ref="T363">IF(S363="","",ROUND(K_3(S363,P363,L363),2))</f>
        <v/>
      </c>
      <c r="U363" s="66" t="str" cm="1">
        <f t="array" ref="U363">IF(S363="","",ROUND(Wt(I363,S363,L363),2))</f>
        <v/>
      </c>
      <c r="V363" s="92" t="str" cm="1">
        <f t="array" ref="V363">IF(A363="","",MAX(ROUND(L_B2(K363,N363),2),0))</f>
        <v/>
      </c>
      <c r="W363" s="92" t="str" cm="1">
        <f t="array" ref="W363">IF(A363="","",MAX(ROUND(L_Tc(K363,I363,N363),2),0))</f>
        <v/>
      </c>
      <c r="X363" s="92" t="str" cm="1">
        <f t="array" ref="X363">IF(N363="","",ROUND(L_Vc(K363,P363,N363),2))</f>
        <v/>
      </c>
      <c r="Y363" s="92" t="str">
        <f t="shared" si="38"/>
        <v/>
      </c>
      <c r="Z363" s="92" t="str">
        <f t="shared" si="39"/>
        <v/>
      </c>
      <c r="AA363" s="92" t="str">
        <f t="shared" si="40"/>
        <v/>
      </c>
      <c r="AB363" s="76" t="str" cm="1">
        <f t="array" ref="AB363">IF(A363="","",AREA_F(IF(RIGHT(G363,4)="ment",P363,I363),R363))</f>
        <v/>
      </c>
      <c r="AC363" s="76" t="str" cm="1">
        <f t="array" ref="AC363">IF(A363="","",ROUND(AREA_BC(R363,S363,N363,O363),2))</f>
        <v/>
      </c>
      <c r="AD363" s="76" t="str">
        <f t="shared" si="41"/>
        <v/>
      </c>
      <c r="AE363" s="76" t="str" cm="1">
        <f t="array" ref="AE363">IF(A363="","",ROUND(AREA_CT(S363,U363,I363),2))</f>
        <v/>
      </c>
      <c r="AF363" s="76" t="str" cm="1">
        <f t="array" ref="AF363">IF(A363="","",ROUND(AREA_VT(T363,U363,I363,P363),2))</f>
        <v/>
      </c>
      <c r="AG363" s="96" t="str" cm="1">
        <f t="array" ref="AG363">IF(A363="","",IF(INDEX(Table_Methods!A:F,MATCH(G363,Table_Methods!B:B,0),1)&lt;&gt;"BKFL1","",MAX(0,ROUND(BKFL1_CEB(AC363,AE363,AH363,F363,F363,J363),1))))</f>
        <v/>
      </c>
      <c r="AH363" s="96" t="str" cm="1">
        <f t="array" ref="AH363">IF(A363="","",IF(INDEX(Table_Methods!A:F,MATCH(G363,Table_Methods!B:B,0),1)&lt;&gt;"BKFL1","",MAX(0,ROUND(BKFL1_STR_NRK(AC363,AE363,K363,V363,W363),1))))</f>
        <v/>
      </c>
      <c r="AI363" s="96" t="str" cm="1">
        <f t="array" ref="AI363">IF(A363="","",IF(INDEX(Table_Methods!A:F,MATCH(G363,Table_Methods!B:B,0),1)&lt;&gt;"BKFL1","",MAX(0,ROUND(BKFL1_STR_RCK(AB363,F363),1))))</f>
        <v/>
      </c>
      <c r="AJ363" s="96" t="str" cm="1">
        <f t="array" ref="AJ363">IF(A363="","",IF(INDEX(Table_Methods!A:F,MATCH(G363,Table_Methods!B:B,0),1)&lt;&gt;"BKFL2","",MAX(0,ROUND(BKFL2_CEB(AC363,AD363,AK363,F363,F363,J363),1))))</f>
        <v/>
      </c>
      <c r="AK363" s="96" t="str" cm="1">
        <f t="array" ref="AK363">IF(A363="","",IF(INDEX(Table_Methods!A:F,MATCH(G363,Table_Methods!B:B,0),1)&lt;&gt;"BKFL2","",MAX(0,ROUND(BKFL2_STR_NRK(AC363,AD363,K363,V363,X363),1))))</f>
        <v/>
      </c>
      <c r="AL363" s="96" t="str" cm="1">
        <f t="array" ref="AL363">IF(A363="","",IF(INDEX(Table_Methods!A:F,MATCH(G363,Table_Methods!B:B,0),1)&lt;&gt;"BKFL2","",MAX(0,ROUND(BKFL2_STR_RCK(AB363,F363),1))))</f>
        <v/>
      </c>
      <c r="AM363" s="96" t="str" cm="1">
        <f t="array" ref="AM363">IF(A363="","",IF(INDEX(Table_Methods!A:F,MATCH(G363,Table_Methods!B:B,0),1)&lt;&gt;"BKFL3","",MAX(0,ROUND(BKFL3_STR(AC363+AE363,K363),1))))</f>
        <v/>
      </c>
      <c r="AN363" s="96" t="str" cm="1">
        <f t="array" ref="AN363">IF(A363="","",IF(INDEX(Table_Methods!A:F,MATCH(G363,Table_Methods!B:B,0),1)&lt;&gt;"BKFL6","",MAX(0,ROUND(BKFL6_CEB(AC363,AE363,AO363,F363,F363,J363),1))))</f>
        <v/>
      </c>
      <c r="AO363" s="97" t="str" cm="1">
        <f t="array" ref="AO363">IF(A363="","",IF(INDEX(Table_Methods!A:F,MATCH(G363,Table_Methods!B:B,0),1)&lt;&gt;"BKFL6","",MAX(0,ROUND(BKFL6_STR_NRK(AC363,K363,V363),1))))</f>
        <v/>
      </c>
      <c r="AP363" s="96" t="str" cm="1">
        <f t="array" ref="AP363">IF(A363="","",IF(INDEX(Table_Methods!A:F,MATCH(G363,Table_Methods!B:B,0),1)&lt;&gt;"BKFL6","",MAX(0,ROUND(BKFL6_STR_RCK(AB363,F363),1))))</f>
        <v/>
      </c>
      <c r="AQ363" s="97" t="str" cm="1">
        <f t="array" ref="AQ363">IF(A363="","",IF(INDEX(Table_Methods!A:F,MATCH(G363,Table_Methods!B:B,0),1)&lt;&gt;"BKFL7","",MAX(0,ROUND(BKFL7_CEB(AC363,AD363,AR363,F363,F363,J363),1))))</f>
        <v/>
      </c>
      <c r="AR363" s="96" t="str" cm="1">
        <f t="array" ref="AR363">IF(A363="","",IF(INDEX(Table_Methods!A:F,MATCH(G363,Table_Methods!B:B,0),1)&lt;&gt;"BKFL7","",MAX(0,ROUND(BKFL7_STR_NRK(AC363,K363,V363),1))))</f>
        <v/>
      </c>
      <c r="AS363" s="96" t="str" cm="1">
        <f t="array" ref="AS363">IF(A363="","",IF(INDEX(Table_Methods!A:F,MATCH(G363,Table_Methods!B:B,0),1)&lt;&gt;"BKFL7","",MAX(0,ROUND(BKFL7_STR_RCK(AB363,F363),1))))</f>
        <v/>
      </c>
      <c r="AT363" s="97" t="str" cm="1">
        <f t="array" ref="AT363">IF(A363="","",IF(INDEX(Table_Methods!A:F,MATCH(G363,Table_Methods!B:B,0),1)&lt;&gt;"BKFL8","",MAX(0,ROUND(BKFL8_CEB(AF363,Z363,AA363),1))))</f>
        <v/>
      </c>
      <c r="AU363" s="96" t="str" cm="1">
        <f t="array" ref="AU363">IF(A363="","",IF(INDEX(Table_Methods!A:F,MATCH(G363,Table_Methods!B:B,0),1)&lt;&gt;"BKFL8","",MAX(0,ROUND(BKFL8_STR_NRK(AC363,AD363,X363,Y363,Z363),1))))</f>
        <v/>
      </c>
      <c r="AV363" s="96" t="str" cm="1">
        <f t="array" ref="AV363">IF(A363="","",IF(INDEX(Table_Methods!A:F,MATCH(G363,Table_Methods!B:B,0),1)&lt;&gt;"BKFL8","",MAX(0,ROUND(BKFL8_STR_RCK(AB363,X363),1))))</f>
        <v/>
      </c>
      <c r="AW363" s="96" t="str" cm="1">
        <f t="array" ref="AW363">IF(A363="","",IF(INDEX(Table_Methods!A:F,MATCH(G363,Table_Methods!B:B,0),1)&lt;&gt;"BKFL9","",MAX(0,ROUND(BKFL9_STR_NRK(AC363,AD363,X363,Y363,Z363),1))))</f>
        <v/>
      </c>
      <c r="AX363" s="96" t="str" cm="1">
        <f t="array" ref="AX363">IF(A363="","",IF(INDEX(Table_Methods!A:F,MATCH(G363,Table_Methods!B:B,0),1)&lt;&gt;"BKFL9","",MAX(0,ROUND(BKFL9_STR_RCK(AB363,X363),1))))</f>
        <v/>
      </c>
    </row>
    <row r="364" spans="1:50" x14ac:dyDescent="0.25">
      <c r="A364" s="82" t="str">
        <f>IF(Input!A364="","",Input!A364)</f>
        <v/>
      </c>
      <c r="B364" s="82" t="str">
        <f>IF(Input!B364="","",Input!B364)</f>
        <v/>
      </c>
      <c r="C364" s="82" t="str">
        <f>IF(Input!D364="","",Input!D364)</f>
        <v/>
      </c>
      <c r="D364" s="82" t="str">
        <f>IF(Input!E364="","",Input!E364)</f>
        <v/>
      </c>
      <c r="E364" s="82" t="str">
        <f>IF(Input!F364="","",Input!F364)</f>
        <v/>
      </c>
      <c r="F364" s="82" t="str">
        <f>IF(Input!G364="","",Input!G364)</f>
        <v/>
      </c>
      <c r="G364" s="83" t="str">
        <f>IF(Input!H364="","",Input!H364)</f>
        <v/>
      </c>
      <c r="H364" s="82" t="str">
        <f>IF(Input!I364="","",Input!I364)</f>
        <v/>
      </c>
      <c r="I364" s="82" t="str">
        <f>IF(Input!J364="","",Input!J364)</f>
        <v/>
      </c>
      <c r="J364" s="82" t="str">
        <f>IF(Input!K364="","",Input!K364)</f>
        <v/>
      </c>
      <c r="K364" s="82" t="str">
        <f>IF(Input!L364="","",Input!L364)</f>
        <v/>
      </c>
      <c r="L364" s="70" t="str">
        <f>IF(B364="","",IF(B364="Box",4,IF(AND(Project!$B$12&gt;0,ISNUMBER(Project!$B$12)),Project!$B$12,12)))</f>
        <v/>
      </c>
      <c r="M364" s="66" t="str">
        <f t="shared" si="35"/>
        <v/>
      </c>
      <c r="N364" s="66" t="str">
        <f t="shared" si="36"/>
        <v/>
      </c>
      <c r="O364" s="67" t="str" cm="1">
        <f t="array" ref="O364">IF(A364="","",ROUND(IF(B364="Circular",Circular(M364),IF(B364="Box",Box(M364,N364),Elliptical(M364,N364))),3))</f>
        <v/>
      </c>
      <c r="P364" s="66" t="str">
        <f t="shared" si="37"/>
        <v/>
      </c>
      <c r="Q364" s="66" t="str" cm="1">
        <f t="array" ref="Q364">IF(M364="","",ROUND(W(M364),2))</f>
        <v/>
      </c>
      <c r="R364" s="66" t="str" cm="1">
        <f t="array" ref="R364">IF(M364="","",ROUND(Wb(Q364,M364),2))</f>
        <v/>
      </c>
      <c r="S364" s="66" t="str" cm="1">
        <f t="array" ref="S364">IF(R364="","",ROUND(K(R364,N364,L364),2))</f>
        <v/>
      </c>
      <c r="T364" s="66" t="str" cm="1">
        <f t="array" ref="T364">IF(S364="","",ROUND(K_3(S364,P364,L364),2))</f>
        <v/>
      </c>
      <c r="U364" s="66" t="str" cm="1">
        <f t="array" ref="U364">IF(S364="","",ROUND(Wt(I364,S364,L364),2))</f>
        <v/>
      </c>
      <c r="V364" s="92" t="str" cm="1">
        <f t="array" ref="V364">IF(A364="","",MAX(ROUND(L_B2(K364,N364),2),0))</f>
        <v/>
      </c>
      <c r="W364" s="92" t="str" cm="1">
        <f t="array" ref="W364">IF(A364="","",MAX(ROUND(L_Tc(K364,I364,N364),2),0))</f>
        <v/>
      </c>
      <c r="X364" s="92" t="str" cm="1">
        <f t="array" ref="X364">IF(N364="","",ROUND(L_Vc(K364,P364,N364),2))</f>
        <v/>
      </c>
      <c r="Y364" s="92" t="str">
        <f t="shared" si="38"/>
        <v/>
      </c>
      <c r="Z364" s="92" t="str">
        <f t="shared" si="39"/>
        <v/>
      </c>
      <c r="AA364" s="92" t="str">
        <f t="shared" si="40"/>
        <v/>
      </c>
      <c r="AB364" s="76" t="str" cm="1">
        <f t="array" ref="AB364">IF(A364="","",AREA_F(IF(RIGHT(G364,4)="ment",P364,I364),R364))</f>
        <v/>
      </c>
      <c r="AC364" s="76" t="str" cm="1">
        <f t="array" ref="AC364">IF(A364="","",ROUND(AREA_BC(R364,S364,N364,O364),2))</f>
        <v/>
      </c>
      <c r="AD364" s="76" t="str">
        <f t="shared" si="41"/>
        <v/>
      </c>
      <c r="AE364" s="76" t="str" cm="1">
        <f t="array" ref="AE364">IF(A364="","",ROUND(AREA_CT(S364,U364,I364),2))</f>
        <v/>
      </c>
      <c r="AF364" s="76" t="str" cm="1">
        <f t="array" ref="AF364">IF(A364="","",ROUND(AREA_VT(T364,U364,I364,P364),2))</f>
        <v/>
      </c>
      <c r="AG364" s="96" t="str" cm="1">
        <f t="array" ref="AG364">IF(A364="","",IF(INDEX(Table_Methods!A:F,MATCH(G364,Table_Methods!B:B,0),1)&lt;&gt;"BKFL1","",MAX(0,ROUND(BKFL1_CEB(AC364,AE364,AH364,F364,F364,J364),1))))</f>
        <v/>
      </c>
      <c r="AH364" s="96" t="str" cm="1">
        <f t="array" ref="AH364">IF(A364="","",IF(INDEX(Table_Methods!A:F,MATCH(G364,Table_Methods!B:B,0),1)&lt;&gt;"BKFL1","",MAX(0,ROUND(BKFL1_STR_NRK(AC364,AE364,K364,V364,W364),1))))</f>
        <v/>
      </c>
      <c r="AI364" s="96" t="str" cm="1">
        <f t="array" ref="AI364">IF(A364="","",IF(INDEX(Table_Methods!A:F,MATCH(G364,Table_Methods!B:B,0),1)&lt;&gt;"BKFL1","",MAX(0,ROUND(BKFL1_STR_RCK(AB364,F364),1))))</f>
        <v/>
      </c>
      <c r="AJ364" s="96" t="str" cm="1">
        <f t="array" ref="AJ364">IF(A364="","",IF(INDEX(Table_Methods!A:F,MATCH(G364,Table_Methods!B:B,0),1)&lt;&gt;"BKFL2","",MAX(0,ROUND(BKFL2_CEB(AC364,AD364,AK364,F364,F364,J364),1))))</f>
        <v/>
      </c>
      <c r="AK364" s="96" t="str" cm="1">
        <f t="array" ref="AK364">IF(A364="","",IF(INDEX(Table_Methods!A:F,MATCH(G364,Table_Methods!B:B,0),1)&lt;&gt;"BKFL2","",MAX(0,ROUND(BKFL2_STR_NRK(AC364,AD364,K364,V364,X364),1))))</f>
        <v/>
      </c>
      <c r="AL364" s="96" t="str" cm="1">
        <f t="array" ref="AL364">IF(A364="","",IF(INDEX(Table_Methods!A:F,MATCH(G364,Table_Methods!B:B,0),1)&lt;&gt;"BKFL2","",MAX(0,ROUND(BKFL2_STR_RCK(AB364,F364),1))))</f>
        <v/>
      </c>
      <c r="AM364" s="96" t="str" cm="1">
        <f t="array" ref="AM364">IF(A364="","",IF(INDEX(Table_Methods!A:F,MATCH(G364,Table_Methods!B:B,0),1)&lt;&gt;"BKFL3","",MAX(0,ROUND(BKFL3_STR(AC364+AE364,K364),1))))</f>
        <v/>
      </c>
      <c r="AN364" s="96" t="str" cm="1">
        <f t="array" ref="AN364">IF(A364="","",IF(INDEX(Table_Methods!A:F,MATCH(G364,Table_Methods!B:B,0),1)&lt;&gt;"BKFL6","",MAX(0,ROUND(BKFL6_CEB(AC364,AE364,AO364,F364,F364,J364),1))))</f>
        <v/>
      </c>
      <c r="AO364" s="97" t="str" cm="1">
        <f t="array" ref="AO364">IF(A364="","",IF(INDEX(Table_Methods!A:F,MATCH(G364,Table_Methods!B:B,0),1)&lt;&gt;"BKFL6","",MAX(0,ROUND(BKFL6_STR_NRK(AC364,K364,V364),1))))</f>
        <v/>
      </c>
      <c r="AP364" s="96" t="str" cm="1">
        <f t="array" ref="AP364">IF(A364="","",IF(INDEX(Table_Methods!A:F,MATCH(G364,Table_Methods!B:B,0),1)&lt;&gt;"BKFL6","",MAX(0,ROUND(BKFL6_STR_RCK(AB364,F364),1))))</f>
        <v/>
      </c>
      <c r="AQ364" s="97" t="str" cm="1">
        <f t="array" ref="AQ364">IF(A364="","",IF(INDEX(Table_Methods!A:F,MATCH(G364,Table_Methods!B:B,0),1)&lt;&gt;"BKFL7","",MAX(0,ROUND(BKFL7_CEB(AC364,AD364,AR364,F364,F364,J364),1))))</f>
        <v/>
      </c>
      <c r="AR364" s="96" t="str" cm="1">
        <f t="array" ref="AR364">IF(A364="","",IF(INDEX(Table_Methods!A:F,MATCH(G364,Table_Methods!B:B,0),1)&lt;&gt;"BKFL7","",MAX(0,ROUND(BKFL7_STR_NRK(AC364,K364,V364),1))))</f>
        <v/>
      </c>
      <c r="AS364" s="96" t="str" cm="1">
        <f t="array" ref="AS364">IF(A364="","",IF(INDEX(Table_Methods!A:F,MATCH(G364,Table_Methods!B:B,0),1)&lt;&gt;"BKFL7","",MAX(0,ROUND(BKFL7_STR_RCK(AB364,F364),1))))</f>
        <v/>
      </c>
      <c r="AT364" s="97" t="str" cm="1">
        <f t="array" ref="AT364">IF(A364="","",IF(INDEX(Table_Methods!A:F,MATCH(G364,Table_Methods!B:B,0),1)&lt;&gt;"BKFL8","",MAX(0,ROUND(BKFL8_CEB(AF364,Z364,AA364),1))))</f>
        <v/>
      </c>
      <c r="AU364" s="96" t="str" cm="1">
        <f t="array" ref="AU364">IF(A364="","",IF(INDEX(Table_Methods!A:F,MATCH(G364,Table_Methods!B:B,0),1)&lt;&gt;"BKFL8","",MAX(0,ROUND(BKFL8_STR_NRK(AC364,AD364,X364,Y364,Z364),1))))</f>
        <v/>
      </c>
      <c r="AV364" s="96" t="str" cm="1">
        <f t="array" ref="AV364">IF(A364="","",IF(INDEX(Table_Methods!A:F,MATCH(G364,Table_Methods!B:B,0),1)&lt;&gt;"BKFL8","",MAX(0,ROUND(BKFL8_STR_RCK(AB364,X364),1))))</f>
        <v/>
      </c>
      <c r="AW364" s="96" t="str" cm="1">
        <f t="array" ref="AW364">IF(A364="","",IF(INDEX(Table_Methods!A:F,MATCH(G364,Table_Methods!B:B,0),1)&lt;&gt;"BKFL9","",MAX(0,ROUND(BKFL9_STR_NRK(AC364,AD364,X364,Y364,Z364),1))))</f>
        <v/>
      </c>
      <c r="AX364" s="96" t="str" cm="1">
        <f t="array" ref="AX364">IF(A364="","",IF(INDEX(Table_Methods!A:F,MATCH(G364,Table_Methods!B:B,0),1)&lt;&gt;"BKFL9","",MAX(0,ROUND(BKFL9_STR_RCK(AB364,X364),1))))</f>
        <v/>
      </c>
    </row>
    <row r="365" spans="1:50" x14ac:dyDescent="0.25">
      <c r="A365" s="82" t="str">
        <f>IF(Input!A365="","",Input!A365)</f>
        <v/>
      </c>
      <c r="B365" s="82" t="str">
        <f>IF(Input!B365="","",Input!B365)</f>
        <v/>
      </c>
      <c r="C365" s="82" t="str">
        <f>IF(Input!D365="","",Input!D365)</f>
        <v/>
      </c>
      <c r="D365" s="82" t="str">
        <f>IF(Input!E365="","",Input!E365)</f>
        <v/>
      </c>
      <c r="E365" s="82" t="str">
        <f>IF(Input!F365="","",Input!F365)</f>
        <v/>
      </c>
      <c r="F365" s="82" t="str">
        <f>IF(Input!G365="","",Input!G365)</f>
        <v/>
      </c>
      <c r="G365" s="83" t="str">
        <f>IF(Input!H365="","",Input!H365)</f>
        <v/>
      </c>
      <c r="H365" s="82" t="str">
        <f>IF(Input!I365="","",Input!I365)</f>
        <v/>
      </c>
      <c r="I365" s="82" t="str">
        <f>IF(Input!J365="","",Input!J365)</f>
        <v/>
      </c>
      <c r="J365" s="82" t="str">
        <f>IF(Input!K365="","",Input!K365)</f>
        <v/>
      </c>
      <c r="K365" s="82" t="str">
        <f>IF(Input!L365="","",Input!L365)</f>
        <v/>
      </c>
      <c r="L365" s="70" t="str">
        <f>IF(B365="","",IF(B365="Box",4,IF(AND(Project!$B$12&gt;0,ISNUMBER(Project!$B$12)),Project!$B$12,12)))</f>
        <v/>
      </c>
      <c r="M365" s="66" t="str">
        <f t="shared" si="35"/>
        <v/>
      </c>
      <c r="N365" s="66" t="str">
        <f t="shared" si="36"/>
        <v/>
      </c>
      <c r="O365" s="67" t="str" cm="1">
        <f t="array" ref="O365">IF(A365="","",ROUND(IF(B365="Circular",Circular(M365),IF(B365="Box",Box(M365,N365),Elliptical(M365,N365))),3))</f>
        <v/>
      </c>
      <c r="P365" s="66" t="str">
        <f t="shared" si="37"/>
        <v/>
      </c>
      <c r="Q365" s="66" t="str" cm="1">
        <f t="array" ref="Q365">IF(M365="","",ROUND(W(M365),2))</f>
        <v/>
      </c>
      <c r="R365" s="66" t="str" cm="1">
        <f t="array" ref="R365">IF(M365="","",ROUND(Wb(Q365,M365),2))</f>
        <v/>
      </c>
      <c r="S365" s="66" t="str" cm="1">
        <f t="array" ref="S365">IF(R365="","",ROUND(K(R365,N365,L365),2))</f>
        <v/>
      </c>
      <c r="T365" s="66" t="str" cm="1">
        <f t="array" ref="T365">IF(S365="","",ROUND(K_3(S365,P365,L365),2))</f>
        <v/>
      </c>
      <c r="U365" s="66" t="str" cm="1">
        <f t="array" ref="U365">IF(S365="","",ROUND(Wt(I365,S365,L365),2))</f>
        <v/>
      </c>
      <c r="V365" s="92" t="str" cm="1">
        <f t="array" ref="V365">IF(A365="","",MAX(ROUND(L_B2(K365,N365),2),0))</f>
        <v/>
      </c>
      <c r="W365" s="92" t="str" cm="1">
        <f t="array" ref="W365">IF(A365="","",MAX(ROUND(L_Tc(K365,I365,N365),2),0))</f>
        <v/>
      </c>
      <c r="X365" s="92" t="str" cm="1">
        <f t="array" ref="X365">IF(N365="","",ROUND(L_Vc(K365,P365,N365),2))</f>
        <v/>
      </c>
      <c r="Y365" s="92" t="str">
        <f t="shared" si="38"/>
        <v/>
      </c>
      <c r="Z365" s="92" t="str">
        <f t="shared" si="39"/>
        <v/>
      </c>
      <c r="AA365" s="92" t="str">
        <f t="shared" si="40"/>
        <v/>
      </c>
      <c r="AB365" s="76" t="str" cm="1">
        <f t="array" ref="AB365">IF(A365="","",AREA_F(IF(RIGHT(G365,4)="ment",P365,I365),R365))</f>
        <v/>
      </c>
      <c r="AC365" s="76" t="str" cm="1">
        <f t="array" ref="AC365">IF(A365="","",ROUND(AREA_BC(R365,S365,N365,O365),2))</f>
        <v/>
      </c>
      <c r="AD365" s="76" t="str">
        <f t="shared" si="41"/>
        <v/>
      </c>
      <c r="AE365" s="76" t="str" cm="1">
        <f t="array" ref="AE365">IF(A365="","",ROUND(AREA_CT(S365,U365,I365),2))</f>
        <v/>
      </c>
      <c r="AF365" s="76" t="str" cm="1">
        <f t="array" ref="AF365">IF(A365="","",ROUND(AREA_VT(T365,U365,I365,P365),2))</f>
        <v/>
      </c>
      <c r="AG365" s="96" t="str" cm="1">
        <f t="array" ref="AG365">IF(A365="","",IF(INDEX(Table_Methods!A:F,MATCH(G365,Table_Methods!B:B,0),1)&lt;&gt;"BKFL1","",MAX(0,ROUND(BKFL1_CEB(AC365,AE365,AH365,F365,F365,J365),1))))</f>
        <v/>
      </c>
      <c r="AH365" s="96" t="str" cm="1">
        <f t="array" ref="AH365">IF(A365="","",IF(INDEX(Table_Methods!A:F,MATCH(G365,Table_Methods!B:B,0),1)&lt;&gt;"BKFL1","",MAX(0,ROUND(BKFL1_STR_NRK(AC365,AE365,K365,V365,W365),1))))</f>
        <v/>
      </c>
      <c r="AI365" s="96" t="str" cm="1">
        <f t="array" ref="AI365">IF(A365="","",IF(INDEX(Table_Methods!A:F,MATCH(G365,Table_Methods!B:B,0),1)&lt;&gt;"BKFL1","",MAX(0,ROUND(BKFL1_STR_RCK(AB365,F365),1))))</f>
        <v/>
      </c>
      <c r="AJ365" s="96" t="str" cm="1">
        <f t="array" ref="AJ365">IF(A365="","",IF(INDEX(Table_Methods!A:F,MATCH(G365,Table_Methods!B:B,0),1)&lt;&gt;"BKFL2","",MAX(0,ROUND(BKFL2_CEB(AC365,AD365,AK365,F365,F365,J365),1))))</f>
        <v/>
      </c>
      <c r="AK365" s="96" t="str" cm="1">
        <f t="array" ref="AK365">IF(A365="","",IF(INDEX(Table_Methods!A:F,MATCH(G365,Table_Methods!B:B,0),1)&lt;&gt;"BKFL2","",MAX(0,ROUND(BKFL2_STR_NRK(AC365,AD365,K365,V365,X365),1))))</f>
        <v/>
      </c>
      <c r="AL365" s="96" t="str" cm="1">
        <f t="array" ref="AL365">IF(A365="","",IF(INDEX(Table_Methods!A:F,MATCH(G365,Table_Methods!B:B,0),1)&lt;&gt;"BKFL2","",MAX(0,ROUND(BKFL2_STR_RCK(AB365,F365),1))))</f>
        <v/>
      </c>
      <c r="AM365" s="96" t="str" cm="1">
        <f t="array" ref="AM365">IF(A365="","",IF(INDEX(Table_Methods!A:F,MATCH(G365,Table_Methods!B:B,0),1)&lt;&gt;"BKFL3","",MAX(0,ROUND(BKFL3_STR(AC365+AE365,K365),1))))</f>
        <v/>
      </c>
      <c r="AN365" s="96" t="str" cm="1">
        <f t="array" ref="AN365">IF(A365="","",IF(INDEX(Table_Methods!A:F,MATCH(G365,Table_Methods!B:B,0),1)&lt;&gt;"BKFL6","",MAX(0,ROUND(BKFL6_CEB(AC365,AE365,AO365,F365,F365,J365),1))))</f>
        <v/>
      </c>
      <c r="AO365" s="97" t="str" cm="1">
        <f t="array" ref="AO365">IF(A365="","",IF(INDEX(Table_Methods!A:F,MATCH(G365,Table_Methods!B:B,0),1)&lt;&gt;"BKFL6","",MAX(0,ROUND(BKFL6_STR_NRK(AC365,K365,V365),1))))</f>
        <v/>
      </c>
      <c r="AP365" s="96" t="str" cm="1">
        <f t="array" ref="AP365">IF(A365="","",IF(INDEX(Table_Methods!A:F,MATCH(G365,Table_Methods!B:B,0),1)&lt;&gt;"BKFL6","",MAX(0,ROUND(BKFL6_STR_RCK(AB365,F365),1))))</f>
        <v/>
      </c>
      <c r="AQ365" s="97" t="str" cm="1">
        <f t="array" ref="AQ365">IF(A365="","",IF(INDEX(Table_Methods!A:F,MATCH(G365,Table_Methods!B:B,0),1)&lt;&gt;"BKFL7","",MAX(0,ROUND(BKFL7_CEB(AC365,AD365,AR365,F365,F365,J365),1))))</f>
        <v/>
      </c>
      <c r="AR365" s="96" t="str" cm="1">
        <f t="array" ref="AR365">IF(A365="","",IF(INDEX(Table_Methods!A:F,MATCH(G365,Table_Methods!B:B,0),1)&lt;&gt;"BKFL7","",MAX(0,ROUND(BKFL7_STR_NRK(AC365,K365,V365),1))))</f>
        <v/>
      </c>
      <c r="AS365" s="96" t="str" cm="1">
        <f t="array" ref="AS365">IF(A365="","",IF(INDEX(Table_Methods!A:F,MATCH(G365,Table_Methods!B:B,0),1)&lt;&gt;"BKFL7","",MAX(0,ROUND(BKFL7_STR_RCK(AB365,F365),1))))</f>
        <v/>
      </c>
      <c r="AT365" s="97" t="str" cm="1">
        <f t="array" ref="AT365">IF(A365="","",IF(INDEX(Table_Methods!A:F,MATCH(G365,Table_Methods!B:B,0),1)&lt;&gt;"BKFL8","",MAX(0,ROUND(BKFL8_CEB(AF365,Z365,AA365),1))))</f>
        <v/>
      </c>
      <c r="AU365" s="96" t="str" cm="1">
        <f t="array" ref="AU365">IF(A365="","",IF(INDEX(Table_Methods!A:F,MATCH(G365,Table_Methods!B:B,0),1)&lt;&gt;"BKFL8","",MAX(0,ROUND(BKFL8_STR_NRK(AC365,AD365,X365,Y365,Z365),1))))</f>
        <v/>
      </c>
      <c r="AV365" s="96" t="str" cm="1">
        <f t="array" ref="AV365">IF(A365="","",IF(INDEX(Table_Methods!A:F,MATCH(G365,Table_Methods!B:B,0),1)&lt;&gt;"BKFL8","",MAX(0,ROUND(BKFL8_STR_RCK(AB365,X365),1))))</f>
        <v/>
      </c>
      <c r="AW365" s="96" t="str" cm="1">
        <f t="array" ref="AW365">IF(A365="","",IF(INDEX(Table_Methods!A:F,MATCH(G365,Table_Methods!B:B,0),1)&lt;&gt;"BKFL9","",MAX(0,ROUND(BKFL9_STR_NRK(AC365,AD365,X365,Y365,Z365),1))))</f>
        <v/>
      </c>
      <c r="AX365" s="96" t="str" cm="1">
        <f t="array" ref="AX365">IF(A365="","",IF(INDEX(Table_Methods!A:F,MATCH(G365,Table_Methods!B:B,0),1)&lt;&gt;"BKFL9","",MAX(0,ROUND(BKFL9_STR_RCK(AB365,X365),1))))</f>
        <v/>
      </c>
    </row>
    <row r="366" spans="1:50" x14ac:dyDescent="0.25">
      <c r="A366" s="82" t="str">
        <f>IF(Input!A366="","",Input!A366)</f>
        <v/>
      </c>
      <c r="B366" s="82" t="str">
        <f>IF(Input!B366="","",Input!B366)</f>
        <v/>
      </c>
      <c r="C366" s="82" t="str">
        <f>IF(Input!D366="","",Input!D366)</f>
        <v/>
      </c>
      <c r="D366" s="82" t="str">
        <f>IF(Input!E366="","",Input!E366)</f>
        <v/>
      </c>
      <c r="E366" s="82" t="str">
        <f>IF(Input!F366="","",Input!F366)</f>
        <v/>
      </c>
      <c r="F366" s="82" t="str">
        <f>IF(Input!G366="","",Input!G366)</f>
        <v/>
      </c>
      <c r="G366" s="83" t="str">
        <f>IF(Input!H366="","",Input!H366)</f>
        <v/>
      </c>
      <c r="H366" s="82" t="str">
        <f>IF(Input!I366="","",Input!I366)</f>
        <v/>
      </c>
      <c r="I366" s="82" t="str">
        <f>IF(Input!J366="","",Input!J366)</f>
        <v/>
      </c>
      <c r="J366" s="82" t="str">
        <f>IF(Input!K366="","",Input!K366)</f>
        <v/>
      </c>
      <c r="K366" s="82" t="str">
        <f>IF(Input!L366="","",Input!L366)</f>
        <v/>
      </c>
      <c r="L366" s="70" t="str">
        <f>IF(B366="","",IF(B366="Box",4,IF(AND(Project!$B$12&gt;0,ISNUMBER(Project!$B$12)),Project!$B$12,12)))</f>
        <v/>
      </c>
      <c r="M366" s="66" t="str">
        <f t="shared" si="35"/>
        <v/>
      </c>
      <c r="N366" s="66" t="str">
        <f t="shared" si="36"/>
        <v/>
      </c>
      <c r="O366" s="67" t="str" cm="1">
        <f t="array" ref="O366">IF(A366="","",ROUND(IF(B366="Circular",Circular(M366),IF(B366="Box",Box(M366,N366),Elliptical(M366,N366))),3))</f>
        <v/>
      </c>
      <c r="P366" s="66" t="str">
        <f t="shared" si="37"/>
        <v/>
      </c>
      <c r="Q366" s="66" t="str" cm="1">
        <f t="array" ref="Q366">IF(M366="","",ROUND(W(M366),2))</f>
        <v/>
      </c>
      <c r="R366" s="66" t="str" cm="1">
        <f t="array" ref="R366">IF(M366="","",ROUND(Wb(Q366,M366),2))</f>
        <v/>
      </c>
      <c r="S366" s="66" t="str" cm="1">
        <f t="array" ref="S366">IF(R366="","",ROUND(K(R366,N366,L366),2))</f>
        <v/>
      </c>
      <c r="T366" s="66" t="str" cm="1">
        <f t="array" ref="T366">IF(S366="","",ROUND(K_3(S366,P366,L366),2))</f>
        <v/>
      </c>
      <c r="U366" s="66" t="str" cm="1">
        <f t="array" ref="U366">IF(S366="","",ROUND(Wt(I366,S366,L366),2))</f>
        <v/>
      </c>
      <c r="V366" s="92" t="str" cm="1">
        <f t="array" ref="V366">IF(A366="","",MAX(ROUND(L_B2(K366,N366),2),0))</f>
        <v/>
      </c>
      <c r="W366" s="92" t="str" cm="1">
        <f t="array" ref="W366">IF(A366="","",MAX(ROUND(L_Tc(K366,I366,N366),2),0))</f>
        <v/>
      </c>
      <c r="X366" s="92" t="str" cm="1">
        <f t="array" ref="X366">IF(N366="","",ROUND(L_Vc(K366,P366,N366),2))</f>
        <v/>
      </c>
      <c r="Y366" s="92" t="str">
        <f t="shared" si="38"/>
        <v/>
      </c>
      <c r="Z366" s="92" t="str">
        <f t="shared" si="39"/>
        <v/>
      </c>
      <c r="AA366" s="92" t="str">
        <f t="shared" si="40"/>
        <v/>
      </c>
      <c r="AB366" s="76" t="str" cm="1">
        <f t="array" ref="AB366">IF(A366="","",AREA_F(IF(RIGHT(G366,4)="ment",P366,I366),R366))</f>
        <v/>
      </c>
      <c r="AC366" s="76" t="str" cm="1">
        <f t="array" ref="AC366">IF(A366="","",ROUND(AREA_BC(R366,S366,N366,O366),2))</f>
        <v/>
      </c>
      <c r="AD366" s="76" t="str">
        <f t="shared" si="41"/>
        <v/>
      </c>
      <c r="AE366" s="76" t="str" cm="1">
        <f t="array" ref="AE366">IF(A366="","",ROUND(AREA_CT(S366,U366,I366),2))</f>
        <v/>
      </c>
      <c r="AF366" s="76" t="str" cm="1">
        <f t="array" ref="AF366">IF(A366="","",ROUND(AREA_VT(T366,U366,I366,P366),2))</f>
        <v/>
      </c>
      <c r="AG366" s="96" t="str" cm="1">
        <f t="array" ref="AG366">IF(A366="","",IF(INDEX(Table_Methods!A:F,MATCH(G366,Table_Methods!B:B,0),1)&lt;&gt;"BKFL1","",MAX(0,ROUND(BKFL1_CEB(AC366,AE366,AH366,F366,F366,J366),1))))</f>
        <v/>
      </c>
      <c r="AH366" s="96" t="str" cm="1">
        <f t="array" ref="AH366">IF(A366="","",IF(INDEX(Table_Methods!A:F,MATCH(G366,Table_Methods!B:B,0),1)&lt;&gt;"BKFL1","",MAX(0,ROUND(BKFL1_STR_NRK(AC366,AE366,K366,V366,W366),1))))</f>
        <v/>
      </c>
      <c r="AI366" s="96" t="str" cm="1">
        <f t="array" ref="AI366">IF(A366="","",IF(INDEX(Table_Methods!A:F,MATCH(G366,Table_Methods!B:B,0),1)&lt;&gt;"BKFL1","",MAX(0,ROUND(BKFL1_STR_RCK(AB366,F366),1))))</f>
        <v/>
      </c>
      <c r="AJ366" s="96" t="str" cm="1">
        <f t="array" ref="AJ366">IF(A366="","",IF(INDEX(Table_Methods!A:F,MATCH(G366,Table_Methods!B:B,0),1)&lt;&gt;"BKFL2","",MAX(0,ROUND(BKFL2_CEB(AC366,AD366,AK366,F366,F366,J366),1))))</f>
        <v/>
      </c>
      <c r="AK366" s="96" t="str" cm="1">
        <f t="array" ref="AK366">IF(A366="","",IF(INDEX(Table_Methods!A:F,MATCH(G366,Table_Methods!B:B,0),1)&lt;&gt;"BKFL2","",MAX(0,ROUND(BKFL2_STR_NRK(AC366,AD366,K366,V366,X366),1))))</f>
        <v/>
      </c>
      <c r="AL366" s="96" t="str" cm="1">
        <f t="array" ref="AL366">IF(A366="","",IF(INDEX(Table_Methods!A:F,MATCH(G366,Table_Methods!B:B,0),1)&lt;&gt;"BKFL2","",MAX(0,ROUND(BKFL2_STR_RCK(AB366,F366),1))))</f>
        <v/>
      </c>
      <c r="AM366" s="96" t="str" cm="1">
        <f t="array" ref="AM366">IF(A366="","",IF(INDEX(Table_Methods!A:F,MATCH(G366,Table_Methods!B:B,0),1)&lt;&gt;"BKFL3","",MAX(0,ROUND(BKFL3_STR(AC366+AE366,K366),1))))</f>
        <v/>
      </c>
      <c r="AN366" s="96" t="str" cm="1">
        <f t="array" ref="AN366">IF(A366="","",IF(INDEX(Table_Methods!A:F,MATCH(G366,Table_Methods!B:B,0),1)&lt;&gt;"BKFL6","",MAX(0,ROUND(BKFL6_CEB(AC366,AE366,AO366,F366,F366,J366),1))))</f>
        <v/>
      </c>
      <c r="AO366" s="97" t="str" cm="1">
        <f t="array" ref="AO366">IF(A366="","",IF(INDEX(Table_Methods!A:F,MATCH(G366,Table_Methods!B:B,0),1)&lt;&gt;"BKFL6","",MAX(0,ROUND(BKFL6_STR_NRK(AC366,K366,V366),1))))</f>
        <v/>
      </c>
      <c r="AP366" s="96" t="str" cm="1">
        <f t="array" ref="AP366">IF(A366="","",IF(INDEX(Table_Methods!A:F,MATCH(G366,Table_Methods!B:B,0),1)&lt;&gt;"BKFL6","",MAX(0,ROUND(BKFL6_STR_RCK(AB366,F366),1))))</f>
        <v/>
      </c>
      <c r="AQ366" s="97" t="str" cm="1">
        <f t="array" ref="AQ366">IF(A366="","",IF(INDEX(Table_Methods!A:F,MATCH(G366,Table_Methods!B:B,0),1)&lt;&gt;"BKFL7","",MAX(0,ROUND(BKFL7_CEB(AC366,AD366,AR366,F366,F366,J366),1))))</f>
        <v/>
      </c>
      <c r="AR366" s="96" t="str" cm="1">
        <f t="array" ref="AR366">IF(A366="","",IF(INDEX(Table_Methods!A:F,MATCH(G366,Table_Methods!B:B,0),1)&lt;&gt;"BKFL7","",MAX(0,ROUND(BKFL7_STR_NRK(AC366,K366,V366),1))))</f>
        <v/>
      </c>
      <c r="AS366" s="96" t="str" cm="1">
        <f t="array" ref="AS366">IF(A366="","",IF(INDEX(Table_Methods!A:F,MATCH(G366,Table_Methods!B:B,0),1)&lt;&gt;"BKFL7","",MAX(0,ROUND(BKFL7_STR_RCK(AB366,F366),1))))</f>
        <v/>
      </c>
      <c r="AT366" s="97" t="str" cm="1">
        <f t="array" ref="AT366">IF(A366="","",IF(INDEX(Table_Methods!A:F,MATCH(G366,Table_Methods!B:B,0),1)&lt;&gt;"BKFL8","",MAX(0,ROUND(BKFL8_CEB(AF366,Z366,AA366),1))))</f>
        <v/>
      </c>
      <c r="AU366" s="96" t="str" cm="1">
        <f t="array" ref="AU366">IF(A366="","",IF(INDEX(Table_Methods!A:F,MATCH(G366,Table_Methods!B:B,0),1)&lt;&gt;"BKFL8","",MAX(0,ROUND(BKFL8_STR_NRK(AC366,AD366,X366,Y366,Z366),1))))</f>
        <v/>
      </c>
      <c r="AV366" s="96" t="str" cm="1">
        <f t="array" ref="AV366">IF(A366="","",IF(INDEX(Table_Methods!A:F,MATCH(G366,Table_Methods!B:B,0),1)&lt;&gt;"BKFL8","",MAX(0,ROUND(BKFL8_STR_RCK(AB366,X366),1))))</f>
        <v/>
      </c>
      <c r="AW366" s="96" t="str" cm="1">
        <f t="array" ref="AW366">IF(A366="","",IF(INDEX(Table_Methods!A:F,MATCH(G366,Table_Methods!B:B,0),1)&lt;&gt;"BKFL9","",MAX(0,ROUND(BKFL9_STR_NRK(AC366,AD366,X366,Y366,Z366),1))))</f>
        <v/>
      </c>
      <c r="AX366" s="96" t="str" cm="1">
        <f t="array" ref="AX366">IF(A366="","",IF(INDEX(Table_Methods!A:F,MATCH(G366,Table_Methods!B:B,0),1)&lt;&gt;"BKFL9","",MAX(0,ROUND(BKFL9_STR_RCK(AB366,X366),1))))</f>
        <v/>
      </c>
    </row>
    <row r="367" spans="1:50" x14ac:dyDescent="0.25">
      <c r="A367" s="82" t="str">
        <f>IF(Input!A367="","",Input!A367)</f>
        <v/>
      </c>
      <c r="B367" s="82" t="str">
        <f>IF(Input!B367="","",Input!B367)</f>
        <v/>
      </c>
      <c r="C367" s="82" t="str">
        <f>IF(Input!D367="","",Input!D367)</f>
        <v/>
      </c>
      <c r="D367" s="82" t="str">
        <f>IF(Input!E367="","",Input!E367)</f>
        <v/>
      </c>
      <c r="E367" s="82" t="str">
        <f>IF(Input!F367="","",Input!F367)</f>
        <v/>
      </c>
      <c r="F367" s="82" t="str">
        <f>IF(Input!G367="","",Input!G367)</f>
        <v/>
      </c>
      <c r="G367" s="83" t="str">
        <f>IF(Input!H367="","",Input!H367)</f>
        <v/>
      </c>
      <c r="H367" s="82" t="str">
        <f>IF(Input!I367="","",Input!I367)</f>
        <v/>
      </c>
      <c r="I367" s="82" t="str">
        <f>IF(Input!J367="","",Input!J367)</f>
        <v/>
      </c>
      <c r="J367" s="82" t="str">
        <f>IF(Input!K367="","",Input!K367)</f>
        <v/>
      </c>
      <c r="K367" s="82" t="str">
        <f>IF(Input!L367="","",Input!L367)</f>
        <v/>
      </c>
      <c r="L367" s="70" t="str">
        <f>IF(B367="","",IF(B367="Box",4,IF(AND(Project!$B$12&gt;0,ISNUMBER(Project!$B$12)),Project!$B$12,12)))</f>
        <v/>
      </c>
      <c r="M367" s="66" t="str">
        <f t="shared" si="35"/>
        <v/>
      </c>
      <c r="N367" s="66" t="str">
        <f t="shared" si="36"/>
        <v/>
      </c>
      <c r="O367" s="67" t="str" cm="1">
        <f t="array" ref="O367">IF(A367="","",ROUND(IF(B367="Circular",Circular(M367),IF(B367="Box",Box(M367,N367),Elliptical(M367,N367))),3))</f>
        <v/>
      </c>
      <c r="P367" s="66" t="str">
        <f t="shared" si="37"/>
        <v/>
      </c>
      <c r="Q367" s="66" t="str" cm="1">
        <f t="array" ref="Q367">IF(M367="","",ROUND(W(M367),2))</f>
        <v/>
      </c>
      <c r="R367" s="66" t="str" cm="1">
        <f t="array" ref="R367">IF(M367="","",ROUND(Wb(Q367,M367),2))</f>
        <v/>
      </c>
      <c r="S367" s="66" t="str" cm="1">
        <f t="array" ref="S367">IF(R367="","",ROUND(K(R367,N367,L367),2))</f>
        <v/>
      </c>
      <c r="T367" s="66" t="str" cm="1">
        <f t="array" ref="T367">IF(S367="","",ROUND(K_3(S367,P367,L367),2))</f>
        <v/>
      </c>
      <c r="U367" s="66" t="str" cm="1">
        <f t="array" ref="U367">IF(S367="","",ROUND(Wt(I367,S367,L367),2))</f>
        <v/>
      </c>
      <c r="V367" s="92" t="str" cm="1">
        <f t="array" ref="V367">IF(A367="","",MAX(ROUND(L_B2(K367,N367),2),0))</f>
        <v/>
      </c>
      <c r="W367" s="92" t="str" cm="1">
        <f t="array" ref="W367">IF(A367="","",MAX(ROUND(L_Tc(K367,I367,N367),2),0))</f>
        <v/>
      </c>
      <c r="X367" s="92" t="str" cm="1">
        <f t="array" ref="X367">IF(N367="","",ROUND(L_Vc(K367,P367,N367),2))</f>
        <v/>
      </c>
      <c r="Y367" s="92" t="str">
        <f t="shared" si="38"/>
        <v/>
      </c>
      <c r="Z367" s="92" t="str">
        <f t="shared" si="39"/>
        <v/>
      </c>
      <c r="AA367" s="92" t="str">
        <f t="shared" si="40"/>
        <v/>
      </c>
      <c r="AB367" s="76" t="str" cm="1">
        <f t="array" ref="AB367">IF(A367="","",AREA_F(IF(RIGHT(G367,4)="ment",P367,I367),R367))</f>
        <v/>
      </c>
      <c r="AC367" s="76" t="str" cm="1">
        <f t="array" ref="AC367">IF(A367="","",ROUND(AREA_BC(R367,S367,N367,O367),2))</f>
        <v/>
      </c>
      <c r="AD367" s="76" t="str">
        <f t="shared" si="41"/>
        <v/>
      </c>
      <c r="AE367" s="76" t="str" cm="1">
        <f t="array" ref="AE367">IF(A367="","",ROUND(AREA_CT(S367,U367,I367),2))</f>
        <v/>
      </c>
      <c r="AF367" s="76" t="str" cm="1">
        <f t="array" ref="AF367">IF(A367="","",ROUND(AREA_VT(T367,U367,I367,P367),2))</f>
        <v/>
      </c>
      <c r="AG367" s="96" t="str" cm="1">
        <f t="array" ref="AG367">IF(A367="","",IF(INDEX(Table_Methods!A:F,MATCH(G367,Table_Methods!B:B,0),1)&lt;&gt;"BKFL1","",MAX(0,ROUND(BKFL1_CEB(AC367,AE367,AH367,F367,F367,J367),1))))</f>
        <v/>
      </c>
      <c r="AH367" s="96" t="str" cm="1">
        <f t="array" ref="AH367">IF(A367="","",IF(INDEX(Table_Methods!A:F,MATCH(G367,Table_Methods!B:B,0),1)&lt;&gt;"BKFL1","",MAX(0,ROUND(BKFL1_STR_NRK(AC367,AE367,K367,V367,W367),1))))</f>
        <v/>
      </c>
      <c r="AI367" s="96" t="str" cm="1">
        <f t="array" ref="AI367">IF(A367="","",IF(INDEX(Table_Methods!A:F,MATCH(G367,Table_Methods!B:B,0),1)&lt;&gt;"BKFL1","",MAX(0,ROUND(BKFL1_STR_RCK(AB367,F367),1))))</f>
        <v/>
      </c>
      <c r="AJ367" s="96" t="str" cm="1">
        <f t="array" ref="AJ367">IF(A367="","",IF(INDEX(Table_Methods!A:F,MATCH(G367,Table_Methods!B:B,0),1)&lt;&gt;"BKFL2","",MAX(0,ROUND(BKFL2_CEB(AC367,AD367,AK367,F367,F367,J367),1))))</f>
        <v/>
      </c>
      <c r="AK367" s="96" t="str" cm="1">
        <f t="array" ref="AK367">IF(A367="","",IF(INDEX(Table_Methods!A:F,MATCH(G367,Table_Methods!B:B,0),1)&lt;&gt;"BKFL2","",MAX(0,ROUND(BKFL2_STR_NRK(AC367,AD367,K367,V367,X367),1))))</f>
        <v/>
      </c>
      <c r="AL367" s="96" t="str" cm="1">
        <f t="array" ref="AL367">IF(A367="","",IF(INDEX(Table_Methods!A:F,MATCH(G367,Table_Methods!B:B,0),1)&lt;&gt;"BKFL2","",MAX(0,ROUND(BKFL2_STR_RCK(AB367,F367),1))))</f>
        <v/>
      </c>
      <c r="AM367" s="96" t="str" cm="1">
        <f t="array" ref="AM367">IF(A367="","",IF(INDEX(Table_Methods!A:F,MATCH(G367,Table_Methods!B:B,0),1)&lt;&gt;"BKFL3","",MAX(0,ROUND(BKFL3_STR(AC367+AE367,K367),1))))</f>
        <v/>
      </c>
      <c r="AN367" s="96" t="str" cm="1">
        <f t="array" ref="AN367">IF(A367="","",IF(INDEX(Table_Methods!A:F,MATCH(G367,Table_Methods!B:B,0),1)&lt;&gt;"BKFL6","",MAX(0,ROUND(BKFL6_CEB(AC367,AE367,AO367,F367,F367,J367),1))))</f>
        <v/>
      </c>
      <c r="AO367" s="97" t="str" cm="1">
        <f t="array" ref="AO367">IF(A367="","",IF(INDEX(Table_Methods!A:F,MATCH(G367,Table_Methods!B:B,0),1)&lt;&gt;"BKFL6","",MAX(0,ROUND(BKFL6_STR_NRK(AC367,K367,V367),1))))</f>
        <v/>
      </c>
      <c r="AP367" s="96" t="str" cm="1">
        <f t="array" ref="AP367">IF(A367="","",IF(INDEX(Table_Methods!A:F,MATCH(G367,Table_Methods!B:B,0),1)&lt;&gt;"BKFL6","",MAX(0,ROUND(BKFL6_STR_RCK(AB367,F367),1))))</f>
        <v/>
      </c>
      <c r="AQ367" s="97" t="str" cm="1">
        <f t="array" ref="AQ367">IF(A367="","",IF(INDEX(Table_Methods!A:F,MATCH(G367,Table_Methods!B:B,0),1)&lt;&gt;"BKFL7","",MAX(0,ROUND(BKFL7_CEB(AC367,AD367,AR367,F367,F367,J367),1))))</f>
        <v/>
      </c>
      <c r="AR367" s="96" t="str" cm="1">
        <f t="array" ref="AR367">IF(A367="","",IF(INDEX(Table_Methods!A:F,MATCH(G367,Table_Methods!B:B,0),1)&lt;&gt;"BKFL7","",MAX(0,ROUND(BKFL7_STR_NRK(AC367,K367,V367),1))))</f>
        <v/>
      </c>
      <c r="AS367" s="96" t="str" cm="1">
        <f t="array" ref="AS367">IF(A367="","",IF(INDEX(Table_Methods!A:F,MATCH(G367,Table_Methods!B:B,0),1)&lt;&gt;"BKFL7","",MAX(0,ROUND(BKFL7_STR_RCK(AB367,F367),1))))</f>
        <v/>
      </c>
      <c r="AT367" s="97" t="str" cm="1">
        <f t="array" ref="AT367">IF(A367="","",IF(INDEX(Table_Methods!A:F,MATCH(G367,Table_Methods!B:B,0),1)&lt;&gt;"BKFL8","",MAX(0,ROUND(BKFL8_CEB(AF367,Z367,AA367),1))))</f>
        <v/>
      </c>
      <c r="AU367" s="96" t="str" cm="1">
        <f t="array" ref="AU367">IF(A367="","",IF(INDEX(Table_Methods!A:F,MATCH(G367,Table_Methods!B:B,0),1)&lt;&gt;"BKFL8","",MAX(0,ROUND(BKFL8_STR_NRK(AC367,AD367,X367,Y367,Z367),1))))</f>
        <v/>
      </c>
      <c r="AV367" s="96" t="str" cm="1">
        <f t="array" ref="AV367">IF(A367="","",IF(INDEX(Table_Methods!A:F,MATCH(G367,Table_Methods!B:B,0),1)&lt;&gt;"BKFL8","",MAX(0,ROUND(BKFL8_STR_RCK(AB367,X367),1))))</f>
        <v/>
      </c>
      <c r="AW367" s="96" t="str" cm="1">
        <f t="array" ref="AW367">IF(A367="","",IF(INDEX(Table_Methods!A:F,MATCH(G367,Table_Methods!B:B,0),1)&lt;&gt;"BKFL9","",MAX(0,ROUND(BKFL9_STR_NRK(AC367,AD367,X367,Y367,Z367),1))))</f>
        <v/>
      </c>
      <c r="AX367" s="96" t="str" cm="1">
        <f t="array" ref="AX367">IF(A367="","",IF(INDEX(Table_Methods!A:F,MATCH(G367,Table_Methods!B:B,0),1)&lt;&gt;"BKFL9","",MAX(0,ROUND(BKFL9_STR_RCK(AB367,X367),1))))</f>
        <v/>
      </c>
    </row>
    <row r="368" spans="1:50" x14ac:dyDescent="0.25">
      <c r="A368" s="82" t="str">
        <f>IF(Input!A368="","",Input!A368)</f>
        <v/>
      </c>
      <c r="B368" s="82" t="str">
        <f>IF(Input!B368="","",Input!B368)</f>
        <v/>
      </c>
      <c r="C368" s="82" t="str">
        <f>IF(Input!D368="","",Input!D368)</f>
        <v/>
      </c>
      <c r="D368" s="82" t="str">
        <f>IF(Input!E368="","",Input!E368)</f>
        <v/>
      </c>
      <c r="E368" s="82" t="str">
        <f>IF(Input!F368="","",Input!F368)</f>
        <v/>
      </c>
      <c r="F368" s="82" t="str">
        <f>IF(Input!G368="","",Input!G368)</f>
        <v/>
      </c>
      <c r="G368" s="83" t="str">
        <f>IF(Input!H368="","",Input!H368)</f>
        <v/>
      </c>
      <c r="H368" s="82" t="str">
        <f>IF(Input!I368="","",Input!I368)</f>
        <v/>
      </c>
      <c r="I368" s="82" t="str">
        <f>IF(Input!J368="","",Input!J368)</f>
        <v/>
      </c>
      <c r="J368" s="82" t="str">
        <f>IF(Input!K368="","",Input!K368)</f>
        <v/>
      </c>
      <c r="K368" s="82" t="str">
        <f>IF(Input!L368="","",Input!L368)</f>
        <v/>
      </c>
      <c r="L368" s="70" t="str">
        <f>IF(B368="","",IF(B368="Box",4,IF(AND(Project!$B$12&gt;0,ISNUMBER(Project!$B$12)),Project!$B$12,12)))</f>
        <v/>
      </c>
      <c r="M368" s="66" t="str">
        <f t="shared" si="35"/>
        <v/>
      </c>
      <c r="N368" s="66" t="str">
        <f t="shared" si="36"/>
        <v/>
      </c>
      <c r="O368" s="67" t="str" cm="1">
        <f t="array" ref="O368">IF(A368="","",ROUND(IF(B368="Circular",Circular(M368),IF(B368="Box",Box(M368,N368),Elliptical(M368,N368))),3))</f>
        <v/>
      </c>
      <c r="P368" s="66" t="str">
        <f t="shared" si="37"/>
        <v/>
      </c>
      <c r="Q368" s="66" t="str" cm="1">
        <f t="array" ref="Q368">IF(M368="","",ROUND(W(M368),2))</f>
        <v/>
      </c>
      <c r="R368" s="66" t="str" cm="1">
        <f t="array" ref="R368">IF(M368="","",ROUND(Wb(Q368,M368),2))</f>
        <v/>
      </c>
      <c r="S368" s="66" t="str" cm="1">
        <f t="array" ref="S368">IF(R368="","",ROUND(K(R368,N368,L368),2))</f>
        <v/>
      </c>
      <c r="T368" s="66" t="str" cm="1">
        <f t="array" ref="T368">IF(S368="","",ROUND(K_3(S368,P368,L368),2))</f>
        <v/>
      </c>
      <c r="U368" s="66" t="str" cm="1">
        <f t="array" ref="U368">IF(S368="","",ROUND(Wt(I368,S368,L368),2))</f>
        <v/>
      </c>
      <c r="V368" s="92" t="str" cm="1">
        <f t="array" ref="V368">IF(A368="","",MAX(ROUND(L_B2(K368,N368),2),0))</f>
        <v/>
      </c>
      <c r="W368" s="92" t="str" cm="1">
        <f t="array" ref="W368">IF(A368="","",MAX(ROUND(L_Tc(K368,I368,N368),2),0))</f>
        <v/>
      </c>
      <c r="X368" s="92" t="str" cm="1">
        <f t="array" ref="X368">IF(N368="","",ROUND(L_Vc(K368,P368,N368),2))</f>
        <v/>
      </c>
      <c r="Y368" s="92" t="str">
        <f t="shared" si="38"/>
        <v/>
      </c>
      <c r="Z368" s="92" t="str">
        <f t="shared" si="39"/>
        <v/>
      </c>
      <c r="AA368" s="92" t="str">
        <f t="shared" si="40"/>
        <v/>
      </c>
      <c r="AB368" s="76" t="str" cm="1">
        <f t="array" ref="AB368">IF(A368="","",AREA_F(IF(RIGHT(G368,4)="ment",P368,I368),R368))</f>
        <v/>
      </c>
      <c r="AC368" s="76" t="str" cm="1">
        <f t="array" ref="AC368">IF(A368="","",ROUND(AREA_BC(R368,S368,N368,O368),2))</f>
        <v/>
      </c>
      <c r="AD368" s="76" t="str">
        <f t="shared" si="41"/>
        <v/>
      </c>
      <c r="AE368" s="76" t="str" cm="1">
        <f t="array" ref="AE368">IF(A368="","",ROUND(AREA_CT(S368,U368,I368),2))</f>
        <v/>
      </c>
      <c r="AF368" s="76" t="str" cm="1">
        <f t="array" ref="AF368">IF(A368="","",ROUND(AREA_VT(T368,U368,I368,P368),2))</f>
        <v/>
      </c>
      <c r="AG368" s="96" t="str" cm="1">
        <f t="array" ref="AG368">IF(A368="","",IF(INDEX(Table_Methods!A:F,MATCH(G368,Table_Methods!B:B,0),1)&lt;&gt;"BKFL1","",MAX(0,ROUND(BKFL1_CEB(AC368,AE368,AH368,F368,F368,J368),1))))</f>
        <v/>
      </c>
      <c r="AH368" s="96" t="str" cm="1">
        <f t="array" ref="AH368">IF(A368="","",IF(INDEX(Table_Methods!A:F,MATCH(G368,Table_Methods!B:B,0),1)&lt;&gt;"BKFL1","",MAX(0,ROUND(BKFL1_STR_NRK(AC368,AE368,K368,V368,W368),1))))</f>
        <v/>
      </c>
      <c r="AI368" s="96" t="str" cm="1">
        <f t="array" ref="AI368">IF(A368="","",IF(INDEX(Table_Methods!A:F,MATCH(G368,Table_Methods!B:B,0),1)&lt;&gt;"BKFL1","",MAX(0,ROUND(BKFL1_STR_RCK(AB368,F368),1))))</f>
        <v/>
      </c>
      <c r="AJ368" s="96" t="str" cm="1">
        <f t="array" ref="AJ368">IF(A368="","",IF(INDEX(Table_Methods!A:F,MATCH(G368,Table_Methods!B:B,0),1)&lt;&gt;"BKFL2","",MAX(0,ROUND(BKFL2_CEB(AC368,AD368,AK368,F368,F368,J368),1))))</f>
        <v/>
      </c>
      <c r="AK368" s="96" t="str" cm="1">
        <f t="array" ref="AK368">IF(A368="","",IF(INDEX(Table_Methods!A:F,MATCH(G368,Table_Methods!B:B,0),1)&lt;&gt;"BKFL2","",MAX(0,ROUND(BKFL2_STR_NRK(AC368,AD368,K368,V368,X368),1))))</f>
        <v/>
      </c>
      <c r="AL368" s="96" t="str" cm="1">
        <f t="array" ref="AL368">IF(A368="","",IF(INDEX(Table_Methods!A:F,MATCH(G368,Table_Methods!B:B,0),1)&lt;&gt;"BKFL2","",MAX(0,ROUND(BKFL2_STR_RCK(AB368,F368),1))))</f>
        <v/>
      </c>
      <c r="AM368" s="96" t="str" cm="1">
        <f t="array" ref="AM368">IF(A368="","",IF(INDEX(Table_Methods!A:F,MATCH(G368,Table_Methods!B:B,0),1)&lt;&gt;"BKFL3","",MAX(0,ROUND(BKFL3_STR(AC368+AE368,K368),1))))</f>
        <v/>
      </c>
      <c r="AN368" s="96" t="str" cm="1">
        <f t="array" ref="AN368">IF(A368="","",IF(INDEX(Table_Methods!A:F,MATCH(G368,Table_Methods!B:B,0),1)&lt;&gt;"BKFL6","",MAX(0,ROUND(BKFL6_CEB(AC368,AE368,AO368,F368,F368,J368),1))))</f>
        <v/>
      </c>
      <c r="AO368" s="97" t="str" cm="1">
        <f t="array" ref="AO368">IF(A368="","",IF(INDEX(Table_Methods!A:F,MATCH(G368,Table_Methods!B:B,0),1)&lt;&gt;"BKFL6","",MAX(0,ROUND(BKFL6_STR_NRK(AC368,K368,V368),1))))</f>
        <v/>
      </c>
      <c r="AP368" s="96" t="str" cm="1">
        <f t="array" ref="AP368">IF(A368="","",IF(INDEX(Table_Methods!A:F,MATCH(G368,Table_Methods!B:B,0),1)&lt;&gt;"BKFL6","",MAX(0,ROUND(BKFL6_STR_RCK(AB368,F368),1))))</f>
        <v/>
      </c>
      <c r="AQ368" s="97" t="str" cm="1">
        <f t="array" ref="AQ368">IF(A368="","",IF(INDEX(Table_Methods!A:F,MATCH(G368,Table_Methods!B:B,0),1)&lt;&gt;"BKFL7","",MAX(0,ROUND(BKFL7_CEB(AC368,AD368,AR368,F368,F368,J368),1))))</f>
        <v/>
      </c>
      <c r="AR368" s="96" t="str" cm="1">
        <f t="array" ref="AR368">IF(A368="","",IF(INDEX(Table_Methods!A:F,MATCH(G368,Table_Methods!B:B,0),1)&lt;&gt;"BKFL7","",MAX(0,ROUND(BKFL7_STR_NRK(AC368,K368,V368),1))))</f>
        <v/>
      </c>
      <c r="AS368" s="96" t="str" cm="1">
        <f t="array" ref="AS368">IF(A368="","",IF(INDEX(Table_Methods!A:F,MATCH(G368,Table_Methods!B:B,0),1)&lt;&gt;"BKFL7","",MAX(0,ROUND(BKFL7_STR_RCK(AB368,F368),1))))</f>
        <v/>
      </c>
      <c r="AT368" s="97" t="str" cm="1">
        <f t="array" ref="AT368">IF(A368="","",IF(INDEX(Table_Methods!A:F,MATCH(G368,Table_Methods!B:B,0),1)&lt;&gt;"BKFL8","",MAX(0,ROUND(BKFL8_CEB(AF368,Z368,AA368),1))))</f>
        <v/>
      </c>
      <c r="AU368" s="96" t="str" cm="1">
        <f t="array" ref="AU368">IF(A368="","",IF(INDEX(Table_Methods!A:F,MATCH(G368,Table_Methods!B:B,0),1)&lt;&gt;"BKFL8","",MAX(0,ROUND(BKFL8_STR_NRK(AC368,AD368,X368,Y368,Z368),1))))</f>
        <v/>
      </c>
      <c r="AV368" s="96" t="str" cm="1">
        <f t="array" ref="AV368">IF(A368="","",IF(INDEX(Table_Methods!A:F,MATCH(G368,Table_Methods!B:B,0),1)&lt;&gt;"BKFL8","",MAX(0,ROUND(BKFL8_STR_RCK(AB368,X368),1))))</f>
        <v/>
      </c>
      <c r="AW368" s="96" t="str" cm="1">
        <f t="array" ref="AW368">IF(A368="","",IF(INDEX(Table_Methods!A:F,MATCH(G368,Table_Methods!B:B,0),1)&lt;&gt;"BKFL9","",MAX(0,ROUND(BKFL9_STR_NRK(AC368,AD368,X368,Y368,Z368),1))))</f>
        <v/>
      </c>
      <c r="AX368" s="96" t="str" cm="1">
        <f t="array" ref="AX368">IF(A368="","",IF(INDEX(Table_Methods!A:F,MATCH(G368,Table_Methods!B:B,0),1)&lt;&gt;"BKFL9","",MAX(0,ROUND(BKFL9_STR_RCK(AB368,X368),1))))</f>
        <v/>
      </c>
    </row>
    <row r="369" spans="1:50" x14ac:dyDescent="0.25">
      <c r="A369" s="82" t="str">
        <f>IF(Input!A369="","",Input!A369)</f>
        <v/>
      </c>
      <c r="B369" s="82" t="str">
        <f>IF(Input!B369="","",Input!B369)</f>
        <v/>
      </c>
      <c r="C369" s="82" t="str">
        <f>IF(Input!D369="","",Input!D369)</f>
        <v/>
      </c>
      <c r="D369" s="82" t="str">
        <f>IF(Input!E369="","",Input!E369)</f>
        <v/>
      </c>
      <c r="E369" s="82" t="str">
        <f>IF(Input!F369="","",Input!F369)</f>
        <v/>
      </c>
      <c r="F369" s="82" t="str">
        <f>IF(Input!G369="","",Input!G369)</f>
        <v/>
      </c>
      <c r="G369" s="83" t="str">
        <f>IF(Input!H369="","",Input!H369)</f>
        <v/>
      </c>
      <c r="H369" s="82" t="str">
        <f>IF(Input!I369="","",Input!I369)</f>
        <v/>
      </c>
      <c r="I369" s="82" t="str">
        <f>IF(Input!J369="","",Input!J369)</f>
        <v/>
      </c>
      <c r="J369" s="82" t="str">
        <f>IF(Input!K369="","",Input!K369)</f>
        <v/>
      </c>
      <c r="K369" s="82" t="str">
        <f>IF(Input!L369="","",Input!L369)</f>
        <v/>
      </c>
      <c r="L369" s="70" t="str">
        <f>IF(B369="","",IF(B369="Box",4,IF(AND(Project!$B$12&gt;0,ISNUMBER(Project!$B$12)),Project!$B$12,12)))</f>
        <v/>
      </c>
      <c r="M369" s="66" t="str">
        <f t="shared" si="35"/>
        <v/>
      </c>
      <c r="N369" s="66" t="str">
        <f t="shared" si="36"/>
        <v/>
      </c>
      <c r="O369" s="67" t="str" cm="1">
        <f t="array" ref="O369">IF(A369="","",ROUND(IF(B369="Circular",Circular(M369),IF(B369="Box",Box(M369,N369),Elliptical(M369,N369))),3))</f>
        <v/>
      </c>
      <c r="P369" s="66" t="str">
        <f t="shared" si="37"/>
        <v/>
      </c>
      <c r="Q369" s="66" t="str" cm="1">
        <f t="array" ref="Q369">IF(M369="","",ROUND(W(M369),2))</f>
        <v/>
      </c>
      <c r="R369" s="66" t="str" cm="1">
        <f t="array" ref="R369">IF(M369="","",ROUND(Wb(Q369,M369),2))</f>
        <v/>
      </c>
      <c r="S369" s="66" t="str" cm="1">
        <f t="array" ref="S369">IF(R369="","",ROUND(K(R369,N369,L369),2))</f>
        <v/>
      </c>
      <c r="T369" s="66" t="str" cm="1">
        <f t="array" ref="T369">IF(S369="","",ROUND(K_3(S369,P369,L369),2))</f>
        <v/>
      </c>
      <c r="U369" s="66" t="str" cm="1">
        <f t="array" ref="U369">IF(S369="","",ROUND(Wt(I369,S369,L369),2))</f>
        <v/>
      </c>
      <c r="V369" s="92" t="str" cm="1">
        <f t="array" ref="V369">IF(A369="","",MAX(ROUND(L_B2(K369,N369),2),0))</f>
        <v/>
      </c>
      <c r="W369" s="92" t="str" cm="1">
        <f t="array" ref="W369">IF(A369="","",MAX(ROUND(L_Tc(K369,I369,N369),2),0))</f>
        <v/>
      </c>
      <c r="X369" s="92" t="str" cm="1">
        <f t="array" ref="X369">IF(N369="","",ROUND(L_Vc(K369,P369,N369),2))</f>
        <v/>
      </c>
      <c r="Y369" s="92" t="str">
        <f t="shared" si="38"/>
        <v/>
      </c>
      <c r="Z369" s="92" t="str">
        <f t="shared" si="39"/>
        <v/>
      </c>
      <c r="AA369" s="92" t="str">
        <f t="shared" si="40"/>
        <v/>
      </c>
      <c r="AB369" s="76" t="str" cm="1">
        <f t="array" ref="AB369">IF(A369="","",AREA_F(IF(RIGHT(G369,4)="ment",P369,I369),R369))</f>
        <v/>
      </c>
      <c r="AC369" s="76" t="str" cm="1">
        <f t="array" ref="AC369">IF(A369="","",ROUND(AREA_BC(R369,S369,N369,O369),2))</f>
        <v/>
      </c>
      <c r="AD369" s="76" t="str">
        <f t="shared" si="41"/>
        <v/>
      </c>
      <c r="AE369" s="76" t="str" cm="1">
        <f t="array" ref="AE369">IF(A369="","",ROUND(AREA_CT(S369,U369,I369),2))</f>
        <v/>
      </c>
      <c r="AF369" s="76" t="str" cm="1">
        <f t="array" ref="AF369">IF(A369="","",ROUND(AREA_VT(T369,U369,I369,P369),2))</f>
        <v/>
      </c>
      <c r="AG369" s="96" t="str" cm="1">
        <f t="array" ref="AG369">IF(A369="","",IF(INDEX(Table_Methods!A:F,MATCH(G369,Table_Methods!B:B,0),1)&lt;&gt;"BKFL1","",MAX(0,ROUND(BKFL1_CEB(AC369,AE369,AH369,F369,F369,J369),1))))</f>
        <v/>
      </c>
      <c r="AH369" s="96" t="str" cm="1">
        <f t="array" ref="AH369">IF(A369="","",IF(INDEX(Table_Methods!A:F,MATCH(G369,Table_Methods!B:B,0),1)&lt;&gt;"BKFL1","",MAX(0,ROUND(BKFL1_STR_NRK(AC369,AE369,K369,V369,W369),1))))</f>
        <v/>
      </c>
      <c r="AI369" s="96" t="str" cm="1">
        <f t="array" ref="AI369">IF(A369="","",IF(INDEX(Table_Methods!A:F,MATCH(G369,Table_Methods!B:B,0),1)&lt;&gt;"BKFL1","",MAX(0,ROUND(BKFL1_STR_RCK(AB369,F369),1))))</f>
        <v/>
      </c>
      <c r="AJ369" s="96" t="str" cm="1">
        <f t="array" ref="AJ369">IF(A369="","",IF(INDEX(Table_Methods!A:F,MATCH(G369,Table_Methods!B:B,0),1)&lt;&gt;"BKFL2","",MAX(0,ROUND(BKFL2_CEB(AC369,AD369,AK369,F369,F369,J369),1))))</f>
        <v/>
      </c>
      <c r="AK369" s="96" t="str" cm="1">
        <f t="array" ref="AK369">IF(A369="","",IF(INDEX(Table_Methods!A:F,MATCH(G369,Table_Methods!B:B,0),1)&lt;&gt;"BKFL2","",MAX(0,ROUND(BKFL2_STR_NRK(AC369,AD369,K369,V369,X369),1))))</f>
        <v/>
      </c>
      <c r="AL369" s="96" t="str" cm="1">
        <f t="array" ref="AL369">IF(A369="","",IF(INDEX(Table_Methods!A:F,MATCH(G369,Table_Methods!B:B,0),1)&lt;&gt;"BKFL2","",MAX(0,ROUND(BKFL2_STR_RCK(AB369,F369),1))))</f>
        <v/>
      </c>
      <c r="AM369" s="96" t="str" cm="1">
        <f t="array" ref="AM369">IF(A369="","",IF(INDEX(Table_Methods!A:F,MATCH(G369,Table_Methods!B:B,0),1)&lt;&gt;"BKFL3","",MAX(0,ROUND(BKFL3_STR(AC369+AE369,K369),1))))</f>
        <v/>
      </c>
      <c r="AN369" s="96" t="str" cm="1">
        <f t="array" ref="AN369">IF(A369="","",IF(INDEX(Table_Methods!A:F,MATCH(G369,Table_Methods!B:B,0),1)&lt;&gt;"BKFL6","",MAX(0,ROUND(BKFL6_CEB(AC369,AE369,AO369,F369,F369,J369),1))))</f>
        <v/>
      </c>
      <c r="AO369" s="97" t="str" cm="1">
        <f t="array" ref="AO369">IF(A369="","",IF(INDEX(Table_Methods!A:F,MATCH(G369,Table_Methods!B:B,0),1)&lt;&gt;"BKFL6","",MAX(0,ROUND(BKFL6_STR_NRK(AC369,K369,V369),1))))</f>
        <v/>
      </c>
      <c r="AP369" s="96" t="str" cm="1">
        <f t="array" ref="AP369">IF(A369="","",IF(INDEX(Table_Methods!A:F,MATCH(G369,Table_Methods!B:B,0),1)&lt;&gt;"BKFL6","",MAX(0,ROUND(BKFL6_STR_RCK(AB369,F369),1))))</f>
        <v/>
      </c>
      <c r="AQ369" s="97" t="str" cm="1">
        <f t="array" ref="AQ369">IF(A369="","",IF(INDEX(Table_Methods!A:F,MATCH(G369,Table_Methods!B:B,0),1)&lt;&gt;"BKFL7","",MAX(0,ROUND(BKFL7_CEB(AC369,AD369,AR369,F369,F369,J369),1))))</f>
        <v/>
      </c>
      <c r="AR369" s="96" t="str" cm="1">
        <f t="array" ref="AR369">IF(A369="","",IF(INDEX(Table_Methods!A:F,MATCH(G369,Table_Methods!B:B,0),1)&lt;&gt;"BKFL7","",MAX(0,ROUND(BKFL7_STR_NRK(AC369,K369,V369),1))))</f>
        <v/>
      </c>
      <c r="AS369" s="96" t="str" cm="1">
        <f t="array" ref="AS369">IF(A369="","",IF(INDEX(Table_Methods!A:F,MATCH(G369,Table_Methods!B:B,0),1)&lt;&gt;"BKFL7","",MAX(0,ROUND(BKFL7_STR_RCK(AB369,F369),1))))</f>
        <v/>
      </c>
      <c r="AT369" s="97" t="str" cm="1">
        <f t="array" ref="AT369">IF(A369="","",IF(INDEX(Table_Methods!A:F,MATCH(G369,Table_Methods!B:B,0),1)&lt;&gt;"BKFL8","",MAX(0,ROUND(BKFL8_CEB(AF369,Z369,AA369),1))))</f>
        <v/>
      </c>
      <c r="AU369" s="96" t="str" cm="1">
        <f t="array" ref="AU369">IF(A369="","",IF(INDEX(Table_Methods!A:F,MATCH(G369,Table_Methods!B:B,0),1)&lt;&gt;"BKFL8","",MAX(0,ROUND(BKFL8_STR_NRK(AC369,AD369,X369,Y369,Z369),1))))</f>
        <v/>
      </c>
      <c r="AV369" s="96" t="str" cm="1">
        <f t="array" ref="AV369">IF(A369="","",IF(INDEX(Table_Methods!A:F,MATCH(G369,Table_Methods!B:B,0),1)&lt;&gt;"BKFL8","",MAX(0,ROUND(BKFL8_STR_RCK(AB369,X369),1))))</f>
        <v/>
      </c>
      <c r="AW369" s="96" t="str" cm="1">
        <f t="array" ref="AW369">IF(A369="","",IF(INDEX(Table_Methods!A:F,MATCH(G369,Table_Methods!B:B,0),1)&lt;&gt;"BKFL9","",MAX(0,ROUND(BKFL9_STR_NRK(AC369,AD369,X369,Y369,Z369),1))))</f>
        <v/>
      </c>
      <c r="AX369" s="96" t="str" cm="1">
        <f t="array" ref="AX369">IF(A369="","",IF(INDEX(Table_Methods!A:F,MATCH(G369,Table_Methods!B:B,0),1)&lt;&gt;"BKFL9","",MAX(0,ROUND(BKFL9_STR_RCK(AB369,X369),1))))</f>
        <v/>
      </c>
    </row>
    <row r="370" spans="1:50" x14ac:dyDescent="0.25">
      <c r="A370" s="82" t="str">
        <f>IF(Input!A370="","",Input!A370)</f>
        <v/>
      </c>
      <c r="B370" s="82" t="str">
        <f>IF(Input!B370="","",Input!B370)</f>
        <v/>
      </c>
      <c r="C370" s="82" t="str">
        <f>IF(Input!D370="","",Input!D370)</f>
        <v/>
      </c>
      <c r="D370" s="82" t="str">
        <f>IF(Input!E370="","",Input!E370)</f>
        <v/>
      </c>
      <c r="E370" s="82" t="str">
        <f>IF(Input!F370="","",Input!F370)</f>
        <v/>
      </c>
      <c r="F370" s="82" t="str">
        <f>IF(Input!G370="","",Input!G370)</f>
        <v/>
      </c>
      <c r="G370" s="83" t="str">
        <f>IF(Input!H370="","",Input!H370)</f>
        <v/>
      </c>
      <c r="H370" s="82" t="str">
        <f>IF(Input!I370="","",Input!I370)</f>
        <v/>
      </c>
      <c r="I370" s="82" t="str">
        <f>IF(Input!J370="","",Input!J370)</f>
        <v/>
      </c>
      <c r="J370" s="82" t="str">
        <f>IF(Input!K370="","",Input!K370)</f>
        <v/>
      </c>
      <c r="K370" s="82" t="str">
        <f>IF(Input!L370="","",Input!L370)</f>
        <v/>
      </c>
      <c r="L370" s="70" t="str">
        <f>IF(B370="","",IF(B370="Box",4,IF(AND(Project!$B$12&gt;0,ISNUMBER(Project!$B$12)),Project!$B$12,12)))</f>
        <v/>
      </c>
      <c r="M370" s="66" t="str">
        <f t="shared" si="35"/>
        <v/>
      </c>
      <c r="N370" s="66" t="str">
        <f t="shared" si="36"/>
        <v/>
      </c>
      <c r="O370" s="67" t="str" cm="1">
        <f t="array" ref="O370">IF(A370="","",ROUND(IF(B370="Circular",Circular(M370),IF(B370="Box",Box(M370,N370),Elliptical(M370,N370))),3))</f>
        <v/>
      </c>
      <c r="P370" s="66" t="str">
        <f t="shared" si="37"/>
        <v/>
      </c>
      <c r="Q370" s="66" t="str" cm="1">
        <f t="array" ref="Q370">IF(M370="","",ROUND(W(M370),2))</f>
        <v/>
      </c>
      <c r="R370" s="66" t="str" cm="1">
        <f t="array" ref="R370">IF(M370="","",ROUND(Wb(Q370,M370),2))</f>
        <v/>
      </c>
      <c r="S370" s="66" t="str" cm="1">
        <f t="array" ref="S370">IF(R370="","",ROUND(K(R370,N370,L370),2))</f>
        <v/>
      </c>
      <c r="T370" s="66" t="str" cm="1">
        <f t="array" ref="T370">IF(S370="","",ROUND(K_3(S370,P370,L370),2))</f>
        <v/>
      </c>
      <c r="U370" s="66" t="str" cm="1">
        <f t="array" ref="U370">IF(S370="","",ROUND(Wt(I370,S370,L370),2))</f>
        <v/>
      </c>
      <c r="V370" s="92" t="str" cm="1">
        <f t="array" ref="V370">IF(A370="","",MAX(ROUND(L_B2(K370,N370),2),0))</f>
        <v/>
      </c>
      <c r="W370" s="92" t="str" cm="1">
        <f t="array" ref="W370">IF(A370="","",MAX(ROUND(L_Tc(K370,I370,N370),2),0))</f>
        <v/>
      </c>
      <c r="X370" s="92" t="str" cm="1">
        <f t="array" ref="X370">IF(N370="","",ROUND(L_Vc(K370,P370,N370),2))</f>
        <v/>
      </c>
      <c r="Y370" s="92" t="str">
        <f t="shared" si="38"/>
        <v/>
      </c>
      <c r="Z370" s="92" t="str">
        <f t="shared" si="39"/>
        <v/>
      </c>
      <c r="AA370" s="92" t="str">
        <f t="shared" si="40"/>
        <v/>
      </c>
      <c r="AB370" s="76" t="str" cm="1">
        <f t="array" ref="AB370">IF(A370="","",AREA_F(IF(RIGHT(G370,4)="ment",P370,I370),R370))</f>
        <v/>
      </c>
      <c r="AC370" s="76" t="str" cm="1">
        <f t="array" ref="AC370">IF(A370="","",ROUND(AREA_BC(R370,S370,N370,O370),2))</f>
        <v/>
      </c>
      <c r="AD370" s="76" t="str">
        <f t="shared" si="41"/>
        <v/>
      </c>
      <c r="AE370" s="76" t="str" cm="1">
        <f t="array" ref="AE370">IF(A370="","",ROUND(AREA_CT(S370,U370,I370),2))</f>
        <v/>
      </c>
      <c r="AF370" s="76" t="str" cm="1">
        <f t="array" ref="AF370">IF(A370="","",ROUND(AREA_VT(T370,U370,I370,P370),2))</f>
        <v/>
      </c>
      <c r="AG370" s="96" t="str" cm="1">
        <f t="array" ref="AG370">IF(A370="","",IF(INDEX(Table_Methods!A:F,MATCH(G370,Table_Methods!B:B,0),1)&lt;&gt;"BKFL1","",MAX(0,ROUND(BKFL1_CEB(AC370,AE370,AH370,F370,F370,J370),1))))</f>
        <v/>
      </c>
      <c r="AH370" s="96" t="str" cm="1">
        <f t="array" ref="AH370">IF(A370="","",IF(INDEX(Table_Methods!A:F,MATCH(G370,Table_Methods!B:B,0),1)&lt;&gt;"BKFL1","",MAX(0,ROUND(BKFL1_STR_NRK(AC370,AE370,K370,V370,W370),1))))</f>
        <v/>
      </c>
      <c r="AI370" s="96" t="str" cm="1">
        <f t="array" ref="AI370">IF(A370="","",IF(INDEX(Table_Methods!A:F,MATCH(G370,Table_Methods!B:B,0),1)&lt;&gt;"BKFL1","",MAX(0,ROUND(BKFL1_STR_RCK(AB370,F370),1))))</f>
        <v/>
      </c>
      <c r="AJ370" s="96" t="str" cm="1">
        <f t="array" ref="AJ370">IF(A370="","",IF(INDEX(Table_Methods!A:F,MATCH(G370,Table_Methods!B:B,0),1)&lt;&gt;"BKFL2","",MAX(0,ROUND(BKFL2_CEB(AC370,AD370,AK370,F370,F370,J370),1))))</f>
        <v/>
      </c>
      <c r="AK370" s="96" t="str" cm="1">
        <f t="array" ref="AK370">IF(A370="","",IF(INDEX(Table_Methods!A:F,MATCH(G370,Table_Methods!B:B,0),1)&lt;&gt;"BKFL2","",MAX(0,ROUND(BKFL2_STR_NRK(AC370,AD370,K370,V370,X370),1))))</f>
        <v/>
      </c>
      <c r="AL370" s="96" t="str" cm="1">
        <f t="array" ref="AL370">IF(A370="","",IF(INDEX(Table_Methods!A:F,MATCH(G370,Table_Methods!B:B,0),1)&lt;&gt;"BKFL2","",MAX(0,ROUND(BKFL2_STR_RCK(AB370,F370),1))))</f>
        <v/>
      </c>
      <c r="AM370" s="96" t="str" cm="1">
        <f t="array" ref="AM370">IF(A370="","",IF(INDEX(Table_Methods!A:F,MATCH(G370,Table_Methods!B:B,0),1)&lt;&gt;"BKFL3","",MAX(0,ROUND(BKFL3_STR(AC370+AE370,K370),1))))</f>
        <v/>
      </c>
      <c r="AN370" s="96" t="str" cm="1">
        <f t="array" ref="AN370">IF(A370="","",IF(INDEX(Table_Methods!A:F,MATCH(G370,Table_Methods!B:B,0),1)&lt;&gt;"BKFL6","",MAX(0,ROUND(BKFL6_CEB(AC370,AE370,AO370,F370,F370,J370),1))))</f>
        <v/>
      </c>
      <c r="AO370" s="97" t="str" cm="1">
        <f t="array" ref="AO370">IF(A370="","",IF(INDEX(Table_Methods!A:F,MATCH(G370,Table_Methods!B:B,0),1)&lt;&gt;"BKFL6","",MAX(0,ROUND(BKFL6_STR_NRK(AC370,K370,V370),1))))</f>
        <v/>
      </c>
      <c r="AP370" s="96" t="str" cm="1">
        <f t="array" ref="AP370">IF(A370="","",IF(INDEX(Table_Methods!A:F,MATCH(G370,Table_Methods!B:B,0),1)&lt;&gt;"BKFL6","",MAX(0,ROUND(BKFL6_STR_RCK(AB370,F370),1))))</f>
        <v/>
      </c>
      <c r="AQ370" s="97" t="str" cm="1">
        <f t="array" ref="AQ370">IF(A370="","",IF(INDEX(Table_Methods!A:F,MATCH(G370,Table_Methods!B:B,0),1)&lt;&gt;"BKFL7","",MAX(0,ROUND(BKFL7_CEB(AC370,AD370,AR370,F370,F370,J370),1))))</f>
        <v/>
      </c>
      <c r="AR370" s="96" t="str" cm="1">
        <f t="array" ref="AR370">IF(A370="","",IF(INDEX(Table_Methods!A:F,MATCH(G370,Table_Methods!B:B,0),1)&lt;&gt;"BKFL7","",MAX(0,ROUND(BKFL7_STR_NRK(AC370,K370,V370),1))))</f>
        <v/>
      </c>
      <c r="AS370" s="96" t="str" cm="1">
        <f t="array" ref="AS370">IF(A370="","",IF(INDEX(Table_Methods!A:F,MATCH(G370,Table_Methods!B:B,0),1)&lt;&gt;"BKFL7","",MAX(0,ROUND(BKFL7_STR_RCK(AB370,F370),1))))</f>
        <v/>
      </c>
      <c r="AT370" s="97" t="str" cm="1">
        <f t="array" ref="AT370">IF(A370="","",IF(INDEX(Table_Methods!A:F,MATCH(G370,Table_Methods!B:B,0),1)&lt;&gt;"BKFL8","",MAX(0,ROUND(BKFL8_CEB(AF370,Z370,AA370),1))))</f>
        <v/>
      </c>
      <c r="AU370" s="96" t="str" cm="1">
        <f t="array" ref="AU370">IF(A370="","",IF(INDEX(Table_Methods!A:F,MATCH(G370,Table_Methods!B:B,0),1)&lt;&gt;"BKFL8","",MAX(0,ROUND(BKFL8_STR_NRK(AC370,AD370,X370,Y370,Z370),1))))</f>
        <v/>
      </c>
      <c r="AV370" s="96" t="str" cm="1">
        <f t="array" ref="AV370">IF(A370="","",IF(INDEX(Table_Methods!A:F,MATCH(G370,Table_Methods!B:B,0),1)&lt;&gt;"BKFL8","",MAX(0,ROUND(BKFL8_STR_RCK(AB370,X370),1))))</f>
        <v/>
      </c>
      <c r="AW370" s="96" t="str" cm="1">
        <f t="array" ref="AW370">IF(A370="","",IF(INDEX(Table_Methods!A:F,MATCH(G370,Table_Methods!B:B,0),1)&lt;&gt;"BKFL9","",MAX(0,ROUND(BKFL9_STR_NRK(AC370,AD370,X370,Y370,Z370),1))))</f>
        <v/>
      </c>
      <c r="AX370" s="96" t="str" cm="1">
        <f t="array" ref="AX370">IF(A370="","",IF(INDEX(Table_Methods!A:F,MATCH(G370,Table_Methods!B:B,0),1)&lt;&gt;"BKFL9","",MAX(0,ROUND(BKFL9_STR_RCK(AB370,X370),1))))</f>
        <v/>
      </c>
    </row>
    <row r="371" spans="1:50" x14ac:dyDescent="0.25">
      <c r="A371" s="82" t="str">
        <f>IF(Input!A371="","",Input!A371)</f>
        <v/>
      </c>
      <c r="B371" s="82" t="str">
        <f>IF(Input!B371="","",Input!B371)</f>
        <v/>
      </c>
      <c r="C371" s="82" t="str">
        <f>IF(Input!D371="","",Input!D371)</f>
        <v/>
      </c>
      <c r="D371" s="82" t="str">
        <f>IF(Input!E371="","",Input!E371)</f>
        <v/>
      </c>
      <c r="E371" s="82" t="str">
        <f>IF(Input!F371="","",Input!F371)</f>
        <v/>
      </c>
      <c r="F371" s="82" t="str">
        <f>IF(Input!G371="","",Input!G371)</f>
        <v/>
      </c>
      <c r="G371" s="83" t="str">
        <f>IF(Input!H371="","",Input!H371)</f>
        <v/>
      </c>
      <c r="H371" s="82" t="str">
        <f>IF(Input!I371="","",Input!I371)</f>
        <v/>
      </c>
      <c r="I371" s="82" t="str">
        <f>IF(Input!J371="","",Input!J371)</f>
        <v/>
      </c>
      <c r="J371" s="82" t="str">
        <f>IF(Input!K371="","",Input!K371)</f>
        <v/>
      </c>
      <c r="K371" s="82" t="str">
        <f>IF(Input!L371="","",Input!L371)</f>
        <v/>
      </c>
      <c r="L371" s="70" t="str">
        <f>IF(B371="","",IF(B371="Box",4,IF(AND(Project!$B$12&gt;0,ISNUMBER(Project!$B$12)),Project!$B$12,12)))</f>
        <v/>
      </c>
      <c r="M371" s="66" t="str">
        <f t="shared" si="35"/>
        <v/>
      </c>
      <c r="N371" s="66" t="str">
        <f t="shared" si="36"/>
        <v/>
      </c>
      <c r="O371" s="67" t="str" cm="1">
        <f t="array" ref="O371">IF(A371="","",ROUND(IF(B371="Circular",Circular(M371),IF(B371="Box",Box(M371,N371),Elliptical(M371,N371))),3))</f>
        <v/>
      </c>
      <c r="P371" s="66" t="str">
        <f t="shared" si="37"/>
        <v/>
      </c>
      <c r="Q371" s="66" t="str" cm="1">
        <f t="array" ref="Q371">IF(M371="","",ROUND(W(M371),2))</f>
        <v/>
      </c>
      <c r="R371" s="66" t="str" cm="1">
        <f t="array" ref="R371">IF(M371="","",ROUND(Wb(Q371,M371),2))</f>
        <v/>
      </c>
      <c r="S371" s="66" t="str" cm="1">
        <f t="array" ref="S371">IF(R371="","",ROUND(K(R371,N371,L371),2))</f>
        <v/>
      </c>
      <c r="T371" s="66" t="str" cm="1">
        <f t="array" ref="T371">IF(S371="","",ROUND(K_3(S371,P371,L371),2))</f>
        <v/>
      </c>
      <c r="U371" s="66" t="str" cm="1">
        <f t="array" ref="U371">IF(S371="","",ROUND(Wt(I371,S371,L371),2))</f>
        <v/>
      </c>
      <c r="V371" s="92" t="str" cm="1">
        <f t="array" ref="V371">IF(A371="","",MAX(ROUND(L_B2(K371,N371),2),0))</f>
        <v/>
      </c>
      <c r="W371" s="92" t="str" cm="1">
        <f t="array" ref="W371">IF(A371="","",MAX(ROUND(L_Tc(K371,I371,N371),2),0))</f>
        <v/>
      </c>
      <c r="X371" s="92" t="str" cm="1">
        <f t="array" ref="X371">IF(N371="","",ROUND(L_Vc(K371,P371,N371),2))</f>
        <v/>
      </c>
      <c r="Y371" s="92" t="str">
        <f t="shared" si="38"/>
        <v/>
      </c>
      <c r="Z371" s="92" t="str">
        <f t="shared" si="39"/>
        <v/>
      </c>
      <c r="AA371" s="92" t="str">
        <f t="shared" si="40"/>
        <v/>
      </c>
      <c r="AB371" s="76" t="str" cm="1">
        <f t="array" ref="AB371">IF(A371="","",AREA_F(IF(RIGHT(G371,4)="ment",P371,I371),R371))</f>
        <v/>
      </c>
      <c r="AC371" s="76" t="str" cm="1">
        <f t="array" ref="AC371">IF(A371="","",ROUND(AREA_BC(R371,S371,N371,O371),2))</f>
        <v/>
      </c>
      <c r="AD371" s="76" t="str">
        <f t="shared" si="41"/>
        <v/>
      </c>
      <c r="AE371" s="76" t="str" cm="1">
        <f t="array" ref="AE371">IF(A371="","",ROUND(AREA_CT(S371,U371,I371),2))</f>
        <v/>
      </c>
      <c r="AF371" s="76" t="str" cm="1">
        <f t="array" ref="AF371">IF(A371="","",ROUND(AREA_VT(T371,U371,I371,P371),2))</f>
        <v/>
      </c>
      <c r="AG371" s="96" t="str" cm="1">
        <f t="array" ref="AG371">IF(A371="","",IF(INDEX(Table_Methods!A:F,MATCH(G371,Table_Methods!B:B,0),1)&lt;&gt;"BKFL1","",MAX(0,ROUND(BKFL1_CEB(AC371,AE371,AH371,F371,F371,J371),1))))</f>
        <v/>
      </c>
      <c r="AH371" s="96" t="str" cm="1">
        <f t="array" ref="AH371">IF(A371="","",IF(INDEX(Table_Methods!A:F,MATCH(G371,Table_Methods!B:B,0),1)&lt;&gt;"BKFL1","",MAX(0,ROUND(BKFL1_STR_NRK(AC371,AE371,K371,V371,W371),1))))</f>
        <v/>
      </c>
      <c r="AI371" s="96" t="str" cm="1">
        <f t="array" ref="AI371">IF(A371="","",IF(INDEX(Table_Methods!A:F,MATCH(G371,Table_Methods!B:B,0),1)&lt;&gt;"BKFL1","",MAX(0,ROUND(BKFL1_STR_RCK(AB371,F371),1))))</f>
        <v/>
      </c>
      <c r="AJ371" s="96" t="str" cm="1">
        <f t="array" ref="AJ371">IF(A371="","",IF(INDEX(Table_Methods!A:F,MATCH(G371,Table_Methods!B:B,0),1)&lt;&gt;"BKFL2","",MAX(0,ROUND(BKFL2_CEB(AC371,AD371,AK371,F371,F371,J371),1))))</f>
        <v/>
      </c>
      <c r="AK371" s="96" t="str" cm="1">
        <f t="array" ref="AK371">IF(A371="","",IF(INDEX(Table_Methods!A:F,MATCH(G371,Table_Methods!B:B,0),1)&lt;&gt;"BKFL2","",MAX(0,ROUND(BKFL2_STR_NRK(AC371,AD371,K371,V371,X371),1))))</f>
        <v/>
      </c>
      <c r="AL371" s="96" t="str" cm="1">
        <f t="array" ref="AL371">IF(A371="","",IF(INDEX(Table_Methods!A:F,MATCH(G371,Table_Methods!B:B,0),1)&lt;&gt;"BKFL2","",MAX(0,ROUND(BKFL2_STR_RCK(AB371,F371),1))))</f>
        <v/>
      </c>
      <c r="AM371" s="96" t="str" cm="1">
        <f t="array" ref="AM371">IF(A371="","",IF(INDEX(Table_Methods!A:F,MATCH(G371,Table_Methods!B:B,0),1)&lt;&gt;"BKFL3","",MAX(0,ROUND(BKFL3_STR(AC371+AE371,K371),1))))</f>
        <v/>
      </c>
      <c r="AN371" s="96" t="str" cm="1">
        <f t="array" ref="AN371">IF(A371="","",IF(INDEX(Table_Methods!A:F,MATCH(G371,Table_Methods!B:B,0),1)&lt;&gt;"BKFL6","",MAX(0,ROUND(BKFL6_CEB(AC371,AE371,AO371,F371,F371,J371),1))))</f>
        <v/>
      </c>
      <c r="AO371" s="97" t="str" cm="1">
        <f t="array" ref="AO371">IF(A371="","",IF(INDEX(Table_Methods!A:F,MATCH(G371,Table_Methods!B:B,0),1)&lt;&gt;"BKFL6","",MAX(0,ROUND(BKFL6_STR_NRK(AC371,K371,V371),1))))</f>
        <v/>
      </c>
      <c r="AP371" s="96" t="str" cm="1">
        <f t="array" ref="AP371">IF(A371="","",IF(INDEX(Table_Methods!A:F,MATCH(G371,Table_Methods!B:B,0),1)&lt;&gt;"BKFL6","",MAX(0,ROUND(BKFL6_STR_RCK(AB371,F371),1))))</f>
        <v/>
      </c>
      <c r="AQ371" s="97" t="str" cm="1">
        <f t="array" ref="AQ371">IF(A371="","",IF(INDEX(Table_Methods!A:F,MATCH(G371,Table_Methods!B:B,0),1)&lt;&gt;"BKFL7","",MAX(0,ROUND(BKFL7_CEB(AC371,AD371,AR371,F371,F371,J371),1))))</f>
        <v/>
      </c>
      <c r="AR371" s="96" t="str" cm="1">
        <f t="array" ref="AR371">IF(A371="","",IF(INDEX(Table_Methods!A:F,MATCH(G371,Table_Methods!B:B,0),1)&lt;&gt;"BKFL7","",MAX(0,ROUND(BKFL7_STR_NRK(AC371,K371,V371),1))))</f>
        <v/>
      </c>
      <c r="AS371" s="96" t="str" cm="1">
        <f t="array" ref="AS371">IF(A371="","",IF(INDEX(Table_Methods!A:F,MATCH(G371,Table_Methods!B:B,0),1)&lt;&gt;"BKFL7","",MAX(0,ROUND(BKFL7_STR_RCK(AB371,F371),1))))</f>
        <v/>
      </c>
      <c r="AT371" s="97" t="str" cm="1">
        <f t="array" ref="AT371">IF(A371="","",IF(INDEX(Table_Methods!A:F,MATCH(G371,Table_Methods!B:B,0),1)&lt;&gt;"BKFL8","",MAX(0,ROUND(BKFL8_CEB(AF371,Z371,AA371),1))))</f>
        <v/>
      </c>
      <c r="AU371" s="96" t="str" cm="1">
        <f t="array" ref="AU371">IF(A371="","",IF(INDEX(Table_Methods!A:F,MATCH(G371,Table_Methods!B:B,0),1)&lt;&gt;"BKFL8","",MAX(0,ROUND(BKFL8_STR_NRK(AC371,AD371,X371,Y371,Z371),1))))</f>
        <v/>
      </c>
      <c r="AV371" s="96" t="str" cm="1">
        <f t="array" ref="AV371">IF(A371="","",IF(INDEX(Table_Methods!A:F,MATCH(G371,Table_Methods!B:B,0),1)&lt;&gt;"BKFL8","",MAX(0,ROUND(BKFL8_STR_RCK(AB371,X371),1))))</f>
        <v/>
      </c>
      <c r="AW371" s="96" t="str" cm="1">
        <f t="array" ref="AW371">IF(A371="","",IF(INDEX(Table_Methods!A:F,MATCH(G371,Table_Methods!B:B,0),1)&lt;&gt;"BKFL9","",MAX(0,ROUND(BKFL9_STR_NRK(AC371,AD371,X371,Y371,Z371),1))))</f>
        <v/>
      </c>
      <c r="AX371" s="96" t="str" cm="1">
        <f t="array" ref="AX371">IF(A371="","",IF(INDEX(Table_Methods!A:F,MATCH(G371,Table_Methods!B:B,0),1)&lt;&gt;"BKFL9","",MAX(0,ROUND(BKFL9_STR_RCK(AB371,X371),1))))</f>
        <v/>
      </c>
    </row>
    <row r="372" spans="1:50" x14ac:dyDescent="0.25">
      <c r="A372" s="82" t="str">
        <f>IF(Input!A372="","",Input!A372)</f>
        <v/>
      </c>
      <c r="B372" s="82" t="str">
        <f>IF(Input!B372="","",Input!B372)</f>
        <v/>
      </c>
      <c r="C372" s="82" t="str">
        <f>IF(Input!D372="","",Input!D372)</f>
        <v/>
      </c>
      <c r="D372" s="82" t="str">
        <f>IF(Input!E372="","",Input!E372)</f>
        <v/>
      </c>
      <c r="E372" s="82" t="str">
        <f>IF(Input!F372="","",Input!F372)</f>
        <v/>
      </c>
      <c r="F372" s="82" t="str">
        <f>IF(Input!G372="","",Input!G372)</f>
        <v/>
      </c>
      <c r="G372" s="83" t="str">
        <f>IF(Input!H372="","",Input!H372)</f>
        <v/>
      </c>
      <c r="H372" s="82" t="str">
        <f>IF(Input!I372="","",Input!I372)</f>
        <v/>
      </c>
      <c r="I372" s="82" t="str">
        <f>IF(Input!J372="","",Input!J372)</f>
        <v/>
      </c>
      <c r="J372" s="82" t="str">
        <f>IF(Input!K372="","",Input!K372)</f>
        <v/>
      </c>
      <c r="K372" s="82" t="str">
        <f>IF(Input!L372="","",Input!L372)</f>
        <v/>
      </c>
      <c r="L372" s="70" t="str">
        <f>IF(B372="","",IF(B372="Box",4,IF(AND(Project!$B$12&gt;0,ISNUMBER(Project!$B$12)),Project!$B$12,12)))</f>
        <v/>
      </c>
      <c r="M372" s="66" t="str">
        <f t="shared" si="35"/>
        <v/>
      </c>
      <c r="N372" s="66" t="str">
        <f t="shared" si="36"/>
        <v/>
      </c>
      <c r="O372" s="67" t="str" cm="1">
        <f t="array" ref="O372">IF(A372="","",ROUND(IF(B372="Circular",Circular(M372),IF(B372="Box",Box(M372,N372),Elliptical(M372,N372))),3))</f>
        <v/>
      </c>
      <c r="P372" s="66" t="str">
        <f t="shared" si="37"/>
        <v/>
      </c>
      <c r="Q372" s="66" t="str" cm="1">
        <f t="array" ref="Q372">IF(M372="","",ROUND(W(M372),2))</f>
        <v/>
      </c>
      <c r="R372" s="66" t="str" cm="1">
        <f t="array" ref="R372">IF(M372="","",ROUND(Wb(Q372,M372),2))</f>
        <v/>
      </c>
      <c r="S372" s="66" t="str" cm="1">
        <f t="array" ref="S372">IF(R372="","",ROUND(K(R372,N372,L372),2))</f>
        <v/>
      </c>
      <c r="T372" s="66" t="str" cm="1">
        <f t="array" ref="T372">IF(S372="","",ROUND(K_3(S372,P372,L372),2))</f>
        <v/>
      </c>
      <c r="U372" s="66" t="str" cm="1">
        <f t="array" ref="U372">IF(S372="","",ROUND(Wt(I372,S372,L372),2))</f>
        <v/>
      </c>
      <c r="V372" s="92" t="str" cm="1">
        <f t="array" ref="V372">IF(A372="","",MAX(ROUND(L_B2(K372,N372),2),0))</f>
        <v/>
      </c>
      <c r="W372" s="92" t="str" cm="1">
        <f t="array" ref="W372">IF(A372="","",MAX(ROUND(L_Tc(K372,I372,N372),2),0))</f>
        <v/>
      </c>
      <c r="X372" s="92" t="str" cm="1">
        <f t="array" ref="X372">IF(N372="","",ROUND(L_Vc(K372,P372,N372),2))</f>
        <v/>
      </c>
      <c r="Y372" s="92" t="str">
        <f t="shared" si="38"/>
        <v/>
      </c>
      <c r="Z372" s="92" t="str">
        <f t="shared" si="39"/>
        <v/>
      </c>
      <c r="AA372" s="92" t="str">
        <f t="shared" si="40"/>
        <v/>
      </c>
      <c r="AB372" s="76" t="str" cm="1">
        <f t="array" ref="AB372">IF(A372="","",AREA_F(IF(RIGHT(G372,4)="ment",P372,I372),R372))</f>
        <v/>
      </c>
      <c r="AC372" s="76" t="str" cm="1">
        <f t="array" ref="AC372">IF(A372="","",ROUND(AREA_BC(R372,S372,N372,O372),2))</f>
        <v/>
      </c>
      <c r="AD372" s="76" t="str">
        <f t="shared" si="41"/>
        <v/>
      </c>
      <c r="AE372" s="76" t="str" cm="1">
        <f t="array" ref="AE372">IF(A372="","",ROUND(AREA_CT(S372,U372,I372),2))</f>
        <v/>
      </c>
      <c r="AF372" s="76" t="str" cm="1">
        <f t="array" ref="AF372">IF(A372="","",ROUND(AREA_VT(T372,U372,I372,P372),2))</f>
        <v/>
      </c>
      <c r="AG372" s="96" t="str" cm="1">
        <f t="array" ref="AG372">IF(A372="","",IF(INDEX(Table_Methods!A:F,MATCH(G372,Table_Methods!B:B,0),1)&lt;&gt;"BKFL1","",MAX(0,ROUND(BKFL1_CEB(AC372,AE372,AH372,F372,F372,J372),1))))</f>
        <v/>
      </c>
      <c r="AH372" s="96" t="str" cm="1">
        <f t="array" ref="AH372">IF(A372="","",IF(INDEX(Table_Methods!A:F,MATCH(G372,Table_Methods!B:B,0),1)&lt;&gt;"BKFL1","",MAX(0,ROUND(BKFL1_STR_NRK(AC372,AE372,K372,V372,W372),1))))</f>
        <v/>
      </c>
      <c r="AI372" s="96" t="str" cm="1">
        <f t="array" ref="AI372">IF(A372="","",IF(INDEX(Table_Methods!A:F,MATCH(G372,Table_Methods!B:B,0),1)&lt;&gt;"BKFL1","",MAX(0,ROUND(BKFL1_STR_RCK(AB372,F372),1))))</f>
        <v/>
      </c>
      <c r="AJ372" s="96" t="str" cm="1">
        <f t="array" ref="AJ372">IF(A372="","",IF(INDEX(Table_Methods!A:F,MATCH(G372,Table_Methods!B:B,0),1)&lt;&gt;"BKFL2","",MAX(0,ROUND(BKFL2_CEB(AC372,AD372,AK372,F372,F372,J372),1))))</f>
        <v/>
      </c>
      <c r="AK372" s="96" t="str" cm="1">
        <f t="array" ref="AK372">IF(A372="","",IF(INDEX(Table_Methods!A:F,MATCH(G372,Table_Methods!B:B,0),1)&lt;&gt;"BKFL2","",MAX(0,ROUND(BKFL2_STR_NRK(AC372,AD372,K372,V372,X372),1))))</f>
        <v/>
      </c>
      <c r="AL372" s="96" t="str" cm="1">
        <f t="array" ref="AL372">IF(A372="","",IF(INDEX(Table_Methods!A:F,MATCH(G372,Table_Methods!B:B,0),1)&lt;&gt;"BKFL2","",MAX(0,ROUND(BKFL2_STR_RCK(AB372,F372),1))))</f>
        <v/>
      </c>
      <c r="AM372" s="96" t="str" cm="1">
        <f t="array" ref="AM372">IF(A372="","",IF(INDEX(Table_Methods!A:F,MATCH(G372,Table_Methods!B:B,0),1)&lt;&gt;"BKFL3","",MAX(0,ROUND(BKFL3_STR(AC372+AE372,K372),1))))</f>
        <v/>
      </c>
      <c r="AN372" s="96" t="str" cm="1">
        <f t="array" ref="AN372">IF(A372="","",IF(INDEX(Table_Methods!A:F,MATCH(G372,Table_Methods!B:B,0),1)&lt;&gt;"BKFL6","",MAX(0,ROUND(BKFL6_CEB(AC372,AE372,AO372,F372,F372,J372),1))))</f>
        <v/>
      </c>
      <c r="AO372" s="97" t="str" cm="1">
        <f t="array" ref="AO372">IF(A372="","",IF(INDEX(Table_Methods!A:F,MATCH(G372,Table_Methods!B:B,0),1)&lt;&gt;"BKFL6","",MAX(0,ROUND(BKFL6_STR_NRK(AC372,K372,V372),1))))</f>
        <v/>
      </c>
      <c r="AP372" s="96" t="str" cm="1">
        <f t="array" ref="AP372">IF(A372="","",IF(INDEX(Table_Methods!A:F,MATCH(G372,Table_Methods!B:B,0),1)&lt;&gt;"BKFL6","",MAX(0,ROUND(BKFL6_STR_RCK(AB372,F372),1))))</f>
        <v/>
      </c>
      <c r="AQ372" s="97" t="str" cm="1">
        <f t="array" ref="AQ372">IF(A372="","",IF(INDEX(Table_Methods!A:F,MATCH(G372,Table_Methods!B:B,0),1)&lt;&gt;"BKFL7","",MAX(0,ROUND(BKFL7_CEB(AC372,AD372,AR372,F372,F372,J372),1))))</f>
        <v/>
      </c>
      <c r="AR372" s="96" t="str" cm="1">
        <f t="array" ref="AR372">IF(A372="","",IF(INDEX(Table_Methods!A:F,MATCH(G372,Table_Methods!B:B,0),1)&lt;&gt;"BKFL7","",MAX(0,ROUND(BKFL7_STR_NRK(AC372,K372,V372),1))))</f>
        <v/>
      </c>
      <c r="AS372" s="96" t="str" cm="1">
        <f t="array" ref="AS372">IF(A372="","",IF(INDEX(Table_Methods!A:F,MATCH(G372,Table_Methods!B:B,0),1)&lt;&gt;"BKFL7","",MAX(0,ROUND(BKFL7_STR_RCK(AB372,F372),1))))</f>
        <v/>
      </c>
      <c r="AT372" s="97" t="str" cm="1">
        <f t="array" ref="AT372">IF(A372="","",IF(INDEX(Table_Methods!A:F,MATCH(G372,Table_Methods!B:B,0),1)&lt;&gt;"BKFL8","",MAX(0,ROUND(BKFL8_CEB(AF372,Z372,AA372),1))))</f>
        <v/>
      </c>
      <c r="AU372" s="96" t="str" cm="1">
        <f t="array" ref="AU372">IF(A372="","",IF(INDEX(Table_Methods!A:F,MATCH(G372,Table_Methods!B:B,0),1)&lt;&gt;"BKFL8","",MAX(0,ROUND(BKFL8_STR_NRK(AC372,AD372,X372,Y372,Z372),1))))</f>
        <v/>
      </c>
      <c r="AV372" s="96" t="str" cm="1">
        <f t="array" ref="AV372">IF(A372="","",IF(INDEX(Table_Methods!A:F,MATCH(G372,Table_Methods!B:B,0),1)&lt;&gt;"BKFL8","",MAX(0,ROUND(BKFL8_STR_RCK(AB372,X372),1))))</f>
        <v/>
      </c>
      <c r="AW372" s="96" t="str" cm="1">
        <f t="array" ref="AW372">IF(A372="","",IF(INDEX(Table_Methods!A:F,MATCH(G372,Table_Methods!B:B,0),1)&lt;&gt;"BKFL9","",MAX(0,ROUND(BKFL9_STR_NRK(AC372,AD372,X372,Y372,Z372),1))))</f>
        <v/>
      </c>
      <c r="AX372" s="96" t="str" cm="1">
        <f t="array" ref="AX372">IF(A372="","",IF(INDEX(Table_Methods!A:F,MATCH(G372,Table_Methods!B:B,0),1)&lt;&gt;"BKFL9","",MAX(0,ROUND(BKFL9_STR_RCK(AB372,X372),1))))</f>
        <v/>
      </c>
    </row>
    <row r="373" spans="1:50" x14ac:dyDescent="0.25">
      <c r="A373" s="82" t="str">
        <f>IF(Input!A373="","",Input!A373)</f>
        <v/>
      </c>
      <c r="B373" s="82" t="str">
        <f>IF(Input!B373="","",Input!B373)</f>
        <v/>
      </c>
      <c r="C373" s="82" t="str">
        <f>IF(Input!D373="","",Input!D373)</f>
        <v/>
      </c>
      <c r="D373" s="82" t="str">
        <f>IF(Input!E373="","",Input!E373)</f>
        <v/>
      </c>
      <c r="E373" s="82" t="str">
        <f>IF(Input!F373="","",Input!F373)</f>
        <v/>
      </c>
      <c r="F373" s="82" t="str">
        <f>IF(Input!G373="","",Input!G373)</f>
        <v/>
      </c>
      <c r="G373" s="83" t="str">
        <f>IF(Input!H373="","",Input!H373)</f>
        <v/>
      </c>
      <c r="H373" s="82" t="str">
        <f>IF(Input!I373="","",Input!I373)</f>
        <v/>
      </c>
      <c r="I373" s="82" t="str">
        <f>IF(Input!J373="","",Input!J373)</f>
        <v/>
      </c>
      <c r="J373" s="82" t="str">
        <f>IF(Input!K373="","",Input!K373)</f>
        <v/>
      </c>
      <c r="K373" s="82" t="str">
        <f>IF(Input!L373="","",Input!L373)</f>
        <v/>
      </c>
      <c r="L373" s="70" t="str">
        <f>IF(B373="","",IF(B373="Box",4,IF(AND(Project!$B$12&gt;0,ISNUMBER(Project!$B$12)),Project!$B$12,12)))</f>
        <v/>
      </c>
      <c r="M373" s="66" t="str">
        <f t="shared" si="35"/>
        <v/>
      </c>
      <c r="N373" s="66" t="str">
        <f t="shared" si="36"/>
        <v/>
      </c>
      <c r="O373" s="67" t="str" cm="1">
        <f t="array" ref="O373">IF(A373="","",ROUND(IF(B373="Circular",Circular(M373),IF(B373="Box",Box(M373,N373),Elliptical(M373,N373))),3))</f>
        <v/>
      </c>
      <c r="P373" s="66" t="str">
        <f t="shared" si="37"/>
        <v/>
      </c>
      <c r="Q373" s="66" t="str" cm="1">
        <f t="array" ref="Q373">IF(M373="","",ROUND(W(M373),2))</f>
        <v/>
      </c>
      <c r="R373" s="66" t="str" cm="1">
        <f t="array" ref="R373">IF(M373="","",ROUND(Wb(Q373,M373),2))</f>
        <v/>
      </c>
      <c r="S373" s="66" t="str" cm="1">
        <f t="array" ref="S373">IF(R373="","",ROUND(K(R373,N373,L373),2))</f>
        <v/>
      </c>
      <c r="T373" s="66" t="str" cm="1">
        <f t="array" ref="T373">IF(S373="","",ROUND(K_3(S373,P373,L373),2))</f>
        <v/>
      </c>
      <c r="U373" s="66" t="str" cm="1">
        <f t="array" ref="U373">IF(S373="","",ROUND(Wt(I373,S373,L373),2))</f>
        <v/>
      </c>
      <c r="V373" s="92" t="str" cm="1">
        <f t="array" ref="V373">IF(A373="","",MAX(ROUND(L_B2(K373,N373),2),0))</f>
        <v/>
      </c>
      <c r="W373" s="92" t="str" cm="1">
        <f t="array" ref="W373">IF(A373="","",MAX(ROUND(L_Tc(K373,I373,N373),2),0))</f>
        <v/>
      </c>
      <c r="X373" s="92" t="str" cm="1">
        <f t="array" ref="X373">IF(N373="","",ROUND(L_Vc(K373,P373,N373),2))</f>
        <v/>
      </c>
      <c r="Y373" s="92" t="str">
        <f t="shared" si="38"/>
        <v/>
      </c>
      <c r="Z373" s="92" t="str">
        <f t="shared" si="39"/>
        <v/>
      </c>
      <c r="AA373" s="92" t="str">
        <f t="shared" si="40"/>
        <v/>
      </c>
      <c r="AB373" s="76" t="str" cm="1">
        <f t="array" ref="AB373">IF(A373="","",AREA_F(IF(RIGHT(G373,4)="ment",P373,I373),R373))</f>
        <v/>
      </c>
      <c r="AC373" s="76" t="str" cm="1">
        <f t="array" ref="AC373">IF(A373="","",ROUND(AREA_BC(R373,S373,N373,O373),2))</f>
        <v/>
      </c>
      <c r="AD373" s="76" t="str">
        <f t="shared" si="41"/>
        <v/>
      </c>
      <c r="AE373" s="76" t="str" cm="1">
        <f t="array" ref="AE373">IF(A373="","",ROUND(AREA_CT(S373,U373,I373),2))</f>
        <v/>
      </c>
      <c r="AF373" s="76" t="str" cm="1">
        <f t="array" ref="AF373">IF(A373="","",ROUND(AREA_VT(T373,U373,I373,P373),2))</f>
        <v/>
      </c>
      <c r="AG373" s="96" t="str" cm="1">
        <f t="array" ref="AG373">IF(A373="","",IF(INDEX(Table_Methods!A:F,MATCH(G373,Table_Methods!B:B,0),1)&lt;&gt;"BKFL1","",MAX(0,ROUND(BKFL1_CEB(AC373,AE373,AH373,F373,F373,J373),1))))</f>
        <v/>
      </c>
      <c r="AH373" s="96" t="str" cm="1">
        <f t="array" ref="AH373">IF(A373="","",IF(INDEX(Table_Methods!A:F,MATCH(G373,Table_Methods!B:B,0),1)&lt;&gt;"BKFL1","",MAX(0,ROUND(BKFL1_STR_NRK(AC373,AE373,K373,V373,W373),1))))</f>
        <v/>
      </c>
      <c r="AI373" s="96" t="str" cm="1">
        <f t="array" ref="AI373">IF(A373="","",IF(INDEX(Table_Methods!A:F,MATCH(G373,Table_Methods!B:B,0),1)&lt;&gt;"BKFL1","",MAX(0,ROUND(BKFL1_STR_RCK(AB373,F373),1))))</f>
        <v/>
      </c>
      <c r="AJ373" s="96" t="str" cm="1">
        <f t="array" ref="AJ373">IF(A373="","",IF(INDEX(Table_Methods!A:F,MATCH(G373,Table_Methods!B:B,0),1)&lt;&gt;"BKFL2","",MAX(0,ROUND(BKFL2_CEB(AC373,AD373,AK373,F373,F373,J373),1))))</f>
        <v/>
      </c>
      <c r="AK373" s="96" t="str" cm="1">
        <f t="array" ref="AK373">IF(A373="","",IF(INDEX(Table_Methods!A:F,MATCH(G373,Table_Methods!B:B,0),1)&lt;&gt;"BKFL2","",MAX(0,ROUND(BKFL2_STR_NRK(AC373,AD373,K373,V373,X373),1))))</f>
        <v/>
      </c>
      <c r="AL373" s="96" t="str" cm="1">
        <f t="array" ref="AL373">IF(A373="","",IF(INDEX(Table_Methods!A:F,MATCH(G373,Table_Methods!B:B,0),1)&lt;&gt;"BKFL2","",MAX(0,ROUND(BKFL2_STR_RCK(AB373,F373),1))))</f>
        <v/>
      </c>
      <c r="AM373" s="96" t="str" cm="1">
        <f t="array" ref="AM373">IF(A373="","",IF(INDEX(Table_Methods!A:F,MATCH(G373,Table_Methods!B:B,0),1)&lt;&gt;"BKFL3","",MAX(0,ROUND(BKFL3_STR(AC373+AE373,K373),1))))</f>
        <v/>
      </c>
      <c r="AN373" s="96" t="str" cm="1">
        <f t="array" ref="AN373">IF(A373="","",IF(INDEX(Table_Methods!A:F,MATCH(G373,Table_Methods!B:B,0),1)&lt;&gt;"BKFL6","",MAX(0,ROUND(BKFL6_CEB(AC373,AE373,AO373,F373,F373,J373),1))))</f>
        <v/>
      </c>
      <c r="AO373" s="97" t="str" cm="1">
        <f t="array" ref="AO373">IF(A373="","",IF(INDEX(Table_Methods!A:F,MATCH(G373,Table_Methods!B:B,0),1)&lt;&gt;"BKFL6","",MAX(0,ROUND(BKFL6_STR_NRK(AC373,K373,V373),1))))</f>
        <v/>
      </c>
      <c r="AP373" s="96" t="str" cm="1">
        <f t="array" ref="AP373">IF(A373="","",IF(INDEX(Table_Methods!A:F,MATCH(G373,Table_Methods!B:B,0),1)&lt;&gt;"BKFL6","",MAX(0,ROUND(BKFL6_STR_RCK(AB373,F373),1))))</f>
        <v/>
      </c>
      <c r="AQ373" s="97" t="str" cm="1">
        <f t="array" ref="AQ373">IF(A373="","",IF(INDEX(Table_Methods!A:F,MATCH(G373,Table_Methods!B:B,0),1)&lt;&gt;"BKFL7","",MAX(0,ROUND(BKFL7_CEB(AC373,AD373,AR373,F373,F373,J373),1))))</f>
        <v/>
      </c>
      <c r="AR373" s="96" t="str" cm="1">
        <f t="array" ref="AR373">IF(A373="","",IF(INDEX(Table_Methods!A:F,MATCH(G373,Table_Methods!B:B,0),1)&lt;&gt;"BKFL7","",MAX(0,ROUND(BKFL7_STR_NRK(AC373,K373,V373),1))))</f>
        <v/>
      </c>
      <c r="AS373" s="96" t="str" cm="1">
        <f t="array" ref="AS373">IF(A373="","",IF(INDEX(Table_Methods!A:F,MATCH(G373,Table_Methods!B:B,0),1)&lt;&gt;"BKFL7","",MAX(0,ROUND(BKFL7_STR_RCK(AB373,F373),1))))</f>
        <v/>
      </c>
      <c r="AT373" s="97" t="str" cm="1">
        <f t="array" ref="AT373">IF(A373="","",IF(INDEX(Table_Methods!A:F,MATCH(G373,Table_Methods!B:B,0),1)&lt;&gt;"BKFL8","",MAX(0,ROUND(BKFL8_CEB(AF373,Z373,AA373),1))))</f>
        <v/>
      </c>
      <c r="AU373" s="96" t="str" cm="1">
        <f t="array" ref="AU373">IF(A373="","",IF(INDEX(Table_Methods!A:F,MATCH(G373,Table_Methods!B:B,0),1)&lt;&gt;"BKFL8","",MAX(0,ROUND(BKFL8_STR_NRK(AC373,AD373,X373,Y373,Z373),1))))</f>
        <v/>
      </c>
      <c r="AV373" s="96" t="str" cm="1">
        <f t="array" ref="AV373">IF(A373="","",IF(INDEX(Table_Methods!A:F,MATCH(G373,Table_Methods!B:B,0),1)&lt;&gt;"BKFL8","",MAX(0,ROUND(BKFL8_STR_RCK(AB373,X373),1))))</f>
        <v/>
      </c>
      <c r="AW373" s="96" t="str" cm="1">
        <f t="array" ref="AW373">IF(A373="","",IF(INDEX(Table_Methods!A:F,MATCH(G373,Table_Methods!B:B,0),1)&lt;&gt;"BKFL9","",MAX(0,ROUND(BKFL9_STR_NRK(AC373,AD373,X373,Y373,Z373),1))))</f>
        <v/>
      </c>
      <c r="AX373" s="96" t="str" cm="1">
        <f t="array" ref="AX373">IF(A373="","",IF(INDEX(Table_Methods!A:F,MATCH(G373,Table_Methods!B:B,0),1)&lt;&gt;"BKFL9","",MAX(0,ROUND(BKFL9_STR_RCK(AB373,X373),1))))</f>
        <v/>
      </c>
    </row>
    <row r="374" spans="1:50" x14ac:dyDescent="0.25">
      <c r="A374" s="82" t="str">
        <f>IF(Input!A374="","",Input!A374)</f>
        <v/>
      </c>
      <c r="B374" s="82" t="str">
        <f>IF(Input!B374="","",Input!B374)</f>
        <v/>
      </c>
      <c r="C374" s="82" t="str">
        <f>IF(Input!D374="","",Input!D374)</f>
        <v/>
      </c>
      <c r="D374" s="82" t="str">
        <f>IF(Input!E374="","",Input!E374)</f>
        <v/>
      </c>
      <c r="E374" s="82" t="str">
        <f>IF(Input!F374="","",Input!F374)</f>
        <v/>
      </c>
      <c r="F374" s="82" t="str">
        <f>IF(Input!G374="","",Input!G374)</f>
        <v/>
      </c>
      <c r="G374" s="83" t="str">
        <f>IF(Input!H374="","",Input!H374)</f>
        <v/>
      </c>
      <c r="H374" s="82" t="str">
        <f>IF(Input!I374="","",Input!I374)</f>
        <v/>
      </c>
      <c r="I374" s="82" t="str">
        <f>IF(Input!J374="","",Input!J374)</f>
        <v/>
      </c>
      <c r="J374" s="82" t="str">
        <f>IF(Input!K374="","",Input!K374)</f>
        <v/>
      </c>
      <c r="K374" s="82" t="str">
        <f>IF(Input!L374="","",Input!L374)</f>
        <v/>
      </c>
      <c r="L374" s="70" t="str">
        <f>IF(B374="","",IF(B374="Box",4,IF(AND(Project!$B$12&gt;0,ISNUMBER(Project!$B$12)),Project!$B$12,12)))</f>
        <v/>
      </c>
      <c r="M374" s="66" t="str">
        <f t="shared" si="35"/>
        <v/>
      </c>
      <c r="N374" s="66" t="str">
        <f t="shared" si="36"/>
        <v/>
      </c>
      <c r="O374" s="67" t="str" cm="1">
        <f t="array" ref="O374">IF(A374="","",ROUND(IF(B374="Circular",Circular(M374),IF(B374="Box",Box(M374,N374),Elliptical(M374,N374))),3))</f>
        <v/>
      </c>
      <c r="P374" s="66" t="str">
        <f t="shared" si="37"/>
        <v/>
      </c>
      <c r="Q374" s="66" t="str" cm="1">
        <f t="array" ref="Q374">IF(M374="","",ROUND(W(M374),2))</f>
        <v/>
      </c>
      <c r="R374" s="66" t="str" cm="1">
        <f t="array" ref="R374">IF(M374="","",ROUND(Wb(Q374,M374),2))</f>
        <v/>
      </c>
      <c r="S374" s="66" t="str" cm="1">
        <f t="array" ref="S374">IF(R374="","",ROUND(K(R374,N374,L374),2))</f>
        <v/>
      </c>
      <c r="T374" s="66" t="str" cm="1">
        <f t="array" ref="T374">IF(S374="","",ROUND(K_3(S374,P374,L374),2))</f>
        <v/>
      </c>
      <c r="U374" s="66" t="str" cm="1">
        <f t="array" ref="U374">IF(S374="","",ROUND(Wt(I374,S374,L374),2))</f>
        <v/>
      </c>
      <c r="V374" s="92" t="str" cm="1">
        <f t="array" ref="V374">IF(A374="","",MAX(ROUND(L_B2(K374,N374),2),0))</f>
        <v/>
      </c>
      <c r="W374" s="92" t="str" cm="1">
        <f t="array" ref="W374">IF(A374="","",MAX(ROUND(L_Tc(K374,I374,N374),2),0))</f>
        <v/>
      </c>
      <c r="X374" s="92" t="str" cm="1">
        <f t="array" ref="X374">IF(N374="","",ROUND(L_Vc(K374,P374,N374),2))</f>
        <v/>
      </c>
      <c r="Y374" s="92" t="str">
        <f t="shared" si="38"/>
        <v/>
      </c>
      <c r="Z374" s="92" t="str">
        <f t="shared" si="39"/>
        <v/>
      </c>
      <c r="AA374" s="92" t="str">
        <f t="shared" si="40"/>
        <v/>
      </c>
      <c r="AB374" s="76" t="str" cm="1">
        <f t="array" ref="AB374">IF(A374="","",AREA_F(IF(RIGHT(G374,4)="ment",P374,I374),R374))</f>
        <v/>
      </c>
      <c r="AC374" s="76" t="str" cm="1">
        <f t="array" ref="AC374">IF(A374="","",ROUND(AREA_BC(R374,S374,N374,O374),2))</f>
        <v/>
      </c>
      <c r="AD374" s="76" t="str">
        <f t="shared" si="41"/>
        <v/>
      </c>
      <c r="AE374" s="76" t="str" cm="1">
        <f t="array" ref="AE374">IF(A374="","",ROUND(AREA_CT(S374,U374,I374),2))</f>
        <v/>
      </c>
      <c r="AF374" s="76" t="str" cm="1">
        <f t="array" ref="AF374">IF(A374="","",ROUND(AREA_VT(T374,U374,I374,P374),2))</f>
        <v/>
      </c>
      <c r="AG374" s="96" t="str" cm="1">
        <f t="array" ref="AG374">IF(A374="","",IF(INDEX(Table_Methods!A:F,MATCH(G374,Table_Methods!B:B,0),1)&lt;&gt;"BKFL1","",MAX(0,ROUND(BKFL1_CEB(AC374,AE374,AH374,F374,F374,J374),1))))</f>
        <v/>
      </c>
      <c r="AH374" s="96" t="str" cm="1">
        <f t="array" ref="AH374">IF(A374="","",IF(INDEX(Table_Methods!A:F,MATCH(G374,Table_Methods!B:B,0),1)&lt;&gt;"BKFL1","",MAX(0,ROUND(BKFL1_STR_NRK(AC374,AE374,K374,V374,W374),1))))</f>
        <v/>
      </c>
      <c r="AI374" s="96" t="str" cm="1">
        <f t="array" ref="AI374">IF(A374="","",IF(INDEX(Table_Methods!A:F,MATCH(G374,Table_Methods!B:B,0),1)&lt;&gt;"BKFL1","",MAX(0,ROUND(BKFL1_STR_RCK(AB374,F374),1))))</f>
        <v/>
      </c>
      <c r="AJ374" s="96" t="str" cm="1">
        <f t="array" ref="AJ374">IF(A374="","",IF(INDEX(Table_Methods!A:F,MATCH(G374,Table_Methods!B:B,0),1)&lt;&gt;"BKFL2","",MAX(0,ROUND(BKFL2_CEB(AC374,AD374,AK374,F374,F374,J374),1))))</f>
        <v/>
      </c>
      <c r="AK374" s="96" t="str" cm="1">
        <f t="array" ref="AK374">IF(A374="","",IF(INDEX(Table_Methods!A:F,MATCH(G374,Table_Methods!B:B,0),1)&lt;&gt;"BKFL2","",MAX(0,ROUND(BKFL2_STR_NRK(AC374,AD374,K374,V374,X374),1))))</f>
        <v/>
      </c>
      <c r="AL374" s="96" t="str" cm="1">
        <f t="array" ref="AL374">IF(A374="","",IF(INDEX(Table_Methods!A:F,MATCH(G374,Table_Methods!B:B,0),1)&lt;&gt;"BKFL2","",MAX(0,ROUND(BKFL2_STR_RCK(AB374,F374),1))))</f>
        <v/>
      </c>
      <c r="AM374" s="96" t="str" cm="1">
        <f t="array" ref="AM374">IF(A374="","",IF(INDEX(Table_Methods!A:F,MATCH(G374,Table_Methods!B:B,0),1)&lt;&gt;"BKFL3","",MAX(0,ROUND(BKFL3_STR(AC374+AE374,K374),1))))</f>
        <v/>
      </c>
      <c r="AN374" s="96" t="str" cm="1">
        <f t="array" ref="AN374">IF(A374="","",IF(INDEX(Table_Methods!A:F,MATCH(G374,Table_Methods!B:B,0),1)&lt;&gt;"BKFL6","",MAX(0,ROUND(BKFL6_CEB(AC374,AE374,AO374,F374,F374,J374),1))))</f>
        <v/>
      </c>
      <c r="AO374" s="97" t="str" cm="1">
        <f t="array" ref="AO374">IF(A374="","",IF(INDEX(Table_Methods!A:F,MATCH(G374,Table_Methods!B:B,0),1)&lt;&gt;"BKFL6","",MAX(0,ROUND(BKFL6_STR_NRK(AC374,K374,V374),1))))</f>
        <v/>
      </c>
      <c r="AP374" s="96" t="str" cm="1">
        <f t="array" ref="AP374">IF(A374="","",IF(INDEX(Table_Methods!A:F,MATCH(G374,Table_Methods!B:B,0),1)&lt;&gt;"BKFL6","",MAX(0,ROUND(BKFL6_STR_RCK(AB374,F374),1))))</f>
        <v/>
      </c>
      <c r="AQ374" s="97" t="str" cm="1">
        <f t="array" ref="AQ374">IF(A374="","",IF(INDEX(Table_Methods!A:F,MATCH(G374,Table_Methods!B:B,0),1)&lt;&gt;"BKFL7","",MAX(0,ROUND(BKFL7_CEB(AC374,AD374,AR374,F374,F374,J374),1))))</f>
        <v/>
      </c>
      <c r="AR374" s="96" t="str" cm="1">
        <f t="array" ref="AR374">IF(A374="","",IF(INDEX(Table_Methods!A:F,MATCH(G374,Table_Methods!B:B,0),1)&lt;&gt;"BKFL7","",MAX(0,ROUND(BKFL7_STR_NRK(AC374,K374,V374),1))))</f>
        <v/>
      </c>
      <c r="AS374" s="96" t="str" cm="1">
        <f t="array" ref="AS374">IF(A374="","",IF(INDEX(Table_Methods!A:F,MATCH(G374,Table_Methods!B:B,0),1)&lt;&gt;"BKFL7","",MAX(0,ROUND(BKFL7_STR_RCK(AB374,F374),1))))</f>
        <v/>
      </c>
      <c r="AT374" s="97" t="str" cm="1">
        <f t="array" ref="AT374">IF(A374="","",IF(INDEX(Table_Methods!A:F,MATCH(G374,Table_Methods!B:B,0),1)&lt;&gt;"BKFL8","",MAX(0,ROUND(BKFL8_CEB(AF374,Z374,AA374),1))))</f>
        <v/>
      </c>
      <c r="AU374" s="96" t="str" cm="1">
        <f t="array" ref="AU374">IF(A374="","",IF(INDEX(Table_Methods!A:F,MATCH(G374,Table_Methods!B:B,0),1)&lt;&gt;"BKFL8","",MAX(0,ROUND(BKFL8_STR_NRK(AC374,AD374,X374,Y374,Z374),1))))</f>
        <v/>
      </c>
      <c r="AV374" s="96" t="str" cm="1">
        <f t="array" ref="AV374">IF(A374="","",IF(INDEX(Table_Methods!A:F,MATCH(G374,Table_Methods!B:B,0),1)&lt;&gt;"BKFL8","",MAX(0,ROUND(BKFL8_STR_RCK(AB374,X374),1))))</f>
        <v/>
      </c>
      <c r="AW374" s="96" t="str" cm="1">
        <f t="array" ref="AW374">IF(A374="","",IF(INDEX(Table_Methods!A:F,MATCH(G374,Table_Methods!B:B,0),1)&lt;&gt;"BKFL9","",MAX(0,ROUND(BKFL9_STR_NRK(AC374,AD374,X374,Y374,Z374),1))))</f>
        <v/>
      </c>
      <c r="AX374" s="96" t="str" cm="1">
        <f t="array" ref="AX374">IF(A374="","",IF(INDEX(Table_Methods!A:F,MATCH(G374,Table_Methods!B:B,0),1)&lt;&gt;"BKFL9","",MAX(0,ROUND(BKFL9_STR_RCK(AB374,X374),1))))</f>
        <v/>
      </c>
    </row>
    <row r="375" spans="1:50" x14ac:dyDescent="0.25">
      <c r="A375" s="82" t="str">
        <f>IF(Input!A375="","",Input!A375)</f>
        <v/>
      </c>
      <c r="B375" s="82" t="str">
        <f>IF(Input!B375="","",Input!B375)</f>
        <v/>
      </c>
      <c r="C375" s="82" t="str">
        <f>IF(Input!D375="","",Input!D375)</f>
        <v/>
      </c>
      <c r="D375" s="82" t="str">
        <f>IF(Input!E375="","",Input!E375)</f>
        <v/>
      </c>
      <c r="E375" s="82" t="str">
        <f>IF(Input!F375="","",Input!F375)</f>
        <v/>
      </c>
      <c r="F375" s="82" t="str">
        <f>IF(Input!G375="","",Input!G375)</f>
        <v/>
      </c>
      <c r="G375" s="83" t="str">
        <f>IF(Input!H375="","",Input!H375)</f>
        <v/>
      </c>
      <c r="H375" s="82" t="str">
        <f>IF(Input!I375="","",Input!I375)</f>
        <v/>
      </c>
      <c r="I375" s="82" t="str">
        <f>IF(Input!J375="","",Input!J375)</f>
        <v/>
      </c>
      <c r="J375" s="82" t="str">
        <f>IF(Input!K375="","",Input!K375)</f>
        <v/>
      </c>
      <c r="K375" s="82" t="str">
        <f>IF(Input!L375="","",Input!L375)</f>
        <v/>
      </c>
      <c r="L375" s="70" t="str">
        <f>IF(B375="","",IF(B375="Box",4,IF(AND(Project!$B$12&gt;0,ISNUMBER(Project!$B$12)),Project!$B$12,12)))</f>
        <v/>
      </c>
      <c r="M375" s="66" t="str">
        <f t="shared" si="35"/>
        <v/>
      </c>
      <c r="N375" s="66" t="str">
        <f t="shared" si="36"/>
        <v/>
      </c>
      <c r="O375" s="67" t="str" cm="1">
        <f t="array" ref="O375">IF(A375="","",ROUND(IF(B375="Circular",Circular(M375),IF(B375="Box",Box(M375,N375),Elliptical(M375,N375))),3))</f>
        <v/>
      </c>
      <c r="P375" s="66" t="str">
        <f t="shared" si="37"/>
        <v/>
      </c>
      <c r="Q375" s="66" t="str" cm="1">
        <f t="array" ref="Q375">IF(M375="","",ROUND(W(M375),2))</f>
        <v/>
      </c>
      <c r="R375" s="66" t="str" cm="1">
        <f t="array" ref="R375">IF(M375="","",ROUND(Wb(Q375,M375),2))</f>
        <v/>
      </c>
      <c r="S375" s="66" t="str" cm="1">
        <f t="array" ref="S375">IF(R375="","",ROUND(K(R375,N375,L375),2))</f>
        <v/>
      </c>
      <c r="T375" s="66" t="str" cm="1">
        <f t="array" ref="T375">IF(S375="","",ROUND(K_3(S375,P375,L375),2))</f>
        <v/>
      </c>
      <c r="U375" s="66" t="str" cm="1">
        <f t="array" ref="U375">IF(S375="","",ROUND(Wt(I375,S375,L375),2))</f>
        <v/>
      </c>
      <c r="V375" s="92" t="str" cm="1">
        <f t="array" ref="V375">IF(A375="","",MAX(ROUND(L_B2(K375,N375),2),0))</f>
        <v/>
      </c>
      <c r="W375" s="92" t="str" cm="1">
        <f t="array" ref="W375">IF(A375="","",MAX(ROUND(L_Tc(K375,I375,N375),2),0))</f>
        <v/>
      </c>
      <c r="X375" s="92" t="str" cm="1">
        <f t="array" ref="X375">IF(N375="","",ROUND(L_Vc(K375,P375,N375),2))</f>
        <v/>
      </c>
      <c r="Y375" s="92" t="str">
        <f t="shared" si="38"/>
        <v/>
      </c>
      <c r="Z375" s="92" t="str">
        <f t="shared" si="39"/>
        <v/>
      </c>
      <c r="AA375" s="92" t="str">
        <f t="shared" si="40"/>
        <v/>
      </c>
      <c r="AB375" s="76" t="str" cm="1">
        <f t="array" ref="AB375">IF(A375="","",AREA_F(IF(RIGHT(G375,4)="ment",P375,I375),R375))</f>
        <v/>
      </c>
      <c r="AC375" s="76" t="str" cm="1">
        <f t="array" ref="AC375">IF(A375="","",ROUND(AREA_BC(R375,S375,N375,O375),2))</f>
        <v/>
      </c>
      <c r="AD375" s="76" t="str">
        <f t="shared" si="41"/>
        <v/>
      </c>
      <c r="AE375" s="76" t="str" cm="1">
        <f t="array" ref="AE375">IF(A375="","",ROUND(AREA_CT(S375,U375,I375),2))</f>
        <v/>
      </c>
      <c r="AF375" s="76" t="str" cm="1">
        <f t="array" ref="AF375">IF(A375="","",ROUND(AREA_VT(T375,U375,I375,P375),2))</f>
        <v/>
      </c>
      <c r="AG375" s="96" t="str" cm="1">
        <f t="array" ref="AG375">IF(A375="","",IF(INDEX(Table_Methods!A:F,MATCH(G375,Table_Methods!B:B,0),1)&lt;&gt;"BKFL1","",MAX(0,ROUND(BKFL1_CEB(AC375,AE375,AH375,F375,F375,J375),1))))</f>
        <v/>
      </c>
      <c r="AH375" s="96" t="str" cm="1">
        <f t="array" ref="AH375">IF(A375="","",IF(INDEX(Table_Methods!A:F,MATCH(G375,Table_Methods!B:B,0),1)&lt;&gt;"BKFL1","",MAX(0,ROUND(BKFL1_STR_NRK(AC375,AE375,K375,V375,W375),1))))</f>
        <v/>
      </c>
      <c r="AI375" s="96" t="str" cm="1">
        <f t="array" ref="AI375">IF(A375="","",IF(INDEX(Table_Methods!A:F,MATCH(G375,Table_Methods!B:B,0),1)&lt;&gt;"BKFL1","",MAX(0,ROUND(BKFL1_STR_RCK(AB375,F375),1))))</f>
        <v/>
      </c>
      <c r="AJ375" s="96" t="str" cm="1">
        <f t="array" ref="AJ375">IF(A375="","",IF(INDEX(Table_Methods!A:F,MATCH(G375,Table_Methods!B:B,0),1)&lt;&gt;"BKFL2","",MAX(0,ROUND(BKFL2_CEB(AC375,AD375,AK375,F375,F375,J375),1))))</f>
        <v/>
      </c>
      <c r="AK375" s="96" t="str" cm="1">
        <f t="array" ref="AK375">IF(A375="","",IF(INDEX(Table_Methods!A:F,MATCH(G375,Table_Methods!B:B,0),1)&lt;&gt;"BKFL2","",MAX(0,ROUND(BKFL2_STR_NRK(AC375,AD375,K375,V375,X375),1))))</f>
        <v/>
      </c>
      <c r="AL375" s="96" t="str" cm="1">
        <f t="array" ref="AL375">IF(A375="","",IF(INDEX(Table_Methods!A:F,MATCH(G375,Table_Methods!B:B,0),1)&lt;&gt;"BKFL2","",MAX(0,ROUND(BKFL2_STR_RCK(AB375,F375),1))))</f>
        <v/>
      </c>
      <c r="AM375" s="96" t="str" cm="1">
        <f t="array" ref="AM375">IF(A375="","",IF(INDEX(Table_Methods!A:F,MATCH(G375,Table_Methods!B:B,0),1)&lt;&gt;"BKFL3","",MAX(0,ROUND(BKFL3_STR(AC375+AE375,K375),1))))</f>
        <v/>
      </c>
      <c r="AN375" s="96" t="str" cm="1">
        <f t="array" ref="AN375">IF(A375="","",IF(INDEX(Table_Methods!A:F,MATCH(G375,Table_Methods!B:B,0),1)&lt;&gt;"BKFL6","",MAX(0,ROUND(BKFL6_CEB(AC375,AE375,AO375,F375,F375,J375),1))))</f>
        <v/>
      </c>
      <c r="AO375" s="97" t="str" cm="1">
        <f t="array" ref="AO375">IF(A375="","",IF(INDEX(Table_Methods!A:F,MATCH(G375,Table_Methods!B:B,0),1)&lt;&gt;"BKFL6","",MAX(0,ROUND(BKFL6_STR_NRK(AC375,K375,V375),1))))</f>
        <v/>
      </c>
      <c r="AP375" s="96" t="str" cm="1">
        <f t="array" ref="AP375">IF(A375="","",IF(INDEX(Table_Methods!A:F,MATCH(G375,Table_Methods!B:B,0),1)&lt;&gt;"BKFL6","",MAX(0,ROUND(BKFL6_STR_RCK(AB375,F375),1))))</f>
        <v/>
      </c>
      <c r="AQ375" s="97" t="str" cm="1">
        <f t="array" ref="AQ375">IF(A375="","",IF(INDEX(Table_Methods!A:F,MATCH(G375,Table_Methods!B:B,0),1)&lt;&gt;"BKFL7","",MAX(0,ROUND(BKFL7_CEB(AC375,AD375,AR375,F375,F375,J375),1))))</f>
        <v/>
      </c>
      <c r="AR375" s="96" t="str" cm="1">
        <f t="array" ref="AR375">IF(A375="","",IF(INDEX(Table_Methods!A:F,MATCH(G375,Table_Methods!B:B,0),1)&lt;&gt;"BKFL7","",MAX(0,ROUND(BKFL7_STR_NRK(AC375,K375,V375),1))))</f>
        <v/>
      </c>
      <c r="AS375" s="96" t="str" cm="1">
        <f t="array" ref="AS375">IF(A375="","",IF(INDEX(Table_Methods!A:F,MATCH(G375,Table_Methods!B:B,0),1)&lt;&gt;"BKFL7","",MAX(0,ROUND(BKFL7_STR_RCK(AB375,F375),1))))</f>
        <v/>
      </c>
      <c r="AT375" s="97" t="str" cm="1">
        <f t="array" ref="AT375">IF(A375="","",IF(INDEX(Table_Methods!A:F,MATCH(G375,Table_Methods!B:B,0),1)&lt;&gt;"BKFL8","",MAX(0,ROUND(BKFL8_CEB(AF375,Z375,AA375),1))))</f>
        <v/>
      </c>
      <c r="AU375" s="96" t="str" cm="1">
        <f t="array" ref="AU375">IF(A375="","",IF(INDEX(Table_Methods!A:F,MATCH(G375,Table_Methods!B:B,0),1)&lt;&gt;"BKFL8","",MAX(0,ROUND(BKFL8_STR_NRK(AC375,AD375,X375,Y375,Z375),1))))</f>
        <v/>
      </c>
      <c r="AV375" s="96" t="str" cm="1">
        <f t="array" ref="AV375">IF(A375="","",IF(INDEX(Table_Methods!A:F,MATCH(G375,Table_Methods!B:B,0),1)&lt;&gt;"BKFL8","",MAX(0,ROUND(BKFL8_STR_RCK(AB375,X375),1))))</f>
        <v/>
      </c>
      <c r="AW375" s="96" t="str" cm="1">
        <f t="array" ref="AW375">IF(A375="","",IF(INDEX(Table_Methods!A:F,MATCH(G375,Table_Methods!B:B,0),1)&lt;&gt;"BKFL9","",MAX(0,ROUND(BKFL9_STR_NRK(AC375,AD375,X375,Y375,Z375),1))))</f>
        <v/>
      </c>
      <c r="AX375" s="96" t="str" cm="1">
        <f t="array" ref="AX375">IF(A375="","",IF(INDEX(Table_Methods!A:F,MATCH(G375,Table_Methods!B:B,0),1)&lt;&gt;"BKFL9","",MAX(0,ROUND(BKFL9_STR_RCK(AB375,X375),1))))</f>
        <v/>
      </c>
    </row>
    <row r="376" spans="1:50" x14ac:dyDescent="0.25">
      <c r="A376" s="82" t="str">
        <f>IF(Input!A376="","",Input!A376)</f>
        <v/>
      </c>
      <c r="B376" s="82" t="str">
        <f>IF(Input!B376="","",Input!B376)</f>
        <v/>
      </c>
      <c r="C376" s="82" t="str">
        <f>IF(Input!D376="","",Input!D376)</f>
        <v/>
      </c>
      <c r="D376" s="82" t="str">
        <f>IF(Input!E376="","",Input!E376)</f>
        <v/>
      </c>
      <c r="E376" s="82" t="str">
        <f>IF(Input!F376="","",Input!F376)</f>
        <v/>
      </c>
      <c r="F376" s="82" t="str">
        <f>IF(Input!G376="","",Input!G376)</f>
        <v/>
      </c>
      <c r="G376" s="83" t="str">
        <f>IF(Input!H376="","",Input!H376)</f>
        <v/>
      </c>
      <c r="H376" s="82" t="str">
        <f>IF(Input!I376="","",Input!I376)</f>
        <v/>
      </c>
      <c r="I376" s="82" t="str">
        <f>IF(Input!J376="","",Input!J376)</f>
        <v/>
      </c>
      <c r="J376" s="82" t="str">
        <f>IF(Input!K376="","",Input!K376)</f>
        <v/>
      </c>
      <c r="K376" s="82" t="str">
        <f>IF(Input!L376="","",Input!L376)</f>
        <v/>
      </c>
      <c r="L376" s="70" t="str">
        <f>IF(B376="","",IF(B376="Box",4,IF(AND(Project!$B$12&gt;0,ISNUMBER(Project!$B$12)),Project!$B$12,12)))</f>
        <v/>
      </c>
      <c r="M376" s="66" t="str">
        <f t="shared" si="35"/>
        <v/>
      </c>
      <c r="N376" s="66" t="str">
        <f t="shared" si="36"/>
        <v/>
      </c>
      <c r="O376" s="67" t="str" cm="1">
        <f t="array" ref="O376">IF(A376="","",ROUND(IF(B376="Circular",Circular(M376),IF(B376="Box",Box(M376,N376),Elliptical(M376,N376))),3))</f>
        <v/>
      </c>
      <c r="P376" s="66" t="str">
        <f t="shared" si="37"/>
        <v/>
      </c>
      <c r="Q376" s="66" t="str" cm="1">
        <f t="array" ref="Q376">IF(M376="","",ROUND(W(M376),2))</f>
        <v/>
      </c>
      <c r="R376" s="66" t="str" cm="1">
        <f t="array" ref="R376">IF(M376="","",ROUND(Wb(Q376,M376),2))</f>
        <v/>
      </c>
      <c r="S376" s="66" t="str" cm="1">
        <f t="array" ref="S376">IF(R376="","",ROUND(K(R376,N376,L376),2))</f>
        <v/>
      </c>
      <c r="T376" s="66" t="str" cm="1">
        <f t="array" ref="T376">IF(S376="","",ROUND(K_3(S376,P376,L376),2))</f>
        <v/>
      </c>
      <c r="U376" s="66" t="str" cm="1">
        <f t="array" ref="U376">IF(S376="","",ROUND(Wt(I376,S376,L376),2))</f>
        <v/>
      </c>
      <c r="V376" s="92" t="str" cm="1">
        <f t="array" ref="V376">IF(A376="","",MAX(ROUND(L_B2(K376,N376),2),0))</f>
        <v/>
      </c>
      <c r="W376" s="92" t="str" cm="1">
        <f t="array" ref="W376">IF(A376="","",MAX(ROUND(L_Tc(K376,I376,N376),2),0))</f>
        <v/>
      </c>
      <c r="X376" s="92" t="str" cm="1">
        <f t="array" ref="X376">IF(N376="","",ROUND(L_Vc(K376,P376,N376),2))</f>
        <v/>
      </c>
      <c r="Y376" s="92" t="str">
        <f t="shared" si="38"/>
        <v/>
      </c>
      <c r="Z376" s="92" t="str">
        <f t="shared" si="39"/>
        <v/>
      </c>
      <c r="AA376" s="92" t="str">
        <f t="shared" si="40"/>
        <v/>
      </c>
      <c r="AB376" s="76" t="str" cm="1">
        <f t="array" ref="AB376">IF(A376="","",AREA_F(IF(RIGHT(G376,4)="ment",P376,I376),R376))</f>
        <v/>
      </c>
      <c r="AC376" s="76" t="str" cm="1">
        <f t="array" ref="AC376">IF(A376="","",ROUND(AREA_BC(R376,S376,N376,O376),2))</f>
        <v/>
      </c>
      <c r="AD376" s="76" t="str">
        <f t="shared" si="41"/>
        <v/>
      </c>
      <c r="AE376" s="76" t="str" cm="1">
        <f t="array" ref="AE376">IF(A376="","",ROUND(AREA_CT(S376,U376,I376),2))</f>
        <v/>
      </c>
      <c r="AF376" s="76" t="str" cm="1">
        <f t="array" ref="AF376">IF(A376="","",ROUND(AREA_VT(T376,U376,I376,P376),2))</f>
        <v/>
      </c>
      <c r="AG376" s="96" t="str" cm="1">
        <f t="array" ref="AG376">IF(A376="","",IF(INDEX(Table_Methods!A:F,MATCH(G376,Table_Methods!B:B,0),1)&lt;&gt;"BKFL1","",MAX(0,ROUND(BKFL1_CEB(AC376,AE376,AH376,F376,F376,J376),1))))</f>
        <v/>
      </c>
      <c r="AH376" s="96" t="str" cm="1">
        <f t="array" ref="AH376">IF(A376="","",IF(INDEX(Table_Methods!A:F,MATCH(G376,Table_Methods!B:B,0),1)&lt;&gt;"BKFL1","",MAX(0,ROUND(BKFL1_STR_NRK(AC376,AE376,K376,V376,W376),1))))</f>
        <v/>
      </c>
      <c r="AI376" s="96" t="str" cm="1">
        <f t="array" ref="AI376">IF(A376="","",IF(INDEX(Table_Methods!A:F,MATCH(G376,Table_Methods!B:B,0),1)&lt;&gt;"BKFL1","",MAX(0,ROUND(BKFL1_STR_RCK(AB376,F376),1))))</f>
        <v/>
      </c>
      <c r="AJ376" s="96" t="str" cm="1">
        <f t="array" ref="AJ376">IF(A376="","",IF(INDEX(Table_Methods!A:F,MATCH(G376,Table_Methods!B:B,0),1)&lt;&gt;"BKFL2","",MAX(0,ROUND(BKFL2_CEB(AC376,AD376,AK376,F376,F376,J376),1))))</f>
        <v/>
      </c>
      <c r="AK376" s="96" t="str" cm="1">
        <f t="array" ref="AK376">IF(A376="","",IF(INDEX(Table_Methods!A:F,MATCH(G376,Table_Methods!B:B,0),1)&lt;&gt;"BKFL2","",MAX(0,ROUND(BKFL2_STR_NRK(AC376,AD376,K376,V376,X376),1))))</f>
        <v/>
      </c>
      <c r="AL376" s="96" t="str" cm="1">
        <f t="array" ref="AL376">IF(A376="","",IF(INDEX(Table_Methods!A:F,MATCH(G376,Table_Methods!B:B,0),1)&lt;&gt;"BKFL2","",MAX(0,ROUND(BKFL2_STR_RCK(AB376,F376),1))))</f>
        <v/>
      </c>
      <c r="AM376" s="96" t="str" cm="1">
        <f t="array" ref="AM376">IF(A376="","",IF(INDEX(Table_Methods!A:F,MATCH(G376,Table_Methods!B:B,0),1)&lt;&gt;"BKFL3","",MAX(0,ROUND(BKFL3_STR(AC376+AE376,K376),1))))</f>
        <v/>
      </c>
      <c r="AN376" s="96" t="str" cm="1">
        <f t="array" ref="AN376">IF(A376="","",IF(INDEX(Table_Methods!A:F,MATCH(G376,Table_Methods!B:B,0),1)&lt;&gt;"BKFL6","",MAX(0,ROUND(BKFL6_CEB(AC376,AE376,AO376,F376,F376,J376),1))))</f>
        <v/>
      </c>
      <c r="AO376" s="97" t="str" cm="1">
        <f t="array" ref="AO376">IF(A376="","",IF(INDEX(Table_Methods!A:F,MATCH(G376,Table_Methods!B:B,0),1)&lt;&gt;"BKFL6","",MAX(0,ROUND(BKFL6_STR_NRK(AC376,K376,V376),1))))</f>
        <v/>
      </c>
      <c r="AP376" s="96" t="str" cm="1">
        <f t="array" ref="AP376">IF(A376="","",IF(INDEX(Table_Methods!A:F,MATCH(G376,Table_Methods!B:B,0),1)&lt;&gt;"BKFL6","",MAX(0,ROUND(BKFL6_STR_RCK(AB376,F376),1))))</f>
        <v/>
      </c>
      <c r="AQ376" s="97" t="str" cm="1">
        <f t="array" ref="AQ376">IF(A376="","",IF(INDEX(Table_Methods!A:F,MATCH(G376,Table_Methods!B:B,0),1)&lt;&gt;"BKFL7","",MAX(0,ROUND(BKFL7_CEB(AC376,AD376,AR376,F376,F376,J376),1))))</f>
        <v/>
      </c>
      <c r="AR376" s="96" t="str" cm="1">
        <f t="array" ref="AR376">IF(A376="","",IF(INDEX(Table_Methods!A:F,MATCH(G376,Table_Methods!B:B,0),1)&lt;&gt;"BKFL7","",MAX(0,ROUND(BKFL7_STR_NRK(AC376,K376,V376),1))))</f>
        <v/>
      </c>
      <c r="AS376" s="96" t="str" cm="1">
        <f t="array" ref="AS376">IF(A376="","",IF(INDEX(Table_Methods!A:F,MATCH(G376,Table_Methods!B:B,0),1)&lt;&gt;"BKFL7","",MAX(0,ROUND(BKFL7_STR_RCK(AB376,F376),1))))</f>
        <v/>
      </c>
      <c r="AT376" s="97" t="str" cm="1">
        <f t="array" ref="AT376">IF(A376="","",IF(INDEX(Table_Methods!A:F,MATCH(G376,Table_Methods!B:B,0),1)&lt;&gt;"BKFL8","",MAX(0,ROUND(BKFL8_CEB(AF376,Z376,AA376),1))))</f>
        <v/>
      </c>
      <c r="AU376" s="96" t="str" cm="1">
        <f t="array" ref="AU376">IF(A376="","",IF(INDEX(Table_Methods!A:F,MATCH(G376,Table_Methods!B:B,0),1)&lt;&gt;"BKFL8","",MAX(0,ROUND(BKFL8_STR_NRK(AC376,AD376,X376,Y376,Z376),1))))</f>
        <v/>
      </c>
      <c r="AV376" s="96" t="str" cm="1">
        <f t="array" ref="AV376">IF(A376="","",IF(INDEX(Table_Methods!A:F,MATCH(G376,Table_Methods!B:B,0),1)&lt;&gt;"BKFL8","",MAX(0,ROUND(BKFL8_STR_RCK(AB376,X376),1))))</f>
        <v/>
      </c>
      <c r="AW376" s="96" t="str" cm="1">
        <f t="array" ref="AW376">IF(A376="","",IF(INDEX(Table_Methods!A:F,MATCH(G376,Table_Methods!B:B,0),1)&lt;&gt;"BKFL9","",MAX(0,ROUND(BKFL9_STR_NRK(AC376,AD376,X376,Y376,Z376),1))))</f>
        <v/>
      </c>
      <c r="AX376" s="96" t="str" cm="1">
        <f t="array" ref="AX376">IF(A376="","",IF(INDEX(Table_Methods!A:F,MATCH(G376,Table_Methods!B:B,0),1)&lt;&gt;"BKFL9","",MAX(0,ROUND(BKFL9_STR_RCK(AB376,X376),1))))</f>
        <v/>
      </c>
    </row>
    <row r="377" spans="1:50" x14ac:dyDescent="0.25">
      <c r="A377" s="82" t="str">
        <f>IF(Input!A377="","",Input!A377)</f>
        <v/>
      </c>
      <c r="B377" s="82" t="str">
        <f>IF(Input!B377="","",Input!B377)</f>
        <v/>
      </c>
      <c r="C377" s="82" t="str">
        <f>IF(Input!D377="","",Input!D377)</f>
        <v/>
      </c>
      <c r="D377" s="82" t="str">
        <f>IF(Input!E377="","",Input!E377)</f>
        <v/>
      </c>
      <c r="E377" s="82" t="str">
        <f>IF(Input!F377="","",Input!F377)</f>
        <v/>
      </c>
      <c r="F377" s="82" t="str">
        <f>IF(Input!G377="","",Input!G377)</f>
        <v/>
      </c>
      <c r="G377" s="83" t="str">
        <f>IF(Input!H377="","",Input!H377)</f>
        <v/>
      </c>
      <c r="H377" s="82" t="str">
        <f>IF(Input!I377="","",Input!I377)</f>
        <v/>
      </c>
      <c r="I377" s="82" t="str">
        <f>IF(Input!J377="","",Input!J377)</f>
        <v/>
      </c>
      <c r="J377" s="82" t="str">
        <f>IF(Input!K377="","",Input!K377)</f>
        <v/>
      </c>
      <c r="K377" s="82" t="str">
        <f>IF(Input!L377="","",Input!L377)</f>
        <v/>
      </c>
      <c r="L377" s="70" t="str">
        <f>IF(B377="","",IF(B377="Box",4,IF(AND(Project!$B$12&gt;0,ISNUMBER(Project!$B$12)),Project!$B$12,12)))</f>
        <v/>
      </c>
      <c r="M377" s="66" t="str">
        <f t="shared" si="35"/>
        <v/>
      </c>
      <c r="N377" s="66" t="str">
        <f t="shared" si="36"/>
        <v/>
      </c>
      <c r="O377" s="67" t="str" cm="1">
        <f t="array" ref="O377">IF(A377="","",ROUND(IF(B377="Circular",Circular(M377),IF(B377="Box",Box(M377,N377),Elliptical(M377,N377))),3))</f>
        <v/>
      </c>
      <c r="P377" s="66" t="str">
        <f t="shared" si="37"/>
        <v/>
      </c>
      <c r="Q377" s="66" t="str" cm="1">
        <f t="array" ref="Q377">IF(M377="","",ROUND(W(M377),2))</f>
        <v/>
      </c>
      <c r="R377" s="66" t="str" cm="1">
        <f t="array" ref="R377">IF(M377="","",ROUND(Wb(Q377,M377),2))</f>
        <v/>
      </c>
      <c r="S377" s="66" t="str" cm="1">
        <f t="array" ref="S377">IF(R377="","",ROUND(K(R377,N377,L377),2))</f>
        <v/>
      </c>
      <c r="T377" s="66" t="str" cm="1">
        <f t="array" ref="T377">IF(S377="","",ROUND(K_3(S377,P377,L377),2))</f>
        <v/>
      </c>
      <c r="U377" s="66" t="str" cm="1">
        <f t="array" ref="U377">IF(S377="","",ROUND(Wt(I377,S377,L377),2))</f>
        <v/>
      </c>
      <c r="V377" s="92" t="str" cm="1">
        <f t="array" ref="V377">IF(A377="","",MAX(ROUND(L_B2(K377,N377),2),0))</f>
        <v/>
      </c>
      <c r="W377" s="92" t="str" cm="1">
        <f t="array" ref="W377">IF(A377="","",MAX(ROUND(L_Tc(K377,I377,N377),2),0))</f>
        <v/>
      </c>
      <c r="X377" s="92" t="str" cm="1">
        <f t="array" ref="X377">IF(N377="","",ROUND(L_Vc(K377,P377,N377),2))</f>
        <v/>
      </c>
      <c r="Y377" s="92" t="str">
        <f t="shared" si="38"/>
        <v/>
      </c>
      <c r="Z377" s="92" t="str">
        <f t="shared" si="39"/>
        <v/>
      </c>
      <c r="AA377" s="92" t="str">
        <f t="shared" si="40"/>
        <v/>
      </c>
      <c r="AB377" s="76" t="str" cm="1">
        <f t="array" ref="AB377">IF(A377="","",AREA_F(IF(RIGHT(G377,4)="ment",P377,I377),R377))</f>
        <v/>
      </c>
      <c r="AC377" s="76" t="str" cm="1">
        <f t="array" ref="AC377">IF(A377="","",ROUND(AREA_BC(R377,S377,N377,O377),2))</f>
        <v/>
      </c>
      <c r="AD377" s="76" t="str">
        <f t="shared" si="41"/>
        <v/>
      </c>
      <c r="AE377" s="76" t="str" cm="1">
        <f t="array" ref="AE377">IF(A377="","",ROUND(AREA_CT(S377,U377,I377),2))</f>
        <v/>
      </c>
      <c r="AF377" s="76" t="str" cm="1">
        <f t="array" ref="AF377">IF(A377="","",ROUND(AREA_VT(T377,U377,I377,P377),2))</f>
        <v/>
      </c>
      <c r="AG377" s="96" t="str" cm="1">
        <f t="array" ref="AG377">IF(A377="","",IF(INDEX(Table_Methods!A:F,MATCH(G377,Table_Methods!B:B,0),1)&lt;&gt;"BKFL1","",MAX(0,ROUND(BKFL1_CEB(AC377,AE377,AH377,F377,F377,J377),1))))</f>
        <v/>
      </c>
      <c r="AH377" s="96" t="str" cm="1">
        <f t="array" ref="AH377">IF(A377="","",IF(INDEX(Table_Methods!A:F,MATCH(G377,Table_Methods!B:B,0),1)&lt;&gt;"BKFL1","",MAX(0,ROUND(BKFL1_STR_NRK(AC377,AE377,K377,V377,W377),1))))</f>
        <v/>
      </c>
      <c r="AI377" s="96" t="str" cm="1">
        <f t="array" ref="AI377">IF(A377="","",IF(INDEX(Table_Methods!A:F,MATCH(G377,Table_Methods!B:B,0),1)&lt;&gt;"BKFL1","",MAX(0,ROUND(BKFL1_STR_RCK(AB377,F377),1))))</f>
        <v/>
      </c>
      <c r="AJ377" s="96" t="str" cm="1">
        <f t="array" ref="AJ377">IF(A377="","",IF(INDEX(Table_Methods!A:F,MATCH(G377,Table_Methods!B:B,0),1)&lt;&gt;"BKFL2","",MAX(0,ROUND(BKFL2_CEB(AC377,AD377,AK377,F377,F377,J377),1))))</f>
        <v/>
      </c>
      <c r="AK377" s="96" t="str" cm="1">
        <f t="array" ref="AK377">IF(A377="","",IF(INDEX(Table_Methods!A:F,MATCH(G377,Table_Methods!B:B,0),1)&lt;&gt;"BKFL2","",MAX(0,ROUND(BKFL2_STR_NRK(AC377,AD377,K377,V377,X377),1))))</f>
        <v/>
      </c>
      <c r="AL377" s="96" t="str" cm="1">
        <f t="array" ref="AL377">IF(A377="","",IF(INDEX(Table_Methods!A:F,MATCH(G377,Table_Methods!B:B,0),1)&lt;&gt;"BKFL2","",MAX(0,ROUND(BKFL2_STR_RCK(AB377,F377),1))))</f>
        <v/>
      </c>
      <c r="AM377" s="96" t="str" cm="1">
        <f t="array" ref="AM377">IF(A377="","",IF(INDEX(Table_Methods!A:F,MATCH(G377,Table_Methods!B:B,0),1)&lt;&gt;"BKFL3","",MAX(0,ROUND(BKFL3_STR(AC377+AE377,K377),1))))</f>
        <v/>
      </c>
      <c r="AN377" s="96" t="str" cm="1">
        <f t="array" ref="AN377">IF(A377="","",IF(INDEX(Table_Methods!A:F,MATCH(G377,Table_Methods!B:B,0),1)&lt;&gt;"BKFL6","",MAX(0,ROUND(BKFL6_CEB(AC377,AE377,AO377,F377,F377,J377),1))))</f>
        <v/>
      </c>
      <c r="AO377" s="97" t="str" cm="1">
        <f t="array" ref="AO377">IF(A377="","",IF(INDEX(Table_Methods!A:F,MATCH(G377,Table_Methods!B:B,0),1)&lt;&gt;"BKFL6","",MAX(0,ROUND(BKFL6_STR_NRK(AC377,K377,V377),1))))</f>
        <v/>
      </c>
      <c r="AP377" s="96" t="str" cm="1">
        <f t="array" ref="AP377">IF(A377="","",IF(INDEX(Table_Methods!A:F,MATCH(G377,Table_Methods!B:B,0),1)&lt;&gt;"BKFL6","",MAX(0,ROUND(BKFL6_STR_RCK(AB377,F377),1))))</f>
        <v/>
      </c>
      <c r="AQ377" s="97" t="str" cm="1">
        <f t="array" ref="AQ377">IF(A377="","",IF(INDEX(Table_Methods!A:F,MATCH(G377,Table_Methods!B:B,0),1)&lt;&gt;"BKFL7","",MAX(0,ROUND(BKFL7_CEB(AC377,AD377,AR377,F377,F377,J377),1))))</f>
        <v/>
      </c>
      <c r="AR377" s="96" t="str" cm="1">
        <f t="array" ref="AR377">IF(A377="","",IF(INDEX(Table_Methods!A:F,MATCH(G377,Table_Methods!B:B,0),1)&lt;&gt;"BKFL7","",MAX(0,ROUND(BKFL7_STR_NRK(AC377,K377,V377),1))))</f>
        <v/>
      </c>
      <c r="AS377" s="96" t="str" cm="1">
        <f t="array" ref="AS377">IF(A377="","",IF(INDEX(Table_Methods!A:F,MATCH(G377,Table_Methods!B:B,0),1)&lt;&gt;"BKFL7","",MAX(0,ROUND(BKFL7_STR_RCK(AB377,F377),1))))</f>
        <v/>
      </c>
      <c r="AT377" s="97" t="str" cm="1">
        <f t="array" ref="AT377">IF(A377="","",IF(INDEX(Table_Methods!A:F,MATCH(G377,Table_Methods!B:B,0),1)&lt;&gt;"BKFL8","",MAX(0,ROUND(BKFL8_CEB(AF377,Z377,AA377),1))))</f>
        <v/>
      </c>
      <c r="AU377" s="96" t="str" cm="1">
        <f t="array" ref="AU377">IF(A377="","",IF(INDEX(Table_Methods!A:F,MATCH(G377,Table_Methods!B:B,0),1)&lt;&gt;"BKFL8","",MAX(0,ROUND(BKFL8_STR_NRK(AC377,AD377,X377,Y377,Z377),1))))</f>
        <v/>
      </c>
      <c r="AV377" s="96" t="str" cm="1">
        <f t="array" ref="AV377">IF(A377="","",IF(INDEX(Table_Methods!A:F,MATCH(G377,Table_Methods!B:B,0),1)&lt;&gt;"BKFL8","",MAX(0,ROUND(BKFL8_STR_RCK(AB377,X377),1))))</f>
        <v/>
      </c>
      <c r="AW377" s="96" t="str" cm="1">
        <f t="array" ref="AW377">IF(A377="","",IF(INDEX(Table_Methods!A:F,MATCH(G377,Table_Methods!B:B,0),1)&lt;&gt;"BKFL9","",MAX(0,ROUND(BKFL9_STR_NRK(AC377,AD377,X377,Y377,Z377),1))))</f>
        <v/>
      </c>
      <c r="AX377" s="96" t="str" cm="1">
        <f t="array" ref="AX377">IF(A377="","",IF(INDEX(Table_Methods!A:F,MATCH(G377,Table_Methods!B:B,0),1)&lt;&gt;"BKFL9","",MAX(0,ROUND(BKFL9_STR_RCK(AB377,X377),1))))</f>
        <v/>
      </c>
    </row>
    <row r="378" spans="1:50" x14ac:dyDescent="0.25">
      <c r="A378" s="82" t="str">
        <f>IF(Input!A378="","",Input!A378)</f>
        <v/>
      </c>
      <c r="B378" s="82" t="str">
        <f>IF(Input!B378="","",Input!B378)</f>
        <v/>
      </c>
      <c r="C378" s="82" t="str">
        <f>IF(Input!D378="","",Input!D378)</f>
        <v/>
      </c>
      <c r="D378" s="82" t="str">
        <f>IF(Input!E378="","",Input!E378)</f>
        <v/>
      </c>
      <c r="E378" s="82" t="str">
        <f>IF(Input!F378="","",Input!F378)</f>
        <v/>
      </c>
      <c r="F378" s="82" t="str">
        <f>IF(Input!G378="","",Input!G378)</f>
        <v/>
      </c>
      <c r="G378" s="83" t="str">
        <f>IF(Input!H378="","",Input!H378)</f>
        <v/>
      </c>
      <c r="H378" s="82" t="str">
        <f>IF(Input!I378="","",Input!I378)</f>
        <v/>
      </c>
      <c r="I378" s="82" t="str">
        <f>IF(Input!J378="","",Input!J378)</f>
        <v/>
      </c>
      <c r="J378" s="82" t="str">
        <f>IF(Input!K378="","",Input!K378)</f>
        <v/>
      </c>
      <c r="K378" s="82" t="str">
        <f>IF(Input!L378="","",Input!L378)</f>
        <v/>
      </c>
      <c r="L378" s="70" t="str">
        <f>IF(B378="","",IF(B378="Box",4,IF(AND(Project!$B$12&gt;0,ISNUMBER(Project!$B$12)),Project!$B$12,12)))</f>
        <v/>
      </c>
      <c r="M378" s="66" t="str">
        <f t="shared" si="35"/>
        <v/>
      </c>
      <c r="N378" s="66" t="str">
        <f t="shared" si="36"/>
        <v/>
      </c>
      <c r="O378" s="67" t="str" cm="1">
        <f t="array" ref="O378">IF(A378="","",ROUND(IF(B378="Circular",Circular(M378),IF(B378="Box",Box(M378,N378),Elliptical(M378,N378))),3))</f>
        <v/>
      </c>
      <c r="P378" s="66" t="str">
        <f t="shared" si="37"/>
        <v/>
      </c>
      <c r="Q378" s="66" t="str" cm="1">
        <f t="array" ref="Q378">IF(M378="","",ROUND(W(M378),2))</f>
        <v/>
      </c>
      <c r="R378" s="66" t="str" cm="1">
        <f t="array" ref="R378">IF(M378="","",ROUND(Wb(Q378,M378),2))</f>
        <v/>
      </c>
      <c r="S378" s="66" t="str" cm="1">
        <f t="array" ref="S378">IF(R378="","",ROUND(K(R378,N378,L378),2))</f>
        <v/>
      </c>
      <c r="T378" s="66" t="str" cm="1">
        <f t="array" ref="T378">IF(S378="","",ROUND(K_3(S378,P378,L378),2))</f>
        <v/>
      </c>
      <c r="U378" s="66" t="str" cm="1">
        <f t="array" ref="U378">IF(S378="","",ROUND(Wt(I378,S378,L378),2))</f>
        <v/>
      </c>
      <c r="V378" s="92" t="str" cm="1">
        <f t="array" ref="V378">IF(A378="","",MAX(ROUND(L_B2(K378,N378),2),0))</f>
        <v/>
      </c>
      <c r="W378" s="92" t="str" cm="1">
        <f t="array" ref="W378">IF(A378="","",MAX(ROUND(L_Tc(K378,I378,N378),2),0))</f>
        <v/>
      </c>
      <c r="X378" s="92" t="str" cm="1">
        <f t="array" ref="X378">IF(N378="","",ROUND(L_Vc(K378,P378,N378),2))</f>
        <v/>
      </c>
      <c r="Y378" s="92" t="str">
        <f t="shared" si="38"/>
        <v/>
      </c>
      <c r="Z378" s="92" t="str">
        <f t="shared" si="39"/>
        <v/>
      </c>
      <c r="AA378" s="92" t="str">
        <f t="shared" si="40"/>
        <v/>
      </c>
      <c r="AB378" s="76" t="str" cm="1">
        <f t="array" ref="AB378">IF(A378="","",AREA_F(IF(RIGHT(G378,4)="ment",P378,I378),R378))</f>
        <v/>
      </c>
      <c r="AC378" s="76" t="str" cm="1">
        <f t="array" ref="AC378">IF(A378="","",ROUND(AREA_BC(R378,S378,N378,O378),2))</f>
        <v/>
      </c>
      <c r="AD378" s="76" t="str">
        <f t="shared" si="41"/>
        <v/>
      </c>
      <c r="AE378" s="76" t="str" cm="1">
        <f t="array" ref="AE378">IF(A378="","",ROUND(AREA_CT(S378,U378,I378),2))</f>
        <v/>
      </c>
      <c r="AF378" s="76" t="str" cm="1">
        <f t="array" ref="AF378">IF(A378="","",ROUND(AREA_VT(T378,U378,I378,P378),2))</f>
        <v/>
      </c>
      <c r="AG378" s="96" t="str" cm="1">
        <f t="array" ref="AG378">IF(A378="","",IF(INDEX(Table_Methods!A:F,MATCH(G378,Table_Methods!B:B,0),1)&lt;&gt;"BKFL1","",MAX(0,ROUND(BKFL1_CEB(AC378,AE378,AH378,F378,F378,J378),1))))</f>
        <v/>
      </c>
      <c r="AH378" s="96" t="str" cm="1">
        <f t="array" ref="AH378">IF(A378="","",IF(INDEX(Table_Methods!A:F,MATCH(G378,Table_Methods!B:B,0),1)&lt;&gt;"BKFL1","",MAX(0,ROUND(BKFL1_STR_NRK(AC378,AE378,K378,V378,W378),1))))</f>
        <v/>
      </c>
      <c r="AI378" s="96" t="str" cm="1">
        <f t="array" ref="AI378">IF(A378="","",IF(INDEX(Table_Methods!A:F,MATCH(G378,Table_Methods!B:B,0),1)&lt;&gt;"BKFL1","",MAX(0,ROUND(BKFL1_STR_RCK(AB378,F378),1))))</f>
        <v/>
      </c>
      <c r="AJ378" s="96" t="str" cm="1">
        <f t="array" ref="AJ378">IF(A378="","",IF(INDEX(Table_Methods!A:F,MATCH(G378,Table_Methods!B:B,0),1)&lt;&gt;"BKFL2","",MAX(0,ROUND(BKFL2_CEB(AC378,AD378,AK378,F378,F378,J378),1))))</f>
        <v/>
      </c>
      <c r="AK378" s="96" t="str" cm="1">
        <f t="array" ref="AK378">IF(A378="","",IF(INDEX(Table_Methods!A:F,MATCH(G378,Table_Methods!B:B,0),1)&lt;&gt;"BKFL2","",MAX(0,ROUND(BKFL2_STR_NRK(AC378,AD378,K378,V378,X378),1))))</f>
        <v/>
      </c>
      <c r="AL378" s="96" t="str" cm="1">
        <f t="array" ref="AL378">IF(A378="","",IF(INDEX(Table_Methods!A:F,MATCH(G378,Table_Methods!B:B,0),1)&lt;&gt;"BKFL2","",MAX(0,ROUND(BKFL2_STR_RCK(AB378,F378),1))))</f>
        <v/>
      </c>
      <c r="AM378" s="96" t="str" cm="1">
        <f t="array" ref="AM378">IF(A378="","",IF(INDEX(Table_Methods!A:F,MATCH(G378,Table_Methods!B:B,0),1)&lt;&gt;"BKFL3","",MAX(0,ROUND(BKFL3_STR(AC378+AE378,K378),1))))</f>
        <v/>
      </c>
      <c r="AN378" s="96" t="str" cm="1">
        <f t="array" ref="AN378">IF(A378="","",IF(INDEX(Table_Methods!A:F,MATCH(G378,Table_Methods!B:B,0),1)&lt;&gt;"BKFL6","",MAX(0,ROUND(BKFL6_CEB(AC378,AE378,AO378,F378,F378,J378),1))))</f>
        <v/>
      </c>
      <c r="AO378" s="97" t="str" cm="1">
        <f t="array" ref="AO378">IF(A378="","",IF(INDEX(Table_Methods!A:F,MATCH(G378,Table_Methods!B:B,0),1)&lt;&gt;"BKFL6","",MAX(0,ROUND(BKFL6_STR_NRK(AC378,K378,V378),1))))</f>
        <v/>
      </c>
      <c r="AP378" s="96" t="str" cm="1">
        <f t="array" ref="AP378">IF(A378="","",IF(INDEX(Table_Methods!A:F,MATCH(G378,Table_Methods!B:B,0),1)&lt;&gt;"BKFL6","",MAX(0,ROUND(BKFL6_STR_RCK(AB378,F378),1))))</f>
        <v/>
      </c>
      <c r="AQ378" s="97" t="str" cm="1">
        <f t="array" ref="AQ378">IF(A378="","",IF(INDEX(Table_Methods!A:F,MATCH(G378,Table_Methods!B:B,0),1)&lt;&gt;"BKFL7","",MAX(0,ROUND(BKFL7_CEB(AC378,AD378,AR378,F378,F378,J378),1))))</f>
        <v/>
      </c>
      <c r="AR378" s="96" t="str" cm="1">
        <f t="array" ref="AR378">IF(A378="","",IF(INDEX(Table_Methods!A:F,MATCH(G378,Table_Methods!B:B,0),1)&lt;&gt;"BKFL7","",MAX(0,ROUND(BKFL7_STR_NRK(AC378,K378,V378),1))))</f>
        <v/>
      </c>
      <c r="AS378" s="96" t="str" cm="1">
        <f t="array" ref="AS378">IF(A378="","",IF(INDEX(Table_Methods!A:F,MATCH(G378,Table_Methods!B:B,0),1)&lt;&gt;"BKFL7","",MAX(0,ROUND(BKFL7_STR_RCK(AB378,F378),1))))</f>
        <v/>
      </c>
      <c r="AT378" s="97" t="str" cm="1">
        <f t="array" ref="AT378">IF(A378="","",IF(INDEX(Table_Methods!A:F,MATCH(G378,Table_Methods!B:B,0),1)&lt;&gt;"BKFL8","",MAX(0,ROUND(BKFL8_CEB(AF378,Z378,AA378),1))))</f>
        <v/>
      </c>
      <c r="AU378" s="96" t="str" cm="1">
        <f t="array" ref="AU378">IF(A378="","",IF(INDEX(Table_Methods!A:F,MATCH(G378,Table_Methods!B:B,0),1)&lt;&gt;"BKFL8","",MAX(0,ROUND(BKFL8_STR_NRK(AC378,AD378,X378,Y378,Z378),1))))</f>
        <v/>
      </c>
      <c r="AV378" s="96" t="str" cm="1">
        <f t="array" ref="AV378">IF(A378="","",IF(INDEX(Table_Methods!A:F,MATCH(G378,Table_Methods!B:B,0),1)&lt;&gt;"BKFL8","",MAX(0,ROUND(BKFL8_STR_RCK(AB378,X378),1))))</f>
        <v/>
      </c>
      <c r="AW378" s="96" t="str" cm="1">
        <f t="array" ref="AW378">IF(A378="","",IF(INDEX(Table_Methods!A:F,MATCH(G378,Table_Methods!B:B,0),1)&lt;&gt;"BKFL9","",MAX(0,ROUND(BKFL9_STR_NRK(AC378,AD378,X378,Y378,Z378),1))))</f>
        <v/>
      </c>
      <c r="AX378" s="96" t="str" cm="1">
        <f t="array" ref="AX378">IF(A378="","",IF(INDEX(Table_Methods!A:F,MATCH(G378,Table_Methods!B:B,0),1)&lt;&gt;"BKFL9","",MAX(0,ROUND(BKFL9_STR_RCK(AB378,X378),1))))</f>
        <v/>
      </c>
    </row>
    <row r="379" spans="1:50" x14ac:dyDescent="0.25">
      <c r="A379" s="82" t="str">
        <f>IF(Input!A379="","",Input!A379)</f>
        <v/>
      </c>
      <c r="B379" s="82" t="str">
        <f>IF(Input!B379="","",Input!B379)</f>
        <v/>
      </c>
      <c r="C379" s="82" t="str">
        <f>IF(Input!D379="","",Input!D379)</f>
        <v/>
      </c>
      <c r="D379" s="82" t="str">
        <f>IF(Input!E379="","",Input!E379)</f>
        <v/>
      </c>
      <c r="E379" s="82" t="str">
        <f>IF(Input!F379="","",Input!F379)</f>
        <v/>
      </c>
      <c r="F379" s="82" t="str">
        <f>IF(Input!G379="","",Input!G379)</f>
        <v/>
      </c>
      <c r="G379" s="83" t="str">
        <f>IF(Input!H379="","",Input!H379)</f>
        <v/>
      </c>
      <c r="H379" s="82" t="str">
        <f>IF(Input!I379="","",Input!I379)</f>
        <v/>
      </c>
      <c r="I379" s="82" t="str">
        <f>IF(Input!J379="","",Input!J379)</f>
        <v/>
      </c>
      <c r="J379" s="82" t="str">
        <f>IF(Input!K379="","",Input!K379)</f>
        <v/>
      </c>
      <c r="K379" s="82" t="str">
        <f>IF(Input!L379="","",Input!L379)</f>
        <v/>
      </c>
      <c r="L379" s="70" t="str">
        <f>IF(B379="","",IF(B379="Box",4,IF(AND(Project!$B$12&gt;0,ISNUMBER(Project!$B$12)),Project!$B$12,12)))</f>
        <v/>
      </c>
      <c r="M379" s="66" t="str">
        <f t="shared" si="35"/>
        <v/>
      </c>
      <c r="N379" s="66" t="str">
        <f t="shared" si="36"/>
        <v/>
      </c>
      <c r="O379" s="67" t="str" cm="1">
        <f t="array" ref="O379">IF(A379="","",ROUND(IF(B379="Circular",Circular(M379),IF(B379="Box",Box(M379,N379),Elliptical(M379,N379))),3))</f>
        <v/>
      </c>
      <c r="P379" s="66" t="str">
        <f t="shared" si="37"/>
        <v/>
      </c>
      <c r="Q379" s="66" t="str" cm="1">
        <f t="array" ref="Q379">IF(M379="","",ROUND(W(M379),2))</f>
        <v/>
      </c>
      <c r="R379" s="66" t="str" cm="1">
        <f t="array" ref="R379">IF(M379="","",ROUND(Wb(Q379,M379),2))</f>
        <v/>
      </c>
      <c r="S379" s="66" t="str" cm="1">
        <f t="array" ref="S379">IF(R379="","",ROUND(K(R379,N379,L379),2))</f>
        <v/>
      </c>
      <c r="T379" s="66" t="str" cm="1">
        <f t="array" ref="T379">IF(S379="","",ROUND(K_3(S379,P379,L379),2))</f>
        <v/>
      </c>
      <c r="U379" s="66" t="str" cm="1">
        <f t="array" ref="U379">IF(S379="","",ROUND(Wt(I379,S379,L379),2))</f>
        <v/>
      </c>
      <c r="V379" s="92" t="str" cm="1">
        <f t="array" ref="V379">IF(A379="","",MAX(ROUND(L_B2(K379,N379),2),0))</f>
        <v/>
      </c>
      <c r="W379" s="92" t="str" cm="1">
        <f t="array" ref="W379">IF(A379="","",MAX(ROUND(L_Tc(K379,I379,N379),2),0))</f>
        <v/>
      </c>
      <c r="X379" s="92" t="str" cm="1">
        <f t="array" ref="X379">IF(N379="","",ROUND(L_Vc(K379,P379,N379),2))</f>
        <v/>
      </c>
      <c r="Y379" s="92" t="str">
        <f t="shared" si="38"/>
        <v/>
      </c>
      <c r="Z379" s="92" t="str">
        <f t="shared" si="39"/>
        <v/>
      </c>
      <c r="AA379" s="92" t="str">
        <f t="shared" si="40"/>
        <v/>
      </c>
      <c r="AB379" s="76" t="str" cm="1">
        <f t="array" ref="AB379">IF(A379="","",AREA_F(IF(RIGHT(G379,4)="ment",P379,I379),R379))</f>
        <v/>
      </c>
      <c r="AC379" s="76" t="str" cm="1">
        <f t="array" ref="AC379">IF(A379="","",ROUND(AREA_BC(R379,S379,N379,O379),2))</f>
        <v/>
      </c>
      <c r="AD379" s="76" t="str">
        <f t="shared" si="41"/>
        <v/>
      </c>
      <c r="AE379" s="76" t="str" cm="1">
        <f t="array" ref="AE379">IF(A379="","",ROUND(AREA_CT(S379,U379,I379),2))</f>
        <v/>
      </c>
      <c r="AF379" s="76" t="str" cm="1">
        <f t="array" ref="AF379">IF(A379="","",ROUND(AREA_VT(T379,U379,I379,P379),2))</f>
        <v/>
      </c>
      <c r="AG379" s="96" t="str" cm="1">
        <f t="array" ref="AG379">IF(A379="","",IF(INDEX(Table_Methods!A:F,MATCH(G379,Table_Methods!B:B,0),1)&lt;&gt;"BKFL1","",MAX(0,ROUND(BKFL1_CEB(AC379,AE379,AH379,F379,F379,J379),1))))</f>
        <v/>
      </c>
      <c r="AH379" s="96" t="str" cm="1">
        <f t="array" ref="AH379">IF(A379="","",IF(INDEX(Table_Methods!A:F,MATCH(G379,Table_Methods!B:B,0),1)&lt;&gt;"BKFL1","",MAX(0,ROUND(BKFL1_STR_NRK(AC379,AE379,K379,V379,W379),1))))</f>
        <v/>
      </c>
      <c r="AI379" s="96" t="str" cm="1">
        <f t="array" ref="AI379">IF(A379="","",IF(INDEX(Table_Methods!A:F,MATCH(G379,Table_Methods!B:B,0),1)&lt;&gt;"BKFL1","",MAX(0,ROUND(BKFL1_STR_RCK(AB379,F379),1))))</f>
        <v/>
      </c>
      <c r="AJ379" s="96" t="str" cm="1">
        <f t="array" ref="AJ379">IF(A379="","",IF(INDEX(Table_Methods!A:F,MATCH(G379,Table_Methods!B:B,0),1)&lt;&gt;"BKFL2","",MAX(0,ROUND(BKFL2_CEB(AC379,AD379,AK379,F379,F379,J379),1))))</f>
        <v/>
      </c>
      <c r="AK379" s="96" t="str" cm="1">
        <f t="array" ref="AK379">IF(A379="","",IF(INDEX(Table_Methods!A:F,MATCH(G379,Table_Methods!B:B,0),1)&lt;&gt;"BKFL2","",MAX(0,ROUND(BKFL2_STR_NRK(AC379,AD379,K379,V379,X379),1))))</f>
        <v/>
      </c>
      <c r="AL379" s="96" t="str" cm="1">
        <f t="array" ref="AL379">IF(A379="","",IF(INDEX(Table_Methods!A:F,MATCH(G379,Table_Methods!B:B,0),1)&lt;&gt;"BKFL2","",MAX(0,ROUND(BKFL2_STR_RCK(AB379,F379),1))))</f>
        <v/>
      </c>
      <c r="AM379" s="96" t="str" cm="1">
        <f t="array" ref="AM379">IF(A379="","",IF(INDEX(Table_Methods!A:F,MATCH(G379,Table_Methods!B:B,0),1)&lt;&gt;"BKFL3","",MAX(0,ROUND(BKFL3_STR(AC379+AE379,K379),1))))</f>
        <v/>
      </c>
      <c r="AN379" s="96" t="str" cm="1">
        <f t="array" ref="AN379">IF(A379="","",IF(INDEX(Table_Methods!A:F,MATCH(G379,Table_Methods!B:B,0),1)&lt;&gt;"BKFL6","",MAX(0,ROUND(BKFL6_CEB(AC379,AE379,AO379,F379,F379,J379),1))))</f>
        <v/>
      </c>
      <c r="AO379" s="97" t="str" cm="1">
        <f t="array" ref="AO379">IF(A379="","",IF(INDEX(Table_Methods!A:F,MATCH(G379,Table_Methods!B:B,0),1)&lt;&gt;"BKFL6","",MAX(0,ROUND(BKFL6_STR_NRK(AC379,K379,V379),1))))</f>
        <v/>
      </c>
      <c r="AP379" s="96" t="str" cm="1">
        <f t="array" ref="AP379">IF(A379="","",IF(INDEX(Table_Methods!A:F,MATCH(G379,Table_Methods!B:B,0),1)&lt;&gt;"BKFL6","",MAX(0,ROUND(BKFL6_STR_RCK(AB379,F379),1))))</f>
        <v/>
      </c>
      <c r="AQ379" s="97" t="str" cm="1">
        <f t="array" ref="AQ379">IF(A379="","",IF(INDEX(Table_Methods!A:F,MATCH(G379,Table_Methods!B:B,0),1)&lt;&gt;"BKFL7","",MAX(0,ROUND(BKFL7_CEB(AC379,AD379,AR379,F379,F379,J379),1))))</f>
        <v/>
      </c>
      <c r="AR379" s="96" t="str" cm="1">
        <f t="array" ref="AR379">IF(A379="","",IF(INDEX(Table_Methods!A:F,MATCH(G379,Table_Methods!B:B,0),1)&lt;&gt;"BKFL7","",MAX(0,ROUND(BKFL7_STR_NRK(AC379,K379,V379),1))))</f>
        <v/>
      </c>
      <c r="AS379" s="96" t="str" cm="1">
        <f t="array" ref="AS379">IF(A379="","",IF(INDEX(Table_Methods!A:F,MATCH(G379,Table_Methods!B:B,0),1)&lt;&gt;"BKFL7","",MAX(0,ROUND(BKFL7_STR_RCK(AB379,F379),1))))</f>
        <v/>
      </c>
      <c r="AT379" s="97" t="str" cm="1">
        <f t="array" ref="AT379">IF(A379="","",IF(INDEX(Table_Methods!A:F,MATCH(G379,Table_Methods!B:B,0),1)&lt;&gt;"BKFL8","",MAX(0,ROUND(BKFL8_CEB(AF379,Z379,AA379),1))))</f>
        <v/>
      </c>
      <c r="AU379" s="96" t="str" cm="1">
        <f t="array" ref="AU379">IF(A379="","",IF(INDEX(Table_Methods!A:F,MATCH(G379,Table_Methods!B:B,0),1)&lt;&gt;"BKFL8","",MAX(0,ROUND(BKFL8_STR_NRK(AC379,AD379,X379,Y379,Z379),1))))</f>
        <v/>
      </c>
      <c r="AV379" s="96" t="str" cm="1">
        <f t="array" ref="AV379">IF(A379="","",IF(INDEX(Table_Methods!A:F,MATCH(G379,Table_Methods!B:B,0),1)&lt;&gt;"BKFL8","",MAX(0,ROUND(BKFL8_STR_RCK(AB379,X379),1))))</f>
        <v/>
      </c>
      <c r="AW379" s="96" t="str" cm="1">
        <f t="array" ref="AW379">IF(A379="","",IF(INDEX(Table_Methods!A:F,MATCH(G379,Table_Methods!B:B,0),1)&lt;&gt;"BKFL9","",MAX(0,ROUND(BKFL9_STR_NRK(AC379,AD379,X379,Y379,Z379),1))))</f>
        <v/>
      </c>
      <c r="AX379" s="96" t="str" cm="1">
        <f t="array" ref="AX379">IF(A379="","",IF(INDEX(Table_Methods!A:F,MATCH(G379,Table_Methods!B:B,0),1)&lt;&gt;"BKFL9","",MAX(0,ROUND(BKFL9_STR_RCK(AB379,X379),1))))</f>
        <v/>
      </c>
    </row>
    <row r="380" spans="1:50" x14ac:dyDescent="0.25">
      <c r="A380" s="82" t="str">
        <f>IF(Input!A380="","",Input!A380)</f>
        <v/>
      </c>
      <c r="B380" s="82" t="str">
        <f>IF(Input!B380="","",Input!B380)</f>
        <v/>
      </c>
      <c r="C380" s="82" t="str">
        <f>IF(Input!D380="","",Input!D380)</f>
        <v/>
      </c>
      <c r="D380" s="82" t="str">
        <f>IF(Input!E380="","",Input!E380)</f>
        <v/>
      </c>
      <c r="E380" s="82" t="str">
        <f>IF(Input!F380="","",Input!F380)</f>
        <v/>
      </c>
      <c r="F380" s="82" t="str">
        <f>IF(Input!G380="","",Input!G380)</f>
        <v/>
      </c>
      <c r="G380" s="83" t="str">
        <f>IF(Input!H380="","",Input!H380)</f>
        <v/>
      </c>
      <c r="H380" s="82" t="str">
        <f>IF(Input!I380="","",Input!I380)</f>
        <v/>
      </c>
      <c r="I380" s="82" t="str">
        <f>IF(Input!J380="","",Input!J380)</f>
        <v/>
      </c>
      <c r="J380" s="82" t="str">
        <f>IF(Input!K380="","",Input!K380)</f>
        <v/>
      </c>
      <c r="K380" s="82" t="str">
        <f>IF(Input!L380="","",Input!L380)</f>
        <v/>
      </c>
      <c r="L380" s="70" t="str">
        <f>IF(B380="","",IF(B380="Box",4,IF(AND(Project!$B$12&gt;0,ISNUMBER(Project!$B$12)),Project!$B$12,12)))</f>
        <v/>
      </c>
      <c r="M380" s="66" t="str">
        <f t="shared" si="35"/>
        <v/>
      </c>
      <c r="N380" s="66" t="str">
        <f t="shared" si="36"/>
        <v/>
      </c>
      <c r="O380" s="67" t="str" cm="1">
        <f t="array" ref="O380">IF(A380="","",ROUND(IF(B380="Circular",Circular(M380),IF(B380="Box",Box(M380,N380),Elliptical(M380,N380))),3))</f>
        <v/>
      </c>
      <c r="P380" s="66" t="str">
        <f t="shared" si="37"/>
        <v/>
      </c>
      <c r="Q380" s="66" t="str" cm="1">
        <f t="array" ref="Q380">IF(M380="","",ROUND(W(M380),2))</f>
        <v/>
      </c>
      <c r="R380" s="66" t="str" cm="1">
        <f t="array" ref="R380">IF(M380="","",ROUND(Wb(Q380,M380),2))</f>
        <v/>
      </c>
      <c r="S380" s="66" t="str" cm="1">
        <f t="array" ref="S380">IF(R380="","",ROUND(K(R380,N380,L380),2))</f>
        <v/>
      </c>
      <c r="T380" s="66" t="str" cm="1">
        <f t="array" ref="T380">IF(S380="","",ROUND(K_3(S380,P380,L380),2))</f>
        <v/>
      </c>
      <c r="U380" s="66" t="str" cm="1">
        <f t="array" ref="U380">IF(S380="","",ROUND(Wt(I380,S380,L380),2))</f>
        <v/>
      </c>
      <c r="V380" s="92" t="str" cm="1">
        <f t="array" ref="V380">IF(A380="","",MAX(ROUND(L_B2(K380,N380),2),0))</f>
        <v/>
      </c>
      <c r="W380" s="92" t="str" cm="1">
        <f t="array" ref="W380">IF(A380="","",MAX(ROUND(L_Tc(K380,I380,N380),2),0))</f>
        <v/>
      </c>
      <c r="X380" s="92" t="str" cm="1">
        <f t="array" ref="X380">IF(N380="","",ROUND(L_Vc(K380,P380,N380),2))</f>
        <v/>
      </c>
      <c r="Y380" s="92" t="str">
        <f t="shared" si="38"/>
        <v/>
      </c>
      <c r="Z380" s="92" t="str">
        <f t="shared" si="39"/>
        <v/>
      </c>
      <c r="AA380" s="92" t="str">
        <f t="shared" si="40"/>
        <v/>
      </c>
      <c r="AB380" s="76" t="str" cm="1">
        <f t="array" ref="AB380">IF(A380="","",AREA_F(IF(RIGHT(G380,4)="ment",P380,I380),R380))</f>
        <v/>
      </c>
      <c r="AC380" s="76" t="str" cm="1">
        <f t="array" ref="AC380">IF(A380="","",ROUND(AREA_BC(R380,S380,N380,O380),2))</f>
        <v/>
      </c>
      <c r="AD380" s="76" t="str">
        <f t="shared" si="41"/>
        <v/>
      </c>
      <c r="AE380" s="76" t="str" cm="1">
        <f t="array" ref="AE380">IF(A380="","",ROUND(AREA_CT(S380,U380,I380),2))</f>
        <v/>
      </c>
      <c r="AF380" s="76" t="str" cm="1">
        <f t="array" ref="AF380">IF(A380="","",ROUND(AREA_VT(T380,U380,I380,P380),2))</f>
        <v/>
      </c>
      <c r="AG380" s="96" t="str" cm="1">
        <f t="array" ref="AG380">IF(A380="","",IF(INDEX(Table_Methods!A:F,MATCH(G380,Table_Methods!B:B,0),1)&lt;&gt;"BKFL1","",MAX(0,ROUND(BKFL1_CEB(AC380,AE380,AH380,F380,F380,J380),1))))</f>
        <v/>
      </c>
      <c r="AH380" s="96" t="str" cm="1">
        <f t="array" ref="AH380">IF(A380="","",IF(INDEX(Table_Methods!A:F,MATCH(G380,Table_Methods!B:B,0),1)&lt;&gt;"BKFL1","",MAX(0,ROUND(BKFL1_STR_NRK(AC380,AE380,K380,V380,W380),1))))</f>
        <v/>
      </c>
      <c r="AI380" s="96" t="str" cm="1">
        <f t="array" ref="AI380">IF(A380="","",IF(INDEX(Table_Methods!A:F,MATCH(G380,Table_Methods!B:B,0),1)&lt;&gt;"BKFL1","",MAX(0,ROUND(BKFL1_STR_RCK(AB380,F380),1))))</f>
        <v/>
      </c>
      <c r="AJ380" s="96" t="str" cm="1">
        <f t="array" ref="AJ380">IF(A380="","",IF(INDEX(Table_Methods!A:F,MATCH(G380,Table_Methods!B:B,0),1)&lt;&gt;"BKFL2","",MAX(0,ROUND(BKFL2_CEB(AC380,AD380,AK380,F380,F380,J380),1))))</f>
        <v/>
      </c>
      <c r="AK380" s="96" t="str" cm="1">
        <f t="array" ref="AK380">IF(A380="","",IF(INDEX(Table_Methods!A:F,MATCH(G380,Table_Methods!B:B,0),1)&lt;&gt;"BKFL2","",MAX(0,ROUND(BKFL2_STR_NRK(AC380,AD380,K380,V380,X380),1))))</f>
        <v/>
      </c>
      <c r="AL380" s="96" t="str" cm="1">
        <f t="array" ref="AL380">IF(A380="","",IF(INDEX(Table_Methods!A:F,MATCH(G380,Table_Methods!B:B,0),1)&lt;&gt;"BKFL2","",MAX(0,ROUND(BKFL2_STR_RCK(AB380,F380),1))))</f>
        <v/>
      </c>
      <c r="AM380" s="96" t="str" cm="1">
        <f t="array" ref="AM380">IF(A380="","",IF(INDEX(Table_Methods!A:F,MATCH(G380,Table_Methods!B:B,0),1)&lt;&gt;"BKFL3","",MAX(0,ROUND(BKFL3_STR(AC380+AE380,K380),1))))</f>
        <v/>
      </c>
      <c r="AN380" s="96" t="str" cm="1">
        <f t="array" ref="AN380">IF(A380="","",IF(INDEX(Table_Methods!A:F,MATCH(G380,Table_Methods!B:B,0),1)&lt;&gt;"BKFL6","",MAX(0,ROUND(BKFL6_CEB(AC380,AE380,AO380,F380,F380,J380),1))))</f>
        <v/>
      </c>
      <c r="AO380" s="97" t="str" cm="1">
        <f t="array" ref="AO380">IF(A380="","",IF(INDEX(Table_Methods!A:F,MATCH(G380,Table_Methods!B:B,0),1)&lt;&gt;"BKFL6","",MAX(0,ROUND(BKFL6_STR_NRK(AC380,K380,V380),1))))</f>
        <v/>
      </c>
      <c r="AP380" s="96" t="str" cm="1">
        <f t="array" ref="AP380">IF(A380="","",IF(INDEX(Table_Methods!A:F,MATCH(G380,Table_Methods!B:B,0),1)&lt;&gt;"BKFL6","",MAX(0,ROUND(BKFL6_STR_RCK(AB380,F380),1))))</f>
        <v/>
      </c>
      <c r="AQ380" s="97" t="str" cm="1">
        <f t="array" ref="AQ380">IF(A380="","",IF(INDEX(Table_Methods!A:F,MATCH(G380,Table_Methods!B:B,0),1)&lt;&gt;"BKFL7","",MAX(0,ROUND(BKFL7_CEB(AC380,AD380,AR380,F380,F380,J380),1))))</f>
        <v/>
      </c>
      <c r="AR380" s="96" t="str" cm="1">
        <f t="array" ref="AR380">IF(A380="","",IF(INDEX(Table_Methods!A:F,MATCH(G380,Table_Methods!B:B,0),1)&lt;&gt;"BKFL7","",MAX(0,ROUND(BKFL7_STR_NRK(AC380,K380,V380),1))))</f>
        <v/>
      </c>
      <c r="AS380" s="96" t="str" cm="1">
        <f t="array" ref="AS380">IF(A380="","",IF(INDEX(Table_Methods!A:F,MATCH(G380,Table_Methods!B:B,0),1)&lt;&gt;"BKFL7","",MAX(0,ROUND(BKFL7_STR_RCK(AB380,F380),1))))</f>
        <v/>
      </c>
      <c r="AT380" s="97" t="str" cm="1">
        <f t="array" ref="AT380">IF(A380="","",IF(INDEX(Table_Methods!A:F,MATCH(G380,Table_Methods!B:B,0),1)&lt;&gt;"BKFL8","",MAX(0,ROUND(BKFL8_CEB(AF380,Z380,AA380),1))))</f>
        <v/>
      </c>
      <c r="AU380" s="96" t="str" cm="1">
        <f t="array" ref="AU380">IF(A380="","",IF(INDEX(Table_Methods!A:F,MATCH(G380,Table_Methods!B:B,0),1)&lt;&gt;"BKFL8","",MAX(0,ROUND(BKFL8_STR_NRK(AC380,AD380,X380,Y380,Z380),1))))</f>
        <v/>
      </c>
      <c r="AV380" s="96" t="str" cm="1">
        <f t="array" ref="AV380">IF(A380="","",IF(INDEX(Table_Methods!A:F,MATCH(G380,Table_Methods!B:B,0),1)&lt;&gt;"BKFL8","",MAX(0,ROUND(BKFL8_STR_RCK(AB380,X380),1))))</f>
        <v/>
      </c>
      <c r="AW380" s="96" t="str" cm="1">
        <f t="array" ref="AW380">IF(A380="","",IF(INDEX(Table_Methods!A:F,MATCH(G380,Table_Methods!B:B,0),1)&lt;&gt;"BKFL9","",MAX(0,ROUND(BKFL9_STR_NRK(AC380,AD380,X380,Y380,Z380),1))))</f>
        <v/>
      </c>
      <c r="AX380" s="96" t="str" cm="1">
        <f t="array" ref="AX380">IF(A380="","",IF(INDEX(Table_Methods!A:F,MATCH(G380,Table_Methods!B:B,0),1)&lt;&gt;"BKFL9","",MAX(0,ROUND(BKFL9_STR_RCK(AB380,X380),1))))</f>
        <v/>
      </c>
    </row>
    <row r="381" spans="1:50" x14ac:dyDescent="0.25">
      <c r="A381" s="82" t="str">
        <f>IF(Input!A381="","",Input!A381)</f>
        <v/>
      </c>
      <c r="B381" s="82" t="str">
        <f>IF(Input!B381="","",Input!B381)</f>
        <v/>
      </c>
      <c r="C381" s="82" t="str">
        <f>IF(Input!D381="","",Input!D381)</f>
        <v/>
      </c>
      <c r="D381" s="82" t="str">
        <f>IF(Input!E381="","",Input!E381)</f>
        <v/>
      </c>
      <c r="E381" s="82" t="str">
        <f>IF(Input!F381="","",Input!F381)</f>
        <v/>
      </c>
      <c r="F381" s="82" t="str">
        <f>IF(Input!G381="","",Input!G381)</f>
        <v/>
      </c>
      <c r="G381" s="83" t="str">
        <f>IF(Input!H381="","",Input!H381)</f>
        <v/>
      </c>
      <c r="H381" s="82" t="str">
        <f>IF(Input!I381="","",Input!I381)</f>
        <v/>
      </c>
      <c r="I381" s="82" t="str">
        <f>IF(Input!J381="","",Input!J381)</f>
        <v/>
      </c>
      <c r="J381" s="82" t="str">
        <f>IF(Input!K381="","",Input!K381)</f>
        <v/>
      </c>
      <c r="K381" s="82" t="str">
        <f>IF(Input!L381="","",Input!L381)</f>
        <v/>
      </c>
      <c r="L381" s="70" t="str">
        <f>IF(B381="","",IF(B381="Box",4,IF(AND(Project!$B$12&gt;0,ISNUMBER(Project!$B$12)),Project!$B$12,12)))</f>
        <v/>
      </c>
      <c r="M381" s="66" t="str">
        <f t="shared" si="35"/>
        <v/>
      </c>
      <c r="N381" s="66" t="str">
        <f t="shared" si="36"/>
        <v/>
      </c>
      <c r="O381" s="67" t="str" cm="1">
        <f t="array" ref="O381">IF(A381="","",ROUND(IF(B381="Circular",Circular(M381),IF(B381="Box",Box(M381,N381),Elliptical(M381,N381))),3))</f>
        <v/>
      </c>
      <c r="P381" s="66" t="str">
        <f t="shared" si="37"/>
        <v/>
      </c>
      <c r="Q381" s="66" t="str" cm="1">
        <f t="array" ref="Q381">IF(M381="","",ROUND(W(M381),2))</f>
        <v/>
      </c>
      <c r="R381" s="66" t="str" cm="1">
        <f t="array" ref="R381">IF(M381="","",ROUND(Wb(Q381,M381),2))</f>
        <v/>
      </c>
      <c r="S381" s="66" t="str" cm="1">
        <f t="array" ref="S381">IF(R381="","",ROUND(K(R381,N381,L381),2))</f>
        <v/>
      </c>
      <c r="T381" s="66" t="str" cm="1">
        <f t="array" ref="T381">IF(S381="","",ROUND(K_3(S381,P381,L381),2))</f>
        <v/>
      </c>
      <c r="U381" s="66" t="str" cm="1">
        <f t="array" ref="U381">IF(S381="","",ROUND(Wt(I381,S381,L381),2))</f>
        <v/>
      </c>
      <c r="V381" s="92" t="str" cm="1">
        <f t="array" ref="V381">IF(A381="","",MAX(ROUND(L_B2(K381,N381),2),0))</f>
        <v/>
      </c>
      <c r="W381" s="92" t="str" cm="1">
        <f t="array" ref="W381">IF(A381="","",MAX(ROUND(L_Tc(K381,I381,N381),2),0))</f>
        <v/>
      </c>
      <c r="X381" s="92" t="str" cm="1">
        <f t="array" ref="X381">IF(N381="","",ROUND(L_Vc(K381,P381,N381),2))</f>
        <v/>
      </c>
      <c r="Y381" s="92" t="str">
        <f t="shared" si="38"/>
        <v/>
      </c>
      <c r="Z381" s="92" t="str">
        <f t="shared" si="39"/>
        <v/>
      </c>
      <c r="AA381" s="92" t="str">
        <f t="shared" si="40"/>
        <v/>
      </c>
      <c r="AB381" s="76" t="str" cm="1">
        <f t="array" ref="AB381">IF(A381="","",AREA_F(IF(RIGHT(G381,4)="ment",P381,I381),R381))</f>
        <v/>
      </c>
      <c r="AC381" s="76" t="str" cm="1">
        <f t="array" ref="AC381">IF(A381="","",ROUND(AREA_BC(R381,S381,N381,O381),2))</f>
        <v/>
      </c>
      <c r="AD381" s="76" t="str">
        <f t="shared" si="41"/>
        <v/>
      </c>
      <c r="AE381" s="76" t="str" cm="1">
        <f t="array" ref="AE381">IF(A381="","",ROUND(AREA_CT(S381,U381,I381),2))</f>
        <v/>
      </c>
      <c r="AF381" s="76" t="str" cm="1">
        <f t="array" ref="AF381">IF(A381="","",ROUND(AREA_VT(T381,U381,I381,P381),2))</f>
        <v/>
      </c>
      <c r="AG381" s="96" t="str" cm="1">
        <f t="array" ref="AG381">IF(A381="","",IF(INDEX(Table_Methods!A:F,MATCH(G381,Table_Methods!B:B,0),1)&lt;&gt;"BKFL1","",MAX(0,ROUND(BKFL1_CEB(AC381,AE381,AH381,F381,F381,J381),1))))</f>
        <v/>
      </c>
      <c r="AH381" s="96" t="str" cm="1">
        <f t="array" ref="AH381">IF(A381="","",IF(INDEX(Table_Methods!A:F,MATCH(G381,Table_Methods!B:B,0),1)&lt;&gt;"BKFL1","",MAX(0,ROUND(BKFL1_STR_NRK(AC381,AE381,K381,V381,W381),1))))</f>
        <v/>
      </c>
      <c r="AI381" s="96" t="str" cm="1">
        <f t="array" ref="AI381">IF(A381="","",IF(INDEX(Table_Methods!A:F,MATCH(G381,Table_Methods!B:B,0),1)&lt;&gt;"BKFL1","",MAX(0,ROUND(BKFL1_STR_RCK(AB381,F381),1))))</f>
        <v/>
      </c>
      <c r="AJ381" s="96" t="str" cm="1">
        <f t="array" ref="AJ381">IF(A381="","",IF(INDEX(Table_Methods!A:F,MATCH(G381,Table_Methods!B:B,0),1)&lt;&gt;"BKFL2","",MAX(0,ROUND(BKFL2_CEB(AC381,AD381,AK381,F381,F381,J381),1))))</f>
        <v/>
      </c>
      <c r="AK381" s="96" t="str" cm="1">
        <f t="array" ref="AK381">IF(A381="","",IF(INDEX(Table_Methods!A:F,MATCH(G381,Table_Methods!B:B,0),1)&lt;&gt;"BKFL2","",MAX(0,ROUND(BKFL2_STR_NRK(AC381,AD381,K381,V381,X381),1))))</f>
        <v/>
      </c>
      <c r="AL381" s="96" t="str" cm="1">
        <f t="array" ref="AL381">IF(A381="","",IF(INDEX(Table_Methods!A:F,MATCH(G381,Table_Methods!B:B,0),1)&lt;&gt;"BKFL2","",MAX(0,ROUND(BKFL2_STR_RCK(AB381,F381),1))))</f>
        <v/>
      </c>
      <c r="AM381" s="96" t="str" cm="1">
        <f t="array" ref="AM381">IF(A381="","",IF(INDEX(Table_Methods!A:F,MATCH(G381,Table_Methods!B:B,0),1)&lt;&gt;"BKFL3","",MAX(0,ROUND(BKFL3_STR(AC381+AE381,K381),1))))</f>
        <v/>
      </c>
      <c r="AN381" s="96" t="str" cm="1">
        <f t="array" ref="AN381">IF(A381="","",IF(INDEX(Table_Methods!A:F,MATCH(G381,Table_Methods!B:B,0),1)&lt;&gt;"BKFL6","",MAX(0,ROUND(BKFL6_CEB(AC381,AE381,AO381,F381,F381,J381),1))))</f>
        <v/>
      </c>
      <c r="AO381" s="97" t="str" cm="1">
        <f t="array" ref="AO381">IF(A381="","",IF(INDEX(Table_Methods!A:F,MATCH(G381,Table_Methods!B:B,0),1)&lt;&gt;"BKFL6","",MAX(0,ROUND(BKFL6_STR_NRK(AC381,K381,V381),1))))</f>
        <v/>
      </c>
      <c r="AP381" s="96" t="str" cm="1">
        <f t="array" ref="AP381">IF(A381="","",IF(INDEX(Table_Methods!A:F,MATCH(G381,Table_Methods!B:B,0),1)&lt;&gt;"BKFL6","",MAX(0,ROUND(BKFL6_STR_RCK(AB381,F381),1))))</f>
        <v/>
      </c>
      <c r="AQ381" s="97" t="str" cm="1">
        <f t="array" ref="AQ381">IF(A381="","",IF(INDEX(Table_Methods!A:F,MATCH(G381,Table_Methods!B:B,0),1)&lt;&gt;"BKFL7","",MAX(0,ROUND(BKFL7_CEB(AC381,AD381,AR381,F381,F381,J381),1))))</f>
        <v/>
      </c>
      <c r="AR381" s="96" t="str" cm="1">
        <f t="array" ref="AR381">IF(A381="","",IF(INDEX(Table_Methods!A:F,MATCH(G381,Table_Methods!B:B,0),1)&lt;&gt;"BKFL7","",MAX(0,ROUND(BKFL7_STR_NRK(AC381,K381,V381),1))))</f>
        <v/>
      </c>
      <c r="AS381" s="96" t="str" cm="1">
        <f t="array" ref="AS381">IF(A381="","",IF(INDEX(Table_Methods!A:F,MATCH(G381,Table_Methods!B:B,0),1)&lt;&gt;"BKFL7","",MAX(0,ROUND(BKFL7_STR_RCK(AB381,F381),1))))</f>
        <v/>
      </c>
      <c r="AT381" s="97" t="str" cm="1">
        <f t="array" ref="AT381">IF(A381="","",IF(INDEX(Table_Methods!A:F,MATCH(G381,Table_Methods!B:B,0),1)&lt;&gt;"BKFL8","",MAX(0,ROUND(BKFL8_CEB(AF381,Z381,AA381),1))))</f>
        <v/>
      </c>
      <c r="AU381" s="96" t="str" cm="1">
        <f t="array" ref="AU381">IF(A381="","",IF(INDEX(Table_Methods!A:F,MATCH(G381,Table_Methods!B:B,0),1)&lt;&gt;"BKFL8","",MAX(0,ROUND(BKFL8_STR_NRK(AC381,AD381,X381,Y381,Z381),1))))</f>
        <v/>
      </c>
      <c r="AV381" s="96" t="str" cm="1">
        <f t="array" ref="AV381">IF(A381="","",IF(INDEX(Table_Methods!A:F,MATCH(G381,Table_Methods!B:B,0),1)&lt;&gt;"BKFL8","",MAX(0,ROUND(BKFL8_STR_RCK(AB381,X381),1))))</f>
        <v/>
      </c>
      <c r="AW381" s="96" t="str" cm="1">
        <f t="array" ref="AW381">IF(A381="","",IF(INDEX(Table_Methods!A:F,MATCH(G381,Table_Methods!B:B,0),1)&lt;&gt;"BKFL9","",MAX(0,ROUND(BKFL9_STR_NRK(AC381,AD381,X381,Y381,Z381),1))))</f>
        <v/>
      </c>
      <c r="AX381" s="96" t="str" cm="1">
        <f t="array" ref="AX381">IF(A381="","",IF(INDEX(Table_Methods!A:F,MATCH(G381,Table_Methods!B:B,0),1)&lt;&gt;"BKFL9","",MAX(0,ROUND(BKFL9_STR_RCK(AB381,X381),1))))</f>
        <v/>
      </c>
    </row>
    <row r="382" spans="1:50" x14ac:dyDescent="0.25">
      <c r="A382" s="82" t="str">
        <f>IF(Input!A382="","",Input!A382)</f>
        <v/>
      </c>
      <c r="B382" s="82" t="str">
        <f>IF(Input!B382="","",Input!B382)</f>
        <v/>
      </c>
      <c r="C382" s="82" t="str">
        <f>IF(Input!D382="","",Input!D382)</f>
        <v/>
      </c>
      <c r="D382" s="82" t="str">
        <f>IF(Input!E382="","",Input!E382)</f>
        <v/>
      </c>
      <c r="E382" s="82" t="str">
        <f>IF(Input!F382="","",Input!F382)</f>
        <v/>
      </c>
      <c r="F382" s="82" t="str">
        <f>IF(Input!G382="","",Input!G382)</f>
        <v/>
      </c>
      <c r="G382" s="83" t="str">
        <f>IF(Input!H382="","",Input!H382)</f>
        <v/>
      </c>
      <c r="H382" s="82" t="str">
        <f>IF(Input!I382="","",Input!I382)</f>
        <v/>
      </c>
      <c r="I382" s="82" t="str">
        <f>IF(Input!J382="","",Input!J382)</f>
        <v/>
      </c>
      <c r="J382" s="82" t="str">
        <f>IF(Input!K382="","",Input!K382)</f>
        <v/>
      </c>
      <c r="K382" s="82" t="str">
        <f>IF(Input!L382="","",Input!L382)</f>
        <v/>
      </c>
      <c r="L382" s="70" t="str">
        <f>IF(B382="","",IF(B382="Box",4,IF(AND(Project!$B$12&gt;0,ISNUMBER(Project!$B$12)),Project!$B$12,12)))</f>
        <v/>
      </c>
      <c r="M382" s="66" t="str">
        <f t="shared" si="35"/>
        <v/>
      </c>
      <c r="N382" s="66" t="str">
        <f t="shared" si="36"/>
        <v/>
      </c>
      <c r="O382" s="67" t="str" cm="1">
        <f t="array" ref="O382">IF(A382="","",ROUND(IF(B382="Circular",Circular(M382),IF(B382="Box",Box(M382,N382),Elliptical(M382,N382))),3))</f>
        <v/>
      </c>
      <c r="P382" s="66" t="str">
        <f t="shared" si="37"/>
        <v/>
      </c>
      <c r="Q382" s="66" t="str" cm="1">
        <f t="array" ref="Q382">IF(M382="","",ROUND(W(M382),2))</f>
        <v/>
      </c>
      <c r="R382" s="66" t="str" cm="1">
        <f t="array" ref="R382">IF(M382="","",ROUND(Wb(Q382,M382),2))</f>
        <v/>
      </c>
      <c r="S382" s="66" t="str" cm="1">
        <f t="array" ref="S382">IF(R382="","",ROUND(K(R382,N382,L382),2))</f>
        <v/>
      </c>
      <c r="T382" s="66" t="str" cm="1">
        <f t="array" ref="T382">IF(S382="","",ROUND(K_3(S382,P382,L382),2))</f>
        <v/>
      </c>
      <c r="U382" s="66" t="str" cm="1">
        <f t="array" ref="U382">IF(S382="","",ROUND(Wt(I382,S382,L382),2))</f>
        <v/>
      </c>
      <c r="V382" s="92" t="str" cm="1">
        <f t="array" ref="V382">IF(A382="","",MAX(ROUND(L_B2(K382,N382),2),0))</f>
        <v/>
      </c>
      <c r="W382" s="92" t="str" cm="1">
        <f t="array" ref="W382">IF(A382="","",MAX(ROUND(L_Tc(K382,I382,N382),2),0))</f>
        <v/>
      </c>
      <c r="X382" s="92" t="str" cm="1">
        <f t="array" ref="X382">IF(N382="","",ROUND(L_Vc(K382,P382,N382),2))</f>
        <v/>
      </c>
      <c r="Y382" s="92" t="str">
        <f t="shared" si="38"/>
        <v/>
      </c>
      <c r="Z382" s="92" t="str">
        <f t="shared" si="39"/>
        <v/>
      </c>
      <c r="AA382" s="92" t="str">
        <f t="shared" si="40"/>
        <v/>
      </c>
      <c r="AB382" s="76" t="str" cm="1">
        <f t="array" ref="AB382">IF(A382="","",AREA_F(IF(RIGHT(G382,4)="ment",P382,I382),R382))</f>
        <v/>
      </c>
      <c r="AC382" s="76" t="str" cm="1">
        <f t="array" ref="AC382">IF(A382="","",ROUND(AREA_BC(R382,S382,N382,O382),2))</f>
        <v/>
      </c>
      <c r="AD382" s="76" t="str">
        <f t="shared" si="41"/>
        <v/>
      </c>
      <c r="AE382" s="76" t="str" cm="1">
        <f t="array" ref="AE382">IF(A382="","",ROUND(AREA_CT(S382,U382,I382),2))</f>
        <v/>
      </c>
      <c r="AF382" s="76" t="str" cm="1">
        <f t="array" ref="AF382">IF(A382="","",ROUND(AREA_VT(T382,U382,I382,P382),2))</f>
        <v/>
      </c>
      <c r="AG382" s="96" t="str" cm="1">
        <f t="array" ref="AG382">IF(A382="","",IF(INDEX(Table_Methods!A:F,MATCH(G382,Table_Methods!B:B,0),1)&lt;&gt;"BKFL1","",MAX(0,ROUND(BKFL1_CEB(AC382,AE382,AH382,F382,F382,J382),1))))</f>
        <v/>
      </c>
      <c r="AH382" s="96" t="str" cm="1">
        <f t="array" ref="AH382">IF(A382="","",IF(INDEX(Table_Methods!A:F,MATCH(G382,Table_Methods!B:B,0),1)&lt;&gt;"BKFL1","",MAX(0,ROUND(BKFL1_STR_NRK(AC382,AE382,K382,V382,W382),1))))</f>
        <v/>
      </c>
      <c r="AI382" s="96" t="str" cm="1">
        <f t="array" ref="AI382">IF(A382="","",IF(INDEX(Table_Methods!A:F,MATCH(G382,Table_Methods!B:B,0),1)&lt;&gt;"BKFL1","",MAX(0,ROUND(BKFL1_STR_RCK(AB382,F382),1))))</f>
        <v/>
      </c>
      <c r="AJ382" s="96" t="str" cm="1">
        <f t="array" ref="AJ382">IF(A382="","",IF(INDEX(Table_Methods!A:F,MATCH(G382,Table_Methods!B:B,0),1)&lt;&gt;"BKFL2","",MAX(0,ROUND(BKFL2_CEB(AC382,AD382,AK382,F382,F382,J382),1))))</f>
        <v/>
      </c>
      <c r="AK382" s="96" t="str" cm="1">
        <f t="array" ref="AK382">IF(A382="","",IF(INDEX(Table_Methods!A:F,MATCH(G382,Table_Methods!B:B,0),1)&lt;&gt;"BKFL2","",MAX(0,ROUND(BKFL2_STR_NRK(AC382,AD382,K382,V382,X382),1))))</f>
        <v/>
      </c>
      <c r="AL382" s="96" t="str" cm="1">
        <f t="array" ref="AL382">IF(A382="","",IF(INDEX(Table_Methods!A:F,MATCH(G382,Table_Methods!B:B,0),1)&lt;&gt;"BKFL2","",MAX(0,ROUND(BKFL2_STR_RCK(AB382,F382),1))))</f>
        <v/>
      </c>
      <c r="AM382" s="96" t="str" cm="1">
        <f t="array" ref="AM382">IF(A382="","",IF(INDEX(Table_Methods!A:F,MATCH(G382,Table_Methods!B:B,0),1)&lt;&gt;"BKFL3","",MAX(0,ROUND(BKFL3_STR(AC382+AE382,K382),1))))</f>
        <v/>
      </c>
      <c r="AN382" s="96" t="str" cm="1">
        <f t="array" ref="AN382">IF(A382="","",IF(INDEX(Table_Methods!A:F,MATCH(G382,Table_Methods!B:B,0),1)&lt;&gt;"BKFL6","",MAX(0,ROUND(BKFL6_CEB(AC382,AE382,AO382,F382,F382,J382),1))))</f>
        <v/>
      </c>
      <c r="AO382" s="97" t="str" cm="1">
        <f t="array" ref="AO382">IF(A382="","",IF(INDEX(Table_Methods!A:F,MATCH(G382,Table_Methods!B:B,0),1)&lt;&gt;"BKFL6","",MAX(0,ROUND(BKFL6_STR_NRK(AC382,K382,V382),1))))</f>
        <v/>
      </c>
      <c r="AP382" s="96" t="str" cm="1">
        <f t="array" ref="AP382">IF(A382="","",IF(INDEX(Table_Methods!A:F,MATCH(G382,Table_Methods!B:B,0),1)&lt;&gt;"BKFL6","",MAX(0,ROUND(BKFL6_STR_RCK(AB382,F382),1))))</f>
        <v/>
      </c>
      <c r="AQ382" s="97" t="str" cm="1">
        <f t="array" ref="AQ382">IF(A382="","",IF(INDEX(Table_Methods!A:F,MATCH(G382,Table_Methods!B:B,0),1)&lt;&gt;"BKFL7","",MAX(0,ROUND(BKFL7_CEB(AC382,AD382,AR382,F382,F382,J382),1))))</f>
        <v/>
      </c>
      <c r="AR382" s="96" t="str" cm="1">
        <f t="array" ref="AR382">IF(A382="","",IF(INDEX(Table_Methods!A:F,MATCH(G382,Table_Methods!B:B,0),1)&lt;&gt;"BKFL7","",MAX(0,ROUND(BKFL7_STR_NRK(AC382,K382,V382),1))))</f>
        <v/>
      </c>
      <c r="AS382" s="96" t="str" cm="1">
        <f t="array" ref="AS382">IF(A382="","",IF(INDEX(Table_Methods!A:F,MATCH(G382,Table_Methods!B:B,0),1)&lt;&gt;"BKFL7","",MAX(0,ROUND(BKFL7_STR_RCK(AB382,F382),1))))</f>
        <v/>
      </c>
      <c r="AT382" s="97" t="str" cm="1">
        <f t="array" ref="AT382">IF(A382="","",IF(INDEX(Table_Methods!A:F,MATCH(G382,Table_Methods!B:B,0),1)&lt;&gt;"BKFL8","",MAX(0,ROUND(BKFL8_CEB(AF382,Z382,AA382),1))))</f>
        <v/>
      </c>
      <c r="AU382" s="96" t="str" cm="1">
        <f t="array" ref="AU382">IF(A382="","",IF(INDEX(Table_Methods!A:F,MATCH(G382,Table_Methods!B:B,0),1)&lt;&gt;"BKFL8","",MAX(0,ROUND(BKFL8_STR_NRK(AC382,AD382,X382,Y382,Z382),1))))</f>
        <v/>
      </c>
      <c r="AV382" s="96" t="str" cm="1">
        <f t="array" ref="AV382">IF(A382="","",IF(INDEX(Table_Methods!A:F,MATCH(G382,Table_Methods!B:B,0),1)&lt;&gt;"BKFL8","",MAX(0,ROUND(BKFL8_STR_RCK(AB382,X382),1))))</f>
        <v/>
      </c>
      <c r="AW382" s="96" t="str" cm="1">
        <f t="array" ref="AW382">IF(A382="","",IF(INDEX(Table_Methods!A:F,MATCH(G382,Table_Methods!B:B,0),1)&lt;&gt;"BKFL9","",MAX(0,ROUND(BKFL9_STR_NRK(AC382,AD382,X382,Y382,Z382),1))))</f>
        <v/>
      </c>
      <c r="AX382" s="96" t="str" cm="1">
        <f t="array" ref="AX382">IF(A382="","",IF(INDEX(Table_Methods!A:F,MATCH(G382,Table_Methods!B:B,0),1)&lt;&gt;"BKFL9","",MAX(0,ROUND(BKFL9_STR_RCK(AB382,X382),1))))</f>
        <v/>
      </c>
    </row>
    <row r="383" spans="1:50" x14ac:dyDescent="0.25">
      <c r="A383" s="82" t="str">
        <f>IF(Input!A383="","",Input!A383)</f>
        <v/>
      </c>
      <c r="B383" s="82" t="str">
        <f>IF(Input!B383="","",Input!B383)</f>
        <v/>
      </c>
      <c r="C383" s="82" t="str">
        <f>IF(Input!D383="","",Input!D383)</f>
        <v/>
      </c>
      <c r="D383" s="82" t="str">
        <f>IF(Input!E383="","",Input!E383)</f>
        <v/>
      </c>
      <c r="E383" s="82" t="str">
        <f>IF(Input!F383="","",Input!F383)</f>
        <v/>
      </c>
      <c r="F383" s="82" t="str">
        <f>IF(Input!G383="","",Input!G383)</f>
        <v/>
      </c>
      <c r="G383" s="83" t="str">
        <f>IF(Input!H383="","",Input!H383)</f>
        <v/>
      </c>
      <c r="H383" s="82" t="str">
        <f>IF(Input!I383="","",Input!I383)</f>
        <v/>
      </c>
      <c r="I383" s="82" t="str">
        <f>IF(Input!J383="","",Input!J383)</f>
        <v/>
      </c>
      <c r="J383" s="82" t="str">
        <f>IF(Input!K383="","",Input!K383)</f>
        <v/>
      </c>
      <c r="K383" s="82" t="str">
        <f>IF(Input!L383="","",Input!L383)</f>
        <v/>
      </c>
      <c r="L383" s="70" t="str">
        <f>IF(B383="","",IF(B383="Box",4,IF(AND(Project!$B$12&gt;0,ISNUMBER(Project!$B$12)),Project!$B$12,12)))</f>
        <v/>
      </c>
      <c r="M383" s="66" t="str">
        <f t="shared" si="35"/>
        <v/>
      </c>
      <c r="N383" s="66" t="str">
        <f t="shared" si="36"/>
        <v/>
      </c>
      <c r="O383" s="67" t="str" cm="1">
        <f t="array" ref="O383">IF(A383="","",ROUND(IF(B383="Circular",Circular(M383),IF(B383="Box",Box(M383,N383),Elliptical(M383,N383))),3))</f>
        <v/>
      </c>
      <c r="P383" s="66" t="str">
        <f t="shared" si="37"/>
        <v/>
      </c>
      <c r="Q383" s="66" t="str" cm="1">
        <f t="array" ref="Q383">IF(M383="","",ROUND(W(M383),2))</f>
        <v/>
      </c>
      <c r="R383" s="66" t="str" cm="1">
        <f t="array" ref="R383">IF(M383="","",ROUND(Wb(Q383,M383),2))</f>
        <v/>
      </c>
      <c r="S383" s="66" t="str" cm="1">
        <f t="array" ref="S383">IF(R383="","",ROUND(K(R383,N383,L383),2))</f>
        <v/>
      </c>
      <c r="T383" s="66" t="str" cm="1">
        <f t="array" ref="T383">IF(S383="","",ROUND(K_3(S383,P383,L383),2))</f>
        <v/>
      </c>
      <c r="U383" s="66" t="str" cm="1">
        <f t="array" ref="U383">IF(S383="","",ROUND(Wt(I383,S383,L383),2))</f>
        <v/>
      </c>
      <c r="V383" s="92" t="str" cm="1">
        <f t="array" ref="V383">IF(A383="","",MAX(ROUND(L_B2(K383,N383),2),0))</f>
        <v/>
      </c>
      <c r="W383" s="92" t="str" cm="1">
        <f t="array" ref="W383">IF(A383="","",MAX(ROUND(L_Tc(K383,I383,N383),2),0))</f>
        <v/>
      </c>
      <c r="X383" s="92" t="str" cm="1">
        <f t="array" ref="X383">IF(N383="","",ROUND(L_Vc(K383,P383,N383),2))</f>
        <v/>
      </c>
      <c r="Y383" s="92" t="str">
        <f t="shared" si="38"/>
        <v/>
      </c>
      <c r="Z383" s="92" t="str">
        <f t="shared" si="39"/>
        <v/>
      </c>
      <c r="AA383" s="92" t="str">
        <f t="shared" si="40"/>
        <v/>
      </c>
      <c r="AB383" s="76" t="str" cm="1">
        <f t="array" ref="AB383">IF(A383="","",AREA_F(IF(RIGHT(G383,4)="ment",P383,I383),R383))</f>
        <v/>
      </c>
      <c r="AC383" s="76" t="str" cm="1">
        <f t="array" ref="AC383">IF(A383="","",ROUND(AREA_BC(R383,S383,N383,O383),2))</f>
        <v/>
      </c>
      <c r="AD383" s="76" t="str">
        <f t="shared" si="41"/>
        <v/>
      </c>
      <c r="AE383" s="76" t="str" cm="1">
        <f t="array" ref="AE383">IF(A383="","",ROUND(AREA_CT(S383,U383,I383),2))</f>
        <v/>
      </c>
      <c r="AF383" s="76" t="str" cm="1">
        <f t="array" ref="AF383">IF(A383="","",ROUND(AREA_VT(T383,U383,I383,P383),2))</f>
        <v/>
      </c>
      <c r="AG383" s="96" t="str" cm="1">
        <f t="array" ref="AG383">IF(A383="","",IF(INDEX(Table_Methods!A:F,MATCH(G383,Table_Methods!B:B,0),1)&lt;&gt;"BKFL1","",MAX(0,ROUND(BKFL1_CEB(AC383,AE383,AH383,F383,F383,J383),1))))</f>
        <v/>
      </c>
      <c r="AH383" s="96" t="str" cm="1">
        <f t="array" ref="AH383">IF(A383="","",IF(INDEX(Table_Methods!A:F,MATCH(G383,Table_Methods!B:B,0),1)&lt;&gt;"BKFL1","",MAX(0,ROUND(BKFL1_STR_NRK(AC383,AE383,K383,V383,W383),1))))</f>
        <v/>
      </c>
      <c r="AI383" s="96" t="str" cm="1">
        <f t="array" ref="AI383">IF(A383="","",IF(INDEX(Table_Methods!A:F,MATCH(G383,Table_Methods!B:B,0),1)&lt;&gt;"BKFL1","",MAX(0,ROUND(BKFL1_STR_RCK(AB383,F383),1))))</f>
        <v/>
      </c>
      <c r="AJ383" s="96" t="str" cm="1">
        <f t="array" ref="AJ383">IF(A383="","",IF(INDEX(Table_Methods!A:F,MATCH(G383,Table_Methods!B:B,0),1)&lt;&gt;"BKFL2","",MAX(0,ROUND(BKFL2_CEB(AC383,AD383,AK383,F383,F383,J383),1))))</f>
        <v/>
      </c>
      <c r="AK383" s="96" t="str" cm="1">
        <f t="array" ref="AK383">IF(A383="","",IF(INDEX(Table_Methods!A:F,MATCH(G383,Table_Methods!B:B,0),1)&lt;&gt;"BKFL2","",MAX(0,ROUND(BKFL2_STR_NRK(AC383,AD383,K383,V383,X383),1))))</f>
        <v/>
      </c>
      <c r="AL383" s="96" t="str" cm="1">
        <f t="array" ref="AL383">IF(A383="","",IF(INDEX(Table_Methods!A:F,MATCH(G383,Table_Methods!B:B,0),1)&lt;&gt;"BKFL2","",MAX(0,ROUND(BKFL2_STR_RCK(AB383,F383),1))))</f>
        <v/>
      </c>
      <c r="AM383" s="96" t="str" cm="1">
        <f t="array" ref="AM383">IF(A383="","",IF(INDEX(Table_Methods!A:F,MATCH(G383,Table_Methods!B:B,0),1)&lt;&gt;"BKFL3","",MAX(0,ROUND(BKFL3_STR(AC383+AE383,K383),1))))</f>
        <v/>
      </c>
      <c r="AN383" s="96" t="str" cm="1">
        <f t="array" ref="AN383">IF(A383="","",IF(INDEX(Table_Methods!A:F,MATCH(G383,Table_Methods!B:B,0),1)&lt;&gt;"BKFL6","",MAX(0,ROUND(BKFL6_CEB(AC383,AE383,AO383,F383,F383,J383),1))))</f>
        <v/>
      </c>
      <c r="AO383" s="97" t="str" cm="1">
        <f t="array" ref="AO383">IF(A383="","",IF(INDEX(Table_Methods!A:F,MATCH(G383,Table_Methods!B:B,0),1)&lt;&gt;"BKFL6","",MAX(0,ROUND(BKFL6_STR_NRK(AC383,K383,V383),1))))</f>
        <v/>
      </c>
      <c r="AP383" s="96" t="str" cm="1">
        <f t="array" ref="AP383">IF(A383="","",IF(INDEX(Table_Methods!A:F,MATCH(G383,Table_Methods!B:B,0),1)&lt;&gt;"BKFL6","",MAX(0,ROUND(BKFL6_STR_RCK(AB383,F383),1))))</f>
        <v/>
      </c>
      <c r="AQ383" s="97" t="str" cm="1">
        <f t="array" ref="AQ383">IF(A383="","",IF(INDEX(Table_Methods!A:F,MATCH(G383,Table_Methods!B:B,0),1)&lt;&gt;"BKFL7","",MAX(0,ROUND(BKFL7_CEB(AC383,AD383,AR383,F383,F383,J383),1))))</f>
        <v/>
      </c>
      <c r="AR383" s="96" t="str" cm="1">
        <f t="array" ref="AR383">IF(A383="","",IF(INDEX(Table_Methods!A:F,MATCH(G383,Table_Methods!B:B,0),1)&lt;&gt;"BKFL7","",MAX(0,ROUND(BKFL7_STR_NRK(AC383,K383,V383),1))))</f>
        <v/>
      </c>
      <c r="AS383" s="96" t="str" cm="1">
        <f t="array" ref="AS383">IF(A383="","",IF(INDEX(Table_Methods!A:F,MATCH(G383,Table_Methods!B:B,0),1)&lt;&gt;"BKFL7","",MAX(0,ROUND(BKFL7_STR_RCK(AB383,F383),1))))</f>
        <v/>
      </c>
      <c r="AT383" s="97" t="str" cm="1">
        <f t="array" ref="AT383">IF(A383="","",IF(INDEX(Table_Methods!A:F,MATCH(G383,Table_Methods!B:B,0),1)&lt;&gt;"BKFL8","",MAX(0,ROUND(BKFL8_CEB(AF383,Z383,AA383),1))))</f>
        <v/>
      </c>
      <c r="AU383" s="96" t="str" cm="1">
        <f t="array" ref="AU383">IF(A383="","",IF(INDEX(Table_Methods!A:F,MATCH(G383,Table_Methods!B:B,0),1)&lt;&gt;"BKFL8","",MAX(0,ROUND(BKFL8_STR_NRK(AC383,AD383,X383,Y383,Z383),1))))</f>
        <v/>
      </c>
      <c r="AV383" s="96" t="str" cm="1">
        <f t="array" ref="AV383">IF(A383="","",IF(INDEX(Table_Methods!A:F,MATCH(G383,Table_Methods!B:B,0),1)&lt;&gt;"BKFL8","",MAX(0,ROUND(BKFL8_STR_RCK(AB383,X383),1))))</f>
        <v/>
      </c>
      <c r="AW383" s="96" t="str" cm="1">
        <f t="array" ref="AW383">IF(A383="","",IF(INDEX(Table_Methods!A:F,MATCH(G383,Table_Methods!B:B,0),1)&lt;&gt;"BKFL9","",MAX(0,ROUND(BKFL9_STR_NRK(AC383,AD383,X383,Y383,Z383),1))))</f>
        <v/>
      </c>
      <c r="AX383" s="96" t="str" cm="1">
        <f t="array" ref="AX383">IF(A383="","",IF(INDEX(Table_Methods!A:F,MATCH(G383,Table_Methods!B:B,0),1)&lt;&gt;"BKFL9","",MAX(0,ROUND(BKFL9_STR_RCK(AB383,X383),1))))</f>
        <v/>
      </c>
    </row>
    <row r="384" spans="1:50" x14ac:dyDescent="0.25">
      <c r="A384" s="82" t="str">
        <f>IF(Input!A384="","",Input!A384)</f>
        <v/>
      </c>
      <c r="B384" s="82" t="str">
        <f>IF(Input!B384="","",Input!B384)</f>
        <v/>
      </c>
      <c r="C384" s="82" t="str">
        <f>IF(Input!D384="","",Input!D384)</f>
        <v/>
      </c>
      <c r="D384" s="82" t="str">
        <f>IF(Input!E384="","",Input!E384)</f>
        <v/>
      </c>
      <c r="E384" s="82" t="str">
        <f>IF(Input!F384="","",Input!F384)</f>
        <v/>
      </c>
      <c r="F384" s="82" t="str">
        <f>IF(Input!G384="","",Input!G384)</f>
        <v/>
      </c>
      <c r="G384" s="83" t="str">
        <f>IF(Input!H384="","",Input!H384)</f>
        <v/>
      </c>
      <c r="H384" s="82" t="str">
        <f>IF(Input!I384="","",Input!I384)</f>
        <v/>
      </c>
      <c r="I384" s="82" t="str">
        <f>IF(Input!J384="","",Input!J384)</f>
        <v/>
      </c>
      <c r="J384" s="82" t="str">
        <f>IF(Input!K384="","",Input!K384)</f>
        <v/>
      </c>
      <c r="K384" s="82" t="str">
        <f>IF(Input!L384="","",Input!L384)</f>
        <v/>
      </c>
      <c r="L384" s="70" t="str">
        <f>IF(B384="","",IF(B384="Box",4,IF(AND(Project!$B$12&gt;0,ISNUMBER(Project!$B$12)),Project!$B$12,12)))</f>
        <v/>
      </c>
      <c r="M384" s="66" t="str">
        <f t="shared" si="35"/>
        <v/>
      </c>
      <c r="N384" s="66" t="str">
        <f t="shared" si="36"/>
        <v/>
      </c>
      <c r="O384" s="67" t="str" cm="1">
        <f t="array" ref="O384">IF(A384="","",ROUND(IF(B384="Circular",Circular(M384),IF(B384="Box",Box(M384,N384),Elliptical(M384,N384))),3))</f>
        <v/>
      </c>
      <c r="P384" s="66" t="str">
        <f t="shared" si="37"/>
        <v/>
      </c>
      <c r="Q384" s="66" t="str" cm="1">
        <f t="array" ref="Q384">IF(M384="","",ROUND(W(M384),2))</f>
        <v/>
      </c>
      <c r="R384" s="66" t="str" cm="1">
        <f t="array" ref="R384">IF(M384="","",ROUND(Wb(Q384,M384),2))</f>
        <v/>
      </c>
      <c r="S384" s="66" t="str" cm="1">
        <f t="array" ref="S384">IF(R384="","",ROUND(K(R384,N384,L384),2))</f>
        <v/>
      </c>
      <c r="T384" s="66" t="str" cm="1">
        <f t="array" ref="T384">IF(S384="","",ROUND(K_3(S384,P384,L384),2))</f>
        <v/>
      </c>
      <c r="U384" s="66" t="str" cm="1">
        <f t="array" ref="U384">IF(S384="","",ROUND(Wt(I384,S384,L384),2))</f>
        <v/>
      </c>
      <c r="V384" s="92" t="str" cm="1">
        <f t="array" ref="V384">IF(A384="","",MAX(ROUND(L_B2(K384,N384),2),0))</f>
        <v/>
      </c>
      <c r="W384" s="92" t="str" cm="1">
        <f t="array" ref="W384">IF(A384="","",MAX(ROUND(L_Tc(K384,I384,N384),2),0))</f>
        <v/>
      </c>
      <c r="X384" s="92" t="str" cm="1">
        <f t="array" ref="X384">IF(N384="","",ROUND(L_Vc(K384,P384,N384),2))</f>
        <v/>
      </c>
      <c r="Y384" s="92" t="str">
        <f t="shared" si="38"/>
        <v/>
      </c>
      <c r="Z384" s="92" t="str">
        <f t="shared" si="39"/>
        <v/>
      </c>
      <c r="AA384" s="92" t="str">
        <f t="shared" si="40"/>
        <v/>
      </c>
      <c r="AB384" s="76" t="str" cm="1">
        <f t="array" ref="AB384">IF(A384="","",AREA_F(IF(RIGHT(G384,4)="ment",P384,I384),R384))</f>
        <v/>
      </c>
      <c r="AC384" s="76" t="str" cm="1">
        <f t="array" ref="AC384">IF(A384="","",ROUND(AREA_BC(R384,S384,N384,O384),2))</f>
        <v/>
      </c>
      <c r="AD384" s="76" t="str">
        <f t="shared" si="41"/>
        <v/>
      </c>
      <c r="AE384" s="76" t="str" cm="1">
        <f t="array" ref="AE384">IF(A384="","",ROUND(AREA_CT(S384,U384,I384),2))</f>
        <v/>
      </c>
      <c r="AF384" s="76" t="str" cm="1">
        <f t="array" ref="AF384">IF(A384="","",ROUND(AREA_VT(T384,U384,I384,P384),2))</f>
        <v/>
      </c>
      <c r="AG384" s="96" t="str" cm="1">
        <f t="array" ref="AG384">IF(A384="","",IF(INDEX(Table_Methods!A:F,MATCH(G384,Table_Methods!B:B,0),1)&lt;&gt;"BKFL1","",MAX(0,ROUND(BKFL1_CEB(AC384,AE384,AH384,F384,F384,J384),1))))</f>
        <v/>
      </c>
      <c r="AH384" s="96" t="str" cm="1">
        <f t="array" ref="AH384">IF(A384="","",IF(INDEX(Table_Methods!A:F,MATCH(G384,Table_Methods!B:B,0),1)&lt;&gt;"BKFL1","",MAX(0,ROUND(BKFL1_STR_NRK(AC384,AE384,K384,V384,W384),1))))</f>
        <v/>
      </c>
      <c r="AI384" s="96" t="str" cm="1">
        <f t="array" ref="AI384">IF(A384="","",IF(INDEX(Table_Methods!A:F,MATCH(G384,Table_Methods!B:B,0),1)&lt;&gt;"BKFL1","",MAX(0,ROUND(BKFL1_STR_RCK(AB384,F384),1))))</f>
        <v/>
      </c>
      <c r="AJ384" s="96" t="str" cm="1">
        <f t="array" ref="AJ384">IF(A384="","",IF(INDEX(Table_Methods!A:F,MATCH(G384,Table_Methods!B:B,0),1)&lt;&gt;"BKFL2","",MAX(0,ROUND(BKFL2_CEB(AC384,AD384,AK384,F384,F384,J384),1))))</f>
        <v/>
      </c>
      <c r="AK384" s="96" t="str" cm="1">
        <f t="array" ref="AK384">IF(A384="","",IF(INDEX(Table_Methods!A:F,MATCH(G384,Table_Methods!B:B,0),1)&lt;&gt;"BKFL2","",MAX(0,ROUND(BKFL2_STR_NRK(AC384,AD384,K384,V384,X384),1))))</f>
        <v/>
      </c>
      <c r="AL384" s="96" t="str" cm="1">
        <f t="array" ref="AL384">IF(A384="","",IF(INDEX(Table_Methods!A:F,MATCH(G384,Table_Methods!B:B,0),1)&lt;&gt;"BKFL2","",MAX(0,ROUND(BKFL2_STR_RCK(AB384,F384),1))))</f>
        <v/>
      </c>
      <c r="AM384" s="96" t="str" cm="1">
        <f t="array" ref="AM384">IF(A384="","",IF(INDEX(Table_Methods!A:F,MATCH(G384,Table_Methods!B:B,0),1)&lt;&gt;"BKFL3","",MAX(0,ROUND(BKFL3_STR(AC384+AE384,K384),1))))</f>
        <v/>
      </c>
      <c r="AN384" s="96" t="str" cm="1">
        <f t="array" ref="AN384">IF(A384="","",IF(INDEX(Table_Methods!A:F,MATCH(G384,Table_Methods!B:B,0),1)&lt;&gt;"BKFL6","",MAX(0,ROUND(BKFL6_CEB(AC384,AE384,AO384,F384,F384,J384),1))))</f>
        <v/>
      </c>
      <c r="AO384" s="97" t="str" cm="1">
        <f t="array" ref="AO384">IF(A384="","",IF(INDEX(Table_Methods!A:F,MATCH(G384,Table_Methods!B:B,0),1)&lt;&gt;"BKFL6","",MAX(0,ROUND(BKFL6_STR_NRK(AC384,K384,V384),1))))</f>
        <v/>
      </c>
      <c r="AP384" s="96" t="str" cm="1">
        <f t="array" ref="AP384">IF(A384="","",IF(INDEX(Table_Methods!A:F,MATCH(G384,Table_Methods!B:B,0),1)&lt;&gt;"BKFL6","",MAX(0,ROUND(BKFL6_STR_RCK(AB384,F384),1))))</f>
        <v/>
      </c>
      <c r="AQ384" s="97" t="str" cm="1">
        <f t="array" ref="AQ384">IF(A384="","",IF(INDEX(Table_Methods!A:F,MATCH(G384,Table_Methods!B:B,0),1)&lt;&gt;"BKFL7","",MAX(0,ROUND(BKFL7_CEB(AC384,AD384,AR384,F384,F384,J384),1))))</f>
        <v/>
      </c>
      <c r="AR384" s="96" t="str" cm="1">
        <f t="array" ref="AR384">IF(A384="","",IF(INDEX(Table_Methods!A:F,MATCH(G384,Table_Methods!B:B,0),1)&lt;&gt;"BKFL7","",MAX(0,ROUND(BKFL7_STR_NRK(AC384,K384,V384),1))))</f>
        <v/>
      </c>
      <c r="AS384" s="96" t="str" cm="1">
        <f t="array" ref="AS384">IF(A384="","",IF(INDEX(Table_Methods!A:F,MATCH(G384,Table_Methods!B:B,0),1)&lt;&gt;"BKFL7","",MAX(0,ROUND(BKFL7_STR_RCK(AB384,F384),1))))</f>
        <v/>
      </c>
      <c r="AT384" s="97" t="str" cm="1">
        <f t="array" ref="AT384">IF(A384="","",IF(INDEX(Table_Methods!A:F,MATCH(G384,Table_Methods!B:B,0),1)&lt;&gt;"BKFL8","",MAX(0,ROUND(BKFL8_CEB(AF384,Z384,AA384),1))))</f>
        <v/>
      </c>
      <c r="AU384" s="96" t="str" cm="1">
        <f t="array" ref="AU384">IF(A384="","",IF(INDEX(Table_Methods!A:F,MATCH(G384,Table_Methods!B:B,0),1)&lt;&gt;"BKFL8","",MAX(0,ROUND(BKFL8_STR_NRK(AC384,AD384,X384,Y384,Z384),1))))</f>
        <v/>
      </c>
      <c r="AV384" s="96" t="str" cm="1">
        <f t="array" ref="AV384">IF(A384="","",IF(INDEX(Table_Methods!A:F,MATCH(G384,Table_Methods!B:B,0),1)&lt;&gt;"BKFL8","",MAX(0,ROUND(BKFL8_STR_RCK(AB384,X384),1))))</f>
        <v/>
      </c>
      <c r="AW384" s="96" t="str" cm="1">
        <f t="array" ref="AW384">IF(A384="","",IF(INDEX(Table_Methods!A:F,MATCH(G384,Table_Methods!B:B,0),1)&lt;&gt;"BKFL9","",MAX(0,ROUND(BKFL9_STR_NRK(AC384,AD384,X384,Y384,Z384),1))))</f>
        <v/>
      </c>
      <c r="AX384" s="96" t="str" cm="1">
        <f t="array" ref="AX384">IF(A384="","",IF(INDEX(Table_Methods!A:F,MATCH(G384,Table_Methods!B:B,0),1)&lt;&gt;"BKFL9","",MAX(0,ROUND(BKFL9_STR_RCK(AB384,X384),1))))</f>
        <v/>
      </c>
    </row>
    <row r="385" spans="1:50" x14ac:dyDescent="0.25">
      <c r="A385" s="82" t="str">
        <f>IF(Input!A385="","",Input!A385)</f>
        <v/>
      </c>
      <c r="B385" s="82" t="str">
        <f>IF(Input!B385="","",Input!B385)</f>
        <v/>
      </c>
      <c r="C385" s="82" t="str">
        <f>IF(Input!D385="","",Input!D385)</f>
        <v/>
      </c>
      <c r="D385" s="82" t="str">
        <f>IF(Input!E385="","",Input!E385)</f>
        <v/>
      </c>
      <c r="E385" s="82" t="str">
        <f>IF(Input!F385="","",Input!F385)</f>
        <v/>
      </c>
      <c r="F385" s="82" t="str">
        <f>IF(Input!G385="","",Input!G385)</f>
        <v/>
      </c>
      <c r="G385" s="83" t="str">
        <f>IF(Input!H385="","",Input!H385)</f>
        <v/>
      </c>
      <c r="H385" s="82" t="str">
        <f>IF(Input!I385="","",Input!I385)</f>
        <v/>
      </c>
      <c r="I385" s="82" t="str">
        <f>IF(Input!J385="","",Input!J385)</f>
        <v/>
      </c>
      <c r="J385" s="82" t="str">
        <f>IF(Input!K385="","",Input!K385)</f>
        <v/>
      </c>
      <c r="K385" s="82" t="str">
        <f>IF(Input!L385="","",Input!L385)</f>
        <v/>
      </c>
      <c r="L385" s="70" t="str">
        <f>IF(B385="","",IF(B385="Box",4,IF(AND(Project!$B$12&gt;0,ISNUMBER(Project!$B$12)),Project!$B$12,12)))</f>
        <v/>
      </c>
      <c r="M385" s="66" t="str">
        <f t="shared" si="35"/>
        <v/>
      </c>
      <c r="N385" s="66" t="str">
        <f t="shared" si="36"/>
        <v/>
      </c>
      <c r="O385" s="67" t="str" cm="1">
        <f t="array" ref="O385">IF(A385="","",ROUND(IF(B385="Circular",Circular(M385),IF(B385="Box",Box(M385,N385),Elliptical(M385,N385))),3))</f>
        <v/>
      </c>
      <c r="P385" s="66" t="str">
        <f t="shared" si="37"/>
        <v/>
      </c>
      <c r="Q385" s="66" t="str" cm="1">
        <f t="array" ref="Q385">IF(M385="","",ROUND(W(M385),2))</f>
        <v/>
      </c>
      <c r="R385" s="66" t="str" cm="1">
        <f t="array" ref="R385">IF(M385="","",ROUND(Wb(Q385,M385),2))</f>
        <v/>
      </c>
      <c r="S385" s="66" t="str" cm="1">
        <f t="array" ref="S385">IF(R385="","",ROUND(K(R385,N385,L385),2))</f>
        <v/>
      </c>
      <c r="T385" s="66" t="str" cm="1">
        <f t="array" ref="T385">IF(S385="","",ROUND(K_3(S385,P385,L385),2))</f>
        <v/>
      </c>
      <c r="U385" s="66" t="str" cm="1">
        <f t="array" ref="U385">IF(S385="","",ROUND(Wt(I385,S385,L385),2))</f>
        <v/>
      </c>
      <c r="V385" s="92" t="str" cm="1">
        <f t="array" ref="V385">IF(A385="","",MAX(ROUND(L_B2(K385,N385),2),0))</f>
        <v/>
      </c>
      <c r="W385" s="92" t="str" cm="1">
        <f t="array" ref="W385">IF(A385="","",MAX(ROUND(L_Tc(K385,I385,N385),2),0))</f>
        <v/>
      </c>
      <c r="X385" s="92" t="str" cm="1">
        <f t="array" ref="X385">IF(N385="","",ROUND(L_Vc(K385,P385,N385),2))</f>
        <v/>
      </c>
      <c r="Y385" s="92" t="str">
        <f t="shared" si="38"/>
        <v/>
      </c>
      <c r="Z385" s="92" t="str">
        <f t="shared" si="39"/>
        <v/>
      </c>
      <c r="AA385" s="92" t="str">
        <f t="shared" si="40"/>
        <v/>
      </c>
      <c r="AB385" s="76" t="str" cm="1">
        <f t="array" ref="AB385">IF(A385="","",AREA_F(IF(RIGHT(G385,4)="ment",P385,I385),R385))</f>
        <v/>
      </c>
      <c r="AC385" s="76" t="str" cm="1">
        <f t="array" ref="AC385">IF(A385="","",ROUND(AREA_BC(R385,S385,N385,O385),2))</f>
        <v/>
      </c>
      <c r="AD385" s="76" t="str">
        <f t="shared" si="41"/>
        <v/>
      </c>
      <c r="AE385" s="76" t="str" cm="1">
        <f t="array" ref="AE385">IF(A385="","",ROUND(AREA_CT(S385,U385,I385),2))</f>
        <v/>
      </c>
      <c r="AF385" s="76" t="str" cm="1">
        <f t="array" ref="AF385">IF(A385="","",ROUND(AREA_VT(T385,U385,I385,P385),2))</f>
        <v/>
      </c>
      <c r="AG385" s="96" t="str" cm="1">
        <f t="array" ref="AG385">IF(A385="","",IF(INDEX(Table_Methods!A:F,MATCH(G385,Table_Methods!B:B,0),1)&lt;&gt;"BKFL1","",MAX(0,ROUND(BKFL1_CEB(AC385,AE385,AH385,F385,F385,J385),1))))</f>
        <v/>
      </c>
      <c r="AH385" s="96" t="str" cm="1">
        <f t="array" ref="AH385">IF(A385="","",IF(INDEX(Table_Methods!A:F,MATCH(G385,Table_Methods!B:B,0),1)&lt;&gt;"BKFL1","",MAX(0,ROUND(BKFL1_STR_NRK(AC385,AE385,K385,V385,W385),1))))</f>
        <v/>
      </c>
      <c r="AI385" s="96" t="str" cm="1">
        <f t="array" ref="AI385">IF(A385="","",IF(INDEX(Table_Methods!A:F,MATCH(G385,Table_Methods!B:B,0),1)&lt;&gt;"BKFL1","",MAX(0,ROUND(BKFL1_STR_RCK(AB385,F385),1))))</f>
        <v/>
      </c>
      <c r="AJ385" s="96" t="str" cm="1">
        <f t="array" ref="AJ385">IF(A385="","",IF(INDEX(Table_Methods!A:F,MATCH(G385,Table_Methods!B:B,0),1)&lt;&gt;"BKFL2","",MAX(0,ROUND(BKFL2_CEB(AC385,AD385,AK385,F385,F385,J385),1))))</f>
        <v/>
      </c>
      <c r="AK385" s="96" t="str" cm="1">
        <f t="array" ref="AK385">IF(A385="","",IF(INDEX(Table_Methods!A:F,MATCH(G385,Table_Methods!B:B,0),1)&lt;&gt;"BKFL2","",MAX(0,ROUND(BKFL2_STR_NRK(AC385,AD385,K385,V385,X385),1))))</f>
        <v/>
      </c>
      <c r="AL385" s="96" t="str" cm="1">
        <f t="array" ref="AL385">IF(A385="","",IF(INDEX(Table_Methods!A:F,MATCH(G385,Table_Methods!B:B,0),1)&lt;&gt;"BKFL2","",MAX(0,ROUND(BKFL2_STR_RCK(AB385,F385),1))))</f>
        <v/>
      </c>
      <c r="AM385" s="96" t="str" cm="1">
        <f t="array" ref="AM385">IF(A385="","",IF(INDEX(Table_Methods!A:F,MATCH(G385,Table_Methods!B:B,0),1)&lt;&gt;"BKFL3","",MAX(0,ROUND(BKFL3_STR(AC385+AE385,K385),1))))</f>
        <v/>
      </c>
      <c r="AN385" s="96" t="str" cm="1">
        <f t="array" ref="AN385">IF(A385="","",IF(INDEX(Table_Methods!A:F,MATCH(G385,Table_Methods!B:B,0),1)&lt;&gt;"BKFL6","",MAX(0,ROUND(BKFL6_CEB(AC385,AE385,AO385,F385,F385,J385),1))))</f>
        <v/>
      </c>
      <c r="AO385" s="97" t="str" cm="1">
        <f t="array" ref="AO385">IF(A385="","",IF(INDEX(Table_Methods!A:F,MATCH(G385,Table_Methods!B:B,0),1)&lt;&gt;"BKFL6","",MAX(0,ROUND(BKFL6_STR_NRK(AC385,K385,V385),1))))</f>
        <v/>
      </c>
      <c r="AP385" s="96" t="str" cm="1">
        <f t="array" ref="AP385">IF(A385="","",IF(INDEX(Table_Methods!A:F,MATCH(G385,Table_Methods!B:B,0),1)&lt;&gt;"BKFL6","",MAX(0,ROUND(BKFL6_STR_RCK(AB385,F385),1))))</f>
        <v/>
      </c>
      <c r="AQ385" s="97" t="str" cm="1">
        <f t="array" ref="AQ385">IF(A385="","",IF(INDEX(Table_Methods!A:F,MATCH(G385,Table_Methods!B:B,0),1)&lt;&gt;"BKFL7","",MAX(0,ROUND(BKFL7_CEB(AC385,AD385,AR385,F385,F385,J385),1))))</f>
        <v/>
      </c>
      <c r="AR385" s="96" t="str" cm="1">
        <f t="array" ref="AR385">IF(A385="","",IF(INDEX(Table_Methods!A:F,MATCH(G385,Table_Methods!B:B,0),1)&lt;&gt;"BKFL7","",MAX(0,ROUND(BKFL7_STR_NRK(AC385,K385,V385),1))))</f>
        <v/>
      </c>
      <c r="AS385" s="96" t="str" cm="1">
        <f t="array" ref="AS385">IF(A385="","",IF(INDEX(Table_Methods!A:F,MATCH(G385,Table_Methods!B:B,0),1)&lt;&gt;"BKFL7","",MAX(0,ROUND(BKFL7_STR_RCK(AB385,F385),1))))</f>
        <v/>
      </c>
      <c r="AT385" s="97" t="str" cm="1">
        <f t="array" ref="AT385">IF(A385="","",IF(INDEX(Table_Methods!A:F,MATCH(G385,Table_Methods!B:B,0),1)&lt;&gt;"BKFL8","",MAX(0,ROUND(BKFL8_CEB(AF385,Z385,AA385),1))))</f>
        <v/>
      </c>
      <c r="AU385" s="96" t="str" cm="1">
        <f t="array" ref="AU385">IF(A385="","",IF(INDEX(Table_Methods!A:F,MATCH(G385,Table_Methods!B:B,0),1)&lt;&gt;"BKFL8","",MAX(0,ROUND(BKFL8_STR_NRK(AC385,AD385,X385,Y385,Z385),1))))</f>
        <v/>
      </c>
      <c r="AV385" s="96" t="str" cm="1">
        <f t="array" ref="AV385">IF(A385="","",IF(INDEX(Table_Methods!A:F,MATCH(G385,Table_Methods!B:B,0),1)&lt;&gt;"BKFL8","",MAX(0,ROUND(BKFL8_STR_RCK(AB385,X385),1))))</f>
        <v/>
      </c>
      <c r="AW385" s="96" t="str" cm="1">
        <f t="array" ref="AW385">IF(A385="","",IF(INDEX(Table_Methods!A:F,MATCH(G385,Table_Methods!B:B,0),1)&lt;&gt;"BKFL9","",MAX(0,ROUND(BKFL9_STR_NRK(AC385,AD385,X385,Y385,Z385),1))))</f>
        <v/>
      </c>
      <c r="AX385" s="96" t="str" cm="1">
        <f t="array" ref="AX385">IF(A385="","",IF(INDEX(Table_Methods!A:F,MATCH(G385,Table_Methods!B:B,0),1)&lt;&gt;"BKFL9","",MAX(0,ROUND(BKFL9_STR_RCK(AB385,X385),1))))</f>
        <v/>
      </c>
    </row>
    <row r="386" spans="1:50" x14ac:dyDescent="0.25">
      <c r="A386" s="82" t="str">
        <f>IF(Input!A386="","",Input!A386)</f>
        <v/>
      </c>
      <c r="B386" s="82" t="str">
        <f>IF(Input!B386="","",Input!B386)</f>
        <v/>
      </c>
      <c r="C386" s="82" t="str">
        <f>IF(Input!D386="","",Input!D386)</f>
        <v/>
      </c>
      <c r="D386" s="82" t="str">
        <f>IF(Input!E386="","",Input!E386)</f>
        <v/>
      </c>
      <c r="E386" s="82" t="str">
        <f>IF(Input!F386="","",Input!F386)</f>
        <v/>
      </c>
      <c r="F386" s="82" t="str">
        <f>IF(Input!G386="","",Input!G386)</f>
        <v/>
      </c>
      <c r="G386" s="83" t="str">
        <f>IF(Input!H386="","",Input!H386)</f>
        <v/>
      </c>
      <c r="H386" s="82" t="str">
        <f>IF(Input!I386="","",Input!I386)</f>
        <v/>
      </c>
      <c r="I386" s="82" t="str">
        <f>IF(Input!J386="","",Input!J386)</f>
        <v/>
      </c>
      <c r="J386" s="82" t="str">
        <f>IF(Input!K386="","",Input!K386)</f>
        <v/>
      </c>
      <c r="K386" s="82" t="str">
        <f>IF(Input!L386="","",Input!L386)</f>
        <v/>
      </c>
      <c r="L386" s="70" t="str">
        <f>IF(B386="","",IF(B386="Box",4,IF(AND(Project!$B$12&gt;0,ISNUMBER(Project!$B$12)),Project!$B$12,12)))</f>
        <v/>
      </c>
      <c r="M386" s="66" t="str">
        <f t="shared" si="35"/>
        <v/>
      </c>
      <c r="N386" s="66" t="str">
        <f t="shared" si="36"/>
        <v/>
      </c>
      <c r="O386" s="67" t="str" cm="1">
        <f t="array" ref="O386">IF(A386="","",ROUND(IF(B386="Circular",Circular(M386),IF(B386="Box",Box(M386,N386),Elliptical(M386,N386))),3))</f>
        <v/>
      </c>
      <c r="P386" s="66" t="str">
        <f t="shared" si="37"/>
        <v/>
      </c>
      <c r="Q386" s="66" t="str" cm="1">
        <f t="array" ref="Q386">IF(M386="","",ROUND(W(M386),2))</f>
        <v/>
      </c>
      <c r="R386" s="66" t="str" cm="1">
        <f t="array" ref="R386">IF(M386="","",ROUND(Wb(Q386,M386),2))</f>
        <v/>
      </c>
      <c r="S386" s="66" t="str" cm="1">
        <f t="array" ref="S386">IF(R386="","",ROUND(K(R386,N386,L386),2))</f>
        <v/>
      </c>
      <c r="T386" s="66" t="str" cm="1">
        <f t="array" ref="T386">IF(S386="","",ROUND(K_3(S386,P386,L386),2))</f>
        <v/>
      </c>
      <c r="U386" s="66" t="str" cm="1">
        <f t="array" ref="U386">IF(S386="","",ROUND(Wt(I386,S386,L386),2))</f>
        <v/>
      </c>
      <c r="V386" s="92" t="str" cm="1">
        <f t="array" ref="V386">IF(A386="","",MAX(ROUND(L_B2(K386,N386),2),0))</f>
        <v/>
      </c>
      <c r="W386" s="92" t="str" cm="1">
        <f t="array" ref="W386">IF(A386="","",MAX(ROUND(L_Tc(K386,I386,N386),2),0))</f>
        <v/>
      </c>
      <c r="X386" s="92" t="str" cm="1">
        <f t="array" ref="X386">IF(N386="","",ROUND(L_Vc(K386,P386,N386),2))</f>
        <v/>
      </c>
      <c r="Y386" s="92" t="str">
        <f t="shared" si="38"/>
        <v/>
      </c>
      <c r="Z386" s="92" t="str">
        <f t="shared" si="39"/>
        <v/>
      </c>
      <c r="AA386" s="92" t="str">
        <f t="shared" si="40"/>
        <v/>
      </c>
      <c r="AB386" s="76" t="str" cm="1">
        <f t="array" ref="AB386">IF(A386="","",AREA_F(IF(RIGHT(G386,4)="ment",P386,I386),R386))</f>
        <v/>
      </c>
      <c r="AC386" s="76" t="str" cm="1">
        <f t="array" ref="AC386">IF(A386="","",ROUND(AREA_BC(R386,S386,N386,O386),2))</f>
        <v/>
      </c>
      <c r="AD386" s="76" t="str">
        <f t="shared" si="41"/>
        <v/>
      </c>
      <c r="AE386" s="76" t="str" cm="1">
        <f t="array" ref="AE386">IF(A386="","",ROUND(AREA_CT(S386,U386,I386),2))</f>
        <v/>
      </c>
      <c r="AF386" s="76" t="str" cm="1">
        <f t="array" ref="AF386">IF(A386="","",ROUND(AREA_VT(T386,U386,I386,P386),2))</f>
        <v/>
      </c>
      <c r="AG386" s="96" t="str" cm="1">
        <f t="array" ref="AG386">IF(A386="","",IF(INDEX(Table_Methods!A:F,MATCH(G386,Table_Methods!B:B,0),1)&lt;&gt;"BKFL1","",MAX(0,ROUND(BKFL1_CEB(AC386,AE386,AH386,F386,F386,J386),1))))</f>
        <v/>
      </c>
      <c r="AH386" s="96" t="str" cm="1">
        <f t="array" ref="AH386">IF(A386="","",IF(INDEX(Table_Methods!A:F,MATCH(G386,Table_Methods!B:B,0),1)&lt;&gt;"BKFL1","",MAX(0,ROUND(BKFL1_STR_NRK(AC386,AE386,K386,V386,W386),1))))</f>
        <v/>
      </c>
      <c r="AI386" s="96" t="str" cm="1">
        <f t="array" ref="AI386">IF(A386="","",IF(INDEX(Table_Methods!A:F,MATCH(G386,Table_Methods!B:B,0),1)&lt;&gt;"BKFL1","",MAX(0,ROUND(BKFL1_STR_RCK(AB386,F386),1))))</f>
        <v/>
      </c>
      <c r="AJ386" s="96" t="str" cm="1">
        <f t="array" ref="AJ386">IF(A386="","",IF(INDEX(Table_Methods!A:F,MATCH(G386,Table_Methods!B:B,0),1)&lt;&gt;"BKFL2","",MAX(0,ROUND(BKFL2_CEB(AC386,AD386,AK386,F386,F386,J386),1))))</f>
        <v/>
      </c>
      <c r="AK386" s="96" t="str" cm="1">
        <f t="array" ref="AK386">IF(A386="","",IF(INDEX(Table_Methods!A:F,MATCH(G386,Table_Methods!B:B,0),1)&lt;&gt;"BKFL2","",MAX(0,ROUND(BKFL2_STR_NRK(AC386,AD386,K386,V386,X386),1))))</f>
        <v/>
      </c>
      <c r="AL386" s="96" t="str" cm="1">
        <f t="array" ref="AL386">IF(A386="","",IF(INDEX(Table_Methods!A:F,MATCH(G386,Table_Methods!B:B,0),1)&lt;&gt;"BKFL2","",MAX(0,ROUND(BKFL2_STR_RCK(AB386,F386),1))))</f>
        <v/>
      </c>
      <c r="AM386" s="96" t="str" cm="1">
        <f t="array" ref="AM386">IF(A386="","",IF(INDEX(Table_Methods!A:F,MATCH(G386,Table_Methods!B:B,0),1)&lt;&gt;"BKFL3","",MAX(0,ROUND(BKFL3_STR(AC386+AE386,K386),1))))</f>
        <v/>
      </c>
      <c r="AN386" s="96" t="str" cm="1">
        <f t="array" ref="AN386">IF(A386="","",IF(INDEX(Table_Methods!A:F,MATCH(G386,Table_Methods!B:B,0),1)&lt;&gt;"BKFL6","",MAX(0,ROUND(BKFL6_CEB(AC386,AE386,AO386,F386,F386,J386),1))))</f>
        <v/>
      </c>
      <c r="AO386" s="97" t="str" cm="1">
        <f t="array" ref="AO386">IF(A386="","",IF(INDEX(Table_Methods!A:F,MATCH(G386,Table_Methods!B:B,0),1)&lt;&gt;"BKFL6","",MAX(0,ROUND(BKFL6_STR_NRK(AC386,K386,V386),1))))</f>
        <v/>
      </c>
      <c r="AP386" s="96" t="str" cm="1">
        <f t="array" ref="AP386">IF(A386="","",IF(INDEX(Table_Methods!A:F,MATCH(G386,Table_Methods!B:B,0),1)&lt;&gt;"BKFL6","",MAX(0,ROUND(BKFL6_STR_RCK(AB386,F386),1))))</f>
        <v/>
      </c>
      <c r="AQ386" s="97" t="str" cm="1">
        <f t="array" ref="AQ386">IF(A386="","",IF(INDEX(Table_Methods!A:F,MATCH(G386,Table_Methods!B:B,0),1)&lt;&gt;"BKFL7","",MAX(0,ROUND(BKFL7_CEB(AC386,AD386,AR386,F386,F386,J386),1))))</f>
        <v/>
      </c>
      <c r="AR386" s="96" t="str" cm="1">
        <f t="array" ref="AR386">IF(A386="","",IF(INDEX(Table_Methods!A:F,MATCH(G386,Table_Methods!B:B,0),1)&lt;&gt;"BKFL7","",MAX(0,ROUND(BKFL7_STR_NRK(AC386,K386,V386),1))))</f>
        <v/>
      </c>
      <c r="AS386" s="96" t="str" cm="1">
        <f t="array" ref="AS386">IF(A386="","",IF(INDEX(Table_Methods!A:F,MATCH(G386,Table_Methods!B:B,0),1)&lt;&gt;"BKFL7","",MAX(0,ROUND(BKFL7_STR_RCK(AB386,F386),1))))</f>
        <v/>
      </c>
      <c r="AT386" s="97" t="str" cm="1">
        <f t="array" ref="AT386">IF(A386="","",IF(INDEX(Table_Methods!A:F,MATCH(G386,Table_Methods!B:B,0),1)&lt;&gt;"BKFL8","",MAX(0,ROUND(BKFL8_CEB(AF386,Z386,AA386),1))))</f>
        <v/>
      </c>
      <c r="AU386" s="96" t="str" cm="1">
        <f t="array" ref="AU386">IF(A386="","",IF(INDEX(Table_Methods!A:F,MATCH(G386,Table_Methods!B:B,0),1)&lt;&gt;"BKFL8","",MAX(0,ROUND(BKFL8_STR_NRK(AC386,AD386,X386,Y386,Z386),1))))</f>
        <v/>
      </c>
      <c r="AV386" s="96" t="str" cm="1">
        <f t="array" ref="AV386">IF(A386="","",IF(INDEX(Table_Methods!A:F,MATCH(G386,Table_Methods!B:B,0),1)&lt;&gt;"BKFL8","",MAX(0,ROUND(BKFL8_STR_RCK(AB386,X386),1))))</f>
        <v/>
      </c>
      <c r="AW386" s="96" t="str" cm="1">
        <f t="array" ref="AW386">IF(A386="","",IF(INDEX(Table_Methods!A:F,MATCH(G386,Table_Methods!B:B,0),1)&lt;&gt;"BKFL9","",MAX(0,ROUND(BKFL9_STR_NRK(AC386,AD386,X386,Y386,Z386),1))))</f>
        <v/>
      </c>
      <c r="AX386" s="96" t="str" cm="1">
        <f t="array" ref="AX386">IF(A386="","",IF(INDEX(Table_Methods!A:F,MATCH(G386,Table_Methods!B:B,0),1)&lt;&gt;"BKFL9","",MAX(0,ROUND(BKFL9_STR_RCK(AB386,X386),1))))</f>
        <v/>
      </c>
    </row>
    <row r="387" spans="1:50" x14ac:dyDescent="0.25">
      <c r="A387" s="82" t="str">
        <f>IF(Input!A387="","",Input!A387)</f>
        <v/>
      </c>
      <c r="B387" s="82" t="str">
        <f>IF(Input!B387="","",Input!B387)</f>
        <v/>
      </c>
      <c r="C387" s="82" t="str">
        <f>IF(Input!D387="","",Input!D387)</f>
        <v/>
      </c>
      <c r="D387" s="82" t="str">
        <f>IF(Input!E387="","",Input!E387)</f>
        <v/>
      </c>
      <c r="E387" s="82" t="str">
        <f>IF(Input!F387="","",Input!F387)</f>
        <v/>
      </c>
      <c r="F387" s="82" t="str">
        <f>IF(Input!G387="","",Input!G387)</f>
        <v/>
      </c>
      <c r="G387" s="83" t="str">
        <f>IF(Input!H387="","",Input!H387)</f>
        <v/>
      </c>
      <c r="H387" s="82" t="str">
        <f>IF(Input!I387="","",Input!I387)</f>
        <v/>
      </c>
      <c r="I387" s="82" t="str">
        <f>IF(Input!J387="","",Input!J387)</f>
        <v/>
      </c>
      <c r="J387" s="82" t="str">
        <f>IF(Input!K387="","",Input!K387)</f>
        <v/>
      </c>
      <c r="K387" s="82" t="str">
        <f>IF(Input!L387="","",Input!L387)</f>
        <v/>
      </c>
      <c r="L387" s="70" t="str">
        <f>IF(B387="","",IF(B387="Box",4,IF(AND(Project!$B$12&gt;0,ISNUMBER(Project!$B$12)),Project!$B$12,12)))</f>
        <v/>
      </c>
      <c r="M387" s="66" t="str">
        <f t="shared" ref="M387:M450" si="42">IF(C387="","",ROUND((C387+E387*2)/12,2))</f>
        <v/>
      </c>
      <c r="N387" s="66" t="str">
        <f t="shared" ref="N387:N450" si="43">IF(D387="","",ROUND((D387+E387*2)/12,2))</f>
        <v/>
      </c>
      <c r="O387" s="67" t="str" cm="1">
        <f t="array" ref="O387">IF(A387="","",ROUND(IF(B387="Circular",Circular(M387),IF(B387="Box",Box(M387,N387),Elliptical(M387,N387))),3))</f>
        <v/>
      </c>
      <c r="P387" s="66" t="str">
        <f t="shared" ref="P387:P450" si="44">IF(C387="","",IF(M387&lt;=1.5,1,1.5))</f>
        <v/>
      </c>
      <c r="Q387" s="66" t="str" cm="1">
        <f t="array" ref="Q387">IF(M387="","",ROUND(W(M387),2))</f>
        <v/>
      </c>
      <c r="R387" s="66" t="str" cm="1">
        <f t="array" ref="R387">IF(M387="","",ROUND(Wb(Q387,M387),2))</f>
        <v/>
      </c>
      <c r="S387" s="66" t="str" cm="1">
        <f t="array" ref="S387">IF(R387="","",ROUND(K(R387,N387,L387),2))</f>
        <v/>
      </c>
      <c r="T387" s="66" t="str" cm="1">
        <f t="array" ref="T387">IF(S387="","",ROUND(K_3(S387,P387,L387),2))</f>
        <v/>
      </c>
      <c r="U387" s="66" t="str" cm="1">
        <f t="array" ref="U387">IF(S387="","",ROUND(Wt(I387,S387,L387),2))</f>
        <v/>
      </c>
      <c r="V387" s="92" t="str" cm="1">
        <f t="array" ref="V387">IF(A387="","",MAX(ROUND(L_B2(K387,N387),2),0))</f>
        <v/>
      </c>
      <c r="W387" s="92" t="str" cm="1">
        <f t="array" ref="W387">IF(A387="","",MAX(ROUND(L_Tc(K387,I387,N387),2),0))</f>
        <v/>
      </c>
      <c r="X387" s="92" t="str" cm="1">
        <f t="array" ref="X387">IF(N387="","",ROUND(L_Vc(K387,P387,N387),2))</f>
        <v/>
      </c>
      <c r="Y387" s="92" t="str">
        <f t="shared" ref="Y387:Y450" si="45">IF(N387="","",ROUND(K387-4*P387,2))</f>
        <v/>
      </c>
      <c r="Z387" s="92" t="str">
        <f t="shared" ref="Z387:Z450" si="46">IF(P387="","",ROUND(K387,2))</f>
        <v/>
      </c>
      <c r="AA387" s="92" t="str">
        <f t="shared" ref="AA387:AA450" si="47">IF(I387="","",ROUND(Y387+4*I387,2))</f>
        <v/>
      </c>
      <c r="AB387" s="76" t="str" cm="1">
        <f t="array" ref="AB387">IF(A387="","",AREA_F(IF(RIGHT(G387,4)="ment",P387,I387),R387))</f>
        <v/>
      </c>
      <c r="AC387" s="76" t="str" cm="1">
        <f t="array" ref="AC387">IF(A387="","",ROUND(AREA_BC(R387,S387,N387,O387),2))</f>
        <v/>
      </c>
      <c r="AD387" s="76" t="str">
        <f t="shared" ref="AD387:AD450" si="48">IF(A387="","",ROUND((S387+T387)/2*P387,2))</f>
        <v/>
      </c>
      <c r="AE387" s="76" t="str" cm="1">
        <f t="array" ref="AE387">IF(A387="","",ROUND(AREA_CT(S387,U387,I387),2))</f>
        <v/>
      </c>
      <c r="AF387" s="76" t="str" cm="1">
        <f t="array" ref="AF387">IF(A387="","",ROUND(AREA_VT(T387,U387,I387,P387),2))</f>
        <v/>
      </c>
      <c r="AG387" s="96" t="str" cm="1">
        <f t="array" ref="AG387">IF(A387="","",IF(INDEX(Table_Methods!A:F,MATCH(G387,Table_Methods!B:B,0),1)&lt;&gt;"BKFL1","",MAX(0,ROUND(BKFL1_CEB(AC387,AE387,AH387,F387,F387,J387),1))))</f>
        <v/>
      </c>
      <c r="AH387" s="96" t="str" cm="1">
        <f t="array" ref="AH387">IF(A387="","",IF(INDEX(Table_Methods!A:F,MATCH(G387,Table_Methods!B:B,0),1)&lt;&gt;"BKFL1","",MAX(0,ROUND(BKFL1_STR_NRK(AC387,AE387,K387,V387,W387),1))))</f>
        <v/>
      </c>
      <c r="AI387" s="96" t="str" cm="1">
        <f t="array" ref="AI387">IF(A387="","",IF(INDEX(Table_Methods!A:F,MATCH(G387,Table_Methods!B:B,0),1)&lt;&gt;"BKFL1","",MAX(0,ROUND(BKFL1_STR_RCK(AB387,F387),1))))</f>
        <v/>
      </c>
      <c r="AJ387" s="96" t="str" cm="1">
        <f t="array" ref="AJ387">IF(A387="","",IF(INDEX(Table_Methods!A:F,MATCH(G387,Table_Methods!B:B,0),1)&lt;&gt;"BKFL2","",MAX(0,ROUND(BKFL2_CEB(AC387,AD387,AK387,F387,F387,J387),1))))</f>
        <v/>
      </c>
      <c r="AK387" s="96" t="str" cm="1">
        <f t="array" ref="AK387">IF(A387="","",IF(INDEX(Table_Methods!A:F,MATCH(G387,Table_Methods!B:B,0),1)&lt;&gt;"BKFL2","",MAX(0,ROUND(BKFL2_STR_NRK(AC387,AD387,K387,V387,X387),1))))</f>
        <v/>
      </c>
      <c r="AL387" s="96" t="str" cm="1">
        <f t="array" ref="AL387">IF(A387="","",IF(INDEX(Table_Methods!A:F,MATCH(G387,Table_Methods!B:B,0),1)&lt;&gt;"BKFL2","",MAX(0,ROUND(BKFL2_STR_RCK(AB387,F387),1))))</f>
        <v/>
      </c>
      <c r="AM387" s="96" t="str" cm="1">
        <f t="array" ref="AM387">IF(A387="","",IF(INDEX(Table_Methods!A:F,MATCH(G387,Table_Methods!B:B,0),1)&lt;&gt;"BKFL3","",MAX(0,ROUND(BKFL3_STR(AC387+AE387,K387),1))))</f>
        <v/>
      </c>
      <c r="AN387" s="96" t="str" cm="1">
        <f t="array" ref="AN387">IF(A387="","",IF(INDEX(Table_Methods!A:F,MATCH(G387,Table_Methods!B:B,0),1)&lt;&gt;"BKFL6","",MAX(0,ROUND(BKFL6_CEB(AC387,AE387,AO387,F387,F387,J387),1))))</f>
        <v/>
      </c>
      <c r="AO387" s="97" t="str" cm="1">
        <f t="array" ref="AO387">IF(A387="","",IF(INDEX(Table_Methods!A:F,MATCH(G387,Table_Methods!B:B,0),1)&lt;&gt;"BKFL6","",MAX(0,ROUND(BKFL6_STR_NRK(AC387,K387,V387),1))))</f>
        <v/>
      </c>
      <c r="AP387" s="96" t="str" cm="1">
        <f t="array" ref="AP387">IF(A387="","",IF(INDEX(Table_Methods!A:F,MATCH(G387,Table_Methods!B:B,0),1)&lt;&gt;"BKFL6","",MAX(0,ROUND(BKFL6_STR_RCK(AB387,F387),1))))</f>
        <v/>
      </c>
      <c r="AQ387" s="97" t="str" cm="1">
        <f t="array" ref="AQ387">IF(A387="","",IF(INDEX(Table_Methods!A:F,MATCH(G387,Table_Methods!B:B,0),1)&lt;&gt;"BKFL7","",MAX(0,ROUND(BKFL7_CEB(AC387,AD387,AR387,F387,F387,J387),1))))</f>
        <v/>
      </c>
      <c r="AR387" s="96" t="str" cm="1">
        <f t="array" ref="AR387">IF(A387="","",IF(INDEX(Table_Methods!A:F,MATCH(G387,Table_Methods!B:B,0),1)&lt;&gt;"BKFL7","",MAX(0,ROUND(BKFL7_STR_NRK(AC387,K387,V387),1))))</f>
        <v/>
      </c>
      <c r="AS387" s="96" t="str" cm="1">
        <f t="array" ref="AS387">IF(A387="","",IF(INDEX(Table_Methods!A:F,MATCH(G387,Table_Methods!B:B,0),1)&lt;&gt;"BKFL7","",MAX(0,ROUND(BKFL7_STR_RCK(AB387,F387),1))))</f>
        <v/>
      </c>
      <c r="AT387" s="97" t="str" cm="1">
        <f t="array" ref="AT387">IF(A387="","",IF(INDEX(Table_Methods!A:F,MATCH(G387,Table_Methods!B:B,0),1)&lt;&gt;"BKFL8","",MAX(0,ROUND(BKFL8_CEB(AF387,Z387,AA387),1))))</f>
        <v/>
      </c>
      <c r="AU387" s="96" t="str" cm="1">
        <f t="array" ref="AU387">IF(A387="","",IF(INDEX(Table_Methods!A:F,MATCH(G387,Table_Methods!B:B,0),1)&lt;&gt;"BKFL8","",MAX(0,ROUND(BKFL8_STR_NRK(AC387,AD387,X387,Y387,Z387),1))))</f>
        <v/>
      </c>
      <c r="AV387" s="96" t="str" cm="1">
        <f t="array" ref="AV387">IF(A387="","",IF(INDEX(Table_Methods!A:F,MATCH(G387,Table_Methods!B:B,0),1)&lt;&gt;"BKFL8","",MAX(0,ROUND(BKFL8_STR_RCK(AB387,X387),1))))</f>
        <v/>
      </c>
      <c r="AW387" s="96" t="str" cm="1">
        <f t="array" ref="AW387">IF(A387="","",IF(INDEX(Table_Methods!A:F,MATCH(G387,Table_Methods!B:B,0),1)&lt;&gt;"BKFL9","",MAX(0,ROUND(BKFL9_STR_NRK(AC387,AD387,X387,Y387,Z387),1))))</f>
        <v/>
      </c>
      <c r="AX387" s="96" t="str" cm="1">
        <f t="array" ref="AX387">IF(A387="","",IF(INDEX(Table_Methods!A:F,MATCH(G387,Table_Methods!B:B,0),1)&lt;&gt;"BKFL9","",MAX(0,ROUND(BKFL9_STR_RCK(AB387,X387),1))))</f>
        <v/>
      </c>
    </row>
    <row r="388" spans="1:50" x14ac:dyDescent="0.25">
      <c r="A388" s="82" t="str">
        <f>IF(Input!A388="","",Input!A388)</f>
        <v/>
      </c>
      <c r="B388" s="82" t="str">
        <f>IF(Input!B388="","",Input!B388)</f>
        <v/>
      </c>
      <c r="C388" s="82" t="str">
        <f>IF(Input!D388="","",Input!D388)</f>
        <v/>
      </c>
      <c r="D388" s="82" t="str">
        <f>IF(Input!E388="","",Input!E388)</f>
        <v/>
      </c>
      <c r="E388" s="82" t="str">
        <f>IF(Input!F388="","",Input!F388)</f>
        <v/>
      </c>
      <c r="F388" s="82" t="str">
        <f>IF(Input!G388="","",Input!G388)</f>
        <v/>
      </c>
      <c r="G388" s="83" t="str">
        <f>IF(Input!H388="","",Input!H388)</f>
        <v/>
      </c>
      <c r="H388" s="82" t="str">
        <f>IF(Input!I388="","",Input!I388)</f>
        <v/>
      </c>
      <c r="I388" s="82" t="str">
        <f>IF(Input!J388="","",Input!J388)</f>
        <v/>
      </c>
      <c r="J388" s="82" t="str">
        <f>IF(Input!K388="","",Input!K388)</f>
        <v/>
      </c>
      <c r="K388" s="82" t="str">
        <f>IF(Input!L388="","",Input!L388)</f>
        <v/>
      </c>
      <c r="L388" s="70" t="str">
        <f>IF(B388="","",IF(B388="Box",4,IF(AND(Project!$B$12&gt;0,ISNUMBER(Project!$B$12)),Project!$B$12,12)))</f>
        <v/>
      </c>
      <c r="M388" s="66" t="str">
        <f t="shared" si="42"/>
        <v/>
      </c>
      <c r="N388" s="66" t="str">
        <f t="shared" si="43"/>
        <v/>
      </c>
      <c r="O388" s="67" t="str" cm="1">
        <f t="array" ref="O388">IF(A388="","",ROUND(IF(B388="Circular",Circular(M388),IF(B388="Box",Box(M388,N388),Elliptical(M388,N388))),3))</f>
        <v/>
      </c>
      <c r="P388" s="66" t="str">
        <f t="shared" si="44"/>
        <v/>
      </c>
      <c r="Q388" s="66" t="str" cm="1">
        <f t="array" ref="Q388">IF(M388="","",ROUND(W(M388),2))</f>
        <v/>
      </c>
      <c r="R388" s="66" t="str" cm="1">
        <f t="array" ref="R388">IF(M388="","",ROUND(Wb(Q388,M388),2))</f>
        <v/>
      </c>
      <c r="S388" s="66" t="str" cm="1">
        <f t="array" ref="S388">IF(R388="","",ROUND(K(R388,N388,L388),2))</f>
        <v/>
      </c>
      <c r="T388" s="66" t="str" cm="1">
        <f t="array" ref="T388">IF(S388="","",ROUND(K_3(S388,P388,L388),2))</f>
        <v/>
      </c>
      <c r="U388" s="66" t="str" cm="1">
        <f t="array" ref="U388">IF(S388="","",ROUND(Wt(I388,S388,L388),2))</f>
        <v/>
      </c>
      <c r="V388" s="92" t="str" cm="1">
        <f t="array" ref="V388">IF(A388="","",MAX(ROUND(L_B2(K388,N388),2),0))</f>
        <v/>
      </c>
      <c r="W388" s="92" t="str" cm="1">
        <f t="array" ref="W388">IF(A388="","",MAX(ROUND(L_Tc(K388,I388,N388),2),0))</f>
        <v/>
      </c>
      <c r="X388" s="92" t="str" cm="1">
        <f t="array" ref="X388">IF(N388="","",ROUND(L_Vc(K388,P388,N388),2))</f>
        <v/>
      </c>
      <c r="Y388" s="92" t="str">
        <f t="shared" si="45"/>
        <v/>
      </c>
      <c r="Z388" s="92" t="str">
        <f t="shared" si="46"/>
        <v/>
      </c>
      <c r="AA388" s="92" t="str">
        <f t="shared" si="47"/>
        <v/>
      </c>
      <c r="AB388" s="76" t="str" cm="1">
        <f t="array" ref="AB388">IF(A388="","",AREA_F(IF(RIGHT(G388,4)="ment",P388,I388),R388))</f>
        <v/>
      </c>
      <c r="AC388" s="76" t="str" cm="1">
        <f t="array" ref="AC388">IF(A388="","",ROUND(AREA_BC(R388,S388,N388,O388),2))</f>
        <v/>
      </c>
      <c r="AD388" s="76" t="str">
        <f t="shared" si="48"/>
        <v/>
      </c>
      <c r="AE388" s="76" t="str" cm="1">
        <f t="array" ref="AE388">IF(A388="","",ROUND(AREA_CT(S388,U388,I388),2))</f>
        <v/>
      </c>
      <c r="AF388" s="76" t="str" cm="1">
        <f t="array" ref="AF388">IF(A388="","",ROUND(AREA_VT(T388,U388,I388,P388),2))</f>
        <v/>
      </c>
      <c r="AG388" s="96" t="str" cm="1">
        <f t="array" ref="AG388">IF(A388="","",IF(INDEX(Table_Methods!A:F,MATCH(G388,Table_Methods!B:B,0),1)&lt;&gt;"BKFL1","",MAX(0,ROUND(BKFL1_CEB(AC388,AE388,AH388,F388,F388,J388),1))))</f>
        <v/>
      </c>
      <c r="AH388" s="96" t="str" cm="1">
        <f t="array" ref="AH388">IF(A388="","",IF(INDEX(Table_Methods!A:F,MATCH(G388,Table_Methods!B:B,0),1)&lt;&gt;"BKFL1","",MAX(0,ROUND(BKFL1_STR_NRK(AC388,AE388,K388,V388,W388),1))))</f>
        <v/>
      </c>
      <c r="AI388" s="96" t="str" cm="1">
        <f t="array" ref="AI388">IF(A388="","",IF(INDEX(Table_Methods!A:F,MATCH(G388,Table_Methods!B:B,0),1)&lt;&gt;"BKFL1","",MAX(0,ROUND(BKFL1_STR_RCK(AB388,F388),1))))</f>
        <v/>
      </c>
      <c r="AJ388" s="96" t="str" cm="1">
        <f t="array" ref="AJ388">IF(A388="","",IF(INDEX(Table_Methods!A:F,MATCH(G388,Table_Methods!B:B,0),1)&lt;&gt;"BKFL2","",MAX(0,ROUND(BKFL2_CEB(AC388,AD388,AK388,F388,F388,J388),1))))</f>
        <v/>
      </c>
      <c r="AK388" s="96" t="str" cm="1">
        <f t="array" ref="AK388">IF(A388="","",IF(INDEX(Table_Methods!A:F,MATCH(G388,Table_Methods!B:B,0),1)&lt;&gt;"BKFL2","",MAX(0,ROUND(BKFL2_STR_NRK(AC388,AD388,K388,V388,X388),1))))</f>
        <v/>
      </c>
      <c r="AL388" s="96" t="str" cm="1">
        <f t="array" ref="AL388">IF(A388="","",IF(INDEX(Table_Methods!A:F,MATCH(G388,Table_Methods!B:B,0),1)&lt;&gt;"BKFL2","",MAX(0,ROUND(BKFL2_STR_RCK(AB388,F388),1))))</f>
        <v/>
      </c>
      <c r="AM388" s="96" t="str" cm="1">
        <f t="array" ref="AM388">IF(A388="","",IF(INDEX(Table_Methods!A:F,MATCH(G388,Table_Methods!B:B,0),1)&lt;&gt;"BKFL3","",MAX(0,ROUND(BKFL3_STR(AC388+AE388,K388),1))))</f>
        <v/>
      </c>
      <c r="AN388" s="96" t="str" cm="1">
        <f t="array" ref="AN388">IF(A388="","",IF(INDEX(Table_Methods!A:F,MATCH(G388,Table_Methods!B:B,0),1)&lt;&gt;"BKFL6","",MAX(0,ROUND(BKFL6_CEB(AC388,AE388,AO388,F388,F388,J388),1))))</f>
        <v/>
      </c>
      <c r="AO388" s="97" t="str" cm="1">
        <f t="array" ref="AO388">IF(A388="","",IF(INDEX(Table_Methods!A:F,MATCH(G388,Table_Methods!B:B,0),1)&lt;&gt;"BKFL6","",MAX(0,ROUND(BKFL6_STR_NRK(AC388,K388,V388),1))))</f>
        <v/>
      </c>
      <c r="AP388" s="96" t="str" cm="1">
        <f t="array" ref="AP388">IF(A388="","",IF(INDEX(Table_Methods!A:F,MATCH(G388,Table_Methods!B:B,0),1)&lt;&gt;"BKFL6","",MAX(0,ROUND(BKFL6_STR_RCK(AB388,F388),1))))</f>
        <v/>
      </c>
      <c r="AQ388" s="97" t="str" cm="1">
        <f t="array" ref="AQ388">IF(A388="","",IF(INDEX(Table_Methods!A:F,MATCH(G388,Table_Methods!B:B,0),1)&lt;&gt;"BKFL7","",MAX(0,ROUND(BKFL7_CEB(AC388,AD388,AR388,F388,F388,J388),1))))</f>
        <v/>
      </c>
      <c r="AR388" s="96" t="str" cm="1">
        <f t="array" ref="AR388">IF(A388="","",IF(INDEX(Table_Methods!A:F,MATCH(G388,Table_Methods!B:B,0),1)&lt;&gt;"BKFL7","",MAX(0,ROUND(BKFL7_STR_NRK(AC388,K388,V388),1))))</f>
        <v/>
      </c>
      <c r="AS388" s="96" t="str" cm="1">
        <f t="array" ref="AS388">IF(A388="","",IF(INDEX(Table_Methods!A:F,MATCH(G388,Table_Methods!B:B,0),1)&lt;&gt;"BKFL7","",MAX(0,ROUND(BKFL7_STR_RCK(AB388,F388),1))))</f>
        <v/>
      </c>
      <c r="AT388" s="97" t="str" cm="1">
        <f t="array" ref="AT388">IF(A388="","",IF(INDEX(Table_Methods!A:F,MATCH(G388,Table_Methods!B:B,0),1)&lt;&gt;"BKFL8","",MAX(0,ROUND(BKFL8_CEB(AF388,Z388,AA388),1))))</f>
        <v/>
      </c>
      <c r="AU388" s="96" t="str" cm="1">
        <f t="array" ref="AU388">IF(A388="","",IF(INDEX(Table_Methods!A:F,MATCH(G388,Table_Methods!B:B,0),1)&lt;&gt;"BKFL8","",MAX(0,ROUND(BKFL8_STR_NRK(AC388,AD388,X388,Y388,Z388),1))))</f>
        <v/>
      </c>
      <c r="AV388" s="96" t="str" cm="1">
        <f t="array" ref="AV388">IF(A388="","",IF(INDEX(Table_Methods!A:F,MATCH(G388,Table_Methods!B:B,0),1)&lt;&gt;"BKFL8","",MAX(0,ROUND(BKFL8_STR_RCK(AB388,X388),1))))</f>
        <v/>
      </c>
      <c r="AW388" s="96" t="str" cm="1">
        <f t="array" ref="AW388">IF(A388="","",IF(INDEX(Table_Methods!A:F,MATCH(G388,Table_Methods!B:B,0),1)&lt;&gt;"BKFL9","",MAX(0,ROUND(BKFL9_STR_NRK(AC388,AD388,X388,Y388,Z388),1))))</f>
        <v/>
      </c>
      <c r="AX388" s="96" t="str" cm="1">
        <f t="array" ref="AX388">IF(A388="","",IF(INDEX(Table_Methods!A:F,MATCH(G388,Table_Methods!B:B,0),1)&lt;&gt;"BKFL9","",MAX(0,ROUND(BKFL9_STR_RCK(AB388,X388),1))))</f>
        <v/>
      </c>
    </row>
    <row r="389" spans="1:50" x14ac:dyDescent="0.25">
      <c r="A389" s="82" t="str">
        <f>IF(Input!A389="","",Input!A389)</f>
        <v/>
      </c>
      <c r="B389" s="82" t="str">
        <f>IF(Input!B389="","",Input!B389)</f>
        <v/>
      </c>
      <c r="C389" s="82" t="str">
        <f>IF(Input!D389="","",Input!D389)</f>
        <v/>
      </c>
      <c r="D389" s="82" t="str">
        <f>IF(Input!E389="","",Input!E389)</f>
        <v/>
      </c>
      <c r="E389" s="82" t="str">
        <f>IF(Input!F389="","",Input!F389)</f>
        <v/>
      </c>
      <c r="F389" s="82" t="str">
        <f>IF(Input!G389="","",Input!G389)</f>
        <v/>
      </c>
      <c r="G389" s="83" t="str">
        <f>IF(Input!H389="","",Input!H389)</f>
        <v/>
      </c>
      <c r="H389" s="82" t="str">
        <f>IF(Input!I389="","",Input!I389)</f>
        <v/>
      </c>
      <c r="I389" s="82" t="str">
        <f>IF(Input!J389="","",Input!J389)</f>
        <v/>
      </c>
      <c r="J389" s="82" t="str">
        <f>IF(Input!K389="","",Input!K389)</f>
        <v/>
      </c>
      <c r="K389" s="82" t="str">
        <f>IF(Input!L389="","",Input!L389)</f>
        <v/>
      </c>
      <c r="L389" s="70" t="str">
        <f>IF(B389="","",IF(B389="Box",4,IF(AND(Project!$B$12&gt;0,ISNUMBER(Project!$B$12)),Project!$B$12,12)))</f>
        <v/>
      </c>
      <c r="M389" s="66" t="str">
        <f t="shared" si="42"/>
        <v/>
      </c>
      <c r="N389" s="66" t="str">
        <f t="shared" si="43"/>
        <v/>
      </c>
      <c r="O389" s="67" t="str" cm="1">
        <f t="array" ref="O389">IF(A389="","",ROUND(IF(B389="Circular",Circular(M389),IF(B389="Box",Box(M389,N389),Elliptical(M389,N389))),3))</f>
        <v/>
      </c>
      <c r="P389" s="66" t="str">
        <f t="shared" si="44"/>
        <v/>
      </c>
      <c r="Q389" s="66" t="str" cm="1">
        <f t="array" ref="Q389">IF(M389="","",ROUND(W(M389),2))</f>
        <v/>
      </c>
      <c r="R389" s="66" t="str" cm="1">
        <f t="array" ref="R389">IF(M389="","",ROUND(Wb(Q389,M389),2))</f>
        <v/>
      </c>
      <c r="S389" s="66" t="str" cm="1">
        <f t="array" ref="S389">IF(R389="","",ROUND(K(R389,N389,L389),2))</f>
        <v/>
      </c>
      <c r="T389" s="66" t="str" cm="1">
        <f t="array" ref="T389">IF(S389="","",ROUND(K_3(S389,P389,L389),2))</f>
        <v/>
      </c>
      <c r="U389" s="66" t="str" cm="1">
        <f t="array" ref="U389">IF(S389="","",ROUND(Wt(I389,S389,L389),2))</f>
        <v/>
      </c>
      <c r="V389" s="92" t="str" cm="1">
        <f t="array" ref="V389">IF(A389="","",MAX(ROUND(L_B2(K389,N389),2),0))</f>
        <v/>
      </c>
      <c r="W389" s="92" t="str" cm="1">
        <f t="array" ref="W389">IF(A389="","",MAX(ROUND(L_Tc(K389,I389,N389),2),0))</f>
        <v/>
      </c>
      <c r="X389" s="92" t="str" cm="1">
        <f t="array" ref="X389">IF(N389="","",ROUND(L_Vc(K389,P389,N389),2))</f>
        <v/>
      </c>
      <c r="Y389" s="92" t="str">
        <f t="shared" si="45"/>
        <v/>
      </c>
      <c r="Z389" s="92" t="str">
        <f t="shared" si="46"/>
        <v/>
      </c>
      <c r="AA389" s="92" t="str">
        <f t="shared" si="47"/>
        <v/>
      </c>
      <c r="AB389" s="76" t="str" cm="1">
        <f t="array" ref="AB389">IF(A389="","",AREA_F(IF(RIGHT(G389,4)="ment",P389,I389),R389))</f>
        <v/>
      </c>
      <c r="AC389" s="76" t="str" cm="1">
        <f t="array" ref="AC389">IF(A389="","",ROUND(AREA_BC(R389,S389,N389,O389),2))</f>
        <v/>
      </c>
      <c r="AD389" s="76" t="str">
        <f t="shared" si="48"/>
        <v/>
      </c>
      <c r="AE389" s="76" t="str" cm="1">
        <f t="array" ref="AE389">IF(A389="","",ROUND(AREA_CT(S389,U389,I389),2))</f>
        <v/>
      </c>
      <c r="AF389" s="76" t="str" cm="1">
        <f t="array" ref="AF389">IF(A389="","",ROUND(AREA_VT(T389,U389,I389,P389),2))</f>
        <v/>
      </c>
      <c r="AG389" s="96" t="str" cm="1">
        <f t="array" ref="AG389">IF(A389="","",IF(INDEX(Table_Methods!A:F,MATCH(G389,Table_Methods!B:B,0),1)&lt;&gt;"BKFL1","",MAX(0,ROUND(BKFL1_CEB(AC389,AE389,AH389,F389,F389,J389),1))))</f>
        <v/>
      </c>
      <c r="AH389" s="96" t="str" cm="1">
        <f t="array" ref="AH389">IF(A389="","",IF(INDEX(Table_Methods!A:F,MATCH(G389,Table_Methods!B:B,0),1)&lt;&gt;"BKFL1","",MAX(0,ROUND(BKFL1_STR_NRK(AC389,AE389,K389,V389,W389),1))))</f>
        <v/>
      </c>
      <c r="AI389" s="96" t="str" cm="1">
        <f t="array" ref="AI389">IF(A389="","",IF(INDEX(Table_Methods!A:F,MATCH(G389,Table_Methods!B:B,0),1)&lt;&gt;"BKFL1","",MAX(0,ROUND(BKFL1_STR_RCK(AB389,F389),1))))</f>
        <v/>
      </c>
      <c r="AJ389" s="96" t="str" cm="1">
        <f t="array" ref="AJ389">IF(A389="","",IF(INDEX(Table_Methods!A:F,MATCH(G389,Table_Methods!B:B,0),1)&lt;&gt;"BKFL2","",MAX(0,ROUND(BKFL2_CEB(AC389,AD389,AK389,F389,F389,J389),1))))</f>
        <v/>
      </c>
      <c r="AK389" s="96" t="str" cm="1">
        <f t="array" ref="AK389">IF(A389="","",IF(INDEX(Table_Methods!A:F,MATCH(G389,Table_Methods!B:B,0),1)&lt;&gt;"BKFL2","",MAX(0,ROUND(BKFL2_STR_NRK(AC389,AD389,K389,V389,X389),1))))</f>
        <v/>
      </c>
      <c r="AL389" s="96" t="str" cm="1">
        <f t="array" ref="AL389">IF(A389="","",IF(INDEX(Table_Methods!A:F,MATCH(G389,Table_Methods!B:B,0),1)&lt;&gt;"BKFL2","",MAX(0,ROUND(BKFL2_STR_RCK(AB389,F389),1))))</f>
        <v/>
      </c>
      <c r="AM389" s="96" t="str" cm="1">
        <f t="array" ref="AM389">IF(A389="","",IF(INDEX(Table_Methods!A:F,MATCH(G389,Table_Methods!B:B,0),1)&lt;&gt;"BKFL3","",MAX(0,ROUND(BKFL3_STR(AC389+AE389,K389),1))))</f>
        <v/>
      </c>
      <c r="AN389" s="96" t="str" cm="1">
        <f t="array" ref="AN389">IF(A389="","",IF(INDEX(Table_Methods!A:F,MATCH(G389,Table_Methods!B:B,0),1)&lt;&gt;"BKFL6","",MAX(0,ROUND(BKFL6_CEB(AC389,AE389,AO389,F389,F389,J389),1))))</f>
        <v/>
      </c>
      <c r="AO389" s="97" t="str" cm="1">
        <f t="array" ref="AO389">IF(A389="","",IF(INDEX(Table_Methods!A:F,MATCH(G389,Table_Methods!B:B,0),1)&lt;&gt;"BKFL6","",MAX(0,ROUND(BKFL6_STR_NRK(AC389,K389,V389),1))))</f>
        <v/>
      </c>
      <c r="AP389" s="96" t="str" cm="1">
        <f t="array" ref="AP389">IF(A389="","",IF(INDEX(Table_Methods!A:F,MATCH(G389,Table_Methods!B:B,0),1)&lt;&gt;"BKFL6","",MAX(0,ROUND(BKFL6_STR_RCK(AB389,F389),1))))</f>
        <v/>
      </c>
      <c r="AQ389" s="97" t="str" cm="1">
        <f t="array" ref="AQ389">IF(A389="","",IF(INDEX(Table_Methods!A:F,MATCH(G389,Table_Methods!B:B,0),1)&lt;&gt;"BKFL7","",MAX(0,ROUND(BKFL7_CEB(AC389,AD389,AR389,F389,F389,J389),1))))</f>
        <v/>
      </c>
      <c r="AR389" s="96" t="str" cm="1">
        <f t="array" ref="AR389">IF(A389="","",IF(INDEX(Table_Methods!A:F,MATCH(G389,Table_Methods!B:B,0),1)&lt;&gt;"BKFL7","",MAX(0,ROUND(BKFL7_STR_NRK(AC389,K389,V389),1))))</f>
        <v/>
      </c>
      <c r="AS389" s="96" t="str" cm="1">
        <f t="array" ref="AS389">IF(A389="","",IF(INDEX(Table_Methods!A:F,MATCH(G389,Table_Methods!B:B,0),1)&lt;&gt;"BKFL7","",MAX(0,ROUND(BKFL7_STR_RCK(AB389,F389),1))))</f>
        <v/>
      </c>
      <c r="AT389" s="97" t="str" cm="1">
        <f t="array" ref="AT389">IF(A389="","",IF(INDEX(Table_Methods!A:F,MATCH(G389,Table_Methods!B:B,0),1)&lt;&gt;"BKFL8","",MAX(0,ROUND(BKFL8_CEB(AF389,Z389,AA389),1))))</f>
        <v/>
      </c>
      <c r="AU389" s="96" t="str" cm="1">
        <f t="array" ref="AU389">IF(A389="","",IF(INDEX(Table_Methods!A:F,MATCH(G389,Table_Methods!B:B,0),1)&lt;&gt;"BKFL8","",MAX(0,ROUND(BKFL8_STR_NRK(AC389,AD389,X389,Y389,Z389),1))))</f>
        <v/>
      </c>
      <c r="AV389" s="96" t="str" cm="1">
        <f t="array" ref="AV389">IF(A389="","",IF(INDEX(Table_Methods!A:F,MATCH(G389,Table_Methods!B:B,0),1)&lt;&gt;"BKFL8","",MAX(0,ROUND(BKFL8_STR_RCK(AB389,X389),1))))</f>
        <v/>
      </c>
      <c r="AW389" s="96" t="str" cm="1">
        <f t="array" ref="AW389">IF(A389="","",IF(INDEX(Table_Methods!A:F,MATCH(G389,Table_Methods!B:B,0),1)&lt;&gt;"BKFL9","",MAX(0,ROUND(BKFL9_STR_NRK(AC389,AD389,X389,Y389,Z389),1))))</f>
        <v/>
      </c>
      <c r="AX389" s="96" t="str" cm="1">
        <f t="array" ref="AX389">IF(A389="","",IF(INDEX(Table_Methods!A:F,MATCH(G389,Table_Methods!B:B,0),1)&lt;&gt;"BKFL9","",MAX(0,ROUND(BKFL9_STR_RCK(AB389,X389),1))))</f>
        <v/>
      </c>
    </row>
    <row r="390" spans="1:50" x14ac:dyDescent="0.25">
      <c r="A390" s="82" t="str">
        <f>IF(Input!A390="","",Input!A390)</f>
        <v/>
      </c>
      <c r="B390" s="82" t="str">
        <f>IF(Input!B390="","",Input!B390)</f>
        <v/>
      </c>
      <c r="C390" s="82" t="str">
        <f>IF(Input!D390="","",Input!D390)</f>
        <v/>
      </c>
      <c r="D390" s="82" t="str">
        <f>IF(Input!E390="","",Input!E390)</f>
        <v/>
      </c>
      <c r="E390" s="82" t="str">
        <f>IF(Input!F390="","",Input!F390)</f>
        <v/>
      </c>
      <c r="F390" s="82" t="str">
        <f>IF(Input!G390="","",Input!G390)</f>
        <v/>
      </c>
      <c r="G390" s="83" t="str">
        <f>IF(Input!H390="","",Input!H390)</f>
        <v/>
      </c>
      <c r="H390" s="82" t="str">
        <f>IF(Input!I390="","",Input!I390)</f>
        <v/>
      </c>
      <c r="I390" s="82" t="str">
        <f>IF(Input!J390="","",Input!J390)</f>
        <v/>
      </c>
      <c r="J390" s="82" t="str">
        <f>IF(Input!K390="","",Input!K390)</f>
        <v/>
      </c>
      <c r="K390" s="82" t="str">
        <f>IF(Input!L390="","",Input!L390)</f>
        <v/>
      </c>
      <c r="L390" s="70" t="str">
        <f>IF(B390="","",IF(B390="Box",4,IF(AND(Project!$B$12&gt;0,ISNUMBER(Project!$B$12)),Project!$B$12,12)))</f>
        <v/>
      </c>
      <c r="M390" s="66" t="str">
        <f t="shared" si="42"/>
        <v/>
      </c>
      <c r="N390" s="66" t="str">
        <f t="shared" si="43"/>
        <v/>
      </c>
      <c r="O390" s="67" t="str" cm="1">
        <f t="array" ref="O390">IF(A390="","",ROUND(IF(B390="Circular",Circular(M390),IF(B390="Box",Box(M390,N390),Elliptical(M390,N390))),3))</f>
        <v/>
      </c>
      <c r="P390" s="66" t="str">
        <f t="shared" si="44"/>
        <v/>
      </c>
      <c r="Q390" s="66" t="str" cm="1">
        <f t="array" ref="Q390">IF(M390="","",ROUND(W(M390),2))</f>
        <v/>
      </c>
      <c r="R390" s="66" t="str" cm="1">
        <f t="array" ref="R390">IF(M390="","",ROUND(Wb(Q390,M390),2))</f>
        <v/>
      </c>
      <c r="S390" s="66" t="str" cm="1">
        <f t="array" ref="S390">IF(R390="","",ROUND(K(R390,N390,L390),2))</f>
        <v/>
      </c>
      <c r="T390" s="66" t="str" cm="1">
        <f t="array" ref="T390">IF(S390="","",ROUND(K_3(S390,P390,L390),2))</f>
        <v/>
      </c>
      <c r="U390" s="66" t="str" cm="1">
        <f t="array" ref="U390">IF(S390="","",ROUND(Wt(I390,S390,L390),2))</f>
        <v/>
      </c>
      <c r="V390" s="92" t="str" cm="1">
        <f t="array" ref="V390">IF(A390="","",MAX(ROUND(L_B2(K390,N390),2),0))</f>
        <v/>
      </c>
      <c r="W390" s="92" t="str" cm="1">
        <f t="array" ref="W390">IF(A390="","",MAX(ROUND(L_Tc(K390,I390,N390),2),0))</f>
        <v/>
      </c>
      <c r="X390" s="92" t="str" cm="1">
        <f t="array" ref="X390">IF(N390="","",ROUND(L_Vc(K390,P390,N390),2))</f>
        <v/>
      </c>
      <c r="Y390" s="92" t="str">
        <f t="shared" si="45"/>
        <v/>
      </c>
      <c r="Z390" s="92" t="str">
        <f t="shared" si="46"/>
        <v/>
      </c>
      <c r="AA390" s="92" t="str">
        <f t="shared" si="47"/>
        <v/>
      </c>
      <c r="AB390" s="76" t="str" cm="1">
        <f t="array" ref="AB390">IF(A390="","",AREA_F(IF(RIGHT(G390,4)="ment",P390,I390),R390))</f>
        <v/>
      </c>
      <c r="AC390" s="76" t="str" cm="1">
        <f t="array" ref="AC390">IF(A390="","",ROUND(AREA_BC(R390,S390,N390,O390),2))</f>
        <v/>
      </c>
      <c r="AD390" s="76" t="str">
        <f t="shared" si="48"/>
        <v/>
      </c>
      <c r="AE390" s="76" t="str" cm="1">
        <f t="array" ref="AE390">IF(A390="","",ROUND(AREA_CT(S390,U390,I390),2))</f>
        <v/>
      </c>
      <c r="AF390" s="76" t="str" cm="1">
        <f t="array" ref="AF390">IF(A390="","",ROUND(AREA_VT(T390,U390,I390,P390),2))</f>
        <v/>
      </c>
      <c r="AG390" s="96" t="str" cm="1">
        <f t="array" ref="AG390">IF(A390="","",IF(INDEX(Table_Methods!A:F,MATCH(G390,Table_Methods!B:B,0),1)&lt;&gt;"BKFL1","",MAX(0,ROUND(BKFL1_CEB(AC390,AE390,AH390,F390,F390,J390),1))))</f>
        <v/>
      </c>
      <c r="AH390" s="96" t="str" cm="1">
        <f t="array" ref="AH390">IF(A390="","",IF(INDEX(Table_Methods!A:F,MATCH(G390,Table_Methods!B:B,0),1)&lt;&gt;"BKFL1","",MAX(0,ROUND(BKFL1_STR_NRK(AC390,AE390,K390,V390,W390),1))))</f>
        <v/>
      </c>
      <c r="AI390" s="96" t="str" cm="1">
        <f t="array" ref="AI390">IF(A390="","",IF(INDEX(Table_Methods!A:F,MATCH(G390,Table_Methods!B:B,0),1)&lt;&gt;"BKFL1","",MAX(0,ROUND(BKFL1_STR_RCK(AB390,F390),1))))</f>
        <v/>
      </c>
      <c r="AJ390" s="96" t="str" cm="1">
        <f t="array" ref="AJ390">IF(A390="","",IF(INDEX(Table_Methods!A:F,MATCH(G390,Table_Methods!B:B,0),1)&lt;&gt;"BKFL2","",MAX(0,ROUND(BKFL2_CEB(AC390,AD390,AK390,F390,F390,J390),1))))</f>
        <v/>
      </c>
      <c r="AK390" s="96" t="str" cm="1">
        <f t="array" ref="AK390">IF(A390="","",IF(INDEX(Table_Methods!A:F,MATCH(G390,Table_Methods!B:B,0),1)&lt;&gt;"BKFL2","",MAX(0,ROUND(BKFL2_STR_NRK(AC390,AD390,K390,V390,X390),1))))</f>
        <v/>
      </c>
      <c r="AL390" s="96" t="str" cm="1">
        <f t="array" ref="AL390">IF(A390="","",IF(INDEX(Table_Methods!A:F,MATCH(G390,Table_Methods!B:B,0),1)&lt;&gt;"BKFL2","",MAX(0,ROUND(BKFL2_STR_RCK(AB390,F390),1))))</f>
        <v/>
      </c>
      <c r="AM390" s="96" t="str" cm="1">
        <f t="array" ref="AM390">IF(A390="","",IF(INDEX(Table_Methods!A:F,MATCH(G390,Table_Methods!B:B,0),1)&lt;&gt;"BKFL3","",MAX(0,ROUND(BKFL3_STR(AC390+AE390,K390),1))))</f>
        <v/>
      </c>
      <c r="AN390" s="96" t="str" cm="1">
        <f t="array" ref="AN390">IF(A390="","",IF(INDEX(Table_Methods!A:F,MATCH(G390,Table_Methods!B:B,0),1)&lt;&gt;"BKFL6","",MAX(0,ROUND(BKFL6_CEB(AC390,AE390,AO390,F390,F390,J390),1))))</f>
        <v/>
      </c>
      <c r="AO390" s="97" t="str" cm="1">
        <f t="array" ref="AO390">IF(A390="","",IF(INDEX(Table_Methods!A:F,MATCH(G390,Table_Methods!B:B,0),1)&lt;&gt;"BKFL6","",MAX(0,ROUND(BKFL6_STR_NRK(AC390,K390,V390),1))))</f>
        <v/>
      </c>
      <c r="AP390" s="96" t="str" cm="1">
        <f t="array" ref="AP390">IF(A390="","",IF(INDEX(Table_Methods!A:F,MATCH(G390,Table_Methods!B:B,0),1)&lt;&gt;"BKFL6","",MAX(0,ROUND(BKFL6_STR_RCK(AB390,F390),1))))</f>
        <v/>
      </c>
      <c r="AQ390" s="97" t="str" cm="1">
        <f t="array" ref="AQ390">IF(A390="","",IF(INDEX(Table_Methods!A:F,MATCH(G390,Table_Methods!B:B,0),1)&lt;&gt;"BKFL7","",MAX(0,ROUND(BKFL7_CEB(AC390,AD390,AR390,F390,F390,J390),1))))</f>
        <v/>
      </c>
      <c r="AR390" s="96" t="str" cm="1">
        <f t="array" ref="AR390">IF(A390="","",IF(INDEX(Table_Methods!A:F,MATCH(G390,Table_Methods!B:B,0),1)&lt;&gt;"BKFL7","",MAX(0,ROUND(BKFL7_STR_NRK(AC390,K390,V390),1))))</f>
        <v/>
      </c>
      <c r="AS390" s="96" t="str" cm="1">
        <f t="array" ref="AS390">IF(A390="","",IF(INDEX(Table_Methods!A:F,MATCH(G390,Table_Methods!B:B,0),1)&lt;&gt;"BKFL7","",MAX(0,ROUND(BKFL7_STR_RCK(AB390,F390),1))))</f>
        <v/>
      </c>
      <c r="AT390" s="97" t="str" cm="1">
        <f t="array" ref="AT390">IF(A390="","",IF(INDEX(Table_Methods!A:F,MATCH(G390,Table_Methods!B:B,0),1)&lt;&gt;"BKFL8","",MAX(0,ROUND(BKFL8_CEB(AF390,Z390,AA390),1))))</f>
        <v/>
      </c>
      <c r="AU390" s="96" t="str" cm="1">
        <f t="array" ref="AU390">IF(A390="","",IF(INDEX(Table_Methods!A:F,MATCH(G390,Table_Methods!B:B,0),1)&lt;&gt;"BKFL8","",MAX(0,ROUND(BKFL8_STR_NRK(AC390,AD390,X390,Y390,Z390),1))))</f>
        <v/>
      </c>
      <c r="AV390" s="96" t="str" cm="1">
        <f t="array" ref="AV390">IF(A390="","",IF(INDEX(Table_Methods!A:F,MATCH(G390,Table_Methods!B:B,0),1)&lt;&gt;"BKFL8","",MAX(0,ROUND(BKFL8_STR_RCK(AB390,X390),1))))</f>
        <v/>
      </c>
      <c r="AW390" s="96" t="str" cm="1">
        <f t="array" ref="AW390">IF(A390="","",IF(INDEX(Table_Methods!A:F,MATCH(G390,Table_Methods!B:B,0),1)&lt;&gt;"BKFL9","",MAX(0,ROUND(BKFL9_STR_NRK(AC390,AD390,X390,Y390,Z390),1))))</f>
        <v/>
      </c>
      <c r="AX390" s="96" t="str" cm="1">
        <f t="array" ref="AX390">IF(A390="","",IF(INDEX(Table_Methods!A:F,MATCH(G390,Table_Methods!B:B,0),1)&lt;&gt;"BKFL9","",MAX(0,ROUND(BKFL9_STR_RCK(AB390,X390),1))))</f>
        <v/>
      </c>
    </row>
    <row r="391" spans="1:50" x14ac:dyDescent="0.25">
      <c r="A391" s="82" t="str">
        <f>IF(Input!A391="","",Input!A391)</f>
        <v/>
      </c>
      <c r="B391" s="82" t="str">
        <f>IF(Input!B391="","",Input!B391)</f>
        <v/>
      </c>
      <c r="C391" s="82" t="str">
        <f>IF(Input!D391="","",Input!D391)</f>
        <v/>
      </c>
      <c r="D391" s="82" t="str">
        <f>IF(Input!E391="","",Input!E391)</f>
        <v/>
      </c>
      <c r="E391" s="82" t="str">
        <f>IF(Input!F391="","",Input!F391)</f>
        <v/>
      </c>
      <c r="F391" s="82" t="str">
        <f>IF(Input!G391="","",Input!G391)</f>
        <v/>
      </c>
      <c r="G391" s="83" t="str">
        <f>IF(Input!H391="","",Input!H391)</f>
        <v/>
      </c>
      <c r="H391" s="82" t="str">
        <f>IF(Input!I391="","",Input!I391)</f>
        <v/>
      </c>
      <c r="I391" s="82" t="str">
        <f>IF(Input!J391="","",Input!J391)</f>
        <v/>
      </c>
      <c r="J391" s="82" t="str">
        <f>IF(Input!K391="","",Input!K391)</f>
        <v/>
      </c>
      <c r="K391" s="82" t="str">
        <f>IF(Input!L391="","",Input!L391)</f>
        <v/>
      </c>
      <c r="L391" s="70" t="str">
        <f>IF(B391="","",IF(B391="Box",4,IF(AND(Project!$B$12&gt;0,ISNUMBER(Project!$B$12)),Project!$B$12,12)))</f>
        <v/>
      </c>
      <c r="M391" s="66" t="str">
        <f t="shared" si="42"/>
        <v/>
      </c>
      <c r="N391" s="66" t="str">
        <f t="shared" si="43"/>
        <v/>
      </c>
      <c r="O391" s="67" t="str" cm="1">
        <f t="array" ref="O391">IF(A391="","",ROUND(IF(B391="Circular",Circular(M391),IF(B391="Box",Box(M391,N391),Elliptical(M391,N391))),3))</f>
        <v/>
      </c>
      <c r="P391" s="66" t="str">
        <f t="shared" si="44"/>
        <v/>
      </c>
      <c r="Q391" s="66" t="str" cm="1">
        <f t="array" ref="Q391">IF(M391="","",ROUND(W(M391),2))</f>
        <v/>
      </c>
      <c r="R391" s="66" t="str" cm="1">
        <f t="array" ref="R391">IF(M391="","",ROUND(Wb(Q391,M391),2))</f>
        <v/>
      </c>
      <c r="S391" s="66" t="str" cm="1">
        <f t="array" ref="S391">IF(R391="","",ROUND(K(R391,N391,L391),2))</f>
        <v/>
      </c>
      <c r="T391" s="66" t="str" cm="1">
        <f t="array" ref="T391">IF(S391="","",ROUND(K_3(S391,P391,L391),2))</f>
        <v/>
      </c>
      <c r="U391" s="66" t="str" cm="1">
        <f t="array" ref="U391">IF(S391="","",ROUND(Wt(I391,S391,L391),2))</f>
        <v/>
      </c>
      <c r="V391" s="92" t="str" cm="1">
        <f t="array" ref="V391">IF(A391="","",MAX(ROUND(L_B2(K391,N391),2),0))</f>
        <v/>
      </c>
      <c r="W391" s="92" t="str" cm="1">
        <f t="array" ref="W391">IF(A391="","",MAX(ROUND(L_Tc(K391,I391,N391),2),0))</f>
        <v/>
      </c>
      <c r="X391" s="92" t="str" cm="1">
        <f t="array" ref="X391">IF(N391="","",ROUND(L_Vc(K391,P391,N391),2))</f>
        <v/>
      </c>
      <c r="Y391" s="92" t="str">
        <f t="shared" si="45"/>
        <v/>
      </c>
      <c r="Z391" s="92" t="str">
        <f t="shared" si="46"/>
        <v/>
      </c>
      <c r="AA391" s="92" t="str">
        <f t="shared" si="47"/>
        <v/>
      </c>
      <c r="AB391" s="76" t="str" cm="1">
        <f t="array" ref="AB391">IF(A391="","",AREA_F(IF(RIGHT(G391,4)="ment",P391,I391),R391))</f>
        <v/>
      </c>
      <c r="AC391" s="76" t="str" cm="1">
        <f t="array" ref="AC391">IF(A391="","",ROUND(AREA_BC(R391,S391,N391,O391),2))</f>
        <v/>
      </c>
      <c r="AD391" s="76" t="str">
        <f t="shared" si="48"/>
        <v/>
      </c>
      <c r="AE391" s="76" t="str" cm="1">
        <f t="array" ref="AE391">IF(A391="","",ROUND(AREA_CT(S391,U391,I391),2))</f>
        <v/>
      </c>
      <c r="AF391" s="76" t="str" cm="1">
        <f t="array" ref="AF391">IF(A391="","",ROUND(AREA_VT(T391,U391,I391,P391),2))</f>
        <v/>
      </c>
      <c r="AG391" s="96" t="str" cm="1">
        <f t="array" ref="AG391">IF(A391="","",IF(INDEX(Table_Methods!A:F,MATCH(G391,Table_Methods!B:B,0),1)&lt;&gt;"BKFL1","",MAX(0,ROUND(BKFL1_CEB(AC391,AE391,AH391,F391,F391,J391),1))))</f>
        <v/>
      </c>
      <c r="AH391" s="96" t="str" cm="1">
        <f t="array" ref="AH391">IF(A391="","",IF(INDEX(Table_Methods!A:F,MATCH(G391,Table_Methods!B:B,0),1)&lt;&gt;"BKFL1","",MAX(0,ROUND(BKFL1_STR_NRK(AC391,AE391,K391,V391,W391),1))))</f>
        <v/>
      </c>
      <c r="AI391" s="96" t="str" cm="1">
        <f t="array" ref="AI391">IF(A391="","",IF(INDEX(Table_Methods!A:F,MATCH(G391,Table_Methods!B:B,0),1)&lt;&gt;"BKFL1","",MAX(0,ROUND(BKFL1_STR_RCK(AB391,F391),1))))</f>
        <v/>
      </c>
      <c r="AJ391" s="96" t="str" cm="1">
        <f t="array" ref="AJ391">IF(A391="","",IF(INDEX(Table_Methods!A:F,MATCH(G391,Table_Methods!B:B,0),1)&lt;&gt;"BKFL2","",MAX(0,ROUND(BKFL2_CEB(AC391,AD391,AK391,F391,F391,J391),1))))</f>
        <v/>
      </c>
      <c r="AK391" s="96" t="str" cm="1">
        <f t="array" ref="AK391">IF(A391="","",IF(INDEX(Table_Methods!A:F,MATCH(G391,Table_Methods!B:B,0),1)&lt;&gt;"BKFL2","",MAX(0,ROUND(BKFL2_STR_NRK(AC391,AD391,K391,V391,X391),1))))</f>
        <v/>
      </c>
      <c r="AL391" s="96" t="str" cm="1">
        <f t="array" ref="AL391">IF(A391="","",IF(INDEX(Table_Methods!A:F,MATCH(G391,Table_Methods!B:B,0),1)&lt;&gt;"BKFL2","",MAX(0,ROUND(BKFL2_STR_RCK(AB391,F391),1))))</f>
        <v/>
      </c>
      <c r="AM391" s="96" t="str" cm="1">
        <f t="array" ref="AM391">IF(A391="","",IF(INDEX(Table_Methods!A:F,MATCH(G391,Table_Methods!B:B,0),1)&lt;&gt;"BKFL3","",MAX(0,ROUND(BKFL3_STR(AC391+AE391,K391),1))))</f>
        <v/>
      </c>
      <c r="AN391" s="96" t="str" cm="1">
        <f t="array" ref="AN391">IF(A391="","",IF(INDEX(Table_Methods!A:F,MATCH(G391,Table_Methods!B:B,0),1)&lt;&gt;"BKFL6","",MAX(0,ROUND(BKFL6_CEB(AC391,AE391,AO391,F391,F391,J391),1))))</f>
        <v/>
      </c>
      <c r="AO391" s="97" t="str" cm="1">
        <f t="array" ref="AO391">IF(A391="","",IF(INDEX(Table_Methods!A:F,MATCH(G391,Table_Methods!B:B,0),1)&lt;&gt;"BKFL6","",MAX(0,ROUND(BKFL6_STR_NRK(AC391,K391,V391),1))))</f>
        <v/>
      </c>
      <c r="AP391" s="96" t="str" cm="1">
        <f t="array" ref="AP391">IF(A391="","",IF(INDEX(Table_Methods!A:F,MATCH(G391,Table_Methods!B:B,0),1)&lt;&gt;"BKFL6","",MAX(0,ROUND(BKFL6_STR_RCK(AB391,F391),1))))</f>
        <v/>
      </c>
      <c r="AQ391" s="97" t="str" cm="1">
        <f t="array" ref="AQ391">IF(A391="","",IF(INDEX(Table_Methods!A:F,MATCH(G391,Table_Methods!B:B,0),1)&lt;&gt;"BKFL7","",MAX(0,ROUND(BKFL7_CEB(AC391,AD391,AR391,F391,F391,J391),1))))</f>
        <v/>
      </c>
      <c r="AR391" s="96" t="str" cm="1">
        <f t="array" ref="AR391">IF(A391="","",IF(INDEX(Table_Methods!A:F,MATCH(G391,Table_Methods!B:B,0),1)&lt;&gt;"BKFL7","",MAX(0,ROUND(BKFL7_STR_NRK(AC391,K391,V391),1))))</f>
        <v/>
      </c>
      <c r="AS391" s="96" t="str" cm="1">
        <f t="array" ref="AS391">IF(A391="","",IF(INDEX(Table_Methods!A:F,MATCH(G391,Table_Methods!B:B,0),1)&lt;&gt;"BKFL7","",MAX(0,ROUND(BKFL7_STR_RCK(AB391,F391),1))))</f>
        <v/>
      </c>
      <c r="AT391" s="97" t="str" cm="1">
        <f t="array" ref="AT391">IF(A391="","",IF(INDEX(Table_Methods!A:F,MATCH(G391,Table_Methods!B:B,0),1)&lt;&gt;"BKFL8","",MAX(0,ROUND(BKFL8_CEB(AF391,Z391,AA391),1))))</f>
        <v/>
      </c>
      <c r="AU391" s="96" t="str" cm="1">
        <f t="array" ref="AU391">IF(A391="","",IF(INDEX(Table_Methods!A:F,MATCH(G391,Table_Methods!B:B,0),1)&lt;&gt;"BKFL8","",MAX(0,ROUND(BKFL8_STR_NRK(AC391,AD391,X391,Y391,Z391),1))))</f>
        <v/>
      </c>
      <c r="AV391" s="96" t="str" cm="1">
        <f t="array" ref="AV391">IF(A391="","",IF(INDEX(Table_Methods!A:F,MATCH(G391,Table_Methods!B:B,0),1)&lt;&gt;"BKFL8","",MAX(0,ROUND(BKFL8_STR_RCK(AB391,X391),1))))</f>
        <v/>
      </c>
      <c r="AW391" s="96" t="str" cm="1">
        <f t="array" ref="AW391">IF(A391="","",IF(INDEX(Table_Methods!A:F,MATCH(G391,Table_Methods!B:B,0),1)&lt;&gt;"BKFL9","",MAX(0,ROUND(BKFL9_STR_NRK(AC391,AD391,X391,Y391,Z391),1))))</f>
        <v/>
      </c>
      <c r="AX391" s="96" t="str" cm="1">
        <f t="array" ref="AX391">IF(A391="","",IF(INDEX(Table_Methods!A:F,MATCH(G391,Table_Methods!B:B,0),1)&lt;&gt;"BKFL9","",MAX(0,ROUND(BKFL9_STR_RCK(AB391,X391),1))))</f>
        <v/>
      </c>
    </row>
    <row r="392" spans="1:50" x14ac:dyDescent="0.25">
      <c r="A392" s="82" t="str">
        <f>IF(Input!A392="","",Input!A392)</f>
        <v/>
      </c>
      <c r="B392" s="82" t="str">
        <f>IF(Input!B392="","",Input!B392)</f>
        <v/>
      </c>
      <c r="C392" s="82" t="str">
        <f>IF(Input!D392="","",Input!D392)</f>
        <v/>
      </c>
      <c r="D392" s="82" t="str">
        <f>IF(Input!E392="","",Input!E392)</f>
        <v/>
      </c>
      <c r="E392" s="82" t="str">
        <f>IF(Input!F392="","",Input!F392)</f>
        <v/>
      </c>
      <c r="F392" s="82" t="str">
        <f>IF(Input!G392="","",Input!G392)</f>
        <v/>
      </c>
      <c r="G392" s="83" t="str">
        <f>IF(Input!H392="","",Input!H392)</f>
        <v/>
      </c>
      <c r="H392" s="82" t="str">
        <f>IF(Input!I392="","",Input!I392)</f>
        <v/>
      </c>
      <c r="I392" s="82" t="str">
        <f>IF(Input!J392="","",Input!J392)</f>
        <v/>
      </c>
      <c r="J392" s="82" t="str">
        <f>IF(Input!K392="","",Input!K392)</f>
        <v/>
      </c>
      <c r="K392" s="82" t="str">
        <f>IF(Input!L392="","",Input!L392)</f>
        <v/>
      </c>
      <c r="L392" s="70" t="str">
        <f>IF(B392="","",IF(B392="Box",4,IF(AND(Project!$B$12&gt;0,ISNUMBER(Project!$B$12)),Project!$B$12,12)))</f>
        <v/>
      </c>
      <c r="M392" s="66" t="str">
        <f t="shared" si="42"/>
        <v/>
      </c>
      <c r="N392" s="66" t="str">
        <f t="shared" si="43"/>
        <v/>
      </c>
      <c r="O392" s="67" t="str" cm="1">
        <f t="array" ref="O392">IF(A392="","",ROUND(IF(B392="Circular",Circular(M392),IF(B392="Box",Box(M392,N392),Elliptical(M392,N392))),3))</f>
        <v/>
      </c>
      <c r="P392" s="66" t="str">
        <f t="shared" si="44"/>
        <v/>
      </c>
      <c r="Q392" s="66" t="str" cm="1">
        <f t="array" ref="Q392">IF(M392="","",ROUND(W(M392),2))</f>
        <v/>
      </c>
      <c r="R392" s="66" t="str" cm="1">
        <f t="array" ref="R392">IF(M392="","",ROUND(Wb(Q392,M392),2))</f>
        <v/>
      </c>
      <c r="S392" s="66" t="str" cm="1">
        <f t="array" ref="S392">IF(R392="","",ROUND(K(R392,N392,L392),2))</f>
        <v/>
      </c>
      <c r="T392" s="66" t="str" cm="1">
        <f t="array" ref="T392">IF(S392="","",ROUND(K_3(S392,P392,L392),2))</f>
        <v/>
      </c>
      <c r="U392" s="66" t="str" cm="1">
        <f t="array" ref="U392">IF(S392="","",ROUND(Wt(I392,S392,L392),2))</f>
        <v/>
      </c>
      <c r="V392" s="92" t="str" cm="1">
        <f t="array" ref="V392">IF(A392="","",MAX(ROUND(L_B2(K392,N392),2),0))</f>
        <v/>
      </c>
      <c r="W392" s="92" t="str" cm="1">
        <f t="array" ref="W392">IF(A392="","",MAX(ROUND(L_Tc(K392,I392,N392),2),0))</f>
        <v/>
      </c>
      <c r="X392" s="92" t="str" cm="1">
        <f t="array" ref="X392">IF(N392="","",ROUND(L_Vc(K392,P392,N392),2))</f>
        <v/>
      </c>
      <c r="Y392" s="92" t="str">
        <f t="shared" si="45"/>
        <v/>
      </c>
      <c r="Z392" s="92" t="str">
        <f t="shared" si="46"/>
        <v/>
      </c>
      <c r="AA392" s="92" t="str">
        <f t="shared" si="47"/>
        <v/>
      </c>
      <c r="AB392" s="76" t="str" cm="1">
        <f t="array" ref="AB392">IF(A392="","",AREA_F(IF(RIGHT(G392,4)="ment",P392,I392),R392))</f>
        <v/>
      </c>
      <c r="AC392" s="76" t="str" cm="1">
        <f t="array" ref="AC392">IF(A392="","",ROUND(AREA_BC(R392,S392,N392,O392),2))</f>
        <v/>
      </c>
      <c r="AD392" s="76" t="str">
        <f t="shared" si="48"/>
        <v/>
      </c>
      <c r="AE392" s="76" t="str" cm="1">
        <f t="array" ref="AE392">IF(A392="","",ROUND(AREA_CT(S392,U392,I392),2))</f>
        <v/>
      </c>
      <c r="AF392" s="76" t="str" cm="1">
        <f t="array" ref="AF392">IF(A392="","",ROUND(AREA_VT(T392,U392,I392,P392),2))</f>
        <v/>
      </c>
      <c r="AG392" s="96" t="str" cm="1">
        <f t="array" ref="AG392">IF(A392="","",IF(INDEX(Table_Methods!A:F,MATCH(G392,Table_Methods!B:B,0),1)&lt;&gt;"BKFL1","",MAX(0,ROUND(BKFL1_CEB(AC392,AE392,AH392,F392,F392,J392),1))))</f>
        <v/>
      </c>
      <c r="AH392" s="96" t="str" cm="1">
        <f t="array" ref="AH392">IF(A392="","",IF(INDEX(Table_Methods!A:F,MATCH(G392,Table_Methods!B:B,0),1)&lt;&gt;"BKFL1","",MAX(0,ROUND(BKFL1_STR_NRK(AC392,AE392,K392,V392,W392),1))))</f>
        <v/>
      </c>
      <c r="AI392" s="96" t="str" cm="1">
        <f t="array" ref="AI392">IF(A392="","",IF(INDEX(Table_Methods!A:F,MATCH(G392,Table_Methods!B:B,0),1)&lt;&gt;"BKFL1","",MAX(0,ROUND(BKFL1_STR_RCK(AB392,F392),1))))</f>
        <v/>
      </c>
      <c r="AJ392" s="96" t="str" cm="1">
        <f t="array" ref="AJ392">IF(A392="","",IF(INDEX(Table_Methods!A:F,MATCH(G392,Table_Methods!B:B,0),1)&lt;&gt;"BKFL2","",MAX(0,ROUND(BKFL2_CEB(AC392,AD392,AK392,F392,F392,J392),1))))</f>
        <v/>
      </c>
      <c r="AK392" s="96" t="str" cm="1">
        <f t="array" ref="AK392">IF(A392="","",IF(INDEX(Table_Methods!A:F,MATCH(G392,Table_Methods!B:B,0),1)&lt;&gt;"BKFL2","",MAX(0,ROUND(BKFL2_STR_NRK(AC392,AD392,K392,V392,X392),1))))</f>
        <v/>
      </c>
      <c r="AL392" s="96" t="str" cm="1">
        <f t="array" ref="AL392">IF(A392="","",IF(INDEX(Table_Methods!A:F,MATCH(G392,Table_Methods!B:B,0),1)&lt;&gt;"BKFL2","",MAX(0,ROUND(BKFL2_STR_RCK(AB392,F392),1))))</f>
        <v/>
      </c>
      <c r="AM392" s="96" t="str" cm="1">
        <f t="array" ref="AM392">IF(A392="","",IF(INDEX(Table_Methods!A:F,MATCH(G392,Table_Methods!B:B,0),1)&lt;&gt;"BKFL3","",MAX(0,ROUND(BKFL3_STR(AC392+AE392,K392),1))))</f>
        <v/>
      </c>
      <c r="AN392" s="96" t="str" cm="1">
        <f t="array" ref="AN392">IF(A392="","",IF(INDEX(Table_Methods!A:F,MATCH(G392,Table_Methods!B:B,0),1)&lt;&gt;"BKFL6","",MAX(0,ROUND(BKFL6_CEB(AC392,AE392,AO392,F392,F392,J392),1))))</f>
        <v/>
      </c>
      <c r="AO392" s="97" t="str" cm="1">
        <f t="array" ref="AO392">IF(A392="","",IF(INDEX(Table_Methods!A:F,MATCH(G392,Table_Methods!B:B,0),1)&lt;&gt;"BKFL6","",MAX(0,ROUND(BKFL6_STR_NRK(AC392,K392,V392),1))))</f>
        <v/>
      </c>
      <c r="AP392" s="96" t="str" cm="1">
        <f t="array" ref="AP392">IF(A392="","",IF(INDEX(Table_Methods!A:F,MATCH(G392,Table_Methods!B:B,0),1)&lt;&gt;"BKFL6","",MAX(0,ROUND(BKFL6_STR_RCK(AB392,F392),1))))</f>
        <v/>
      </c>
      <c r="AQ392" s="97" t="str" cm="1">
        <f t="array" ref="AQ392">IF(A392="","",IF(INDEX(Table_Methods!A:F,MATCH(G392,Table_Methods!B:B,0),1)&lt;&gt;"BKFL7","",MAX(0,ROUND(BKFL7_CEB(AC392,AD392,AR392,F392,F392,J392),1))))</f>
        <v/>
      </c>
      <c r="AR392" s="96" t="str" cm="1">
        <f t="array" ref="AR392">IF(A392="","",IF(INDEX(Table_Methods!A:F,MATCH(G392,Table_Methods!B:B,0),1)&lt;&gt;"BKFL7","",MAX(0,ROUND(BKFL7_STR_NRK(AC392,K392,V392),1))))</f>
        <v/>
      </c>
      <c r="AS392" s="96" t="str" cm="1">
        <f t="array" ref="AS392">IF(A392="","",IF(INDEX(Table_Methods!A:F,MATCH(G392,Table_Methods!B:B,0),1)&lt;&gt;"BKFL7","",MAX(0,ROUND(BKFL7_STR_RCK(AB392,F392),1))))</f>
        <v/>
      </c>
      <c r="AT392" s="97" t="str" cm="1">
        <f t="array" ref="AT392">IF(A392="","",IF(INDEX(Table_Methods!A:F,MATCH(G392,Table_Methods!B:B,0),1)&lt;&gt;"BKFL8","",MAX(0,ROUND(BKFL8_CEB(AF392,Z392,AA392),1))))</f>
        <v/>
      </c>
      <c r="AU392" s="96" t="str" cm="1">
        <f t="array" ref="AU392">IF(A392="","",IF(INDEX(Table_Methods!A:F,MATCH(G392,Table_Methods!B:B,0),1)&lt;&gt;"BKFL8","",MAX(0,ROUND(BKFL8_STR_NRK(AC392,AD392,X392,Y392,Z392),1))))</f>
        <v/>
      </c>
      <c r="AV392" s="96" t="str" cm="1">
        <f t="array" ref="AV392">IF(A392="","",IF(INDEX(Table_Methods!A:F,MATCH(G392,Table_Methods!B:B,0),1)&lt;&gt;"BKFL8","",MAX(0,ROUND(BKFL8_STR_RCK(AB392,X392),1))))</f>
        <v/>
      </c>
      <c r="AW392" s="96" t="str" cm="1">
        <f t="array" ref="AW392">IF(A392="","",IF(INDEX(Table_Methods!A:F,MATCH(G392,Table_Methods!B:B,0),1)&lt;&gt;"BKFL9","",MAX(0,ROUND(BKFL9_STR_NRK(AC392,AD392,X392,Y392,Z392),1))))</f>
        <v/>
      </c>
      <c r="AX392" s="96" t="str" cm="1">
        <f t="array" ref="AX392">IF(A392="","",IF(INDEX(Table_Methods!A:F,MATCH(G392,Table_Methods!B:B,0),1)&lt;&gt;"BKFL9","",MAX(0,ROUND(BKFL9_STR_RCK(AB392,X392),1))))</f>
        <v/>
      </c>
    </row>
    <row r="393" spans="1:50" x14ac:dyDescent="0.25">
      <c r="A393" s="82" t="str">
        <f>IF(Input!A393="","",Input!A393)</f>
        <v/>
      </c>
      <c r="B393" s="82" t="str">
        <f>IF(Input!B393="","",Input!B393)</f>
        <v/>
      </c>
      <c r="C393" s="82" t="str">
        <f>IF(Input!D393="","",Input!D393)</f>
        <v/>
      </c>
      <c r="D393" s="82" t="str">
        <f>IF(Input!E393="","",Input!E393)</f>
        <v/>
      </c>
      <c r="E393" s="82" t="str">
        <f>IF(Input!F393="","",Input!F393)</f>
        <v/>
      </c>
      <c r="F393" s="82" t="str">
        <f>IF(Input!G393="","",Input!G393)</f>
        <v/>
      </c>
      <c r="G393" s="83" t="str">
        <f>IF(Input!H393="","",Input!H393)</f>
        <v/>
      </c>
      <c r="H393" s="82" t="str">
        <f>IF(Input!I393="","",Input!I393)</f>
        <v/>
      </c>
      <c r="I393" s="82" t="str">
        <f>IF(Input!J393="","",Input!J393)</f>
        <v/>
      </c>
      <c r="J393" s="82" t="str">
        <f>IF(Input!K393="","",Input!K393)</f>
        <v/>
      </c>
      <c r="K393" s="82" t="str">
        <f>IF(Input!L393="","",Input!L393)</f>
        <v/>
      </c>
      <c r="L393" s="70" t="str">
        <f>IF(B393="","",IF(B393="Box",4,IF(AND(Project!$B$12&gt;0,ISNUMBER(Project!$B$12)),Project!$B$12,12)))</f>
        <v/>
      </c>
      <c r="M393" s="66" t="str">
        <f t="shared" si="42"/>
        <v/>
      </c>
      <c r="N393" s="66" t="str">
        <f t="shared" si="43"/>
        <v/>
      </c>
      <c r="O393" s="67" t="str" cm="1">
        <f t="array" ref="O393">IF(A393="","",ROUND(IF(B393="Circular",Circular(M393),IF(B393="Box",Box(M393,N393),Elliptical(M393,N393))),3))</f>
        <v/>
      </c>
      <c r="P393" s="66" t="str">
        <f t="shared" si="44"/>
        <v/>
      </c>
      <c r="Q393" s="66" t="str" cm="1">
        <f t="array" ref="Q393">IF(M393="","",ROUND(W(M393),2))</f>
        <v/>
      </c>
      <c r="R393" s="66" t="str" cm="1">
        <f t="array" ref="R393">IF(M393="","",ROUND(Wb(Q393,M393),2))</f>
        <v/>
      </c>
      <c r="S393" s="66" t="str" cm="1">
        <f t="array" ref="S393">IF(R393="","",ROUND(K(R393,N393,L393),2))</f>
        <v/>
      </c>
      <c r="T393" s="66" t="str" cm="1">
        <f t="array" ref="T393">IF(S393="","",ROUND(K_3(S393,P393,L393),2))</f>
        <v/>
      </c>
      <c r="U393" s="66" t="str" cm="1">
        <f t="array" ref="U393">IF(S393="","",ROUND(Wt(I393,S393,L393),2))</f>
        <v/>
      </c>
      <c r="V393" s="92" t="str" cm="1">
        <f t="array" ref="V393">IF(A393="","",MAX(ROUND(L_B2(K393,N393),2),0))</f>
        <v/>
      </c>
      <c r="W393" s="92" t="str" cm="1">
        <f t="array" ref="W393">IF(A393="","",MAX(ROUND(L_Tc(K393,I393,N393),2),0))</f>
        <v/>
      </c>
      <c r="X393" s="92" t="str" cm="1">
        <f t="array" ref="X393">IF(N393="","",ROUND(L_Vc(K393,P393,N393),2))</f>
        <v/>
      </c>
      <c r="Y393" s="92" t="str">
        <f t="shared" si="45"/>
        <v/>
      </c>
      <c r="Z393" s="92" t="str">
        <f t="shared" si="46"/>
        <v/>
      </c>
      <c r="AA393" s="92" t="str">
        <f t="shared" si="47"/>
        <v/>
      </c>
      <c r="AB393" s="76" t="str" cm="1">
        <f t="array" ref="AB393">IF(A393="","",AREA_F(IF(RIGHT(G393,4)="ment",P393,I393),R393))</f>
        <v/>
      </c>
      <c r="AC393" s="76" t="str" cm="1">
        <f t="array" ref="AC393">IF(A393="","",ROUND(AREA_BC(R393,S393,N393,O393),2))</f>
        <v/>
      </c>
      <c r="AD393" s="76" t="str">
        <f t="shared" si="48"/>
        <v/>
      </c>
      <c r="AE393" s="76" t="str" cm="1">
        <f t="array" ref="AE393">IF(A393="","",ROUND(AREA_CT(S393,U393,I393),2))</f>
        <v/>
      </c>
      <c r="AF393" s="76" t="str" cm="1">
        <f t="array" ref="AF393">IF(A393="","",ROUND(AREA_VT(T393,U393,I393,P393),2))</f>
        <v/>
      </c>
      <c r="AG393" s="96" t="str" cm="1">
        <f t="array" ref="AG393">IF(A393="","",IF(INDEX(Table_Methods!A:F,MATCH(G393,Table_Methods!B:B,0),1)&lt;&gt;"BKFL1","",MAX(0,ROUND(BKFL1_CEB(AC393,AE393,AH393,F393,F393,J393),1))))</f>
        <v/>
      </c>
      <c r="AH393" s="96" t="str" cm="1">
        <f t="array" ref="AH393">IF(A393="","",IF(INDEX(Table_Methods!A:F,MATCH(G393,Table_Methods!B:B,0),1)&lt;&gt;"BKFL1","",MAX(0,ROUND(BKFL1_STR_NRK(AC393,AE393,K393,V393,W393),1))))</f>
        <v/>
      </c>
      <c r="AI393" s="96" t="str" cm="1">
        <f t="array" ref="AI393">IF(A393="","",IF(INDEX(Table_Methods!A:F,MATCH(G393,Table_Methods!B:B,0),1)&lt;&gt;"BKFL1","",MAX(0,ROUND(BKFL1_STR_RCK(AB393,F393),1))))</f>
        <v/>
      </c>
      <c r="AJ393" s="96" t="str" cm="1">
        <f t="array" ref="AJ393">IF(A393="","",IF(INDEX(Table_Methods!A:F,MATCH(G393,Table_Methods!B:B,0),1)&lt;&gt;"BKFL2","",MAX(0,ROUND(BKFL2_CEB(AC393,AD393,AK393,F393,F393,J393),1))))</f>
        <v/>
      </c>
      <c r="AK393" s="96" t="str" cm="1">
        <f t="array" ref="AK393">IF(A393="","",IF(INDEX(Table_Methods!A:F,MATCH(G393,Table_Methods!B:B,0),1)&lt;&gt;"BKFL2","",MAX(0,ROUND(BKFL2_STR_NRK(AC393,AD393,K393,V393,X393),1))))</f>
        <v/>
      </c>
      <c r="AL393" s="96" t="str" cm="1">
        <f t="array" ref="AL393">IF(A393="","",IF(INDEX(Table_Methods!A:F,MATCH(G393,Table_Methods!B:B,0),1)&lt;&gt;"BKFL2","",MAX(0,ROUND(BKFL2_STR_RCK(AB393,F393),1))))</f>
        <v/>
      </c>
      <c r="AM393" s="96" t="str" cm="1">
        <f t="array" ref="AM393">IF(A393="","",IF(INDEX(Table_Methods!A:F,MATCH(G393,Table_Methods!B:B,0),1)&lt;&gt;"BKFL3","",MAX(0,ROUND(BKFL3_STR(AC393+AE393,K393),1))))</f>
        <v/>
      </c>
      <c r="AN393" s="96" t="str" cm="1">
        <f t="array" ref="AN393">IF(A393="","",IF(INDEX(Table_Methods!A:F,MATCH(G393,Table_Methods!B:B,0),1)&lt;&gt;"BKFL6","",MAX(0,ROUND(BKFL6_CEB(AC393,AE393,AO393,F393,F393,J393),1))))</f>
        <v/>
      </c>
      <c r="AO393" s="97" t="str" cm="1">
        <f t="array" ref="AO393">IF(A393="","",IF(INDEX(Table_Methods!A:F,MATCH(G393,Table_Methods!B:B,0),1)&lt;&gt;"BKFL6","",MAX(0,ROUND(BKFL6_STR_NRK(AC393,K393,V393),1))))</f>
        <v/>
      </c>
      <c r="AP393" s="96" t="str" cm="1">
        <f t="array" ref="AP393">IF(A393="","",IF(INDEX(Table_Methods!A:F,MATCH(G393,Table_Methods!B:B,0),1)&lt;&gt;"BKFL6","",MAX(0,ROUND(BKFL6_STR_RCK(AB393,F393),1))))</f>
        <v/>
      </c>
      <c r="AQ393" s="97" t="str" cm="1">
        <f t="array" ref="AQ393">IF(A393="","",IF(INDEX(Table_Methods!A:F,MATCH(G393,Table_Methods!B:B,0),1)&lt;&gt;"BKFL7","",MAX(0,ROUND(BKFL7_CEB(AC393,AD393,AR393,F393,F393,J393),1))))</f>
        <v/>
      </c>
      <c r="AR393" s="96" t="str" cm="1">
        <f t="array" ref="AR393">IF(A393="","",IF(INDEX(Table_Methods!A:F,MATCH(G393,Table_Methods!B:B,0),1)&lt;&gt;"BKFL7","",MAX(0,ROUND(BKFL7_STR_NRK(AC393,K393,V393),1))))</f>
        <v/>
      </c>
      <c r="AS393" s="96" t="str" cm="1">
        <f t="array" ref="AS393">IF(A393="","",IF(INDEX(Table_Methods!A:F,MATCH(G393,Table_Methods!B:B,0),1)&lt;&gt;"BKFL7","",MAX(0,ROUND(BKFL7_STR_RCK(AB393,F393),1))))</f>
        <v/>
      </c>
      <c r="AT393" s="97" t="str" cm="1">
        <f t="array" ref="AT393">IF(A393="","",IF(INDEX(Table_Methods!A:F,MATCH(G393,Table_Methods!B:B,0),1)&lt;&gt;"BKFL8","",MAX(0,ROUND(BKFL8_CEB(AF393,Z393,AA393),1))))</f>
        <v/>
      </c>
      <c r="AU393" s="96" t="str" cm="1">
        <f t="array" ref="AU393">IF(A393="","",IF(INDEX(Table_Methods!A:F,MATCH(G393,Table_Methods!B:B,0),1)&lt;&gt;"BKFL8","",MAX(0,ROUND(BKFL8_STR_NRK(AC393,AD393,X393,Y393,Z393),1))))</f>
        <v/>
      </c>
      <c r="AV393" s="96" t="str" cm="1">
        <f t="array" ref="AV393">IF(A393="","",IF(INDEX(Table_Methods!A:F,MATCH(G393,Table_Methods!B:B,0),1)&lt;&gt;"BKFL8","",MAX(0,ROUND(BKFL8_STR_RCK(AB393,X393),1))))</f>
        <v/>
      </c>
      <c r="AW393" s="96" t="str" cm="1">
        <f t="array" ref="AW393">IF(A393="","",IF(INDEX(Table_Methods!A:F,MATCH(G393,Table_Methods!B:B,0),1)&lt;&gt;"BKFL9","",MAX(0,ROUND(BKFL9_STR_NRK(AC393,AD393,X393,Y393,Z393),1))))</f>
        <v/>
      </c>
      <c r="AX393" s="96" t="str" cm="1">
        <f t="array" ref="AX393">IF(A393="","",IF(INDEX(Table_Methods!A:F,MATCH(G393,Table_Methods!B:B,0),1)&lt;&gt;"BKFL9","",MAX(0,ROUND(BKFL9_STR_RCK(AB393,X393),1))))</f>
        <v/>
      </c>
    </row>
    <row r="394" spans="1:50" x14ac:dyDescent="0.25">
      <c r="A394" s="82" t="str">
        <f>IF(Input!A394="","",Input!A394)</f>
        <v/>
      </c>
      <c r="B394" s="82" t="str">
        <f>IF(Input!B394="","",Input!B394)</f>
        <v/>
      </c>
      <c r="C394" s="82" t="str">
        <f>IF(Input!D394="","",Input!D394)</f>
        <v/>
      </c>
      <c r="D394" s="82" t="str">
        <f>IF(Input!E394="","",Input!E394)</f>
        <v/>
      </c>
      <c r="E394" s="82" t="str">
        <f>IF(Input!F394="","",Input!F394)</f>
        <v/>
      </c>
      <c r="F394" s="82" t="str">
        <f>IF(Input!G394="","",Input!G394)</f>
        <v/>
      </c>
      <c r="G394" s="83" t="str">
        <f>IF(Input!H394="","",Input!H394)</f>
        <v/>
      </c>
      <c r="H394" s="82" t="str">
        <f>IF(Input!I394="","",Input!I394)</f>
        <v/>
      </c>
      <c r="I394" s="82" t="str">
        <f>IF(Input!J394="","",Input!J394)</f>
        <v/>
      </c>
      <c r="J394" s="82" t="str">
        <f>IF(Input!K394="","",Input!K394)</f>
        <v/>
      </c>
      <c r="K394" s="82" t="str">
        <f>IF(Input!L394="","",Input!L394)</f>
        <v/>
      </c>
      <c r="L394" s="70" t="str">
        <f>IF(B394="","",IF(B394="Box",4,IF(AND(Project!$B$12&gt;0,ISNUMBER(Project!$B$12)),Project!$B$12,12)))</f>
        <v/>
      </c>
      <c r="M394" s="66" t="str">
        <f t="shared" si="42"/>
        <v/>
      </c>
      <c r="N394" s="66" t="str">
        <f t="shared" si="43"/>
        <v/>
      </c>
      <c r="O394" s="67" t="str" cm="1">
        <f t="array" ref="O394">IF(A394="","",ROUND(IF(B394="Circular",Circular(M394),IF(B394="Box",Box(M394,N394),Elliptical(M394,N394))),3))</f>
        <v/>
      </c>
      <c r="P394" s="66" t="str">
        <f t="shared" si="44"/>
        <v/>
      </c>
      <c r="Q394" s="66" t="str" cm="1">
        <f t="array" ref="Q394">IF(M394="","",ROUND(W(M394),2))</f>
        <v/>
      </c>
      <c r="R394" s="66" t="str" cm="1">
        <f t="array" ref="R394">IF(M394="","",ROUND(Wb(Q394,M394),2))</f>
        <v/>
      </c>
      <c r="S394" s="66" t="str" cm="1">
        <f t="array" ref="S394">IF(R394="","",ROUND(K(R394,N394,L394),2))</f>
        <v/>
      </c>
      <c r="T394" s="66" t="str" cm="1">
        <f t="array" ref="T394">IF(S394="","",ROUND(K_3(S394,P394,L394),2))</f>
        <v/>
      </c>
      <c r="U394" s="66" t="str" cm="1">
        <f t="array" ref="U394">IF(S394="","",ROUND(Wt(I394,S394,L394),2))</f>
        <v/>
      </c>
      <c r="V394" s="92" t="str" cm="1">
        <f t="array" ref="V394">IF(A394="","",MAX(ROUND(L_B2(K394,N394),2),0))</f>
        <v/>
      </c>
      <c r="W394" s="92" t="str" cm="1">
        <f t="array" ref="W394">IF(A394="","",MAX(ROUND(L_Tc(K394,I394,N394),2),0))</f>
        <v/>
      </c>
      <c r="X394" s="92" t="str" cm="1">
        <f t="array" ref="X394">IF(N394="","",ROUND(L_Vc(K394,P394,N394),2))</f>
        <v/>
      </c>
      <c r="Y394" s="92" t="str">
        <f t="shared" si="45"/>
        <v/>
      </c>
      <c r="Z394" s="92" t="str">
        <f t="shared" si="46"/>
        <v/>
      </c>
      <c r="AA394" s="92" t="str">
        <f t="shared" si="47"/>
        <v/>
      </c>
      <c r="AB394" s="76" t="str" cm="1">
        <f t="array" ref="AB394">IF(A394="","",AREA_F(IF(RIGHT(G394,4)="ment",P394,I394),R394))</f>
        <v/>
      </c>
      <c r="AC394" s="76" t="str" cm="1">
        <f t="array" ref="AC394">IF(A394="","",ROUND(AREA_BC(R394,S394,N394,O394),2))</f>
        <v/>
      </c>
      <c r="AD394" s="76" t="str">
        <f t="shared" si="48"/>
        <v/>
      </c>
      <c r="AE394" s="76" t="str" cm="1">
        <f t="array" ref="AE394">IF(A394="","",ROUND(AREA_CT(S394,U394,I394),2))</f>
        <v/>
      </c>
      <c r="AF394" s="76" t="str" cm="1">
        <f t="array" ref="AF394">IF(A394="","",ROUND(AREA_VT(T394,U394,I394,P394),2))</f>
        <v/>
      </c>
      <c r="AG394" s="96" t="str" cm="1">
        <f t="array" ref="AG394">IF(A394="","",IF(INDEX(Table_Methods!A:F,MATCH(G394,Table_Methods!B:B,0),1)&lt;&gt;"BKFL1","",MAX(0,ROUND(BKFL1_CEB(AC394,AE394,AH394,F394,F394,J394),1))))</f>
        <v/>
      </c>
      <c r="AH394" s="96" t="str" cm="1">
        <f t="array" ref="AH394">IF(A394="","",IF(INDEX(Table_Methods!A:F,MATCH(G394,Table_Methods!B:B,0),1)&lt;&gt;"BKFL1","",MAX(0,ROUND(BKFL1_STR_NRK(AC394,AE394,K394,V394,W394),1))))</f>
        <v/>
      </c>
      <c r="AI394" s="96" t="str" cm="1">
        <f t="array" ref="AI394">IF(A394="","",IF(INDEX(Table_Methods!A:F,MATCH(G394,Table_Methods!B:B,0),1)&lt;&gt;"BKFL1","",MAX(0,ROUND(BKFL1_STR_RCK(AB394,F394),1))))</f>
        <v/>
      </c>
      <c r="AJ394" s="96" t="str" cm="1">
        <f t="array" ref="AJ394">IF(A394="","",IF(INDEX(Table_Methods!A:F,MATCH(G394,Table_Methods!B:B,0),1)&lt;&gt;"BKFL2","",MAX(0,ROUND(BKFL2_CEB(AC394,AD394,AK394,F394,F394,J394),1))))</f>
        <v/>
      </c>
      <c r="AK394" s="96" t="str" cm="1">
        <f t="array" ref="AK394">IF(A394="","",IF(INDEX(Table_Methods!A:F,MATCH(G394,Table_Methods!B:B,0),1)&lt;&gt;"BKFL2","",MAX(0,ROUND(BKFL2_STR_NRK(AC394,AD394,K394,V394,X394),1))))</f>
        <v/>
      </c>
      <c r="AL394" s="96" t="str" cm="1">
        <f t="array" ref="AL394">IF(A394="","",IF(INDEX(Table_Methods!A:F,MATCH(G394,Table_Methods!B:B,0),1)&lt;&gt;"BKFL2","",MAX(0,ROUND(BKFL2_STR_RCK(AB394,F394),1))))</f>
        <v/>
      </c>
      <c r="AM394" s="96" t="str" cm="1">
        <f t="array" ref="AM394">IF(A394="","",IF(INDEX(Table_Methods!A:F,MATCH(G394,Table_Methods!B:B,0),1)&lt;&gt;"BKFL3","",MAX(0,ROUND(BKFL3_STR(AC394+AE394,K394),1))))</f>
        <v/>
      </c>
      <c r="AN394" s="96" t="str" cm="1">
        <f t="array" ref="AN394">IF(A394="","",IF(INDEX(Table_Methods!A:F,MATCH(G394,Table_Methods!B:B,0),1)&lt;&gt;"BKFL6","",MAX(0,ROUND(BKFL6_CEB(AC394,AE394,AO394,F394,F394,J394),1))))</f>
        <v/>
      </c>
      <c r="AO394" s="97" t="str" cm="1">
        <f t="array" ref="AO394">IF(A394="","",IF(INDEX(Table_Methods!A:F,MATCH(G394,Table_Methods!B:B,0),1)&lt;&gt;"BKFL6","",MAX(0,ROUND(BKFL6_STR_NRK(AC394,K394,V394),1))))</f>
        <v/>
      </c>
      <c r="AP394" s="96" t="str" cm="1">
        <f t="array" ref="AP394">IF(A394="","",IF(INDEX(Table_Methods!A:F,MATCH(G394,Table_Methods!B:B,0),1)&lt;&gt;"BKFL6","",MAX(0,ROUND(BKFL6_STR_RCK(AB394,F394),1))))</f>
        <v/>
      </c>
      <c r="AQ394" s="97" t="str" cm="1">
        <f t="array" ref="AQ394">IF(A394="","",IF(INDEX(Table_Methods!A:F,MATCH(G394,Table_Methods!B:B,0),1)&lt;&gt;"BKFL7","",MAX(0,ROUND(BKFL7_CEB(AC394,AD394,AR394,F394,F394,J394),1))))</f>
        <v/>
      </c>
      <c r="AR394" s="96" t="str" cm="1">
        <f t="array" ref="AR394">IF(A394="","",IF(INDEX(Table_Methods!A:F,MATCH(G394,Table_Methods!B:B,0),1)&lt;&gt;"BKFL7","",MAX(0,ROUND(BKFL7_STR_NRK(AC394,K394,V394),1))))</f>
        <v/>
      </c>
      <c r="AS394" s="96" t="str" cm="1">
        <f t="array" ref="AS394">IF(A394="","",IF(INDEX(Table_Methods!A:F,MATCH(G394,Table_Methods!B:B,0),1)&lt;&gt;"BKFL7","",MAX(0,ROUND(BKFL7_STR_RCK(AB394,F394),1))))</f>
        <v/>
      </c>
      <c r="AT394" s="97" t="str" cm="1">
        <f t="array" ref="AT394">IF(A394="","",IF(INDEX(Table_Methods!A:F,MATCH(G394,Table_Methods!B:B,0),1)&lt;&gt;"BKFL8","",MAX(0,ROUND(BKFL8_CEB(AF394,Z394,AA394),1))))</f>
        <v/>
      </c>
      <c r="AU394" s="96" t="str" cm="1">
        <f t="array" ref="AU394">IF(A394="","",IF(INDEX(Table_Methods!A:F,MATCH(G394,Table_Methods!B:B,0),1)&lt;&gt;"BKFL8","",MAX(0,ROUND(BKFL8_STR_NRK(AC394,AD394,X394,Y394,Z394),1))))</f>
        <v/>
      </c>
      <c r="AV394" s="96" t="str" cm="1">
        <f t="array" ref="AV394">IF(A394="","",IF(INDEX(Table_Methods!A:F,MATCH(G394,Table_Methods!B:B,0),1)&lt;&gt;"BKFL8","",MAX(0,ROUND(BKFL8_STR_RCK(AB394,X394),1))))</f>
        <v/>
      </c>
      <c r="AW394" s="96" t="str" cm="1">
        <f t="array" ref="AW394">IF(A394="","",IF(INDEX(Table_Methods!A:F,MATCH(G394,Table_Methods!B:B,0),1)&lt;&gt;"BKFL9","",MAX(0,ROUND(BKFL9_STR_NRK(AC394,AD394,X394,Y394,Z394),1))))</f>
        <v/>
      </c>
      <c r="AX394" s="96" t="str" cm="1">
        <f t="array" ref="AX394">IF(A394="","",IF(INDEX(Table_Methods!A:F,MATCH(G394,Table_Methods!B:B,0),1)&lt;&gt;"BKFL9","",MAX(0,ROUND(BKFL9_STR_RCK(AB394,X394),1))))</f>
        <v/>
      </c>
    </row>
    <row r="395" spans="1:50" x14ac:dyDescent="0.25">
      <c r="A395" s="82" t="str">
        <f>IF(Input!A395="","",Input!A395)</f>
        <v/>
      </c>
      <c r="B395" s="82" t="str">
        <f>IF(Input!B395="","",Input!B395)</f>
        <v/>
      </c>
      <c r="C395" s="82" t="str">
        <f>IF(Input!D395="","",Input!D395)</f>
        <v/>
      </c>
      <c r="D395" s="82" t="str">
        <f>IF(Input!E395="","",Input!E395)</f>
        <v/>
      </c>
      <c r="E395" s="82" t="str">
        <f>IF(Input!F395="","",Input!F395)</f>
        <v/>
      </c>
      <c r="F395" s="82" t="str">
        <f>IF(Input!G395="","",Input!G395)</f>
        <v/>
      </c>
      <c r="G395" s="83" t="str">
        <f>IF(Input!H395="","",Input!H395)</f>
        <v/>
      </c>
      <c r="H395" s="82" t="str">
        <f>IF(Input!I395="","",Input!I395)</f>
        <v/>
      </c>
      <c r="I395" s="82" t="str">
        <f>IF(Input!J395="","",Input!J395)</f>
        <v/>
      </c>
      <c r="J395" s="82" t="str">
        <f>IF(Input!K395="","",Input!K395)</f>
        <v/>
      </c>
      <c r="K395" s="82" t="str">
        <f>IF(Input!L395="","",Input!L395)</f>
        <v/>
      </c>
      <c r="L395" s="70" t="str">
        <f>IF(B395="","",IF(B395="Box",4,IF(AND(Project!$B$12&gt;0,ISNUMBER(Project!$B$12)),Project!$B$12,12)))</f>
        <v/>
      </c>
      <c r="M395" s="66" t="str">
        <f t="shared" si="42"/>
        <v/>
      </c>
      <c r="N395" s="66" t="str">
        <f t="shared" si="43"/>
        <v/>
      </c>
      <c r="O395" s="67" t="str" cm="1">
        <f t="array" ref="O395">IF(A395="","",ROUND(IF(B395="Circular",Circular(M395),IF(B395="Box",Box(M395,N395),Elliptical(M395,N395))),3))</f>
        <v/>
      </c>
      <c r="P395" s="66" t="str">
        <f t="shared" si="44"/>
        <v/>
      </c>
      <c r="Q395" s="66" t="str" cm="1">
        <f t="array" ref="Q395">IF(M395="","",ROUND(W(M395),2))</f>
        <v/>
      </c>
      <c r="R395" s="66" t="str" cm="1">
        <f t="array" ref="R395">IF(M395="","",ROUND(Wb(Q395,M395),2))</f>
        <v/>
      </c>
      <c r="S395" s="66" t="str" cm="1">
        <f t="array" ref="S395">IF(R395="","",ROUND(K(R395,N395,L395),2))</f>
        <v/>
      </c>
      <c r="T395" s="66" t="str" cm="1">
        <f t="array" ref="T395">IF(S395="","",ROUND(K_3(S395,P395,L395),2))</f>
        <v/>
      </c>
      <c r="U395" s="66" t="str" cm="1">
        <f t="array" ref="U395">IF(S395="","",ROUND(Wt(I395,S395,L395),2))</f>
        <v/>
      </c>
      <c r="V395" s="92" t="str" cm="1">
        <f t="array" ref="V395">IF(A395="","",MAX(ROUND(L_B2(K395,N395),2),0))</f>
        <v/>
      </c>
      <c r="W395" s="92" t="str" cm="1">
        <f t="array" ref="W395">IF(A395="","",MAX(ROUND(L_Tc(K395,I395,N395),2),0))</f>
        <v/>
      </c>
      <c r="X395" s="92" t="str" cm="1">
        <f t="array" ref="X395">IF(N395="","",ROUND(L_Vc(K395,P395,N395),2))</f>
        <v/>
      </c>
      <c r="Y395" s="92" t="str">
        <f t="shared" si="45"/>
        <v/>
      </c>
      <c r="Z395" s="92" t="str">
        <f t="shared" si="46"/>
        <v/>
      </c>
      <c r="AA395" s="92" t="str">
        <f t="shared" si="47"/>
        <v/>
      </c>
      <c r="AB395" s="76" t="str" cm="1">
        <f t="array" ref="AB395">IF(A395="","",AREA_F(IF(RIGHT(G395,4)="ment",P395,I395),R395))</f>
        <v/>
      </c>
      <c r="AC395" s="76" t="str" cm="1">
        <f t="array" ref="AC395">IF(A395="","",ROUND(AREA_BC(R395,S395,N395,O395),2))</f>
        <v/>
      </c>
      <c r="AD395" s="76" t="str">
        <f t="shared" si="48"/>
        <v/>
      </c>
      <c r="AE395" s="76" t="str" cm="1">
        <f t="array" ref="AE395">IF(A395="","",ROUND(AREA_CT(S395,U395,I395),2))</f>
        <v/>
      </c>
      <c r="AF395" s="76" t="str" cm="1">
        <f t="array" ref="AF395">IF(A395="","",ROUND(AREA_VT(T395,U395,I395,P395),2))</f>
        <v/>
      </c>
      <c r="AG395" s="96" t="str" cm="1">
        <f t="array" ref="AG395">IF(A395="","",IF(INDEX(Table_Methods!A:F,MATCH(G395,Table_Methods!B:B,0),1)&lt;&gt;"BKFL1","",MAX(0,ROUND(BKFL1_CEB(AC395,AE395,AH395,F395,F395,J395),1))))</f>
        <v/>
      </c>
      <c r="AH395" s="96" t="str" cm="1">
        <f t="array" ref="AH395">IF(A395="","",IF(INDEX(Table_Methods!A:F,MATCH(G395,Table_Methods!B:B,0),1)&lt;&gt;"BKFL1","",MAX(0,ROUND(BKFL1_STR_NRK(AC395,AE395,K395,V395,W395),1))))</f>
        <v/>
      </c>
      <c r="AI395" s="96" t="str" cm="1">
        <f t="array" ref="AI395">IF(A395="","",IF(INDEX(Table_Methods!A:F,MATCH(G395,Table_Methods!B:B,0),1)&lt;&gt;"BKFL1","",MAX(0,ROUND(BKFL1_STR_RCK(AB395,F395),1))))</f>
        <v/>
      </c>
      <c r="AJ395" s="96" t="str" cm="1">
        <f t="array" ref="AJ395">IF(A395="","",IF(INDEX(Table_Methods!A:F,MATCH(G395,Table_Methods!B:B,0),1)&lt;&gt;"BKFL2","",MAX(0,ROUND(BKFL2_CEB(AC395,AD395,AK395,F395,F395,J395),1))))</f>
        <v/>
      </c>
      <c r="AK395" s="96" t="str" cm="1">
        <f t="array" ref="AK395">IF(A395="","",IF(INDEX(Table_Methods!A:F,MATCH(G395,Table_Methods!B:B,0),1)&lt;&gt;"BKFL2","",MAX(0,ROUND(BKFL2_STR_NRK(AC395,AD395,K395,V395,X395),1))))</f>
        <v/>
      </c>
      <c r="AL395" s="96" t="str" cm="1">
        <f t="array" ref="AL395">IF(A395="","",IF(INDEX(Table_Methods!A:F,MATCH(G395,Table_Methods!B:B,0),1)&lt;&gt;"BKFL2","",MAX(0,ROUND(BKFL2_STR_RCK(AB395,F395),1))))</f>
        <v/>
      </c>
      <c r="AM395" s="96" t="str" cm="1">
        <f t="array" ref="AM395">IF(A395="","",IF(INDEX(Table_Methods!A:F,MATCH(G395,Table_Methods!B:B,0),1)&lt;&gt;"BKFL3","",MAX(0,ROUND(BKFL3_STR(AC395+AE395,K395),1))))</f>
        <v/>
      </c>
      <c r="AN395" s="96" t="str" cm="1">
        <f t="array" ref="AN395">IF(A395="","",IF(INDEX(Table_Methods!A:F,MATCH(G395,Table_Methods!B:B,0),1)&lt;&gt;"BKFL6","",MAX(0,ROUND(BKFL6_CEB(AC395,AE395,AO395,F395,F395,J395),1))))</f>
        <v/>
      </c>
      <c r="AO395" s="97" t="str" cm="1">
        <f t="array" ref="AO395">IF(A395="","",IF(INDEX(Table_Methods!A:F,MATCH(G395,Table_Methods!B:B,0),1)&lt;&gt;"BKFL6","",MAX(0,ROUND(BKFL6_STR_NRK(AC395,K395,V395),1))))</f>
        <v/>
      </c>
      <c r="AP395" s="96" t="str" cm="1">
        <f t="array" ref="AP395">IF(A395="","",IF(INDEX(Table_Methods!A:F,MATCH(G395,Table_Methods!B:B,0),1)&lt;&gt;"BKFL6","",MAX(0,ROUND(BKFL6_STR_RCK(AB395,F395),1))))</f>
        <v/>
      </c>
      <c r="AQ395" s="97" t="str" cm="1">
        <f t="array" ref="AQ395">IF(A395="","",IF(INDEX(Table_Methods!A:F,MATCH(G395,Table_Methods!B:B,0),1)&lt;&gt;"BKFL7","",MAX(0,ROUND(BKFL7_CEB(AC395,AD395,AR395,F395,F395,J395),1))))</f>
        <v/>
      </c>
      <c r="AR395" s="96" t="str" cm="1">
        <f t="array" ref="AR395">IF(A395="","",IF(INDEX(Table_Methods!A:F,MATCH(G395,Table_Methods!B:B,0),1)&lt;&gt;"BKFL7","",MAX(0,ROUND(BKFL7_STR_NRK(AC395,K395,V395),1))))</f>
        <v/>
      </c>
      <c r="AS395" s="96" t="str" cm="1">
        <f t="array" ref="AS395">IF(A395="","",IF(INDEX(Table_Methods!A:F,MATCH(G395,Table_Methods!B:B,0),1)&lt;&gt;"BKFL7","",MAX(0,ROUND(BKFL7_STR_RCK(AB395,F395),1))))</f>
        <v/>
      </c>
      <c r="AT395" s="97" t="str" cm="1">
        <f t="array" ref="AT395">IF(A395="","",IF(INDEX(Table_Methods!A:F,MATCH(G395,Table_Methods!B:B,0),1)&lt;&gt;"BKFL8","",MAX(0,ROUND(BKFL8_CEB(AF395,Z395,AA395),1))))</f>
        <v/>
      </c>
      <c r="AU395" s="96" t="str" cm="1">
        <f t="array" ref="AU395">IF(A395="","",IF(INDEX(Table_Methods!A:F,MATCH(G395,Table_Methods!B:B,0),1)&lt;&gt;"BKFL8","",MAX(0,ROUND(BKFL8_STR_NRK(AC395,AD395,X395,Y395,Z395),1))))</f>
        <v/>
      </c>
      <c r="AV395" s="96" t="str" cm="1">
        <f t="array" ref="AV395">IF(A395="","",IF(INDEX(Table_Methods!A:F,MATCH(G395,Table_Methods!B:B,0),1)&lt;&gt;"BKFL8","",MAX(0,ROUND(BKFL8_STR_RCK(AB395,X395),1))))</f>
        <v/>
      </c>
      <c r="AW395" s="96" t="str" cm="1">
        <f t="array" ref="AW395">IF(A395="","",IF(INDEX(Table_Methods!A:F,MATCH(G395,Table_Methods!B:B,0),1)&lt;&gt;"BKFL9","",MAX(0,ROUND(BKFL9_STR_NRK(AC395,AD395,X395,Y395,Z395),1))))</f>
        <v/>
      </c>
      <c r="AX395" s="96" t="str" cm="1">
        <f t="array" ref="AX395">IF(A395="","",IF(INDEX(Table_Methods!A:F,MATCH(G395,Table_Methods!B:B,0),1)&lt;&gt;"BKFL9","",MAX(0,ROUND(BKFL9_STR_RCK(AB395,X395),1))))</f>
        <v/>
      </c>
    </row>
    <row r="396" spans="1:50" x14ac:dyDescent="0.25">
      <c r="A396" s="82" t="str">
        <f>IF(Input!A396="","",Input!A396)</f>
        <v/>
      </c>
      <c r="B396" s="82" t="str">
        <f>IF(Input!B396="","",Input!B396)</f>
        <v/>
      </c>
      <c r="C396" s="82" t="str">
        <f>IF(Input!D396="","",Input!D396)</f>
        <v/>
      </c>
      <c r="D396" s="82" t="str">
        <f>IF(Input!E396="","",Input!E396)</f>
        <v/>
      </c>
      <c r="E396" s="82" t="str">
        <f>IF(Input!F396="","",Input!F396)</f>
        <v/>
      </c>
      <c r="F396" s="82" t="str">
        <f>IF(Input!G396="","",Input!G396)</f>
        <v/>
      </c>
      <c r="G396" s="83" t="str">
        <f>IF(Input!H396="","",Input!H396)</f>
        <v/>
      </c>
      <c r="H396" s="82" t="str">
        <f>IF(Input!I396="","",Input!I396)</f>
        <v/>
      </c>
      <c r="I396" s="82" t="str">
        <f>IF(Input!J396="","",Input!J396)</f>
        <v/>
      </c>
      <c r="J396" s="82" t="str">
        <f>IF(Input!K396="","",Input!K396)</f>
        <v/>
      </c>
      <c r="K396" s="82" t="str">
        <f>IF(Input!L396="","",Input!L396)</f>
        <v/>
      </c>
      <c r="L396" s="70" t="str">
        <f>IF(B396="","",IF(B396="Box",4,IF(AND(Project!$B$12&gt;0,ISNUMBER(Project!$B$12)),Project!$B$12,12)))</f>
        <v/>
      </c>
      <c r="M396" s="66" t="str">
        <f t="shared" si="42"/>
        <v/>
      </c>
      <c r="N396" s="66" t="str">
        <f t="shared" si="43"/>
        <v/>
      </c>
      <c r="O396" s="67" t="str" cm="1">
        <f t="array" ref="O396">IF(A396="","",ROUND(IF(B396="Circular",Circular(M396),IF(B396="Box",Box(M396,N396),Elliptical(M396,N396))),3))</f>
        <v/>
      </c>
      <c r="P396" s="66" t="str">
        <f t="shared" si="44"/>
        <v/>
      </c>
      <c r="Q396" s="66" t="str" cm="1">
        <f t="array" ref="Q396">IF(M396="","",ROUND(W(M396),2))</f>
        <v/>
      </c>
      <c r="R396" s="66" t="str" cm="1">
        <f t="array" ref="R396">IF(M396="","",ROUND(Wb(Q396,M396),2))</f>
        <v/>
      </c>
      <c r="S396" s="66" t="str" cm="1">
        <f t="array" ref="S396">IF(R396="","",ROUND(K(R396,N396,L396),2))</f>
        <v/>
      </c>
      <c r="T396" s="66" t="str" cm="1">
        <f t="array" ref="T396">IF(S396="","",ROUND(K_3(S396,P396,L396),2))</f>
        <v/>
      </c>
      <c r="U396" s="66" t="str" cm="1">
        <f t="array" ref="U396">IF(S396="","",ROUND(Wt(I396,S396,L396),2))</f>
        <v/>
      </c>
      <c r="V396" s="92" t="str" cm="1">
        <f t="array" ref="V396">IF(A396="","",MAX(ROUND(L_B2(K396,N396),2),0))</f>
        <v/>
      </c>
      <c r="W396" s="92" t="str" cm="1">
        <f t="array" ref="W396">IF(A396="","",MAX(ROUND(L_Tc(K396,I396,N396),2),0))</f>
        <v/>
      </c>
      <c r="X396" s="92" t="str" cm="1">
        <f t="array" ref="X396">IF(N396="","",ROUND(L_Vc(K396,P396,N396),2))</f>
        <v/>
      </c>
      <c r="Y396" s="92" t="str">
        <f t="shared" si="45"/>
        <v/>
      </c>
      <c r="Z396" s="92" t="str">
        <f t="shared" si="46"/>
        <v/>
      </c>
      <c r="AA396" s="92" t="str">
        <f t="shared" si="47"/>
        <v/>
      </c>
      <c r="AB396" s="76" t="str" cm="1">
        <f t="array" ref="AB396">IF(A396="","",AREA_F(IF(RIGHT(G396,4)="ment",P396,I396),R396))</f>
        <v/>
      </c>
      <c r="AC396" s="76" t="str" cm="1">
        <f t="array" ref="AC396">IF(A396="","",ROUND(AREA_BC(R396,S396,N396,O396),2))</f>
        <v/>
      </c>
      <c r="AD396" s="76" t="str">
        <f t="shared" si="48"/>
        <v/>
      </c>
      <c r="AE396" s="76" t="str" cm="1">
        <f t="array" ref="AE396">IF(A396="","",ROUND(AREA_CT(S396,U396,I396),2))</f>
        <v/>
      </c>
      <c r="AF396" s="76" t="str" cm="1">
        <f t="array" ref="AF396">IF(A396="","",ROUND(AREA_VT(T396,U396,I396,P396),2))</f>
        <v/>
      </c>
      <c r="AG396" s="96" t="str" cm="1">
        <f t="array" ref="AG396">IF(A396="","",IF(INDEX(Table_Methods!A:F,MATCH(G396,Table_Methods!B:B,0),1)&lt;&gt;"BKFL1","",MAX(0,ROUND(BKFL1_CEB(AC396,AE396,AH396,F396,F396,J396),1))))</f>
        <v/>
      </c>
      <c r="AH396" s="96" t="str" cm="1">
        <f t="array" ref="AH396">IF(A396="","",IF(INDEX(Table_Methods!A:F,MATCH(G396,Table_Methods!B:B,0),1)&lt;&gt;"BKFL1","",MAX(0,ROUND(BKFL1_STR_NRK(AC396,AE396,K396,V396,W396),1))))</f>
        <v/>
      </c>
      <c r="AI396" s="96" t="str" cm="1">
        <f t="array" ref="AI396">IF(A396="","",IF(INDEX(Table_Methods!A:F,MATCH(G396,Table_Methods!B:B,0),1)&lt;&gt;"BKFL1","",MAX(0,ROUND(BKFL1_STR_RCK(AB396,F396),1))))</f>
        <v/>
      </c>
      <c r="AJ396" s="96" t="str" cm="1">
        <f t="array" ref="AJ396">IF(A396="","",IF(INDEX(Table_Methods!A:F,MATCH(G396,Table_Methods!B:B,0),1)&lt;&gt;"BKFL2","",MAX(0,ROUND(BKFL2_CEB(AC396,AD396,AK396,F396,F396,J396),1))))</f>
        <v/>
      </c>
      <c r="AK396" s="96" t="str" cm="1">
        <f t="array" ref="AK396">IF(A396="","",IF(INDEX(Table_Methods!A:F,MATCH(G396,Table_Methods!B:B,0),1)&lt;&gt;"BKFL2","",MAX(0,ROUND(BKFL2_STR_NRK(AC396,AD396,K396,V396,X396),1))))</f>
        <v/>
      </c>
      <c r="AL396" s="96" t="str" cm="1">
        <f t="array" ref="AL396">IF(A396="","",IF(INDEX(Table_Methods!A:F,MATCH(G396,Table_Methods!B:B,0),1)&lt;&gt;"BKFL2","",MAX(0,ROUND(BKFL2_STR_RCK(AB396,F396),1))))</f>
        <v/>
      </c>
      <c r="AM396" s="96" t="str" cm="1">
        <f t="array" ref="AM396">IF(A396="","",IF(INDEX(Table_Methods!A:F,MATCH(G396,Table_Methods!B:B,0),1)&lt;&gt;"BKFL3","",MAX(0,ROUND(BKFL3_STR(AC396+AE396,K396),1))))</f>
        <v/>
      </c>
      <c r="AN396" s="96" t="str" cm="1">
        <f t="array" ref="AN396">IF(A396="","",IF(INDEX(Table_Methods!A:F,MATCH(G396,Table_Methods!B:B,0),1)&lt;&gt;"BKFL6","",MAX(0,ROUND(BKFL6_CEB(AC396,AE396,AO396,F396,F396,J396),1))))</f>
        <v/>
      </c>
      <c r="AO396" s="97" t="str" cm="1">
        <f t="array" ref="AO396">IF(A396="","",IF(INDEX(Table_Methods!A:F,MATCH(G396,Table_Methods!B:B,0),1)&lt;&gt;"BKFL6","",MAX(0,ROUND(BKFL6_STR_NRK(AC396,K396,V396),1))))</f>
        <v/>
      </c>
      <c r="AP396" s="96" t="str" cm="1">
        <f t="array" ref="AP396">IF(A396="","",IF(INDEX(Table_Methods!A:F,MATCH(G396,Table_Methods!B:B,0),1)&lt;&gt;"BKFL6","",MAX(0,ROUND(BKFL6_STR_RCK(AB396,F396),1))))</f>
        <v/>
      </c>
      <c r="AQ396" s="97" t="str" cm="1">
        <f t="array" ref="AQ396">IF(A396="","",IF(INDEX(Table_Methods!A:F,MATCH(G396,Table_Methods!B:B,0),1)&lt;&gt;"BKFL7","",MAX(0,ROUND(BKFL7_CEB(AC396,AD396,AR396,F396,F396,J396),1))))</f>
        <v/>
      </c>
      <c r="AR396" s="96" t="str" cm="1">
        <f t="array" ref="AR396">IF(A396="","",IF(INDEX(Table_Methods!A:F,MATCH(G396,Table_Methods!B:B,0),1)&lt;&gt;"BKFL7","",MAX(0,ROUND(BKFL7_STR_NRK(AC396,K396,V396),1))))</f>
        <v/>
      </c>
      <c r="AS396" s="96" t="str" cm="1">
        <f t="array" ref="AS396">IF(A396="","",IF(INDEX(Table_Methods!A:F,MATCH(G396,Table_Methods!B:B,0),1)&lt;&gt;"BKFL7","",MAX(0,ROUND(BKFL7_STR_RCK(AB396,F396),1))))</f>
        <v/>
      </c>
      <c r="AT396" s="97" t="str" cm="1">
        <f t="array" ref="AT396">IF(A396="","",IF(INDEX(Table_Methods!A:F,MATCH(G396,Table_Methods!B:B,0),1)&lt;&gt;"BKFL8","",MAX(0,ROUND(BKFL8_CEB(AF396,Z396,AA396),1))))</f>
        <v/>
      </c>
      <c r="AU396" s="96" t="str" cm="1">
        <f t="array" ref="AU396">IF(A396="","",IF(INDEX(Table_Methods!A:F,MATCH(G396,Table_Methods!B:B,0),1)&lt;&gt;"BKFL8","",MAX(0,ROUND(BKFL8_STR_NRK(AC396,AD396,X396,Y396,Z396),1))))</f>
        <v/>
      </c>
      <c r="AV396" s="96" t="str" cm="1">
        <f t="array" ref="AV396">IF(A396="","",IF(INDEX(Table_Methods!A:F,MATCH(G396,Table_Methods!B:B,0),1)&lt;&gt;"BKFL8","",MAX(0,ROUND(BKFL8_STR_RCK(AB396,X396),1))))</f>
        <v/>
      </c>
      <c r="AW396" s="96" t="str" cm="1">
        <f t="array" ref="AW396">IF(A396="","",IF(INDEX(Table_Methods!A:F,MATCH(G396,Table_Methods!B:B,0),1)&lt;&gt;"BKFL9","",MAX(0,ROUND(BKFL9_STR_NRK(AC396,AD396,X396,Y396,Z396),1))))</f>
        <v/>
      </c>
      <c r="AX396" s="96" t="str" cm="1">
        <f t="array" ref="AX396">IF(A396="","",IF(INDEX(Table_Methods!A:F,MATCH(G396,Table_Methods!B:B,0),1)&lt;&gt;"BKFL9","",MAX(0,ROUND(BKFL9_STR_RCK(AB396,X396),1))))</f>
        <v/>
      </c>
    </row>
    <row r="397" spans="1:50" x14ac:dyDescent="0.25">
      <c r="A397" s="82" t="str">
        <f>IF(Input!A397="","",Input!A397)</f>
        <v/>
      </c>
      <c r="B397" s="82" t="str">
        <f>IF(Input!B397="","",Input!B397)</f>
        <v/>
      </c>
      <c r="C397" s="82" t="str">
        <f>IF(Input!D397="","",Input!D397)</f>
        <v/>
      </c>
      <c r="D397" s="82" t="str">
        <f>IF(Input!E397="","",Input!E397)</f>
        <v/>
      </c>
      <c r="E397" s="82" t="str">
        <f>IF(Input!F397="","",Input!F397)</f>
        <v/>
      </c>
      <c r="F397" s="82" t="str">
        <f>IF(Input!G397="","",Input!G397)</f>
        <v/>
      </c>
      <c r="G397" s="83" t="str">
        <f>IF(Input!H397="","",Input!H397)</f>
        <v/>
      </c>
      <c r="H397" s="82" t="str">
        <f>IF(Input!I397="","",Input!I397)</f>
        <v/>
      </c>
      <c r="I397" s="82" t="str">
        <f>IF(Input!J397="","",Input!J397)</f>
        <v/>
      </c>
      <c r="J397" s="82" t="str">
        <f>IF(Input!K397="","",Input!K397)</f>
        <v/>
      </c>
      <c r="K397" s="82" t="str">
        <f>IF(Input!L397="","",Input!L397)</f>
        <v/>
      </c>
      <c r="L397" s="70" t="str">
        <f>IF(B397="","",IF(B397="Box",4,IF(AND(Project!$B$12&gt;0,ISNUMBER(Project!$B$12)),Project!$B$12,12)))</f>
        <v/>
      </c>
      <c r="M397" s="66" t="str">
        <f t="shared" si="42"/>
        <v/>
      </c>
      <c r="N397" s="66" t="str">
        <f t="shared" si="43"/>
        <v/>
      </c>
      <c r="O397" s="67" t="str" cm="1">
        <f t="array" ref="O397">IF(A397="","",ROUND(IF(B397="Circular",Circular(M397),IF(B397="Box",Box(M397,N397),Elliptical(M397,N397))),3))</f>
        <v/>
      </c>
      <c r="P397" s="66" t="str">
        <f t="shared" si="44"/>
        <v/>
      </c>
      <c r="Q397" s="66" t="str" cm="1">
        <f t="array" ref="Q397">IF(M397="","",ROUND(W(M397),2))</f>
        <v/>
      </c>
      <c r="R397" s="66" t="str" cm="1">
        <f t="array" ref="R397">IF(M397="","",ROUND(Wb(Q397,M397),2))</f>
        <v/>
      </c>
      <c r="S397" s="66" t="str" cm="1">
        <f t="array" ref="S397">IF(R397="","",ROUND(K(R397,N397,L397),2))</f>
        <v/>
      </c>
      <c r="T397" s="66" t="str" cm="1">
        <f t="array" ref="T397">IF(S397="","",ROUND(K_3(S397,P397,L397),2))</f>
        <v/>
      </c>
      <c r="U397" s="66" t="str" cm="1">
        <f t="array" ref="U397">IF(S397="","",ROUND(Wt(I397,S397,L397),2))</f>
        <v/>
      </c>
      <c r="V397" s="92" t="str" cm="1">
        <f t="array" ref="V397">IF(A397="","",MAX(ROUND(L_B2(K397,N397),2),0))</f>
        <v/>
      </c>
      <c r="W397" s="92" t="str" cm="1">
        <f t="array" ref="W397">IF(A397="","",MAX(ROUND(L_Tc(K397,I397,N397),2),0))</f>
        <v/>
      </c>
      <c r="X397" s="92" t="str" cm="1">
        <f t="array" ref="X397">IF(N397="","",ROUND(L_Vc(K397,P397,N397),2))</f>
        <v/>
      </c>
      <c r="Y397" s="92" t="str">
        <f t="shared" si="45"/>
        <v/>
      </c>
      <c r="Z397" s="92" t="str">
        <f t="shared" si="46"/>
        <v/>
      </c>
      <c r="AA397" s="92" t="str">
        <f t="shared" si="47"/>
        <v/>
      </c>
      <c r="AB397" s="76" t="str" cm="1">
        <f t="array" ref="AB397">IF(A397="","",AREA_F(IF(RIGHT(G397,4)="ment",P397,I397),R397))</f>
        <v/>
      </c>
      <c r="AC397" s="76" t="str" cm="1">
        <f t="array" ref="AC397">IF(A397="","",ROUND(AREA_BC(R397,S397,N397,O397),2))</f>
        <v/>
      </c>
      <c r="AD397" s="76" t="str">
        <f t="shared" si="48"/>
        <v/>
      </c>
      <c r="AE397" s="76" t="str" cm="1">
        <f t="array" ref="AE397">IF(A397="","",ROUND(AREA_CT(S397,U397,I397),2))</f>
        <v/>
      </c>
      <c r="AF397" s="76" t="str" cm="1">
        <f t="array" ref="AF397">IF(A397="","",ROUND(AREA_VT(T397,U397,I397,P397),2))</f>
        <v/>
      </c>
      <c r="AG397" s="96" t="str" cm="1">
        <f t="array" ref="AG397">IF(A397="","",IF(INDEX(Table_Methods!A:F,MATCH(G397,Table_Methods!B:B,0),1)&lt;&gt;"BKFL1","",MAX(0,ROUND(BKFL1_CEB(AC397,AE397,AH397,F397,F397,J397),1))))</f>
        <v/>
      </c>
      <c r="AH397" s="96" t="str" cm="1">
        <f t="array" ref="AH397">IF(A397="","",IF(INDEX(Table_Methods!A:F,MATCH(G397,Table_Methods!B:B,0),1)&lt;&gt;"BKFL1","",MAX(0,ROUND(BKFL1_STR_NRK(AC397,AE397,K397,V397,W397),1))))</f>
        <v/>
      </c>
      <c r="AI397" s="96" t="str" cm="1">
        <f t="array" ref="AI397">IF(A397="","",IF(INDEX(Table_Methods!A:F,MATCH(G397,Table_Methods!B:B,0),1)&lt;&gt;"BKFL1","",MAX(0,ROUND(BKFL1_STR_RCK(AB397,F397),1))))</f>
        <v/>
      </c>
      <c r="AJ397" s="96" t="str" cm="1">
        <f t="array" ref="AJ397">IF(A397="","",IF(INDEX(Table_Methods!A:F,MATCH(G397,Table_Methods!B:B,0),1)&lt;&gt;"BKFL2","",MAX(0,ROUND(BKFL2_CEB(AC397,AD397,AK397,F397,F397,J397),1))))</f>
        <v/>
      </c>
      <c r="AK397" s="96" t="str" cm="1">
        <f t="array" ref="AK397">IF(A397="","",IF(INDEX(Table_Methods!A:F,MATCH(G397,Table_Methods!B:B,0),1)&lt;&gt;"BKFL2","",MAX(0,ROUND(BKFL2_STR_NRK(AC397,AD397,K397,V397,X397),1))))</f>
        <v/>
      </c>
      <c r="AL397" s="96" t="str" cm="1">
        <f t="array" ref="AL397">IF(A397="","",IF(INDEX(Table_Methods!A:F,MATCH(G397,Table_Methods!B:B,0),1)&lt;&gt;"BKFL2","",MAX(0,ROUND(BKFL2_STR_RCK(AB397,F397),1))))</f>
        <v/>
      </c>
      <c r="AM397" s="96" t="str" cm="1">
        <f t="array" ref="AM397">IF(A397="","",IF(INDEX(Table_Methods!A:F,MATCH(G397,Table_Methods!B:B,0),1)&lt;&gt;"BKFL3","",MAX(0,ROUND(BKFL3_STR(AC397+AE397,K397),1))))</f>
        <v/>
      </c>
      <c r="AN397" s="96" t="str" cm="1">
        <f t="array" ref="AN397">IF(A397="","",IF(INDEX(Table_Methods!A:F,MATCH(G397,Table_Methods!B:B,0),1)&lt;&gt;"BKFL6","",MAX(0,ROUND(BKFL6_CEB(AC397,AE397,AO397,F397,F397,J397),1))))</f>
        <v/>
      </c>
      <c r="AO397" s="97" t="str" cm="1">
        <f t="array" ref="AO397">IF(A397="","",IF(INDEX(Table_Methods!A:F,MATCH(G397,Table_Methods!B:B,0),1)&lt;&gt;"BKFL6","",MAX(0,ROUND(BKFL6_STR_NRK(AC397,K397,V397),1))))</f>
        <v/>
      </c>
      <c r="AP397" s="96" t="str" cm="1">
        <f t="array" ref="AP397">IF(A397="","",IF(INDEX(Table_Methods!A:F,MATCH(G397,Table_Methods!B:B,0),1)&lt;&gt;"BKFL6","",MAX(0,ROUND(BKFL6_STR_RCK(AB397,F397),1))))</f>
        <v/>
      </c>
      <c r="AQ397" s="97" t="str" cm="1">
        <f t="array" ref="AQ397">IF(A397="","",IF(INDEX(Table_Methods!A:F,MATCH(G397,Table_Methods!B:B,0),1)&lt;&gt;"BKFL7","",MAX(0,ROUND(BKFL7_CEB(AC397,AD397,AR397,F397,F397,J397),1))))</f>
        <v/>
      </c>
      <c r="AR397" s="96" t="str" cm="1">
        <f t="array" ref="AR397">IF(A397="","",IF(INDEX(Table_Methods!A:F,MATCH(G397,Table_Methods!B:B,0),1)&lt;&gt;"BKFL7","",MAX(0,ROUND(BKFL7_STR_NRK(AC397,K397,V397),1))))</f>
        <v/>
      </c>
      <c r="AS397" s="96" t="str" cm="1">
        <f t="array" ref="AS397">IF(A397="","",IF(INDEX(Table_Methods!A:F,MATCH(G397,Table_Methods!B:B,0),1)&lt;&gt;"BKFL7","",MAX(0,ROUND(BKFL7_STR_RCK(AB397,F397),1))))</f>
        <v/>
      </c>
      <c r="AT397" s="97" t="str" cm="1">
        <f t="array" ref="AT397">IF(A397="","",IF(INDEX(Table_Methods!A:F,MATCH(G397,Table_Methods!B:B,0),1)&lt;&gt;"BKFL8","",MAX(0,ROUND(BKFL8_CEB(AF397,Z397,AA397),1))))</f>
        <v/>
      </c>
      <c r="AU397" s="96" t="str" cm="1">
        <f t="array" ref="AU397">IF(A397="","",IF(INDEX(Table_Methods!A:F,MATCH(G397,Table_Methods!B:B,0),1)&lt;&gt;"BKFL8","",MAX(0,ROUND(BKFL8_STR_NRK(AC397,AD397,X397,Y397,Z397),1))))</f>
        <v/>
      </c>
      <c r="AV397" s="96" t="str" cm="1">
        <f t="array" ref="AV397">IF(A397="","",IF(INDEX(Table_Methods!A:F,MATCH(G397,Table_Methods!B:B,0),1)&lt;&gt;"BKFL8","",MAX(0,ROUND(BKFL8_STR_RCK(AB397,X397),1))))</f>
        <v/>
      </c>
      <c r="AW397" s="96" t="str" cm="1">
        <f t="array" ref="AW397">IF(A397="","",IF(INDEX(Table_Methods!A:F,MATCH(G397,Table_Methods!B:B,0),1)&lt;&gt;"BKFL9","",MAX(0,ROUND(BKFL9_STR_NRK(AC397,AD397,X397,Y397,Z397),1))))</f>
        <v/>
      </c>
      <c r="AX397" s="96" t="str" cm="1">
        <f t="array" ref="AX397">IF(A397="","",IF(INDEX(Table_Methods!A:F,MATCH(G397,Table_Methods!B:B,0),1)&lt;&gt;"BKFL9","",MAX(0,ROUND(BKFL9_STR_RCK(AB397,X397),1))))</f>
        <v/>
      </c>
    </row>
    <row r="398" spans="1:50" x14ac:dyDescent="0.25">
      <c r="A398" s="82" t="str">
        <f>IF(Input!A398="","",Input!A398)</f>
        <v/>
      </c>
      <c r="B398" s="82" t="str">
        <f>IF(Input!B398="","",Input!B398)</f>
        <v/>
      </c>
      <c r="C398" s="82" t="str">
        <f>IF(Input!D398="","",Input!D398)</f>
        <v/>
      </c>
      <c r="D398" s="82" t="str">
        <f>IF(Input!E398="","",Input!E398)</f>
        <v/>
      </c>
      <c r="E398" s="82" t="str">
        <f>IF(Input!F398="","",Input!F398)</f>
        <v/>
      </c>
      <c r="F398" s="82" t="str">
        <f>IF(Input!G398="","",Input!G398)</f>
        <v/>
      </c>
      <c r="G398" s="83" t="str">
        <f>IF(Input!H398="","",Input!H398)</f>
        <v/>
      </c>
      <c r="H398" s="82" t="str">
        <f>IF(Input!I398="","",Input!I398)</f>
        <v/>
      </c>
      <c r="I398" s="82" t="str">
        <f>IF(Input!J398="","",Input!J398)</f>
        <v/>
      </c>
      <c r="J398" s="82" t="str">
        <f>IF(Input!K398="","",Input!K398)</f>
        <v/>
      </c>
      <c r="K398" s="82" t="str">
        <f>IF(Input!L398="","",Input!L398)</f>
        <v/>
      </c>
      <c r="L398" s="70" t="str">
        <f>IF(B398="","",IF(B398="Box",4,IF(AND(Project!$B$12&gt;0,ISNUMBER(Project!$B$12)),Project!$B$12,12)))</f>
        <v/>
      </c>
      <c r="M398" s="66" t="str">
        <f t="shared" si="42"/>
        <v/>
      </c>
      <c r="N398" s="66" t="str">
        <f t="shared" si="43"/>
        <v/>
      </c>
      <c r="O398" s="67" t="str" cm="1">
        <f t="array" ref="O398">IF(A398="","",ROUND(IF(B398="Circular",Circular(M398),IF(B398="Box",Box(M398,N398),Elliptical(M398,N398))),3))</f>
        <v/>
      </c>
      <c r="P398" s="66" t="str">
        <f t="shared" si="44"/>
        <v/>
      </c>
      <c r="Q398" s="66" t="str" cm="1">
        <f t="array" ref="Q398">IF(M398="","",ROUND(W(M398),2))</f>
        <v/>
      </c>
      <c r="R398" s="66" t="str" cm="1">
        <f t="array" ref="R398">IF(M398="","",ROUND(Wb(Q398,M398),2))</f>
        <v/>
      </c>
      <c r="S398" s="66" t="str" cm="1">
        <f t="array" ref="S398">IF(R398="","",ROUND(K(R398,N398,L398),2))</f>
        <v/>
      </c>
      <c r="T398" s="66" t="str" cm="1">
        <f t="array" ref="T398">IF(S398="","",ROUND(K_3(S398,P398,L398),2))</f>
        <v/>
      </c>
      <c r="U398" s="66" t="str" cm="1">
        <f t="array" ref="U398">IF(S398="","",ROUND(Wt(I398,S398,L398),2))</f>
        <v/>
      </c>
      <c r="V398" s="92" t="str" cm="1">
        <f t="array" ref="V398">IF(A398="","",MAX(ROUND(L_B2(K398,N398),2),0))</f>
        <v/>
      </c>
      <c r="W398" s="92" t="str" cm="1">
        <f t="array" ref="W398">IF(A398="","",MAX(ROUND(L_Tc(K398,I398,N398),2),0))</f>
        <v/>
      </c>
      <c r="X398" s="92" t="str" cm="1">
        <f t="array" ref="X398">IF(N398="","",ROUND(L_Vc(K398,P398,N398),2))</f>
        <v/>
      </c>
      <c r="Y398" s="92" t="str">
        <f t="shared" si="45"/>
        <v/>
      </c>
      <c r="Z398" s="92" t="str">
        <f t="shared" si="46"/>
        <v/>
      </c>
      <c r="AA398" s="92" t="str">
        <f t="shared" si="47"/>
        <v/>
      </c>
      <c r="AB398" s="76" t="str" cm="1">
        <f t="array" ref="AB398">IF(A398="","",AREA_F(IF(RIGHT(G398,4)="ment",P398,I398),R398))</f>
        <v/>
      </c>
      <c r="AC398" s="76" t="str" cm="1">
        <f t="array" ref="AC398">IF(A398="","",ROUND(AREA_BC(R398,S398,N398,O398),2))</f>
        <v/>
      </c>
      <c r="AD398" s="76" t="str">
        <f t="shared" si="48"/>
        <v/>
      </c>
      <c r="AE398" s="76" t="str" cm="1">
        <f t="array" ref="AE398">IF(A398="","",ROUND(AREA_CT(S398,U398,I398),2))</f>
        <v/>
      </c>
      <c r="AF398" s="76" t="str" cm="1">
        <f t="array" ref="AF398">IF(A398="","",ROUND(AREA_VT(T398,U398,I398,P398),2))</f>
        <v/>
      </c>
      <c r="AG398" s="96" t="str" cm="1">
        <f t="array" ref="AG398">IF(A398="","",IF(INDEX(Table_Methods!A:F,MATCH(G398,Table_Methods!B:B,0),1)&lt;&gt;"BKFL1","",MAX(0,ROUND(BKFL1_CEB(AC398,AE398,AH398,F398,F398,J398),1))))</f>
        <v/>
      </c>
      <c r="AH398" s="96" t="str" cm="1">
        <f t="array" ref="AH398">IF(A398="","",IF(INDEX(Table_Methods!A:F,MATCH(G398,Table_Methods!B:B,0),1)&lt;&gt;"BKFL1","",MAX(0,ROUND(BKFL1_STR_NRK(AC398,AE398,K398,V398,W398),1))))</f>
        <v/>
      </c>
      <c r="AI398" s="96" t="str" cm="1">
        <f t="array" ref="AI398">IF(A398="","",IF(INDEX(Table_Methods!A:F,MATCH(G398,Table_Methods!B:B,0),1)&lt;&gt;"BKFL1","",MAX(0,ROUND(BKFL1_STR_RCK(AB398,F398),1))))</f>
        <v/>
      </c>
      <c r="AJ398" s="96" t="str" cm="1">
        <f t="array" ref="AJ398">IF(A398="","",IF(INDEX(Table_Methods!A:F,MATCH(G398,Table_Methods!B:B,0),1)&lt;&gt;"BKFL2","",MAX(0,ROUND(BKFL2_CEB(AC398,AD398,AK398,F398,F398,J398),1))))</f>
        <v/>
      </c>
      <c r="AK398" s="96" t="str" cm="1">
        <f t="array" ref="AK398">IF(A398="","",IF(INDEX(Table_Methods!A:F,MATCH(G398,Table_Methods!B:B,0),1)&lt;&gt;"BKFL2","",MAX(0,ROUND(BKFL2_STR_NRK(AC398,AD398,K398,V398,X398),1))))</f>
        <v/>
      </c>
      <c r="AL398" s="96" t="str" cm="1">
        <f t="array" ref="AL398">IF(A398="","",IF(INDEX(Table_Methods!A:F,MATCH(G398,Table_Methods!B:B,0),1)&lt;&gt;"BKFL2","",MAX(0,ROUND(BKFL2_STR_RCK(AB398,F398),1))))</f>
        <v/>
      </c>
      <c r="AM398" s="96" t="str" cm="1">
        <f t="array" ref="AM398">IF(A398="","",IF(INDEX(Table_Methods!A:F,MATCH(G398,Table_Methods!B:B,0),1)&lt;&gt;"BKFL3","",MAX(0,ROUND(BKFL3_STR(AC398+AE398,K398),1))))</f>
        <v/>
      </c>
      <c r="AN398" s="96" t="str" cm="1">
        <f t="array" ref="AN398">IF(A398="","",IF(INDEX(Table_Methods!A:F,MATCH(G398,Table_Methods!B:B,0),1)&lt;&gt;"BKFL6","",MAX(0,ROUND(BKFL6_CEB(AC398,AE398,AO398,F398,F398,J398),1))))</f>
        <v/>
      </c>
      <c r="AO398" s="97" t="str" cm="1">
        <f t="array" ref="AO398">IF(A398="","",IF(INDEX(Table_Methods!A:F,MATCH(G398,Table_Methods!B:B,0),1)&lt;&gt;"BKFL6","",MAX(0,ROUND(BKFL6_STR_NRK(AC398,K398,V398),1))))</f>
        <v/>
      </c>
      <c r="AP398" s="96" t="str" cm="1">
        <f t="array" ref="AP398">IF(A398="","",IF(INDEX(Table_Methods!A:F,MATCH(G398,Table_Methods!B:B,0),1)&lt;&gt;"BKFL6","",MAX(0,ROUND(BKFL6_STR_RCK(AB398,F398),1))))</f>
        <v/>
      </c>
      <c r="AQ398" s="97" t="str" cm="1">
        <f t="array" ref="AQ398">IF(A398="","",IF(INDEX(Table_Methods!A:F,MATCH(G398,Table_Methods!B:B,0),1)&lt;&gt;"BKFL7","",MAX(0,ROUND(BKFL7_CEB(AC398,AD398,AR398,F398,F398,J398),1))))</f>
        <v/>
      </c>
      <c r="AR398" s="96" t="str" cm="1">
        <f t="array" ref="AR398">IF(A398="","",IF(INDEX(Table_Methods!A:F,MATCH(G398,Table_Methods!B:B,0),1)&lt;&gt;"BKFL7","",MAX(0,ROUND(BKFL7_STR_NRK(AC398,K398,V398),1))))</f>
        <v/>
      </c>
      <c r="AS398" s="96" t="str" cm="1">
        <f t="array" ref="AS398">IF(A398="","",IF(INDEX(Table_Methods!A:F,MATCH(G398,Table_Methods!B:B,0),1)&lt;&gt;"BKFL7","",MAX(0,ROUND(BKFL7_STR_RCK(AB398,F398),1))))</f>
        <v/>
      </c>
      <c r="AT398" s="97" t="str" cm="1">
        <f t="array" ref="AT398">IF(A398="","",IF(INDEX(Table_Methods!A:F,MATCH(G398,Table_Methods!B:B,0),1)&lt;&gt;"BKFL8","",MAX(0,ROUND(BKFL8_CEB(AF398,Z398,AA398),1))))</f>
        <v/>
      </c>
      <c r="AU398" s="96" t="str" cm="1">
        <f t="array" ref="AU398">IF(A398="","",IF(INDEX(Table_Methods!A:F,MATCH(G398,Table_Methods!B:B,0),1)&lt;&gt;"BKFL8","",MAX(0,ROUND(BKFL8_STR_NRK(AC398,AD398,X398,Y398,Z398),1))))</f>
        <v/>
      </c>
      <c r="AV398" s="96" t="str" cm="1">
        <f t="array" ref="AV398">IF(A398="","",IF(INDEX(Table_Methods!A:F,MATCH(G398,Table_Methods!B:B,0),1)&lt;&gt;"BKFL8","",MAX(0,ROUND(BKFL8_STR_RCK(AB398,X398),1))))</f>
        <v/>
      </c>
      <c r="AW398" s="96" t="str" cm="1">
        <f t="array" ref="AW398">IF(A398="","",IF(INDEX(Table_Methods!A:F,MATCH(G398,Table_Methods!B:B,0),1)&lt;&gt;"BKFL9","",MAX(0,ROUND(BKFL9_STR_NRK(AC398,AD398,X398,Y398,Z398),1))))</f>
        <v/>
      </c>
      <c r="AX398" s="96" t="str" cm="1">
        <f t="array" ref="AX398">IF(A398="","",IF(INDEX(Table_Methods!A:F,MATCH(G398,Table_Methods!B:B,0),1)&lt;&gt;"BKFL9","",MAX(0,ROUND(BKFL9_STR_RCK(AB398,X398),1))))</f>
        <v/>
      </c>
    </row>
    <row r="399" spans="1:50" x14ac:dyDescent="0.25">
      <c r="A399" s="82" t="str">
        <f>IF(Input!A399="","",Input!A399)</f>
        <v/>
      </c>
      <c r="B399" s="82" t="str">
        <f>IF(Input!B399="","",Input!B399)</f>
        <v/>
      </c>
      <c r="C399" s="82" t="str">
        <f>IF(Input!D399="","",Input!D399)</f>
        <v/>
      </c>
      <c r="D399" s="82" t="str">
        <f>IF(Input!E399="","",Input!E399)</f>
        <v/>
      </c>
      <c r="E399" s="82" t="str">
        <f>IF(Input!F399="","",Input!F399)</f>
        <v/>
      </c>
      <c r="F399" s="82" t="str">
        <f>IF(Input!G399="","",Input!G399)</f>
        <v/>
      </c>
      <c r="G399" s="83" t="str">
        <f>IF(Input!H399="","",Input!H399)</f>
        <v/>
      </c>
      <c r="H399" s="82" t="str">
        <f>IF(Input!I399="","",Input!I399)</f>
        <v/>
      </c>
      <c r="I399" s="82" t="str">
        <f>IF(Input!J399="","",Input!J399)</f>
        <v/>
      </c>
      <c r="J399" s="82" t="str">
        <f>IF(Input!K399="","",Input!K399)</f>
        <v/>
      </c>
      <c r="K399" s="82" t="str">
        <f>IF(Input!L399="","",Input!L399)</f>
        <v/>
      </c>
      <c r="L399" s="70" t="str">
        <f>IF(B399="","",IF(B399="Box",4,IF(AND(Project!$B$12&gt;0,ISNUMBER(Project!$B$12)),Project!$B$12,12)))</f>
        <v/>
      </c>
      <c r="M399" s="66" t="str">
        <f t="shared" si="42"/>
        <v/>
      </c>
      <c r="N399" s="66" t="str">
        <f t="shared" si="43"/>
        <v/>
      </c>
      <c r="O399" s="67" t="str" cm="1">
        <f t="array" ref="O399">IF(A399="","",ROUND(IF(B399="Circular",Circular(M399),IF(B399="Box",Box(M399,N399),Elliptical(M399,N399))),3))</f>
        <v/>
      </c>
      <c r="P399" s="66" t="str">
        <f t="shared" si="44"/>
        <v/>
      </c>
      <c r="Q399" s="66" t="str" cm="1">
        <f t="array" ref="Q399">IF(M399="","",ROUND(W(M399),2))</f>
        <v/>
      </c>
      <c r="R399" s="66" t="str" cm="1">
        <f t="array" ref="R399">IF(M399="","",ROUND(Wb(Q399,M399),2))</f>
        <v/>
      </c>
      <c r="S399" s="66" t="str" cm="1">
        <f t="array" ref="S399">IF(R399="","",ROUND(K(R399,N399,L399),2))</f>
        <v/>
      </c>
      <c r="T399" s="66" t="str" cm="1">
        <f t="array" ref="T399">IF(S399="","",ROUND(K_3(S399,P399,L399),2))</f>
        <v/>
      </c>
      <c r="U399" s="66" t="str" cm="1">
        <f t="array" ref="U399">IF(S399="","",ROUND(Wt(I399,S399,L399),2))</f>
        <v/>
      </c>
      <c r="V399" s="92" t="str" cm="1">
        <f t="array" ref="V399">IF(A399="","",MAX(ROUND(L_B2(K399,N399),2),0))</f>
        <v/>
      </c>
      <c r="W399" s="92" t="str" cm="1">
        <f t="array" ref="W399">IF(A399="","",MAX(ROUND(L_Tc(K399,I399,N399),2),0))</f>
        <v/>
      </c>
      <c r="X399" s="92" t="str" cm="1">
        <f t="array" ref="X399">IF(N399="","",ROUND(L_Vc(K399,P399,N399),2))</f>
        <v/>
      </c>
      <c r="Y399" s="92" t="str">
        <f t="shared" si="45"/>
        <v/>
      </c>
      <c r="Z399" s="92" t="str">
        <f t="shared" si="46"/>
        <v/>
      </c>
      <c r="AA399" s="92" t="str">
        <f t="shared" si="47"/>
        <v/>
      </c>
      <c r="AB399" s="76" t="str" cm="1">
        <f t="array" ref="AB399">IF(A399="","",AREA_F(IF(RIGHT(G399,4)="ment",P399,I399),R399))</f>
        <v/>
      </c>
      <c r="AC399" s="76" t="str" cm="1">
        <f t="array" ref="AC399">IF(A399="","",ROUND(AREA_BC(R399,S399,N399,O399),2))</f>
        <v/>
      </c>
      <c r="AD399" s="76" t="str">
        <f t="shared" si="48"/>
        <v/>
      </c>
      <c r="AE399" s="76" t="str" cm="1">
        <f t="array" ref="AE399">IF(A399="","",ROUND(AREA_CT(S399,U399,I399),2))</f>
        <v/>
      </c>
      <c r="AF399" s="76" t="str" cm="1">
        <f t="array" ref="AF399">IF(A399="","",ROUND(AREA_VT(T399,U399,I399,P399),2))</f>
        <v/>
      </c>
      <c r="AG399" s="96" t="str" cm="1">
        <f t="array" ref="AG399">IF(A399="","",IF(INDEX(Table_Methods!A:F,MATCH(G399,Table_Methods!B:B,0),1)&lt;&gt;"BKFL1","",MAX(0,ROUND(BKFL1_CEB(AC399,AE399,AH399,F399,F399,J399),1))))</f>
        <v/>
      </c>
      <c r="AH399" s="96" t="str" cm="1">
        <f t="array" ref="AH399">IF(A399="","",IF(INDEX(Table_Methods!A:F,MATCH(G399,Table_Methods!B:B,0),1)&lt;&gt;"BKFL1","",MAX(0,ROUND(BKFL1_STR_NRK(AC399,AE399,K399,V399,W399),1))))</f>
        <v/>
      </c>
      <c r="AI399" s="96" t="str" cm="1">
        <f t="array" ref="AI399">IF(A399="","",IF(INDEX(Table_Methods!A:F,MATCH(G399,Table_Methods!B:B,0),1)&lt;&gt;"BKFL1","",MAX(0,ROUND(BKFL1_STR_RCK(AB399,F399),1))))</f>
        <v/>
      </c>
      <c r="AJ399" s="96" t="str" cm="1">
        <f t="array" ref="AJ399">IF(A399="","",IF(INDEX(Table_Methods!A:F,MATCH(G399,Table_Methods!B:B,0),1)&lt;&gt;"BKFL2","",MAX(0,ROUND(BKFL2_CEB(AC399,AD399,AK399,F399,F399,J399),1))))</f>
        <v/>
      </c>
      <c r="AK399" s="96" t="str" cm="1">
        <f t="array" ref="AK399">IF(A399="","",IF(INDEX(Table_Methods!A:F,MATCH(G399,Table_Methods!B:B,0),1)&lt;&gt;"BKFL2","",MAX(0,ROUND(BKFL2_STR_NRK(AC399,AD399,K399,V399,X399),1))))</f>
        <v/>
      </c>
      <c r="AL399" s="96" t="str" cm="1">
        <f t="array" ref="AL399">IF(A399="","",IF(INDEX(Table_Methods!A:F,MATCH(G399,Table_Methods!B:B,0),1)&lt;&gt;"BKFL2","",MAX(0,ROUND(BKFL2_STR_RCK(AB399,F399),1))))</f>
        <v/>
      </c>
      <c r="AM399" s="96" t="str" cm="1">
        <f t="array" ref="AM399">IF(A399="","",IF(INDEX(Table_Methods!A:F,MATCH(G399,Table_Methods!B:B,0),1)&lt;&gt;"BKFL3","",MAX(0,ROUND(BKFL3_STR(AC399+AE399,K399),1))))</f>
        <v/>
      </c>
      <c r="AN399" s="96" t="str" cm="1">
        <f t="array" ref="AN399">IF(A399="","",IF(INDEX(Table_Methods!A:F,MATCH(G399,Table_Methods!B:B,0),1)&lt;&gt;"BKFL6","",MAX(0,ROUND(BKFL6_CEB(AC399,AE399,AO399,F399,F399,J399),1))))</f>
        <v/>
      </c>
      <c r="AO399" s="97" t="str" cm="1">
        <f t="array" ref="AO399">IF(A399="","",IF(INDEX(Table_Methods!A:F,MATCH(G399,Table_Methods!B:B,0),1)&lt;&gt;"BKFL6","",MAX(0,ROUND(BKFL6_STR_NRK(AC399,K399,V399),1))))</f>
        <v/>
      </c>
      <c r="AP399" s="96" t="str" cm="1">
        <f t="array" ref="AP399">IF(A399="","",IF(INDEX(Table_Methods!A:F,MATCH(G399,Table_Methods!B:B,0),1)&lt;&gt;"BKFL6","",MAX(0,ROUND(BKFL6_STR_RCK(AB399,F399),1))))</f>
        <v/>
      </c>
      <c r="AQ399" s="97" t="str" cm="1">
        <f t="array" ref="AQ399">IF(A399="","",IF(INDEX(Table_Methods!A:F,MATCH(G399,Table_Methods!B:B,0),1)&lt;&gt;"BKFL7","",MAX(0,ROUND(BKFL7_CEB(AC399,AD399,AR399,F399,F399,J399),1))))</f>
        <v/>
      </c>
      <c r="AR399" s="96" t="str" cm="1">
        <f t="array" ref="AR399">IF(A399="","",IF(INDEX(Table_Methods!A:F,MATCH(G399,Table_Methods!B:B,0),1)&lt;&gt;"BKFL7","",MAX(0,ROUND(BKFL7_STR_NRK(AC399,K399,V399),1))))</f>
        <v/>
      </c>
      <c r="AS399" s="96" t="str" cm="1">
        <f t="array" ref="AS399">IF(A399="","",IF(INDEX(Table_Methods!A:F,MATCH(G399,Table_Methods!B:B,0),1)&lt;&gt;"BKFL7","",MAX(0,ROUND(BKFL7_STR_RCK(AB399,F399),1))))</f>
        <v/>
      </c>
      <c r="AT399" s="97" t="str" cm="1">
        <f t="array" ref="AT399">IF(A399="","",IF(INDEX(Table_Methods!A:F,MATCH(G399,Table_Methods!B:B,0),1)&lt;&gt;"BKFL8","",MAX(0,ROUND(BKFL8_CEB(AF399,Z399,AA399),1))))</f>
        <v/>
      </c>
      <c r="AU399" s="96" t="str" cm="1">
        <f t="array" ref="AU399">IF(A399="","",IF(INDEX(Table_Methods!A:F,MATCH(G399,Table_Methods!B:B,0),1)&lt;&gt;"BKFL8","",MAX(0,ROUND(BKFL8_STR_NRK(AC399,AD399,X399,Y399,Z399),1))))</f>
        <v/>
      </c>
      <c r="AV399" s="96" t="str" cm="1">
        <f t="array" ref="AV399">IF(A399="","",IF(INDEX(Table_Methods!A:F,MATCH(G399,Table_Methods!B:B,0),1)&lt;&gt;"BKFL8","",MAX(0,ROUND(BKFL8_STR_RCK(AB399,X399),1))))</f>
        <v/>
      </c>
      <c r="AW399" s="96" t="str" cm="1">
        <f t="array" ref="AW399">IF(A399="","",IF(INDEX(Table_Methods!A:F,MATCH(G399,Table_Methods!B:B,0),1)&lt;&gt;"BKFL9","",MAX(0,ROUND(BKFL9_STR_NRK(AC399,AD399,X399,Y399,Z399),1))))</f>
        <v/>
      </c>
      <c r="AX399" s="96" t="str" cm="1">
        <f t="array" ref="AX399">IF(A399="","",IF(INDEX(Table_Methods!A:F,MATCH(G399,Table_Methods!B:B,0),1)&lt;&gt;"BKFL9","",MAX(0,ROUND(BKFL9_STR_RCK(AB399,X399),1))))</f>
        <v/>
      </c>
    </row>
    <row r="400" spans="1:50" x14ac:dyDescent="0.25">
      <c r="A400" s="82" t="str">
        <f>IF(Input!A400="","",Input!A400)</f>
        <v/>
      </c>
      <c r="B400" s="82" t="str">
        <f>IF(Input!B400="","",Input!B400)</f>
        <v/>
      </c>
      <c r="C400" s="82" t="str">
        <f>IF(Input!D400="","",Input!D400)</f>
        <v/>
      </c>
      <c r="D400" s="82" t="str">
        <f>IF(Input!E400="","",Input!E400)</f>
        <v/>
      </c>
      <c r="E400" s="82" t="str">
        <f>IF(Input!F400="","",Input!F400)</f>
        <v/>
      </c>
      <c r="F400" s="82" t="str">
        <f>IF(Input!G400="","",Input!G400)</f>
        <v/>
      </c>
      <c r="G400" s="83" t="str">
        <f>IF(Input!H400="","",Input!H400)</f>
        <v/>
      </c>
      <c r="H400" s="82" t="str">
        <f>IF(Input!I400="","",Input!I400)</f>
        <v/>
      </c>
      <c r="I400" s="82" t="str">
        <f>IF(Input!J400="","",Input!J400)</f>
        <v/>
      </c>
      <c r="J400" s="82" t="str">
        <f>IF(Input!K400="","",Input!K400)</f>
        <v/>
      </c>
      <c r="K400" s="82" t="str">
        <f>IF(Input!L400="","",Input!L400)</f>
        <v/>
      </c>
      <c r="L400" s="70" t="str">
        <f>IF(B400="","",IF(B400="Box",4,IF(AND(Project!$B$12&gt;0,ISNUMBER(Project!$B$12)),Project!$B$12,12)))</f>
        <v/>
      </c>
      <c r="M400" s="66" t="str">
        <f t="shared" si="42"/>
        <v/>
      </c>
      <c r="N400" s="66" t="str">
        <f t="shared" si="43"/>
        <v/>
      </c>
      <c r="O400" s="67" t="str" cm="1">
        <f t="array" ref="O400">IF(A400="","",ROUND(IF(B400="Circular",Circular(M400),IF(B400="Box",Box(M400,N400),Elliptical(M400,N400))),3))</f>
        <v/>
      </c>
      <c r="P400" s="66" t="str">
        <f t="shared" si="44"/>
        <v/>
      </c>
      <c r="Q400" s="66" t="str" cm="1">
        <f t="array" ref="Q400">IF(M400="","",ROUND(W(M400),2))</f>
        <v/>
      </c>
      <c r="R400" s="66" t="str" cm="1">
        <f t="array" ref="R400">IF(M400="","",ROUND(Wb(Q400,M400),2))</f>
        <v/>
      </c>
      <c r="S400" s="66" t="str" cm="1">
        <f t="array" ref="S400">IF(R400="","",ROUND(K(R400,N400,L400),2))</f>
        <v/>
      </c>
      <c r="T400" s="66" t="str" cm="1">
        <f t="array" ref="T400">IF(S400="","",ROUND(K_3(S400,P400,L400),2))</f>
        <v/>
      </c>
      <c r="U400" s="66" t="str" cm="1">
        <f t="array" ref="U400">IF(S400="","",ROUND(Wt(I400,S400,L400),2))</f>
        <v/>
      </c>
      <c r="V400" s="92" t="str" cm="1">
        <f t="array" ref="V400">IF(A400="","",MAX(ROUND(L_B2(K400,N400),2),0))</f>
        <v/>
      </c>
      <c r="W400" s="92" t="str" cm="1">
        <f t="array" ref="W400">IF(A400="","",MAX(ROUND(L_Tc(K400,I400,N400),2),0))</f>
        <v/>
      </c>
      <c r="X400" s="92" t="str" cm="1">
        <f t="array" ref="X400">IF(N400="","",ROUND(L_Vc(K400,P400,N400),2))</f>
        <v/>
      </c>
      <c r="Y400" s="92" t="str">
        <f t="shared" si="45"/>
        <v/>
      </c>
      <c r="Z400" s="92" t="str">
        <f t="shared" si="46"/>
        <v/>
      </c>
      <c r="AA400" s="92" t="str">
        <f t="shared" si="47"/>
        <v/>
      </c>
      <c r="AB400" s="76" t="str" cm="1">
        <f t="array" ref="AB400">IF(A400="","",AREA_F(IF(RIGHT(G400,4)="ment",P400,I400),R400))</f>
        <v/>
      </c>
      <c r="AC400" s="76" t="str" cm="1">
        <f t="array" ref="AC400">IF(A400="","",ROUND(AREA_BC(R400,S400,N400,O400),2))</f>
        <v/>
      </c>
      <c r="AD400" s="76" t="str">
        <f t="shared" si="48"/>
        <v/>
      </c>
      <c r="AE400" s="76" t="str" cm="1">
        <f t="array" ref="AE400">IF(A400="","",ROUND(AREA_CT(S400,U400,I400),2))</f>
        <v/>
      </c>
      <c r="AF400" s="76" t="str" cm="1">
        <f t="array" ref="AF400">IF(A400="","",ROUND(AREA_VT(T400,U400,I400,P400),2))</f>
        <v/>
      </c>
      <c r="AG400" s="96" t="str" cm="1">
        <f t="array" ref="AG400">IF(A400="","",IF(INDEX(Table_Methods!A:F,MATCH(G400,Table_Methods!B:B,0),1)&lt;&gt;"BKFL1","",MAX(0,ROUND(BKFL1_CEB(AC400,AE400,AH400,F400,F400,J400),1))))</f>
        <v/>
      </c>
      <c r="AH400" s="96" t="str" cm="1">
        <f t="array" ref="AH400">IF(A400="","",IF(INDEX(Table_Methods!A:F,MATCH(G400,Table_Methods!B:B,0),1)&lt;&gt;"BKFL1","",MAX(0,ROUND(BKFL1_STR_NRK(AC400,AE400,K400,V400,W400),1))))</f>
        <v/>
      </c>
      <c r="AI400" s="96" t="str" cm="1">
        <f t="array" ref="AI400">IF(A400="","",IF(INDEX(Table_Methods!A:F,MATCH(G400,Table_Methods!B:B,0),1)&lt;&gt;"BKFL1","",MAX(0,ROUND(BKFL1_STR_RCK(AB400,F400),1))))</f>
        <v/>
      </c>
      <c r="AJ400" s="96" t="str" cm="1">
        <f t="array" ref="AJ400">IF(A400="","",IF(INDEX(Table_Methods!A:F,MATCH(G400,Table_Methods!B:B,0),1)&lt;&gt;"BKFL2","",MAX(0,ROUND(BKFL2_CEB(AC400,AD400,AK400,F400,F400,J400),1))))</f>
        <v/>
      </c>
      <c r="AK400" s="96" t="str" cm="1">
        <f t="array" ref="AK400">IF(A400="","",IF(INDEX(Table_Methods!A:F,MATCH(G400,Table_Methods!B:B,0),1)&lt;&gt;"BKFL2","",MAX(0,ROUND(BKFL2_STR_NRK(AC400,AD400,K400,V400,X400),1))))</f>
        <v/>
      </c>
      <c r="AL400" s="96" t="str" cm="1">
        <f t="array" ref="AL400">IF(A400="","",IF(INDEX(Table_Methods!A:F,MATCH(G400,Table_Methods!B:B,0),1)&lt;&gt;"BKFL2","",MAX(0,ROUND(BKFL2_STR_RCK(AB400,F400),1))))</f>
        <v/>
      </c>
      <c r="AM400" s="96" t="str" cm="1">
        <f t="array" ref="AM400">IF(A400="","",IF(INDEX(Table_Methods!A:F,MATCH(G400,Table_Methods!B:B,0),1)&lt;&gt;"BKFL3","",MAX(0,ROUND(BKFL3_STR(AC400+AE400,K400),1))))</f>
        <v/>
      </c>
      <c r="AN400" s="96" t="str" cm="1">
        <f t="array" ref="AN400">IF(A400="","",IF(INDEX(Table_Methods!A:F,MATCH(G400,Table_Methods!B:B,0),1)&lt;&gt;"BKFL6","",MAX(0,ROUND(BKFL6_CEB(AC400,AE400,AO400,F400,F400,J400),1))))</f>
        <v/>
      </c>
      <c r="AO400" s="97" t="str" cm="1">
        <f t="array" ref="AO400">IF(A400="","",IF(INDEX(Table_Methods!A:F,MATCH(G400,Table_Methods!B:B,0),1)&lt;&gt;"BKFL6","",MAX(0,ROUND(BKFL6_STR_NRK(AC400,K400,V400),1))))</f>
        <v/>
      </c>
      <c r="AP400" s="96" t="str" cm="1">
        <f t="array" ref="AP400">IF(A400="","",IF(INDEX(Table_Methods!A:F,MATCH(G400,Table_Methods!B:B,0),1)&lt;&gt;"BKFL6","",MAX(0,ROUND(BKFL6_STR_RCK(AB400,F400),1))))</f>
        <v/>
      </c>
      <c r="AQ400" s="97" t="str" cm="1">
        <f t="array" ref="AQ400">IF(A400="","",IF(INDEX(Table_Methods!A:F,MATCH(G400,Table_Methods!B:B,0),1)&lt;&gt;"BKFL7","",MAX(0,ROUND(BKFL7_CEB(AC400,AD400,AR400,F400,F400,J400),1))))</f>
        <v/>
      </c>
      <c r="AR400" s="96" t="str" cm="1">
        <f t="array" ref="AR400">IF(A400="","",IF(INDEX(Table_Methods!A:F,MATCH(G400,Table_Methods!B:B,0),1)&lt;&gt;"BKFL7","",MAX(0,ROUND(BKFL7_STR_NRK(AC400,K400,V400),1))))</f>
        <v/>
      </c>
      <c r="AS400" s="96" t="str" cm="1">
        <f t="array" ref="AS400">IF(A400="","",IF(INDEX(Table_Methods!A:F,MATCH(G400,Table_Methods!B:B,0),1)&lt;&gt;"BKFL7","",MAX(0,ROUND(BKFL7_STR_RCK(AB400,F400),1))))</f>
        <v/>
      </c>
      <c r="AT400" s="97" t="str" cm="1">
        <f t="array" ref="AT400">IF(A400="","",IF(INDEX(Table_Methods!A:F,MATCH(G400,Table_Methods!B:B,0),1)&lt;&gt;"BKFL8","",MAX(0,ROUND(BKFL8_CEB(AF400,Z400,AA400),1))))</f>
        <v/>
      </c>
      <c r="AU400" s="96" t="str" cm="1">
        <f t="array" ref="AU400">IF(A400="","",IF(INDEX(Table_Methods!A:F,MATCH(G400,Table_Methods!B:B,0),1)&lt;&gt;"BKFL8","",MAX(0,ROUND(BKFL8_STR_NRK(AC400,AD400,X400,Y400,Z400),1))))</f>
        <v/>
      </c>
      <c r="AV400" s="96" t="str" cm="1">
        <f t="array" ref="AV400">IF(A400="","",IF(INDEX(Table_Methods!A:F,MATCH(G400,Table_Methods!B:B,0),1)&lt;&gt;"BKFL8","",MAX(0,ROUND(BKFL8_STR_RCK(AB400,X400),1))))</f>
        <v/>
      </c>
      <c r="AW400" s="96" t="str" cm="1">
        <f t="array" ref="AW400">IF(A400="","",IF(INDEX(Table_Methods!A:F,MATCH(G400,Table_Methods!B:B,0),1)&lt;&gt;"BKFL9","",MAX(0,ROUND(BKFL9_STR_NRK(AC400,AD400,X400,Y400,Z400),1))))</f>
        <v/>
      </c>
      <c r="AX400" s="96" t="str" cm="1">
        <f t="array" ref="AX400">IF(A400="","",IF(INDEX(Table_Methods!A:F,MATCH(G400,Table_Methods!B:B,0),1)&lt;&gt;"BKFL9","",MAX(0,ROUND(BKFL9_STR_RCK(AB400,X400),1))))</f>
        <v/>
      </c>
    </row>
    <row r="401" spans="1:50" x14ac:dyDescent="0.25">
      <c r="A401" s="82" t="str">
        <f>IF(Input!A401="","",Input!A401)</f>
        <v/>
      </c>
      <c r="B401" s="82" t="str">
        <f>IF(Input!B401="","",Input!B401)</f>
        <v/>
      </c>
      <c r="C401" s="82" t="str">
        <f>IF(Input!D401="","",Input!D401)</f>
        <v/>
      </c>
      <c r="D401" s="82" t="str">
        <f>IF(Input!E401="","",Input!E401)</f>
        <v/>
      </c>
      <c r="E401" s="82" t="str">
        <f>IF(Input!F401="","",Input!F401)</f>
        <v/>
      </c>
      <c r="F401" s="82" t="str">
        <f>IF(Input!G401="","",Input!G401)</f>
        <v/>
      </c>
      <c r="G401" s="83" t="str">
        <f>IF(Input!H401="","",Input!H401)</f>
        <v/>
      </c>
      <c r="H401" s="82" t="str">
        <f>IF(Input!I401="","",Input!I401)</f>
        <v/>
      </c>
      <c r="I401" s="82" t="str">
        <f>IF(Input!J401="","",Input!J401)</f>
        <v/>
      </c>
      <c r="J401" s="82" t="str">
        <f>IF(Input!K401="","",Input!K401)</f>
        <v/>
      </c>
      <c r="K401" s="82" t="str">
        <f>IF(Input!L401="","",Input!L401)</f>
        <v/>
      </c>
      <c r="L401" s="70" t="str">
        <f>IF(B401="","",IF(B401="Box",4,IF(AND(Project!$B$12&gt;0,ISNUMBER(Project!$B$12)),Project!$B$12,12)))</f>
        <v/>
      </c>
      <c r="M401" s="66" t="str">
        <f t="shared" si="42"/>
        <v/>
      </c>
      <c r="N401" s="66" t="str">
        <f t="shared" si="43"/>
        <v/>
      </c>
      <c r="O401" s="67" t="str" cm="1">
        <f t="array" ref="O401">IF(A401="","",ROUND(IF(B401="Circular",Circular(M401),IF(B401="Box",Box(M401,N401),Elliptical(M401,N401))),3))</f>
        <v/>
      </c>
      <c r="P401" s="66" t="str">
        <f t="shared" si="44"/>
        <v/>
      </c>
      <c r="Q401" s="66" t="str" cm="1">
        <f t="array" ref="Q401">IF(M401="","",ROUND(W(M401),2))</f>
        <v/>
      </c>
      <c r="R401" s="66" t="str" cm="1">
        <f t="array" ref="R401">IF(M401="","",ROUND(Wb(Q401,M401),2))</f>
        <v/>
      </c>
      <c r="S401" s="66" t="str" cm="1">
        <f t="array" ref="S401">IF(R401="","",ROUND(K(R401,N401,L401),2))</f>
        <v/>
      </c>
      <c r="T401" s="66" t="str" cm="1">
        <f t="array" ref="T401">IF(S401="","",ROUND(K_3(S401,P401,L401),2))</f>
        <v/>
      </c>
      <c r="U401" s="66" t="str" cm="1">
        <f t="array" ref="U401">IF(S401="","",ROUND(Wt(I401,S401,L401),2))</f>
        <v/>
      </c>
      <c r="V401" s="92" t="str" cm="1">
        <f t="array" ref="V401">IF(A401="","",MAX(ROUND(L_B2(K401,N401),2),0))</f>
        <v/>
      </c>
      <c r="W401" s="92" t="str" cm="1">
        <f t="array" ref="W401">IF(A401="","",MAX(ROUND(L_Tc(K401,I401,N401),2),0))</f>
        <v/>
      </c>
      <c r="X401" s="92" t="str" cm="1">
        <f t="array" ref="X401">IF(N401="","",ROUND(L_Vc(K401,P401,N401),2))</f>
        <v/>
      </c>
      <c r="Y401" s="92" t="str">
        <f t="shared" si="45"/>
        <v/>
      </c>
      <c r="Z401" s="92" t="str">
        <f t="shared" si="46"/>
        <v/>
      </c>
      <c r="AA401" s="92" t="str">
        <f t="shared" si="47"/>
        <v/>
      </c>
      <c r="AB401" s="76" t="str" cm="1">
        <f t="array" ref="AB401">IF(A401="","",AREA_F(IF(RIGHT(G401,4)="ment",P401,I401),R401))</f>
        <v/>
      </c>
      <c r="AC401" s="76" t="str" cm="1">
        <f t="array" ref="AC401">IF(A401="","",ROUND(AREA_BC(R401,S401,N401,O401),2))</f>
        <v/>
      </c>
      <c r="AD401" s="76" t="str">
        <f t="shared" si="48"/>
        <v/>
      </c>
      <c r="AE401" s="76" t="str" cm="1">
        <f t="array" ref="AE401">IF(A401="","",ROUND(AREA_CT(S401,U401,I401),2))</f>
        <v/>
      </c>
      <c r="AF401" s="76" t="str" cm="1">
        <f t="array" ref="AF401">IF(A401="","",ROUND(AREA_VT(T401,U401,I401,P401),2))</f>
        <v/>
      </c>
      <c r="AG401" s="96" t="str" cm="1">
        <f t="array" ref="AG401">IF(A401="","",IF(INDEX(Table_Methods!A:F,MATCH(G401,Table_Methods!B:B,0),1)&lt;&gt;"BKFL1","",MAX(0,ROUND(BKFL1_CEB(AC401,AE401,AH401,F401,F401,J401),1))))</f>
        <v/>
      </c>
      <c r="AH401" s="96" t="str" cm="1">
        <f t="array" ref="AH401">IF(A401="","",IF(INDEX(Table_Methods!A:F,MATCH(G401,Table_Methods!B:B,0),1)&lt;&gt;"BKFL1","",MAX(0,ROUND(BKFL1_STR_NRK(AC401,AE401,K401,V401,W401),1))))</f>
        <v/>
      </c>
      <c r="AI401" s="96" t="str" cm="1">
        <f t="array" ref="AI401">IF(A401="","",IF(INDEX(Table_Methods!A:F,MATCH(G401,Table_Methods!B:B,0),1)&lt;&gt;"BKFL1","",MAX(0,ROUND(BKFL1_STR_RCK(AB401,F401),1))))</f>
        <v/>
      </c>
      <c r="AJ401" s="96" t="str" cm="1">
        <f t="array" ref="AJ401">IF(A401="","",IF(INDEX(Table_Methods!A:F,MATCH(G401,Table_Methods!B:B,0),1)&lt;&gt;"BKFL2","",MAX(0,ROUND(BKFL2_CEB(AC401,AD401,AK401,F401,F401,J401),1))))</f>
        <v/>
      </c>
      <c r="AK401" s="96" t="str" cm="1">
        <f t="array" ref="AK401">IF(A401="","",IF(INDEX(Table_Methods!A:F,MATCH(G401,Table_Methods!B:B,0),1)&lt;&gt;"BKFL2","",MAX(0,ROUND(BKFL2_STR_NRK(AC401,AD401,K401,V401,X401),1))))</f>
        <v/>
      </c>
      <c r="AL401" s="96" t="str" cm="1">
        <f t="array" ref="AL401">IF(A401="","",IF(INDEX(Table_Methods!A:F,MATCH(G401,Table_Methods!B:B,0),1)&lt;&gt;"BKFL2","",MAX(0,ROUND(BKFL2_STR_RCK(AB401,F401),1))))</f>
        <v/>
      </c>
      <c r="AM401" s="96" t="str" cm="1">
        <f t="array" ref="AM401">IF(A401="","",IF(INDEX(Table_Methods!A:F,MATCH(G401,Table_Methods!B:B,0),1)&lt;&gt;"BKFL3","",MAX(0,ROUND(BKFL3_STR(AC401+AE401,K401),1))))</f>
        <v/>
      </c>
      <c r="AN401" s="96" t="str" cm="1">
        <f t="array" ref="AN401">IF(A401="","",IF(INDEX(Table_Methods!A:F,MATCH(G401,Table_Methods!B:B,0),1)&lt;&gt;"BKFL6","",MAX(0,ROUND(BKFL6_CEB(AC401,AE401,AO401,F401,F401,J401),1))))</f>
        <v/>
      </c>
      <c r="AO401" s="97" t="str" cm="1">
        <f t="array" ref="AO401">IF(A401="","",IF(INDEX(Table_Methods!A:F,MATCH(G401,Table_Methods!B:B,0),1)&lt;&gt;"BKFL6","",MAX(0,ROUND(BKFL6_STR_NRK(AC401,K401,V401),1))))</f>
        <v/>
      </c>
      <c r="AP401" s="96" t="str" cm="1">
        <f t="array" ref="AP401">IF(A401="","",IF(INDEX(Table_Methods!A:F,MATCH(G401,Table_Methods!B:B,0),1)&lt;&gt;"BKFL6","",MAX(0,ROUND(BKFL6_STR_RCK(AB401,F401),1))))</f>
        <v/>
      </c>
      <c r="AQ401" s="97" t="str" cm="1">
        <f t="array" ref="AQ401">IF(A401="","",IF(INDEX(Table_Methods!A:F,MATCH(G401,Table_Methods!B:B,0),1)&lt;&gt;"BKFL7","",MAX(0,ROUND(BKFL7_CEB(AC401,AD401,AR401,F401,F401,J401),1))))</f>
        <v/>
      </c>
      <c r="AR401" s="96" t="str" cm="1">
        <f t="array" ref="AR401">IF(A401="","",IF(INDEX(Table_Methods!A:F,MATCH(G401,Table_Methods!B:B,0),1)&lt;&gt;"BKFL7","",MAX(0,ROUND(BKFL7_STR_NRK(AC401,K401,V401),1))))</f>
        <v/>
      </c>
      <c r="AS401" s="96" t="str" cm="1">
        <f t="array" ref="AS401">IF(A401="","",IF(INDEX(Table_Methods!A:F,MATCH(G401,Table_Methods!B:B,0),1)&lt;&gt;"BKFL7","",MAX(0,ROUND(BKFL7_STR_RCK(AB401,F401),1))))</f>
        <v/>
      </c>
      <c r="AT401" s="97" t="str" cm="1">
        <f t="array" ref="AT401">IF(A401="","",IF(INDEX(Table_Methods!A:F,MATCH(G401,Table_Methods!B:B,0),1)&lt;&gt;"BKFL8","",MAX(0,ROUND(BKFL8_CEB(AF401,Z401,AA401),1))))</f>
        <v/>
      </c>
      <c r="AU401" s="96" t="str" cm="1">
        <f t="array" ref="AU401">IF(A401="","",IF(INDEX(Table_Methods!A:F,MATCH(G401,Table_Methods!B:B,0),1)&lt;&gt;"BKFL8","",MAX(0,ROUND(BKFL8_STR_NRK(AC401,AD401,X401,Y401,Z401),1))))</f>
        <v/>
      </c>
      <c r="AV401" s="96" t="str" cm="1">
        <f t="array" ref="AV401">IF(A401="","",IF(INDEX(Table_Methods!A:F,MATCH(G401,Table_Methods!B:B,0),1)&lt;&gt;"BKFL8","",MAX(0,ROUND(BKFL8_STR_RCK(AB401,X401),1))))</f>
        <v/>
      </c>
      <c r="AW401" s="96" t="str" cm="1">
        <f t="array" ref="AW401">IF(A401="","",IF(INDEX(Table_Methods!A:F,MATCH(G401,Table_Methods!B:B,0),1)&lt;&gt;"BKFL9","",MAX(0,ROUND(BKFL9_STR_NRK(AC401,AD401,X401,Y401,Z401),1))))</f>
        <v/>
      </c>
      <c r="AX401" s="96" t="str" cm="1">
        <f t="array" ref="AX401">IF(A401="","",IF(INDEX(Table_Methods!A:F,MATCH(G401,Table_Methods!B:B,0),1)&lt;&gt;"BKFL9","",MAX(0,ROUND(BKFL9_STR_RCK(AB401,X401),1))))</f>
        <v/>
      </c>
    </row>
    <row r="402" spans="1:50" x14ac:dyDescent="0.25">
      <c r="A402" s="82" t="str">
        <f>IF(Input!A402="","",Input!A402)</f>
        <v/>
      </c>
      <c r="B402" s="82" t="str">
        <f>IF(Input!B402="","",Input!B402)</f>
        <v/>
      </c>
      <c r="C402" s="82" t="str">
        <f>IF(Input!D402="","",Input!D402)</f>
        <v/>
      </c>
      <c r="D402" s="82" t="str">
        <f>IF(Input!E402="","",Input!E402)</f>
        <v/>
      </c>
      <c r="E402" s="82" t="str">
        <f>IF(Input!F402="","",Input!F402)</f>
        <v/>
      </c>
      <c r="F402" s="82" t="str">
        <f>IF(Input!G402="","",Input!G402)</f>
        <v/>
      </c>
      <c r="G402" s="83" t="str">
        <f>IF(Input!H402="","",Input!H402)</f>
        <v/>
      </c>
      <c r="H402" s="82" t="str">
        <f>IF(Input!I402="","",Input!I402)</f>
        <v/>
      </c>
      <c r="I402" s="82" t="str">
        <f>IF(Input!J402="","",Input!J402)</f>
        <v/>
      </c>
      <c r="J402" s="82" t="str">
        <f>IF(Input!K402="","",Input!K402)</f>
        <v/>
      </c>
      <c r="K402" s="82" t="str">
        <f>IF(Input!L402="","",Input!L402)</f>
        <v/>
      </c>
      <c r="L402" s="70" t="str">
        <f>IF(B402="","",IF(B402="Box",4,IF(AND(Project!$B$12&gt;0,ISNUMBER(Project!$B$12)),Project!$B$12,12)))</f>
        <v/>
      </c>
      <c r="M402" s="66" t="str">
        <f t="shared" si="42"/>
        <v/>
      </c>
      <c r="N402" s="66" t="str">
        <f t="shared" si="43"/>
        <v/>
      </c>
      <c r="O402" s="67" t="str" cm="1">
        <f t="array" ref="O402">IF(A402="","",ROUND(IF(B402="Circular",Circular(M402),IF(B402="Box",Box(M402,N402),Elliptical(M402,N402))),3))</f>
        <v/>
      </c>
      <c r="P402" s="66" t="str">
        <f t="shared" si="44"/>
        <v/>
      </c>
      <c r="Q402" s="66" t="str" cm="1">
        <f t="array" ref="Q402">IF(M402="","",ROUND(W(M402),2))</f>
        <v/>
      </c>
      <c r="R402" s="66" t="str" cm="1">
        <f t="array" ref="R402">IF(M402="","",ROUND(Wb(Q402,M402),2))</f>
        <v/>
      </c>
      <c r="S402" s="66" t="str" cm="1">
        <f t="array" ref="S402">IF(R402="","",ROUND(K(R402,N402,L402),2))</f>
        <v/>
      </c>
      <c r="T402" s="66" t="str" cm="1">
        <f t="array" ref="T402">IF(S402="","",ROUND(K_3(S402,P402,L402),2))</f>
        <v/>
      </c>
      <c r="U402" s="66" t="str" cm="1">
        <f t="array" ref="U402">IF(S402="","",ROUND(Wt(I402,S402,L402),2))</f>
        <v/>
      </c>
      <c r="V402" s="92" t="str" cm="1">
        <f t="array" ref="V402">IF(A402="","",MAX(ROUND(L_B2(K402,N402),2),0))</f>
        <v/>
      </c>
      <c r="W402" s="92" t="str" cm="1">
        <f t="array" ref="W402">IF(A402="","",MAX(ROUND(L_Tc(K402,I402,N402),2),0))</f>
        <v/>
      </c>
      <c r="X402" s="92" t="str" cm="1">
        <f t="array" ref="X402">IF(N402="","",ROUND(L_Vc(K402,P402,N402),2))</f>
        <v/>
      </c>
      <c r="Y402" s="92" t="str">
        <f t="shared" si="45"/>
        <v/>
      </c>
      <c r="Z402" s="92" t="str">
        <f t="shared" si="46"/>
        <v/>
      </c>
      <c r="AA402" s="92" t="str">
        <f t="shared" si="47"/>
        <v/>
      </c>
      <c r="AB402" s="76" t="str" cm="1">
        <f t="array" ref="AB402">IF(A402="","",AREA_F(IF(RIGHT(G402,4)="ment",P402,I402),R402))</f>
        <v/>
      </c>
      <c r="AC402" s="76" t="str" cm="1">
        <f t="array" ref="AC402">IF(A402="","",ROUND(AREA_BC(R402,S402,N402,O402),2))</f>
        <v/>
      </c>
      <c r="AD402" s="76" t="str">
        <f t="shared" si="48"/>
        <v/>
      </c>
      <c r="AE402" s="76" t="str" cm="1">
        <f t="array" ref="AE402">IF(A402="","",ROUND(AREA_CT(S402,U402,I402),2))</f>
        <v/>
      </c>
      <c r="AF402" s="76" t="str" cm="1">
        <f t="array" ref="AF402">IF(A402="","",ROUND(AREA_VT(T402,U402,I402,P402),2))</f>
        <v/>
      </c>
      <c r="AG402" s="96" t="str" cm="1">
        <f t="array" ref="AG402">IF(A402="","",IF(INDEX(Table_Methods!A:F,MATCH(G402,Table_Methods!B:B,0),1)&lt;&gt;"BKFL1","",MAX(0,ROUND(BKFL1_CEB(AC402,AE402,AH402,F402,F402,J402),1))))</f>
        <v/>
      </c>
      <c r="AH402" s="96" t="str" cm="1">
        <f t="array" ref="AH402">IF(A402="","",IF(INDEX(Table_Methods!A:F,MATCH(G402,Table_Methods!B:B,0),1)&lt;&gt;"BKFL1","",MAX(0,ROUND(BKFL1_STR_NRK(AC402,AE402,K402,V402,W402),1))))</f>
        <v/>
      </c>
      <c r="AI402" s="96" t="str" cm="1">
        <f t="array" ref="AI402">IF(A402="","",IF(INDEX(Table_Methods!A:F,MATCH(G402,Table_Methods!B:B,0),1)&lt;&gt;"BKFL1","",MAX(0,ROUND(BKFL1_STR_RCK(AB402,F402),1))))</f>
        <v/>
      </c>
      <c r="AJ402" s="96" t="str" cm="1">
        <f t="array" ref="AJ402">IF(A402="","",IF(INDEX(Table_Methods!A:F,MATCH(G402,Table_Methods!B:B,0),1)&lt;&gt;"BKFL2","",MAX(0,ROUND(BKFL2_CEB(AC402,AD402,AK402,F402,F402,J402),1))))</f>
        <v/>
      </c>
      <c r="AK402" s="96" t="str" cm="1">
        <f t="array" ref="AK402">IF(A402="","",IF(INDEX(Table_Methods!A:F,MATCH(G402,Table_Methods!B:B,0),1)&lt;&gt;"BKFL2","",MAX(0,ROUND(BKFL2_STR_NRK(AC402,AD402,K402,V402,X402),1))))</f>
        <v/>
      </c>
      <c r="AL402" s="96" t="str" cm="1">
        <f t="array" ref="AL402">IF(A402="","",IF(INDEX(Table_Methods!A:F,MATCH(G402,Table_Methods!B:B,0),1)&lt;&gt;"BKFL2","",MAX(0,ROUND(BKFL2_STR_RCK(AB402,F402),1))))</f>
        <v/>
      </c>
      <c r="AM402" s="96" t="str" cm="1">
        <f t="array" ref="AM402">IF(A402="","",IF(INDEX(Table_Methods!A:F,MATCH(G402,Table_Methods!B:B,0),1)&lt;&gt;"BKFL3","",MAX(0,ROUND(BKFL3_STR(AC402+AE402,K402),1))))</f>
        <v/>
      </c>
      <c r="AN402" s="96" t="str" cm="1">
        <f t="array" ref="AN402">IF(A402="","",IF(INDEX(Table_Methods!A:F,MATCH(G402,Table_Methods!B:B,0),1)&lt;&gt;"BKFL6","",MAX(0,ROUND(BKFL6_CEB(AC402,AE402,AO402,F402,F402,J402),1))))</f>
        <v/>
      </c>
      <c r="AO402" s="97" t="str" cm="1">
        <f t="array" ref="AO402">IF(A402="","",IF(INDEX(Table_Methods!A:F,MATCH(G402,Table_Methods!B:B,0),1)&lt;&gt;"BKFL6","",MAX(0,ROUND(BKFL6_STR_NRK(AC402,K402,V402),1))))</f>
        <v/>
      </c>
      <c r="AP402" s="96" t="str" cm="1">
        <f t="array" ref="AP402">IF(A402="","",IF(INDEX(Table_Methods!A:F,MATCH(G402,Table_Methods!B:B,0),1)&lt;&gt;"BKFL6","",MAX(0,ROUND(BKFL6_STR_RCK(AB402,F402),1))))</f>
        <v/>
      </c>
      <c r="AQ402" s="97" t="str" cm="1">
        <f t="array" ref="AQ402">IF(A402="","",IF(INDEX(Table_Methods!A:F,MATCH(G402,Table_Methods!B:B,0),1)&lt;&gt;"BKFL7","",MAX(0,ROUND(BKFL7_CEB(AC402,AD402,AR402,F402,F402,J402),1))))</f>
        <v/>
      </c>
      <c r="AR402" s="96" t="str" cm="1">
        <f t="array" ref="AR402">IF(A402="","",IF(INDEX(Table_Methods!A:F,MATCH(G402,Table_Methods!B:B,0),1)&lt;&gt;"BKFL7","",MAX(0,ROUND(BKFL7_STR_NRK(AC402,K402,V402),1))))</f>
        <v/>
      </c>
      <c r="AS402" s="96" t="str" cm="1">
        <f t="array" ref="AS402">IF(A402="","",IF(INDEX(Table_Methods!A:F,MATCH(G402,Table_Methods!B:B,0),1)&lt;&gt;"BKFL7","",MAX(0,ROUND(BKFL7_STR_RCK(AB402,F402),1))))</f>
        <v/>
      </c>
      <c r="AT402" s="97" t="str" cm="1">
        <f t="array" ref="AT402">IF(A402="","",IF(INDEX(Table_Methods!A:F,MATCH(G402,Table_Methods!B:B,0),1)&lt;&gt;"BKFL8","",MAX(0,ROUND(BKFL8_CEB(AF402,Z402,AA402),1))))</f>
        <v/>
      </c>
      <c r="AU402" s="96" t="str" cm="1">
        <f t="array" ref="AU402">IF(A402="","",IF(INDEX(Table_Methods!A:F,MATCH(G402,Table_Methods!B:B,0),1)&lt;&gt;"BKFL8","",MAX(0,ROUND(BKFL8_STR_NRK(AC402,AD402,X402,Y402,Z402),1))))</f>
        <v/>
      </c>
      <c r="AV402" s="96" t="str" cm="1">
        <f t="array" ref="AV402">IF(A402="","",IF(INDEX(Table_Methods!A:F,MATCH(G402,Table_Methods!B:B,0),1)&lt;&gt;"BKFL8","",MAX(0,ROUND(BKFL8_STR_RCK(AB402,X402),1))))</f>
        <v/>
      </c>
      <c r="AW402" s="96" t="str" cm="1">
        <f t="array" ref="AW402">IF(A402="","",IF(INDEX(Table_Methods!A:F,MATCH(G402,Table_Methods!B:B,0),1)&lt;&gt;"BKFL9","",MAX(0,ROUND(BKFL9_STR_NRK(AC402,AD402,X402,Y402,Z402),1))))</f>
        <v/>
      </c>
      <c r="AX402" s="96" t="str" cm="1">
        <f t="array" ref="AX402">IF(A402="","",IF(INDEX(Table_Methods!A:F,MATCH(G402,Table_Methods!B:B,0),1)&lt;&gt;"BKFL9","",MAX(0,ROUND(BKFL9_STR_RCK(AB402,X402),1))))</f>
        <v/>
      </c>
    </row>
    <row r="403" spans="1:50" x14ac:dyDescent="0.25">
      <c r="A403" s="82" t="str">
        <f>IF(Input!A403="","",Input!A403)</f>
        <v/>
      </c>
      <c r="B403" s="82" t="str">
        <f>IF(Input!B403="","",Input!B403)</f>
        <v/>
      </c>
      <c r="C403" s="82" t="str">
        <f>IF(Input!D403="","",Input!D403)</f>
        <v/>
      </c>
      <c r="D403" s="82" t="str">
        <f>IF(Input!E403="","",Input!E403)</f>
        <v/>
      </c>
      <c r="E403" s="82" t="str">
        <f>IF(Input!F403="","",Input!F403)</f>
        <v/>
      </c>
      <c r="F403" s="82" t="str">
        <f>IF(Input!G403="","",Input!G403)</f>
        <v/>
      </c>
      <c r="G403" s="83" t="str">
        <f>IF(Input!H403="","",Input!H403)</f>
        <v/>
      </c>
      <c r="H403" s="82" t="str">
        <f>IF(Input!I403="","",Input!I403)</f>
        <v/>
      </c>
      <c r="I403" s="82" t="str">
        <f>IF(Input!J403="","",Input!J403)</f>
        <v/>
      </c>
      <c r="J403" s="82" t="str">
        <f>IF(Input!K403="","",Input!K403)</f>
        <v/>
      </c>
      <c r="K403" s="82" t="str">
        <f>IF(Input!L403="","",Input!L403)</f>
        <v/>
      </c>
      <c r="L403" s="70" t="str">
        <f>IF(B403="","",IF(B403="Box",4,IF(AND(Project!$B$12&gt;0,ISNUMBER(Project!$B$12)),Project!$B$12,12)))</f>
        <v/>
      </c>
      <c r="M403" s="66" t="str">
        <f t="shared" si="42"/>
        <v/>
      </c>
      <c r="N403" s="66" t="str">
        <f t="shared" si="43"/>
        <v/>
      </c>
      <c r="O403" s="67" t="str" cm="1">
        <f t="array" ref="O403">IF(A403="","",ROUND(IF(B403="Circular",Circular(M403),IF(B403="Box",Box(M403,N403),Elliptical(M403,N403))),3))</f>
        <v/>
      </c>
      <c r="P403" s="66" t="str">
        <f t="shared" si="44"/>
        <v/>
      </c>
      <c r="Q403" s="66" t="str" cm="1">
        <f t="array" ref="Q403">IF(M403="","",ROUND(W(M403),2))</f>
        <v/>
      </c>
      <c r="R403" s="66" t="str" cm="1">
        <f t="array" ref="R403">IF(M403="","",ROUND(Wb(Q403,M403),2))</f>
        <v/>
      </c>
      <c r="S403" s="66" t="str" cm="1">
        <f t="array" ref="S403">IF(R403="","",ROUND(K(R403,N403,L403),2))</f>
        <v/>
      </c>
      <c r="T403" s="66" t="str" cm="1">
        <f t="array" ref="T403">IF(S403="","",ROUND(K_3(S403,P403,L403),2))</f>
        <v/>
      </c>
      <c r="U403" s="66" t="str" cm="1">
        <f t="array" ref="U403">IF(S403="","",ROUND(Wt(I403,S403,L403),2))</f>
        <v/>
      </c>
      <c r="V403" s="92" t="str" cm="1">
        <f t="array" ref="V403">IF(A403="","",MAX(ROUND(L_B2(K403,N403),2),0))</f>
        <v/>
      </c>
      <c r="W403" s="92" t="str" cm="1">
        <f t="array" ref="W403">IF(A403="","",MAX(ROUND(L_Tc(K403,I403,N403),2),0))</f>
        <v/>
      </c>
      <c r="X403" s="92" t="str" cm="1">
        <f t="array" ref="X403">IF(N403="","",ROUND(L_Vc(K403,P403,N403),2))</f>
        <v/>
      </c>
      <c r="Y403" s="92" t="str">
        <f t="shared" si="45"/>
        <v/>
      </c>
      <c r="Z403" s="92" t="str">
        <f t="shared" si="46"/>
        <v/>
      </c>
      <c r="AA403" s="92" t="str">
        <f t="shared" si="47"/>
        <v/>
      </c>
      <c r="AB403" s="76" t="str" cm="1">
        <f t="array" ref="AB403">IF(A403="","",AREA_F(IF(RIGHT(G403,4)="ment",P403,I403),R403))</f>
        <v/>
      </c>
      <c r="AC403" s="76" t="str" cm="1">
        <f t="array" ref="AC403">IF(A403="","",ROUND(AREA_BC(R403,S403,N403,O403),2))</f>
        <v/>
      </c>
      <c r="AD403" s="76" t="str">
        <f t="shared" si="48"/>
        <v/>
      </c>
      <c r="AE403" s="76" t="str" cm="1">
        <f t="array" ref="AE403">IF(A403="","",ROUND(AREA_CT(S403,U403,I403),2))</f>
        <v/>
      </c>
      <c r="AF403" s="76" t="str" cm="1">
        <f t="array" ref="AF403">IF(A403="","",ROUND(AREA_VT(T403,U403,I403,P403),2))</f>
        <v/>
      </c>
      <c r="AG403" s="96" t="str" cm="1">
        <f t="array" ref="AG403">IF(A403="","",IF(INDEX(Table_Methods!A:F,MATCH(G403,Table_Methods!B:B,0),1)&lt;&gt;"BKFL1","",MAX(0,ROUND(BKFL1_CEB(AC403,AE403,AH403,F403,F403,J403),1))))</f>
        <v/>
      </c>
      <c r="AH403" s="96" t="str" cm="1">
        <f t="array" ref="AH403">IF(A403="","",IF(INDEX(Table_Methods!A:F,MATCH(G403,Table_Methods!B:B,0),1)&lt;&gt;"BKFL1","",MAX(0,ROUND(BKFL1_STR_NRK(AC403,AE403,K403,V403,W403),1))))</f>
        <v/>
      </c>
      <c r="AI403" s="96" t="str" cm="1">
        <f t="array" ref="AI403">IF(A403="","",IF(INDEX(Table_Methods!A:F,MATCH(G403,Table_Methods!B:B,0),1)&lt;&gt;"BKFL1","",MAX(0,ROUND(BKFL1_STR_RCK(AB403,F403),1))))</f>
        <v/>
      </c>
      <c r="AJ403" s="96" t="str" cm="1">
        <f t="array" ref="AJ403">IF(A403="","",IF(INDEX(Table_Methods!A:F,MATCH(G403,Table_Methods!B:B,0),1)&lt;&gt;"BKFL2","",MAX(0,ROUND(BKFL2_CEB(AC403,AD403,AK403,F403,F403,J403),1))))</f>
        <v/>
      </c>
      <c r="AK403" s="96" t="str" cm="1">
        <f t="array" ref="AK403">IF(A403="","",IF(INDEX(Table_Methods!A:F,MATCH(G403,Table_Methods!B:B,0),1)&lt;&gt;"BKFL2","",MAX(0,ROUND(BKFL2_STR_NRK(AC403,AD403,K403,V403,X403),1))))</f>
        <v/>
      </c>
      <c r="AL403" s="96" t="str" cm="1">
        <f t="array" ref="AL403">IF(A403="","",IF(INDEX(Table_Methods!A:F,MATCH(G403,Table_Methods!B:B,0),1)&lt;&gt;"BKFL2","",MAX(0,ROUND(BKFL2_STR_RCK(AB403,F403),1))))</f>
        <v/>
      </c>
      <c r="AM403" s="96" t="str" cm="1">
        <f t="array" ref="AM403">IF(A403="","",IF(INDEX(Table_Methods!A:F,MATCH(G403,Table_Methods!B:B,0),1)&lt;&gt;"BKFL3","",MAX(0,ROUND(BKFL3_STR(AC403+AE403,K403),1))))</f>
        <v/>
      </c>
      <c r="AN403" s="96" t="str" cm="1">
        <f t="array" ref="AN403">IF(A403="","",IF(INDEX(Table_Methods!A:F,MATCH(G403,Table_Methods!B:B,0),1)&lt;&gt;"BKFL6","",MAX(0,ROUND(BKFL6_CEB(AC403,AE403,AO403,F403,F403,J403),1))))</f>
        <v/>
      </c>
      <c r="AO403" s="97" t="str" cm="1">
        <f t="array" ref="AO403">IF(A403="","",IF(INDEX(Table_Methods!A:F,MATCH(G403,Table_Methods!B:B,0),1)&lt;&gt;"BKFL6","",MAX(0,ROUND(BKFL6_STR_NRK(AC403,K403,V403),1))))</f>
        <v/>
      </c>
      <c r="AP403" s="96" t="str" cm="1">
        <f t="array" ref="AP403">IF(A403="","",IF(INDEX(Table_Methods!A:F,MATCH(G403,Table_Methods!B:B,0),1)&lt;&gt;"BKFL6","",MAX(0,ROUND(BKFL6_STR_RCK(AB403,F403),1))))</f>
        <v/>
      </c>
      <c r="AQ403" s="97" t="str" cm="1">
        <f t="array" ref="AQ403">IF(A403="","",IF(INDEX(Table_Methods!A:F,MATCH(G403,Table_Methods!B:B,0),1)&lt;&gt;"BKFL7","",MAX(0,ROUND(BKFL7_CEB(AC403,AD403,AR403,F403,F403,J403),1))))</f>
        <v/>
      </c>
      <c r="AR403" s="96" t="str" cm="1">
        <f t="array" ref="AR403">IF(A403="","",IF(INDEX(Table_Methods!A:F,MATCH(G403,Table_Methods!B:B,0),1)&lt;&gt;"BKFL7","",MAX(0,ROUND(BKFL7_STR_NRK(AC403,K403,V403),1))))</f>
        <v/>
      </c>
      <c r="AS403" s="96" t="str" cm="1">
        <f t="array" ref="AS403">IF(A403="","",IF(INDEX(Table_Methods!A:F,MATCH(G403,Table_Methods!B:B,0),1)&lt;&gt;"BKFL7","",MAX(0,ROUND(BKFL7_STR_RCK(AB403,F403),1))))</f>
        <v/>
      </c>
      <c r="AT403" s="97" t="str" cm="1">
        <f t="array" ref="AT403">IF(A403="","",IF(INDEX(Table_Methods!A:F,MATCH(G403,Table_Methods!B:B,0),1)&lt;&gt;"BKFL8","",MAX(0,ROUND(BKFL8_CEB(AF403,Z403,AA403),1))))</f>
        <v/>
      </c>
      <c r="AU403" s="96" t="str" cm="1">
        <f t="array" ref="AU403">IF(A403="","",IF(INDEX(Table_Methods!A:F,MATCH(G403,Table_Methods!B:B,0),1)&lt;&gt;"BKFL8","",MAX(0,ROUND(BKFL8_STR_NRK(AC403,AD403,X403,Y403,Z403),1))))</f>
        <v/>
      </c>
      <c r="AV403" s="96" t="str" cm="1">
        <f t="array" ref="AV403">IF(A403="","",IF(INDEX(Table_Methods!A:F,MATCH(G403,Table_Methods!B:B,0),1)&lt;&gt;"BKFL8","",MAX(0,ROUND(BKFL8_STR_RCK(AB403,X403),1))))</f>
        <v/>
      </c>
      <c r="AW403" s="96" t="str" cm="1">
        <f t="array" ref="AW403">IF(A403="","",IF(INDEX(Table_Methods!A:F,MATCH(G403,Table_Methods!B:B,0),1)&lt;&gt;"BKFL9","",MAX(0,ROUND(BKFL9_STR_NRK(AC403,AD403,X403,Y403,Z403),1))))</f>
        <v/>
      </c>
      <c r="AX403" s="96" t="str" cm="1">
        <f t="array" ref="AX403">IF(A403="","",IF(INDEX(Table_Methods!A:F,MATCH(G403,Table_Methods!B:B,0),1)&lt;&gt;"BKFL9","",MAX(0,ROUND(BKFL9_STR_RCK(AB403,X403),1))))</f>
        <v/>
      </c>
    </row>
    <row r="404" spans="1:50" x14ac:dyDescent="0.25">
      <c r="A404" s="82" t="str">
        <f>IF(Input!A404="","",Input!A404)</f>
        <v/>
      </c>
      <c r="B404" s="82" t="str">
        <f>IF(Input!B404="","",Input!B404)</f>
        <v/>
      </c>
      <c r="C404" s="82" t="str">
        <f>IF(Input!D404="","",Input!D404)</f>
        <v/>
      </c>
      <c r="D404" s="82" t="str">
        <f>IF(Input!E404="","",Input!E404)</f>
        <v/>
      </c>
      <c r="E404" s="82" t="str">
        <f>IF(Input!F404="","",Input!F404)</f>
        <v/>
      </c>
      <c r="F404" s="82" t="str">
        <f>IF(Input!G404="","",Input!G404)</f>
        <v/>
      </c>
      <c r="G404" s="83" t="str">
        <f>IF(Input!H404="","",Input!H404)</f>
        <v/>
      </c>
      <c r="H404" s="82" t="str">
        <f>IF(Input!I404="","",Input!I404)</f>
        <v/>
      </c>
      <c r="I404" s="82" t="str">
        <f>IF(Input!J404="","",Input!J404)</f>
        <v/>
      </c>
      <c r="J404" s="82" t="str">
        <f>IF(Input!K404="","",Input!K404)</f>
        <v/>
      </c>
      <c r="K404" s="82" t="str">
        <f>IF(Input!L404="","",Input!L404)</f>
        <v/>
      </c>
      <c r="L404" s="70" t="str">
        <f>IF(B404="","",IF(B404="Box",4,IF(AND(Project!$B$12&gt;0,ISNUMBER(Project!$B$12)),Project!$B$12,12)))</f>
        <v/>
      </c>
      <c r="M404" s="66" t="str">
        <f t="shared" si="42"/>
        <v/>
      </c>
      <c r="N404" s="66" t="str">
        <f t="shared" si="43"/>
        <v/>
      </c>
      <c r="O404" s="67" t="str" cm="1">
        <f t="array" ref="O404">IF(A404="","",ROUND(IF(B404="Circular",Circular(M404),IF(B404="Box",Box(M404,N404),Elliptical(M404,N404))),3))</f>
        <v/>
      </c>
      <c r="P404" s="66" t="str">
        <f t="shared" si="44"/>
        <v/>
      </c>
      <c r="Q404" s="66" t="str" cm="1">
        <f t="array" ref="Q404">IF(M404="","",ROUND(W(M404),2))</f>
        <v/>
      </c>
      <c r="R404" s="66" t="str" cm="1">
        <f t="array" ref="R404">IF(M404="","",ROUND(Wb(Q404,M404),2))</f>
        <v/>
      </c>
      <c r="S404" s="66" t="str" cm="1">
        <f t="array" ref="S404">IF(R404="","",ROUND(K(R404,N404,L404),2))</f>
        <v/>
      </c>
      <c r="T404" s="66" t="str" cm="1">
        <f t="array" ref="T404">IF(S404="","",ROUND(K_3(S404,P404,L404),2))</f>
        <v/>
      </c>
      <c r="U404" s="66" t="str" cm="1">
        <f t="array" ref="U404">IF(S404="","",ROUND(Wt(I404,S404,L404),2))</f>
        <v/>
      </c>
      <c r="V404" s="92" t="str" cm="1">
        <f t="array" ref="V404">IF(A404="","",MAX(ROUND(L_B2(K404,N404),2),0))</f>
        <v/>
      </c>
      <c r="W404" s="92" t="str" cm="1">
        <f t="array" ref="W404">IF(A404="","",MAX(ROUND(L_Tc(K404,I404,N404),2),0))</f>
        <v/>
      </c>
      <c r="X404" s="92" t="str" cm="1">
        <f t="array" ref="X404">IF(N404="","",ROUND(L_Vc(K404,P404,N404),2))</f>
        <v/>
      </c>
      <c r="Y404" s="92" t="str">
        <f t="shared" si="45"/>
        <v/>
      </c>
      <c r="Z404" s="92" t="str">
        <f t="shared" si="46"/>
        <v/>
      </c>
      <c r="AA404" s="92" t="str">
        <f t="shared" si="47"/>
        <v/>
      </c>
      <c r="AB404" s="76" t="str" cm="1">
        <f t="array" ref="AB404">IF(A404="","",AREA_F(IF(RIGHT(G404,4)="ment",P404,I404),R404))</f>
        <v/>
      </c>
      <c r="AC404" s="76" t="str" cm="1">
        <f t="array" ref="AC404">IF(A404="","",ROUND(AREA_BC(R404,S404,N404,O404),2))</f>
        <v/>
      </c>
      <c r="AD404" s="76" t="str">
        <f t="shared" si="48"/>
        <v/>
      </c>
      <c r="AE404" s="76" t="str" cm="1">
        <f t="array" ref="AE404">IF(A404="","",ROUND(AREA_CT(S404,U404,I404),2))</f>
        <v/>
      </c>
      <c r="AF404" s="76" t="str" cm="1">
        <f t="array" ref="AF404">IF(A404="","",ROUND(AREA_VT(T404,U404,I404,P404),2))</f>
        <v/>
      </c>
      <c r="AG404" s="96" t="str" cm="1">
        <f t="array" ref="AG404">IF(A404="","",IF(INDEX(Table_Methods!A:F,MATCH(G404,Table_Methods!B:B,0),1)&lt;&gt;"BKFL1","",MAX(0,ROUND(BKFL1_CEB(AC404,AE404,AH404,F404,F404,J404),1))))</f>
        <v/>
      </c>
      <c r="AH404" s="96" t="str" cm="1">
        <f t="array" ref="AH404">IF(A404="","",IF(INDEX(Table_Methods!A:F,MATCH(G404,Table_Methods!B:B,0),1)&lt;&gt;"BKFL1","",MAX(0,ROUND(BKFL1_STR_NRK(AC404,AE404,K404,V404,W404),1))))</f>
        <v/>
      </c>
      <c r="AI404" s="96" t="str" cm="1">
        <f t="array" ref="AI404">IF(A404="","",IF(INDEX(Table_Methods!A:F,MATCH(G404,Table_Methods!B:B,0),1)&lt;&gt;"BKFL1","",MAX(0,ROUND(BKFL1_STR_RCK(AB404,F404),1))))</f>
        <v/>
      </c>
      <c r="AJ404" s="96" t="str" cm="1">
        <f t="array" ref="AJ404">IF(A404="","",IF(INDEX(Table_Methods!A:F,MATCH(G404,Table_Methods!B:B,0),1)&lt;&gt;"BKFL2","",MAX(0,ROUND(BKFL2_CEB(AC404,AD404,AK404,F404,F404,J404),1))))</f>
        <v/>
      </c>
      <c r="AK404" s="96" t="str" cm="1">
        <f t="array" ref="AK404">IF(A404="","",IF(INDEX(Table_Methods!A:F,MATCH(G404,Table_Methods!B:B,0),1)&lt;&gt;"BKFL2","",MAX(0,ROUND(BKFL2_STR_NRK(AC404,AD404,K404,V404,X404),1))))</f>
        <v/>
      </c>
      <c r="AL404" s="96" t="str" cm="1">
        <f t="array" ref="AL404">IF(A404="","",IF(INDEX(Table_Methods!A:F,MATCH(G404,Table_Methods!B:B,0),1)&lt;&gt;"BKFL2","",MAX(0,ROUND(BKFL2_STR_RCK(AB404,F404),1))))</f>
        <v/>
      </c>
      <c r="AM404" s="96" t="str" cm="1">
        <f t="array" ref="AM404">IF(A404="","",IF(INDEX(Table_Methods!A:F,MATCH(G404,Table_Methods!B:B,0),1)&lt;&gt;"BKFL3","",MAX(0,ROUND(BKFL3_STR(AC404+AE404,K404),1))))</f>
        <v/>
      </c>
      <c r="AN404" s="96" t="str" cm="1">
        <f t="array" ref="AN404">IF(A404="","",IF(INDEX(Table_Methods!A:F,MATCH(G404,Table_Methods!B:B,0),1)&lt;&gt;"BKFL6","",MAX(0,ROUND(BKFL6_CEB(AC404,AE404,AO404,F404,F404,J404),1))))</f>
        <v/>
      </c>
      <c r="AO404" s="97" t="str" cm="1">
        <f t="array" ref="AO404">IF(A404="","",IF(INDEX(Table_Methods!A:F,MATCH(G404,Table_Methods!B:B,0),1)&lt;&gt;"BKFL6","",MAX(0,ROUND(BKFL6_STR_NRK(AC404,K404,V404),1))))</f>
        <v/>
      </c>
      <c r="AP404" s="96" t="str" cm="1">
        <f t="array" ref="AP404">IF(A404="","",IF(INDEX(Table_Methods!A:F,MATCH(G404,Table_Methods!B:B,0),1)&lt;&gt;"BKFL6","",MAX(0,ROUND(BKFL6_STR_RCK(AB404,F404),1))))</f>
        <v/>
      </c>
      <c r="AQ404" s="97" t="str" cm="1">
        <f t="array" ref="AQ404">IF(A404="","",IF(INDEX(Table_Methods!A:F,MATCH(G404,Table_Methods!B:B,0),1)&lt;&gt;"BKFL7","",MAX(0,ROUND(BKFL7_CEB(AC404,AD404,AR404,F404,F404,J404),1))))</f>
        <v/>
      </c>
      <c r="AR404" s="96" t="str" cm="1">
        <f t="array" ref="AR404">IF(A404="","",IF(INDEX(Table_Methods!A:F,MATCH(G404,Table_Methods!B:B,0),1)&lt;&gt;"BKFL7","",MAX(0,ROUND(BKFL7_STR_NRK(AC404,K404,V404),1))))</f>
        <v/>
      </c>
      <c r="AS404" s="96" t="str" cm="1">
        <f t="array" ref="AS404">IF(A404="","",IF(INDEX(Table_Methods!A:F,MATCH(G404,Table_Methods!B:B,0),1)&lt;&gt;"BKFL7","",MAX(0,ROUND(BKFL7_STR_RCK(AB404,F404),1))))</f>
        <v/>
      </c>
      <c r="AT404" s="97" t="str" cm="1">
        <f t="array" ref="AT404">IF(A404="","",IF(INDEX(Table_Methods!A:F,MATCH(G404,Table_Methods!B:B,0),1)&lt;&gt;"BKFL8","",MAX(0,ROUND(BKFL8_CEB(AF404,Z404,AA404),1))))</f>
        <v/>
      </c>
      <c r="AU404" s="96" t="str" cm="1">
        <f t="array" ref="AU404">IF(A404="","",IF(INDEX(Table_Methods!A:F,MATCH(G404,Table_Methods!B:B,0),1)&lt;&gt;"BKFL8","",MAX(0,ROUND(BKFL8_STR_NRK(AC404,AD404,X404,Y404,Z404),1))))</f>
        <v/>
      </c>
      <c r="AV404" s="96" t="str" cm="1">
        <f t="array" ref="AV404">IF(A404="","",IF(INDEX(Table_Methods!A:F,MATCH(G404,Table_Methods!B:B,0),1)&lt;&gt;"BKFL8","",MAX(0,ROUND(BKFL8_STR_RCK(AB404,X404),1))))</f>
        <v/>
      </c>
      <c r="AW404" s="96" t="str" cm="1">
        <f t="array" ref="AW404">IF(A404="","",IF(INDEX(Table_Methods!A:F,MATCH(G404,Table_Methods!B:B,0),1)&lt;&gt;"BKFL9","",MAX(0,ROUND(BKFL9_STR_NRK(AC404,AD404,X404,Y404,Z404),1))))</f>
        <v/>
      </c>
      <c r="AX404" s="96" t="str" cm="1">
        <f t="array" ref="AX404">IF(A404="","",IF(INDEX(Table_Methods!A:F,MATCH(G404,Table_Methods!B:B,0),1)&lt;&gt;"BKFL9","",MAX(0,ROUND(BKFL9_STR_RCK(AB404,X404),1))))</f>
        <v/>
      </c>
    </row>
    <row r="405" spans="1:50" x14ac:dyDescent="0.25">
      <c r="A405" s="82" t="str">
        <f>IF(Input!A405="","",Input!A405)</f>
        <v/>
      </c>
      <c r="B405" s="82" t="str">
        <f>IF(Input!B405="","",Input!B405)</f>
        <v/>
      </c>
      <c r="C405" s="82" t="str">
        <f>IF(Input!D405="","",Input!D405)</f>
        <v/>
      </c>
      <c r="D405" s="82" t="str">
        <f>IF(Input!E405="","",Input!E405)</f>
        <v/>
      </c>
      <c r="E405" s="82" t="str">
        <f>IF(Input!F405="","",Input!F405)</f>
        <v/>
      </c>
      <c r="F405" s="82" t="str">
        <f>IF(Input!G405="","",Input!G405)</f>
        <v/>
      </c>
      <c r="G405" s="83" t="str">
        <f>IF(Input!H405="","",Input!H405)</f>
        <v/>
      </c>
      <c r="H405" s="82" t="str">
        <f>IF(Input!I405="","",Input!I405)</f>
        <v/>
      </c>
      <c r="I405" s="82" t="str">
        <f>IF(Input!J405="","",Input!J405)</f>
        <v/>
      </c>
      <c r="J405" s="82" t="str">
        <f>IF(Input!K405="","",Input!K405)</f>
        <v/>
      </c>
      <c r="K405" s="82" t="str">
        <f>IF(Input!L405="","",Input!L405)</f>
        <v/>
      </c>
      <c r="L405" s="70" t="str">
        <f>IF(B405="","",IF(B405="Box",4,IF(AND(Project!$B$12&gt;0,ISNUMBER(Project!$B$12)),Project!$B$12,12)))</f>
        <v/>
      </c>
      <c r="M405" s="66" t="str">
        <f t="shared" si="42"/>
        <v/>
      </c>
      <c r="N405" s="66" t="str">
        <f t="shared" si="43"/>
        <v/>
      </c>
      <c r="O405" s="67" t="str" cm="1">
        <f t="array" ref="O405">IF(A405="","",ROUND(IF(B405="Circular",Circular(M405),IF(B405="Box",Box(M405,N405),Elliptical(M405,N405))),3))</f>
        <v/>
      </c>
      <c r="P405" s="66" t="str">
        <f t="shared" si="44"/>
        <v/>
      </c>
      <c r="Q405" s="66" t="str" cm="1">
        <f t="array" ref="Q405">IF(M405="","",ROUND(W(M405),2))</f>
        <v/>
      </c>
      <c r="R405" s="66" t="str" cm="1">
        <f t="array" ref="R405">IF(M405="","",ROUND(Wb(Q405,M405),2))</f>
        <v/>
      </c>
      <c r="S405" s="66" t="str" cm="1">
        <f t="array" ref="S405">IF(R405="","",ROUND(K(R405,N405,L405),2))</f>
        <v/>
      </c>
      <c r="T405" s="66" t="str" cm="1">
        <f t="array" ref="T405">IF(S405="","",ROUND(K_3(S405,P405,L405),2))</f>
        <v/>
      </c>
      <c r="U405" s="66" t="str" cm="1">
        <f t="array" ref="U405">IF(S405="","",ROUND(Wt(I405,S405,L405),2))</f>
        <v/>
      </c>
      <c r="V405" s="92" t="str" cm="1">
        <f t="array" ref="V405">IF(A405="","",MAX(ROUND(L_B2(K405,N405),2),0))</f>
        <v/>
      </c>
      <c r="W405" s="92" t="str" cm="1">
        <f t="array" ref="W405">IF(A405="","",MAX(ROUND(L_Tc(K405,I405,N405),2),0))</f>
        <v/>
      </c>
      <c r="X405" s="92" t="str" cm="1">
        <f t="array" ref="X405">IF(N405="","",ROUND(L_Vc(K405,P405,N405),2))</f>
        <v/>
      </c>
      <c r="Y405" s="92" t="str">
        <f t="shared" si="45"/>
        <v/>
      </c>
      <c r="Z405" s="92" t="str">
        <f t="shared" si="46"/>
        <v/>
      </c>
      <c r="AA405" s="92" t="str">
        <f t="shared" si="47"/>
        <v/>
      </c>
      <c r="AB405" s="76" t="str" cm="1">
        <f t="array" ref="AB405">IF(A405="","",AREA_F(IF(RIGHT(G405,4)="ment",P405,I405),R405))</f>
        <v/>
      </c>
      <c r="AC405" s="76" t="str" cm="1">
        <f t="array" ref="AC405">IF(A405="","",ROUND(AREA_BC(R405,S405,N405,O405),2))</f>
        <v/>
      </c>
      <c r="AD405" s="76" t="str">
        <f t="shared" si="48"/>
        <v/>
      </c>
      <c r="AE405" s="76" t="str" cm="1">
        <f t="array" ref="AE405">IF(A405="","",ROUND(AREA_CT(S405,U405,I405),2))</f>
        <v/>
      </c>
      <c r="AF405" s="76" t="str" cm="1">
        <f t="array" ref="AF405">IF(A405="","",ROUND(AREA_VT(T405,U405,I405,P405),2))</f>
        <v/>
      </c>
      <c r="AG405" s="96" t="str" cm="1">
        <f t="array" ref="AG405">IF(A405="","",IF(INDEX(Table_Methods!A:F,MATCH(G405,Table_Methods!B:B,0),1)&lt;&gt;"BKFL1","",MAX(0,ROUND(BKFL1_CEB(AC405,AE405,AH405,F405,F405,J405),1))))</f>
        <v/>
      </c>
      <c r="AH405" s="96" t="str" cm="1">
        <f t="array" ref="AH405">IF(A405="","",IF(INDEX(Table_Methods!A:F,MATCH(G405,Table_Methods!B:B,0),1)&lt;&gt;"BKFL1","",MAX(0,ROUND(BKFL1_STR_NRK(AC405,AE405,K405,V405,W405),1))))</f>
        <v/>
      </c>
      <c r="AI405" s="96" t="str" cm="1">
        <f t="array" ref="AI405">IF(A405="","",IF(INDEX(Table_Methods!A:F,MATCH(G405,Table_Methods!B:B,0),1)&lt;&gt;"BKFL1","",MAX(0,ROUND(BKFL1_STR_RCK(AB405,F405),1))))</f>
        <v/>
      </c>
      <c r="AJ405" s="96" t="str" cm="1">
        <f t="array" ref="AJ405">IF(A405="","",IF(INDEX(Table_Methods!A:F,MATCH(G405,Table_Methods!B:B,0),1)&lt;&gt;"BKFL2","",MAX(0,ROUND(BKFL2_CEB(AC405,AD405,AK405,F405,F405,J405),1))))</f>
        <v/>
      </c>
      <c r="AK405" s="96" t="str" cm="1">
        <f t="array" ref="AK405">IF(A405="","",IF(INDEX(Table_Methods!A:F,MATCH(G405,Table_Methods!B:B,0),1)&lt;&gt;"BKFL2","",MAX(0,ROUND(BKFL2_STR_NRK(AC405,AD405,K405,V405,X405),1))))</f>
        <v/>
      </c>
      <c r="AL405" s="96" t="str" cm="1">
        <f t="array" ref="AL405">IF(A405="","",IF(INDEX(Table_Methods!A:F,MATCH(G405,Table_Methods!B:B,0),1)&lt;&gt;"BKFL2","",MAX(0,ROUND(BKFL2_STR_RCK(AB405,F405),1))))</f>
        <v/>
      </c>
      <c r="AM405" s="96" t="str" cm="1">
        <f t="array" ref="AM405">IF(A405="","",IF(INDEX(Table_Methods!A:F,MATCH(G405,Table_Methods!B:B,0),1)&lt;&gt;"BKFL3","",MAX(0,ROUND(BKFL3_STR(AC405+AE405,K405),1))))</f>
        <v/>
      </c>
      <c r="AN405" s="96" t="str" cm="1">
        <f t="array" ref="AN405">IF(A405="","",IF(INDEX(Table_Methods!A:F,MATCH(G405,Table_Methods!B:B,0),1)&lt;&gt;"BKFL6","",MAX(0,ROUND(BKFL6_CEB(AC405,AE405,AO405,F405,F405,J405),1))))</f>
        <v/>
      </c>
      <c r="AO405" s="97" t="str" cm="1">
        <f t="array" ref="AO405">IF(A405="","",IF(INDEX(Table_Methods!A:F,MATCH(G405,Table_Methods!B:B,0),1)&lt;&gt;"BKFL6","",MAX(0,ROUND(BKFL6_STR_NRK(AC405,K405,V405),1))))</f>
        <v/>
      </c>
      <c r="AP405" s="96" t="str" cm="1">
        <f t="array" ref="AP405">IF(A405="","",IF(INDEX(Table_Methods!A:F,MATCH(G405,Table_Methods!B:B,0),1)&lt;&gt;"BKFL6","",MAX(0,ROUND(BKFL6_STR_RCK(AB405,F405),1))))</f>
        <v/>
      </c>
      <c r="AQ405" s="97" t="str" cm="1">
        <f t="array" ref="AQ405">IF(A405="","",IF(INDEX(Table_Methods!A:F,MATCH(G405,Table_Methods!B:B,0),1)&lt;&gt;"BKFL7","",MAX(0,ROUND(BKFL7_CEB(AC405,AD405,AR405,F405,F405,J405),1))))</f>
        <v/>
      </c>
      <c r="AR405" s="96" t="str" cm="1">
        <f t="array" ref="AR405">IF(A405="","",IF(INDEX(Table_Methods!A:F,MATCH(G405,Table_Methods!B:B,0),1)&lt;&gt;"BKFL7","",MAX(0,ROUND(BKFL7_STR_NRK(AC405,K405,V405),1))))</f>
        <v/>
      </c>
      <c r="AS405" s="96" t="str" cm="1">
        <f t="array" ref="AS405">IF(A405="","",IF(INDEX(Table_Methods!A:F,MATCH(G405,Table_Methods!B:B,0),1)&lt;&gt;"BKFL7","",MAX(0,ROUND(BKFL7_STR_RCK(AB405,F405),1))))</f>
        <v/>
      </c>
      <c r="AT405" s="97" t="str" cm="1">
        <f t="array" ref="AT405">IF(A405="","",IF(INDEX(Table_Methods!A:F,MATCH(G405,Table_Methods!B:B,0),1)&lt;&gt;"BKFL8","",MAX(0,ROUND(BKFL8_CEB(AF405,Z405,AA405),1))))</f>
        <v/>
      </c>
      <c r="AU405" s="96" t="str" cm="1">
        <f t="array" ref="AU405">IF(A405="","",IF(INDEX(Table_Methods!A:F,MATCH(G405,Table_Methods!B:B,0),1)&lt;&gt;"BKFL8","",MAX(0,ROUND(BKFL8_STR_NRK(AC405,AD405,X405,Y405,Z405),1))))</f>
        <v/>
      </c>
      <c r="AV405" s="96" t="str" cm="1">
        <f t="array" ref="AV405">IF(A405="","",IF(INDEX(Table_Methods!A:F,MATCH(G405,Table_Methods!B:B,0),1)&lt;&gt;"BKFL8","",MAX(0,ROUND(BKFL8_STR_RCK(AB405,X405),1))))</f>
        <v/>
      </c>
      <c r="AW405" s="96" t="str" cm="1">
        <f t="array" ref="AW405">IF(A405="","",IF(INDEX(Table_Methods!A:F,MATCH(G405,Table_Methods!B:B,0),1)&lt;&gt;"BKFL9","",MAX(0,ROUND(BKFL9_STR_NRK(AC405,AD405,X405,Y405,Z405),1))))</f>
        <v/>
      </c>
      <c r="AX405" s="96" t="str" cm="1">
        <f t="array" ref="AX405">IF(A405="","",IF(INDEX(Table_Methods!A:F,MATCH(G405,Table_Methods!B:B,0),1)&lt;&gt;"BKFL9","",MAX(0,ROUND(BKFL9_STR_RCK(AB405,X405),1))))</f>
        <v/>
      </c>
    </row>
    <row r="406" spans="1:50" x14ac:dyDescent="0.25">
      <c r="A406" s="82" t="str">
        <f>IF(Input!A406="","",Input!A406)</f>
        <v/>
      </c>
      <c r="B406" s="82" t="str">
        <f>IF(Input!B406="","",Input!B406)</f>
        <v/>
      </c>
      <c r="C406" s="82" t="str">
        <f>IF(Input!D406="","",Input!D406)</f>
        <v/>
      </c>
      <c r="D406" s="82" t="str">
        <f>IF(Input!E406="","",Input!E406)</f>
        <v/>
      </c>
      <c r="E406" s="82" t="str">
        <f>IF(Input!F406="","",Input!F406)</f>
        <v/>
      </c>
      <c r="F406" s="82" t="str">
        <f>IF(Input!G406="","",Input!G406)</f>
        <v/>
      </c>
      <c r="G406" s="83" t="str">
        <f>IF(Input!H406="","",Input!H406)</f>
        <v/>
      </c>
      <c r="H406" s="82" t="str">
        <f>IF(Input!I406="","",Input!I406)</f>
        <v/>
      </c>
      <c r="I406" s="82" t="str">
        <f>IF(Input!J406="","",Input!J406)</f>
        <v/>
      </c>
      <c r="J406" s="82" t="str">
        <f>IF(Input!K406="","",Input!K406)</f>
        <v/>
      </c>
      <c r="K406" s="82" t="str">
        <f>IF(Input!L406="","",Input!L406)</f>
        <v/>
      </c>
      <c r="L406" s="70" t="str">
        <f>IF(B406="","",IF(B406="Box",4,IF(AND(Project!$B$12&gt;0,ISNUMBER(Project!$B$12)),Project!$B$12,12)))</f>
        <v/>
      </c>
      <c r="M406" s="66" t="str">
        <f t="shared" si="42"/>
        <v/>
      </c>
      <c r="N406" s="66" t="str">
        <f t="shared" si="43"/>
        <v/>
      </c>
      <c r="O406" s="67" t="str" cm="1">
        <f t="array" ref="O406">IF(A406="","",ROUND(IF(B406="Circular",Circular(M406),IF(B406="Box",Box(M406,N406),Elliptical(M406,N406))),3))</f>
        <v/>
      </c>
      <c r="P406" s="66" t="str">
        <f t="shared" si="44"/>
        <v/>
      </c>
      <c r="Q406" s="66" t="str" cm="1">
        <f t="array" ref="Q406">IF(M406="","",ROUND(W(M406),2))</f>
        <v/>
      </c>
      <c r="R406" s="66" t="str" cm="1">
        <f t="array" ref="R406">IF(M406="","",ROUND(Wb(Q406,M406),2))</f>
        <v/>
      </c>
      <c r="S406" s="66" t="str" cm="1">
        <f t="array" ref="S406">IF(R406="","",ROUND(K(R406,N406,L406),2))</f>
        <v/>
      </c>
      <c r="T406" s="66" t="str" cm="1">
        <f t="array" ref="T406">IF(S406="","",ROUND(K_3(S406,P406,L406),2))</f>
        <v/>
      </c>
      <c r="U406" s="66" t="str" cm="1">
        <f t="array" ref="U406">IF(S406="","",ROUND(Wt(I406,S406,L406),2))</f>
        <v/>
      </c>
      <c r="V406" s="92" t="str" cm="1">
        <f t="array" ref="V406">IF(A406="","",MAX(ROUND(L_B2(K406,N406),2),0))</f>
        <v/>
      </c>
      <c r="W406" s="92" t="str" cm="1">
        <f t="array" ref="W406">IF(A406="","",MAX(ROUND(L_Tc(K406,I406,N406),2),0))</f>
        <v/>
      </c>
      <c r="X406" s="92" t="str" cm="1">
        <f t="array" ref="X406">IF(N406="","",ROUND(L_Vc(K406,P406,N406),2))</f>
        <v/>
      </c>
      <c r="Y406" s="92" t="str">
        <f t="shared" si="45"/>
        <v/>
      </c>
      <c r="Z406" s="92" t="str">
        <f t="shared" si="46"/>
        <v/>
      </c>
      <c r="AA406" s="92" t="str">
        <f t="shared" si="47"/>
        <v/>
      </c>
      <c r="AB406" s="76" t="str" cm="1">
        <f t="array" ref="AB406">IF(A406="","",AREA_F(IF(RIGHT(G406,4)="ment",P406,I406),R406))</f>
        <v/>
      </c>
      <c r="AC406" s="76" t="str" cm="1">
        <f t="array" ref="AC406">IF(A406="","",ROUND(AREA_BC(R406,S406,N406,O406),2))</f>
        <v/>
      </c>
      <c r="AD406" s="76" t="str">
        <f t="shared" si="48"/>
        <v/>
      </c>
      <c r="AE406" s="76" t="str" cm="1">
        <f t="array" ref="AE406">IF(A406="","",ROUND(AREA_CT(S406,U406,I406),2))</f>
        <v/>
      </c>
      <c r="AF406" s="76" t="str" cm="1">
        <f t="array" ref="AF406">IF(A406="","",ROUND(AREA_VT(T406,U406,I406,P406),2))</f>
        <v/>
      </c>
      <c r="AG406" s="96" t="str" cm="1">
        <f t="array" ref="AG406">IF(A406="","",IF(INDEX(Table_Methods!A:F,MATCH(G406,Table_Methods!B:B,0),1)&lt;&gt;"BKFL1","",MAX(0,ROUND(BKFL1_CEB(AC406,AE406,AH406,F406,F406,J406),1))))</f>
        <v/>
      </c>
      <c r="AH406" s="96" t="str" cm="1">
        <f t="array" ref="AH406">IF(A406="","",IF(INDEX(Table_Methods!A:F,MATCH(G406,Table_Methods!B:B,0),1)&lt;&gt;"BKFL1","",MAX(0,ROUND(BKFL1_STR_NRK(AC406,AE406,K406,V406,W406),1))))</f>
        <v/>
      </c>
      <c r="AI406" s="96" t="str" cm="1">
        <f t="array" ref="AI406">IF(A406="","",IF(INDEX(Table_Methods!A:F,MATCH(G406,Table_Methods!B:B,0),1)&lt;&gt;"BKFL1","",MAX(0,ROUND(BKFL1_STR_RCK(AB406,F406),1))))</f>
        <v/>
      </c>
      <c r="AJ406" s="96" t="str" cm="1">
        <f t="array" ref="AJ406">IF(A406="","",IF(INDEX(Table_Methods!A:F,MATCH(G406,Table_Methods!B:B,0),1)&lt;&gt;"BKFL2","",MAX(0,ROUND(BKFL2_CEB(AC406,AD406,AK406,F406,F406,J406),1))))</f>
        <v/>
      </c>
      <c r="AK406" s="96" t="str" cm="1">
        <f t="array" ref="AK406">IF(A406="","",IF(INDEX(Table_Methods!A:F,MATCH(G406,Table_Methods!B:B,0),1)&lt;&gt;"BKFL2","",MAX(0,ROUND(BKFL2_STR_NRK(AC406,AD406,K406,V406,X406),1))))</f>
        <v/>
      </c>
      <c r="AL406" s="96" t="str" cm="1">
        <f t="array" ref="AL406">IF(A406="","",IF(INDEX(Table_Methods!A:F,MATCH(G406,Table_Methods!B:B,0),1)&lt;&gt;"BKFL2","",MAX(0,ROUND(BKFL2_STR_RCK(AB406,F406),1))))</f>
        <v/>
      </c>
      <c r="AM406" s="96" t="str" cm="1">
        <f t="array" ref="AM406">IF(A406="","",IF(INDEX(Table_Methods!A:F,MATCH(G406,Table_Methods!B:B,0),1)&lt;&gt;"BKFL3","",MAX(0,ROUND(BKFL3_STR(AC406+AE406,K406),1))))</f>
        <v/>
      </c>
      <c r="AN406" s="96" t="str" cm="1">
        <f t="array" ref="AN406">IF(A406="","",IF(INDEX(Table_Methods!A:F,MATCH(G406,Table_Methods!B:B,0),1)&lt;&gt;"BKFL6","",MAX(0,ROUND(BKFL6_CEB(AC406,AE406,AO406,F406,F406,J406),1))))</f>
        <v/>
      </c>
      <c r="AO406" s="97" t="str" cm="1">
        <f t="array" ref="AO406">IF(A406="","",IF(INDEX(Table_Methods!A:F,MATCH(G406,Table_Methods!B:B,0),1)&lt;&gt;"BKFL6","",MAX(0,ROUND(BKFL6_STR_NRK(AC406,K406,V406),1))))</f>
        <v/>
      </c>
      <c r="AP406" s="96" t="str" cm="1">
        <f t="array" ref="AP406">IF(A406="","",IF(INDEX(Table_Methods!A:F,MATCH(G406,Table_Methods!B:B,0),1)&lt;&gt;"BKFL6","",MAX(0,ROUND(BKFL6_STR_RCK(AB406,F406),1))))</f>
        <v/>
      </c>
      <c r="AQ406" s="97" t="str" cm="1">
        <f t="array" ref="AQ406">IF(A406="","",IF(INDEX(Table_Methods!A:F,MATCH(G406,Table_Methods!B:B,0),1)&lt;&gt;"BKFL7","",MAX(0,ROUND(BKFL7_CEB(AC406,AD406,AR406,F406,F406,J406),1))))</f>
        <v/>
      </c>
      <c r="AR406" s="96" t="str" cm="1">
        <f t="array" ref="AR406">IF(A406="","",IF(INDEX(Table_Methods!A:F,MATCH(G406,Table_Methods!B:B,0),1)&lt;&gt;"BKFL7","",MAX(0,ROUND(BKFL7_STR_NRK(AC406,K406,V406),1))))</f>
        <v/>
      </c>
      <c r="AS406" s="96" t="str" cm="1">
        <f t="array" ref="AS406">IF(A406="","",IF(INDEX(Table_Methods!A:F,MATCH(G406,Table_Methods!B:B,0),1)&lt;&gt;"BKFL7","",MAX(0,ROUND(BKFL7_STR_RCK(AB406,F406),1))))</f>
        <v/>
      </c>
      <c r="AT406" s="97" t="str" cm="1">
        <f t="array" ref="AT406">IF(A406="","",IF(INDEX(Table_Methods!A:F,MATCH(G406,Table_Methods!B:B,0),1)&lt;&gt;"BKFL8","",MAX(0,ROUND(BKFL8_CEB(AF406,Z406,AA406),1))))</f>
        <v/>
      </c>
      <c r="AU406" s="96" t="str" cm="1">
        <f t="array" ref="AU406">IF(A406="","",IF(INDEX(Table_Methods!A:F,MATCH(G406,Table_Methods!B:B,0),1)&lt;&gt;"BKFL8","",MAX(0,ROUND(BKFL8_STR_NRK(AC406,AD406,X406,Y406,Z406),1))))</f>
        <v/>
      </c>
      <c r="AV406" s="96" t="str" cm="1">
        <f t="array" ref="AV406">IF(A406="","",IF(INDEX(Table_Methods!A:F,MATCH(G406,Table_Methods!B:B,0),1)&lt;&gt;"BKFL8","",MAX(0,ROUND(BKFL8_STR_RCK(AB406,X406),1))))</f>
        <v/>
      </c>
      <c r="AW406" s="96" t="str" cm="1">
        <f t="array" ref="AW406">IF(A406="","",IF(INDEX(Table_Methods!A:F,MATCH(G406,Table_Methods!B:B,0),1)&lt;&gt;"BKFL9","",MAX(0,ROUND(BKFL9_STR_NRK(AC406,AD406,X406,Y406,Z406),1))))</f>
        <v/>
      </c>
      <c r="AX406" s="96" t="str" cm="1">
        <f t="array" ref="AX406">IF(A406="","",IF(INDEX(Table_Methods!A:F,MATCH(G406,Table_Methods!B:B,0),1)&lt;&gt;"BKFL9","",MAX(0,ROUND(BKFL9_STR_RCK(AB406,X406),1))))</f>
        <v/>
      </c>
    </row>
    <row r="407" spans="1:50" x14ac:dyDescent="0.25">
      <c r="A407" s="82" t="str">
        <f>IF(Input!A407="","",Input!A407)</f>
        <v/>
      </c>
      <c r="B407" s="82" t="str">
        <f>IF(Input!B407="","",Input!B407)</f>
        <v/>
      </c>
      <c r="C407" s="82" t="str">
        <f>IF(Input!D407="","",Input!D407)</f>
        <v/>
      </c>
      <c r="D407" s="82" t="str">
        <f>IF(Input!E407="","",Input!E407)</f>
        <v/>
      </c>
      <c r="E407" s="82" t="str">
        <f>IF(Input!F407="","",Input!F407)</f>
        <v/>
      </c>
      <c r="F407" s="82" t="str">
        <f>IF(Input!G407="","",Input!G407)</f>
        <v/>
      </c>
      <c r="G407" s="83" t="str">
        <f>IF(Input!H407="","",Input!H407)</f>
        <v/>
      </c>
      <c r="H407" s="82" t="str">
        <f>IF(Input!I407="","",Input!I407)</f>
        <v/>
      </c>
      <c r="I407" s="82" t="str">
        <f>IF(Input!J407="","",Input!J407)</f>
        <v/>
      </c>
      <c r="J407" s="82" t="str">
        <f>IF(Input!K407="","",Input!K407)</f>
        <v/>
      </c>
      <c r="K407" s="82" t="str">
        <f>IF(Input!L407="","",Input!L407)</f>
        <v/>
      </c>
      <c r="L407" s="70" t="str">
        <f>IF(B407="","",IF(B407="Box",4,IF(AND(Project!$B$12&gt;0,ISNUMBER(Project!$B$12)),Project!$B$12,12)))</f>
        <v/>
      </c>
      <c r="M407" s="66" t="str">
        <f t="shared" si="42"/>
        <v/>
      </c>
      <c r="N407" s="66" t="str">
        <f t="shared" si="43"/>
        <v/>
      </c>
      <c r="O407" s="67" t="str" cm="1">
        <f t="array" ref="O407">IF(A407="","",ROUND(IF(B407="Circular",Circular(M407),IF(B407="Box",Box(M407,N407),Elliptical(M407,N407))),3))</f>
        <v/>
      </c>
      <c r="P407" s="66" t="str">
        <f t="shared" si="44"/>
        <v/>
      </c>
      <c r="Q407" s="66" t="str" cm="1">
        <f t="array" ref="Q407">IF(M407="","",ROUND(W(M407),2))</f>
        <v/>
      </c>
      <c r="R407" s="66" t="str" cm="1">
        <f t="array" ref="R407">IF(M407="","",ROUND(Wb(Q407,M407),2))</f>
        <v/>
      </c>
      <c r="S407" s="66" t="str" cm="1">
        <f t="array" ref="S407">IF(R407="","",ROUND(K(R407,N407,L407),2))</f>
        <v/>
      </c>
      <c r="T407" s="66" t="str" cm="1">
        <f t="array" ref="T407">IF(S407="","",ROUND(K_3(S407,P407,L407),2))</f>
        <v/>
      </c>
      <c r="U407" s="66" t="str" cm="1">
        <f t="array" ref="U407">IF(S407="","",ROUND(Wt(I407,S407,L407),2))</f>
        <v/>
      </c>
      <c r="V407" s="92" t="str" cm="1">
        <f t="array" ref="V407">IF(A407="","",MAX(ROUND(L_B2(K407,N407),2),0))</f>
        <v/>
      </c>
      <c r="W407" s="92" t="str" cm="1">
        <f t="array" ref="W407">IF(A407="","",MAX(ROUND(L_Tc(K407,I407,N407),2),0))</f>
        <v/>
      </c>
      <c r="X407" s="92" t="str" cm="1">
        <f t="array" ref="X407">IF(N407="","",ROUND(L_Vc(K407,P407,N407),2))</f>
        <v/>
      </c>
      <c r="Y407" s="92" t="str">
        <f t="shared" si="45"/>
        <v/>
      </c>
      <c r="Z407" s="92" t="str">
        <f t="shared" si="46"/>
        <v/>
      </c>
      <c r="AA407" s="92" t="str">
        <f t="shared" si="47"/>
        <v/>
      </c>
      <c r="AB407" s="76" t="str" cm="1">
        <f t="array" ref="AB407">IF(A407="","",AREA_F(IF(RIGHT(G407,4)="ment",P407,I407),R407))</f>
        <v/>
      </c>
      <c r="AC407" s="76" t="str" cm="1">
        <f t="array" ref="AC407">IF(A407="","",ROUND(AREA_BC(R407,S407,N407,O407),2))</f>
        <v/>
      </c>
      <c r="AD407" s="76" t="str">
        <f t="shared" si="48"/>
        <v/>
      </c>
      <c r="AE407" s="76" t="str" cm="1">
        <f t="array" ref="AE407">IF(A407="","",ROUND(AREA_CT(S407,U407,I407),2))</f>
        <v/>
      </c>
      <c r="AF407" s="76" t="str" cm="1">
        <f t="array" ref="AF407">IF(A407="","",ROUND(AREA_VT(T407,U407,I407,P407),2))</f>
        <v/>
      </c>
      <c r="AG407" s="96" t="str" cm="1">
        <f t="array" ref="AG407">IF(A407="","",IF(INDEX(Table_Methods!A:F,MATCH(G407,Table_Methods!B:B,0),1)&lt;&gt;"BKFL1","",MAX(0,ROUND(BKFL1_CEB(AC407,AE407,AH407,F407,F407,J407),1))))</f>
        <v/>
      </c>
      <c r="AH407" s="96" t="str" cm="1">
        <f t="array" ref="AH407">IF(A407="","",IF(INDEX(Table_Methods!A:F,MATCH(G407,Table_Methods!B:B,0),1)&lt;&gt;"BKFL1","",MAX(0,ROUND(BKFL1_STR_NRK(AC407,AE407,K407,V407,W407),1))))</f>
        <v/>
      </c>
      <c r="AI407" s="96" t="str" cm="1">
        <f t="array" ref="AI407">IF(A407="","",IF(INDEX(Table_Methods!A:F,MATCH(G407,Table_Methods!B:B,0),1)&lt;&gt;"BKFL1","",MAX(0,ROUND(BKFL1_STR_RCK(AB407,F407),1))))</f>
        <v/>
      </c>
      <c r="AJ407" s="96" t="str" cm="1">
        <f t="array" ref="AJ407">IF(A407="","",IF(INDEX(Table_Methods!A:F,MATCH(G407,Table_Methods!B:B,0),1)&lt;&gt;"BKFL2","",MAX(0,ROUND(BKFL2_CEB(AC407,AD407,AK407,F407,F407,J407),1))))</f>
        <v/>
      </c>
      <c r="AK407" s="96" t="str" cm="1">
        <f t="array" ref="AK407">IF(A407="","",IF(INDEX(Table_Methods!A:F,MATCH(G407,Table_Methods!B:B,0),1)&lt;&gt;"BKFL2","",MAX(0,ROUND(BKFL2_STR_NRK(AC407,AD407,K407,V407,X407),1))))</f>
        <v/>
      </c>
      <c r="AL407" s="96" t="str" cm="1">
        <f t="array" ref="AL407">IF(A407="","",IF(INDEX(Table_Methods!A:F,MATCH(G407,Table_Methods!B:B,0),1)&lt;&gt;"BKFL2","",MAX(0,ROUND(BKFL2_STR_RCK(AB407,F407),1))))</f>
        <v/>
      </c>
      <c r="AM407" s="96" t="str" cm="1">
        <f t="array" ref="AM407">IF(A407="","",IF(INDEX(Table_Methods!A:F,MATCH(G407,Table_Methods!B:B,0),1)&lt;&gt;"BKFL3","",MAX(0,ROUND(BKFL3_STR(AC407+AE407,K407),1))))</f>
        <v/>
      </c>
      <c r="AN407" s="96" t="str" cm="1">
        <f t="array" ref="AN407">IF(A407="","",IF(INDEX(Table_Methods!A:F,MATCH(G407,Table_Methods!B:B,0),1)&lt;&gt;"BKFL6","",MAX(0,ROUND(BKFL6_CEB(AC407,AE407,AO407,F407,F407,J407),1))))</f>
        <v/>
      </c>
      <c r="AO407" s="97" t="str" cm="1">
        <f t="array" ref="AO407">IF(A407="","",IF(INDEX(Table_Methods!A:F,MATCH(G407,Table_Methods!B:B,0),1)&lt;&gt;"BKFL6","",MAX(0,ROUND(BKFL6_STR_NRK(AC407,K407,V407),1))))</f>
        <v/>
      </c>
      <c r="AP407" s="96" t="str" cm="1">
        <f t="array" ref="AP407">IF(A407="","",IF(INDEX(Table_Methods!A:F,MATCH(G407,Table_Methods!B:B,0),1)&lt;&gt;"BKFL6","",MAX(0,ROUND(BKFL6_STR_RCK(AB407,F407),1))))</f>
        <v/>
      </c>
      <c r="AQ407" s="97" t="str" cm="1">
        <f t="array" ref="AQ407">IF(A407="","",IF(INDEX(Table_Methods!A:F,MATCH(G407,Table_Methods!B:B,0),1)&lt;&gt;"BKFL7","",MAX(0,ROUND(BKFL7_CEB(AC407,AD407,AR407,F407,F407,J407),1))))</f>
        <v/>
      </c>
      <c r="AR407" s="96" t="str" cm="1">
        <f t="array" ref="AR407">IF(A407="","",IF(INDEX(Table_Methods!A:F,MATCH(G407,Table_Methods!B:B,0),1)&lt;&gt;"BKFL7","",MAX(0,ROUND(BKFL7_STR_NRK(AC407,K407,V407),1))))</f>
        <v/>
      </c>
      <c r="AS407" s="96" t="str" cm="1">
        <f t="array" ref="AS407">IF(A407="","",IF(INDEX(Table_Methods!A:F,MATCH(G407,Table_Methods!B:B,0),1)&lt;&gt;"BKFL7","",MAX(0,ROUND(BKFL7_STR_RCK(AB407,F407),1))))</f>
        <v/>
      </c>
      <c r="AT407" s="97" t="str" cm="1">
        <f t="array" ref="AT407">IF(A407="","",IF(INDEX(Table_Methods!A:F,MATCH(G407,Table_Methods!B:B,0),1)&lt;&gt;"BKFL8","",MAX(0,ROUND(BKFL8_CEB(AF407,Z407,AA407),1))))</f>
        <v/>
      </c>
      <c r="AU407" s="96" t="str" cm="1">
        <f t="array" ref="AU407">IF(A407="","",IF(INDEX(Table_Methods!A:F,MATCH(G407,Table_Methods!B:B,0),1)&lt;&gt;"BKFL8","",MAX(0,ROUND(BKFL8_STR_NRK(AC407,AD407,X407,Y407,Z407),1))))</f>
        <v/>
      </c>
      <c r="AV407" s="96" t="str" cm="1">
        <f t="array" ref="AV407">IF(A407="","",IF(INDEX(Table_Methods!A:F,MATCH(G407,Table_Methods!B:B,0),1)&lt;&gt;"BKFL8","",MAX(0,ROUND(BKFL8_STR_RCK(AB407,X407),1))))</f>
        <v/>
      </c>
      <c r="AW407" s="96" t="str" cm="1">
        <f t="array" ref="AW407">IF(A407="","",IF(INDEX(Table_Methods!A:F,MATCH(G407,Table_Methods!B:B,0),1)&lt;&gt;"BKFL9","",MAX(0,ROUND(BKFL9_STR_NRK(AC407,AD407,X407,Y407,Z407),1))))</f>
        <v/>
      </c>
      <c r="AX407" s="96" t="str" cm="1">
        <f t="array" ref="AX407">IF(A407="","",IF(INDEX(Table_Methods!A:F,MATCH(G407,Table_Methods!B:B,0),1)&lt;&gt;"BKFL9","",MAX(0,ROUND(BKFL9_STR_RCK(AB407,X407),1))))</f>
        <v/>
      </c>
    </row>
    <row r="408" spans="1:50" x14ac:dyDescent="0.25">
      <c r="A408" s="82" t="str">
        <f>IF(Input!A408="","",Input!A408)</f>
        <v/>
      </c>
      <c r="B408" s="82" t="str">
        <f>IF(Input!B408="","",Input!B408)</f>
        <v/>
      </c>
      <c r="C408" s="82" t="str">
        <f>IF(Input!D408="","",Input!D408)</f>
        <v/>
      </c>
      <c r="D408" s="82" t="str">
        <f>IF(Input!E408="","",Input!E408)</f>
        <v/>
      </c>
      <c r="E408" s="82" t="str">
        <f>IF(Input!F408="","",Input!F408)</f>
        <v/>
      </c>
      <c r="F408" s="82" t="str">
        <f>IF(Input!G408="","",Input!G408)</f>
        <v/>
      </c>
      <c r="G408" s="83" t="str">
        <f>IF(Input!H408="","",Input!H408)</f>
        <v/>
      </c>
      <c r="H408" s="82" t="str">
        <f>IF(Input!I408="","",Input!I408)</f>
        <v/>
      </c>
      <c r="I408" s="82" t="str">
        <f>IF(Input!J408="","",Input!J408)</f>
        <v/>
      </c>
      <c r="J408" s="82" t="str">
        <f>IF(Input!K408="","",Input!K408)</f>
        <v/>
      </c>
      <c r="K408" s="82" t="str">
        <f>IF(Input!L408="","",Input!L408)</f>
        <v/>
      </c>
      <c r="L408" s="70" t="str">
        <f>IF(B408="","",IF(B408="Box",4,IF(AND(Project!$B$12&gt;0,ISNUMBER(Project!$B$12)),Project!$B$12,12)))</f>
        <v/>
      </c>
      <c r="M408" s="66" t="str">
        <f t="shared" si="42"/>
        <v/>
      </c>
      <c r="N408" s="66" t="str">
        <f t="shared" si="43"/>
        <v/>
      </c>
      <c r="O408" s="67" t="str" cm="1">
        <f t="array" ref="O408">IF(A408="","",ROUND(IF(B408="Circular",Circular(M408),IF(B408="Box",Box(M408,N408),Elliptical(M408,N408))),3))</f>
        <v/>
      </c>
      <c r="P408" s="66" t="str">
        <f t="shared" si="44"/>
        <v/>
      </c>
      <c r="Q408" s="66" t="str" cm="1">
        <f t="array" ref="Q408">IF(M408="","",ROUND(W(M408),2))</f>
        <v/>
      </c>
      <c r="R408" s="66" t="str" cm="1">
        <f t="array" ref="R408">IF(M408="","",ROUND(Wb(Q408,M408),2))</f>
        <v/>
      </c>
      <c r="S408" s="66" t="str" cm="1">
        <f t="array" ref="S408">IF(R408="","",ROUND(K(R408,N408,L408),2))</f>
        <v/>
      </c>
      <c r="T408" s="66" t="str" cm="1">
        <f t="array" ref="T408">IF(S408="","",ROUND(K_3(S408,P408,L408),2))</f>
        <v/>
      </c>
      <c r="U408" s="66" t="str" cm="1">
        <f t="array" ref="U408">IF(S408="","",ROUND(Wt(I408,S408,L408),2))</f>
        <v/>
      </c>
      <c r="V408" s="92" t="str" cm="1">
        <f t="array" ref="V408">IF(A408="","",MAX(ROUND(L_B2(K408,N408),2),0))</f>
        <v/>
      </c>
      <c r="W408" s="92" t="str" cm="1">
        <f t="array" ref="W408">IF(A408="","",MAX(ROUND(L_Tc(K408,I408,N408),2),0))</f>
        <v/>
      </c>
      <c r="X408" s="92" t="str" cm="1">
        <f t="array" ref="X408">IF(N408="","",ROUND(L_Vc(K408,P408,N408),2))</f>
        <v/>
      </c>
      <c r="Y408" s="92" t="str">
        <f t="shared" si="45"/>
        <v/>
      </c>
      <c r="Z408" s="92" t="str">
        <f t="shared" si="46"/>
        <v/>
      </c>
      <c r="AA408" s="92" t="str">
        <f t="shared" si="47"/>
        <v/>
      </c>
      <c r="AB408" s="76" t="str" cm="1">
        <f t="array" ref="AB408">IF(A408="","",AREA_F(IF(RIGHT(G408,4)="ment",P408,I408),R408))</f>
        <v/>
      </c>
      <c r="AC408" s="76" t="str" cm="1">
        <f t="array" ref="AC408">IF(A408="","",ROUND(AREA_BC(R408,S408,N408,O408),2))</f>
        <v/>
      </c>
      <c r="AD408" s="76" t="str">
        <f t="shared" si="48"/>
        <v/>
      </c>
      <c r="AE408" s="76" t="str" cm="1">
        <f t="array" ref="AE408">IF(A408="","",ROUND(AREA_CT(S408,U408,I408),2))</f>
        <v/>
      </c>
      <c r="AF408" s="76" t="str" cm="1">
        <f t="array" ref="AF408">IF(A408="","",ROUND(AREA_VT(T408,U408,I408,P408),2))</f>
        <v/>
      </c>
      <c r="AG408" s="96" t="str" cm="1">
        <f t="array" ref="AG408">IF(A408="","",IF(INDEX(Table_Methods!A:F,MATCH(G408,Table_Methods!B:B,0),1)&lt;&gt;"BKFL1","",MAX(0,ROUND(BKFL1_CEB(AC408,AE408,AH408,F408,F408,J408),1))))</f>
        <v/>
      </c>
      <c r="AH408" s="96" t="str" cm="1">
        <f t="array" ref="AH408">IF(A408="","",IF(INDEX(Table_Methods!A:F,MATCH(G408,Table_Methods!B:B,0),1)&lt;&gt;"BKFL1","",MAX(0,ROUND(BKFL1_STR_NRK(AC408,AE408,K408,V408,W408),1))))</f>
        <v/>
      </c>
      <c r="AI408" s="96" t="str" cm="1">
        <f t="array" ref="AI408">IF(A408="","",IF(INDEX(Table_Methods!A:F,MATCH(G408,Table_Methods!B:B,0),1)&lt;&gt;"BKFL1","",MAX(0,ROUND(BKFL1_STR_RCK(AB408,F408),1))))</f>
        <v/>
      </c>
      <c r="AJ408" s="96" t="str" cm="1">
        <f t="array" ref="AJ408">IF(A408="","",IF(INDEX(Table_Methods!A:F,MATCH(G408,Table_Methods!B:B,0),1)&lt;&gt;"BKFL2","",MAX(0,ROUND(BKFL2_CEB(AC408,AD408,AK408,F408,F408,J408),1))))</f>
        <v/>
      </c>
      <c r="AK408" s="96" t="str" cm="1">
        <f t="array" ref="AK408">IF(A408="","",IF(INDEX(Table_Methods!A:F,MATCH(G408,Table_Methods!B:B,0),1)&lt;&gt;"BKFL2","",MAX(0,ROUND(BKFL2_STR_NRK(AC408,AD408,K408,V408,X408),1))))</f>
        <v/>
      </c>
      <c r="AL408" s="96" t="str" cm="1">
        <f t="array" ref="AL408">IF(A408="","",IF(INDEX(Table_Methods!A:F,MATCH(G408,Table_Methods!B:B,0),1)&lt;&gt;"BKFL2","",MAX(0,ROUND(BKFL2_STR_RCK(AB408,F408),1))))</f>
        <v/>
      </c>
      <c r="AM408" s="96" t="str" cm="1">
        <f t="array" ref="AM408">IF(A408="","",IF(INDEX(Table_Methods!A:F,MATCH(G408,Table_Methods!B:B,0),1)&lt;&gt;"BKFL3","",MAX(0,ROUND(BKFL3_STR(AC408+AE408,K408),1))))</f>
        <v/>
      </c>
      <c r="AN408" s="96" t="str" cm="1">
        <f t="array" ref="AN408">IF(A408="","",IF(INDEX(Table_Methods!A:F,MATCH(G408,Table_Methods!B:B,0),1)&lt;&gt;"BKFL6","",MAX(0,ROUND(BKFL6_CEB(AC408,AE408,AO408,F408,F408,J408),1))))</f>
        <v/>
      </c>
      <c r="AO408" s="97" t="str" cm="1">
        <f t="array" ref="AO408">IF(A408="","",IF(INDEX(Table_Methods!A:F,MATCH(G408,Table_Methods!B:B,0),1)&lt;&gt;"BKFL6","",MAX(0,ROUND(BKFL6_STR_NRK(AC408,K408,V408),1))))</f>
        <v/>
      </c>
      <c r="AP408" s="96" t="str" cm="1">
        <f t="array" ref="AP408">IF(A408="","",IF(INDEX(Table_Methods!A:F,MATCH(G408,Table_Methods!B:B,0),1)&lt;&gt;"BKFL6","",MAX(0,ROUND(BKFL6_STR_RCK(AB408,F408),1))))</f>
        <v/>
      </c>
      <c r="AQ408" s="97" t="str" cm="1">
        <f t="array" ref="AQ408">IF(A408="","",IF(INDEX(Table_Methods!A:F,MATCH(G408,Table_Methods!B:B,0),1)&lt;&gt;"BKFL7","",MAX(0,ROUND(BKFL7_CEB(AC408,AD408,AR408,F408,F408,J408),1))))</f>
        <v/>
      </c>
      <c r="AR408" s="96" t="str" cm="1">
        <f t="array" ref="AR408">IF(A408="","",IF(INDEX(Table_Methods!A:F,MATCH(G408,Table_Methods!B:B,0),1)&lt;&gt;"BKFL7","",MAX(0,ROUND(BKFL7_STR_NRK(AC408,K408,V408),1))))</f>
        <v/>
      </c>
      <c r="AS408" s="96" t="str" cm="1">
        <f t="array" ref="AS408">IF(A408="","",IF(INDEX(Table_Methods!A:F,MATCH(G408,Table_Methods!B:B,0),1)&lt;&gt;"BKFL7","",MAX(0,ROUND(BKFL7_STR_RCK(AB408,F408),1))))</f>
        <v/>
      </c>
      <c r="AT408" s="97" t="str" cm="1">
        <f t="array" ref="AT408">IF(A408="","",IF(INDEX(Table_Methods!A:F,MATCH(G408,Table_Methods!B:B,0),1)&lt;&gt;"BKFL8","",MAX(0,ROUND(BKFL8_CEB(AF408,Z408,AA408),1))))</f>
        <v/>
      </c>
      <c r="AU408" s="96" t="str" cm="1">
        <f t="array" ref="AU408">IF(A408="","",IF(INDEX(Table_Methods!A:F,MATCH(G408,Table_Methods!B:B,0),1)&lt;&gt;"BKFL8","",MAX(0,ROUND(BKFL8_STR_NRK(AC408,AD408,X408,Y408,Z408),1))))</f>
        <v/>
      </c>
      <c r="AV408" s="96" t="str" cm="1">
        <f t="array" ref="AV408">IF(A408="","",IF(INDEX(Table_Methods!A:F,MATCH(G408,Table_Methods!B:B,0),1)&lt;&gt;"BKFL8","",MAX(0,ROUND(BKFL8_STR_RCK(AB408,X408),1))))</f>
        <v/>
      </c>
      <c r="AW408" s="96" t="str" cm="1">
        <f t="array" ref="AW408">IF(A408="","",IF(INDEX(Table_Methods!A:F,MATCH(G408,Table_Methods!B:B,0),1)&lt;&gt;"BKFL9","",MAX(0,ROUND(BKFL9_STR_NRK(AC408,AD408,X408,Y408,Z408),1))))</f>
        <v/>
      </c>
      <c r="AX408" s="96" t="str" cm="1">
        <f t="array" ref="AX408">IF(A408="","",IF(INDEX(Table_Methods!A:F,MATCH(G408,Table_Methods!B:B,0),1)&lt;&gt;"BKFL9","",MAX(0,ROUND(BKFL9_STR_RCK(AB408,X408),1))))</f>
        <v/>
      </c>
    </row>
    <row r="409" spans="1:50" x14ac:dyDescent="0.25">
      <c r="A409" s="82" t="str">
        <f>IF(Input!A409="","",Input!A409)</f>
        <v/>
      </c>
      <c r="B409" s="82" t="str">
        <f>IF(Input!B409="","",Input!B409)</f>
        <v/>
      </c>
      <c r="C409" s="82" t="str">
        <f>IF(Input!D409="","",Input!D409)</f>
        <v/>
      </c>
      <c r="D409" s="82" t="str">
        <f>IF(Input!E409="","",Input!E409)</f>
        <v/>
      </c>
      <c r="E409" s="82" t="str">
        <f>IF(Input!F409="","",Input!F409)</f>
        <v/>
      </c>
      <c r="F409" s="82" t="str">
        <f>IF(Input!G409="","",Input!G409)</f>
        <v/>
      </c>
      <c r="G409" s="83" t="str">
        <f>IF(Input!H409="","",Input!H409)</f>
        <v/>
      </c>
      <c r="H409" s="82" t="str">
        <f>IF(Input!I409="","",Input!I409)</f>
        <v/>
      </c>
      <c r="I409" s="82" t="str">
        <f>IF(Input!J409="","",Input!J409)</f>
        <v/>
      </c>
      <c r="J409" s="82" t="str">
        <f>IF(Input!K409="","",Input!K409)</f>
        <v/>
      </c>
      <c r="K409" s="82" t="str">
        <f>IF(Input!L409="","",Input!L409)</f>
        <v/>
      </c>
      <c r="L409" s="70" t="str">
        <f>IF(B409="","",IF(B409="Box",4,IF(AND(Project!$B$12&gt;0,ISNUMBER(Project!$B$12)),Project!$B$12,12)))</f>
        <v/>
      </c>
      <c r="M409" s="66" t="str">
        <f t="shared" si="42"/>
        <v/>
      </c>
      <c r="N409" s="66" t="str">
        <f t="shared" si="43"/>
        <v/>
      </c>
      <c r="O409" s="67" t="str" cm="1">
        <f t="array" ref="O409">IF(A409="","",ROUND(IF(B409="Circular",Circular(M409),IF(B409="Box",Box(M409,N409),Elliptical(M409,N409))),3))</f>
        <v/>
      </c>
      <c r="P409" s="66" t="str">
        <f t="shared" si="44"/>
        <v/>
      </c>
      <c r="Q409" s="66" t="str" cm="1">
        <f t="array" ref="Q409">IF(M409="","",ROUND(W(M409),2))</f>
        <v/>
      </c>
      <c r="R409" s="66" t="str" cm="1">
        <f t="array" ref="R409">IF(M409="","",ROUND(Wb(Q409,M409),2))</f>
        <v/>
      </c>
      <c r="S409" s="66" t="str" cm="1">
        <f t="array" ref="S409">IF(R409="","",ROUND(K(R409,N409,L409),2))</f>
        <v/>
      </c>
      <c r="T409" s="66" t="str" cm="1">
        <f t="array" ref="T409">IF(S409="","",ROUND(K_3(S409,P409,L409),2))</f>
        <v/>
      </c>
      <c r="U409" s="66" t="str" cm="1">
        <f t="array" ref="U409">IF(S409="","",ROUND(Wt(I409,S409,L409),2))</f>
        <v/>
      </c>
      <c r="V409" s="92" t="str" cm="1">
        <f t="array" ref="V409">IF(A409="","",MAX(ROUND(L_B2(K409,N409),2),0))</f>
        <v/>
      </c>
      <c r="W409" s="92" t="str" cm="1">
        <f t="array" ref="W409">IF(A409="","",MAX(ROUND(L_Tc(K409,I409,N409),2),0))</f>
        <v/>
      </c>
      <c r="X409" s="92" t="str" cm="1">
        <f t="array" ref="X409">IF(N409="","",ROUND(L_Vc(K409,P409,N409),2))</f>
        <v/>
      </c>
      <c r="Y409" s="92" t="str">
        <f t="shared" si="45"/>
        <v/>
      </c>
      <c r="Z409" s="92" t="str">
        <f t="shared" si="46"/>
        <v/>
      </c>
      <c r="AA409" s="92" t="str">
        <f t="shared" si="47"/>
        <v/>
      </c>
      <c r="AB409" s="76" t="str" cm="1">
        <f t="array" ref="AB409">IF(A409="","",AREA_F(IF(RIGHT(G409,4)="ment",P409,I409),R409))</f>
        <v/>
      </c>
      <c r="AC409" s="76" t="str" cm="1">
        <f t="array" ref="AC409">IF(A409="","",ROUND(AREA_BC(R409,S409,N409,O409),2))</f>
        <v/>
      </c>
      <c r="AD409" s="76" t="str">
        <f t="shared" si="48"/>
        <v/>
      </c>
      <c r="AE409" s="76" t="str" cm="1">
        <f t="array" ref="AE409">IF(A409="","",ROUND(AREA_CT(S409,U409,I409),2))</f>
        <v/>
      </c>
      <c r="AF409" s="76" t="str" cm="1">
        <f t="array" ref="AF409">IF(A409="","",ROUND(AREA_VT(T409,U409,I409,P409),2))</f>
        <v/>
      </c>
      <c r="AG409" s="96" t="str" cm="1">
        <f t="array" ref="AG409">IF(A409="","",IF(INDEX(Table_Methods!A:F,MATCH(G409,Table_Methods!B:B,0),1)&lt;&gt;"BKFL1","",MAX(0,ROUND(BKFL1_CEB(AC409,AE409,AH409,F409,F409,J409),1))))</f>
        <v/>
      </c>
      <c r="AH409" s="96" t="str" cm="1">
        <f t="array" ref="AH409">IF(A409="","",IF(INDEX(Table_Methods!A:F,MATCH(G409,Table_Methods!B:B,0),1)&lt;&gt;"BKFL1","",MAX(0,ROUND(BKFL1_STR_NRK(AC409,AE409,K409,V409,W409),1))))</f>
        <v/>
      </c>
      <c r="AI409" s="96" t="str" cm="1">
        <f t="array" ref="AI409">IF(A409="","",IF(INDEX(Table_Methods!A:F,MATCH(G409,Table_Methods!B:B,0),1)&lt;&gt;"BKFL1","",MAX(0,ROUND(BKFL1_STR_RCK(AB409,F409),1))))</f>
        <v/>
      </c>
      <c r="AJ409" s="96" t="str" cm="1">
        <f t="array" ref="AJ409">IF(A409="","",IF(INDEX(Table_Methods!A:F,MATCH(G409,Table_Methods!B:B,0),1)&lt;&gt;"BKFL2","",MAX(0,ROUND(BKFL2_CEB(AC409,AD409,AK409,F409,F409,J409),1))))</f>
        <v/>
      </c>
      <c r="AK409" s="96" t="str" cm="1">
        <f t="array" ref="AK409">IF(A409="","",IF(INDEX(Table_Methods!A:F,MATCH(G409,Table_Methods!B:B,0),1)&lt;&gt;"BKFL2","",MAX(0,ROUND(BKFL2_STR_NRK(AC409,AD409,K409,V409,X409),1))))</f>
        <v/>
      </c>
      <c r="AL409" s="96" t="str" cm="1">
        <f t="array" ref="AL409">IF(A409="","",IF(INDEX(Table_Methods!A:F,MATCH(G409,Table_Methods!B:B,0),1)&lt;&gt;"BKFL2","",MAX(0,ROUND(BKFL2_STR_RCK(AB409,F409),1))))</f>
        <v/>
      </c>
      <c r="AM409" s="96" t="str" cm="1">
        <f t="array" ref="AM409">IF(A409="","",IF(INDEX(Table_Methods!A:F,MATCH(G409,Table_Methods!B:B,0),1)&lt;&gt;"BKFL3","",MAX(0,ROUND(BKFL3_STR(AC409+AE409,K409),1))))</f>
        <v/>
      </c>
      <c r="AN409" s="96" t="str" cm="1">
        <f t="array" ref="AN409">IF(A409="","",IF(INDEX(Table_Methods!A:F,MATCH(G409,Table_Methods!B:B,0),1)&lt;&gt;"BKFL6","",MAX(0,ROUND(BKFL6_CEB(AC409,AE409,AO409,F409,F409,J409),1))))</f>
        <v/>
      </c>
      <c r="AO409" s="97" t="str" cm="1">
        <f t="array" ref="AO409">IF(A409="","",IF(INDEX(Table_Methods!A:F,MATCH(G409,Table_Methods!B:B,0),1)&lt;&gt;"BKFL6","",MAX(0,ROUND(BKFL6_STR_NRK(AC409,K409,V409),1))))</f>
        <v/>
      </c>
      <c r="AP409" s="96" t="str" cm="1">
        <f t="array" ref="AP409">IF(A409="","",IF(INDEX(Table_Methods!A:F,MATCH(G409,Table_Methods!B:B,0),1)&lt;&gt;"BKFL6","",MAX(0,ROUND(BKFL6_STR_RCK(AB409,F409),1))))</f>
        <v/>
      </c>
      <c r="AQ409" s="97" t="str" cm="1">
        <f t="array" ref="AQ409">IF(A409="","",IF(INDEX(Table_Methods!A:F,MATCH(G409,Table_Methods!B:B,0),1)&lt;&gt;"BKFL7","",MAX(0,ROUND(BKFL7_CEB(AC409,AD409,AR409,F409,F409,J409),1))))</f>
        <v/>
      </c>
      <c r="AR409" s="96" t="str" cm="1">
        <f t="array" ref="AR409">IF(A409="","",IF(INDEX(Table_Methods!A:F,MATCH(G409,Table_Methods!B:B,0),1)&lt;&gt;"BKFL7","",MAX(0,ROUND(BKFL7_STR_NRK(AC409,K409,V409),1))))</f>
        <v/>
      </c>
      <c r="AS409" s="96" t="str" cm="1">
        <f t="array" ref="AS409">IF(A409="","",IF(INDEX(Table_Methods!A:F,MATCH(G409,Table_Methods!B:B,0),1)&lt;&gt;"BKFL7","",MAX(0,ROUND(BKFL7_STR_RCK(AB409,F409),1))))</f>
        <v/>
      </c>
      <c r="AT409" s="97" t="str" cm="1">
        <f t="array" ref="AT409">IF(A409="","",IF(INDEX(Table_Methods!A:F,MATCH(G409,Table_Methods!B:B,0),1)&lt;&gt;"BKFL8","",MAX(0,ROUND(BKFL8_CEB(AF409,Z409,AA409),1))))</f>
        <v/>
      </c>
      <c r="AU409" s="96" t="str" cm="1">
        <f t="array" ref="AU409">IF(A409="","",IF(INDEX(Table_Methods!A:F,MATCH(G409,Table_Methods!B:B,0),1)&lt;&gt;"BKFL8","",MAX(0,ROUND(BKFL8_STR_NRK(AC409,AD409,X409,Y409,Z409),1))))</f>
        <v/>
      </c>
      <c r="AV409" s="96" t="str" cm="1">
        <f t="array" ref="AV409">IF(A409="","",IF(INDEX(Table_Methods!A:F,MATCH(G409,Table_Methods!B:B,0),1)&lt;&gt;"BKFL8","",MAX(0,ROUND(BKFL8_STR_RCK(AB409,X409),1))))</f>
        <v/>
      </c>
      <c r="AW409" s="96" t="str" cm="1">
        <f t="array" ref="AW409">IF(A409="","",IF(INDEX(Table_Methods!A:F,MATCH(G409,Table_Methods!B:B,0),1)&lt;&gt;"BKFL9","",MAX(0,ROUND(BKFL9_STR_NRK(AC409,AD409,X409,Y409,Z409),1))))</f>
        <v/>
      </c>
      <c r="AX409" s="96" t="str" cm="1">
        <f t="array" ref="AX409">IF(A409="","",IF(INDEX(Table_Methods!A:F,MATCH(G409,Table_Methods!B:B,0),1)&lt;&gt;"BKFL9","",MAX(0,ROUND(BKFL9_STR_RCK(AB409,X409),1))))</f>
        <v/>
      </c>
    </row>
    <row r="410" spans="1:50" x14ac:dyDescent="0.25">
      <c r="A410" s="82" t="str">
        <f>IF(Input!A410="","",Input!A410)</f>
        <v/>
      </c>
      <c r="B410" s="82" t="str">
        <f>IF(Input!B410="","",Input!B410)</f>
        <v/>
      </c>
      <c r="C410" s="82" t="str">
        <f>IF(Input!D410="","",Input!D410)</f>
        <v/>
      </c>
      <c r="D410" s="82" t="str">
        <f>IF(Input!E410="","",Input!E410)</f>
        <v/>
      </c>
      <c r="E410" s="82" t="str">
        <f>IF(Input!F410="","",Input!F410)</f>
        <v/>
      </c>
      <c r="F410" s="82" t="str">
        <f>IF(Input!G410="","",Input!G410)</f>
        <v/>
      </c>
      <c r="G410" s="83" t="str">
        <f>IF(Input!H410="","",Input!H410)</f>
        <v/>
      </c>
      <c r="H410" s="82" t="str">
        <f>IF(Input!I410="","",Input!I410)</f>
        <v/>
      </c>
      <c r="I410" s="82" t="str">
        <f>IF(Input!J410="","",Input!J410)</f>
        <v/>
      </c>
      <c r="J410" s="82" t="str">
        <f>IF(Input!K410="","",Input!K410)</f>
        <v/>
      </c>
      <c r="K410" s="82" t="str">
        <f>IF(Input!L410="","",Input!L410)</f>
        <v/>
      </c>
      <c r="L410" s="70" t="str">
        <f>IF(B410="","",IF(B410="Box",4,IF(AND(Project!$B$12&gt;0,ISNUMBER(Project!$B$12)),Project!$B$12,12)))</f>
        <v/>
      </c>
      <c r="M410" s="66" t="str">
        <f t="shared" si="42"/>
        <v/>
      </c>
      <c r="N410" s="66" t="str">
        <f t="shared" si="43"/>
        <v/>
      </c>
      <c r="O410" s="67" t="str" cm="1">
        <f t="array" ref="O410">IF(A410="","",ROUND(IF(B410="Circular",Circular(M410),IF(B410="Box",Box(M410,N410),Elliptical(M410,N410))),3))</f>
        <v/>
      </c>
      <c r="P410" s="66" t="str">
        <f t="shared" si="44"/>
        <v/>
      </c>
      <c r="Q410" s="66" t="str" cm="1">
        <f t="array" ref="Q410">IF(M410="","",ROUND(W(M410),2))</f>
        <v/>
      </c>
      <c r="R410" s="66" t="str" cm="1">
        <f t="array" ref="R410">IF(M410="","",ROUND(Wb(Q410,M410),2))</f>
        <v/>
      </c>
      <c r="S410" s="66" t="str" cm="1">
        <f t="array" ref="S410">IF(R410="","",ROUND(K(R410,N410,L410),2))</f>
        <v/>
      </c>
      <c r="T410" s="66" t="str" cm="1">
        <f t="array" ref="T410">IF(S410="","",ROUND(K_3(S410,P410,L410),2))</f>
        <v/>
      </c>
      <c r="U410" s="66" t="str" cm="1">
        <f t="array" ref="U410">IF(S410="","",ROUND(Wt(I410,S410,L410),2))</f>
        <v/>
      </c>
      <c r="V410" s="92" t="str" cm="1">
        <f t="array" ref="V410">IF(A410="","",MAX(ROUND(L_B2(K410,N410),2),0))</f>
        <v/>
      </c>
      <c r="W410" s="92" t="str" cm="1">
        <f t="array" ref="W410">IF(A410="","",MAX(ROUND(L_Tc(K410,I410,N410),2),0))</f>
        <v/>
      </c>
      <c r="X410" s="92" t="str" cm="1">
        <f t="array" ref="X410">IF(N410="","",ROUND(L_Vc(K410,P410,N410),2))</f>
        <v/>
      </c>
      <c r="Y410" s="92" t="str">
        <f t="shared" si="45"/>
        <v/>
      </c>
      <c r="Z410" s="92" t="str">
        <f t="shared" si="46"/>
        <v/>
      </c>
      <c r="AA410" s="92" t="str">
        <f t="shared" si="47"/>
        <v/>
      </c>
      <c r="AB410" s="76" t="str" cm="1">
        <f t="array" ref="AB410">IF(A410="","",AREA_F(IF(RIGHT(G410,4)="ment",P410,I410),R410))</f>
        <v/>
      </c>
      <c r="AC410" s="76" t="str" cm="1">
        <f t="array" ref="AC410">IF(A410="","",ROUND(AREA_BC(R410,S410,N410,O410),2))</f>
        <v/>
      </c>
      <c r="AD410" s="76" t="str">
        <f t="shared" si="48"/>
        <v/>
      </c>
      <c r="AE410" s="76" t="str" cm="1">
        <f t="array" ref="AE410">IF(A410="","",ROUND(AREA_CT(S410,U410,I410),2))</f>
        <v/>
      </c>
      <c r="AF410" s="76" t="str" cm="1">
        <f t="array" ref="AF410">IF(A410="","",ROUND(AREA_VT(T410,U410,I410,P410),2))</f>
        <v/>
      </c>
      <c r="AG410" s="96" t="str" cm="1">
        <f t="array" ref="AG410">IF(A410="","",IF(INDEX(Table_Methods!A:F,MATCH(G410,Table_Methods!B:B,0),1)&lt;&gt;"BKFL1","",MAX(0,ROUND(BKFL1_CEB(AC410,AE410,AH410,F410,F410,J410),1))))</f>
        <v/>
      </c>
      <c r="AH410" s="96" t="str" cm="1">
        <f t="array" ref="AH410">IF(A410="","",IF(INDEX(Table_Methods!A:F,MATCH(G410,Table_Methods!B:B,0),1)&lt;&gt;"BKFL1","",MAX(0,ROUND(BKFL1_STR_NRK(AC410,AE410,K410,V410,W410),1))))</f>
        <v/>
      </c>
      <c r="AI410" s="96" t="str" cm="1">
        <f t="array" ref="AI410">IF(A410="","",IF(INDEX(Table_Methods!A:F,MATCH(G410,Table_Methods!B:B,0),1)&lt;&gt;"BKFL1","",MAX(0,ROUND(BKFL1_STR_RCK(AB410,F410),1))))</f>
        <v/>
      </c>
      <c r="AJ410" s="96" t="str" cm="1">
        <f t="array" ref="AJ410">IF(A410="","",IF(INDEX(Table_Methods!A:F,MATCH(G410,Table_Methods!B:B,0),1)&lt;&gt;"BKFL2","",MAX(0,ROUND(BKFL2_CEB(AC410,AD410,AK410,F410,F410,J410),1))))</f>
        <v/>
      </c>
      <c r="AK410" s="96" t="str" cm="1">
        <f t="array" ref="AK410">IF(A410="","",IF(INDEX(Table_Methods!A:F,MATCH(G410,Table_Methods!B:B,0),1)&lt;&gt;"BKFL2","",MAX(0,ROUND(BKFL2_STR_NRK(AC410,AD410,K410,V410,X410),1))))</f>
        <v/>
      </c>
      <c r="AL410" s="96" t="str" cm="1">
        <f t="array" ref="AL410">IF(A410="","",IF(INDEX(Table_Methods!A:F,MATCH(G410,Table_Methods!B:B,0),1)&lt;&gt;"BKFL2","",MAX(0,ROUND(BKFL2_STR_RCK(AB410,F410),1))))</f>
        <v/>
      </c>
      <c r="AM410" s="96" t="str" cm="1">
        <f t="array" ref="AM410">IF(A410="","",IF(INDEX(Table_Methods!A:F,MATCH(G410,Table_Methods!B:B,0),1)&lt;&gt;"BKFL3","",MAX(0,ROUND(BKFL3_STR(AC410+AE410,K410),1))))</f>
        <v/>
      </c>
      <c r="AN410" s="96" t="str" cm="1">
        <f t="array" ref="AN410">IF(A410="","",IF(INDEX(Table_Methods!A:F,MATCH(G410,Table_Methods!B:B,0),1)&lt;&gt;"BKFL6","",MAX(0,ROUND(BKFL6_CEB(AC410,AE410,AO410,F410,F410,J410),1))))</f>
        <v/>
      </c>
      <c r="AO410" s="97" t="str" cm="1">
        <f t="array" ref="AO410">IF(A410="","",IF(INDEX(Table_Methods!A:F,MATCH(G410,Table_Methods!B:B,0),1)&lt;&gt;"BKFL6","",MAX(0,ROUND(BKFL6_STR_NRK(AC410,K410,V410),1))))</f>
        <v/>
      </c>
      <c r="AP410" s="96" t="str" cm="1">
        <f t="array" ref="AP410">IF(A410="","",IF(INDEX(Table_Methods!A:F,MATCH(G410,Table_Methods!B:B,0),1)&lt;&gt;"BKFL6","",MAX(0,ROUND(BKFL6_STR_RCK(AB410,F410),1))))</f>
        <v/>
      </c>
      <c r="AQ410" s="97" t="str" cm="1">
        <f t="array" ref="AQ410">IF(A410="","",IF(INDEX(Table_Methods!A:F,MATCH(G410,Table_Methods!B:B,0),1)&lt;&gt;"BKFL7","",MAX(0,ROUND(BKFL7_CEB(AC410,AD410,AR410,F410,F410,J410),1))))</f>
        <v/>
      </c>
      <c r="AR410" s="96" t="str" cm="1">
        <f t="array" ref="AR410">IF(A410="","",IF(INDEX(Table_Methods!A:F,MATCH(G410,Table_Methods!B:B,0),1)&lt;&gt;"BKFL7","",MAX(0,ROUND(BKFL7_STR_NRK(AC410,K410,V410),1))))</f>
        <v/>
      </c>
      <c r="AS410" s="96" t="str" cm="1">
        <f t="array" ref="AS410">IF(A410="","",IF(INDEX(Table_Methods!A:F,MATCH(G410,Table_Methods!B:B,0),1)&lt;&gt;"BKFL7","",MAX(0,ROUND(BKFL7_STR_RCK(AB410,F410),1))))</f>
        <v/>
      </c>
      <c r="AT410" s="97" t="str" cm="1">
        <f t="array" ref="AT410">IF(A410="","",IF(INDEX(Table_Methods!A:F,MATCH(G410,Table_Methods!B:B,0),1)&lt;&gt;"BKFL8","",MAX(0,ROUND(BKFL8_CEB(AF410,Z410,AA410),1))))</f>
        <v/>
      </c>
      <c r="AU410" s="96" t="str" cm="1">
        <f t="array" ref="AU410">IF(A410="","",IF(INDEX(Table_Methods!A:F,MATCH(G410,Table_Methods!B:B,0),1)&lt;&gt;"BKFL8","",MAX(0,ROUND(BKFL8_STR_NRK(AC410,AD410,X410,Y410,Z410),1))))</f>
        <v/>
      </c>
      <c r="AV410" s="96" t="str" cm="1">
        <f t="array" ref="AV410">IF(A410="","",IF(INDEX(Table_Methods!A:F,MATCH(G410,Table_Methods!B:B,0),1)&lt;&gt;"BKFL8","",MAX(0,ROUND(BKFL8_STR_RCK(AB410,X410),1))))</f>
        <v/>
      </c>
      <c r="AW410" s="96" t="str" cm="1">
        <f t="array" ref="AW410">IF(A410="","",IF(INDEX(Table_Methods!A:F,MATCH(G410,Table_Methods!B:B,0),1)&lt;&gt;"BKFL9","",MAX(0,ROUND(BKFL9_STR_NRK(AC410,AD410,X410,Y410,Z410),1))))</f>
        <v/>
      </c>
      <c r="AX410" s="96" t="str" cm="1">
        <f t="array" ref="AX410">IF(A410="","",IF(INDEX(Table_Methods!A:F,MATCH(G410,Table_Methods!B:B,0),1)&lt;&gt;"BKFL9","",MAX(0,ROUND(BKFL9_STR_RCK(AB410,X410),1))))</f>
        <v/>
      </c>
    </row>
    <row r="411" spans="1:50" x14ac:dyDescent="0.25">
      <c r="A411" s="82" t="str">
        <f>IF(Input!A411="","",Input!A411)</f>
        <v/>
      </c>
      <c r="B411" s="82" t="str">
        <f>IF(Input!B411="","",Input!B411)</f>
        <v/>
      </c>
      <c r="C411" s="82" t="str">
        <f>IF(Input!D411="","",Input!D411)</f>
        <v/>
      </c>
      <c r="D411" s="82" t="str">
        <f>IF(Input!E411="","",Input!E411)</f>
        <v/>
      </c>
      <c r="E411" s="82" t="str">
        <f>IF(Input!F411="","",Input!F411)</f>
        <v/>
      </c>
      <c r="F411" s="82" t="str">
        <f>IF(Input!G411="","",Input!G411)</f>
        <v/>
      </c>
      <c r="G411" s="83" t="str">
        <f>IF(Input!H411="","",Input!H411)</f>
        <v/>
      </c>
      <c r="H411" s="82" t="str">
        <f>IF(Input!I411="","",Input!I411)</f>
        <v/>
      </c>
      <c r="I411" s="82" t="str">
        <f>IF(Input!J411="","",Input!J411)</f>
        <v/>
      </c>
      <c r="J411" s="82" t="str">
        <f>IF(Input!K411="","",Input!K411)</f>
        <v/>
      </c>
      <c r="K411" s="82" t="str">
        <f>IF(Input!L411="","",Input!L411)</f>
        <v/>
      </c>
      <c r="L411" s="70" t="str">
        <f>IF(B411="","",IF(B411="Box",4,IF(AND(Project!$B$12&gt;0,ISNUMBER(Project!$B$12)),Project!$B$12,12)))</f>
        <v/>
      </c>
      <c r="M411" s="66" t="str">
        <f t="shared" si="42"/>
        <v/>
      </c>
      <c r="N411" s="66" t="str">
        <f t="shared" si="43"/>
        <v/>
      </c>
      <c r="O411" s="67" t="str" cm="1">
        <f t="array" ref="O411">IF(A411="","",ROUND(IF(B411="Circular",Circular(M411),IF(B411="Box",Box(M411,N411),Elliptical(M411,N411))),3))</f>
        <v/>
      </c>
      <c r="P411" s="66" t="str">
        <f t="shared" si="44"/>
        <v/>
      </c>
      <c r="Q411" s="66" t="str" cm="1">
        <f t="array" ref="Q411">IF(M411="","",ROUND(W(M411),2))</f>
        <v/>
      </c>
      <c r="R411" s="66" t="str" cm="1">
        <f t="array" ref="R411">IF(M411="","",ROUND(Wb(Q411,M411),2))</f>
        <v/>
      </c>
      <c r="S411" s="66" t="str" cm="1">
        <f t="array" ref="S411">IF(R411="","",ROUND(K(R411,N411,L411),2))</f>
        <v/>
      </c>
      <c r="T411" s="66" t="str" cm="1">
        <f t="array" ref="T411">IF(S411="","",ROUND(K_3(S411,P411,L411),2))</f>
        <v/>
      </c>
      <c r="U411" s="66" t="str" cm="1">
        <f t="array" ref="U411">IF(S411="","",ROUND(Wt(I411,S411,L411),2))</f>
        <v/>
      </c>
      <c r="V411" s="92" t="str" cm="1">
        <f t="array" ref="V411">IF(A411="","",MAX(ROUND(L_B2(K411,N411),2),0))</f>
        <v/>
      </c>
      <c r="W411" s="92" t="str" cm="1">
        <f t="array" ref="W411">IF(A411="","",MAX(ROUND(L_Tc(K411,I411,N411),2),0))</f>
        <v/>
      </c>
      <c r="X411" s="92" t="str" cm="1">
        <f t="array" ref="X411">IF(N411="","",ROUND(L_Vc(K411,P411,N411),2))</f>
        <v/>
      </c>
      <c r="Y411" s="92" t="str">
        <f t="shared" si="45"/>
        <v/>
      </c>
      <c r="Z411" s="92" t="str">
        <f t="shared" si="46"/>
        <v/>
      </c>
      <c r="AA411" s="92" t="str">
        <f t="shared" si="47"/>
        <v/>
      </c>
      <c r="AB411" s="76" t="str" cm="1">
        <f t="array" ref="AB411">IF(A411="","",AREA_F(IF(RIGHT(G411,4)="ment",P411,I411),R411))</f>
        <v/>
      </c>
      <c r="AC411" s="76" t="str" cm="1">
        <f t="array" ref="AC411">IF(A411="","",ROUND(AREA_BC(R411,S411,N411,O411),2))</f>
        <v/>
      </c>
      <c r="AD411" s="76" t="str">
        <f t="shared" si="48"/>
        <v/>
      </c>
      <c r="AE411" s="76" t="str" cm="1">
        <f t="array" ref="AE411">IF(A411="","",ROUND(AREA_CT(S411,U411,I411),2))</f>
        <v/>
      </c>
      <c r="AF411" s="76" t="str" cm="1">
        <f t="array" ref="AF411">IF(A411="","",ROUND(AREA_VT(T411,U411,I411,P411),2))</f>
        <v/>
      </c>
      <c r="AG411" s="96" t="str" cm="1">
        <f t="array" ref="AG411">IF(A411="","",IF(INDEX(Table_Methods!A:F,MATCH(G411,Table_Methods!B:B,0),1)&lt;&gt;"BKFL1","",MAX(0,ROUND(BKFL1_CEB(AC411,AE411,AH411,F411,F411,J411),1))))</f>
        <v/>
      </c>
      <c r="AH411" s="96" t="str" cm="1">
        <f t="array" ref="AH411">IF(A411="","",IF(INDEX(Table_Methods!A:F,MATCH(G411,Table_Methods!B:B,0),1)&lt;&gt;"BKFL1","",MAX(0,ROUND(BKFL1_STR_NRK(AC411,AE411,K411,V411,W411),1))))</f>
        <v/>
      </c>
      <c r="AI411" s="96" t="str" cm="1">
        <f t="array" ref="AI411">IF(A411="","",IF(INDEX(Table_Methods!A:F,MATCH(G411,Table_Methods!B:B,0),1)&lt;&gt;"BKFL1","",MAX(0,ROUND(BKFL1_STR_RCK(AB411,F411),1))))</f>
        <v/>
      </c>
      <c r="AJ411" s="96" t="str" cm="1">
        <f t="array" ref="AJ411">IF(A411="","",IF(INDEX(Table_Methods!A:F,MATCH(G411,Table_Methods!B:B,0),1)&lt;&gt;"BKFL2","",MAX(0,ROUND(BKFL2_CEB(AC411,AD411,AK411,F411,F411,J411),1))))</f>
        <v/>
      </c>
      <c r="AK411" s="96" t="str" cm="1">
        <f t="array" ref="AK411">IF(A411="","",IF(INDEX(Table_Methods!A:F,MATCH(G411,Table_Methods!B:B,0),1)&lt;&gt;"BKFL2","",MAX(0,ROUND(BKFL2_STR_NRK(AC411,AD411,K411,V411,X411),1))))</f>
        <v/>
      </c>
      <c r="AL411" s="96" t="str" cm="1">
        <f t="array" ref="AL411">IF(A411="","",IF(INDEX(Table_Methods!A:F,MATCH(G411,Table_Methods!B:B,0),1)&lt;&gt;"BKFL2","",MAX(0,ROUND(BKFL2_STR_RCK(AB411,F411),1))))</f>
        <v/>
      </c>
      <c r="AM411" s="96" t="str" cm="1">
        <f t="array" ref="AM411">IF(A411="","",IF(INDEX(Table_Methods!A:F,MATCH(G411,Table_Methods!B:B,0),1)&lt;&gt;"BKFL3","",MAX(0,ROUND(BKFL3_STR(AC411+AE411,K411),1))))</f>
        <v/>
      </c>
      <c r="AN411" s="96" t="str" cm="1">
        <f t="array" ref="AN411">IF(A411="","",IF(INDEX(Table_Methods!A:F,MATCH(G411,Table_Methods!B:B,0),1)&lt;&gt;"BKFL6","",MAX(0,ROUND(BKFL6_CEB(AC411,AE411,AO411,F411,F411,J411),1))))</f>
        <v/>
      </c>
      <c r="AO411" s="97" t="str" cm="1">
        <f t="array" ref="AO411">IF(A411="","",IF(INDEX(Table_Methods!A:F,MATCH(G411,Table_Methods!B:B,0),1)&lt;&gt;"BKFL6","",MAX(0,ROUND(BKFL6_STR_NRK(AC411,K411,V411),1))))</f>
        <v/>
      </c>
      <c r="AP411" s="96" t="str" cm="1">
        <f t="array" ref="AP411">IF(A411="","",IF(INDEX(Table_Methods!A:F,MATCH(G411,Table_Methods!B:B,0),1)&lt;&gt;"BKFL6","",MAX(0,ROUND(BKFL6_STR_RCK(AB411,F411),1))))</f>
        <v/>
      </c>
      <c r="AQ411" s="97" t="str" cm="1">
        <f t="array" ref="AQ411">IF(A411="","",IF(INDEX(Table_Methods!A:F,MATCH(G411,Table_Methods!B:B,0),1)&lt;&gt;"BKFL7","",MAX(0,ROUND(BKFL7_CEB(AC411,AD411,AR411,F411,F411,J411),1))))</f>
        <v/>
      </c>
      <c r="AR411" s="96" t="str" cm="1">
        <f t="array" ref="AR411">IF(A411="","",IF(INDEX(Table_Methods!A:F,MATCH(G411,Table_Methods!B:B,0),1)&lt;&gt;"BKFL7","",MAX(0,ROUND(BKFL7_STR_NRK(AC411,K411,V411),1))))</f>
        <v/>
      </c>
      <c r="AS411" s="96" t="str" cm="1">
        <f t="array" ref="AS411">IF(A411="","",IF(INDEX(Table_Methods!A:F,MATCH(G411,Table_Methods!B:B,0),1)&lt;&gt;"BKFL7","",MAX(0,ROUND(BKFL7_STR_RCK(AB411,F411),1))))</f>
        <v/>
      </c>
      <c r="AT411" s="97" t="str" cm="1">
        <f t="array" ref="AT411">IF(A411="","",IF(INDEX(Table_Methods!A:F,MATCH(G411,Table_Methods!B:B,0),1)&lt;&gt;"BKFL8","",MAX(0,ROUND(BKFL8_CEB(AF411,Z411,AA411),1))))</f>
        <v/>
      </c>
      <c r="AU411" s="96" t="str" cm="1">
        <f t="array" ref="AU411">IF(A411="","",IF(INDEX(Table_Methods!A:F,MATCH(G411,Table_Methods!B:B,0),1)&lt;&gt;"BKFL8","",MAX(0,ROUND(BKFL8_STR_NRK(AC411,AD411,X411,Y411,Z411),1))))</f>
        <v/>
      </c>
      <c r="AV411" s="96" t="str" cm="1">
        <f t="array" ref="AV411">IF(A411="","",IF(INDEX(Table_Methods!A:F,MATCH(G411,Table_Methods!B:B,0),1)&lt;&gt;"BKFL8","",MAX(0,ROUND(BKFL8_STR_RCK(AB411,X411),1))))</f>
        <v/>
      </c>
      <c r="AW411" s="96" t="str" cm="1">
        <f t="array" ref="AW411">IF(A411="","",IF(INDEX(Table_Methods!A:F,MATCH(G411,Table_Methods!B:B,0),1)&lt;&gt;"BKFL9","",MAX(0,ROUND(BKFL9_STR_NRK(AC411,AD411,X411,Y411,Z411),1))))</f>
        <v/>
      </c>
      <c r="AX411" s="96" t="str" cm="1">
        <f t="array" ref="AX411">IF(A411="","",IF(INDEX(Table_Methods!A:F,MATCH(G411,Table_Methods!B:B,0),1)&lt;&gt;"BKFL9","",MAX(0,ROUND(BKFL9_STR_RCK(AB411,X411),1))))</f>
        <v/>
      </c>
    </row>
    <row r="412" spans="1:50" x14ac:dyDescent="0.25">
      <c r="A412" s="82" t="str">
        <f>IF(Input!A412="","",Input!A412)</f>
        <v/>
      </c>
      <c r="B412" s="82" t="str">
        <f>IF(Input!B412="","",Input!B412)</f>
        <v/>
      </c>
      <c r="C412" s="82" t="str">
        <f>IF(Input!D412="","",Input!D412)</f>
        <v/>
      </c>
      <c r="D412" s="82" t="str">
        <f>IF(Input!E412="","",Input!E412)</f>
        <v/>
      </c>
      <c r="E412" s="82" t="str">
        <f>IF(Input!F412="","",Input!F412)</f>
        <v/>
      </c>
      <c r="F412" s="82" t="str">
        <f>IF(Input!G412="","",Input!G412)</f>
        <v/>
      </c>
      <c r="G412" s="83" t="str">
        <f>IF(Input!H412="","",Input!H412)</f>
        <v/>
      </c>
      <c r="H412" s="82" t="str">
        <f>IF(Input!I412="","",Input!I412)</f>
        <v/>
      </c>
      <c r="I412" s="82" t="str">
        <f>IF(Input!J412="","",Input!J412)</f>
        <v/>
      </c>
      <c r="J412" s="82" t="str">
        <f>IF(Input!K412="","",Input!K412)</f>
        <v/>
      </c>
      <c r="K412" s="82" t="str">
        <f>IF(Input!L412="","",Input!L412)</f>
        <v/>
      </c>
      <c r="L412" s="70" t="str">
        <f>IF(B412="","",IF(B412="Box",4,IF(AND(Project!$B$12&gt;0,ISNUMBER(Project!$B$12)),Project!$B$12,12)))</f>
        <v/>
      </c>
      <c r="M412" s="66" t="str">
        <f t="shared" si="42"/>
        <v/>
      </c>
      <c r="N412" s="66" t="str">
        <f t="shared" si="43"/>
        <v/>
      </c>
      <c r="O412" s="67" t="str" cm="1">
        <f t="array" ref="O412">IF(A412="","",ROUND(IF(B412="Circular",Circular(M412),IF(B412="Box",Box(M412,N412),Elliptical(M412,N412))),3))</f>
        <v/>
      </c>
      <c r="P412" s="66" t="str">
        <f t="shared" si="44"/>
        <v/>
      </c>
      <c r="Q412" s="66" t="str" cm="1">
        <f t="array" ref="Q412">IF(M412="","",ROUND(W(M412),2))</f>
        <v/>
      </c>
      <c r="R412" s="66" t="str" cm="1">
        <f t="array" ref="R412">IF(M412="","",ROUND(Wb(Q412,M412),2))</f>
        <v/>
      </c>
      <c r="S412" s="66" t="str" cm="1">
        <f t="array" ref="S412">IF(R412="","",ROUND(K(R412,N412,L412),2))</f>
        <v/>
      </c>
      <c r="T412" s="66" t="str" cm="1">
        <f t="array" ref="T412">IF(S412="","",ROUND(K_3(S412,P412,L412),2))</f>
        <v/>
      </c>
      <c r="U412" s="66" t="str" cm="1">
        <f t="array" ref="U412">IF(S412="","",ROUND(Wt(I412,S412,L412),2))</f>
        <v/>
      </c>
      <c r="V412" s="92" t="str" cm="1">
        <f t="array" ref="V412">IF(A412="","",MAX(ROUND(L_B2(K412,N412),2),0))</f>
        <v/>
      </c>
      <c r="W412" s="92" t="str" cm="1">
        <f t="array" ref="W412">IF(A412="","",MAX(ROUND(L_Tc(K412,I412,N412),2),0))</f>
        <v/>
      </c>
      <c r="X412" s="92" t="str" cm="1">
        <f t="array" ref="X412">IF(N412="","",ROUND(L_Vc(K412,P412,N412),2))</f>
        <v/>
      </c>
      <c r="Y412" s="92" t="str">
        <f t="shared" si="45"/>
        <v/>
      </c>
      <c r="Z412" s="92" t="str">
        <f t="shared" si="46"/>
        <v/>
      </c>
      <c r="AA412" s="92" t="str">
        <f t="shared" si="47"/>
        <v/>
      </c>
      <c r="AB412" s="76" t="str" cm="1">
        <f t="array" ref="AB412">IF(A412="","",AREA_F(IF(RIGHT(G412,4)="ment",P412,I412),R412))</f>
        <v/>
      </c>
      <c r="AC412" s="76" t="str" cm="1">
        <f t="array" ref="AC412">IF(A412="","",ROUND(AREA_BC(R412,S412,N412,O412),2))</f>
        <v/>
      </c>
      <c r="AD412" s="76" t="str">
        <f t="shared" si="48"/>
        <v/>
      </c>
      <c r="AE412" s="76" t="str" cm="1">
        <f t="array" ref="AE412">IF(A412="","",ROUND(AREA_CT(S412,U412,I412),2))</f>
        <v/>
      </c>
      <c r="AF412" s="76" t="str" cm="1">
        <f t="array" ref="AF412">IF(A412="","",ROUND(AREA_VT(T412,U412,I412,P412),2))</f>
        <v/>
      </c>
      <c r="AG412" s="96" t="str" cm="1">
        <f t="array" ref="AG412">IF(A412="","",IF(INDEX(Table_Methods!A:F,MATCH(G412,Table_Methods!B:B,0),1)&lt;&gt;"BKFL1","",MAX(0,ROUND(BKFL1_CEB(AC412,AE412,AH412,F412,F412,J412),1))))</f>
        <v/>
      </c>
      <c r="AH412" s="96" t="str" cm="1">
        <f t="array" ref="AH412">IF(A412="","",IF(INDEX(Table_Methods!A:F,MATCH(G412,Table_Methods!B:B,0),1)&lt;&gt;"BKFL1","",MAX(0,ROUND(BKFL1_STR_NRK(AC412,AE412,K412,V412,W412),1))))</f>
        <v/>
      </c>
      <c r="AI412" s="96" t="str" cm="1">
        <f t="array" ref="AI412">IF(A412="","",IF(INDEX(Table_Methods!A:F,MATCH(G412,Table_Methods!B:B,0),1)&lt;&gt;"BKFL1","",MAX(0,ROUND(BKFL1_STR_RCK(AB412,F412),1))))</f>
        <v/>
      </c>
      <c r="AJ412" s="96" t="str" cm="1">
        <f t="array" ref="AJ412">IF(A412="","",IF(INDEX(Table_Methods!A:F,MATCH(G412,Table_Methods!B:B,0),1)&lt;&gt;"BKFL2","",MAX(0,ROUND(BKFL2_CEB(AC412,AD412,AK412,F412,F412,J412),1))))</f>
        <v/>
      </c>
      <c r="AK412" s="96" t="str" cm="1">
        <f t="array" ref="AK412">IF(A412="","",IF(INDEX(Table_Methods!A:F,MATCH(G412,Table_Methods!B:B,0),1)&lt;&gt;"BKFL2","",MAX(0,ROUND(BKFL2_STR_NRK(AC412,AD412,K412,V412,X412),1))))</f>
        <v/>
      </c>
      <c r="AL412" s="96" t="str" cm="1">
        <f t="array" ref="AL412">IF(A412="","",IF(INDEX(Table_Methods!A:F,MATCH(G412,Table_Methods!B:B,0),1)&lt;&gt;"BKFL2","",MAX(0,ROUND(BKFL2_STR_RCK(AB412,F412),1))))</f>
        <v/>
      </c>
      <c r="AM412" s="96" t="str" cm="1">
        <f t="array" ref="AM412">IF(A412="","",IF(INDEX(Table_Methods!A:F,MATCH(G412,Table_Methods!B:B,0),1)&lt;&gt;"BKFL3","",MAX(0,ROUND(BKFL3_STR(AC412+AE412,K412),1))))</f>
        <v/>
      </c>
      <c r="AN412" s="96" t="str" cm="1">
        <f t="array" ref="AN412">IF(A412="","",IF(INDEX(Table_Methods!A:F,MATCH(G412,Table_Methods!B:B,0),1)&lt;&gt;"BKFL6","",MAX(0,ROUND(BKFL6_CEB(AC412,AE412,AO412,F412,F412,J412),1))))</f>
        <v/>
      </c>
      <c r="AO412" s="97" t="str" cm="1">
        <f t="array" ref="AO412">IF(A412="","",IF(INDEX(Table_Methods!A:F,MATCH(G412,Table_Methods!B:B,0),1)&lt;&gt;"BKFL6","",MAX(0,ROUND(BKFL6_STR_NRK(AC412,K412,V412),1))))</f>
        <v/>
      </c>
      <c r="AP412" s="96" t="str" cm="1">
        <f t="array" ref="AP412">IF(A412="","",IF(INDEX(Table_Methods!A:F,MATCH(G412,Table_Methods!B:B,0),1)&lt;&gt;"BKFL6","",MAX(0,ROUND(BKFL6_STR_RCK(AB412,F412),1))))</f>
        <v/>
      </c>
      <c r="AQ412" s="97" t="str" cm="1">
        <f t="array" ref="AQ412">IF(A412="","",IF(INDEX(Table_Methods!A:F,MATCH(G412,Table_Methods!B:B,0),1)&lt;&gt;"BKFL7","",MAX(0,ROUND(BKFL7_CEB(AC412,AD412,AR412,F412,F412,J412),1))))</f>
        <v/>
      </c>
      <c r="AR412" s="96" t="str" cm="1">
        <f t="array" ref="AR412">IF(A412="","",IF(INDEX(Table_Methods!A:F,MATCH(G412,Table_Methods!B:B,0),1)&lt;&gt;"BKFL7","",MAX(0,ROUND(BKFL7_STR_NRK(AC412,K412,V412),1))))</f>
        <v/>
      </c>
      <c r="AS412" s="96" t="str" cm="1">
        <f t="array" ref="AS412">IF(A412="","",IF(INDEX(Table_Methods!A:F,MATCH(G412,Table_Methods!B:B,0),1)&lt;&gt;"BKFL7","",MAX(0,ROUND(BKFL7_STR_RCK(AB412,F412),1))))</f>
        <v/>
      </c>
      <c r="AT412" s="97" t="str" cm="1">
        <f t="array" ref="AT412">IF(A412="","",IF(INDEX(Table_Methods!A:F,MATCH(G412,Table_Methods!B:B,0),1)&lt;&gt;"BKFL8","",MAX(0,ROUND(BKFL8_CEB(AF412,Z412,AA412),1))))</f>
        <v/>
      </c>
      <c r="AU412" s="96" t="str" cm="1">
        <f t="array" ref="AU412">IF(A412="","",IF(INDEX(Table_Methods!A:F,MATCH(G412,Table_Methods!B:B,0),1)&lt;&gt;"BKFL8","",MAX(0,ROUND(BKFL8_STR_NRK(AC412,AD412,X412,Y412,Z412),1))))</f>
        <v/>
      </c>
      <c r="AV412" s="96" t="str" cm="1">
        <f t="array" ref="AV412">IF(A412="","",IF(INDEX(Table_Methods!A:F,MATCH(G412,Table_Methods!B:B,0),1)&lt;&gt;"BKFL8","",MAX(0,ROUND(BKFL8_STR_RCK(AB412,X412),1))))</f>
        <v/>
      </c>
      <c r="AW412" s="96" t="str" cm="1">
        <f t="array" ref="AW412">IF(A412="","",IF(INDEX(Table_Methods!A:F,MATCH(G412,Table_Methods!B:B,0),1)&lt;&gt;"BKFL9","",MAX(0,ROUND(BKFL9_STR_NRK(AC412,AD412,X412,Y412,Z412),1))))</f>
        <v/>
      </c>
      <c r="AX412" s="96" t="str" cm="1">
        <f t="array" ref="AX412">IF(A412="","",IF(INDEX(Table_Methods!A:F,MATCH(G412,Table_Methods!B:B,0),1)&lt;&gt;"BKFL9","",MAX(0,ROUND(BKFL9_STR_RCK(AB412,X412),1))))</f>
        <v/>
      </c>
    </row>
    <row r="413" spans="1:50" x14ac:dyDescent="0.25">
      <c r="A413" s="82" t="str">
        <f>IF(Input!A413="","",Input!A413)</f>
        <v/>
      </c>
      <c r="B413" s="82" t="str">
        <f>IF(Input!B413="","",Input!B413)</f>
        <v/>
      </c>
      <c r="C413" s="82" t="str">
        <f>IF(Input!D413="","",Input!D413)</f>
        <v/>
      </c>
      <c r="D413" s="82" t="str">
        <f>IF(Input!E413="","",Input!E413)</f>
        <v/>
      </c>
      <c r="E413" s="82" t="str">
        <f>IF(Input!F413="","",Input!F413)</f>
        <v/>
      </c>
      <c r="F413" s="82" t="str">
        <f>IF(Input!G413="","",Input!G413)</f>
        <v/>
      </c>
      <c r="G413" s="83" t="str">
        <f>IF(Input!H413="","",Input!H413)</f>
        <v/>
      </c>
      <c r="H413" s="82" t="str">
        <f>IF(Input!I413="","",Input!I413)</f>
        <v/>
      </c>
      <c r="I413" s="82" t="str">
        <f>IF(Input!J413="","",Input!J413)</f>
        <v/>
      </c>
      <c r="J413" s="82" t="str">
        <f>IF(Input!K413="","",Input!K413)</f>
        <v/>
      </c>
      <c r="K413" s="82" t="str">
        <f>IF(Input!L413="","",Input!L413)</f>
        <v/>
      </c>
      <c r="L413" s="70" t="str">
        <f>IF(B413="","",IF(B413="Box",4,IF(AND(Project!$B$12&gt;0,ISNUMBER(Project!$B$12)),Project!$B$12,12)))</f>
        <v/>
      </c>
      <c r="M413" s="66" t="str">
        <f t="shared" si="42"/>
        <v/>
      </c>
      <c r="N413" s="66" t="str">
        <f t="shared" si="43"/>
        <v/>
      </c>
      <c r="O413" s="67" t="str" cm="1">
        <f t="array" ref="O413">IF(A413="","",ROUND(IF(B413="Circular",Circular(M413),IF(B413="Box",Box(M413,N413),Elliptical(M413,N413))),3))</f>
        <v/>
      </c>
      <c r="P413" s="66" t="str">
        <f t="shared" si="44"/>
        <v/>
      </c>
      <c r="Q413" s="66" t="str" cm="1">
        <f t="array" ref="Q413">IF(M413="","",ROUND(W(M413),2))</f>
        <v/>
      </c>
      <c r="R413" s="66" t="str" cm="1">
        <f t="array" ref="R413">IF(M413="","",ROUND(Wb(Q413,M413),2))</f>
        <v/>
      </c>
      <c r="S413" s="66" t="str" cm="1">
        <f t="array" ref="S413">IF(R413="","",ROUND(K(R413,N413,L413),2))</f>
        <v/>
      </c>
      <c r="T413" s="66" t="str" cm="1">
        <f t="array" ref="T413">IF(S413="","",ROUND(K_3(S413,P413,L413),2))</f>
        <v/>
      </c>
      <c r="U413" s="66" t="str" cm="1">
        <f t="array" ref="U413">IF(S413="","",ROUND(Wt(I413,S413,L413),2))</f>
        <v/>
      </c>
      <c r="V413" s="92" t="str" cm="1">
        <f t="array" ref="V413">IF(A413="","",MAX(ROUND(L_B2(K413,N413),2),0))</f>
        <v/>
      </c>
      <c r="W413" s="92" t="str" cm="1">
        <f t="array" ref="W413">IF(A413="","",MAX(ROUND(L_Tc(K413,I413,N413),2),0))</f>
        <v/>
      </c>
      <c r="X413" s="92" t="str" cm="1">
        <f t="array" ref="X413">IF(N413="","",ROUND(L_Vc(K413,P413,N413),2))</f>
        <v/>
      </c>
      <c r="Y413" s="92" t="str">
        <f t="shared" si="45"/>
        <v/>
      </c>
      <c r="Z413" s="92" t="str">
        <f t="shared" si="46"/>
        <v/>
      </c>
      <c r="AA413" s="92" t="str">
        <f t="shared" si="47"/>
        <v/>
      </c>
      <c r="AB413" s="76" t="str" cm="1">
        <f t="array" ref="AB413">IF(A413="","",AREA_F(IF(RIGHT(G413,4)="ment",P413,I413),R413))</f>
        <v/>
      </c>
      <c r="AC413" s="76" t="str" cm="1">
        <f t="array" ref="AC413">IF(A413="","",ROUND(AREA_BC(R413,S413,N413,O413),2))</f>
        <v/>
      </c>
      <c r="AD413" s="76" t="str">
        <f t="shared" si="48"/>
        <v/>
      </c>
      <c r="AE413" s="76" t="str" cm="1">
        <f t="array" ref="AE413">IF(A413="","",ROUND(AREA_CT(S413,U413,I413),2))</f>
        <v/>
      </c>
      <c r="AF413" s="76" t="str" cm="1">
        <f t="array" ref="AF413">IF(A413="","",ROUND(AREA_VT(T413,U413,I413,P413),2))</f>
        <v/>
      </c>
      <c r="AG413" s="96" t="str" cm="1">
        <f t="array" ref="AG413">IF(A413="","",IF(INDEX(Table_Methods!A:F,MATCH(G413,Table_Methods!B:B,0),1)&lt;&gt;"BKFL1","",MAX(0,ROUND(BKFL1_CEB(AC413,AE413,AH413,F413,F413,J413),1))))</f>
        <v/>
      </c>
      <c r="AH413" s="96" t="str" cm="1">
        <f t="array" ref="AH413">IF(A413="","",IF(INDEX(Table_Methods!A:F,MATCH(G413,Table_Methods!B:B,0),1)&lt;&gt;"BKFL1","",MAX(0,ROUND(BKFL1_STR_NRK(AC413,AE413,K413,V413,W413),1))))</f>
        <v/>
      </c>
      <c r="AI413" s="96" t="str" cm="1">
        <f t="array" ref="AI413">IF(A413="","",IF(INDEX(Table_Methods!A:F,MATCH(G413,Table_Methods!B:B,0),1)&lt;&gt;"BKFL1","",MAX(0,ROUND(BKFL1_STR_RCK(AB413,F413),1))))</f>
        <v/>
      </c>
      <c r="AJ413" s="96" t="str" cm="1">
        <f t="array" ref="AJ413">IF(A413="","",IF(INDEX(Table_Methods!A:F,MATCH(G413,Table_Methods!B:B,0),1)&lt;&gt;"BKFL2","",MAX(0,ROUND(BKFL2_CEB(AC413,AD413,AK413,F413,F413,J413),1))))</f>
        <v/>
      </c>
      <c r="AK413" s="96" t="str" cm="1">
        <f t="array" ref="AK413">IF(A413="","",IF(INDEX(Table_Methods!A:F,MATCH(G413,Table_Methods!B:B,0),1)&lt;&gt;"BKFL2","",MAX(0,ROUND(BKFL2_STR_NRK(AC413,AD413,K413,V413,X413),1))))</f>
        <v/>
      </c>
      <c r="AL413" s="96" t="str" cm="1">
        <f t="array" ref="AL413">IF(A413="","",IF(INDEX(Table_Methods!A:F,MATCH(G413,Table_Methods!B:B,0),1)&lt;&gt;"BKFL2","",MAX(0,ROUND(BKFL2_STR_RCK(AB413,F413),1))))</f>
        <v/>
      </c>
      <c r="AM413" s="96" t="str" cm="1">
        <f t="array" ref="AM413">IF(A413="","",IF(INDEX(Table_Methods!A:F,MATCH(G413,Table_Methods!B:B,0),1)&lt;&gt;"BKFL3","",MAX(0,ROUND(BKFL3_STR(AC413+AE413,K413),1))))</f>
        <v/>
      </c>
      <c r="AN413" s="96" t="str" cm="1">
        <f t="array" ref="AN413">IF(A413="","",IF(INDEX(Table_Methods!A:F,MATCH(G413,Table_Methods!B:B,0),1)&lt;&gt;"BKFL6","",MAX(0,ROUND(BKFL6_CEB(AC413,AE413,AO413,F413,F413,J413),1))))</f>
        <v/>
      </c>
      <c r="AO413" s="97" t="str" cm="1">
        <f t="array" ref="AO413">IF(A413="","",IF(INDEX(Table_Methods!A:F,MATCH(G413,Table_Methods!B:B,0),1)&lt;&gt;"BKFL6","",MAX(0,ROUND(BKFL6_STR_NRK(AC413,K413,V413),1))))</f>
        <v/>
      </c>
      <c r="AP413" s="96" t="str" cm="1">
        <f t="array" ref="AP413">IF(A413="","",IF(INDEX(Table_Methods!A:F,MATCH(G413,Table_Methods!B:B,0),1)&lt;&gt;"BKFL6","",MAX(0,ROUND(BKFL6_STR_RCK(AB413,F413),1))))</f>
        <v/>
      </c>
      <c r="AQ413" s="97" t="str" cm="1">
        <f t="array" ref="AQ413">IF(A413="","",IF(INDEX(Table_Methods!A:F,MATCH(G413,Table_Methods!B:B,0),1)&lt;&gt;"BKFL7","",MAX(0,ROUND(BKFL7_CEB(AC413,AD413,AR413,F413,F413,J413),1))))</f>
        <v/>
      </c>
      <c r="AR413" s="96" t="str" cm="1">
        <f t="array" ref="AR413">IF(A413="","",IF(INDEX(Table_Methods!A:F,MATCH(G413,Table_Methods!B:B,0),1)&lt;&gt;"BKFL7","",MAX(0,ROUND(BKFL7_STR_NRK(AC413,K413,V413),1))))</f>
        <v/>
      </c>
      <c r="AS413" s="96" t="str" cm="1">
        <f t="array" ref="AS413">IF(A413="","",IF(INDEX(Table_Methods!A:F,MATCH(G413,Table_Methods!B:B,0),1)&lt;&gt;"BKFL7","",MAX(0,ROUND(BKFL7_STR_RCK(AB413,F413),1))))</f>
        <v/>
      </c>
      <c r="AT413" s="97" t="str" cm="1">
        <f t="array" ref="AT413">IF(A413="","",IF(INDEX(Table_Methods!A:F,MATCH(G413,Table_Methods!B:B,0),1)&lt;&gt;"BKFL8","",MAX(0,ROUND(BKFL8_CEB(AF413,Z413,AA413),1))))</f>
        <v/>
      </c>
      <c r="AU413" s="96" t="str" cm="1">
        <f t="array" ref="AU413">IF(A413="","",IF(INDEX(Table_Methods!A:F,MATCH(G413,Table_Methods!B:B,0),1)&lt;&gt;"BKFL8","",MAX(0,ROUND(BKFL8_STR_NRK(AC413,AD413,X413,Y413,Z413),1))))</f>
        <v/>
      </c>
      <c r="AV413" s="96" t="str" cm="1">
        <f t="array" ref="AV413">IF(A413="","",IF(INDEX(Table_Methods!A:F,MATCH(G413,Table_Methods!B:B,0),1)&lt;&gt;"BKFL8","",MAX(0,ROUND(BKFL8_STR_RCK(AB413,X413),1))))</f>
        <v/>
      </c>
      <c r="AW413" s="96" t="str" cm="1">
        <f t="array" ref="AW413">IF(A413="","",IF(INDEX(Table_Methods!A:F,MATCH(G413,Table_Methods!B:B,0),1)&lt;&gt;"BKFL9","",MAX(0,ROUND(BKFL9_STR_NRK(AC413,AD413,X413,Y413,Z413),1))))</f>
        <v/>
      </c>
      <c r="AX413" s="96" t="str" cm="1">
        <f t="array" ref="AX413">IF(A413="","",IF(INDEX(Table_Methods!A:F,MATCH(G413,Table_Methods!B:B,0),1)&lt;&gt;"BKFL9","",MAX(0,ROUND(BKFL9_STR_RCK(AB413,X413),1))))</f>
        <v/>
      </c>
    </row>
    <row r="414" spans="1:50" x14ac:dyDescent="0.25">
      <c r="A414" s="82" t="str">
        <f>IF(Input!A414="","",Input!A414)</f>
        <v/>
      </c>
      <c r="B414" s="82" t="str">
        <f>IF(Input!B414="","",Input!B414)</f>
        <v/>
      </c>
      <c r="C414" s="82" t="str">
        <f>IF(Input!D414="","",Input!D414)</f>
        <v/>
      </c>
      <c r="D414" s="82" t="str">
        <f>IF(Input!E414="","",Input!E414)</f>
        <v/>
      </c>
      <c r="E414" s="82" t="str">
        <f>IF(Input!F414="","",Input!F414)</f>
        <v/>
      </c>
      <c r="F414" s="82" t="str">
        <f>IF(Input!G414="","",Input!G414)</f>
        <v/>
      </c>
      <c r="G414" s="83" t="str">
        <f>IF(Input!H414="","",Input!H414)</f>
        <v/>
      </c>
      <c r="H414" s="82" t="str">
        <f>IF(Input!I414="","",Input!I414)</f>
        <v/>
      </c>
      <c r="I414" s="82" t="str">
        <f>IF(Input!J414="","",Input!J414)</f>
        <v/>
      </c>
      <c r="J414" s="82" t="str">
        <f>IF(Input!K414="","",Input!K414)</f>
        <v/>
      </c>
      <c r="K414" s="82" t="str">
        <f>IF(Input!L414="","",Input!L414)</f>
        <v/>
      </c>
      <c r="L414" s="70" t="str">
        <f>IF(B414="","",IF(B414="Box",4,IF(AND(Project!$B$12&gt;0,ISNUMBER(Project!$B$12)),Project!$B$12,12)))</f>
        <v/>
      </c>
      <c r="M414" s="66" t="str">
        <f t="shared" si="42"/>
        <v/>
      </c>
      <c r="N414" s="66" t="str">
        <f t="shared" si="43"/>
        <v/>
      </c>
      <c r="O414" s="67" t="str" cm="1">
        <f t="array" ref="O414">IF(A414="","",ROUND(IF(B414="Circular",Circular(M414),IF(B414="Box",Box(M414,N414),Elliptical(M414,N414))),3))</f>
        <v/>
      </c>
      <c r="P414" s="66" t="str">
        <f t="shared" si="44"/>
        <v/>
      </c>
      <c r="Q414" s="66" t="str" cm="1">
        <f t="array" ref="Q414">IF(M414="","",ROUND(W(M414),2))</f>
        <v/>
      </c>
      <c r="R414" s="66" t="str" cm="1">
        <f t="array" ref="R414">IF(M414="","",ROUND(Wb(Q414,M414),2))</f>
        <v/>
      </c>
      <c r="S414" s="66" t="str" cm="1">
        <f t="array" ref="S414">IF(R414="","",ROUND(K(R414,N414,L414),2))</f>
        <v/>
      </c>
      <c r="T414" s="66" t="str" cm="1">
        <f t="array" ref="T414">IF(S414="","",ROUND(K_3(S414,P414,L414),2))</f>
        <v/>
      </c>
      <c r="U414" s="66" t="str" cm="1">
        <f t="array" ref="U414">IF(S414="","",ROUND(Wt(I414,S414,L414),2))</f>
        <v/>
      </c>
      <c r="V414" s="92" t="str" cm="1">
        <f t="array" ref="V414">IF(A414="","",MAX(ROUND(L_B2(K414,N414),2),0))</f>
        <v/>
      </c>
      <c r="W414" s="92" t="str" cm="1">
        <f t="array" ref="W414">IF(A414="","",MAX(ROUND(L_Tc(K414,I414,N414),2),0))</f>
        <v/>
      </c>
      <c r="X414" s="92" t="str" cm="1">
        <f t="array" ref="X414">IF(N414="","",ROUND(L_Vc(K414,P414,N414),2))</f>
        <v/>
      </c>
      <c r="Y414" s="92" t="str">
        <f t="shared" si="45"/>
        <v/>
      </c>
      <c r="Z414" s="92" t="str">
        <f t="shared" si="46"/>
        <v/>
      </c>
      <c r="AA414" s="92" t="str">
        <f t="shared" si="47"/>
        <v/>
      </c>
      <c r="AB414" s="76" t="str" cm="1">
        <f t="array" ref="AB414">IF(A414="","",AREA_F(IF(RIGHT(G414,4)="ment",P414,I414),R414))</f>
        <v/>
      </c>
      <c r="AC414" s="76" t="str" cm="1">
        <f t="array" ref="AC414">IF(A414="","",ROUND(AREA_BC(R414,S414,N414,O414),2))</f>
        <v/>
      </c>
      <c r="AD414" s="76" t="str">
        <f t="shared" si="48"/>
        <v/>
      </c>
      <c r="AE414" s="76" t="str" cm="1">
        <f t="array" ref="AE414">IF(A414="","",ROUND(AREA_CT(S414,U414,I414),2))</f>
        <v/>
      </c>
      <c r="AF414" s="76" t="str" cm="1">
        <f t="array" ref="AF414">IF(A414="","",ROUND(AREA_VT(T414,U414,I414,P414),2))</f>
        <v/>
      </c>
      <c r="AG414" s="96" t="str" cm="1">
        <f t="array" ref="AG414">IF(A414="","",IF(INDEX(Table_Methods!A:F,MATCH(G414,Table_Methods!B:B,0),1)&lt;&gt;"BKFL1","",MAX(0,ROUND(BKFL1_CEB(AC414,AE414,AH414,F414,F414,J414),1))))</f>
        <v/>
      </c>
      <c r="AH414" s="96" t="str" cm="1">
        <f t="array" ref="AH414">IF(A414="","",IF(INDEX(Table_Methods!A:F,MATCH(G414,Table_Methods!B:B,0),1)&lt;&gt;"BKFL1","",MAX(0,ROUND(BKFL1_STR_NRK(AC414,AE414,K414,V414,W414),1))))</f>
        <v/>
      </c>
      <c r="AI414" s="96" t="str" cm="1">
        <f t="array" ref="AI414">IF(A414="","",IF(INDEX(Table_Methods!A:F,MATCH(G414,Table_Methods!B:B,0),1)&lt;&gt;"BKFL1","",MAX(0,ROUND(BKFL1_STR_RCK(AB414,F414),1))))</f>
        <v/>
      </c>
      <c r="AJ414" s="96" t="str" cm="1">
        <f t="array" ref="AJ414">IF(A414="","",IF(INDEX(Table_Methods!A:F,MATCH(G414,Table_Methods!B:B,0),1)&lt;&gt;"BKFL2","",MAX(0,ROUND(BKFL2_CEB(AC414,AD414,AK414,F414,F414,J414),1))))</f>
        <v/>
      </c>
      <c r="AK414" s="96" t="str" cm="1">
        <f t="array" ref="AK414">IF(A414="","",IF(INDEX(Table_Methods!A:F,MATCH(G414,Table_Methods!B:B,0),1)&lt;&gt;"BKFL2","",MAX(0,ROUND(BKFL2_STR_NRK(AC414,AD414,K414,V414,X414),1))))</f>
        <v/>
      </c>
      <c r="AL414" s="96" t="str" cm="1">
        <f t="array" ref="AL414">IF(A414="","",IF(INDEX(Table_Methods!A:F,MATCH(G414,Table_Methods!B:B,0),1)&lt;&gt;"BKFL2","",MAX(0,ROUND(BKFL2_STR_RCK(AB414,F414),1))))</f>
        <v/>
      </c>
      <c r="AM414" s="96" t="str" cm="1">
        <f t="array" ref="AM414">IF(A414="","",IF(INDEX(Table_Methods!A:F,MATCH(G414,Table_Methods!B:B,0),1)&lt;&gt;"BKFL3","",MAX(0,ROUND(BKFL3_STR(AC414+AE414,K414),1))))</f>
        <v/>
      </c>
      <c r="AN414" s="96" t="str" cm="1">
        <f t="array" ref="AN414">IF(A414="","",IF(INDEX(Table_Methods!A:F,MATCH(G414,Table_Methods!B:B,0),1)&lt;&gt;"BKFL6","",MAX(0,ROUND(BKFL6_CEB(AC414,AE414,AO414,F414,F414,J414),1))))</f>
        <v/>
      </c>
      <c r="AO414" s="97" t="str" cm="1">
        <f t="array" ref="AO414">IF(A414="","",IF(INDEX(Table_Methods!A:F,MATCH(G414,Table_Methods!B:B,0),1)&lt;&gt;"BKFL6","",MAX(0,ROUND(BKFL6_STR_NRK(AC414,K414,V414),1))))</f>
        <v/>
      </c>
      <c r="AP414" s="96" t="str" cm="1">
        <f t="array" ref="AP414">IF(A414="","",IF(INDEX(Table_Methods!A:F,MATCH(G414,Table_Methods!B:B,0),1)&lt;&gt;"BKFL6","",MAX(0,ROUND(BKFL6_STR_RCK(AB414,F414),1))))</f>
        <v/>
      </c>
      <c r="AQ414" s="97" t="str" cm="1">
        <f t="array" ref="AQ414">IF(A414="","",IF(INDEX(Table_Methods!A:F,MATCH(G414,Table_Methods!B:B,0),1)&lt;&gt;"BKFL7","",MAX(0,ROUND(BKFL7_CEB(AC414,AD414,AR414,F414,F414,J414),1))))</f>
        <v/>
      </c>
      <c r="AR414" s="96" t="str" cm="1">
        <f t="array" ref="AR414">IF(A414="","",IF(INDEX(Table_Methods!A:F,MATCH(G414,Table_Methods!B:B,0),1)&lt;&gt;"BKFL7","",MAX(0,ROUND(BKFL7_STR_NRK(AC414,K414,V414),1))))</f>
        <v/>
      </c>
      <c r="AS414" s="96" t="str" cm="1">
        <f t="array" ref="AS414">IF(A414="","",IF(INDEX(Table_Methods!A:F,MATCH(G414,Table_Methods!B:B,0),1)&lt;&gt;"BKFL7","",MAX(0,ROUND(BKFL7_STR_RCK(AB414,F414),1))))</f>
        <v/>
      </c>
      <c r="AT414" s="97" t="str" cm="1">
        <f t="array" ref="AT414">IF(A414="","",IF(INDEX(Table_Methods!A:F,MATCH(G414,Table_Methods!B:B,0),1)&lt;&gt;"BKFL8","",MAX(0,ROUND(BKFL8_CEB(AF414,Z414,AA414),1))))</f>
        <v/>
      </c>
      <c r="AU414" s="96" t="str" cm="1">
        <f t="array" ref="AU414">IF(A414="","",IF(INDEX(Table_Methods!A:F,MATCH(G414,Table_Methods!B:B,0),1)&lt;&gt;"BKFL8","",MAX(0,ROUND(BKFL8_STR_NRK(AC414,AD414,X414,Y414,Z414),1))))</f>
        <v/>
      </c>
      <c r="AV414" s="96" t="str" cm="1">
        <f t="array" ref="AV414">IF(A414="","",IF(INDEX(Table_Methods!A:F,MATCH(G414,Table_Methods!B:B,0),1)&lt;&gt;"BKFL8","",MAX(0,ROUND(BKFL8_STR_RCK(AB414,X414),1))))</f>
        <v/>
      </c>
      <c r="AW414" s="96" t="str" cm="1">
        <f t="array" ref="AW414">IF(A414="","",IF(INDEX(Table_Methods!A:F,MATCH(G414,Table_Methods!B:B,0),1)&lt;&gt;"BKFL9","",MAX(0,ROUND(BKFL9_STR_NRK(AC414,AD414,X414,Y414,Z414),1))))</f>
        <v/>
      </c>
      <c r="AX414" s="96" t="str" cm="1">
        <f t="array" ref="AX414">IF(A414="","",IF(INDEX(Table_Methods!A:F,MATCH(G414,Table_Methods!B:B,0),1)&lt;&gt;"BKFL9","",MAX(0,ROUND(BKFL9_STR_RCK(AB414,X414),1))))</f>
        <v/>
      </c>
    </row>
    <row r="415" spans="1:50" x14ac:dyDescent="0.25">
      <c r="A415" s="82" t="str">
        <f>IF(Input!A415="","",Input!A415)</f>
        <v/>
      </c>
      <c r="B415" s="82" t="str">
        <f>IF(Input!B415="","",Input!B415)</f>
        <v/>
      </c>
      <c r="C415" s="82" t="str">
        <f>IF(Input!D415="","",Input!D415)</f>
        <v/>
      </c>
      <c r="D415" s="82" t="str">
        <f>IF(Input!E415="","",Input!E415)</f>
        <v/>
      </c>
      <c r="E415" s="82" t="str">
        <f>IF(Input!F415="","",Input!F415)</f>
        <v/>
      </c>
      <c r="F415" s="82" t="str">
        <f>IF(Input!G415="","",Input!G415)</f>
        <v/>
      </c>
      <c r="G415" s="83" t="str">
        <f>IF(Input!H415="","",Input!H415)</f>
        <v/>
      </c>
      <c r="H415" s="82" t="str">
        <f>IF(Input!I415="","",Input!I415)</f>
        <v/>
      </c>
      <c r="I415" s="82" t="str">
        <f>IF(Input!J415="","",Input!J415)</f>
        <v/>
      </c>
      <c r="J415" s="82" t="str">
        <f>IF(Input!K415="","",Input!K415)</f>
        <v/>
      </c>
      <c r="K415" s="82" t="str">
        <f>IF(Input!L415="","",Input!L415)</f>
        <v/>
      </c>
      <c r="L415" s="70" t="str">
        <f>IF(B415="","",IF(B415="Box",4,IF(AND(Project!$B$12&gt;0,ISNUMBER(Project!$B$12)),Project!$B$12,12)))</f>
        <v/>
      </c>
      <c r="M415" s="66" t="str">
        <f t="shared" si="42"/>
        <v/>
      </c>
      <c r="N415" s="66" t="str">
        <f t="shared" si="43"/>
        <v/>
      </c>
      <c r="O415" s="67" t="str" cm="1">
        <f t="array" ref="O415">IF(A415="","",ROUND(IF(B415="Circular",Circular(M415),IF(B415="Box",Box(M415,N415),Elliptical(M415,N415))),3))</f>
        <v/>
      </c>
      <c r="P415" s="66" t="str">
        <f t="shared" si="44"/>
        <v/>
      </c>
      <c r="Q415" s="66" t="str" cm="1">
        <f t="array" ref="Q415">IF(M415="","",ROUND(W(M415),2))</f>
        <v/>
      </c>
      <c r="R415" s="66" t="str" cm="1">
        <f t="array" ref="R415">IF(M415="","",ROUND(Wb(Q415,M415),2))</f>
        <v/>
      </c>
      <c r="S415" s="66" t="str" cm="1">
        <f t="array" ref="S415">IF(R415="","",ROUND(K(R415,N415,L415),2))</f>
        <v/>
      </c>
      <c r="T415" s="66" t="str" cm="1">
        <f t="array" ref="T415">IF(S415="","",ROUND(K_3(S415,P415,L415),2))</f>
        <v/>
      </c>
      <c r="U415" s="66" t="str" cm="1">
        <f t="array" ref="U415">IF(S415="","",ROUND(Wt(I415,S415,L415),2))</f>
        <v/>
      </c>
      <c r="V415" s="92" t="str" cm="1">
        <f t="array" ref="V415">IF(A415="","",MAX(ROUND(L_B2(K415,N415),2),0))</f>
        <v/>
      </c>
      <c r="W415" s="92" t="str" cm="1">
        <f t="array" ref="W415">IF(A415="","",MAX(ROUND(L_Tc(K415,I415,N415),2),0))</f>
        <v/>
      </c>
      <c r="X415" s="92" t="str" cm="1">
        <f t="array" ref="X415">IF(N415="","",ROUND(L_Vc(K415,P415,N415),2))</f>
        <v/>
      </c>
      <c r="Y415" s="92" t="str">
        <f t="shared" si="45"/>
        <v/>
      </c>
      <c r="Z415" s="92" t="str">
        <f t="shared" si="46"/>
        <v/>
      </c>
      <c r="AA415" s="92" t="str">
        <f t="shared" si="47"/>
        <v/>
      </c>
      <c r="AB415" s="76" t="str" cm="1">
        <f t="array" ref="AB415">IF(A415="","",AREA_F(IF(RIGHT(G415,4)="ment",P415,I415),R415))</f>
        <v/>
      </c>
      <c r="AC415" s="76" t="str" cm="1">
        <f t="array" ref="AC415">IF(A415="","",ROUND(AREA_BC(R415,S415,N415,O415),2))</f>
        <v/>
      </c>
      <c r="AD415" s="76" t="str">
        <f t="shared" si="48"/>
        <v/>
      </c>
      <c r="AE415" s="76" t="str" cm="1">
        <f t="array" ref="AE415">IF(A415="","",ROUND(AREA_CT(S415,U415,I415),2))</f>
        <v/>
      </c>
      <c r="AF415" s="76" t="str" cm="1">
        <f t="array" ref="AF415">IF(A415="","",ROUND(AREA_VT(T415,U415,I415,P415),2))</f>
        <v/>
      </c>
      <c r="AG415" s="96" t="str" cm="1">
        <f t="array" ref="AG415">IF(A415="","",IF(INDEX(Table_Methods!A:F,MATCH(G415,Table_Methods!B:B,0),1)&lt;&gt;"BKFL1","",MAX(0,ROUND(BKFL1_CEB(AC415,AE415,AH415,F415,F415,J415),1))))</f>
        <v/>
      </c>
      <c r="AH415" s="96" t="str" cm="1">
        <f t="array" ref="AH415">IF(A415="","",IF(INDEX(Table_Methods!A:F,MATCH(G415,Table_Methods!B:B,0),1)&lt;&gt;"BKFL1","",MAX(0,ROUND(BKFL1_STR_NRK(AC415,AE415,K415,V415,W415),1))))</f>
        <v/>
      </c>
      <c r="AI415" s="96" t="str" cm="1">
        <f t="array" ref="AI415">IF(A415="","",IF(INDEX(Table_Methods!A:F,MATCH(G415,Table_Methods!B:B,0),1)&lt;&gt;"BKFL1","",MAX(0,ROUND(BKFL1_STR_RCK(AB415,F415),1))))</f>
        <v/>
      </c>
      <c r="AJ415" s="96" t="str" cm="1">
        <f t="array" ref="AJ415">IF(A415="","",IF(INDEX(Table_Methods!A:F,MATCH(G415,Table_Methods!B:B,0),1)&lt;&gt;"BKFL2","",MAX(0,ROUND(BKFL2_CEB(AC415,AD415,AK415,F415,F415,J415),1))))</f>
        <v/>
      </c>
      <c r="AK415" s="96" t="str" cm="1">
        <f t="array" ref="AK415">IF(A415="","",IF(INDEX(Table_Methods!A:F,MATCH(G415,Table_Methods!B:B,0),1)&lt;&gt;"BKFL2","",MAX(0,ROUND(BKFL2_STR_NRK(AC415,AD415,K415,V415,X415),1))))</f>
        <v/>
      </c>
      <c r="AL415" s="96" t="str" cm="1">
        <f t="array" ref="AL415">IF(A415="","",IF(INDEX(Table_Methods!A:F,MATCH(G415,Table_Methods!B:B,0),1)&lt;&gt;"BKFL2","",MAX(0,ROUND(BKFL2_STR_RCK(AB415,F415),1))))</f>
        <v/>
      </c>
      <c r="AM415" s="96" t="str" cm="1">
        <f t="array" ref="AM415">IF(A415="","",IF(INDEX(Table_Methods!A:F,MATCH(G415,Table_Methods!B:B,0),1)&lt;&gt;"BKFL3","",MAX(0,ROUND(BKFL3_STR(AC415+AE415,K415),1))))</f>
        <v/>
      </c>
      <c r="AN415" s="96" t="str" cm="1">
        <f t="array" ref="AN415">IF(A415="","",IF(INDEX(Table_Methods!A:F,MATCH(G415,Table_Methods!B:B,0),1)&lt;&gt;"BKFL6","",MAX(0,ROUND(BKFL6_CEB(AC415,AE415,AO415,F415,F415,J415),1))))</f>
        <v/>
      </c>
      <c r="AO415" s="97" t="str" cm="1">
        <f t="array" ref="AO415">IF(A415="","",IF(INDEX(Table_Methods!A:F,MATCH(G415,Table_Methods!B:B,0),1)&lt;&gt;"BKFL6","",MAX(0,ROUND(BKFL6_STR_NRK(AC415,K415,V415),1))))</f>
        <v/>
      </c>
      <c r="AP415" s="96" t="str" cm="1">
        <f t="array" ref="AP415">IF(A415="","",IF(INDEX(Table_Methods!A:F,MATCH(G415,Table_Methods!B:B,0),1)&lt;&gt;"BKFL6","",MAX(0,ROUND(BKFL6_STR_RCK(AB415,F415),1))))</f>
        <v/>
      </c>
      <c r="AQ415" s="97" t="str" cm="1">
        <f t="array" ref="AQ415">IF(A415="","",IF(INDEX(Table_Methods!A:F,MATCH(G415,Table_Methods!B:B,0),1)&lt;&gt;"BKFL7","",MAX(0,ROUND(BKFL7_CEB(AC415,AD415,AR415,F415,F415,J415),1))))</f>
        <v/>
      </c>
      <c r="AR415" s="96" t="str" cm="1">
        <f t="array" ref="AR415">IF(A415="","",IF(INDEX(Table_Methods!A:F,MATCH(G415,Table_Methods!B:B,0),1)&lt;&gt;"BKFL7","",MAX(0,ROUND(BKFL7_STR_NRK(AC415,K415,V415),1))))</f>
        <v/>
      </c>
      <c r="AS415" s="96" t="str" cm="1">
        <f t="array" ref="AS415">IF(A415="","",IF(INDEX(Table_Methods!A:F,MATCH(G415,Table_Methods!B:B,0),1)&lt;&gt;"BKFL7","",MAX(0,ROUND(BKFL7_STR_RCK(AB415,F415),1))))</f>
        <v/>
      </c>
      <c r="AT415" s="97" t="str" cm="1">
        <f t="array" ref="AT415">IF(A415="","",IF(INDEX(Table_Methods!A:F,MATCH(G415,Table_Methods!B:B,0),1)&lt;&gt;"BKFL8","",MAX(0,ROUND(BKFL8_CEB(AF415,Z415,AA415),1))))</f>
        <v/>
      </c>
      <c r="AU415" s="96" t="str" cm="1">
        <f t="array" ref="AU415">IF(A415="","",IF(INDEX(Table_Methods!A:F,MATCH(G415,Table_Methods!B:B,0),1)&lt;&gt;"BKFL8","",MAX(0,ROUND(BKFL8_STR_NRK(AC415,AD415,X415,Y415,Z415),1))))</f>
        <v/>
      </c>
      <c r="AV415" s="96" t="str" cm="1">
        <f t="array" ref="AV415">IF(A415="","",IF(INDEX(Table_Methods!A:F,MATCH(G415,Table_Methods!B:B,0),1)&lt;&gt;"BKFL8","",MAX(0,ROUND(BKFL8_STR_RCK(AB415,X415),1))))</f>
        <v/>
      </c>
      <c r="AW415" s="96" t="str" cm="1">
        <f t="array" ref="AW415">IF(A415="","",IF(INDEX(Table_Methods!A:F,MATCH(G415,Table_Methods!B:B,0),1)&lt;&gt;"BKFL9","",MAX(0,ROUND(BKFL9_STR_NRK(AC415,AD415,X415,Y415,Z415),1))))</f>
        <v/>
      </c>
      <c r="AX415" s="96" t="str" cm="1">
        <f t="array" ref="AX415">IF(A415="","",IF(INDEX(Table_Methods!A:F,MATCH(G415,Table_Methods!B:B,0),1)&lt;&gt;"BKFL9","",MAX(0,ROUND(BKFL9_STR_RCK(AB415,X415),1))))</f>
        <v/>
      </c>
    </row>
    <row r="416" spans="1:50" x14ac:dyDescent="0.25">
      <c r="A416" s="82" t="str">
        <f>IF(Input!A416="","",Input!A416)</f>
        <v/>
      </c>
      <c r="B416" s="82" t="str">
        <f>IF(Input!B416="","",Input!B416)</f>
        <v/>
      </c>
      <c r="C416" s="82" t="str">
        <f>IF(Input!D416="","",Input!D416)</f>
        <v/>
      </c>
      <c r="D416" s="82" t="str">
        <f>IF(Input!E416="","",Input!E416)</f>
        <v/>
      </c>
      <c r="E416" s="82" t="str">
        <f>IF(Input!F416="","",Input!F416)</f>
        <v/>
      </c>
      <c r="F416" s="82" t="str">
        <f>IF(Input!G416="","",Input!G416)</f>
        <v/>
      </c>
      <c r="G416" s="83" t="str">
        <f>IF(Input!H416="","",Input!H416)</f>
        <v/>
      </c>
      <c r="H416" s="82" t="str">
        <f>IF(Input!I416="","",Input!I416)</f>
        <v/>
      </c>
      <c r="I416" s="82" t="str">
        <f>IF(Input!J416="","",Input!J416)</f>
        <v/>
      </c>
      <c r="J416" s="82" t="str">
        <f>IF(Input!K416="","",Input!K416)</f>
        <v/>
      </c>
      <c r="K416" s="82" t="str">
        <f>IF(Input!L416="","",Input!L416)</f>
        <v/>
      </c>
      <c r="L416" s="70" t="str">
        <f>IF(B416="","",IF(B416="Box",4,IF(AND(Project!$B$12&gt;0,ISNUMBER(Project!$B$12)),Project!$B$12,12)))</f>
        <v/>
      </c>
      <c r="M416" s="66" t="str">
        <f t="shared" si="42"/>
        <v/>
      </c>
      <c r="N416" s="66" t="str">
        <f t="shared" si="43"/>
        <v/>
      </c>
      <c r="O416" s="67" t="str" cm="1">
        <f t="array" ref="O416">IF(A416="","",ROUND(IF(B416="Circular",Circular(M416),IF(B416="Box",Box(M416,N416),Elliptical(M416,N416))),3))</f>
        <v/>
      </c>
      <c r="P416" s="66" t="str">
        <f t="shared" si="44"/>
        <v/>
      </c>
      <c r="Q416" s="66" t="str" cm="1">
        <f t="array" ref="Q416">IF(M416="","",ROUND(W(M416),2))</f>
        <v/>
      </c>
      <c r="R416" s="66" t="str" cm="1">
        <f t="array" ref="R416">IF(M416="","",ROUND(Wb(Q416,M416),2))</f>
        <v/>
      </c>
      <c r="S416" s="66" t="str" cm="1">
        <f t="array" ref="S416">IF(R416="","",ROUND(K(R416,N416,L416),2))</f>
        <v/>
      </c>
      <c r="T416" s="66" t="str" cm="1">
        <f t="array" ref="T416">IF(S416="","",ROUND(K_3(S416,P416,L416),2))</f>
        <v/>
      </c>
      <c r="U416" s="66" t="str" cm="1">
        <f t="array" ref="U416">IF(S416="","",ROUND(Wt(I416,S416,L416),2))</f>
        <v/>
      </c>
      <c r="V416" s="92" t="str" cm="1">
        <f t="array" ref="V416">IF(A416="","",MAX(ROUND(L_B2(K416,N416),2),0))</f>
        <v/>
      </c>
      <c r="W416" s="92" t="str" cm="1">
        <f t="array" ref="W416">IF(A416="","",MAX(ROUND(L_Tc(K416,I416,N416),2),0))</f>
        <v/>
      </c>
      <c r="X416" s="92" t="str" cm="1">
        <f t="array" ref="X416">IF(N416="","",ROUND(L_Vc(K416,P416,N416),2))</f>
        <v/>
      </c>
      <c r="Y416" s="92" t="str">
        <f t="shared" si="45"/>
        <v/>
      </c>
      <c r="Z416" s="92" t="str">
        <f t="shared" si="46"/>
        <v/>
      </c>
      <c r="AA416" s="92" t="str">
        <f t="shared" si="47"/>
        <v/>
      </c>
      <c r="AB416" s="76" t="str" cm="1">
        <f t="array" ref="AB416">IF(A416="","",AREA_F(IF(RIGHT(G416,4)="ment",P416,I416),R416))</f>
        <v/>
      </c>
      <c r="AC416" s="76" t="str" cm="1">
        <f t="array" ref="AC416">IF(A416="","",ROUND(AREA_BC(R416,S416,N416,O416),2))</f>
        <v/>
      </c>
      <c r="AD416" s="76" t="str">
        <f t="shared" si="48"/>
        <v/>
      </c>
      <c r="AE416" s="76" t="str" cm="1">
        <f t="array" ref="AE416">IF(A416="","",ROUND(AREA_CT(S416,U416,I416),2))</f>
        <v/>
      </c>
      <c r="AF416" s="76" t="str" cm="1">
        <f t="array" ref="AF416">IF(A416="","",ROUND(AREA_VT(T416,U416,I416,P416),2))</f>
        <v/>
      </c>
      <c r="AG416" s="96" t="str" cm="1">
        <f t="array" ref="AG416">IF(A416="","",IF(INDEX(Table_Methods!A:F,MATCH(G416,Table_Methods!B:B,0),1)&lt;&gt;"BKFL1","",MAX(0,ROUND(BKFL1_CEB(AC416,AE416,AH416,F416,F416,J416),1))))</f>
        <v/>
      </c>
      <c r="AH416" s="96" t="str" cm="1">
        <f t="array" ref="AH416">IF(A416="","",IF(INDEX(Table_Methods!A:F,MATCH(G416,Table_Methods!B:B,0),1)&lt;&gt;"BKFL1","",MAX(0,ROUND(BKFL1_STR_NRK(AC416,AE416,K416,V416,W416),1))))</f>
        <v/>
      </c>
      <c r="AI416" s="96" t="str" cm="1">
        <f t="array" ref="AI416">IF(A416="","",IF(INDEX(Table_Methods!A:F,MATCH(G416,Table_Methods!B:B,0),1)&lt;&gt;"BKFL1","",MAX(0,ROUND(BKFL1_STR_RCK(AB416,F416),1))))</f>
        <v/>
      </c>
      <c r="AJ416" s="96" t="str" cm="1">
        <f t="array" ref="AJ416">IF(A416="","",IF(INDEX(Table_Methods!A:F,MATCH(G416,Table_Methods!B:B,0),1)&lt;&gt;"BKFL2","",MAX(0,ROUND(BKFL2_CEB(AC416,AD416,AK416,F416,F416,J416),1))))</f>
        <v/>
      </c>
      <c r="AK416" s="96" t="str" cm="1">
        <f t="array" ref="AK416">IF(A416="","",IF(INDEX(Table_Methods!A:F,MATCH(G416,Table_Methods!B:B,0),1)&lt;&gt;"BKFL2","",MAX(0,ROUND(BKFL2_STR_NRK(AC416,AD416,K416,V416,X416),1))))</f>
        <v/>
      </c>
      <c r="AL416" s="96" t="str" cm="1">
        <f t="array" ref="AL416">IF(A416="","",IF(INDEX(Table_Methods!A:F,MATCH(G416,Table_Methods!B:B,0),1)&lt;&gt;"BKFL2","",MAX(0,ROUND(BKFL2_STR_RCK(AB416,F416),1))))</f>
        <v/>
      </c>
      <c r="AM416" s="96" t="str" cm="1">
        <f t="array" ref="AM416">IF(A416="","",IF(INDEX(Table_Methods!A:F,MATCH(G416,Table_Methods!B:B,0),1)&lt;&gt;"BKFL3","",MAX(0,ROUND(BKFL3_STR(AC416+AE416,K416),1))))</f>
        <v/>
      </c>
      <c r="AN416" s="96" t="str" cm="1">
        <f t="array" ref="AN416">IF(A416="","",IF(INDEX(Table_Methods!A:F,MATCH(G416,Table_Methods!B:B,0),1)&lt;&gt;"BKFL6","",MAX(0,ROUND(BKFL6_CEB(AC416,AE416,AO416,F416,F416,J416),1))))</f>
        <v/>
      </c>
      <c r="AO416" s="97" t="str" cm="1">
        <f t="array" ref="AO416">IF(A416="","",IF(INDEX(Table_Methods!A:F,MATCH(G416,Table_Methods!B:B,0),1)&lt;&gt;"BKFL6","",MAX(0,ROUND(BKFL6_STR_NRK(AC416,K416,V416),1))))</f>
        <v/>
      </c>
      <c r="AP416" s="96" t="str" cm="1">
        <f t="array" ref="AP416">IF(A416="","",IF(INDEX(Table_Methods!A:F,MATCH(G416,Table_Methods!B:B,0),1)&lt;&gt;"BKFL6","",MAX(0,ROUND(BKFL6_STR_RCK(AB416,F416),1))))</f>
        <v/>
      </c>
      <c r="AQ416" s="97" t="str" cm="1">
        <f t="array" ref="AQ416">IF(A416="","",IF(INDEX(Table_Methods!A:F,MATCH(G416,Table_Methods!B:B,0),1)&lt;&gt;"BKFL7","",MAX(0,ROUND(BKFL7_CEB(AC416,AD416,AR416,F416,F416,J416),1))))</f>
        <v/>
      </c>
      <c r="AR416" s="96" t="str" cm="1">
        <f t="array" ref="AR416">IF(A416="","",IF(INDEX(Table_Methods!A:F,MATCH(G416,Table_Methods!B:B,0),1)&lt;&gt;"BKFL7","",MAX(0,ROUND(BKFL7_STR_NRK(AC416,K416,V416),1))))</f>
        <v/>
      </c>
      <c r="AS416" s="96" t="str" cm="1">
        <f t="array" ref="AS416">IF(A416="","",IF(INDEX(Table_Methods!A:F,MATCH(G416,Table_Methods!B:B,0),1)&lt;&gt;"BKFL7","",MAX(0,ROUND(BKFL7_STR_RCK(AB416,F416),1))))</f>
        <v/>
      </c>
      <c r="AT416" s="97" t="str" cm="1">
        <f t="array" ref="AT416">IF(A416="","",IF(INDEX(Table_Methods!A:F,MATCH(G416,Table_Methods!B:B,0),1)&lt;&gt;"BKFL8","",MAX(0,ROUND(BKFL8_CEB(AF416,Z416,AA416),1))))</f>
        <v/>
      </c>
      <c r="AU416" s="96" t="str" cm="1">
        <f t="array" ref="AU416">IF(A416="","",IF(INDEX(Table_Methods!A:F,MATCH(G416,Table_Methods!B:B,0),1)&lt;&gt;"BKFL8","",MAX(0,ROUND(BKFL8_STR_NRK(AC416,AD416,X416,Y416,Z416),1))))</f>
        <v/>
      </c>
      <c r="AV416" s="96" t="str" cm="1">
        <f t="array" ref="AV416">IF(A416="","",IF(INDEX(Table_Methods!A:F,MATCH(G416,Table_Methods!B:B,0),1)&lt;&gt;"BKFL8","",MAX(0,ROUND(BKFL8_STR_RCK(AB416,X416),1))))</f>
        <v/>
      </c>
      <c r="AW416" s="96" t="str" cm="1">
        <f t="array" ref="AW416">IF(A416="","",IF(INDEX(Table_Methods!A:F,MATCH(G416,Table_Methods!B:B,0),1)&lt;&gt;"BKFL9","",MAX(0,ROUND(BKFL9_STR_NRK(AC416,AD416,X416,Y416,Z416),1))))</f>
        <v/>
      </c>
      <c r="AX416" s="96" t="str" cm="1">
        <f t="array" ref="AX416">IF(A416="","",IF(INDEX(Table_Methods!A:F,MATCH(G416,Table_Methods!B:B,0),1)&lt;&gt;"BKFL9","",MAX(0,ROUND(BKFL9_STR_RCK(AB416,X416),1))))</f>
        <v/>
      </c>
    </row>
    <row r="417" spans="1:50" x14ac:dyDescent="0.25">
      <c r="A417" s="82" t="str">
        <f>IF(Input!A417="","",Input!A417)</f>
        <v/>
      </c>
      <c r="B417" s="82" t="str">
        <f>IF(Input!B417="","",Input!B417)</f>
        <v/>
      </c>
      <c r="C417" s="82" t="str">
        <f>IF(Input!D417="","",Input!D417)</f>
        <v/>
      </c>
      <c r="D417" s="82" t="str">
        <f>IF(Input!E417="","",Input!E417)</f>
        <v/>
      </c>
      <c r="E417" s="82" t="str">
        <f>IF(Input!F417="","",Input!F417)</f>
        <v/>
      </c>
      <c r="F417" s="82" t="str">
        <f>IF(Input!G417="","",Input!G417)</f>
        <v/>
      </c>
      <c r="G417" s="83" t="str">
        <f>IF(Input!H417="","",Input!H417)</f>
        <v/>
      </c>
      <c r="H417" s="82" t="str">
        <f>IF(Input!I417="","",Input!I417)</f>
        <v/>
      </c>
      <c r="I417" s="82" t="str">
        <f>IF(Input!J417="","",Input!J417)</f>
        <v/>
      </c>
      <c r="J417" s="82" t="str">
        <f>IF(Input!K417="","",Input!K417)</f>
        <v/>
      </c>
      <c r="K417" s="82" t="str">
        <f>IF(Input!L417="","",Input!L417)</f>
        <v/>
      </c>
      <c r="L417" s="70" t="str">
        <f>IF(B417="","",IF(B417="Box",4,IF(AND(Project!$B$12&gt;0,ISNUMBER(Project!$B$12)),Project!$B$12,12)))</f>
        <v/>
      </c>
      <c r="M417" s="66" t="str">
        <f t="shared" si="42"/>
        <v/>
      </c>
      <c r="N417" s="66" t="str">
        <f t="shared" si="43"/>
        <v/>
      </c>
      <c r="O417" s="67" t="str" cm="1">
        <f t="array" ref="O417">IF(A417="","",ROUND(IF(B417="Circular",Circular(M417),IF(B417="Box",Box(M417,N417),Elliptical(M417,N417))),3))</f>
        <v/>
      </c>
      <c r="P417" s="66" t="str">
        <f t="shared" si="44"/>
        <v/>
      </c>
      <c r="Q417" s="66" t="str" cm="1">
        <f t="array" ref="Q417">IF(M417="","",ROUND(W(M417),2))</f>
        <v/>
      </c>
      <c r="R417" s="66" t="str" cm="1">
        <f t="array" ref="R417">IF(M417="","",ROUND(Wb(Q417,M417),2))</f>
        <v/>
      </c>
      <c r="S417" s="66" t="str" cm="1">
        <f t="array" ref="S417">IF(R417="","",ROUND(K(R417,N417,L417),2))</f>
        <v/>
      </c>
      <c r="T417" s="66" t="str" cm="1">
        <f t="array" ref="T417">IF(S417="","",ROUND(K_3(S417,P417,L417),2))</f>
        <v/>
      </c>
      <c r="U417" s="66" t="str" cm="1">
        <f t="array" ref="U417">IF(S417="","",ROUND(Wt(I417,S417,L417),2))</f>
        <v/>
      </c>
      <c r="V417" s="92" t="str" cm="1">
        <f t="array" ref="V417">IF(A417="","",MAX(ROUND(L_B2(K417,N417),2),0))</f>
        <v/>
      </c>
      <c r="W417" s="92" t="str" cm="1">
        <f t="array" ref="W417">IF(A417="","",MAX(ROUND(L_Tc(K417,I417,N417),2),0))</f>
        <v/>
      </c>
      <c r="X417" s="92" t="str" cm="1">
        <f t="array" ref="X417">IF(N417="","",ROUND(L_Vc(K417,P417,N417),2))</f>
        <v/>
      </c>
      <c r="Y417" s="92" t="str">
        <f t="shared" si="45"/>
        <v/>
      </c>
      <c r="Z417" s="92" t="str">
        <f t="shared" si="46"/>
        <v/>
      </c>
      <c r="AA417" s="92" t="str">
        <f t="shared" si="47"/>
        <v/>
      </c>
      <c r="AB417" s="76" t="str" cm="1">
        <f t="array" ref="AB417">IF(A417="","",AREA_F(IF(RIGHT(G417,4)="ment",P417,I417),R417))</f>
        <v/>
      </c>
      <c r="AC417" s="76" t="str" cm="1">
        <f t="array" ref="AC417">IF(A417="","",ROUND(AREA_BC(R417,S417,N417,O417),2))</f>
        <v/>
      </c>
      <c r="AD417" s="76" t="str">
        <f t="shared" si="48"/>
        <v/>
      </c>
      <c r="AE417" s="76" t="str" cm="1">
        <f t="array" ref="AE417">IF(A417="","",ROUND(AREA_CT(S417,U417,I417),2))</f>
        <v/>
      </c>
      <c r="AF417" s="76" t="str" cm="1">
        <f t="array" ref="AF417">IF(A417="","",ROUND(AREA_VT(T417,U417,I417,P417),2))</f>
        <v/>
      </c>
      <c r="AG417" s="96" t="str" cm="1">
        <f t="array" ref="AG417">IF(A417="","",IF(INDEX(Table_Methods!A:F,MATCH(G417,Table_Methods!B:B,0),1)&lt;&gt;"BKFL1","",MAX(0,ROUND(BKFL1_CEB(AC417,AE417,AH417,F417,F417,J417),1))))</f>
        <v/>
      </c>
      <c r="AH417" s="96" t="str" cm="1">
        <f t="array" ref="AH417">IF(A417="","",IF(INDEX(Table_Methods!A:F,MATCH(G417,Table_Methods!B:B,0),1)&lt;&gt;"BKFL1","",MAX(0,ROUND(BKFL1_STR_NRK(AC417,AE417,K417,V417,W417),1))))</f>
        <v/>
      </c>
      <c r="AI417" s="96" t="str" cm="1">
        <f t="array" ref="AI417">IF(A417="","",IF(INDEX(Table_Methods!A:F,MATCH(G417,Table_Methods!B:B,0),1)&lt;&gt;"BKFL1","",MAX(0,ROUND(BKFL1_STR_RCK(AB417,F417),1))))</f>
        <v/>
      </c>
      <c r="AJ417" s="96" t="str" cm="1">
        <f t="array" ref="AJ417">IF(A417="","",IF(INDEX(Table_Methods!A:F,MATCH(G417,Table_Methods!B:B,0),1)&lt;&gt;"BKFL2","",MAX(0,ROUND(BKFL2_CEB(AC417,AD417,AK417,F417,F417,J417),1))))</f>
        <v/>
      </c>
      <c r="AK417" s="96" t="str" cm="1">
        <f t="array" ref="AK417">IF(A417="","",IF(INDEX(Table_Methods!A:F,MATCH(G417,Table_Methods!B:B,0),1)&lt;&gt;"BKFL2","",MAX(0,ROUND(BKFL2_STR_NRK(AC417,AD417,K417,V417,X417),1))))</f>
        <v/>
      </c>
      <c r="AL417" s="96" t="str" cm="1">
        <f t="array" ref="AL417">IF(A417="","",IF(INDEX(Table_Methods!A:F,MATCH(G417,Table_Methods!B:B,0),1)&lt;&gt;"BKFL2","",MAX(0,ROUND(BKFL2_STR_RCK(AB417,F417),1))))</f>
        <v/>
      </c>
      <c r="AM417" s="96" t="str" cm="1">
        <f t="array" ref="AM417">IF(A417="","",IF(INDEX(Table_Methods!A:F,MATCH(G417,Table_Methods!B:B,0),1)&lt;&gt;"BKFL3","",MAX(0,ROUND(BKFL3_STR(AC417+AE417,K417),1))))</f>
        <v/>
      </c>
      <c r="AN417" s="96" t="str" cm="1">
        <f t="array" ref="AN417">IF(A417="","",IF(INDEX(Table_Methods!A:F,MATCH(G417,Table_Methods!B:B,0),1)&lt;&gt;"BKFL6","",MAX(0,ROUND(BKFL6_CEB(AC417,AE417,AO417,F417,F417,J417),1))))</f>
        <v/>
      </c>
      <c r="AO417" s="97" t="str" cm="1">
        <f t="array" ref="AO417">IF(A417="","",IF(INDEX(Table_Methods!A:F,MATCH(G417,Table_Methods!B:B,0),1)&lt;&gt;"BKFL6","",MAX(0,ROUND(BKFL6_STR_NRK(AC417,K417,V417),1))))</f>
        <v/>
      </c>
      <c r="AP417" s="96" t="str" cm="1">
        <f t="array" ref="AP417">IF(A417="","",IF(INDEX(Table_Methods!A:F,MATCH(G417,Table_Methods!B:B,0),1)&lt;&gt;"BKFL6","",MAX(0,ROUND(BKFL6_STR_RCK(AB417,F417),1))))</f>
        <v/>
      </c>
      <c r="AQ417" s="97" t="str" cm="1">
        <f t="array" ref="AQ417">IF(A417="","",IF(INDEX(Table_Methods!A:F,MATCH(G417,Table_Methods!B:B,0),1)&lt;&gt;"BKFL7","",MAX(0,ROUND(BKFL7_CEB(AC417,AD417,AR417,F417,F417,J417),1))))</f>
        <v/>
      </c>
      <c r="AR417" s="96" t="str" cm="1">
        <f t="array" ref="AR417">IF(A417="","",IF(INDEX(Table_Methods!A:F,MATCH(G417,Table_Methods!B:B,0),1)&lt;&gt;"BKFL7","",MAX(0,ROUND(BKFL7_STR_NRK(AC417,K417,V417),1))))</f>
        <v/>
      </c>
      <c r="AS417" s="96" t="str" cm="1">
        <f t="array" ref="AS417">IF(A417="","",IF(INDEX(Table_Methods!A:F,MATCH(G417,Table_Methods!B:B,0),1)&lt;&gt;"BKFL7","",MAX(0,ROUND(BKFL7_STR_RCK(AB417,F417),1))))</f>
        <v/>
      </c>
      <c r="AT417" s="97" t="str" cm="1">
        <f t="array" ref="AT417">IF(A417="","",IF(INDEX(Table_Methods!A:F,MATCH(G417,Table_Methods!B:B,0),1)&lt;&gt;"BKFL8","",MAX(0,ROUND(BKFL8_CEB(AF417,Z417,AA417),1))))</f>
        <v/>
      </c>
      <c r="AU417" s="96" t="str" cm="1">
        <f t="array" ref="AU417">IF(A417="","",IF(INDEX(Table_Methods!A:F,MATCH(G417,Table_Methods!B:B,0),1)&lt;&gt;"BKFL8","",MAX(0,ROUND(BKFL8_STR_NRK(AC417,AD417,X417,Y417,Z417),1))))</f>
        <v/>
      </c>
      <c r="AV417" s="96" t="str" cm="1">
        <f t="array" ref="AV417">IF(A417="","",IF(INDEX(Table_Methods!A:F,MATCH(G417,Table_Methods!B:B,0),1)&lt;&gt;"BKFL8","",MAX(0,ROUND(BKFL8_STR_RCK(AB417,X417),1))))</f>
        <v/>
      </c>
      <c r="AW417" s="96" t="str" cm="1">
        <f t="array" ref="AW417">IF(A417="","",IF(INDEX(Table_Methods!A:F,MATCH(G417,Table_Methods!B:B,0),1)&lt;&gt;"BKFL9","",MAX(0,ROUND(BKFL9_STR_NRK(AC417,AD417,X417,Y417,Z417),1))))</f>
        <v/>
      </c>
      <c r="AX417" s="96" t="str" cm="1">
        <f t="array" ref="AX417">IF(A417="","",IF(INDEX(Table_Methods!A:F,MATCH(G417,Table_Methods!B:B,0),1)&lt;&gt;"BKFL9","",MAX(0,ROUND(BKFL9_STR_RCK(AB417,X417),1))))</f>
        <v/>
      </c>
    </row>
    <row r="418" spans="1:50" x14ac:dyDescent="0.25">
      <c r="A418" s="82" t="str">
        <f>IF(Input!A418="","",Input!A418)</f>
        <v/>
      </c>
      <c r="B418" s="82" t="str">
        <f>IF(Input!B418="","",Input!B418)</f>
        <v/>
      </c>
      <c r="C418" s="82" t="str">
        <f>IF(Input!D418="","",Input!D418)</f>
        <v/>
      </c>
      <c r="D418" s="82" t="str">
        <f>IF(Input!E418="","",Input!E418)</f>
        <v/>
      </c>
      <c r="E418" s="82" t="str">
        <f>IF(Input!F418="","",Input!F418)</f>
        <v/>
      </c>
      <c r="F418" s="82" t="str">
        <f>IF(Input!G418="","",Input!G418)</f>
        <v/>
      </c>
      <c r="G418" s="83" t="str">
        <f>IF(Input!H418="","",Input!H418)</f>
        <v/>
      </c>
      <c r="H418" s="82" t="str">
        <f>IF(Input!I418="","",Input!I418)</f>
        <v/>
      </c>
      <c r="I418" s="82" t="str">
        <f>IF(Input!J418="","",Input!J418)</f>
        <v/>
      </c>
      <c r="J418" s="82" t="str">
        <f>IF(Input!K418="","",Input!K418)</f>
        <v/>
      </c>
      <c r="K418" s="82" t="str">
        <f>IF(Input!L418="","",Input!L418)</f>
        <v/>
      </c>
      <c r="L418" s="70" t="str">
        <f>IF(B418="","",IF(B418="Box",4,IF(AND(Project!$B$12&gt;0,ISNUMBER(Project!$B$12)),Project!$B$12,12)))</f>
        <v/>
      </c>
      <c r="M418" s="66" t="str">
        <f t="shared" si="42"/>
        <v/>
      </c>
      <c r="N418" s="66" t="str">
        <f t="shared" si="43"/>
        <v/>
      </c>
      <c r="O418" s="67" t="str" cm="1">
        <f t="array" ref="O418">IF(A418="","",ROUND(IF(B418="Circular",Circular(M418),IF(B418="Box",Box(M418,N418),Elliptical(M418,N418))),3))</f>
        <v/>
      </c>
      <c r="P418" s="66" t="str">
        <f t="shared" si="44"/>
        <v/>
      </c>
      <c r="Q418" s="66" t="str" cm="1">
        <f t="array" ref="Q418">IF(M418="","",ROUND(W(M418),2))</f>
        <v/>
      </c>
      <c r="R418" s="66" t="str" cm="1">
        <f t="array" ref="R418">IF(M418="","",ROUND(Wb(Q418,M418),2))</f>
        <v/>
      </c>
      <c r="S418" s="66" t="str" cm="1">
        <f t="array" ref="S418">IF(R418="","",ROUND(K(R418,N418,L418),2))</f>
        <v/>
      </c>
      <c r="T418" s="66" t="str" cm="1">
        <f t="array" ref="T418">IF(S418="","",ROUND(K_3(S418,P418,L418),2))</f>
        <v/>
      </c>
      <c r="U418" s="66" t="str" cm="1">
        <f t="array" ref="U418">IF(S418="","",ROUND(Wt(I418,S418,L418),2))</f>
        <v/>
      </c>
      <c r="V418" s="92" t="str" cm="1">
        <f t="array" ref="V418">IF(A418="","",MAX(ROUND(L_B2(K418,N418),2),0))</f>
        <v/>
      </c>
      <c r="W418" s="92" t="str" cm="1">
        <f t="array" ref="W418">IF(A418="","",MAX(ROUND(L_Tc(K418,I418,N418),2),0))</f>
        <v/>
      </c>
      <c r="X418" s="92" t="str" cm="1">
        <f t="array" ref="X418">IF(N418="","",ROUND(L_Vc(K418,P418,N418),2))</f>
        <v/>
      </c>
      <c r="Y418" s="92" t="str">
        <f t="shared" si="45"/>
        <v/>
      </c>
      <c r="Z418" s="92" t="str">
        <f t="shared" si="46"/>
        <v/>
      </c>
      <c r="AA418" s="92" t="str">
        <f t="shared" si="47"/>
        <v/>
      </c>
      <c r="AB418" s="76" t="str" cm="1">
        <f t="array" ref="AB418">IF(A418="","",AREA_F(IF(RIGHT(G418,4)="ment",P418,I418),R418))</f>
        <v/>
      </c>
      <c r="AC418" s="76" t="str" cm="1">
        <f t="array" ref="AC418">IF(A418="","",ROUND(AREA_BC(R418,S418,N418,O418),2))</f>
        <v/>
      </c>
      <c r="AD418" s="76" t="str">
        <f t="shared" si="48"/>
        <v/>
      </c>
      <c r="AE418" s="76" t="str" cm="1">
        <f t="array" ref="AE418">IF(A418="","",ROUND(AREA_CT(S418,U418,I418),2))</f>
        <v/>
      </c>
      <c r="AF418" s="76" t="str" cm="1">
        <f t="array" ref="AF418">IF(A418="","",ROUND(AREA_VT(T418,U418,I418,P418),2))</f>
        <v/>
      </c>
      <c r="AG418" s="96" t="str" cm="1">
        <f t="array" ref="AG418">IF(A418="","",IF(INDEX(Table_Methods!A:F,MATCH(G418,Table_Methods!B:B,0),1)&lt;&gt;"BKFL1","",MAX(0,ROUND(BKFL1_CEB(AC418,AE418,AH418,F418,F418,J418),1))))</f>
        <v/>
      </c>
      <c r="AH418" s="96" t="str" cm="1">
        <f t="array" ref="AH418">IF(A418="","",IF(INDEX(Table_Methods!A:F,MATCH(G418,Table_Methods!B:B,0),1)&lt;&gt;"BKFL1","",MAX(0,ROUND(BKFL1_STR_NRK(AC418,AE418,K418,V418,W418),1))))</f>
        <v/>
      </c>
      <c r="AI418" s="96" t="str" cm="1">
        <f t="array" ref="AI418">IF(A418="","",IF(INDEX(Table_Methods!A:F,MATCH(G418,Table_Methods!B:B,0),1)&lt;&gt;"BKFL1","",MAX(0,ROUND(BKFL1_STR_RCK(AB418,F418),1))))</f>
        <v/>
      </c>
      <c r="AJ418" s="96" t="str" cm="1">
        <f t="array" ref="AJ418">IF(A418="","",IF(INDEX(Table_Methods!A:F,MATCH(G418,Table_Methods!B:B,0),1)&lt;&gt;"BKFL2","",MAX(0,ROUND(BKFL2_CEB(AC418,AD418,AK418,F418,F418,J418),1))))</f>
        <v/>
      </c>
      <c r="AK418" s="96" t="str" cm="1">
        <f t="array" ref="AK418">IF(A418="","",IF(INDEX(Table_Methods!A:F,MATCH(G418,Table_Methods!B:B,0),1)&lt;&gt;"BKFL2","",MAX(0,ROUND(BKFL2_STR_NRK(AC418,AD418,K418,V418,X418),1))))</f>
        <v/>
      </c>
      <c r="AL418" s="96" t="str" cm="1">
        <f t="array" ref="AL418">IF(A418="","",IF(INDEX(Table_Methods!A:F,MATCH(G418,Table_Methods!B:B,0),1)&lt;&gt;"BKFL2","",MAX(0,ROUND(BKFL2_STR_RCK(AB418,F418),1))))</f>
        <v/>
      </c>
      <c r="AM418" s="96" t="str" cm="1">
        <f t="array" ref="AM418">IF(A418="","",IF(INDEX(Table_Methods!A:F,MATCH(G418,Table_Methods!B:B,0),1)&lt;&gt;"BKFL3","",MAX(0,ROUND(BKFL3_STR(AC418+AE418,K418),1))))</f>
        <v/>
      </c>
      <c r="AN418" s="96" t="str" cm="1">
        <f t="array" ref="AN418">IF(A418="","",IF(INDEX(Table_Methods!A:F,MATCH(G418,Table_Methods!B:B,0),1)&lt;&gt;"BKFL6","",MAX(0,ROUND(BKFL6_CEB(AC418,AE418,AO418,F418,F418,J418),1))))</f>
        <v/>
      </c>
      <c r="AO418" s="97" t="str" cm="1">
        <f t="array" ref="AO418">IF(A418="","",IF(INDEX(Table_Methods!A:F,MATCH(G418,Table_Methods!B:B,0),1)&lt;&gt;"BKFL6","",MAX(0,ROUND(BKFL6_STR_NRK(AC418,K418,V418),1))))</f>
        <v/>
      </c>
      <c r="AP418" s="96" t="str" cm="1">
        <f t="array" ref="AP418">IF(A418="","",IF(INDEX(Table_Methods!A:F,MATCH(G418,Table_Methods!B:B,0),1)&lt;&gt;"BKFL6","",MAX(0,ROUND(BKFL6_STR_RCK(AB418,F418),1))))</f>
        <v/>
      </c>
      <c r="AQ418" s="97" t="str" cm="1">
        <f t="array" ref="AQ418">IF(A418="","",IF(INDEX(Table_Methods!A:F,MATCH(G418,Table_Methods!B:B,0),1)&lt;&gt;"BKFL7","",MAX(0,ROUND(BKFL7_CEB(AC418,AD418,AR418,F418,F418,J418),1))))</f>
        <v/>
      </c>
      <c r="AR418" s="96" t="str" cm="1">
        <f t="array" ref="AR418">IF(A418="","",IF(INDEX(Table_Methods!A:F,MATCH(G418,Table_Methods!B:B,0),1)&lt;&gt;"BKFL7","",MAX(0,ROUND(BKFL7_STR_NRK(AC418,K418,V418),1))))</f>
        <v/>
      </c>
      <c r="AS418" s="96" t="str" cm="1">
        <f t="array" ref="AS418">IF(A418="","",IF(INDEX(Table_Methods!A:F,MATCH(G418,Table_Methods!B:B,0),1)&lt;&gt;"BKFL7","",MAX(0,ROUND(BKFL7_STR_RCK(AB418,F418),1))))</f>
        <v/>
      </c>
      <c r="AT418" s="97" t="str" cm="1">
        <f t="array" ref="AT418">IF(A418="","",IF(INDEX(Table_Methods!A:F,MATCH(G418,Table_Methods!B:B,0),1)&lt;&gt;"BKFL8","",MAX(0,ROUND(BKFL8_CEB(AF418,Z418,AA418),1))))</f>
        <v/>
      </c>
      <c r="AU418" s="96" t="str" cm="1">
        <f t="array" ref="AU418">IF(A418="","",IF(INDEX(Table_Methods!A:F,MATCH(G418,Table_Methods!B:B,0),1)&lt;&gt;"BKFL8","",MAX(0,ROUND(BKFL8_STR_NRK(AC418,AD418,X418,Y418,Z418),1))))</f>
        <v/>
      </c>
      <c r="AV418" s="96" t="str" cm="1">
        <f t="array" ref="AV418">IF(A418="","",IF(INDEX(Table_Methods!A:F,MATCH(G418,Table_Methods!B:B,0),1)&lt;&gt;"BKFL8","",MAX(0,ROUND(BKFL8_STR_RCK(AB418,X418),1))))</f>
        <v/>
      </c>
      <c r="AW418" s="96" t="str" cm="1">
        <f t="array" ref="AW418">IF(A418="","",IF(INDEX(Table_Methods!A:F,MATCH(G418,Table_Methods!B:B,0),1)&lt;&gt;"BKFL9","",MAX(0,ROUND(BKFL9_STR_NRK(AC418,AD418,X418,Y418,Z418),1))))</f>
        <v/>
      </c>
      <c r="AX418" s="96" t="str" cm="1">
        <f t="array" ref="AX418">IF(A418="","",IF(INDEX(Table_Methods!A:F,MATCH(G418,Table_Methods!B:B,0),1)&lt;&gt;"BKFL9","",MAX(0,ROUND(BKFL9_STR_RCK(AB418,X418),1))))</f>
        <v/>
      </c>
    </row>
    <row r="419" spans="1:50" x14ac:dyDescent="0.25">
      <c r="A419" s="82" t="str">
        <f>IF(Input!A419="","",Input!A419)</f>
        <v/>
      </c>
      <c r="B419" s="82" t="str">
        <f>IF(Input!B419="","",Input!B419)</f>
        <v/>
      </c>
      <c r="C419" s="82" t="str">
        <f>IF(Input!D419="","",Input!D419)</f>
        <v/>
      </c>
      <c r="D419" s="82" t="str">
        <f>IF(Input!E419="","",Input!E419)</f>
        <v/>
      </c>
      <c r="E419" s="82" t="str">
        <f>IF(Input!F419="","",Input!F419)</f>
        <v/>
      </c>
      <c r="F419" s="82" t="str">
        <f>IF(Input!G419="","",Input!G419)</f>
        <v/>
      </c>
      <c r="G419" s="83" t="str">
        <f>IF(Input!H419="","",Input!H419)</f>
        <v/>
      </c>
      <c r="H419" s="82" t="str">
        <f>IF(Input!I419="","",Input!I419)</f>
        <v/>
      </c>
      <c r="I419" s="82" t="str">
        <f>IF(Input!J419="","",Input!J419)</f>
        <v/>
      </c>
      <c r="J419" s="82" t="str">
        <f>IF(Input!K419="","",Input!K419)</f>
        <v/>
      </c>
      <c r="K419" s="82" t="str">
        <f>IF(Input!L419="","",Input!L419)</f>
        <v/>
      </c>
      <c r="L419" s="70" t="str">
        <f>IF(B419="","",IF(B419="Box",4,IF(AND(Project!$B$12&gt;0,ISNUMBER(Project!$B$12)),Project!$B$12,12)))</f>
        <v/>
      </c>
      <c r="M419" s="66" t="str">
        <f t="shared" si="42"/>
        <v/>
      </c>
      <c r="N419" s="66" t="str">
        <f t="shared" si="43"/>
        <v/>
      </c>
      <c r="O419" s="67" t="str" cm="1">
        <f t="array" ref="O419">IF(A419="","",ROUND(IF(B419="Circular",Circular(M419),IF(B419="Box",Box(M419,N419),Elliptical(M419,N419))),3))</f>
        <v/>
      </c>
      <c r="P419" s="66" t="str">
        <f t="shared" si="44"/>
        <v/>
      </c>
      <c r="Q419" s="66" t="str" cm="1">
        <f t="array" ref="Q419">IF(M419="","",ROUND(W(M419),2))</f>
        <v/>
      </c>
      <c r="R419" s="66" t="str" cm="1">
        <f t="array" ref="R419">IF(M419="","",ROUND(Wb(Q419,M419),2))</f>
        <v/>
      </c>
      <c r="S419" s="66" t="str" cm="1">
        <f t="array" ref="S419">IF(R419="","",ROUND(K(R419,N419,L419),2))</f>
        <v/>
      </c>
      <c r="T419" s="66" t="str" cm="1">
        <f t="array" ref="T419">IF(S419="","",ROUND(K_3(S419,P419,L419),2))</f>
        <v/>
      </c>
      <c r="U419" s="66" t="str" cm="1">
        <f t="array" ref="U419">IF(S419="","",ROUND(Wt(I419,S419,L419),2))</f>
        <v/>
      </c>
      <c r="V419" s="92" t="str" cm="1">
        <f t="array" ref="V419">IF(A419="","",MAX(ROUND(L_B2(K419,N419),2),0))</f>
        <v/>
      </c>
      <c r="W419" s="92" t="str" cm="1">
        <f t="array" ref="W419">IF(A419="","",MAX(ROUND(L_Tc(K419,I419,N419),2),0))</f>
        <v/>
      </c>
      <c r="X419" s="92" t="str" cm="1">
        <f t="array" ref="X419">IF(N419="","",ROUND(L_Vc(K419,P419,N419),2))</f>
        <v/>
      </c>
      <c r="Y419" s="92" t="str">
        <f t="shared" si="45"/>
        <v/>
      </c>
      <c r="Z419" s="92" t="str">
        <f t="shared" si="46"/>
        <v/>
      </c>
      <c r="AA419" s="92" t="str">
        <f t="shared" si="47"/>
        <v/>
      </c>
      <c r="AB419" s="76" t="str" cm="1">
        <f t="array" ref="AB419">IF(A419="","",AREA_F(IF(RIGHT(G419,4)="ment",P419,I419),R419))</f>
        <v/>
      </c>
      <c r="AC419" s="76" t="str" cm="1">
        <f t="array" ref="AC419">IF(A419="","",ROUND(AREA_BC(R419,S419,N419,O419),2))</f>
        <v/>
      </c>
      <c r="AD419" s="76" t="str">
        <f t="shared" si="48"/>
        <v/>
      </c>
      <c r="AE419" s="76" t="str" cm="1">
        <f t="array" ref="AE419">IF(A419="","",ROUND(AREA_CT(S419,U419,I419),2))</f>
        <v/>
      </c>
      <c r="AF419" s="76" t="str" cm="1">
        <f t="array" ref="AF419">IF(A419="","",ROUND(AREA_VT(T419,U419,I419,P419),2))</f>
        <v/>
      </c>
      <c r="AG419" s="96" t="str" cm="1">
        <f t="array" ref="AG419">IF(A419="","",IF(INDEX(Table_Methods!A:F,MATCH(G419,Table_Methods!B:B,0),1)&lt;&gt;"BKFL1","",MAX(0,ROUND(BKFL1_CEB(AC419,AE419,AH419,F419,F419,J419),1))))</f>
        <v/>
      </c>
      <c r="AH419" s="96" t="str" cm="1">
        <f t="array" ref="AH419">IF(A419="","",IF(INDEX(Table_Methods!A:F,MATCH(G419,Table_Methods!B:B,0),1)&lt;&gt;"BKFL1","",MAX(0,ROUND(BKFL1_STR_NRK(AC419,AE419,K419,V419,W419),1))))</f>
        <v/>
      </c>
      <c r="AI419" s="96" t="str" cm="1">
        <f t="array" ref="AI419">IF(A419="","",IF(INDEX(Table_Methods!A:F,MATCH(G419,Table_Methods!B:B,0),1)&lt;&gt;"BKFL1","",MAX(0,ROUND(BKFL1_STR_RCK(AB419,F419),1))))</f>
        <v/>
      </c>
      <c r="AJ419" s="96" t="str" cm="1">
        <f t="array" ref="AJ419">IF(A419="","",IF(INDEX(Table_Methods!A:F,MATCH(G419,Table_Methods!B:B,0),1)&lt;&gt;"BKFL2","",MAX(0,ROUND(BKFL2_CEB(AC419,AD419,AK419,F419,F419,J419),1))))</f>
        <v/>
      </c>
      <c r="AK419" s="96" t="str" cm="1">
        <f t="array" ref="AK419">IF(A419="","",IF(INDEX(Table_Methods!A:F,MATCH(G419,Table_Methods!B:B,0),1)&lt;&gt;"BKFL2","",MAX(0,ROUND(BKFL2_STR_NRK(AC419,AD419,K419,V419,X419),1))))</f>
        <v/>
      </c>
      <c r="AL419" s="96" t="str" cm="1">
        <f t="array" ref="AL419">IF(A419="","",IF(INDEX(Table_Methods!A:F,MATCH(G419,Table_Methods!B:B,0),1)&lt;&gt;"BKFL2","",MAX(0,ROUND(BKFL2_STR_RCK(AB419,F419),1))))</f>
        <v/>
      </c>
      <c r="AM419" s="96" t="str" cm="1">
        <f t="array" ref="AM419">IF(A419="","",IF(INDEX(Table_Methods!A:F,MATCH(G419,Table_Methods!B:B,0),1)&lt;&gt;"BKFL3","",MAX(0,ROUND(BKFL3_STR(AC419+AE419,K419),1))))</f>
        <v/>
      </c>
      <c r="AN419" s="96" t="str" cm="1">
        <f t="array" ref="AN419">IF(A419="","",IF(INDEX(Table_Methods!A:F,MATCH(G419,Table_Methods!B:B,0),1)&lt;&gt;"BKFL6","",MAX(0,ROUND(BKFL6_CEB(AC419,AE419,AO419,F419,F419,J419),1))))</f>
        <v/>
      </c>
      <c r="AO419" s="97" t="str" cm="1">
        <f t="array" ref="AO419">IF(A419="","",IF(INDEX(Table_Methods!A:F,MATCH(G419,Table_Methods!B:B,0),1)&lt;&gt;"BKFL6","",MAX(0,ROUND(BKFL6_STR_NRK(AC419,K419,V419),1))))</f>
        <v/>
      </c>
      <c r="AP419" s="96" t="str" cm="1">
        <f t="array" ref="AP419">IF(A419="","",IF(INDEX(Table_Methods!A:F,MATCH(G419,Table_Methods!B:B,0),1)&lt;&gt;"BKFL6","",MAX(0,ROUND(BKFL6_STR_RCK(AB419,F419),1))))</f>
        <v/>
      </c>
      <c r="AQ419" s="97" t="str" cm="1">
        <f t="array" ref="AQ419">IF(A419="","",IF(INDEX(Table_Methods!A:F,MATCH(G419,Table_Methods!B:B,0),1)&lt;&gt;"BKFL7","",MAX(0,ROUND(BKFL7_CEB(AC419,AD419,AR419,F419,F419,J419),1))))</f>
        <v/>
      </c>
      <c r="AR419" s="96" t="str" cm="1">
        <f t="array" ref="AR419">IF(A419="","",IF(INDEX(Table_Methods!A:F,MATCH(G419,Table_Methods!B:B,0),1)&lt;&gt;"BKFL7","",MAX(0,ROUND(BKFL7_STR_NRK(AC419,K419,V419),1))))</f>
        <v/>
      </c>
      <c r="AS419" s="96" t="str" cm="1">
        <f t="array" ref="AS419">IF(A419="","",IF(INDEX(Table_Methods!A:F,MATCH(G419,Table_Methods!B:B,0),1)&lt;&gt;"BKFL7","",MAX(0,ROUND(BKFL7_STR_RCK(AB419,F419),1))))</f>
        <v/>
      </c>
      <c r="AT419" s="97" t="str" cm="1">
        <f t="array" ref="AT419">IF(A419="","",IF(INDEX(Table_Methods!A:F,MATCH(G419,Table_Methods!B:B,0),1)&lt;&gt;"BKFL8","",MAX(0,ROUND(BKFL8_CEB(AF419,Z419,AA419),1))))</f>
        <v/>
      </c>
      <c r="AU419" s="96" t="str" cm="1">
        <f t="array" ref="AU419">IF(A419="","",IF(INDEX(Table_Methods!A:F,MATCH(G419,Table_Methods!B:B,0),1)&lt;&gt;"BKFL8","",MAX(0,ROUND(BKFL8_STR_NRK(AC419,AD419,X419,Y419,Z419),1))))</f>
        <v/>
      </c>
      <c r="AV419" s="96" t="str" cm="1">
        <f t="array" ref="AV419">IF(A419="","",IF(INDEX(Table_Methods!A:F,MATCH(G419,Table_Methods!B:B,0),1)&lt;&gt;"BKFL8","",MAX(0,ROUND(BKFL8_STR_RCK(AB419,X419),1))))</f>
        <v/>
      </c>
      <c r="AW419" s="96" t="str" cm="1">
        <f t="array" ref="AW419">IF(A419="","",IF(INDEX(Table_Methods!A:F,MATCH(G419,Table_Methods!B:B,0),1)&lt;&gt;"BKFL9","",MAX(0,ROUND(BKFL9_STR_NRK(AC419,AD419,X419,Y419,Z419),1))))</f>
        <v/>
      </c>
      <c r="AX419" s="96" t="str" cm="1">
        <f t="array" ref="AX419">IF(A419="","",IF(INDEX(Table_Methods!A:F,MATCH(G419,Table_Methods!B:B,0),1)&lt;&gt;"BKFL9","",MAX(0,ROUND(BKFL9_STR_RCK(AB419,X419),1))))</f>
        <v/>
      </c>
    </row>
    <row r="420" spans="1:50" x14ac:dyDescent="0.25">
      <c r="A420" s="82" t="str">
        <f>IF(Input!A420="","",Input!A420)</f>
        <v/>
      </c>
      <c r="B420" s="82" t="str">
        <f>IF(Input!B420="","",Input!B420)</f>
        <v/>
      </c>
      <c r="C420" s="82" t="str">
        <f>IF(Input!D420="","",Input!D420)</f>
        <v/>
      </c>
      <c r="D420" s="82" t="str">
        <f>IF(Input!E420="","",Input!E420)</f>
        <v/>
      </c>
      <c r="E420" s="82" t="str">
        <f>IF(Input!F420="","",Input!F420)</f>
        <v/>
      </c>
      <c r="F420" s="82" t="str">
        <f>IF(Input!G420="","",Input!G420)</f>
        <v/>
      </c>
      <c r="G420" s="83" t="str">
        <f>IF(Input!H420="","",Input!H420)</f>
        <v/>
      </c>
      <c r="H420" s="82" t="str">
        <f>IF(Input!I420="","",Input!I420)</f>
        <v/>
      </c>
      <c r="I420" s="82" t="str">
        <f>IF(Input!J420="","",Input!J420)</f>
        <v/>
      </c>
      <c r="J420" s="82" t="str">
        <f>IF(Input!K420="","",Input!K420)</f>
        <v/>
      </c>
      <c r="K420" s="82" t="str">
        <f>IF(Input!L420="","",Input!L420)</f>
        <v/>
      </c>
      <c r="L420" s="70" t="str">
        <f>IF(B420="","",IF(B420="Box",4,IF(AND(Project!$B$12&gt;0,ISNUMBER(Project!$B$12)),Project!$B$12,12)))</f>
        <v/>
      </c>
      <c r="M420" s="66" t="str">
        <f t="shared" si="42"/>
        <v/>
      </c>
      <c r="N420" s="66" t="str">
        <f t="shared" si="43"/>
        <v/>
      </c>
      <c r="O420" s="67" t="str" cm="1">
        <f t="array" ref="O420">IF(A420="","",ROUND(IF(B420="Circular",Circular(M420),IF(B420="Box",Box(M420,N420),Elliptical(M420,N420))),3))</f>
        <v/>
      </c>
      <c r="P420" s="66" t="str">
        <f t="shared" si="44"/>
        <v/>
      </c>
      <c r="Q420" s="66" t="str" cm="1">
        <f t="array" ref="Q420">IF(M420="","",ROUND(W(M420),2))</f>
        <v/>
      </c>
      <c r="R420" s="66" t="str" cm="1">
        <f t="array" ref="R420">IF(M420="","",ROUND(Wb(Q420,M420),2))</f>
        <v/>
      </c>
      <c r="S420" s="66" t="str" cm="1">
        <f t="array" ref="S420">IF(R420="","",ROUND(K(R420,N420,L420),2))</f>
        <v/>
      </c>
      <c r="T420" s="66" t="str" cm="1">
        <f t="array" ref="T420">IF(S420="","",ROUND(K_3(S420,P420,L420),2))</f>
        <v/>
      </c>
      <c r="U420" s="66" t="str" cm="1">
        <f t="array" ref="U420">IF(S420="","",ROUND(Wt(I420,S420,L420),2))</f>
        <v/>
      </c>
      <c r="V420" s="92" t="str" cm="1">
        <f t="array" ref="V420">IF(A420="","",MAX(ROUND(L_B2(K420,N420),2),0))</f>
        <v/>
      </c>
      <c r="W420" s="92" t="str" cm="1">
        <f t="array" ref="W420">IF(A420="","",MAX(ROUND(L_Tc(K420,I420,N420),2),0))</f>
        <v/>
      </c>
      <c r="X420" s="92" t="str" cm="1">
        <f t="array" ref="X420">IF(N420="","",ROUND(L_Vc(K420,P420,N420),2))</f>
        <v/>
      </c>
      <c r="Y420" s="92" t="str">
        <f t="shared" si="45"/>
        <v/>
      </c>
      <c r="Z420" s="92" t="str">
        <f t="shared" si="46"/>
        <v/>
      </c>
      <c r="AA420" s="92" t="str">
        <f t="shared" si="47"/>
        <v/>
      </c>
      <c r="AB420" s="76" t="str" cm="1">
        <f t="array" ref="AB420">IF(A420="","",AREA_F(IF(RIGHT(G420,4)="ment",P420,I420),R420))</f>
        <v/>
      </c>
      <c r="AC420" s="76" t="str" cm="1">
        <f t="array" ref="AC420">IF(A420="","",ROUND(AREA_BC(R420,S420,N420,O420),2))</f>
        <v/>
      </c>
      <c r="AD420" s="76" t="str">
        <f t="shared" si="48"/>
        <v/>
      </c>
      <c r="AE420" s="76" t="str" cm="1">
        <f t="array" ref="AE420">IF(A420="","",ROUND(AREA_CT(S420,U420,I420),2))</f>
        <v/>
      </c>
      <c r="AF420" s="76" t="str" cm="1">
        <f t="array" ref="AF420">IF(A420="","",ROUND(AREA_VT(T420,U420,I420,P420),2))</f>
        <v/>
      </c>
      <c r="AG420" s="96" t="str" cm="1">
        <f t="array" ref="AG420">IF(A420="","",IF(INDEX(Table_Methods!A:F,MATCH(G420,Table_Methods!B:B,0),1)&lt;&gt;"BKFL1","",MAX(0,ROUND(BKFL1_CEB(AC420,AE420,AH420,F420,F420,J420),1))))</f>
        <v/>
      </c>
      <c r="AH420" s="96" t="str" cm="1">
        <f t="array" ref="AH420">IF(A420="","",IF(INDEX(Table_Methods!A:F,MATCH(G420,Table_Methods!B:B,0),1)&lt;&gt;"BKFL1","",MAX(0,ROUND(BKFL1_STR_NRK(AC420,AE420,K420,V420,W420),1))))</f>
        <v/>
      </c>
      <c r="AI420" s="96" t="str" cm="1">
        <f t="array" ref="AI420">IF(A420="","",IF(INDEX(Table_Methods!A:F,MATCH(G420,Table_Methods!B:B,0),1)&lt;&gt;"BKFL1","",MAX(0,ROUND(BKFL1_STR_RCK(AB420,F420),1))))</f>
        <v/>
      </c>
      <c r="AJ420" s="96" t="str" cm="1">
        <f t="array" ref="AJ420">IF(A420="","",IF(INDEX(Table_Methods!A:F,MATCH(G420,Table_Methods!B:B,0),1)&lt;&gt;"BKFL2","",MAX(0,ROUND(BKFL2_CEB(AC420,AD420,AK420,F420,F420,J420),1))))</f>
        <v/>
      </c>
      <c r="AK420" s="96" t="str" cm="1">
        <f t="array" ref="AK420">IF(A420="","",IF(INDEX(Table_Methods!A:F,MATCH(G420,Table_Methods!B:B,0),1)&lt;&gt;"BKFL2","",MAX(0,ROUND(BKFL2_STR_NRK(AC420,AD420,K420,V420,X420),1))))</f>
        <v/>
      </c>
      <c r="AL420" s="96" t="str" cm="1">
        <f t="array" ref="AL420">IF(A420="","",IF(INDEX(Table_Methods!A:F,MATCH(G420,Table_Methods!B:B,0),1)&lt;&gt;"BKFL2","",MAX(0,ROUND(BKFL2_STR_RCK(AB420,F420),1))))</f>
        <v/>
      </c>
      <c r="AM420" s="96" t="str" cm="1">
        <f t="array" ref="AM420">IF(A420="","",IF(INDEX(Table_Methods!A:F,MATCH(G420,Table_Methods!B:B,0),1)&lt;&gt;"BKFL3","",MAX(0,ROUND(BKFL3_STR(AC420+AE420,K420),1))))</f>
        <v/>
      </c>
      <c r="AN420" s="96" t="str" cm="1">
        <f t="array" ref="AN420">IF(A420="","",IF(INDEX(Table_Methods!A:F,MATCH(G420,Table_Methods!B:B,0),1)&lt;&gt;"BKFL6","",MAX(0,ROUND(BKFL6_CEB(AC420,AE420,AO420,F420,F420,J420),1))))</f>
        <v/>
      </c>
      <c r="AO420" s="97" t="str" cm="1">
        <f t="array" ref="AO420">IF(A420="","",IF(INDEX(Table_Methods!A:F,MATCH(G420,Table_Methods!B:B,0),1)&lt;&gt;"BKFL6","",MAX(0,ROUND(BKFL6_STR_NRK(AC420,K420,V420),1))))</f>
        <v/>
      </c>
      <c r="AP420" s="96" t="str" cm="1">
        <f t="array" ref="AP420">IF(A420="","",IF(INDEX(Table_Methods!A:F,MATCH(G420,Table_Methods!B:B,0),1)&lt;&gt;"BKFL6","",MAX(0,ROUND(BKFL6_STR_RCK(AB420,F420),1))))</f>
        <v/>
      </c>
      <c r="AQ420" s="97" t="str" cm="1">
        <f t="array" ref="AQ420">IF(A420="","",IF(INDEX(Table_Methods!A:F,MATCH(G420,Table_Methods!B:B,0),1)&lt;&gt;"BKFL7","",MAX(0,ROUND(BKFL7_CEB(AC420,AD420,AR420,F420,F420,J420),1))))</f>
        <v/>
      </c>
      <c r="AR420" s="96" t="str" cm="1">
        <f t="array" ref="AR420">IF(A420="","",IF(INDEX(Table_Methods!A:F,MATCH(G420,Table_Methods!B:B,0),1)&lt;&gt;"BKFL7","",MAX(0,ROUND(BKFL7_STR_NRK(AC420,K420,V420),1))))</f>
        <v/>
      </c>
      <c r="AS420" s="96" t="str" cm="1">
        <f t="array" ref="AS420">IF(A420="","",IF(INDEX(Table_Methods!A:F,MATCH(G420,Table_Methods!B:B,0),1)&lt;&gt;"BKFL7","",MAX(0,ROUND(BKFL7_STR_RCK(AB420,F420),1))))</f>
        <v/>
      </c>
      <c r="AT420" s="97" t="str" cm="1">
        <f t="array" ref="AT420">IF(A420="","",IF(INDEX(Table_Methods!A:F,MATCH(G420,Table_Methods!B:B,0),1)&lt;&gt;"BKFL8","",MAX(0,ROUND(BKFL8_CEB(AF420,Z420,AA420),1))))</f>
        <v/>
      </c>
      <c r="AU420" s="96" t="str" cm="1">
        <f t="array" ref="AU420">IF(A420="","",IF(INDEX(Table_Methods!A:F,MATCH(G420,Table_Methods!B:B,0),1)&lt;&gt;"BKFL8","",MAX(0,ROUND(BKFL8_STR_NRK(AC420,AD420,X420,Y420,Z420),1))))</f>
        <v/>
      </c>
      <c r="AV420" s="96" t="str" cm="1">
        <f t="array" ref="AV420">IF(A420="","",IF(INDEX(Table_Methods!A:F,MATCH(G420,Table_Methods!B:B,0),1)&lt;&gt;"BKFL8","",MAX(0,ROUND(BKFL8_STR_RCK(AB420,X420),1))))</f>
        <v/>
      </c>
      <c r="AW420" s="96" t="str" cm="1">
        <f t="array" ref="AW420">IF(A420="","",IF(INDEX(Table_Methods!A:F,MATCH(G420,Table_Methods!B:B,0),1)&lt;&gt;"BKFL9","",MAX(0,ROUND(BKFL9_STR_NRK(AC420,AD420,X420,Y420,Z420),1))))</f>
        <v/>
      </c>
      <c r="AX420" s="96" t="str" cm="1">
        <f t="array" ref="AX420">IF(A420="","",IF(INDEX(Table_Methods!A:F,MATCH(G420,Table_Methods!B:B,0),1)&lt;&gt;"BKFL9","",MAX(0,ROUND(BKFL9_STR_RCK(AB420,X420),1))))</f>
        <v/>
      </c>
    </row>
    <row r="421" spans="1:50" x14ac:dyDescent="0.25">
      <c r="A421" s="82" t="str">
        <f>IF(Input!A421="","",Input!A421)</f>
        <v/>
      </c>
      <c r="B421" s="82" t="str">
        <f>IF(Input!B421="","",Input!B421)</f>
        <v/>
      </c>
      <c r="C421" s="82" t="str">
        <f>IF(Input!D421="","",Input!D421)</f>
        <v/>
      </c>
      <c r="D421" s="82" t="str">
        <f>IF(Input!E421="","",Input!E421)</f>
        <v/>
      </c>
      <c r="E421" s="82" t="str">
        <f>IF(Input!F421="","",Input!F421)</f>
        <v/>
      </c>
      <c r="F421" s="82" t="str">
        <f>IF(Input!G421="","",Input!G421)</f>
        <v/>
      </c>
      <c r="G421" s="83" t="str">
        <f>IF(Input!H421="","",Input!H421)</f>
        <v/>
      </c>
      <c r="H421" s="82" t="str">
        <f>IF(Input!I421="","",Input!I421)</f>
        <v/>
      </c>
      <c r="I421" s="82" t="str">
        <f>IF(Input!J421="","",Input!J421)</f>
        <v/>
      </c>
      <c r="J421" s="82" t="str">
        <f>IF(Input!K421="","",Input!K421)</f>
        <v/>
      </c>
      <c r="K421" s="82" t="str">
        <f>IF(Input!L421="","",Input!L421)</f>
        <v/>
      </c>
      <c r="L421" s="70" t="str">
        <f>IF(B421="","",IF(B421="Box",4,IF(AND(Project!$B$12&gt;0,ISNUMBER(Project!$B$12)),Project!$B$12,12)))</f>
        <v/>
      </c>
      <c r="M421" s="66" t="str">
        <f t="shared" si="42"/>
        <v/>
      </c>
      <c r="N421" s="66" t="str">
        <f t="shared" si="43"/>
        <v/>
      </c>
      <c r="O421" s="67" t="str" cm="1">
        <f t="array" ref="O421">IF(A421="","",ROUND(IF(B421="Circular",Circular(M421),IF(B421="Box",Box(M421,N421),Elliptical(M421,N421))),3))</f>
        <v/>
      </c>
      <c r="P421" s="66" t="str">
        <f t="shared" si="44"/>
        <v/>
      </c>
      <c r="Q421" s="66" t="str" cm="1">
        <f t="array" ref="Q421">IF(M421="","",ROUND(W(M421),2))</f>
        <v/>
      </c>
      <c r="R421" s="66" t="str" cm="1">
        <f t="array" ref="R421">IF(M421="","",ROUND(Wb(Q421,M421),2))</f>
        <v/>
      </c>
      <c r="S421" s="66" t="str" cm="1">
        <f t="array" ref="S421">IF(R421="","",ROUND(K(R421,N421,L421),2))</f>
        <v/>
      </c>
      <c r="T421" s="66" t="str" cm="1">
        <f t="array" ref="T421">IF(S421="","",ROUND(K_3(S421,P421,L421),2))</f>
        <v/>
      </c>
      <c r="U421" s="66" t="str" cm="1">
        <f t="array" ref="U421">IF(S421="","",ROUND(Wt(I421,S421,L421),2))</f>
        <v/>
      </c>
      <c r="V421" s="92" t="str" cm="1">
        <f t="array" ref="V421">IF(A421="","",MAX(ROUND(L_B2(K421,N421),2),0))</f>
        <v/>
      </c>
      <c r="W421" s="92" t="str" cm="1">
        <f t="array" ref="W421">IF(A421="","",MAX(ROUND(L_Tc(K421,I421,N421),2),0))</f>
        <v/>
      </c>
      <c r="X421" s="92" t="str" cm="1">
        <f t="array" ref="X421">IF(N421="","",ROUND(L_Vc(K421,P421,N421),2))</f>
        <v/>
      </c>
      <c r="Y421" s="92" t="str">
        <f t="shared" si="45"/>
        <v/>
      </c>
      <c r="Z421" s="92" t="str">
        <f t="shared" si="46"/>
        <v/>
      </c>
      <c r="AA421" s="92" t="str">
        <f t="shared" si="47"/>
        <v/>
      </c>
      <c r="AB421" s="76" t="str" cm="1">
        <f t="array" ref="AB421">IF(A421="","",AREA_F(IF(RIGHT(G421,4)="ment",P421,I421),R421))</f>
        <v/>
      </c>
      <c r="AC421" s="76" t="str" cm="1">
        <f t="array" ref="AC421">IF(A421="","",ROUND(AREA_BC(R421,S421,N421,O421),2))</f>
        <v/>
      </c>
      <c r="AD421" s="76" t="str">
        <f t="shared" si="48"/>
        <v/>
      </c>
      <c r="AE421" s="76" t="str" cm="1">
        <f t="array" ref="AE421">IF(A421="","",ROUND(AREA_CT(S421,U421,I421),2))</f>
        <v/>
      </c>
      <c r="AF421" s="76" t="str" cm="1">
        <f t="array" ref="AF421">IF(A421="","",ROUND(AREA_VT(T421,U421,I421,P421),2))</f>
        <v/>
      </c>
      <c r="AG421" s="96" t="str" cm="1">
        <f t="array" ref="AG421">IF(A421="","",IF(INDEX(Table_Methods!A:F,MATCH(G421,Table_Methods!B:B,0),1)&lt;&gt;"BKFL1","",MAX(0,ROUND(BKFL1_CEB(AC421,AE421,AH421,F421,F421,J421),1))))</f>
        <v/>
      </c>
      <c r="AH421" s="96" t="str" cm="1">
        <f t="array" ref="AH421">IF(A421="","",IF(INDEX(Table_Methods!A:F,MATCH(G421,Table_Methods!B:B,0),1)&lt;&gt;"BKFL1","",MAX(0,ROUND(BKFL1_STR_NRK(AC421,AE421,K421,V421,W421),1))))</f>
        <v/>
      </c>
      <c r="AI421" s="96" t="str" cm="1">
        <f t="array" ref="AI421">IF(A421="","",IF(INDEX(Table_Methods!A:F,MATCH(G421,Table_Methods!B:B,0),1)&lt;&gt;"BKFL1","",MAX(0,ROUND(BKFL1_STR_RCK(AB421,F421),1))))</f>
        <v/>
      </c>
      <c r="AJ421" s="96" t="str" cm="1">
        <f t="array" ref="AJ421">IF(A421="","",IF(INDEX(Table_Methods!A:F,MATCH(G421,Table_Methods!B:B,0),1)&lt;&gt;"BKFL2","",MAX(0,ROUND(BKFL2_CEB(AC421,AD421,AK421,F421,F421,J421),1))))</f>
        <v/>
      </c>
      <c r="AK421" s="96" t="str" cm="1">
        <f t="array" ref="AK421">IF(A421="","",IF(INDEX(Table_Methods!A:F,MATCH(G421,Table_Methods!B:B,0),1)&lt;&gt;"BKFL2","",MAX(0,ROUND(BKFL2_STR_NRK(AC421,AD421,K421,V421,X421),1))))</f>
        <v/>
      </c>
      <c r="AL421" s="96" t="str" cm="1">
        <f t="array" ref="AL421">IF(A421="","",IF(INDEX(Table_Methods!A:F,MATCH(G421,Table_Methods!B:B,0),1)&lt;&gt;"BKFL2","",MAX(0,ROUND(BKFL2_STR_RCK(AB421,F421),1))))</f>
        <v/>
      </c>
      <c r="AM421" s="96" t="str" cm="1">
        <f t="array" ref="AM421">IF(A421="","",IF(INDEX(Table_Methods!A:F,MATCH(G421,Table_Methods!B:B,0),1)&lt;&gt;"BKFL3","",MAX(0,ROUND(BKFL3_STR(AC421+AE421,K421),1))))</f>
        <v/>
      </c>
      <c r="AN421" s="96" t="str" cm="1">
        <f t="array" ref="AN421">IF(A421="","",IF(INDEX(Table_Methods!A:F,MATCH(G421,Table_Methods!B:B,0),1)&lt;&gt;"BKFL6","",MAX(0,ROUND(BKFL6_CEB(AC421,AE421,AO421,F421,F421,J421),1))))</f>
        <v/>
      </c>
      <c r="AO421" s="97" t="str" cm="1">
        <f t="array" ref="AO421">IF(A421="","",IF(INDEX(Table_Methods!A:F,MATCH(G421,Table_Methods!B:B,0),1)&lt;&gt;"BKFL6","",MAX(0,ROUND(BKFL6_STR_NRK(AC421,K421,V421),1))))</f>
        <v/>
      </c>
      <c r="AP421" s="96" t="str" cm="1">
        <f t="array" ref="AP421">IF(A421="","",IF(INDEX(Table_Methods!A:F,MATCH(G421,Table_Methods!B:B,0),1)&lt;&gt;"BKFL6","",MAX(0,ROUND(BKFL6_STR_RCK(AB421,F421),1))))</f>
        <v/>
      </c>
      <c r="AQ421" s="97" t="str" cm="1">
        <f t="array" ref="AQ421">IF(A421="","",IF(INDEX(Table_Methods!A:F,MATCH(G421,Table_Methods!B:B,0),1)&lt;&gt;"BKFL7","",MAX(0,ROUND(BKFL7_CEB(AC421,AD421,AR421,F421,F421,J421),1))))</f>
        <v/>
      </c>
      <c r="AR421" s="96" t="str" cm="1">
        <f t="array" ref="AR421">IF(A421="","",IF(INDEX(Table_Methods!A:F,MATCH(G421,Table_Methods!B:B,0),1)&lt;&gt;"BKFL7","",MAX(0,ROUND(BKFL7_STR_NRK(AC421,K421,V421),1))))</f>
        <v/>
      </c>
      <c r="AS421" s="96" t="str" cm="1">
        <f t="array" ref="AS421">IF(A421="","",IF(INDEX(Table_Methods!A:F,MATCH(G421,Table_Methods!B:B,0),1)&lt;&gt;"BKFL7","",MAX(0,ROUND(BKFL7_STR_RCK(AB421,F421),1))))</f>
        <v/>
      </c>
      <c r="AT421" s="97" t="str" cm="1">
        <f t="array" ref="AT421">IF(A421="","",IF(INDEX(Table_Methods!A:F,MATCH(G421,Table_Methods!B:B,0),1)&lt;&gt;"BKFL8","",MAX(0,ROUND(BKFL8_CEB(AF421,Z421,AA421),1))))</f>
        <v/>
      </c>
      <c r="AU421" s="96" t="str" cm="1">
        <f t="array" ref="AU421">IF(A421="","",IF(INDEX(Table_Methods!A:F,MATCH(G421,Table_Methods!B:B,0),1)&lt;&gt;"BKFL8","",MAX(0,ROUND(BKFL8_STR_NRK(AC421,AD421,X421,Y421,Z421),1))))</f>
        <v/>
      </c>
      <c r="AV421" s="96" t="str" cm="1">
        <f t="array" ref="AV421">IF(A421="","",IF(INDEX(Table_Methods!A:F,MATCH(G421,Table_Methods!B:B,0),1)&lt;&gt;"BKFL8","",MAX(0,ROUND(BKFL8_STR_RCK(AB421,X421),1))))</f>
        <v/>
      </c>
      <c r="AW421" s="96" t="str" cm="1">
        <f t="array" ref="AW421">IF(A421="","",IF(INDEX(Table_Methods!A:F,MATCH(G421,Table_Methods!B:B,0),1)&lt;&gt;"BKFL9","",MAX(0,ROUND(BKFL9_STR_NRK(AC421,AD421,X421,Y421,Z421),1))))</f>
        <v/>
      </c>
      <c r="AX421" s="96" t="str" cm="1">
        <f t="array" ref="AX421">IF(A421="","",IF(INDEX(Table_Methods!A:F,MATCH(G421,Table_Methods!B:B,0),1)&lt;&gt;"BKFL9","",MAX(0,ROUND(BKFL9_STR_RCK(AB421,X421),1))))</f>
        <v/>
      </c>
    </row>
    <row r="422" spans="1:50" x14ac:dyDescent="0.25">
      <c r="A422" s="82" t="str">
        <f>IF(Input!A422="","",Input!A422)</f>
        <v/>
      </c>
      <c r="B422" s="82" t="str">
        <f>IF(Input!B422="","",Input!B422)</f>
        <v/>
      </c>
      <c r="C422" s="82" t="str">
        <f>IF(Input!D422="","",Input!D422)</f>
        <v/>
      </c>
      <c r="D422" s="82" t="str">
        <f>IF(Input!E422="","",Input!E422)</f>
        <v/>
      </c>
      <c r="E422" s="82" t="str">
        <f>IF(Input!F422="","",Input!F422)</f>
        <v/>
      </c>
      <c r="F422" s="82" t="str">
        <f>IF(Input!G422="","",Input!G422)</f>
        <v/>
      </c>
      <c r="G422" s="83" t="str">
        <f>IF(Input!H422="","",Input!H422)</f>
        <v/>
      </c>
      <c r="H422" s="82" t="str">
        <f>IF(Input!I422="","",Input!I422)</f>
        <v/>
      </c>
      <c r="I422" s="82" t="str">
        <f>IF(Input!J422="","",Input!J422)</f>
        <v/>
      </c>
      <c r="J422" s="82" t="str">
        <f>IF(Input!K422="","",Input!K422)</f>
        <v/>
      </c>
      <c r="K422" s="82" t="str">
        <f>IF(Input!L422="","",Input!L422)</f>
        <v/>
      </c>
      <c r="L422" s="70" t="str">
        <f>IF(B422="","",IF(B422="Box",4,IF(AND(Project!$B$12&gt;0,ISNUMBER(Project!$B$12)),Project!$B$12,12)))</f>
        <v/>
      </c>
      <c r="M422" s="66" t="str">
        <f t="shared" si="42"/>
        <v/>
      </c>
      <c r="N422" s="66" t="str">
        <f t="shared" si="43"/>
        <v/>
      </c>
      <c r="O422" s="67" t="str" cm="1">
        <f t="array" ref="O422">IF(A422="","",ROUND(IF(B422="Circular",Circular(M422),IF(B422="Box",Box(M422,N422),Elliptical(M422,N422))),3))</f>
        <v/>
      </c>
      <c r="P422" s="66" t="str">
        <f t="shared" si="44"/>
        <v/>
      </c>
      <c r="Q422" s="66" t="str" cm="1">
        <f t="array" ref="Q422">IF(M422="","",ROUND(W(M422),2))</f>
        <v/>
      </c>
      <c r="R422" s="66" t="str" cm="1">
        <f t="array" ref="R422">IF(M422="","",ROUND(Wb(Q422,M422),2))</f>
        <v/>
      </c>
      <c r="S422" s="66" t="str" cm="1">
        <f t="array" ref="S422">IF(R422="","",ROUND(K(R422,N422,L422),2))</f>
        <v/>
      </c>
      <c r="T422" s="66" t="str" cm="1">
        <f t="array" ref="T422">IF(S422="","",ROUND(K_3(S422,P422,L422),2))</f>
        <v/>
      </c>
      <c r="U422" s="66" t="str" cm="1">
        <f t="array" ref="U422">IF(S422="","",ROUND(Wt(I422,S422,L422),2))</f>
        <v/>
      </c>
      <c r="V422" s="92" t="str" cm="1">
        <f t="array" ref="V422">IF(A422="","",MAX(ROUND(L_B2(K422,N422),2),0))</f>
        <v/>
      </c>
      <c r="W422" s="92" t="str" cm="1">
        <f t="array" ref="W422">IF(A422="","",MAX(ROUND(L_Tc(K422,I422,N422),2),0))</f>
        <v/>
      </c>
      <c r="X422" s="92" t="str" cm="1">
        <f t="array" ref="X422">IF(N422="","",ROUND(L_Vc(K422,P422,N422),2))</f>
        <v/>
      </c>
      <c r="Y422" s="92" t="str">
        <f t="shared" si="45"/>
        <v/>
      </c>
      <c r="Z422" s="92" t="str">
        <f t="shared" si="46"/>
        <v/>
      </c>
      <c r="AA422" s="92" t="str">
        <f t="shared" si="47"/>
        <v/>
      </c>
      <c r="AB422" s="76" t="str" cm="1">
        <f t="array" ref="AB422">IF(A422="","",AREA_F(IF(RIGHT(G422,4)="ment",P422,I422),R422))</f>
        <v/>
      </c>
      <c r="AC422" s="76" t="str" cm="1">
        <f t="array" ref="AC422">IF(A422="","",ROUND(AREA_BC(R422,S422,N422,O422),2))</f>
        <v/>
      </c>
      <c r="AD422" s="76" t="str">
        <f t="shared" si="48"/>
        <v/>
      </c>
      <c r="AE422" s="76" t="str" cm="1">
        <f t="array" ref="AE422">IF(A422="","",ROUND(AREA_CT(S422,U422,I422),2))</f>
        <v/>
      </c>
      <c r="AF422" s="76" t="str" cm="1">
        <f t="array" ref="AF422">IF(A422="","",ROUND(AREA_VT(T422,U422,I422,P422),2))</f>
        <v/>
      </c>
      <c r="AG422" s="96" t="str" cm="1">
        <f t="array" ref="AG422">IF(A422="","",IF(INDEX(Table_Methods!A:F,MATCH(G422,Table_Methods!B:B,0),1)&lt;&gt;"BKFL1","",MAX(0,ROUND(BKFL1_CEB(AC422,AE422,AH422,F422,F422,J422),1))))</f>
        <v/>
      </c>
      <c r="AH422" s="96" t="str" cm="1">
        <f t="array" ref="AH422">IF(A422="","",IF(INDEX(Table_Methods!A:F,MATCH(G422,Table_Methods!B:B,0),1)&lt;&gt;"BKFL1","",MAX(0,ROUND(BKFL1_STR_NRK(AC422,AE422,K422,V422,W422),1))))</f>
        <v/>
      </c>
      <c r="AI422" s="96" t="str" cm="1">
        <f t="array" ref="AI422">IF(A422="","",IF(INDEX(Table_Methods!A:F,MATCH(G422,Table_Methods!B:B,0),1)&lt;&gt;"BKFL1","",MAX(0,ROUND(BKFL1_STR_RCK(AB422,F422),1))))</f>
        <v/>
      </c>
      <c r="AJ422" s="96" t="str" cm="1">
        <f t="array" ref="AJ422">IF(A422="","",IF(INDEX(Table_Methods!A:F,MATCH(G422,Table_Methods!B:B,0),1)&lt;&gt;"BKFL2","",MAX(0,ROUND(BKFL2_CEB(AC422,AD422,AK422,F422,F422,J422),1))))</f>
        <v/>
      </c>
      <c r="AK422" s="96" t="str" cm="1">
        <f t="array" ref="AK422">IF(A422="","",IF(INDEX(Table_Methods!A:F,MATCH(G422,Table_Methods!B:B,0),1)&lt;&gt;"BKFL2","",MAX(0,ROUND(BKFL2_STR_NRK(AC422,AD422,K422,V422,X422),1))))</f>
        <v/>
      </c>
      <c r="AL422" s="96" t="str" cm="1">
        <f t="array" ref="AL422">IF(A422="","",IF(INDEX(Table_Methods!A:F,MATCH(G422,Table_Methods!B:B,0),1)&lt;&gt;"BKFL2","",MAX(0,ROUND(BKFL2_STR_RCK(AB422,F422),1))))</f>
        <v/>
      </c>
      <c r="AM422" s="96" t="str" cm="1">
        <f t="array" ref="AM422">IF(A422="","",IF(INDEX(Table_Methods!A:F,MATCH(G422,Table_Methods!B:B,0),1)&lt;&gt;"BKFL3","",MAX(0,ROUND(BKFL3_STR(AC422+AE422,K422),1))))</f>
        <v/>
      </c>
      <c r="AN422" s="96" t="str" cm="1">
        <f t="array" ref="AN422">IF(A422="","",IF(INDEX(Table_Methods!A:F,MATCH(G422,Table_Methods!B:B,0),1)&lt;&gt;"BKFL6","",MAX(0,ROUND(BKFL6_CEB(AC422,AE422,AO422,F422,F422,J422),1))))</f>
        <v/>
      </c>
      <c r="AO422" s="97" t="str" cm="1">
        <f t="array" ref="AO422">IF(A422="","",IF(INDEX(Table_Methods!A:F,MATCH(G422,Table_Methods!B:B,0),1)&lt;&gt;"BKFL6","",MAX(0,ROUND(BKFL6_STR_NRK(AC422,K422,V422),1))))</f>
        <v/>
      </c>
      <c r="AP422" s="96" t="str" cm="1">
        <f t="array" ref="AP422">IF(A422="","",IF(INDEX(Table_Methods!A:F,MATCH(G422,Table_Methods!B:B,0),1)&lt;&gt;"BKFL6","",MAX(0,ROUND(BKFL6_STR_RCK(AB422,F422),1))))</f>
        <v/>
      </c>
      <c r="AQ422" s="97" t="str" cm="1">
        <f t="array" ref="AQ422">IF(A422="","",IF(INDEX(Table_Methods!A:F,MATCH(G422,Table_Methods!B:B,0),1)&lt;&gt;"BKFL7","",MAX(0,ROUND(BKFL7_CEB(AC422,AD422,AR422,F422,F422,J422),1))))</f>
        <v/>
      </c>
      <c r="AR422" s="96" t="str" cm="1">
        <f t="array" ref="AR422">IF(A422="","",IF(INDEX(Table_Methods!A:F,MATCH(G422,Table_Methods!B:B,0),1)&lt;&gt;"BKFL7","",MAX(0,ROUND(BKFL7_STR_NRK(AC422,K422,V422),1))))</f>
        <v/>
      </c>
      <c r="AS422" s="96" t="str" cm="1">
        <f t="array" ref="AS422">IF(A422="","",IF(INDEX(Table_Methods!A:F,MATCH(G422,Table_Methods!B:B,0),1)&lt;&gt;"BKFL7","",MAX(0,ROUND(BKFL7_STR_RCK(AB422,F422),1))))</f>
        <v/>
      </c>
      <c r="AT422" s="97" t="str" cm="1">
        <f t="array" ref="AT422">IF(A422="","",IF(INDEX(Table_Methods!A:F,MATCH(G422,Table_Methods!B:B,0),1)&lt;&gt;"BKFL8","",MAX(0,ROUND(BKFL8_CEB(AF422,Z422,AA422),1))))</f>
        <v/>
      </c>
      <c r="AU422" s="96" t="str" cm="1">
        <f t="array" ref="AU422">IF(A422="","",IF(INDEX(Table_Methods!A:F,MATCH(G422,Table_Methods!B:B,0),1)&lt;&gt;"BKFL8","",MAX(0,ROUND(BKFL8_STR_NRK(AC422,AD422,X422,Y422,Z422),1))))</f>
        <v/>
      </c>
      <c r="AV422" s="96" t="str" cm="1">
        <f t="array" ref="AV422">IF(A422="","",IF(INDEX(Table_Methods!A:F,MATCH(G422,Table_Methods!B:B,0),1)&lt;&gt;"BKFL8","",MAX(0,ROUND(BKFL8_STR_RCK(AB422,X422),1))))</f>
        <v/>
      </c>
      <c r="AW422" s="96" t="str" cm="1">
        <f t="array" ref="AW422">IF(A422="","",IF(INDEX(Table_Methods!A:F,MATCH(G422,Table_Methods!B:B,0),1)&lt;&gt;"BKFL9","",MAX(0,ROUND(BKFL9_STR_NRK(AC422,AD422,X422,Y422,Z422),1))))</f>
        <v/>
      </c>
      <c r="AX422" s="96" t="str" cm="1">
        <f t="array" ref="AX422">IF(A422="","",IF(INDEX(Table_Methods!A:F,MATCH(G422,Table_Methods!B:B,0),1)&lt;&gt;"BKFL9","",MAX(0,ROUND(BKFL9_STR_RCK(AB422,X422),1))))</f>
        <v/>
      </c>
    </row>
    <row r="423" spans="1:50" x14ac:dyDescent="0.25">
      <c r="A423" s="82" t="str">
        <f>IF(Input!A423="","",Input!A423)</f>
        <v/>
      </c>
      <c r="B423" s="82" t="str">
        <f>IF(Input!B423="","",Input!B423)</f>
        <v/>
      </c>
      <c r="C423" s="82" t="str">
        <f>IF(Input!D423="","",Input!D423)</f>
        <v/>
      </c>
      <c r="D423" s="82" t="str">
        <f>IF(Input!E423="","",Input!E423)</f>
        <v/>
      </c>
      <c r="E423" s="82" t="str">
        <f>IF(Input!F423="","",Input!F423)</f>
        <v/>
      </c>
      <c r="F423" s="82" t="str">
        <f>IF(Input!G423="","",Input!G423)</f>
        <v/>
      </c>
      <c r="G423" s="83" t="str">
        <f>IF(Input!H423="","",Input!H423)</f>
        <v/>
      </c>
      <c r="H423" s="82" t="str">
        <f>IF(Input!I423="","",Input!I423)</f>
        <v/>
      </c>
      <c r="I423" s="82" t="str">
        <f>IF(Input!J423="","",Input!J423)</f>
        <v/>
      </c>
      <c r="J423" s="82" t="str">
        <f>IF(Input!K423="","",Input!K423)</f>
        <v/>
      </c>
      <c r="K423" s="82" t="str">
        <f>IF(Input!L423="","",Input!L423)</f>
        <v/>
      </c>
      <c r="L423" s="70" t="str">
        <f>IF(B423="","",IF(B423="Box",4,IF(AND(Project!$B$12&gt;0,ISNUMBER(Project!$B$12)),Project!$B$12,12)))</f>
        <v/>
      </c>
      <c r="M423" s="66" t="str">
        <f t="shared" si="42"/>
        <v/>
      </c>
      <c r="N423" s="66" t="str">
        <f t="shared" si="43"/>
        <v/>
      </c>
      <c r="O423" s="67" t="str" cm="1">
        <f t="array" ref="O423">IF(A423="","",ROUND(IF(B423="Circular",Circular(M423),IF(B423="Box",Box(M423,N423),Elliptical(M423,N423))),3))</f>
        <v/>
      </c>
      <c r="P423" s="66" t="str">
        <f t="shared" si="44"/>
        <v/>
      </c>
      <c r="Q423" s="66" t="str" cm="1">
        <f t="array" ref="Q423">IF(M423="","",ROUND(W(M423),2))</f>
        <v/>
      </c>
      <c r="R423" s="66" t="str" cm="1">
        <f t="array" ref="R423">IF(M423="","",ROUND(Wb(Q423,M423),2))</f>
        <v/>
      </c>
      <c r="S423" s="66" t="str" cm="1">
        <f t="array" ref="S423">IF(R423="","",ROUND(K(R423,N423,L423),2))</f>
        <v/>
      </c>
      <c r="T423" s="66" t="str" cm="1">
        <f t="array" ref="T423">IF(S423="","",ROUND(K_3(S423,P423,L423),2))</f>
        <v/>
      </c>
      <c r="U423" s="66" t="str" cm="1">
        <f t="array" ref="U423">IF(S423="","",ROUND(Wt(I423,S423,L423),2))</f>
        <v/>
      </c>
      <c r="V423" s="92" t="str" cm="1">
        <f t="array" ref="V423">IF(A423="","",MAX(ROUND(L_B2(K423,N423),2),0))</f>
        <v/>
      </c>
      <c r="W423" s="92" t="str" cm="1">
        <f t="array" ref="W423">IF(A423="","",MAX(ROUND(L_Tc(K423,I423,N423),2),0))</f>
        <v/>
      </c>
      <c r="X423" s="92" t="str" cm="1">
        <f t="array" ref="X423">IF(N423="","",ROUND(L_Vc(K423,P423,N423),2))</f>
        <v/>
      </c>
      <c r="Y423" s="92" t="str">
        <f t="shared" si="45"/>
        <v/>
      </c>
      <c r="Z423" s="92" t="str">
        <f t="shared" si="46"/>
        <v/>
      </c>
      <c r="AA423" s="92" t="str">
        <f t="shared" si="47"/>
        <v/>
      </c>
      <c r="AB423" s="76" t="str" cm="1">
        <f t="array" ref="AB423">IF(A423="","",AREA_F(IF(RIGHT(G423,4)="ment",P423,I423),R423))</f>
        <v/>
      </c>
      <c r="AC423" s="76" t="str" cm="1">
        <f t="array" ref="AC423">IF(A423="","",ROUND(AREA_BC(R423,S423,N423,O423),2))</f>
        <v/>
      </c>
      <c r="AD423" s="76" t="str">
        <f t="shared" si="48"/>
        <v/>
      </c>
      <c r="AE423" s="76" t="str" cm="1">
        <f t="array" ref="AE423">IF(A423="","",ROUND(AREA_CT(S423,U423,I423),2))</f>
        <v/>
      </c>
      <c r="AF423" s="76" t="str" cm="1">
        <f t="array" ref="AF423">IF(A423="","",ROUND(AREA_VT(T423,U423,I423,P423),2))</f>
        <v/>
      </c>
      <c r="AG423" s="96" t="str" cm="1">
        <f t="array" ref="AG423">IF(A423="","",IF(INDEX(Table_Methods!A:F,MATCH(G423,Table_Methods!B:B,0),1)&lt;&gt;"BKFL1","",MAX(0,ROUND(BKFL1_CEB(AC423,AE423,AH423,F423,F423,J423),1))))</f>
        <v/>
      </c>
      <c r="AH423" s="96" t="str" cm="1">
        <f t="array" ref="AH423">IF(A423="","",IF(INDEX(Table_Methods!A:F,MATCH(G423,Table_Methods!B:B,0),1)&lt;&gt;"BKFL1","",MAX(0,ROUND(BKFL1_STR_NRK(AC423,AE423,K423,V423,W423),1))))</f>
        <v/>
      </c>
      <c r="AI423" s="96" t="str" cm="1">
        <f t="array" ref="AI423">IF(A423="","",IF(INDEX(Table_Methods!A:F,MATCH(G423,Table_Methods!B:B,0),1)&lt;&gt;"BKFL1","",MAX(0,ROUND(BKFL1_STR_RCK(AB423,F423),1))))</f>
        <v/>
      </c>
      <c r="AJ423" s="96" t="str" cm="1">
        <f t="array" ref="AJ423">IF(A423="","",IF(INDEX(Table_Methods!A:F,MATCH(G423,Table_Methods!B:B,0),1)&lt;&gt;"BKFL2","",MAX(0,ROUND(BKFL2_CEB(AC423,AD423,AK423,F423,F423,J423),1))))</f>
        <v/>
      </c>
      <c r="AK423" s="96" t="str" cm="1">
        <f t="array" ref="AK423">IF(A423="","",IF(INDEX(Table_Methods!A:F,MATCH(G423,Table_Methods!B:B,0),1)&lt;&gt;"BKFL2","",MAX(0,ROUND(BKFL2_STR_NRK(AC423,AD423,K423,V423,X423),1))))</f>
        <v/>
      </c>
      <c r="AL423" s="96" t="str" cm="1">
        <f t="array" ref="AL423">IF(A423="","",IF(INDEX(Table_Methods!A:F,MATCH(G423,Table_Methods!B:B,0),1)&lt;&gt;"BKFL2","",MAX(0,ROUND(BKFL2_STR_RCK(AB423,F423),1))))</f>
        <v/>
      </c>
      <c r="AM423" s="96" t="str" cm="1">
        <f t="array" ref="AM423">IF(A423="","",IF(INDEX(Table_Methods!A:F,MATCH(G423,Table_Methods!B:B,0),1)&lt;&gt;"BKFL3","",MAX(0,ROUND(BKFL3_STR(AC423+AE423,K423),1))))</f>
        <v/>
      </c>
      <c r="AN423" s="96" t="str" cm="1">
        <f t="array" ref="AN423">IF(A423="","",IF(INDEX(Table_Methods!A:F,MATCH(G423,Table_Methods!B:B,0),1)&lt;&gt;"BKFL6","",MAX(0,ROUND(BKFL6_CEB(AC423,AE423,AO423,F423,F423,J423),1))))</f>
        <v/>
      </c>
      <c r="AO423" s="97" t="str" cm="1">
        <f t="array" ref="AO423">IF(A423="","",IF(INDEX(Table_Methods!A:F,MATCH(G423,Table_Methods!B:B,0),1)&lt;&gt;"BKFL6","",MAX(0,ROUND(BKFL6_STR_NRK(AC423,K423,V423),1))))</f>
        <v/>
      </c>
      <c r="AP423" s="96" t="str" cm="1">
        <f t="array" ref="AP423">IF(A423="","",IF(INDEX(Table_Methods!A:F,MATCH(G423,Table_Methods!B:B,0),1)&lt;&gt;"BKFL6","",MAX(0,ROUND(BKFL6_STR_RCK(AB423,F423),1))))</f>
        <v/>
      </c>
      <c r="AQ423" s="97" t="str" cm="1">
        <f t="array" ref="AQ423">IF(A423="","",IF(INDEX(Table_Methods!A:F,MATCH(G423,Table_Methods!B:B,0),1)&lt;&gt;"BKFL7","",MAX(0,ROUND(BKFL7_CEB(AC423,AD423,AR423,F423,F423,J423),1))))</f>
        <v/>
      </c>
      <c r="AR423" s="96" t="str" cm="1">
        <f t="array" ref="AR423">IF(A423="","",IF(INDEX(Table_Methods!A:F,MATCH(G423,Table_Methods!B:B,0),1)&lt;&gt;"BKFL7","",MAX(0,ROUND(BKFL7_STR_NRK(AC423,K423,V423),1))))</f>
        <v/>
      </c>
      <c r="AS423" s="96" t="str" cm="1">
        <f t="array" ref="AS423">IF(A423="","",IF(INDEX(Table_Methods!A:F,MATCH(G423,Table_Methods!B:B,0),1)&lt;&gt;"BKFL7","",MAX(0,ROUND(BKFL7_STR_RCK(AB423,F423),1))))</f>
        <v/>
      </c>
      <c r="AT423" s="97" t="str" cm="1">
        <f t="array" ref="AT423">IF(A423="","",IF(INDEX(Table_Methods!A:F,MATCH(G423,Table_Methods!B:B,0),1)&lt;&gt;"BKFL8","",MAX(0,ROUND(BKFL8_CEB(AF423,Z423,AA423),1))))</f>
        <v/>
      </c>
      <c r="AU423" s="96" t="str" cm="1">
        <f t="array" ref="AU423">IF(A423="","",IF(INDEX(Table_Methods!A:F,MATCH(G423,Table_Methods!B:B,0),1)&lt;&gt;"BKFL8","",MAX(0,ROUND(BKFL8_STR_NRK(AC423,AD423,X423,Y423,Z423),1))))</f>
        <v/>
      </c>
      <c r="AV423" s="96" t="str" cm="1">
        <f t="array" ref="AV423">IF(A423="","",IF(INDEX(Table_Methods!A:F,MATCH(G423,Table_Methods!B:B,0),1)&lt;&gt;"BKFL8","",MAX(0,ROUND(BKFL8_STR_RCK(AB423,X423),1))))</f>
        <v/>
      </c>
      <c r="AW423" s="96" t="str" cm="1">
        <f t="array" ref="AW423">IF(A423="","",IF(INDEX(Table_Methods!A:F,MATCH(G423,Table_Methods!B:B,0),1)&lt;&gt;"BKFL9","",MAX(0,ROUND(BKFL9_STR_NRK(AC423,AD423,X423,Y423,Z423),1))))</f>
        <v/>
      </c>
      <c r="AX423" s="96" t="str" cm="1">
        <f t="array" ref="AX423">IF(A423="","",IF(INDEX(Table_Methods!A:F,MATCH(G423,Table_Methods!B:B,0),1)&lt;&gt;"BKFL9","",MAX(0,ROUND(BKFL9_STR_RCK(AB423,X423),1))))</f>
        <v/>
      </c>
    </row>
    <row r="424" spans="1:50" x14ac:dyDescent="0.25">
      <c r="A424" s="82" t="str">
        <f>IF(Input!A424="","",Input!A424)</f>
        <v/>
      </c>
      <c r="B424" s="82" t="str">
        <f>IF(Input!B424="","",Input!B424)</f>
        <v/>
      </c>
      <c r="C424" s="82" t="str">
        <f>IF(Input!D424="","",Input!D424)</f>
        <v/>
      </c>
      <c r="D424" s="82" t="str">
        <f>IF(Input!E424="","",Input!E424)</f>
        <v/>
      </c>
      <c r="E424" s="82" t="str">
        <f>IF(Input!F424="","",Input!F424)</f>
        <v/>
      </c>
      <c r="F424" s="82" t="str">
        <f>IF(Input!G424="","",Input!G424)</f>
        <v/>
      </c>
      <c r="G424" s="83" t="str">
        <f>IF(Input!H424="","",Input!H424)</f>
        <v/>
      </c>
      <c r="H424" s="82" t="str">
        <f>IF(Input!I424="","",Input!I424)</f>
        <v/>
      </c>
      <c r="I424" s="82" t="str">
        <f>IF(Input!J424="","",Input!J424)</f>
        <v/>
      </c>
      <c r="J424" s="82" t="str">
        <f>IF(Input!K424="","",Input!K424)</f>
        <v/>
      </c>
      <c r="K424" s="82" t="str">
        <f>IF(Input!L424="","",Input!L424)</f>
        <v/>
      </c>
      <c r="L424" s="70" t="str">
        <f>IF(B424="","",IF(B424="Box",4,IF(AND(Project!$B$12&gt;0,ISNUMBER(Project!$B$12)),Project!$B$12,12)))</f>
        <v/>
      </c>
      <c r="M424" s="66" t="str">
        <f t="shared" si="42"/>
        <v/>
      </c>
      <c r="N424" s="66" t="str">
        <f t="shared" si="43"/>
        <v/>
      </c>
      <c r="O424" s="67" t="str" cm="1">
        <f t="array" ref="O424">IF(A424="","",ROUND(IF(B424="Circular",Circular(M424),IF(B424="Box",Box(M424,N424),Elliptical(M424,N424))),3))</f>
        <v/>
      </c>
      <c r="P424" s="66" t="str">
        <f t="shared" si="44"/>
        <v/>
      </c>
      <c r="Q424" s="66" t="str" cm="1">
        <f t="array" ref="Q424">IF(M424="","",ROUND(W(M424),2))</f>
        <v/>
      </c>
      <c r="R424" s="66" t="str" cm="1">
        <f t="array" ref="R424">IF(M424="","",ROUND(Wb(Q424,M424),2))</f>
        <v/>
      </c>
      <c r="S424" s="66" t="str" cm="1">
        <f t="array" ref="S424">IF(R424="","",ROUND(K(R424,N424,L424),2))</f>
        <v/>
      </c>
      <c r="T424" s="66" t="str" cm="1">
        <f t="array" ref="T424">IF(S424="","",ROUND(K_3(S424,P424,L424),2))</f>
        <v/>
      </c>
      <c r="U424" s="66" t="str" cm="1">
        <f t="array" ref="U424">IF(S424="","",ROUND(Wt(I424,S424,L424),2))</f>
        <v/>
      </c>
      <c r="V424" s="92" t="str" cm="1">
        <f t="array" ref="V424">IF(A424="","",MAX(ROUND(L_B2(K424,N424),2),0))</f>
        <v/>
      </c>
      <c r="W424" s="92" t="str" cm="1">
        <f t="array" ref="W424">IF(A424="","",MAX(ROUND(L_Tc(K424,I424,N424),2),0))</f>
        <v/>
      </c>
      <c r="X424" s="92" t="str" cm="1">
        <f t="array" ref="X424">IF(N424="","",ROUND(L_Vc(K424,P424,N424),2))</f>
        <v/>
      </c>
      <c r="Y424" s="92" t="str">
        <f t="shared" si="45"/>
        <v/>
      </c>
      <c r="Z424" s="92" t="str">
        <f t="shared" si="46"/>
        <v/>
      </c>
      <c r="AA424" s="92" t="str">
        <f t="shared" si="47"/>
        <v/>
      </c>
      <c r="AB424" s="76" t="str" cm="1">
        <f t="array" ref="AB424">IF(A424="","",AREA_F(IF(RIGHT(G424,4)="ment",P424,I424),R424))</f>
        <v/>
      </c>
      <c r="AC424" s="76" t="str" cm="1">
        <f t="array" ref="AC424">IF(A424="","",ROUND(AREA_BC(R424,S424,N424,O424),2))</f>
        <v/>
      </c>
      <c r="AD424" s="76" t="str">
        <f t="shared" si="48"/>
        <v/>
      </c>
      <c r="AE424" s="76" t="str" cm="1">
        <f t="array" ref="AE424">IF(A424="","",ROUND(AREA_CT(S424,U424,I424),2))</f>
        <v/>
      </c>
      <c r="AF424" s="76" t="str" cm="1">
        <f t="array" ref="AF424">IF(A424="","",ROUND(AREA_VT(T424,U424,I424,P424),2))</f>
        <v/>
      </c>
      <c r="AG424" s="96" t="str" cm="1">
        <f t="array" ref="AG424">IF(A424="","",IF(INDEX(Table_Methods!A:F,MATCH(G424,Table_Methods!B:B,0),1)&lt;&gt;"BKFL1","",MAX(0,ROUND(BKFL1_CEB(AC424,AE424,AH424,F424,F424,J424),1))))</f>
        <v/>
      </c>
      <c r="AH424" s="96" t="str" cm="1">
        <f t="array" ref="AH424">IF(A424="","",IF(INDEX(Table_Methods!A:F,MATCH(G424,Table_Methods!B:B,0),1)&lt;&gt;"BKFL1","",MAX(0,ROUND(BKFL1_STR_NRK(AC424,AE424,K424,V424,W424),1))))</f>
        <v/>
      </c>
      <c r="AI424" s="96" t="str" cm="1">
        <f t="array" ref="AI424">IF(A424="","",IF(INDEX(Table_Methods!A:F,MATCH(G424,Table_Methods!B:B,0),1)&lt;&gt;"BKFL1","",MAX(0,ROUND(BKFL1_STR_RCK(AB424,F424),1))))</f>
        <v/>
      </c>
      <c r="AJ424" s="96" t="str" cm="1">
        <f t="array" ref="AJ424">IF(A424="","",IF(INDEX(Table_Methods!A:F,MATCH(G424,Table_Methods!B:B,0),1)&lt;&gt;"BKFL2","",MAX(0,ROUND(BKFL2_CEB(AC424,AD424,AK424,F424,F424,J424),1))))</f>
        <v/>
      </c>
      <c r="AK424" s="96" t="str" cm="1">
        <f t="array" ref="AK424">IF(A424="","",IF(INDEX(Table_Methods!A:F,MATCH(G424,Table_Methods!B:B,0),1)&lt;&gt;"BKFL2","",MAX(0,ROUND(BKFL2_STR_NRK(AC424,AD424,K424,V424,X424),1))))</f>
        <v/>
      </c>
      <c r="AL424" s="96" t="str" cm="1">
        <f t="array" ref="AL424">IF(A424="","",IF(INDEX(Table_Methods!A:F,MATCH(G424,Table_Methods!B:B,0),1)&lt;&gt;"BKFL2","",MAX(0,ROUND(BKFL2_STR_RCK(AB424,F424),1))))</f>
        <v/>
      </c>
      <c r="AM424" s="96" t="str" cm="1">
        <f t="array" ref="AM424">IF(A424="","",IF(INDEX(Table_Methods!A:F,MATCH(G424,Table_Methods!B:B,0),1)&lt;&gt;"BKFL3","",MAX(0,ROUND(BKFL3_STR(AC424+AE424,K424),1))))</f>
        <v/>
      </c>
      <c r="AN424" s="96" t="str" cm="1">
        <f t="array" ref="AN424">IF(A424="","",IF(INDEX(Table_Methods!A:F,MATCH(G424,Table_Methods!B:B,0),1)&lt;&gt;"BKFL6","",MAX(0,ROUND(BKFL6_CEB(AC424,AE424,AO424,F424,F424,J424),1))))</f>
        <v/>
      </c>
      <c r="AO424" s="97" t="str" cm="1">
        <f t="array" ref="AO424">IF(A424="","",IF(INDEX(Table_Methods!A:F,MATCH(G424,Table_Methods!B:B,0),1)&lt;&gt;"BKFL6","",MAX(0,ROUND(BKFL6_STR_NRK(AC424,K424,V424),1))))</f>
        <v/>
      </c>
      <c r="AP424" s="96" t="str" cm="1">
        <f t="array" ref="AP424">IF(A424="","",IF(INDEX(Table_Methods!A:F,MATCH(G424,Table_Methods!B:B,0),1)&lt;&gt;"BKFL6","",MAX(0,ROUND(BKFL6_STR_RCK(AB424,F424),1))))</f>
        <v/>
      </c>
      <c r="AQ424" s="97" t="str" cm="1">
        <f t="array" ref="AQ424">IF(A424="","",IF(INDEX(Table_Methods!A:F,MATCH(G424,Table_Methods!B:B,0),1)&lt;&gt;"BKFL7","",MAX(0,ROUND(BKFL7_CEB(AC424,AD424,AR424,F424,F424,J424),1))))</f>
        <v/>
      </c>
      <c r="AR424" s="96" t="str" cm="1">
        <f t="array" ref="AR424">IF(A424="","",IF(INDEX(Table_Methods!A:F,MATCH(G424,Table_Methods!B:B,0),1)&lt;&gt;"BKFL7","",MAX(0,ROUND(BKFL7_STR_NRK(AC424,K424,V424),1))))</f>
        <v/>
      </c>
      <c r="AS424" s="96" t="str" cm="1">
        <f t="array" ref="AS424">IF(A424="","",IF(INDEX(Table_Methods!A:F,MATCH(G424,Table_Methods!B:B,0),1)&lt;&gt;"BKFL7","",MAX(0,ROUND(BKFL7_STR_RCK(AB424,F424),1))))</f>
        <v/>
      </c>
      <c r="AT424" s="97" t="str" cm="1">
        <f t="array" ref="AT424">IF(A424="","",IF(INDEX(Table_Methods!A:F,MATCH(G424,Table_Methods!B:B,0),1)&lt;&gt;"BKFL8","",MAX(0,ROUND(BKFL8_CEB(AF424,Z424,AA424),1))))</f>
        <v/>
      </c>
      <c r="AU424" s="96" t="str" cm="1">
        <f t="array" ref="AU424">IF(A424="","",IF(INDEX(Table_Methods!A:F,MATCH(G424,Table_Methods!B:B,0),1)&lt;&gt;"BKFL8","",MAX(0,ROUND(BKFL8_STR_NRK(AC424,AD424,X424,Y424,Z424),1))))</f>
        <v/>
      </c>
      <c r="AV424" s="96" t="str" cm="1">
        <f t="array" ref="AV424">IF(A424="","",IF(INDEX(Table_Methods!A:F,MATCH(G424,Table_Methods!B:B,0),1)&lt;&gt;"BKFL8","",MAX(0,ROUND(BKFL8_STR_RCK(AB424,X424),1))))</f>
        <v/>
      </c>
      <c r="AW424" s="96" t="str" cm="1">
        <f t="array" ref="AW424">IF(A424="","",IF(INDEX(Table_Methods!A:F,MATCH(G424,Table_Methods!B:B,0),1)&lt;&gt;"BKFL9","",MAX(0,ROUND(BKFL9_STR_NRK(AC424,AD424,X424,Y424,Z424),1))))</f>
        <v/>
      </c>
      <c r="AX424" s="96" t="str" cm="1">
        <f t="array" ref="AX424">IF(A424="","",IF(INDEX(Table_Methods!A:F,MATCH(G424,Table_Methods!B:B,0),1)&lt;&gt;"BKFL9","",MAX(0,ROUND(BKFL9_STR_RCK(AB424,X424),1))))</f>
        <v/>
      </c>
    </row>
    <row r="425" spans="1:50" x14ac:dyDescent="0.25">
      <c r="A425" s="82" t="str">
        <f>IF(Input!A425="","",Input!A425)</f>
        <v/>
      </c>
      <c r="B425" s="82" t="str">
        <f>IF(Input!B425="","",Input!B425)</f>
        <v/>
      </c>
      <c r="C425" s="82" t="str">
        <f>IF(Input!D425="","",Input!D425)</f>
        <v/>
      </c>
      <c r="D425" s="82" t="str">
        <f>IF(Input!E425="","",Input!E425)</f>
        <v/>
      </c>
      <c r="E425" s="82" t="str">
        <f>IF(Input!F425="","",Input!F425)</f>
        <v/>
      </c>
      <c r="F425" s="82" t="str">
        <f>IF(Input!G425="","",Input!G425)</f>
        <v/>
      </c>
      <c r="G425" s="83" t="str">
        <f>IF(Input!H425="","",Input!H425)</f>
        <v/>
      </c>
      <c r="H425" s="82" t="str">
        <f>IF(Input!I425="","",Input!I425)</f>
        <v/>
      </c>
      <c r="I425" s="82" t="str">
        <f>IF(Input!J425="","",Input!J425)</f>
        <v/>
      </c>
      <c r="J425" s="82" t="str">
        <f>IF(Input!K425="","",Input!K425)</f>
        <v/>
      </c>
      <c r="K425" s="82" t="str">
        <f>IF(Input!L425="","",Input!L425)</f>
        <v/>
      </c>
      <c r="L425" s="70" t="str">
        <f>IF(B425="","",IF(B425="Box",4,IF(AND(Project!$B$12&gt;0,ISNUMBER(Project!$B$12)),Project!$B$12,12)))</f>
        <v/>
      </c>
      <c r="M425" s="66" t="str">
        <f t="shared" si="42"/>
        <v/>
      </c>
      <c r="N425" s="66" t="str">
        <f t="shared" si="43"/>
        <v/>
      </c>
      <c r="O425" s="67" t="str" cm="1">
        <f t="array" ref="O425">IF(A425="","",ROUND(IF(B425="Circular",Circular(M425),IF(B425="Box",Box(M425,N425),Elliptical(M425,N425))),3))</f>
        <v/>
      </c>
      <c r="P425" s="66" t="str">
        <f t="shared" si="44"/>
        <v/>
      </c>
      <c r="Q425" s="66" t="str" cm="1">
        <f t="array" ref="Q425">IF(M425="","",ROUND(W(M425),2))</f>
        <v/>
      </c>
      <c r="R425" s="66" t="str" cm="1">
        <f t="array" ref="R425">IF(M425="","",ROUND(Wb(Q425,M425),2))</f>
        <v/>
      </c>
      <c r="S425" s="66" t="str" cm="1">
        <f t="array" ref="S425">IF(R425="","",ROUND(K(R425,N425,L425),2))</f>
        <v/>
      </c>
      <c r="T425" s="66" t="str" cm="1">
        <f t="array" ref="T425">IF(S425="","",ROUND(K_3(S425,P425,L425),2))</f>
        <v/>
      </c>
      <c r="U425" s="66" t="str" cm="1">
        <f t="array" ref="U425">IF(S425="","",ROUND(Wt(I425,S425,L425),2))</f>
        <v/>
      </c>
      <c r="V425" s="92" t="str" cm="1">
        <f t="array" ref="V425">IF(A425="","",MAX(ROUND(L_B2(K425,N425),2),0))</f>
        <v/>
      </c>
      <c r="W425" s="92" t="str" cm="1">
        <f t="array" ref="W425">IF(A425="","",MAX(ROUND(L_Tc(K425,I425,N425),2),0))</f>
        <v/>
      </c>
      <c r="X425" s="92" t="str" cm="1">
        <f t="array" ref="X425">IF(N425="","",ROUND(L_Vc(K425,P425,N425),2))</f>
        <v/>
      </c>
      <c r="Y425" s="92" t="str">
        <f t="shared" si="45"/>
        <v/>
      </c>
      <c r="Z425" s="92" t="str">
        <f t="shared" si="46"/>
        <v/>
      </c>
      <c r="AA425" s="92" t="str">
        <f t="shared" si="47"/>
        <v/>
      </c>
      <c r="AB425" s="76" t="str" cm="1">
        <f t="array" ref="AB425">IF(A425="","",AREA_F(IF(RIGHT(G425,4)="ment",P425,I425),R425))</f>
        <v/>
      </c>
      <c r="AC425" s="76" t="str" cm="1">
        <f t="array" ref="AC425">IF(A425="","",ROUND(AREA_BC(R425,S425,N425,O425),2))</f>
        <v/>
      </c>
      <c r="AD425" s="76" t="str">
        <f t="shared" si="48"/>
        <v/>
      </c>
      <c r="AE425" s="76" t="str" cm="1">
        <f t="array" ref="AE425">IF(A425="","",ROUND(AREA_CT(S425,U425,I425),2))</f>
        <v/>
      </c>
      <c r="AF425" s="76" t="str" cm="1">
        <f t="array" ref="AF425">IF(A425="","",ROUND(AREA_VT(T425,U425,I425,P425),2))</f>
        <v/>
      </c>
      <c r="AG425" s="96" t="str" cm="1">
        <f t="array" ref="AG425">IF(A425="","",IF(INDEX(Table_Methods!A:F,MATCH(G425,Table_Methods!B:B,0),1)&lt;&gt;"BKFL1","",MAX(0,ROUND(BKFL1_CEB(AC425,AE425,AH425,F425,F425,J425),1))))</f>
        <v/>
      </c>
      <c r="AH425" s="96" t="str" cm="1">
        <f t="array" ref="AH425">IF(A425="","",IF(INDEX(Table_Methods!A:F,MATCH(G425,Table_Methods!B:B,0),1)&lt;&gt;"BKFL1","",MAX(0,ROUND(BKFL1_STR_NRK(AC425,AE425,K425,V425,W425),1))))</f>
        <v/>
      </c>
      <c r="AI425" s="96" t="str" cm="1">
        <f t="array" ref="AI425">IF(A425="","",IF(INDEX(Table_Methods!A:F,MATCH(G425,Table_Methods!B:B,0),1)&lt;&gt;"BKFL1","",MAX(0,ROUND(BKFL1_STR_RCK(AB425,F425),1))))</f>
        <v/>
      </c>
      <c r="AJ425" s="96" t="str" cm="1">
        <f t="array" ref="AJ425">IF(A425="","",IF(INDEX(Table_Methods!A:F,MATCH(G425,Table_Methods!B:B,0),1)&lt;&gt;"BKFL2","",MAX(0,ROUND(BKFL2_CEB(AC425,AD425,AK425,F425,F425,J425),1))))</f>
        <v/>
      </c>
      <c r="AK425" s="96" t="str" cm="1">
        <f t="array" ref="AK425">IF(A425="","",IF(INDEX(Table_Methods!A:F,MATCH(G425,Table_Methods!B:B,0),1)&lt;&gt;"BKFL2","",MAX(0,ROUND(BKFL2_STR_NRK(AC425,AD425,K425,V425,X425),1))))</f>
        <v/>
      </c>
      <c r="AL425" s="96" t="str" cm="1">
        <f t="array" ref="AL425">IF(A425="","",IF(INDEX(Table_Methods!A:F,MATCH(G425,Table_Methods!B:B,0),1)&lt;&gt;"BKFL2","",MAX(0,ROUND(BKFL2_STR_RCK(AB425,F425),1))))</f>
        <v/>
      </c>
      <c r="AM425" s="96" t="str" cm="1">
        <f t="array" ref="AM425">IF(A425="","",IF(INDEX(Table_Methods!A:F,MATCH(G425,Table_Methods!B:B,0),1)&lt;&gt;"BKFL3","",MAX(0,ROUND(BKFL3_STR(AC425+AE425,K425),1))))</f>
        <v/>
      </c>
      <c r="AN425" s="96" t="str" cm="1">
        <f t="array" ref="AN425">IF(A425="","",IF(INDEX(Table_Methods!A:F,MATCH(G425,Table_Methods!B:B,0),1)&lt;&gt;"BKFL6","",MAX(0,ROUND(BKFL6_CEB(AC425,AE425,AO425,F425,F425,J425),1))))</f>
        <v/>
      </c>
      <c r="AO425" s="97" t="str" cm="1">
        <f t="array" ref="AO425">IF(A425="","",IF(INDEX(Table_Methods!A:F,MATCH(G425,Table_Methods!B:B,0),1)&lt;&gt;"BKFL6","",MAX(0,ROUND(BKFL6_STR_NRK(AC425,K425,V425),1))))</f>
        <v/>
      </c>
      <c r="AP425" s="96" t="str" cm="1">
        <f t="array" ref="AP425">IF(A425="","",IF(INDEX(Table_Methods!A:F,MATCH(G425,Table_Methods!B:B,0),1)&lt;&gt;"BKFL6","",MAX(0,ROUND(BKFL6_STR_RCK(AB425,F425),1))))</f>
        <v/>
      </c>
      <c r="AQ425" s="97" t="str" cm="1">
        <f t="array" ref="AQ425">IF(A425="","",IF(INDEX(Table_Methods!A:F,MATCH(G425,Table_Methods!B:B,0),1)&lt;&gt;"BKFL7","",MAX(0,ROUND(BKFL7_CEB(AC425,AD425,AR425,F425,F425,J425),1))))</f>
        <v/>
      </c>
      <c r="AR425" s="96" t="str" cm="1">
        <f t="array" ref="AR425">IF(A425="","",IF(INDEX(Table_Methods!A:F,MATCH(G425,Table_Methods!B:B,0),1)&lt;&gt;"BKFL7","",MAX(0,ROUND(BKFL7_STR_NRK(AC425,K425,V425),1))))</f>
        <v/>
      </c>
      <c r="AS425" s="96" t="str" cm="1">
        <f t="array" ref="AS425">IF(A425="","",IF(INDEX(Table_Methods!A:F,MATCH(G425,Table_Methods!B:B,0),1)&lt;&gt;"BKFL7","",MAX(0,ROUND(BKFL7_STR_RCK(AB425,F425),1))))</f>
        <v/>
      </c>
      <c r="AT425" s="97" t="str" cm="1">
        <f t="array" ref="AT425">IF(A425="","",IF(INDEX(Table_Methods!A:F,MATCH(G425,Table_Methods!B:B,0),1)&lt;&gt;"BKFL8","",MAX(0,ROUND(BKFL8_CEB(AF425,Z425,AA425),1))))</f>
        <v/>
      </c>
      <c r="AU425" s="96" t="str" cm="1">
        <f t="array" ref="AU425">IF(A425="","",IF(INDEX(Table_Methods!A:F,MATCH(G425,Table_Methods!B:B,0),1)&lt;&gt;"BKFL8","",MAX(0,ROUND(BKFL8_STR_NRK(AC425,AD425,X425,Y425,Z425),1))))</f>
        <v/>
      </c>
      <c r="AV425" s="96" t="str" cm="1">
        <f t="array" ref="AV425">IF(A425="","",IF(INDEX(Table_Methods!A:F,MATCH(G425,Table_Methods!B:B,0),1)&lt;&gt;"BKFL8","",MAX(0,ROUND(BKFL8_STR_RCK(AB425,X425),1))))</f>
        <v/>
      </c>
      <c r="AW425" s="96" t="str" cm="1">
        <f t="array" ref="AW425">IF(A425="","",IF(INDEX(Table_Methods!A:F,MATCH(G425,Table_Methods!B:B,0),1)&lt;&gt;"BKFL9","",MAX(0,ROUND(BKFL9_STR_NRK(AC425,AD425,X425,Y425,Z425),1))))</f>
        <v/>
      </c>
      <c r="AX425" s="96" t="str" cm="1">
        <f t="array" ref="AX425">IF(A425="","",IF(INDEX(Table_Methods!A:F,MATCH(G425,Table_Methods!B:B,0),1)&lt;&gt;"BKFL9","",MAX(0,ROUND(BKFL9_STR_RCK(AB425,X425),1))))</f>
        <v/>
      </c>
    </row>
    <row r="426" spans="1:50" x14ac:dyDescent="0.25">
      <c r="A426" s="82" t="str">
        <f>IF(Input!A426="","",Input!A426)</f>
        <v/>
      </c>
      <c r="B426" s="82" t="str">
        <f>IF(Input!B426="","",Input!B426)</f>
        <v/>
      </c>
      <c r="C426" s="82" t="str">
        <f>IF(Input!D426="","",Input!D426)</f>
        <v/>
      </c>
      <c r="D426" s="82" t="str">
        <f>IF(Input!E426="","",Input!E426)</f>
        <v/>
      </c>
      <c r="E426" s="82" t="str">
        <f>IF(Input!F426="","",Input!F426)</f>
        <v/>
      </c>
      <c r="F426" s="82" t="str">
        <f>IF(Input!G426="","",Input!G426)</f>
        <v/>
      </c>
      <c r="G426" s="83" t="str">
        <f>IF(Input!H426="","",Input!H426)</f>
        <v/>
      </c>
      <c r="H426" s="82" t="str">
        <f>IF(Input!I426="","",Input!I426)</f>
        <v/>
      </c>
      <c r="I426" s="82" t="str">
        <f>IF(Input!J426="","",Input!J426)</f>
        <v/>
      </c>
      <c r="J426" s="82" t="str">
        <f>IF(Input!K426="","",Input!K426)</f>
        <v/>
      </c>
      <c r="K426" s="82" t="str">
        <f>IF(Input!L426="","",Input!L426)</f>
        <v/>
      </c>
      <c r="L426" s="70" t="str">
        <f>IF(B426="","",IF(B426="Box",4,IF(AND(Project!$B$12&gt;0,ISNUMBER(Project!$B$12)),Project!$B$12,12)))</f>
        <v/>
      </c>
      <c r="M426" s="66" t="str">
        <f t="shared" si="42"/>
        <v/>
      </c>
      <c r="N426" s="66" t="str">
        <f t="shared" si="43"/>
        <v/>
      </c>
      <c r="O426" s="67" t="str" cm="1">
        <f t="array" ref="O426">IF(A426="","",ROUND(IF(B426="Circular",Circular(M426),IF(B426="Box",Box(M426,N426),Elliptical(M426,N426))),3))</f>
        <v/>
      </c>
      <c r="P426" s="66" t="str">
        <f t="shared" si="44"/>
        <v/>
      </c>
      <c r="Q426" s="66" t="str" cm="1">
        <f t="array" ref="Q426">IF(M426="","",ROUND(W(M426),2))</f>
        <v/>
      </c>
      <c r="R426" s="66" t="str" cm="1">
        <f t="array" ref="R426">IF(M426="","",ROUND(Wb(Q426,M426),2))</f>
        <v/>
      </c>
      <c r="S426" s="66" t="str" cm="1">
        <f t="array" ref="S426">IF(R426="","",ROUND(K(R426,N426,L426),2))</f>
        <v/>
      </c>
      <c r="T426" s="66" t="str" cm="1">
        <f t="array" ref="T426">IF(S426="","",ROUND(K_3(S426,P426,L426),2))</f>
        <v/>
      </c>
      <c r="U426" s="66" t="str" cm="1">
        <f t="array" ref="U426">IF(S426="","",ROUND(Wt(I426,S426,L426),2))</f>
        <v/>
      </c>
      <c r="V426" s="92" t="str" cm="1">
        <f t="array" ref="V426">IF(A426="","",MAX(ROUND(L_B2(K426,N426),2),0))</f>
        <v/>
      </c>
      <c r="W426" s="92" t="str" cm="1">
        <f t="array" ref="W426">IF(A426="","",MAX(ROUND(L_Tc(K426,I426,N426),2),0))</f>
        <v/>
      </c>
      <c r="X426" s="92" t="str" cm="1">
        <f t="array" ref="X426">IF(N426="","",ROUND(L_Vc(K426,P426,N426),2))</f>
        <v/>
      </c>
      <c r="Y426" s="92" t="str">
        <f t="shared" si="45"/>
        <v/>
      </c>
      <c r="Z426" s="92" t="str">
        <f t="shared" si="46"/>
        <v/>
      </c>
      <c r="AA426" s="92" t="str">
        <f t="shared" si="47"/>
        <v/>
      </c>
      <c r="AB426" s="76" t="str" cm="1">
        <f t="array" ref="AB426">IF(A426="","",AREA_F(IF(RIGHT(G426,4)="ment",P426,I426),R426))</f>
        <v/>
      </c>
      <c r="AC426" s="76" t="str" cm="1">
        <f t="array" ref="AC426">IF(A426="","",ROUND(AREA_BC(R426,S426,N426,O426),2))</f>
        <v/>
      </c>
      <c r="AD426" s="76" t="str">
        <f t="shared" si="48"/>
        <v/>
      </c>
      <c r="AE426" s="76" t="str" cm="1">
        <f t="array" ref="AE426">IF(A426="","",ROUND(AREA_CT(S426,U426,I426),2))</f>
        <v/>
      </c>
      <c r="AF426" s="76" t="str" cm="1">
        <f t="array" ref="AF426">IF(A426="","",ROUND(AREA_VT(T426,U426,I426,P426),2))</f>
        <v/>
      </c>
      <c r="AG426" s="96" t="str" cm="1">
        <f t="array" ref="AG426">IF(A426="","",IF(INDEX(Table_Methods!A:F,MATCH(G426,Table_Methods!B:B,0),1)&lt;&gt;"BKFL1","",MAX(0,ROUND(BKFL1_CEB(AC426,AE426,AH426,F426,F426,J426),1))))</f>
        <v/>
      </c>
      <c r="AH426" s="96" t="str" cm="1">
        <f t="array" ref="AH426">IF(A426="","",IF(INDEX(Table_Methods!A:F,MATCH(G426,Table_Methods!B:B,0),1)&lt;&gt;"BKFL1","",MAX(0,ROUND(BKFL1_STR_NRK(AC426,AE426,K426,V426,W426),1))))</f>
        <v/>
      </c>
      <c r="AI426" s="96" t="str" cm="1">
        <f t="array" ref="AI426">IF(A426="","",IF(INDEX(Table_Methods!A:F,MATCH(G426,Table_Methods!B:B,0),1)&lt;&gt;"BKFL1","",MAX(0,ROUND(BKFL1_STR_RCK(AB426,F426),1))))</f>
        <v/>
      </c>
      <c r="AJ426" s="96" t="str" cm="1">
        <f t="array" ref="AJ426">IF(A426="","",IF(INDEX(Table_Methods!A:F,MATCH(G426,Table_Methods!B:B,0),1)&lt;&gt;"BKFL2","",MAX(0,ROUND(BKFL2_CEB(AC426,AD426,AK426,F426,F426,J426),1))))</f>
        <v/>
      </c>
      <c r="AK426" s="96" t="str" cm="1">
        <f t="array" ref="AK426">IF(A426="","",IF(INDEX(Table_Methods!A:F,MATCH(G426,Table_Methods!B:B,0),1)&lt;&gt;"BKFL2","",MAX(0,ROUND(BKFL2_STR_NRK(AC426,AD426,K426,V426,X426),1))))</f>
        <v/>
      </c>
      <c r="AL426" s="96" t="str" cm="1">
        <f t="array" ref="AL426">IF(A426="","",IF(INDEX(Table_Methods!A:F,MATCH(G426,Table_Methods!B:B,0),1)&lt;&gt;"BKFL2","",MAX(0,ROUND(BKFL2_STR_RCK(AB426,F426),1))))</f>
        <v/>
      </c>
      <c r="AM426" s="96" t="str" cm="1">
        <f t="array" ref="AM426">IF(A426="","",IF(INDEX(Table_Methods!A:F,MATCH(G426,Table_Methods!B:B,0),1)&lt;&gt;"BKFL3","",MAX(0,ROUND(BKFL3_STR(AC426+AE426,K426),1))))</f>
        <v/>
      </c>
      <c r="AN426" s="96" t="str" cm="1">
        <f t="array" ref="AN426">IF(A426="","",IF(INDEX(Table_Methods!A:F,MATCH(G426,Table_Methods!B:B,0),1)&lt;&gt;"BKFL6","",MAX(0,ROUND(BKFL6_CEB(AC426,AE426,AO426,F426,F426,J426),1))))</f>
        <v/>
      </c>
      <c r="AO426" s="97" t="str" cm="1">
        <f t="array" ref="AO426">IF(A426="","",IF(INDEX(Table_Methods!A:F,MATCH(G426,Table_Methods!B:B,0),1)&lt;&gt;"BKFL6","",MAX(0,ROUND(BKFL6_STR_NRK(AC426,K426,V426),1))))</f>
        <v/>
      </c>
      <c r="AP426" s="96" t="str" cm="1">
        <f t="array" ref="AP426">IF(A426="","",IF(INDEX(Table_Methods!A:F,MATCH(G426,Table_Methods!B:B,0),1)&lt;&gt;"BKFL6","",MAX(0,ROUND(BKFL6_STR_RCK(AB426,F426),1))))</f>
        <v/>
      </c>
      <c r="AQ426" s="97" t="str" cm="1">
        <f t="array" ref="AQ426">IF(A426="","",IF(INDEX(Table_Methods!A:F,MATCH(G426,Table_Methods!B:B,0),1)&lt;&gt;"BKFL7","",MAX(0,ROUND(BKFL7_CEB(AC426,AD426,AR426,F426,F426,J426),1))))</f>
        <v/>
      </c>
      <c r="AR426" s="96" t="str" cm="1">
        <f t="array" ref="AR426">IF(A426="","",IF(INDEX(Table_Methods!A:F,MATCH(G426,Table_Methods!B:B,0),1)&lt;&gt;"BKFL7","",MAX(0,ROUND(BKFL7_STR_NRK(AC426,K426,V426),1))))</f>
        <v/>
      </c>
      <c r="AS426" s="96" t="str" cm="1">
        <f t="array" ref="AS426">IF(A426="","",IF(INDEX(Table_Methods!A:F,MATCH(G426,Table_Methods!B:B,0),1)&lt;&gt;"BKFL7","",MAX(0,ROUND(BKFL7_STR_RCK(AB426,F426),1))))</f>
        <v/>
      </c>
      <c r="AT426" s="97" t="str" cm="1">
        <f t="array" ref="AT426">IF(A426="","",IF(INDEX(Table_Methods!A:F,MATCH(G426,Table_Methods!B:B,0),1)&lt;&gt;"BKFL8","",MAX(0,ROUND(BKFL8_CEB(AF426,Z426,AA426),1))))</f>
        <v/>
      </c>
      <c r="AU426" s="96" t="str" cm="1">
        <f t="array" ref="AU426">IF(A426="","",IF(INDEX(Table_Methods!A:F,MATCH(G426,Table_Methods!B:B,0),1)&lt;&gt;"BKFL8","",MAX(0,ROUND(BKFL8_STR_NRK(AC426,AD426,X426,Y426,Z426),1))))</f>
        <v/>
      </c>
      <c r="AV426" s="96" t="str" cm="1">
        <f t="array" ref="AV426">IF(A426="","",IF(INDEX(Table_Methods!A:F,MATCH(G426,Table_Methods!B:B,0),1)&lt;&gt;"BKFL8","",MAX(0,ROUND(BKFL8_STR_RCK(AB426,X426),1))))</f>
        <v/>
      </c>
      <c r="AW426" s="96" t="str" cm="1">
        <f t="array" ref="AW426">IF(A426="","",IF(INDEX(Table_Methods!A:F,MATCH(G426,Table_Methods!B:B,0),1)&lt;&gt;"BKFL9","",MAX(0,ROUND(BKFL9_STR_NRK(AC426,AD426,X426,Y426,Z426),1))))</f>
        <v/>
      </c>
      <c r="AX426" s="96" t="str" cm="1">
        <f t="array" ref="AX426">IF(A426="","",IF(INDEX(Table_Methods!A:F,MATCH(G426,Table_Methods!B:B,0),1)&lt;&gt;"BKFL9","",MAX(0,ROUND(BKFL9_STR_RCK(AB426,X426),1))))</f>
        <v/>
      </c>
    </row>
    <row r="427" spans="1:50" x14ac:dyDescent="0.25">
      <c r="A427" s="82" t="str">
        <f>IF(Input!A427="","",Input!A427)</f>
        <v/>
      </c>
      <c r="B427" s="82" t="str">
        <f>IF(Input!B427="","",Input!B427)</f>
        <v/>
      </c>
      <c r="C427" s="82" t="str">
        <f>IF(Input!D427="","",Input!D427)</f>
        <v/>
      </c>
      <c r="D427" s="82" t="str">
        <f>IF(Input!E427="","",Input!E427)</f>
        <v/>
      </c>
      <c r="E427" s="82" t="str">
        <f>IF(Input!F427="","",Input!F427)</f>
        <v/>
      </c>
      <c r="F427" s="82" t="str">
        <f>IF(Input!G427="","",Input!G427)</f>
        <v/>
      </c>
      <c r="G427" s="83" t="str">
        <f>IF(Input!H427="","",Input!H427)</f>
        <v/>
      </c>
      <c r="H427" s="82" t="str">
        <f>IF(Input!I427="","",Input!I427)</f>
        <v/>
      </c>
      <c r="I427" s="82" t="str">
        <f>IF(Input!J427="","",Input!J427)</f>
        <v/>
      </c>
      <c r="J427" s="82" t="str">
        <f>IF(Input!K427="","",Input!K427)</f>
        <v/>
      </c>
      <c r="K427" s="82" t="str">
        <f>IF(Input!L427="","",Input!L427)</f>
        <v/>
      </c>
      <c r="L427" s="70" t="str">
        <f>IF(B427="","",IF(B427="Box",4,IF(AND(Project!$B$12&gt;0,ISNUMBER(Project!$B$12)),Project!$B$12,12)))</f>
        <v/>
      </c>
      <c r="M427" s="66" t="str">
        <f t="shared" si="42"/>
        <v/>
      </c>
      <c r="N427" s="66" t="str">
        <f t="shared" si="43"/>
        <v/>
      </c>
      <c r="O427" s="67" t="str" cm="1">
        <f t="array" ref="O427">IF(A427="","",ROUND(IF(B427="Circular",Circular(M427),IF(B427="Box",Box(M427,N427),Elliptical(M427,N427))),3))</f>
        <v/>
      </c>
      <c r="P427" s="66" t="str">
        <f t="shared" si="44"/>
        <v/>
      </c>
      <c r="Q427" s="66" t="str" cm="1">
        <f t="array" ref="Q427">IF(M427="","",ROUND(W(M427),2))</f>
        <v/>
      </c>
      <c r="R427" s="66" t="str" cm="1">
        <f t="array" ref="R427">IF(M427="","",ROUND(Wb(Q427,M427),2))</f>
        <v/>
      </c>
      <c r="S427" s="66" t="str" cm="1">
        <f t="array" ref="S427">IF(R427="","",ROUND(K(R427,N427,L427),2))</f>
        <v/>
      </c>
      <c r="T427" s="66" t="str" cm="1">
        <f t="array" ref="T427">IF(S427="","",ROUND(K_3(S427,P427,L427),2))</f>
        <v/>
      </c>
      <c r="U427" s="66" t="str" cm="1">
        <f t="array" ref="U427">IF(S427="","",ROUND(Wt(I427,S427,L427),2))</f>
        <v/>
      </c>
      <c r="V427" s="92" t="str" cm="1">
        <f t="array" ref="V427">IF(A427="","",MAX(ROUND(L_B2(K427,N427),2),0))</f>
        <v/>
      </c>
      <c r="W427" s="92" t="str" cm="1">
        <f t="array" ref="W427">IF(A427="","",MAX(ROUND(L_Tc(K427,I427,N427),2),0))</f>
        <v/>
      </c>
      <c r="X427" s="92" t="str" cm="1">
        <f t="array" ref="X427">IF(N427="","",ROUND(L_Vc(K427,P427,N427),2))</f>
        <v/>
      </c>
      <c r="Y427" s="92" t="str">
        <f t="shared" si="45"/>
        <v/>
      </c>
      <c r="Z427" s="92" t="str">
        <f t="shared" si="46"/>
        <v/>
      </c>
      <c r="AA427" s="92" t="str">
        <f t="shared" si="47"/>
        <v/>
      </c>
      <c r="AB427" s="76" t="str" cm="1">
        <f t="array" ref="AB427">IF(A427="","",AREA_F(IF(RIGHT(G427,4)="ment",P427,I427),R427))</f>
        <v/>
      </c>
      <c r="AC427" s="76" t="str" cm="1">
        <f t="array" ref="AC427">IF(A427="","",ROUND(AREA_BC(R427,S427,N427,O427),2))</f>
        <v/>
      </c>
      <c r="AD427" s="76" t="str">
        <f t="shared" si="48"/>
        <v/>
      </c>
      <c r="AE427" s="76" t="str" cm="1">
        <f t="array" ref="AE427">IF(A427="","",ROUND(AREA_CT(S427,U427,I427),2))</f>
        <v/>
      </c>
      <c r="AF427" s="76" t="str" cm="1">
        <f t="array" ref="AF427">IF(A427="","",ROUND(AREA_VT(T427,U427,I427,P427),2))</f>
        <v/>
      </c>
      <c r="AG427" s="96" t="str" cm="1">
        <f t="array" ref="AG427">IF(A427="","",IF(INDEX(Table_Methods!A:F,MATCH(G427,Table_Methods!B:B,0),1)&lt;&gt;"BKFL1","",MAX(0,ROUND(BKFL1_CEB(AC427,AE427,AH427,F427,F427,J427),1))))</f>
        <v/>
      </c>
      <c r="AH427" s="96" t="str" cm="1">
        <f t="array" ref="AH427">IF(A427="","",IF(INDEX(Table_Methods!A:F,MATCH(G427,Table_Methods!B:B,0),1)&lt;&gt;"BKFL1","",MAX(0,ROUND(BKFL1_STR_NRK(AC427,AE427,K427,V427,W427),1))))</f>
        <v/>
      </c>
      <c r="AI427" s="96" t="str" cm="1">
        <f t="array" ref="AI427">IF(A427="","",IF(INDEX(Table_Methods!A:F,MATCH(G427,Table_Methods!B:B,0),1)&lt;&gt;"BKFL1","",MAX(0,ROUND(BKFL1_STR_RCK(AB427,F427),1))))</f>
        <v/>
      </c>
      <c r="AJ427" s="96" t="str" cm="1">
        <f t="array" ref="AJ427">IF(A427="","",IF(INDEX(Table_Methods!A:F,MATCH(G427,Table_Methods!B:B,0),1)&lt;&gt;"BKFL2","",MAX(0,ROUND(BKFL2_CEB(AC427,AD427,AK427,F427,F427,J427),1))))</f>
        <v/>
      </c>
      <c r="AK427" s="96" t="str" cm="1">
        <f t="array" ref="AK427">IF(A427="","",IF(INDEX(Table_Methods!A:F,MATCH(G427,Table_Methods!B:B,0),1)&lt;&gt;"BKFL2","",MAX(0,ROUND(BKFL2_STR_NRK(AC427,AD427,K427,V427,X427),1))))</f>
        <v/>
      </c>
      <c r="AL427" s="96" t="str" cm="1">
        <f t="array" ref="AL427">IF(A427="","",IF(INDEX(Table_Methods!A:F,MATCH(G427,Table_Methods!B:B,0),1)&lt;&gt;"BKFL2","",MAX(0,ROUND(BKFL2_STR_RCK(AB427,F427),1))))</f>
        <v/>
      </c>
      <c r="AM427" s="96" t="str" cm="1">
        <f t="array" ref="AM427">IF(A427="","",IF(INDEX(Table_Methods!A:F,MATCH(G427,Table_Methods!B:B,0),1)&lt;&gt;"BKFL3","",MAX(0,ROUND(BKFL3_STR(AC427+AE427,K427),1))))</f>
        <v/>
      </c>
      <c r="AN427" s="96" t="str" cm="1">
        <f t="array" ref="AN427">IF(A427="","",IF(INDEX(Table_Methods!A:F,MATCH(G427,Table_Methods!B:B,0),1)&lt;&gt;"BKFL6","",MAX(0,ROUND(BKFL6_CEB(AC427,AE427,AO427,F427,F427,J427),1))))</f>
        <v/>
      </c>
      <c r="AO427" s="97" t="str" cm="1">
        <f t="array" ref="AO427">IF(A427="","",IF(INDEX(Table_Methods!A:F,MATCH(G427,Table_Methods!B:B,0),1)&lt;&gt;"BKFL6","",MAX(0,ROUND(BKFL6_STR_NRK(AC427,K427,V427),1))))</f>
        <v/>
      </c>
      <c r="AP427" s="96" t="str" cm="1">
        <f t="array" ref="AP427">IF(A427="","",IF(INDEX(Table_Methods!A:F,MATCH(G427,Table_Methods!B:B,0),1)&lt;&gt;"BKFL6","",MAX(0,ROUND(BKFL6_STR_RCK(AB427,F427),1))))</f>
        <v/>
      </c>
      <c r="AQ427" s="97" t="str" cm="1">
        <f t="array" ref="AQ427">IF(A427="","",IF(INDEX(Table_Methods!A:F,MATCH(G427,Table_Methods!B:B,0),1)&lt;&gt;"BKFL7","",MAX(0,ROUND(BKFL7_CEB(AC427,AD427,AR427,F427,F427,J427),1))))</f>
        <v/>
      </c>
      <c r="AR427" s="96" t="str" cm="1">
        <f t="array" ref="AR427">IF(A427="","",IF(INDEX(Table_Methods!A:F,MATCH(G427,Table_Methods!B:B,0),1)&lt;&gt;"BKFL7","",MAX(0,ROUND(BKFL7_STR_NRK(AC427,K427,V427),1))))</f>
        <v/>
      </c>
      <c r="AS427" s="96" t="str" cm="1">
        <f t="array" ref="AS427">IF(A427="","",IF(INDEX(Table_Methods!A:F,MATCH(G427,Table_Methods!B:B,0),1)&lt;&gt;"BKFL7","",MAX(0,ROUND(BKFL7_STR_RCK(AB427,F427),1))))</f>
        <v/>
      </c>
      <c r="AT427" s="97" t="str" cm="1">
        <f t="array" ref="AT427">IF(A427="","",IF(INDEX(Table_Methods!A:F,MATCH(G427,Table_Methods!B:B,0),1)&lt;&gt;"BKFL8","",MAX(0,ROUND(BKFL8_CEB(AF427,Z427,AA427),1))))</f>
        <v/>
      </c>
      <c r="AU427" s="96" t="str" cm="1">
        <f t="array" ref="AU427">IF(A427="","",IF(INDEX(Table_Methods!A:F,MATCH(G427,Table_Methods!B:B,0),1)&lt;&gt;"BKFL8","",MAX(0,ROUND(BKFL8_STR_NRK(AC427,AD427,X427,Y427,Z427),1))))</f>
        <v/>
      </c>
      <c r="AV427" s="96" t="str" cm="1">
        <f t="array" ref="AV427">IF(A427="","",IF(INDEX(Table_Methods!A:F,MATCH(G427,Table_Methods!B:B,0),1)&lt;&gt;"BKFL8","",MAX(0,ROUND(BKFL8_STR_RCK(AB427,X427),1))))</f>
        <v/>
      </c>
      <c r="AW427" s="96" t="str" cm="1">
        <f t="array" ref="AW427">IF(A427="","",IF(INDEX(Table_Methods!A:F,MATCH(G427,Table_Methods!B:B,0),1)&lt;&gt;"BKFL9","",MAX(0,ROUND(BKFL9_STR_NRK(AC427,AD427,X427,Y427,Z427),1))))</f>
        <v/>
      </c>
      <c r="AX427" s="96" t="str" cm="1">
        <f t="array" ref="AX427">IF(A427="","",IF(INDEX(Table_Methods!A:F,MATCH(G427,Table_Methods!B:B,0),1)&lt;&gt;"BKFL9","",MAX(0,ROUND(BKFL9_STR_RCK(AB427,X427),1))))</f>
        <v/>
      </c>
    </row>
    <row r="428" spans="1:50" x14ac:dyDescent="0.25">
      <c r="A428" s="82" t="str">
        <f>IF(Input!A428="","",Input!A428)</f>
        <v/>
      </c>
      <c r="B428" s="82" t="str">
        <f>IF(Input!B428="","",Input!B428)</f>
        <v/>
      </c>
      <c r="C428" s="82" t="str">
        <f>IF(Input!D428="","",Input!D428)</f>
        <v/>
      </c>
      <c r="D428" s="82" t="str">
        <f>IF(Input!E428="","",Input!E428)</f>
        <v/>
      </c>
      <c r="E428" s="82" t="str">
        <f>IF(Input!F428="","",Input!F428)</f>
        <v/>
      </c>
      <c r="F428" s="82" t="str">
        <f>IF(Input!G428="","",Input!G428)</f>
        <v/>
      </c>
      <c r="G428" s="83" t="str">
        <f>IF(Input!H428="","",Input!H428)</f>
        <v/>
      </c>
      <c r="H428" s="82" t="str">
        <f>IF(Input!I428="","",Input!I428)</f>
        <v/>
      </c>
      <c r="I428" s="82" t="str">
        <f>IF(Input!J428="","",Input!J428)</f>
        <v/>
      </c>
      <c r="J428" s="82" t="str">
        <f>IF(Input!K428="","",Input!K428)</f>
        <v/>
      </c>
      <c r="K428" s="82" t="str">
        <f>IF(Input!L428="","",Input!L428)</f>
        <v/>
      </c>
      <c r="L428" s="70" t="str">
        <f>IF(B428="","",IF(B428="Box",4,IF(AND(Project!$B$12&gt;0,ISNUMBER(Project!$B$12)),Project!$B$12,12)))</f>
        <v/>
      </c>
      <c r="M428" s="66" t="str">
        <f t="shared" si="42"/>
        <v/>
      </c>
      <c r="N428" s="66" t="str">
        <f t="shared" si="43"/>
        <v/>
      </c>
      <c r="O428" s="67" t="str" cm="1">
        <f t="array" ref="O428">IF(A428="","",ROUND(IF(B428="Circular",Circular(M428),IF(B428="Box",Box(M428,N428),Elliptical(M428,N428))),3))</f>
        <v/>
      </c>
      <c r="P428" s="66" t="str">
        <f t="shared" si="44"/>
        <v/>
      </c>
      <c r="Q428" s="66" t="str" cm="1">
        <f t="array" ref="Q428">IF(M428="","",ROUND(W(M428),2))</f>
        <v/>
      </c>
      <c r="R428" s="66" t="str" cm="1">
        <f t="array" ref="R428">IF(M428="","",ROUND(Wb(Q428,M428),2))</f>
        <v/>
      </c>
      <c r="S428" s="66" t="str" cm="1">
        <f t="array" ref="S428">IF(R428="","",ROUND(K(R428,N428,L428),2))</f>
        <v/>
      </c>
      <c r="T428" s="66" t="str" cm="1">
        <f t="array" ref="T428">IF(S428="","",ROUND(K_3(S428,P428,L428),2))</f>
        <v/>
      </c>
      <c r="U428" s="66" t="str" cm="1">
        <f t="array" ref="U428">IF(S428="","",ROUND(Wt(I428,S428,L428),2))</f>
        <v/>
      </c>
      <c r="V428" s="92" t="str" cm="1">
        <f t="array" ref="V428">IF(A428="","",MAX(ROUND(L_B2(K428,N428),2),0))</f>
        <v/>
      </c>
      <c r="W428" s="92" t="str" cm="1">
        <f t="array" ref="W428">IF(A428="","",MAX(ROUND(L_Tc(K428,I428,N428),2),0))</f>
        <v/>
      </c>
      <c r="X428" s="92" t="str" cm="1">
        <f t="array" ref="X428">IF(N428="","",ROUND(L_Vc(K428,P428,N428),2))</f>
        <v/>
      </c>
      <c r="Y428" s="92" t="str">
        <f t="shared" si="45"/>
        <v/>
      </c>
      <c r="Z428" s="92" t="str">
        <f t="shared" si="46"/>
        <v/>
      </c>
      <c r="AA428" s="92" t="str">
        <f t="shared" si="47"/>
        <v/>
      </c>
      <c r="AB428" s="76" t="str" cm="1">
        <f t="array" ref="AB428">IF(A428="","",AREA_F(IF(RIGHT(G428,4)="ment",P428,I428),R428))</f>
        <v/>
      </c>
      <c r="AC428" s="76" t="str" cm="1">
        <f t="array" ref="AC428">IF(A428="","",ROUND(AREA_BC(R428,S428,N428,O428),2))</f>
        <v/>
      </c>
      <c r="AD428" s="76" t="str">
        <f t="shared" si="48"/>
        <v/>
      </c>
      <c r="AE428" s="76" t="str" cm="1">
        <f t="array" ref="AE428">IF(A428="","",ROUND(AREA_CT(S428,U428,I428),2))</f>
        <v/>
      </c>
      <c r="AF428" s="76" t="str" cm="1">
        <f t="array" ref="AF428">IF(A428="","",ROUND(AREA_VT(T428,U428,I428,P428),2))</f>
        <v/>
      </c>
      <c r="AG428" s="96" t="str" cm="1">
        <f t="array" ref="AG428">IF(A428="","",IF(INDEX(Table_Methods!A:F,MATCH(G428,Table_Methods!B:B,0),1)&lt;&gt;"BKFL1","",MAX(0,ROUND(BKFL1_CEB(AC428,AE428,AH428,F428,F428,J428),1))))</f>
        <v/>
      </c>
      <c r="AH428" s="96" t="str" cm="1">
        <f t="array" ref="AH428">IF(A428="","",IF(INDEX(Table_Methods!A:F,MATCH(G428,Table_Methods!B:B,0),1)&lt;&gt;"BKFL1","",MAX(0,ROUND(BKFL1_STR_NRK(AC428,AE428,K428,V428,W428),1))))</f>
        <v/>
      </c>
      <c r="AI428" s="96" t="str" cm="1">
        <f t="array" ref="AI428">IF(A428="","",IF(INDEX(Table_Methods!A:F,MATCH(G428,Table_Methods!B:B,0),1)&lt;&gt;"BKFL1","",MAX(0,ROUND(BKFL1_STR_RCK(AB428,F428),1))))</f>
        <v/>
      </c>
      <c r="AJ428" s="96" t="str" cm="1">
        <f t="array" ref="AJ428">IF(A428="","",IF(INDEX(Table_Methods!A:F,MATCH(G428,Table_Methods!B:B,0),1)&lt;&gt;"BKFL2","",MAX(0,ROUND(BKFL2_CEB(AC428,AD428,AK428,F428,F428,J428),1))))</f>
        <v/>
      </c>
      <c r="AK428" s="96" t="str" cm="1">
        <f t="array" ref="AK428">IF(A428="","",IF(INDEX(Table_Methods!A:F,MATCH(G428,Table_Methods!B:B,0),1)&lt;&gt;"BKFL2","",MAX(0,ROUND(BKFL2_STR_NRK(AC428,AD428,K428,V428,X428),1))))</f>
        <v/>
      </c>
      <c r="AL428" s="96" t="str" cm="1">
        <f t="array" ref="AL428">IF(A428="","",IF(INDEX(Table_Methods!A:F,MATCH(G428,Table_Methods!B:B,0),1)&lt;&gt;"BKFL2","",MAX(0,ROUND(BKFL2_STR_RCK(AB428,F428),1))))</f>
        <v/>
      </c>
      <c r="AM428" s="96" t="str" cm="1">
        <f t="array" ref="AM428">IF(A428="","",IF(INDEX(Table_Methods!A:F,MATCH(G428,Table_Methods!B:B,0),1)&lt;&gt;"BKFL3","",MAX(0,ROUND(BKFL3_STR(AC428+AE428,K428),1))))</f>
        <v/>
      </c>
      <c r="AN428" s="96" t="str" cm="1">
        <f t="array" ref="AN428">IF(A428="","",IF(INDEX(Table_Methods!A:F,MATCH(G428,Table_Methods!B:B,0),1)&lt;&gt;"BKFL6","",MAX(0,ROUND(BKFL6_CEB(AC428,AE428,AO428,F428,F428,J428),1))))</f>
        <v/>
      </c>
      <c r="AO428" s="97" t="str" cm="1">
        <f t="array" ref="AO428">IF(A428="","",IF(INDEX(Table_Methods!A:F,MATCH(G428,Table_Methods!B:B,0),1)&lt;&gt;"BKFL6","",MAX(0,ROUND(BKFL6_STR_NRK(AC428,K428,V428),1))))</f>
        <v/>
      </c>
      <c r="AP428" s="96" t="str" cm="1">
        <f t="array" ref="AP428">IF(A428="","",IF(INDEX(Table_Methods!A:F,MATCH(G428,Table_Methods!B:B,0),1)&lt;&gt;"BKFL6","",MAX(0,ROUND(BKFL6_STR_RCK(AB428,F428),1))))</f>
        <v/>
      </c>
      <c r="AQ428" s="97" t="str" cm="1">
        <f t="array" ref="AQ428">IF(A428="","",IF(INDEX(Table_Methods!A:F,MATCH(G428,Table_Methods!B:B,0),1)&lt;&gt;"BKFL7","",MAX(0,ROUND(BKFL7_CEB(AC428,AD428,AR428,F428,F428,J428),1))))</f>
        <v/>
      </c>
      <c r="AR428" s="96" t="str" cm="1">
        <f t="array" ref="AR428">IF(A428="","",IF(INDEX(Table_Methods!A:F,MATCH(G428,Table_Methods!B:B,0),1)&lt;&gt;"BKFL7","",MAX(0,ROUND(BKFL7_STR_NRK(AC428,K428,V428),1))))</f>
        <v/>
      </c>
      <c r="AS428" s="96" t="str" cm="1">
        <f t="array" ref="AS428">IF(A428="","",IF(INDEX(Table_Methods!A:F,MATCH(G428,Table_Methods!B:B,0),1)&lt;&gt;"BKFL7","",MAX(0,ROUND(BKFL7_STR_RCK(AB428,F428),1))))</f>
        <v/>
      </c>
      <c r="AT428" s="97" t="str" cm="1">
        <f t="array" ref="AT428">IF(A428="","",IF(INDEX(Table_Methods!A:F,MATCH(G428,Table_Methods!B:B,0),1)&lt;&gt;"BKFL8","",MAX(0,ROUND(BKFL8_CEB(AF428,Z428,AA428),1))))</f>
        <v/>
      </c>
      <c r="AU428" s="96" t="str" cm="1">
        <f t="array" ref="AU428">IF(A428="","",IF(INDEX(Table_Methods!A:F,MATCH(G428,Table_Methods!B:B,0),1)&lt;&gt;"BKFL8","",MAX(0,ROUND(BKFL8_STR_NRK(AC428,AD428,X428,Y428,Z428),1))))</f>
        <v/>
      </c>
      <c r="AV428" s="96" t="str" cm="1">
        <f t="array" ref="AV428">IF(A428="","",IF(INDEX(Table_Methods!A:F,MATCH(G428,Table_Methods!B:B,0),1)&lt;&gt;"BKFL8","",MAX(0,ROUND(BKFL8_STR_RCK(AB428,X428),1))))</f>
        <v/>
      </c>
      <c r="AW428" s="96" t="str" cm="1">
        <f t="array" ref="AW428">IF(A428="","",IF(INDEX(Table_Methods!A:F,MATCH(G428,Table_Methods!B:B,0),1)&lt;&gt;"BKFL9","",MAX(0,ROUND(BKFL9_STR_NRK(AC428,AD428,X428,Y428,Z428),1))))</f>
        <v/>
      </c>
      <c r="AX428" s="96" t="str" cm="1">
        <f t="array" ref="AX428">IF(A428="","",IF(INDEX(Table_Methods!A:F,MATCH(G428,Table_Methods!B:B,0),1)&lt;&gt;"BKFL9","",MAX(0,ROUND(BKFL9_STR_RCK(AB428,X428),1))))</f>
        <v/>
      </c>
    </row>
    <row r="429" spans="1:50" x14ac:dyDescent="0.25">
      <c r="A429" s="82" t="str">
        <f>IF(Input!A429="","",Input!A429)</f>
        <v/>
      </c>
      <c r="B429" s="82" t="str">
        <f>IF(Input!B429="","",Input!B429)</f>
        <v/>
      </c>
      <c r="C429" s="82" t="str">
        <f>IF(Input!D429="","",Input!D429)</f>
        <v/>
      </c>
      <c r="D429" s="82" t="str">
        <f>IF(Input!E429="","",Input!E429)</f>
        <v/>
      </c>
      <c r="E429" s="82" t="str">
        <f>IF(Input!F429="","",Input!F429)</f>
        <v/>
      </c>
      <c r="F429" s="82" t="str">
        <f>IF(Input!G429="","",Input!G429)</f>
        <v/>
      </c>
      <c r="G429" s="83" t="str">
        <f>IF(Input!H429="","",Input!H429)</f>
        <v/>
      </c>
      <c r="H429" s="82" t="str">
        <f>IF(Input!I429="","",Input!I429)</f>
        <v/>
      </c>
      <c r="I429" s="82" t="str">
        <f>IF(Input!J429="","",Input!J429)</f>
        <v/>
      </c>
      <c r="J429" s="82" t="str">
        <f>IF(Input!K429="","",Input!K429)</f>
        <v/>
      </c>
      <c r="K429" s="82" t="str">
        <f>IF(Input!L429="","",Input!L429)</f>
        <v/>
      </c>
      <c r="L429" s="70" t="str">
        <f>IF(B429="","",IF(B429="Box",4,IF(AND(Project!$B$12&gt;0,ISNUMBER(Project!$B$12)),Project!$B$12,12)))</f>
        <v/>
      </c>
      <c r="M429" s="66" t="str">
        <f t="shared" si="42"/>
        <v/>
      </c>
      <c r="N429" s="66" t="str">
        <f t="shared" si="43"/>
        <v/>
      </c>
      <c r="O429" s="67" t="str" cm="1">
        <f t="array" ref="O429">IF(A429="","",ROUND(IF(B429="Circular",Circular(M429),IF(B429="Box",Box(M429,N429),Elliptical(M429,N429))),3))</f>
        <v/>
      </c>
      <c r="P429" s="66" t="str">
        <f t="shared" si="44"/>
        <v/>
      </c>
      <c r="Q429" s="66" t="str" cm="1">
        <f t="array" ref="Q429">IF(M429="","",ROUND(W(M429),2))</f>
        <v/>
      </c>
      <c r="R429" s="66" t="str" cm="1">
        <f t="array" ref="R429">IF(M429="","",ROUND(Wb(Q429,M429),2))</f>
        <v/>
      </c>
      <c r="S429" s="66" t="str" cm="1">
        <f t="array" ref="S429">IF(R429="","",ROUND(K(R429,N429,L429),2))</f>
        <v/>
      </c>
      <c r="T429" s="66" t="str" cm="1">
        <f t="array" ref="T429">IF(S429="","",ROUND(K_3(S429,P429,L429),2))</f>
        <v/>
      </c>
      <c r="U429" s="66" t="str" cm="1">
        <f t="array" ref="U429">IF(S429="","",ROUND(Wt(I429,S429,L429),2))</f>
        <v/>
      </c>
      <c r="V429" s="92" t="str" cm="1">
        <f t="array" ref="V429">IF(A429="","",MAX(ROUND(L_B2(K429,N429),2),0))</f>
        <v/>
      </c>
      <c r="W429" s="92" t="str" cm="1">
        <f t="array" ref="W429">IF(A429="","",MAX(ROUND(L_Tc(K429,I429,N429),2),0))</f>
        <v/>
      </c>
      <c r="X429" s="92" t="str" cm="1">
        <f t="array" ref="X429">IF(N429="","",ROUND(L_Vc(K429,P429,N429),2))</f>
        <v/>
      </c>
      <c r="Y429" s="92" t="str">
        <f t="shared" si="45"/>
        <v/>
      </c>
      <c r="Z429" s="92" t="str">
        <f t="shared" si="46"/>
        <v/>
      </c>
      <c r="AA429" s="92" t="str">
        <f t="shared" si="47"/>
        <v/>
      </c>
      <c r="AB429" s="76" t="str" cm="1">
        <f t="array" ref="AB429">IF(A429="","",AREA_F(IF(RIGHT(G429,4)="ment",P429,I429),R429))</f>
        <v/>
      </c>
      <c r="AC429" s="76" t="str" cm="1">
        <f t="array" ref="AC429">IF(A429="","",ROUND(AREA_BC(R429,S429,N429,O429),2))</f>
        <v/>
      </c>
      <c r="AD429" s="76" t="str">
        <f t="shared" si="48"/>
        <v/>
      </c>
      <c r="AE429" s="76" t="str" cm="1">
        <f t="array" ref="AE429">IF(A429="","",ROUND(AREA_CT(S429,U429,I429),2))</f>
        <v/>
      </c>
      <c r="AF429" s="76" t="str" cm="1">
        <f t="array" ref="AF429">IF(A429="","",ROUND(AREA_VT(T429,U429,I429,P429),2))</f>
        <v/>
      </c>
      <c r="AG429" s="96" t="str" cm="1">
        <f t="array" ref="AG429">IF(A429="","",IF(INDEX(Table_Methods!A:F,MATCH(G429,Table_Methods!B:B,0),1)&lt;&gt;"BKFL1","",MAX(0,ROUND(BKFL1_CEB(AC429,AE429,AH429,F429,F429,J429),1))))</f>
        <v/>
      </c>
      <c r="AH429" s="96" t="str" cm="1">
        <f t="array" ref="AH429">IF(A429="","",IF(INDEX(Table_Methods!A:F,MATCH(G429,Table_Methods!B:B,0),1)&lt;&gt;"BKFL1","",MAX(0,ROUND(BKFL1_STR_NRK(AC429,AE429,K429,V429,W429),1))))</f>
        <v/>
      </c>
      <c r="AI429" s="96" t="str" cm="1">
        <f t="array" ref="AI429">IF(A429="","",IF(INDEX(Table_Methods!A:F,MATCH(G429,Table_Methods!B:B,0),1)&lt;&gt;"BKFL1","",MAX(0,ROUND(BKFL1_STR_RCK(AB429,F429),1))))</f>
        <v/>
      </c>
      <c r="AJ429" s="96" t="str" cm="1">
        <f t="array" ref="AJ429">IF(A429="","",IF(INDEX(Table_Methods!A:F,MATCH(G429,Table_Methods!B:B,0),1)&lt;&gt;"BKFL2","",MAX(0,ROUND(BKFL2_CEB(AC429,AD429,AK429,F429,F429,J429),1))))</f>
        <v/>
      </c>
      <c r="AK429" s="96" t="str" cm="1">
        <f t="array" ref="AK429">IF(A429="","",IF(INDEX(Table_Methods!A:F,MATCH(G429,Table_Methods!B:B,0),1)&lt;&gt;"BKFL2","",MAX(0,ROUND(BKFL2_STR_NRK(AC429,AD429,K429,V429,X429),1))))</f>
        <v/>
      </c>
      <c r="AL429" s="96" t="str" cm="1">
        <f t="array" ref="AL429">IF(A429="","",IF(INDEX(Table_Methods!A:F,MATCH(G429,Table_Methods!B:B,0),1)&lt;&gt;"BKFL2","",MAX(0,ROUND(BKFL2_STR_RCK(AB429,F429),1))))</f>
        <v/>
      </c>
      <c r="AM429" s="96" t="str" cm="1">
        <f t="array" ref="AM429">IF(A429="","",IF(INDEX(Table_Methods!A:F,MATCH(G429,Table_Methods!B:B,0),1)&lt;&gt;"BKFL3","",MAX(0,ROUND(BKFL3_STR(AC429+AE429,K429),1))))</f>
        <v/>
      </c>
      <c r="AN429" s="96" t="str" cm="1">
        <f t="array" ref="AN429">IF(A429="","",IF(INDEX(Table_Methods!A:F,MATCH(G429,Table_Methods!B:B,0),1)&lt;&gt;"BKFL6","",MAX(0,ROUND(BKFL6_CEB(AC429,AE429,AO429,F429,F429,J429),1))))</f>
        <v/>
      </c>
      <c r="AO429" s="97" t="str" cm="1">
        <f t="array" ref="AO429">IF(A429="","",IF(INDEX(Table_Methods!A:F,MATCH(G429,Table_Methods!B:B,0),1)&lt;&gt;"BKFL6","",MAX(0,ROUND(BKFL6_STR_NRK(AC429,K429,V429),1))))</f>
        <v/>
      </c>
      <c r="AP429" s="96" t="str" cm="1">
        <f t="array" ref="AP429">IF(A429="","",IF(INDEX(Table_Methods!A:F,MATCH(G429,Table_Methods!B:B,0),1)&lt;&gt;"BKFL6","",MAX(0,ROUND(BKFL6_STR_RCK(AB429,F429),1))))</f>
        <v/>
      </c>
      <c r="AQ429" s="97" t="str" cm="1">
        <f t="array" ref="AQ429">IF(A429="","",IF(INDEX(Table_Methods!A:F,MATCH(G429,Table_Methods!B:B,0),1)&lt;&gt;"BKFL7","",MAX(0,ROUND(BKFL7_CEB(AC429,AD429,AR429,F429,F429,J429),1))))</f>
        <v/>
      </c>
      <c r="AR429" s="96" t="str" cm="1">
        <f t="array" ref="AR429">IF(A429="","",IF(INDEX(Table_Methods!A:F,MATCH(G429,Table_Methods!B:B,0),1)&lt;&gt;"BKFL7","",MAX(0,ROUND(BKFL7_STR_NRK(AC429,K429,V429),1))))</f>
        <v/>
      </c>
      <c r="AS429" s="96" t="str" cm="1">
        <f t="array" ref="AS429">IF(A429="","",IF(INDEX(Table_Methods!A:F,MATCH(G429,Table_Methods!B:B,0),1)&lt;&gt;"BKFL7","",MAX(0,ROUND(BKFL7_STR_RCK(AB429,F429),1))))</f>
        <v/>
      </c>
      <c r="AT429" s="97" t="str" cm="1">
        <f t="array" ref="AT429">IF(A429="","",IF(INDEX(Table_Methods!A:F,MATCH(G429,Table_Methods!B:B,0),1)&lt;&gt;"BKFL8","",MAX(0,ROUND(BKFL8_CEB(AF429,Z429,AA429),1))))</f>
        <v/>
      </c>
      <c r="AU429" s="96" t="str" cm="1">
        <f t="array" ref="AU429">IF(A429="","",IF(INDEX(Table_Methods!A:F,MATCH(G429,Table_Methods!B:B,0),1)&lt;&gt;"BKFL8","",MAX(0,ROUND(BKFL8_STR_NRK(AC429,AD429,X429,Y429,Z429),1))))</f>
        <v/>
      </c>
      <c r="AV429" s="96" t="str" cm="1">
        <f t="array" ref="AV429">IF(A429="","",IF(INDEX(Table_Methods!A:F,MATCH(G429,Table_Methods!B:B,0),1)&lt;&gt;"BKFL8","",MAX(0,ROUND(BKFL8_STR_RCK(AB429,X429),1))))</f>
        <v/>
      </c>
      <c r="AW429" s="96" t="str" cm="1">
        <f t="array" ref="AW429">IF(A429="","",IF(INDEX(Table_Methods!A:F,MATCH(G429,Table_Methods!B:B,0),1)&lt;&gt;"BKFL9","",MAX(0,ROUND(BKFL9_STR_NRK(AC429,AD429,X429,Y429,Z429),1))))</f>
        <v/>
      </c>
      <c r="AX429" s="96" t="str" cm="1">
        <f t="array" ref="AX429">IF(A429="","",IF(INDEX(Table_Methods!A:F,MATCH(G429,Table_Methods!B:B,0),1)&lt;&gt;"BKFL9","",MAX(0,ROUND(BKFL9_STR_RCK(AB429,X429),1))))</f>
        <v/>
      </c>
    </row>
    <row r="430" spans="1:50" x14ac:dyDescent="0.25">
      <c r="A430" s="82" t="str">
        <f>IF(Input!A430="","",Input!A430)</f>
        <v/>
      </c>
      <c r="B430" s="82" t="str">
        <f>IF(Input!B430="","",Input!B430)</f>
        <v/>
      </c>
      <c r="C430" s="82" t="str">
        <f>IF(Input!D430="","",Input!D430)</f>
        <v/>
      </c>
      <c r="D430" s="82" t="str">
        <f>IF(Input!E430="","",Input!E430)</f>
        <v/>
      </c>
      <c r="E430" s="82" t="str">
        <f>IF(Input!F430="","",Input!F430)</f>
        <v/>
      </c>
      <c r="F430" s="82" t="str">
        <f>IF(Input!G430="","",Input!G430)</f>
        <v/>
      </c>
      <c r="G430" s="83" t="str">
        <f>IF(Input!H430="","",Input!H430)</f>
        <v/>
      </c>
      <c r="H430" s="82" t="str">
        <f>IF(Input!I430="","",Input!I430)</f>
        <v/>
      </c>
      <c r="I430" s="82" t="str">
        <f>IF(Input!J430="","",Input!J430)</f>
        <v/>
      </c>
      <c r="J430" s="82" t="str">
        <f>IF(Input!K430="","",Input!K430)</f>
        <v/>
      </c>
      <c r="K430" s="82" t="str">
        <f>IF(Input!L430="","",Input!L430)</f>
        <v/>
      </c>
      <c r="L430" s="70" t="str">
        <f>IF(B430="","",IF(B430="Box",4,IF(AND(Project!$B$12&gt;0,ISNUMBER(Project!$B$12)),Project!$B$12,12)))</f>
        <v/>
      </c>
      <c r="M430" s="66" t="str">
        <f t="shared" si="42"/>
        <v/>
      </c>
      <c r="N430" s="66" t="str">
        <f t="shared" si="43"/>
        <v/>
      </c>
      <c r="O430" s="67" t="str" cm="1">
        <f t="array" ref="O430">IF(A430="","",ROUND(IF(B430="Circular",Circular(M430),IF(B430="Box",Box(M430,N430),Elliptical(M430,N430))),3))</f>
        <v/>
      </c>
      <c r="P430" s="66" t="str">
        <f t="shared" si="44"/>
        <v/>
      </c>
      <c r="Q430" s="66" t="str" cm="1">
        <f t="array" ref="Q430">IF(M430="","",ROUND(W(M430),2))</f>
        <v/>
      </c>
      <c r="R430" s="66" t="str" cm="1">
        <f t="array" ref="R430">IF(M430="","",ROUND(Wb(Q430,M430),2))</f>
        <v/>
      </c>
      <c r="S430" s="66" t="str" cm="1">
        <f t="array" ref="S430">IF(R430="","",ROUND(K(R430,N430,L430),2))</f>
        <v/>
      </c>
      <c r="T430" s="66" t="str" cm="1">
        <f t="array" ref="T430">IF(S430="","",ROUND(K_3(S430,P430,L430),2))</f>
        <v/>
      </c>
      <c r="U430" s="66" t="str" cm="1">
        <f t="array" ref="U430">IF(S430="","",ROUND(Wt(I430,S430,L430),2))</f>
        <v/>
      </c>
      <c r="V430" s="92" t="str" cm="1">
        <f t="array" ref="V430">IF(A430="","",MAX(ROUND(L_B2(K430,N430),2),0))</f>
        <v/>
      </c>
      <c r="W430" s="92" t="str" cm="1">
        <f t="array" ref="W430">IF(A430="","",MAX(ROUND(L_Tc(K430,I430,N430),2),0))</f>
        <v/>
      </c>
      <c r="X430" s="92" t="str" cm="1">
        <f t="array" ref="X430">IF(N430="","",ROUND(L_Vc(K430,P430,N430),2))</f>
        <v/>
      </c>
      <c r="Y430" s="92" t="str">
        <f t="shared" si="45"/>
        <v/>
      </c>
      <c r="Z430" s="92" t="str">
        <f t="shared" si="46"/>
        <v/>
      </c>
      <c r="AA430" s="92" t="str">
        <f t="shared" si="47"/>
        <v/>
      </c>
      <c r="AB430" s="76" t="str" cm="1">
        <f t="array" ref="AB430">IF(A430="","",AREA_F(IF(RIGHT(G430,4)="ment",P430,I430),R430))</f>
        <v/>
      </c>
      <c r="AC430" s="76" t="str" cm="1">
        <f t="array" ref="AC430">IF(A430="","",ROUND(AREA_BC(R430,S430,N430,O430),2))</f>
        <v/>
      </c>
      <c r="AD430" s="76" t="str">
        <f t="shared" si="48"/>
        <v/>
      </c>
      <c r="AE430" s="76" t="str" cm="1">
        <f t="array" ref="AE430">IF(A430="","",ROUND(AREA_CT(S430,U430,I430),2))</f>
        <v/>
      </c>
      <c r="AF430" s="76" t="str" cm="1">
        <f t="array" ref="AF430">IF(A430="","",ROUND(AREA_VT(T430,U430,I430,P430),2))</f>
        <v/>
      </c>
      <c r="AG430" s="96" t="str" cm="1">
        <f t="array" ref="AG430">IF(A430="","",IF(INDEX(Table_Methods!A:F,MATCH(G430,Table_Methods!B:B,0),1)&lt;&gt;"BKFL1","",MAX(0,ROUND(BKFL1_CEB(AC430,AE430,AH430,F430,F430,J430),1))))</f>
        <v/>
      </c>
      <c r="AH430" s="96" t="str" cm="1">
        <f t="array" ref="AH430">IF(A430="","",IF(INDEX(Table_Methods!A:F,MATCH(G430,Table_Methods!B:B,0),1)&lt;&gt;"BKFL1","",MAX(0,ROUND(BKFL1_STR_NRK(AC430,AE430,K430,V430,W430),1))))</f>
        <v/>
      </c>
      <c r="AI430" s="96" t="str" cm="1">
        <f t="array" ref="AI430">IF(A430="","",IF(INDEX(Table_Methods!A:F,MATCH(G430,Table_Methods!B:B,0),1)&lt;&gt;"BKFL1","",MAX(0,ROUND(BKFL1_STR_RCK(AB430,F430),1))))</f>
        <v/>
      </c>
      <c r="AJ430" s="96" t="str" cm="1">
        <f t="array" ref="AJ430">IF(A430="","",IF(INDEX(Table_Methods!A:F,MATCH(G430,Table_Methods!B:B,0),1)&lt;&gt;"BKFL2","",MAX(0,ROUND(BKFL2_CEB(AC430,AD430,AK430,F430,F430,J430),1))))</f>
        <v/>
      </c>
      <c r="AK430" s="96" t="str" cm="1">
        <f t="array" ref="AK430">IF(A430="","",IF(INDEX(Table_Methods!A:F,MATCH(G430,Table_Methods!B:B,0),1)&lt;&gt;"BKFL2","",MAX(0,ROUND(BKFL2_STR_NRK(AC430,AD430,K430,V430,X430),1))))</f>
        <v/>
      </c>
      <c r="AL430" s="96" t="str" cm="1">
        <f t="array" ref="AL430">IF(A430="","",IF(INDEX(Table_Methods!A:F,MATCH(G430,Table_Methods!B:B,0),1)&lt;&gt;"BKFL2","",MAX(0,ROUND(BKFL2_STR_RCK(AB430,F430),1))))</f>
        <v/>
      </c>
      <c r="AM430" s="96" t="str" cm="1">
        <f t="array" ref="AM430">IF(A430="","",IF(INDEX(Table_Methods!A:F,MATCH(G430,Table_Methods!B:B,0),1)&lt;&gt;"BKFL3","",MAX(0,ROUND(BKFL3_STR(AC430+AE430,K430),1))))</f>
        <v/>
      </c>
      <c r="AN430" s="96" t="str" cm="1">
        <f t="array" ref="AN430">IF(A430="","",IF(INDEX(Table_Methods!A:F,MATCH(G430,Table_Methods!B:B,0),1)&lt;&gt;"BKFL6","",MAX(0,ROUND(BKFL6_CEB(AC430,AE430,AO430,F430,F430,J430),1))))</f>
        <v/>
      </c>
      <c r="AO430" s="97" t="str" cm="1">
        <f t="array" ref="AO430">IF(A430="","",IF(INDEX(Table_Methods!A:F,MATCH(G430,Table_Methods!B:B,0),1)&lt;&gt;"BKFL6","",MAX(0,ROUND(BKFL6_STR_NRK(AC430,K430,V430),1))))</f>
        <v/>
      </c>
      <c r="AP430" s="96" t="str" cm="1">
        <f t="array" ref="AP430">IF(A430="","",IF(INDEX(Table_Methods!A:F,MATCH(G430,Table_Methods!B:B,0),1)&lt;&gt;"BKFL6","",MAX(0,ROUND(BKFL6_STR_RCK(AB430,F430),1))))</f>
        <v/>
      </c>
      <c r="AQ430" s="97" t="str" cm="1">
        <f t="array" ref="AQ430">IF(A430="","",IF(INDEX(Table_Methods!A:F,MATCH(G430,Table_Methods!B:B,0),1)&lt;&gt;"BKFL7","",MAX(0,ROUND(BKFL7_CEB(AC430,AD430,AR430,F430,F430,J430),1))))</f>
        <v/>
      </c>
      <c r="AR430" s="96" t="str" cm="1">
        <f t="array" ref="AR430">IF(A430="","",IF(INDEX(Table_Methods!A:F,MATCH(G430,Table_Methods!B:B,0),1)&lt;&gt;"BKFL7","",MAX(0,ROUND(BKFL7_STR_NRK(AC430,K430,V430),1))))</f>
        <v/>
      </c>
      <c r="AS430" s="96" t="str" cm="1">
        <f t="array" ref="AS430">IF(A430="","",IF(INDEX(Table_Methods!A:F,MATCH(G430,Table_Methods!B:B,0),1)&lt;&gt;"BKFL7","",MAX(0,ROUND(BKFL7_STR_RCK(AB430,F430),1))))</f>
        <v/>
      </c>
      <c r="AT430" s="97" t="str" cm="1">
        <f t="array" ref="AT430">IF(A430="","",IF(INDEX(Table_Methods!A:F,MATCH(G430,Table_Methods!B:B,0),1)&lt;&gt;"BKFL8","",MAX(0,ROUND(BKFL8_CEB(AF430,Z430,AA430),1))))</f>
        <v/>
      </c>
      <c r="AU430" s="96" t="str" cm="1">
        <f t="array" ref="AU430">IF(A430="","",IF(INDEX(Table_Methods!A:F,MATCH(G430,Table_Methods!B:B,0),1)&lt;&gt;"BKFL8","",MAX(0,ROUND(BKFL8_STR_NRK(AC430,AD430,X430,Y430,Z430),1))))</f>
        <v/>
      </c>
      <c r="AV430" s="96" t="str" cm="1">
        <f t="array" ref="AV430">IF(A430="","",IF(INDEX(Table_Methods!A:F,MATCH(G430,Table_Methods!B:B,0),1)&lt;&gt;"BKFL8","",MAX(0,ROUND(BKFL8_STR_RCK(AB430,X430),1))))</f>
        <v/>
      </c>
      <c r="AW430" s="96" t="str" cm="1">
        <f t="array" ref="AW430">IF(A430="","",IF(INDEX(Table_Methods!A:F,MATCH(G430,Table_Methods!B:B,0),1)&lt;&gt;"BKFL9","",MAX(0,ROUND(BKFL9_STR_NRK(AC430,AD430,X430,Y430,Z430),1))))</f>
        <v/>
      </c>
      <c r="AX430" s="96" t="str" cm="1">
        <f t="array" ref="AX430">IF(A430="","",IF(INDEX(Table_Methods!A:F,MATCH(G430,Table_Methods!B:B,0),1)&lt;&gt;"BKFL9","",MAX(0,ROUND(BKFL9_STR_RCK(AB430,X430),1))))</f>
        <v/>
      </c>
    </row>
    <row r="431" spans="1:50" x14ac:dyDescent="0.25">
      <c r="A431" s="82" t="str">
        <f>IF(Input!A431="","",Input!A431)</f>
        <v/>
      </c>
      <c r="B431" s="82" t="str">
        <f>IF(Input!B431="","",Input!B431)</f>
        <v/>
      </c>
      <c r="C431" s="82" t="str">
        <f>IF(Input!D431="","",Input!D431)</f>
        <v/>
      </c>
      <c r="D431" s="82" t="str">
        <f>IF(Input!E431="","",Input!E431)</f>
        <v/>
      </c>
      <c r="E431" s="82" t="str">
        <f>IF(Input!F431="","",Input!F431)</f>
        <v/>
      </c>
      <c r="F431" s="82" t="str">
        <f>IF(Input!G431="","",Input!G431)</f>
        <v/>
      </c>
      <c r="G431" s="83" t="str">
        <f>IF(Input!H431="","",Input!H431)</f>
        <v/>
      </c>
      <c r="H431" s="82" t="str">
        <f>IF(Input!I431="","",Input!I431)</f>
        <v/>
      </c>
      <c r="I431" s="82" t="str">
        <f>IF(Input!J431="","",Input!J431)</f>
        <v/>
      </c>
      <c r="J431" s="82" t="str">
        <f>IF(Input!K431="","",Input!K431)</f>
        <v/>
      </c>
      <c r="K431" s="82" t="str">
        <f>IF(Input!L431="","",Input!L431)</f>
        <v/>
      </c>
      <c r="L431" s="70" t="str">
        <f>IF(B431="","",IF(B431="Box",4,IF(AND(Project!$B$12&gt;0,ISNUMBER(Project!$B$12)),Project!$B$12,12)))</f>
        <v/>
      </c>
      <c r="M431" s="66" t="str">
        <f t="shared" si="42"/>
        <v/>
      </c>
      <c r="N431" s="66" t="str">
        <f t="shared" si="43"/>
        <v/>
      </c>
      <c r="O431" s="67" t="str" cm="1">
        <f t="array" ref="O431">IF(A431="","",ROUND(IF(B431="Circular",Circular(M431),IF(B431="Box",Box(M431,N431),Elliptical(M431,N431))),3))</f>
        <v/>
      </c>
      <c r="P431" s="66" t="str">
        <f t="shared" si="44"/>
        <v/>
      </c>
      <c r="Q431" s="66" t="str" cm="1">
        <f t="array" ref="Q431">IF(M431="","",ROUND(W(M431),2))</f>
        <v/>
      </c>
      <c r="R431" s="66" t="str" cm="1">
        <f t="array" ref="R431">IF(M431="","",ROUND(Wb(Q431,M431),2))</f>
        <v/>
      </c>
      <c r="S431" s="66" t="str" cm="1">
        <f t="array" ref="S431">IF(R431="","",ROUND(K(R431,N431,L431),2))</f>
        <v/>
      </c>
      <c r="T431" s="66" t="str" cm="1">
        <f t="array" ref="T431">IF(S431="","",ROUND(K_3(S431,P431,L431),2))</f>
        <v/>
      </c>
      <c r="U431" s="66" t="str" cm="1">
        <f t="array" ref="U431">IF(S431="","",ROUND(Wt(I431,S431,L431),2))</f>
        <v/>
      </c>
      <c r="V431" s="92" t="str" cm="1">
        <f t="array" ref="V431">IF(A431="","",MAX(ROUND(L_B2(K431,N431),2),0))</f>
        <v/>
      </c>
      <c r="W431" s="92" t="str" cm="1">
        <f t="array" ref="W431">IF(A431="","",MAX(ROUND(L_Tc(K431,I431,N431),2),0))</f>
        <v/>
      </c>
      <c r="X431" s="92" t="str" cm="1">
        <f t="array" ref="X431">IF(N431="","",ROUND(L_Vc(K431,P431,N431),2))</f>
        <v/>
      </c>
      <c r="Y431" s="92" t="str">
        <f t="shared" si="45"/>
        <v/>
      </c>
      <c r="Z431" s="92" t="str">
        <f t="shared" si="46"/>
        <v/>
      </c>
      <c r="AA431" s="92" t="str">
        <f t="shared" si="47"/>
        <v/>
      </c>
      <c r="AB431" s="76" t="str" cm="1">
        <f t="array" ref="AB431">IF(A431="","",AREA_F(IF(RIGHT(G431,4)="ment",P431,I431),R431))</f>
        <v/>
      </c>
      <c r="AC431" s="76" t="str" cm="1">
        <f t="array" ref="AC431">IF(A431="","",ROUND(AREA_BC(R431,S431,N431,O431),2))</f>
        <v/>
      </c>
      <c r="AD431" s="76" t="str">
        <f t="shared" si="48"/>
        <v/>
      </c>
      <c r="AE431" s="76" t="str" cm="1">
        <f t="array" ref="AE431">IF(A431="","",ROUND(AREA_CT(S431,U431,I431),2))</f>
        <v/>
      </c>
      <c r="AF431" s="76" t="str" cm="1">
        <f t="array" ref="AF431">IF(A431="","",ROUND(AREA_VT(T431,U431,I431,P431),2))</f>
        <v/>
      </c>
      <c r="AG431" s="96" t="str" cm="1">
        <f t="array" ref="AG431">IF(A431="","",IF(INDEX(Table_Methods!A:F,MATCH(G431,Table_Methods!B:B,0),1)&lt;&gt;"BKFL1","",MAX(0,ROUND(BKFL1_CEB(AC431,AE431,AH431,F431,F431,J431),1))))</f>
        <v/>
      </c>
      <c r="AH431" s="96" t="str" cm="1">
        <f t="array" ref="AH431">IF(A431="","",IF(INDEX(Table_Methods!A:F,MATCH(G431,Table_Methods!B:B,0),1)&lt;&gt;"BKFL1","",MAX(0,ROUND(BKFL1_STR_NRK(AC431,AE431,K431,V431,W431),1))))</f>
        <v/>
      </c>
      <c r="AI431" s="96" t="str" cm="1">
        <f t="array" ref="AI431">IF(A431="","",IF(INDEX(Table_Methods!A:F,MATCH(G431,Table_Methods!B:B,0),1)&lt;&gt;"BKFL1","",MAX(0,ROUND(BKFL1_STR_RCK(AB431,F431),1))))</f>
        <v/>
      </c>
      <c r="AJ431" s="96" t="str" cm="1">
        <f t="array" ref="AJ431">IF(A431="","",IF(INDEX(Table_Methods!A:F,MATCH(G431,Table_Methods!B:B,0),1)&lt;&gt;"BKFL2","",MAX(0,ROUND(BKFL2_CEB(AC431,AD431,AK431,F431,F431,J431),1))))</f>
        <v/>
      </c>
      <c r="AK431" s="96" t="str" cm="1">
        <f t="array" ref="AK431">IF(A431="","",IF(INDEX(Table_Methods!A:F,MATCH(G431,Table_Methods!B:B,0),1)&lt;&gt;"BKFL2","",MAX(0,ROUND(BKFL2_STR_NRK(AC431,AD431,K431,V431,X431),1))))</f>
        <v/>
      </c>
      <c r="AL431" s="96" t="str" cm="1">
        <f t="array" ref="AL431">IF(A431="","",IF(INDEX(Table_Methods!A:F,MATCH(G431,Table_Methods!B:B,0),1)&lt;&gt;"BKFL2","",MAX(0,ROUND(BKFL2_STR_RCK(AB431,F431),1))))</f>
        <v/>
      </c>
      <c r="AM431" s="96" t="str" cm="1">
        <f t="array" ref="AM431">IF(A431="","",IF(INDEX(Table_Methods!A:F,MATCH(G431,Table_Methods!B:B,0),1)&lt;&gt;"BKFL3","",MAX(0,ROUND(BKFL3_STR(AC431+AE431,K431),1))))</f>
        <v/>
      </c>
      <c r="AN431" s="96" t="str" cm="1">
        <f t="array" ref="AN431">IF(A431="","",IF(INDEX(Table_Methods!A:F,MATCH(G431,Table_Methods!B:B,0),1)&lt;&gt;"BKFL6","",MAX(0,ROUND(BKFL6_CEB(AC431,AE431,AO431,F431,F431,J431),1))))</f>
        <v/>
      </c>
      <c r="AO431" s="97" t="str" cm="1">
        <f t="array" ref="AO431">IF(A431="","",IF(INDEX(Table_Methods!A:F,MATCH(G431,Table_Methods!B:B,0),1)&lt;&gt;"BKFL6","",MAX(0,ROUND(BKFL6_STR_NRK(AC431,K431,V431),1))))</f>
        <v/>
      </c>
      <c r="AP431" s="96" t="str" cm="1">
        <f t="array" ref="AP431">IF(A431="","",IF(INDEX(Table_Methods!A:F,MATCH(G431,Table_Methods!B:B,0),1)&lt;&gt;"BKFL6","",MAX(0,ROUND(BKFL6_STR_RCK(AB431,F431),1))))</f>
        <v/>
      </c>
      <c r="AQ431" s="97" t="str" cm="1">
        <f t="array" ref="AQ431">IF(A431="","",IF(INDEX(Table_Methods!A:F,MATCH(G431,Table_Methods!B:B,0),1)&lt;&gt;"BKFL7","",MAX(0,ROUND(BKFL7_CEB(AC431,AD431,AR431,F431,F431,J431),1))))</f>
        <v/>
      </c>
      <c r="AR431" s="96" t="str" cm="1">
        <f t="array" ref="AR431">IF(A431="","",IF(INDEX(Table_Methods!A:F,MATCH(G431,Table_Methods!B:B,0),1)&lt;&gt;"BKFL7","",MAX(0,ROUND(BKFL7_STR_NRK(AC431,K431,V431),1))))</f>
        <v/>
      </c>
      <c r="AS431" s="96" t="str" cm="1">
        <f t="array" ref="AS431">IF(A431="","",IF(INDEX(Table_Methods!A:F,MATCH(G431,Table_Methods!B:B,0),1)&lt;&gt;"BKFL7","",MAX(0,ROUND(BKFL7_STR_RCK(AB431,F431),1))))</f>
        <v/>
      </c>
      <c r="AT431" s="97" t="str" cm="1">
        <f t="array" ref="AT431">IF(A431="","",IF(INDEX(Table_Methods!A:F,MATCH(G431,Table_Methods!B:B,0),1)&lt;&gt;"BKFL8","",MAX(0,ROUND(BKFL8_CEB(AF431,Z431,AA431),1))))</f>
        <v/>
      </c>
      <c r="AU431" s="96" t="str" cm="1">
        <f t="array" ref="AU431">IF(A431="","",IF(INDEX(Table_Methods!A:F,MATCH(G431,Table_Methods!B:B,0),1)&lt;&gt;"BKFL8","",MAX(0,ROUND(BKFL8_STR_NRK(AC431,AD431,X431,Y431,Z431),1))))</f>
        <v/>
      </c>
      <c r="AV431" s="96" t="str" cm="1">
        <f t="array" ref="AV431">IF(A431="","",IF(INDEX(Table_Methods!A:F,MATCH(G431,Table_Methods!B:B,0),1)&lt;&gt;"BKFL8","",MAX(0,ROUND(BKFL8_STR_RCK(AB431,X431),1))))</f>
        <v/>
      </c>
      <c r="AW431" s="96" t="str" cm="1">
        <f t="array" ref="AW431">IF(A431="","",IF(INDEX(Table_Methods!A:F,MATCH(G431,Table_Methods!B:B,0),1)&lt;&gt;"BKFL9","",MAX(0,ROUND(BKFL9_STR_NRK(AC431,AD431,X431,Y431,Z431),1))))</f>
        <v/>
      </c>
      <c r="AX431" s="96" t="str" cm="1">
        <f t="array" ref="AX431">IF(A431="","",IF(INDEX(Table_Methods!A:F,MATCH(G431,Table_Methods!B:B,0),1)&lt;&gt;"BKFL9","",MAX(0,ROUND(BKFL9_STR_RCK(AB431,X431),1))))</f>
        <v/>
      </c>
    </row>
    <row r="432" spans="1:50" x14ac:dyDescent="0.25">
      <c r="A432" s="82" t="str">
        <f>IF(Input!A432="","",Input!A432)</f>
        <v/>
      </c>
      <c r="B432" s="82" t="str">
        <f>IF(Input!B432="","",Input!B432)</f>
        <v/>
      </c>
      <c r="C432" s="82" t="str">
        <f>IF(Input!D432="","",Input!D432)</f>
        <v/>
      </c>
      <c r="D432" s="82" t="str">
        <f>IF(Input!E432="","",Input!E432)</f>
        <v/>
      </c>
      <c r="E432" s="82" t="str">
        <f>IF(Input!F432="","",Input!F432)</f>
        <v/>
      </c>
      <c r="F432" s="82" t="str">
        <f>IF(Input!G432="","",Input!G432)</f>
        <v/>
      </c>
      <c r="G432" s="83" t="str">
        <f>IF(Input!H432="","",Input!H432)</f>
        <v/>
      </c>
      <c r="H432" s="82" t="str">
        <f>IF(Input!I432="","",Input!I432)</f>
        <v/>
      </c>
      <c r="I432" s="82" t="str">
        <f>IF(Input!J432="","",Input!J432)</f>
        <v/>
      </c>
      <c r="J432" s="82" t="str">
        <f>IF(Input!K432="","",Input!K432)</f>
        <v/>
      </c>
      <c r="K432" s="82" t="str">
        <f>IF(Input!L432="","",Input!L432)</f>
        <v/>
      </c>
      <c r="L432" s="70" t="str">
        <f>IF(B432="","",IF(B432="Box",4,IF(AND(Project!$B$12&gt;0,ISNUMBER(Project!$B$12)),Project!$B$12,12)))</f>
        <v/>
      </c>
      <c r="M432" s="66" t="str">
        <f t="shared" si="42"/>
        <v/>
      </c>
      <c r="N432" s="66" t="str">
        <f t="shared" si="43"/>
        <v/>
      </c>
      <c r="O432" s="67" t="str" cm="1">
        <f t="array" ref="O432">IF(A432="","",ROUND(IF(B432="Circular",Circular(M432),IF(B432="Box",Box(M432,N432),Elliptical(M432,N432))),3))</f>
        <v/>
      </c>
      <c r="P432" s="66" t="str">
        <f t="shared" si="44"/>
        <v/>
      </c>
      <c r="Q432" s="66" t="str" cm="1">
        <f t="array" ref="Q432">IF(M432="","",ROUND(W(M432),2))</f>
        <v/>
      </c>
      <c r="R432" s="66" t="str" cm="1">
        <f t="array" ref="R432">IF(M432="","",ROUND(Wb(Q432,M432),2))</f>
        <v/>
      </c>
      <c r="S432" s="66" t="str" cm="1">
        <f t="array" ref="S432">IF(R432="","",ROUND(K(R432,N432,L432),2))</f>
        <v/>
      </c>
      <c r="T432" s="66" t="str" cm="1">
        <f t="array" ref="T432">IF(S432="","",ROUND(K_3(S432,P432,L432),2))</f>
        <v/>
      </c>
      <c r="U432" s="66" t="str" cm="1">
        <f t="array" ref="U432">IF(S432="","",ROUND(Wt(I432,S432,L432),2))</f>
        <v/>
      </c>
      <c r="V432" s="92" t="str" cm="1">
        <f t="array" ref="V432">IF(A432="","",MAX(ROUND(L_B2(K432,N432),2),0))</f>
        <v/>
      </c>
      <c r="W432" s="92" t="str" cm="1">
        <f t="array" ref="W432">IF(A432="","",MAX(ROUND(L_Tc(K432,I432,N432),2),0))</f>
        <v/>
      </c>
      <c r="X432" s="92" t="str" cm="1">
        <f t="array" ref="X432">IF(N432="","",ROUND(L_Vc(K432,P432,N432),2))</f>
        <v/>
      </c>
      <c r="Y432" s="92" t="str">
        <f t="shared" si="45"/>
        <v/>
      </c>
      <c r="Z432" s="92" t="str">
        <f t="shared" si="46"/>
        <v/>
      </c>
      <c r="AA432" s="92" t="str">
        <f t="shared" si="47"/>
        <v/>
      </c>
      <c r="AB432" s="76" t="str" cm="1">
        <f t="array" ref="AB432">IF(A432="","",AREA_F(IF(RIGHT(G432,4)="ment",P432,I432),R432))</f>
        <v/>
      </c>
      <c r="AC432" s="76" t="str" cm="1">
        <f t="array" ref="AC432">IF(A432="","",ROUND(AREA_BC(R432,S432,N432,O432),2))</f>
        <v/>
      </c>
      <c r="AD432" s="76" t="str">
        <f t="shared" si="48"/>
        <v/>
      </c>
      <c r="AE432" s="76" t="str" cm="1">
        <f t="array" ref="AE432">IF(A432="","",ROUND(AREA_CT(S432,U432,I432),2))</f>
        <v/>
      </c>
      <c r="AF432" s="76" t="str" cm="1">
        <f t="array" ref="AF432">IF(A432="","",ROUND(AREA_VT(T432,U432,I432,P432),2))</f>
        <v/>
      </c>
      <c r="AG432" s="96" t="str" cm="1">
        <f t="array" ref="AG432">IF(A432="","",IF(INDEX(Table_Methods!A:F,MATCH(G432,Table_Methods!B:B,0),1)&lt;&gt;"BKFL1","",MAX(0,ROUND(BKFL1_CEB(AC432,AE432,AH432,F432,F432,J432),1))))</f>
        <v/>
      </c>
      <c r="AH432" s="96" t="str" cm="1">
        <f t="array" ref="AH432">IF(A432="","",IF(INDEX(Table_Methods!A:F,MATCH(G432,Table_Methods!B:B,0),1)&lt;&gt;"BKFL1","",MAX(0,ROUND(BKFL1_STR_NRK(AC432,AE432,K432,V432,W432),1))))</f>
        <v/>
      </c>
      <c r="AI432" s="96" t="str" cm="1">
        <f t="array" ref="AI432">IF(A432="","",IF(INDEX(Table_Methods!A:F,MATCH(G432,Table_Methods!B:B,0),1)&lt;&gt;"BKFL1","",MAX(0,ROUND(BKFL1_STR_RCK(AB432,F432),1))))</f>
        <v/>
      </c>
      <c r="AJ432" s="96" t="str" cm="1">
        <f t="array" ref="AJ432">IF(A432="","",IF(INDEX(Table_Methods!A:F,MATCH(G432,Table_Methods!B:B,0),1)&lt;&gt;"BKFL2","",MAX(0,ROUND(BKFL2_CEB(AC432,AD432,AK432,F432,F432,J432),1))))</f>
        <v/>
      </c>
      <c r="AK432" s="96" t="str" cm="1">
        <f t="array" ref="AK432">IF(A432="","",IF(INDEX(Table_Methods!A:F,MATCH(G432,Table_Methods!B:B,0),1)&lt;&gt;"BKFL2","",MAX(0,ROUND(BKFL2_STR_NRK(AC432,AD432,K432,V432,X432),1))))</f>
        <v/>
      </c>
      <c r="AL432" s="96" t="str" cm="1">
        <f t="array" ref="AL432">IF(A432="","",IF(INDEX(Table_Methods!A:F,MATCH(G432,Table_Methods!B:B,0),1)&lt;&gt;"BKFL2","",MAX(0,ROUND(BKFL2_STR_RCK(AB432,F432),1))))</f>
        <v/>
      </c>
      <c r="AM432" s="96" t="str" cm="1">
        <f t="array" ref="AM432">IF(A432="","",IF(INDEX(Table_Methods!A:F,MATCH(G432,Table_Methods!B:B,0),1)&lt;&gt;"BKFL3","",MAX(0,ROUND(BKFL3_STR(AC432+AE432,K432),1))))</f>
        <v/>
      </c>
      <c r="AN432" s="96" t="str" cm="1">
        <f t="array" ref="AN432">IF(A432="","",IF(INDEX(Table_Methods!A:F,MATCH(G432,Table_Methods!B:B,0),1)&lt;&gt;"BKFL6","",MAX(0,ROUND(BKFL6_CEB(AC432,AE432,AO432,F432,F432,J432),1))))</f>
        <v/>
      </c>
      <c r="AO432" s="97" t="str" cm="1">
        <f t="array" ref="AO432">IF(A432="","",IF(INDEX(Table_Methods!A:F,MATCH(G432,Table_Methods!B:B,0),1)&lt;&gt;"BKFL6","",MAX(0,ROUND(BKFL6_STR_NRK(AC432,K432,V432),1))))</f>
        <v/>
      </c>
      <c r="AP432" s="96" t="str" cm="1">
        <f t="array" ref="AP432">IF(A432="","",IF(INDEX(Table_Methods!A:F,MATCH(G432,Table_Methods!B:B,0),1)&lt;&gt;"BKFL6","",MAX(0,ROUND(BKFL6_STR_RCK(AB432,F432),1))))</f>
        <v/>
      </c>
      <c r="AQ432" s="97" t="str" cm="1">
        <f t="array" ref="AQ432">IF(A432="","",IF(INDEX(Table_Methods!A:F,MATCH(G432,Table_Methods!B:B,0),1)&lt;&gt;"BKFL7","",MAX(0,ROUND(BKFL7_CEB(AC432,AD432,AR432,F432,F432,J432),1))))</f>
        <v/>
      </c>
      <c r="AR432" s="96" t="str" cm="1">
        <f t="array" ref="AR432">IF(A432="","",IF(INDEX(Table_Methods!A:F,MATCH(G432,Table_Methods!B:B,0),1)&lt;&gt;"BKFL7","",MAX(0,ROUND(BKFL7_STR_NRK(AC432,K432,V432),1))))</f>
        <v/>
      </c>
      <c r="AS432" s="96" t="str" cm="1">
        <f t="array" ref="AS432">IF(A432="","",IF(INDEX(Table_Methods!A:F,MATCH(G432,Table_Methods!B:B,0),1)&lt;&gt;"BKFL7","",MAX(0,ROUND(BKFL7_STR_RCK(AB432,F432),1))))</f>
        <v/>
      </c>
      <c r="AT432" s="97" t="str" cm="1">
        <f t="array" ref="AT432">IF(A432="","",IF(INDEX(Table_Methods!A:F,MATCH(G432,Table_Methods!B:B,0),1)&lt;&gt;"BKFL8","",MAX(0,ROUND(BKFL8_CEB(AF432,Z432,AA432),1))))</f>
        <v/>
      </c>
      <c r="AU432" s="96" t="str" cm="1">
        <f t="array" ref="AU432">IF(A432="","",IF(INDEX(Table_Methods!A:F,MATCH(G432,Table_Methods!B:B,0),1)&lt;&gt;"BKFL8","",MAX(0,ROUND(BKFL8_STR_NRK(AC432,AD432,X432,Y432,Z432),1))))</f>
        <v/>
      </c>
      <c r="AV432" s="96" t="str" cm="1">
        <f t="array" ref="AV432">IF(A432="","",IF(INDEX(Table_Methods!A:F,MATCH(G432,Table_Methods!B:B,0),1)&lt;&gt;"BKFL8","",MAX(0,ROUND(BKFL8_STR_RCK(AB432,X432),1))))</f>
        <v/>
      </c>
      <c r="AW432" s="96" t="str" cm="1">
        <f t="array" ref="AW432">IF(A432="","",IF(INDEX(Table_Methods!A:F,MATCH(G432,Table_Methods!B:B,0),1)&lt;&gt;"BKFL9","",MAX(0,ROUND(BKFL9_STR_NRK(AC432,AD432,X432,Y432,Z432),1))))</f>
        <v/>
      </c>
      <c r="AX432" s="96" t="str" cm="1">
        <f t="array" ref="AX432">IF(A432="","",IF(INDEX(Table_Methods!A:F,MATCH(G432,Table_Methods!B:B,0),1)&lt;&gt;"BKFL9","",MAX(0,ROUND(BKFL9_STR_RCK(AB432,X432),1))))</f>
        <v/>
      </c>
    </row>
    <row r="433" spans="1:50" x14ac:dyDescent="0.25">
      <c r="A433" s="82" t="str">
        <f>IF(Input!A433="","",Input!A433)</f>
        <v/>
      </c>
      <c r="B433" s="82" t="str">
        <f>IF(Input!B433="","",Input!B433)</f>
        <v/>
      </c>
      <c r="C433" s="82" t="str">
        <f>IF(Input!D433="","",Input!D433)</f>
        <v/>
      </c>
      <c r="D433" s="82" t="str">
        <f>IF(Input!E433="","",Input!E433)</f>
        <v/>
      </c>
      <c r="E433" s="82" t="str">
        <f>IF(Input!F433="","",Input!F433)</f>
        <v/>
      </c>
      <c r="F433" s="82" t="str">
        <f>IF(Input!G433="","",Input!G433)</f>
        <v/>
      </c>
      <c r="G433" s="83" t="str">
        <f>IF(Input!H433="","",Input!H433)</f>
        <v/>
      </c>
      <c r="H433" s="82" t="str">
        <f>IF(Input!I433="","",Input!I433)</f>
        <v/>
      </c>
      <c r="I433" s="82" t="str">
        <f>IF(Input!J433="","",Input!J433)</f>
        <v/>
      </c>
      <c r="J433" s="82" t="str">
        <f>IF(Input!K433="","",Input!K433)</f>
        <v/>
      </c>
      <c r="K433" s="82" t="str">
        <f>IF(Input!L433="","",Input!L433)</f>
        <v/>
      </c>
      <c r="L433" s="70" t="str">
        <f>IF(B433="","",IF(B433="Box",4,IF(AND(Project!$B$12&gt;0,ISNUMBER(Project!$B$12)),Project!$B$12,12)))</f>
        <v/>
      </c>
      <c r="M433" s="66" t="str">
        <f t="shared" si="42"/>
        <v/>
      </c>
      <c r="N433" s="66" t="str">
        <f t="shared" si="43"/>
        <v/>
      </c>
      <c r="O433" s="67" t="str" cm="1">
        <f t="array" ref="O433">IF(A433="","",ROUND(IF(B433="Circular",Circular(M433),IF(B433="Box",Box(M433,N433),Elliptical(M433,N433))),3))</f>
        <v/>
      </c>
      <c r="P433" s="66" t="str">
        <f t="shared" si="44"/>
        <v/>
      </c>
      <c r="Q433" s="66" t="str" cm="1">
        <f t="array" ref="Q433">IF(M433="","",ROUND(W(M433),2))</f>
        <v/>
      </c>
      <c r="R433" s="66" t="str" cm="1">
        <f t="array" ref="R433">IF(M433="","",ROUND(Wb(Q433,M433),2))</f>
        <v/>
      </c>
      <c r="S433" s="66" t="str" cm="1">
        <f t="array" ref="S433">IF(R433="","",ROUND(K(R433,N433,L433),2))</f>
        <v/>
      </c>
      <c r="T433" s="66" t="str" cm="1">
        <f t="array" ref="T433">IF(S433="","",ROUND(K_3(S433,P433,L433),2))</f>
        <v/>
      </c>
      <c r="U433" s="66" t="str" cm="1">
        <f t="array" ref="U433">IF(S433="","",ROUND(Wt(I433,S433,L433),2))</f>
        <v/>
      </c>
      <c r="V433" s="92" t="str" cm="1">
        <f t="array" ref="V433">IF(A433="","",MAX(ROUND(L_B2(K433,N433),2),0))</f>
        <v/>
      </c>
      <c r="W433" s="92" t="str" cm="1">
        <f t="array" ref="W433">IF(A433="","",MAX(ROUND(L_Tc(K433,I433,N433),2),0))</f>
        <v/>
      </c>
      <c r="X433" s="92" t="str" cm="1">
        <f t="array" ref="X433">IF(N433="","",ROUND(L_Vc(K433,P433,N433),2))</f>
        <v/>
      </c>
      <c r="Y433" s="92" t="str">
        <f t="shared" si="45"/>
        <v/>
      </c>
      <c r="Z433" s="92" t="str">
        <f t="shared" si="46"/>
        <v/>
      </c>
      <c r="AA433" s="92" t="str">
        <f t="shared" si="47"/>
        <v/>
      </c>
      <c r="AB433" s="76" t="str" cm="1">
        <f t="array" ref="AB433">IF(A433="","",AREA_F(IF(RIGHT(G433,4)="ment",P433,I433),R433))</f>
        <v/>
      </c>
      <c r="AC433" s="76" t="str" cm="1">
        <f t="array" ref="AC433">IF(A433="","",ROUND(AREA_BC(R433,S433,N433,O433),2))</f>
        <v/>
      </c>
      <c r="AD433" s="76" t="str">
        <f t="shared" si="48"/>
        <v/>
      </c>
      <c r="AE433" s="76" t="str" cm="1">
        <f t="array" ref="AE433">IF(A433="","",ROUND(AREA_CT(S433,U433,I433),2))</f>
        <v/>
      </c>
      <c r="AF433" s="76" t="str" cm="1">
        <f t="array" ref="AF433">IF(A433="","",ROUND(AREA_VT(T433,U433,I433,P433),2))</f>
        <v/>
      </c>
      <c r="AG433" s="96" t="str" cm="1">
        <f t="array" ref="AG433">IF(A433="","",IF(INDEX(Table_Methods!A:F,MATCH(G433,Table_Methods!B:B,0),1)&lt;&gt;"BKFL1","",MAX(0,ROUND(BKFL1_CEB(AC433,AE433,AH433,F433,F433,J433),1))))</f>
        <v/>
      </c>
      <c r="AH433" s="96" t="str" cm="1">
        <f t="array" ref="AH433">IF(A433="","",IF(INDEX(Table_Methods!A:F,MATCH(G433,Table_Methods!B:B,0),1)&lt;&gt;"BKFL1","",MAX(0,ROUND(BKFL1_STR_NRK(AC433,AE433,K433,V433,W433),1))))</f>
        <v/>
      </c>
      <c r="AI433" s="96" t="str" cm="1">
        <f t="array" ref="AI433">IF(A433="","",IF(INDEX(Table_Methods!A:F,MATCH(G433,Table_Methods!B:B,0),1)&lt;&gt;"BKFL1","",MAX(0,ROUND(BKFL1_STR_RCK(AB433,F433),1))))</f>
        <v/>
      </c>
      <c r="AJ433" s="96" t="str" cm="1">
        <f t="array" ref="AJ433">IF(A433="","",IF(INDEX(Table_Methods!A:F,MATCH(G433,Table_Methods!B:B,0),1)&lt;&gt;"BKFL2","",MAX(0,ROUND(BKFL2_CEB(AC433,AD433,AK433,F433,F433,J433),1))))</f>
        <v/>
      </c>
      <c r="AK433" s="96" t="str" cm="1">
        <f t="array" ref="AK433">IF(A433="","",IF(INDEX(Table_Methods!A:F,MATCH(G433,Table_Methods!B:B,0),1)&lt;&gt;"BKFL2","",MAX(0,ROUND(BKFL2_STR_NRK(AC433,AD433,K433,V433,X433),1))))</f>
        <v/>
      </c>
      <c r="AL433" s="96" t="str" cm="1">
        <f t="array" ref="AL433">IF(A433="","",IF(INDEX(Table_Methods!A:F,MATCH(G433,Table_Methods!B:B,0),1)&lt;&gt;"BKFL2","",MAX(0,ROUND(BKFL2_STR_RCK(AB433,F433),1))))</f>
        <v/>
      </c>
      <c r="AM433" s="96" t="str" cm="1">
        <f t="array" ref="AM433">IF(A433="","",IF(INDEX(Table_Methods!A:F,MATCH(G433,Table_Methods!B:B,0),1)&lt;&gt;"BKFL3","",MAX(0,ROUND(BKFL3_STR(AC433+AE433,K433),1))))</f>
        <v/>
      </c>
      <c r="AN433" s="96" t="str" cm="1">
        <f t="array" ref="AN433">IF(A433="","",IF(INDEX(Table_Methods!A:F,MATCH(G433,Table_Methods!B:B,0),1)&lt;&gt;"BKFL6","",MAX(0,ROUND(BKFL6_CEB(AC433,AE433,AO433,F433,F433,J433),1))))</f>
        <v/>
      </c>
      <c r="AO433" s="97" t="str" cm="1">
        <f t="array" ref="AO433">IF(A433="","",IF(INDEX(Table_Methods!A:F,MATCH(G433,Table_Methods!B:B,0),1)&lt;&gt;"BKFL6","",MAX(0,ROUND(BKFL6_STR_NRK(AC433,K433,V433),1))))</f>
        <v/>
      </c>
      <c r="AP433" s="96" t="str" cm="1">
        <f t="array" ref="AP433">IF(A433="","",IF(INDEX(Table_Methods!A:F,MATCH(G433,Table_Methods!B:B,0),1)&lt;&gt;"BKFL6","",MAX(0,ROUND(BKFL6_STR_RCK(AB433,F433),1))))</f>
        <v/>
      </c>
      <c r="AQ433" s="97" t="str" cm="1">
        <f t="array" ref="AQ433">IF(A433="","",IF(INDEX(Table_Methods!A:F,MATCH(G433,Table_Methods!B:B,0),1)&lt;&gt;"BKFL7","",MAX(0,ROUND(BKFL7_CEB(AC433,AD433,AR433,F433,F433,J433),1))))</f>
        <v/>
      </c>
      <c r="AR433" s="96" t="str" cm="1">
        <f t="array" ref="AR433">IF(A433="","",IF(INDEX(Table_Methods!A:F,MATCH(G433,Table_Methods!B:B,0),1)&lt;&gt;"BKFL7","",MAX(0,ROUND(BKFL7_STR_NRK(AC433,K433,V433),1))))</f>
        <v/>
      </c>
      <c r="AS433" s="96" t="str" cm="1">
        <f t="array" ref="AS433">IF(A433="","",IF(INDEX(Table_Methods!A:F,MATCH(G433,Table_Methods!B:B,0),1)&lt;&gt;"BKFL7","",MAX(0,ROUND(BKFL7_STR_RCK(AB433,F433),1))))</f>
        <v/>
      </c>
      <c r="AT433" s="97" t="str" cm="1">
        <f t="array" ref="AT433">IF(A433="","",IF(INDEX(Table_Methods!A:F,MATCH(G433,Table_Methods!B:B,0),1)&lt;&gt;"BKFL8","",MAX(0,ROUND(BKFL8_CEB(AF433,Z433,AA433),1))))</f>
        <v/>
      </c>
      <c r="AU433" s="96" t="str" cm="1">
        <f t="array" ref="AU433">IF(A433="","",IF(INDEX(Table_Methods!A:F,MATCH(G433,Table_Methods!B:B,0),1)&lt;&gt;"BKFL8","",MAX(0,ROUND(BKFL8_STR_NRK(AC433,AD433,X433,Y433,Z433),1))))</f>
        <v/>
      </c>
      <c r="AV433" s="96" t="str" cm="1">
        <f t="array" ref="AV433">IF(A433="","",IF(INDEX(Table_Methods!A:F,MATCH(G433,Table_Methods!B:B,0),1)&lt;&gt;"BKFL8","",MAX(0,ROUND(BKFL8_STR_RCK(AB433,X433),1))))</f>
        <v/>
      </c>
      <c r="AW433" s="96" t="str" cm="1">
        <f t="array" ref="AW433">IF(A433="","",IF(INDEX(Table_Methods!A:F,MATCH(G433,Table_Methods!B:B,0),1)&lt;&gt;"BKFL9","",MAX(0,ROUND(BKFL9_STR_NRK(AC433,AD433,X433,Y433,Z433),1))))</f>
        <v/>
      </c>
      <c r="AX433" s="96" t="str" cm="1">
        <f t="array" ref="AX433">IF(A433="","",IF(INDEX(Table_Methods!A:F,MATCH(G433,Table_Methods!B:B,0),1)&lt;&gt;"BKFL9","",MAX(0,ROUND(BKFL9_STR_RCK(AB433,X433),1))))</f>
        <v/>
      </c>
    </row>
    <row r="434" spans="1:50" x14ac:dyDescent="0.25">
      <c r="A434" s="82" t="str">
        <f>IF(Input!A434="","",Input!A434)</f>
        <v/>
      </c>
      <c r="B434" s="82" t="str">
        <f>IF(Input!B434="","",Input!B434)</f>
        <v/>
      </c>
      <c r="C434" s="82" t="str">
        <f>IF(Input!D434="","",Input!D434)</f>
        <v/>
      </c>
      <c r="D434" s="82" t="str">
        <f>IF(Input!E434="","",Input!E434)</f>
        <v/>
      </c>
      <c r="E434" s="82" t="str">
        <f>IF(Input!F434="","",Input!F434)</f>
        <v/>
      </c>
      <c r="F434" s="82" t="str">
        <f>IF(Input!G434="","",Input!G434)</f>
        <v/>
      </c>
      <c r="G434" s="83" t="str">
        <f>IF(Input!H434="","",Input!H434)</f>
        <v/>
      </c>
      <c r="H434" s="82" t="str">
        <f>IF(Input!I434="","",Input!I434)</f>
        <v/>
      </c>
      <c r="I434" s="82" t="str">
        <f>IF(Input!J434="","",Input!J434)</f>
        <v/>
      </c>
      <c r="J434" s="82" t="str">
        <f>IF(Input!K434="","",Input!K434)</f>
        <v/>
      </c>
      <c r="K434" s="82" t="str">
        <f>IF(Input!L434="","",Input!L434)</f>
        <v/>
      </c>
      <c r="L434" s="70" t="str">
        <f>IF(B434="","",IF(B434="Box",4,IF(AND(Project!$B$12&gt;0,ISNUMBER(Project!$B$12)),Project!$B$12,12)))</f>
        <v/>
      </c>
      <c r="M434" s="66" t="str">
        <f t="shared" si="42"/>
        <v/>
      </c>
      <c r="N434" s="66" t="str">
        <f t="shared" si="43"/>
        <v/>
      </c>
      <c r="O434" s="67" t="str" cm="1">
        <f t="array" ref="O434">IF(A434="","",ROUND(IF(B434="Circular",Circular(M434),IF(B434="Box",Box(M434,N434),Elliptical(M434,N434))),3))</f>
        <v/>
      </c>
      <c r="P434" s="66" t="str">
        <f t="shared" si="44"/>
        <v/>
      </c>
      <c r="Q434" s="66" t="str" cm="1">
        <f t="array" ref="Q434">IF(M434="","",ROUND(W(M434),2))</f>
        <v/>
      </c>
      <c r="R434" s="66" t="str" cm="1">
        <f t="array" ref="R434">IF(M434="","",ROUND(Wb(Q434,M434),2))</f>
        <v/>
      </c>
      <c r="S434" s="66" t="str" cm="1">
        <f t="array" ref="S434">IF(R434="","",ROUND(K(R434,N434,L434),2))</f>
        <v/>
      </c>
      <c r="T434" s="66" t="str" cm="1">
        <f t="array" ref="T434">IF(S434="","",ROUND(K_3(S434,P434,L434),2))</f>
        <v/>
      </c>
      <c r="U434" s="66" t="str" cm="1">
        <f t="array" ref="U434">IF(S434="","",ROUND(Wt(I434,S434,L434),2))</f>
        <v/>
      </c>
      <c r="V434" s="92" t="str" cm="1">
        <f t="array" ref="V434">IF(A434="","",MAX(ROUND(L_B2(K434,N434),2),0))</f>
        <v/>
      </c>
      <c r="W434" s="92" t="str" cm="1">
        <f t="array" ref="W434">IF(A434="","",MAX(ROUND(L_Tc(K434,I434,N434),2),0))</f>
        <v/>
      </c>
      <c r="X434" s="92" t="str" cm="1">
        <f t="array" ref="X434">IF(N434="","",ROUND(L_Vc(K434,P434,N434),2))</f>
        <v/>
      </c>
      <c r="Y434" s="92" t="str">
        <f t="shared" si="45"/>
        <v/>
      </c>
      <c r="Z434" s="92" t="str">
        <f t="shared" si="46"/>
        <v/>
      </c>
      <c r="AA434" s="92" t="str">
        <f t="shared" si="47"/>
        <v/>
      </c>
      <c r="AB434" s="76" t="str" cm="1">
        <f t="array" ref="AB434">IF(A434="","",AREA_F(IF(RIGHT(G434,4)="ment",P434,I434),R434))</f>
        <v/>
      </c>
      <c r="AC434" s="76" t="str" cm="1">
        <f t="array" ref="AC434">IF(A434="","",ROUND(AREA_BC(R434,S434,N434,O434),2))</f>
        <v/>
      </c>
      <c r="AD434" s="76" t="str">
        <f t="shared" si="48"/>
        <v/>
      </c>
      <c r="AE434" s="76" t="str" cm="1">
        <f t="array" ref="AE434">IF(A434="","",ROUND(AREA_CT(S434,U434,I434),2))</f>
        <v/>
      </c>
      <c r="AF434" s="76" t="str" cm="1">
        <f t="array" ref="AF434">IF(A434="","",ROUND(AREA_VT(T434,U434,I434,P434),2))</f>
        <v/>
      </c>
      <c r="AG434" s="96" t="str" cm="1">
        <f t="array" ref="AG434">IF(A434="","",IF(INDEX(Table_Methods!A:F,MATCH(G434,Table_Methods!B:B,0),1)&lt;&gt;"BKFL1","",MAX(0,ROUND(BKFL1_CEB(AC434,AE434,AH434,F434,F434,J434),1))))</f>
        <v/>
      </c>
      <c r="AH434" s="96" t="str" cm="1">
        <f t="array" ref="AH434">IF(A434="","",IF(INDEX(Table_Methods!A:F,MATCH(G434,Table_Methods!B:B,0),1)&lt;&gt;"BKFL1","",MAX(0,ROUND(BKFL1_STR_NRK(AC434,AE434,K434,V434,W434),1))))</f>
        <v/>
      </c>
      <c r="AI434" s="96" t="str" cm="1">
        <f t="array" ref="AI434">IF(A434="","",IF(INDEX(Table_Methods!A:F,MATCH(G434,Table_Methods!B:B,0),1)&lt;&gt;"BKFL1","",MAX(0,ROUND(BKFL1_STR_RCK(AB434,F434),1))))</f>
        <v/>
      </c>
      <c r="AJ434" s="96" t="str" cm="1">
        <f t="array" ref="AJ434">IF(A434="","",IF(INDEX(Table_Methods!A:F,MATCH(G434,Table_Methods!B:B,0),1)&lt;&gt;"BKFL2","",MAX(0,ROUND(BKFL2_CEB(AC434,AD434,AK434,F434,F434,J434),1))))</f>
        <v/>
      </c>
      <c r="AK434" s="96" t="str" cm="1">
        <f t="array" ref="AK434">IF(A434="","",IF(INDEX(Table_Methods!A:F,MATCH(G434,Table_Methods!B:B,0),1)&lt;&gt;"BKFL2","",MAX(0,ROUND(BKFL2_STR_NRK(AC434,AD434,K434,V434,X434),1))))</f>
        <v/>
      </c>
      <c r="AL434" s="96" t="str" cm="1">
        <f t="array" ref="AL434">IF(A434="","",IF(INDEX(Table_Methods!A:F,MATCH(G434,Table_Methods!B:B,0),1)&lt;&gt;"BKFL2","",MAX(0,ROUND(BKFL2_STR_RCK(AB434,F434),1))))</f>
        <v/>
      </c>
      <c r="AM434" s="96" t="str" cm="1">
        <f t="array" ref="AM434">IF(A434="","",IF(INDEX(Table_Methods!A:F,MATCH(G434,Table_Methods!B:B,0),1)&lt;&gt;"BKFL3","",MAX(0,ROUND(BKFL3_STR(AC434+AE434,K434),1))))</f>
        <v/>
      </c>
      <c r="AN434" s="96" t="str" cm="1">
        <f t="array" ref="AN434">IF(A434="","",IF(INDEX(Table_Methods!A:F,MATCH(G434,Table_Methods!B:B,0),1)&lt;&gt;"BKFL6","",MAX(0,ROUND(BKFL6_CEB(AC434,AE434,AO434,F434,F434,J434),1))))</f>
        <v/>
      </c>
      <c r="AO434" s="97" t="str" cm="1">
        <f t="array" ref="AO434">IF(A434="","",IF(INDEX(Table_Methods!A:F,MATCH(G434,Table_Methods!B:B,0),1)&lt;&gt;"BKFL6","",MAX(0,ROUND(BKFL6_STR_NRK(AC434,K434,V434),1))))</f>
        <v/>
      </c>
      <c r="AP434" s="96" t="str" cm="1">
        <f t="array" ref="AP434">IF(A434="","",IF(INDEX(Table_Methods!A:F,MATCH(G434,Table_Methods!B:B,0),1)&lt;&gt;"BKFL6","",MAX(0,ROUND(BKFL6_STR_RCK(AB434,F434),1))))</f>
        <v/>
      </c>
      <c r="AQ434" s="97" t="str" cm="1">
        <f t="array" ref="AQ434">IF(A434="","",IF(INDEX(Table_Methods!A:F,MATCH(G434,Table_Methods!B:B,0),1)&lt;&gt;"BKFL7","",MAX(0,ROUND(BKFL7_CEB(AC434,AD434,AR434,F434,F434,J434),1))))</f>
        <v/>
      </c>
      <c r="AR434" s="96" t="str" cm="1">
        <f t="array" ref="AR434">IF(A434="","",IF(INDEX(Table_Methods!A:F,MATCH(G434,Table_Methods!B:B,0),1)&lt;&gt;"BKFL7","",MAX(0,ROUND(BKFL7_STR_NRK(AC434,K434,V434),1))))</f>
        <v/>
      </c>
      <c r="AS434" s="96" t="str" cm="1">
        <f t="array" ref="AS434">IF(A434="","",IF(INDEX(Table_Methods!A:F,MATCH(G434,Table_Methods!B:B,0),1)&lt;&gt;"BKFL7","",MAX(0,ROUND(BKFL7_STR_RCK(AB434,F434),1))))</f>
        <v/>
      </c>
      <c r="AT434" s="97" t="str" cm="1">
        <f t="array" ref="AT434">IF(A434="","",IF(INDEX(Table_Methods!A:F,MATCH(G434,Table_Methods!B:B,0),1)&lt;&gt;"BKFL8","",MAX(0,ROUND(BKFL8_CEB(AF434,Z434,AA434),1))))</f>
        <v/>
      </c>
      <c r="AU434" s="96" t="str" cm="1">
        <f t="array" ref="AU434">IF(A434="","",IF(INDEX(Table_Methods!A:F,MATCH(G434,Table_Methods!B:B,0),1)&lt;&gt;"BKFL8","",MAX(0,ROUND(BKFL8_STR_NRK(AC434,AD434,X434,Y434,Z434),1))))</f>
        <v/>
      </c>
      <c r="AV434" s="96" t="str" cm="1">
        <f t="array" ref="AV434">IF(A434="","",IF(INDEX(Table_Methods!A:F,MATCH(G434,Table_Methods!B:B,0),1)&lt;&gt;"BKFL8","",MAX(0,ROUND(BKFL8_STR_RCK(AB434,X434),1))))</f>
        <v/>
      </c>
      <c r="AW434" s="96" t="str" cm="1">
        <f t="array" ref="AW434">IF(A434="","",IF(INDEX(Table_Methods!A:F,MATCH(G434,Table_Methods!B:B,0),1)&lt;&gt;"BKFL9","",MAX(0,ROUND(BKFL9_STR_NRK(AC434,AD434,X434,Y434,Z434),1))))</f>
        <v/>
      </c>
      <c r="AX434" s="96" t="str" cm="1">
        <f t="array" ref="AX434">IF(A434="","",IF(INDEX(Table_Methods!A:F,MATCH(G434,Table_Methods!B:B,0),1)&lt;&gt;"BKFL9","",MAX(0,ROUND(BKFL9_STR_RCK(AB434,X434),1))))</f>
        <v/>
      </c>
    </row>
    <row r="435" spans="1:50" x14ac:dyDescent="0.25">
      <c r="A435" s="82" t="str">
        <f>IF(Input!A435="","",Input!A435)</f>
        <v/>
      </c>
      <c r="B435" s="82" t="str">
        <f>IF(Input!B435="","",Input!B435)</f>
        <v/>
      </c>
      <c r="C435" s="82" t="str">
        <f>IF(Input!D435="","",Input!D435)</f>
        <v/>
      </c>
      <c r="D435" s="82" t="str">
        <f>IF(Input!E435="","",Input!E435)</f>
        <v/>
      </c>
      <c r="E435" s="82" t="str">
        <f>IF(Input!F435="","",Input!F435)</f>
        <v/>
      </c>
      <c r="F435" s="82" t="str">
        <f>IF(Input!G435="","",Input!G435)</f>
        <v/>
      </c>
      <c r="G435" s="83" t="str">
        <f>IF(Input!H435="","",Input!H435)</f>
        <v/>
      </c>
      <c r="H435" s="82" t="str">
        <f>IF(Input!I435="","",Input!I435)</f>
        <v/>
      </c>
      <c r="I435" s="82" t="str">
        <f>IF(Input!J435="","",Input!J435)</f>
        <v/>
      </c>
      <c r="J435" s="82" t="str">
        <f>IF(Input!K435="","",Input!K435)</f>
        <v/>
      </c>
      <c r="K435" s="82" t="str">
        <f>IF(Input!L435="","",Input!L435)</f>
        <v/>
      </c>
      <c r="L435" s="70" t="str">
        <f>IF(B435="","",IF(B435="Box",4,IF(AND(Project!$B$12&gt;0,ISNUMBER(Project!$B$12)),Project!$B$12,12)))</f>
        <v/>
      </c>
      <c r="M435" s="66" t="str">
        <f t="shared" si="42"/>
        <v/>
      </c>
      <c r="N435" s="66" t="str">
        <f t="shared" si="43"/>
        <v/>
      </c>
      <c r="O435" s="67" t="str" cm="1">
        <f t="array" ref="O435">IF(A435="","",ROUND(IF(B435="Circular",Circular(M435),IF(B435="Box",Box(M435,N435),Elliptical(M435,N435))),3))</f>
        <v/>
      </c>
      <c r="P435" s="66" t="str">
        <f t="shared" si="44"/>
        <v/>
      </c>
      <c r="Q435" s="66" t="str" cm="1">
        <f t="array" ref="Q435">IF(M435="","",ROUND(W(M435),2))</f>
        <v/>
      </c>
      <c r="R435" s="66" t="str" cm="1">
        <f t="array" ref="R435">IF(M435="","",ROUND(Wb(Q435,M435),2))</f>
        <v/>
      </c>
      <c r="S435" s="66" t="str" cm="1">
        <f t="array" ref="S435">IF(R435="","",ROUND(K(R435,N435,L435),2))</f>
        <v/>
      </c>
      <c r="T435" s="66" t="str" cm="1">
        <f t="array" ref="T435">IF(S435="","",ROUND(K_3(S435,P435,L435),2))</f>
        <v/>
      </c>
      <c r="U435" s="66" t="str" cm="1">
        <f t="array" ref="U435">IF(S435="","",ROUND(Wt(I435,S435,L435),2))</f>
        <v/>
      </c>
      <c r="V435" s="92" t="str" cm="1">
        <f t="array" ref="V435">IF(A435="","",MAX(ROUND(L_B2(K435,N435),2),0))</f>
        <v/>
      </c>
      <c r="W435" s="92" t="str" cm="1">
        <f t="array" ref="W435">IF(A435="","",MAX(ROUND(L_Tc(K435,I435,N435),2),0))</f>
        <v/>
      </c>
      <c r="X435" s="92" t="str" cm="1">
        <f t="array" ref="X435">IF(N435="","",ROUND(L_Vc(K435,P435,N435),2))</f>
        <v/>
      </c>
      <c r="Y435" s="92" t="str">
        <f t="shared" si="45"/>
        <v/>
      </c>
      <c r="Z435" s="92" t="str">
        <f t="shared" si="46"/>
        <v/>
      </c>
      <c r="AA435" s="92" t="str">
        <f t="shared" si="47"/>
        <v/>
      </c>
      <c r="AB435" s="76" t="str" cm="1">
        <f t="array" ref="AB435">IF(A435="","",AREA_F(IF(RIGHT(G435,4)="ment",P435,I435),R435))</f>
        <v/>
      </c>
      <c r="AC435" s="76" t="str" cm="1">
        <f t="array" ref="AC435">IF(A435="","",ROUND(AREA_BC(R435,S435,N435,O435),2))</f>
        <v/>
      </c>
      <c r="AD435" s="76" t="str">
        <f t="shared" si="48"/>
        <v/>
      </c>
      <c r="AE435" s="76" t="str" cm="1">
        <f t="array" ref="AE435">IF(A435="","",ROUND(AREA_CT(S435,U435,I435),2))</f>
        <v/>
      </c>
      <c r="AF435" s="76" t="str" cm="1">
        <f t="array" ref="AF435">IF(A435="","",ROUND(AREA_VT(T435,U435,I435,P435),2))</f>
        <v/>
      </c>
      <c r="AG435" s="96" t="str" cm="1">
        <f t="array" ref="AG435">IF(A435="","",IF(INDEX(Table_Methods!A:F,MATCH(G435,Table_Methods!B:B,0),1)&lt;&gt;"BKFL1","",MAX(0,ROUND(BKFL1_CEB(AC435,AE435,AH435,F435,F435,J435),1))))</f>
        <v/>
      </c>
      <c r="AH435" s="96" t="str" cm="1">
        <f t="array" ref="AH435">IF(A435="","",IF(INDEX(Table_Methods!A:F,MATCH(G435,Table_Methods!B:B,0),1)&lt;&gt;"BKFL1","",MAX(0,ROUND(BKFL1_STR_NRK(AC435,AE435,K435,V435,W435),1))))</f>
        <v/>
      </c>
      <c r="AI435" s="96" t="str" cm="1">
        <f t="array" ref="AI435">IF(A435="","",IF(INDEX(Table_Methods!A:F,MATCH(G435,Table_Methods!B:B,0),1)&lt;&gt;"BKFL1","",MAX(0,ROUND(BKFL1_STR_RCK(AB435,F435),1))))</f>
        <v/>
      </c>
      <c r="AJ435" s="96" t="str" cm="1">
        <f t="array" ref="AJ435">IF(A435="","",IF(INDEX(Table_Methods!A:F,MATCH(G435,Table_Methods!B:B,0),1)&lt;&gt;"BKFL2","",MAX(0,ROUND(BKFL2_CEB(AC435,AD435,AK435,F435,F435,J435),1))))</f>
        <v/>
      </c>
      <c r="AK435" s="96" t="str" cm="1">
        <f t="array" ref="AK435">IF(A435="","",IF(INDEX(Table_Methods!A:F,MATCH(G435,Table_Methods!B:B,0),1)&lt;&gt;"BKFL2","",MAX(0,ROUND(BKFL2_STR_NRK(AC435,AD435,K435,V435,X435),1))))</f>
        <v/>
      </c>
      <c r="AL435" s="96" t="str" cm="1">
        <f t="array" ref="AL435">IF(A435="","",IF(INDEX(Table_Methods!A:F,MATCH(G435,Table_Methods!B:B,0),1)&lt;&gt;"BKFL2","",MAX(0,ROUND(BKFL2_STR_RCK(AB435,F435),1))))</f>
        <v/>
      </c>
      <c r="AM435" s="96" t="str" cm="1">
        <f t="array" ref="AM435">IF(A435="","",IF(INDEX(Table_Methods!A:F,MATCH(G435,Table_Methods!B:B,0),1)&lt;&gt;"BKFL3","",MAX(0,ROUND(BKFL3_STR(AC435+AE435,K435),1))))</f>
        <v/>
      </c>
      <c r="AN435" s="96" t="str" cm="1">
        <f t="array" ref="AN435">IF(A435="","",IF(INDEX(Table_Methods!A:F,MATCH(G435,Table_Methods!B:B,0),1)&lt;&gt;"BKFL6","",MAX(0,ROUND(BKFL6_CEB(AC435,AE435,AO435,F435,F435,J435),1))))</f>
        <v/>
      </c>
      <c r="AO435" s="97" t="str" cm="1">
        <f t="array" ref="AO435">IF(A435="","",IF(INDEX(Table_Methods!A:F,MATCH(G435,Table_Methods!B:B,0),1)&lt;&gt;"BKFL6","",MAX(0,ROUND(BKFL6_STR_NRK(AC435,K435,V435),1))))</f>
        <v/>
      </c>
      <c r="AP435" s="96" t="str" cm="1">
        <f t="array" ref="AP435">IF(A435="","",IF(INDEX(Table_Methods!A:F,MATCH(G435,Table_Methods!B:B,0),1)&lt;&gt;"BKFL6","",MAX(0,ROUND(BKFL6_STR_RCK(AB435,F435),1))))</f>
        <v/>
      </c>
      <c r="AQ435" s="97" t="str" cm="1">
        <f t="array" ref="AQ435">IF(A435="","",IF(INDEX(Table_Methods!A:F,MATCH(G435,Table_Methods!B:B,0),1)&lt;&gt;"BKFL7","",MAX(0,ROUND(BKFL7_CEB(AC435,AD435,AR435,F435,F435,J435),1))))</f>
        <v/>
      </c>
      <c r="AR435" s="96" t="str" cm="1">
        <f t="array" ref="AR435">IF(A435="","",IF(INDEX(Table_Methods!A:F,MATCH(G435,Table_Methods!B:B,0),1)&lt;&gt;"BKFL7","",MAX(0,ROUND(BKFL7_STR_NRK(AC435,K435,V435),1))))</f>
        <v/>
      </c>
      <c r="AS435" s="96" t="str" cm="1">
        <f t="array" ref="AS435">IF(A435="","",IF(INDEX(Table_Methods!A:F,MATCH(G435,Table_Methods!B:B,0),1)&lt;&gt;"BKFL7","",MAX(0,ROUND(BKFL7_STR_RCK(AB435,F435),1))))</f>
        <v/>
      </c>
      <c r="AT435" s="97" t="str" cm="1">
        <f t="array" ref="AT435">IF(A435="","",IF(INDEX(Table_Methods!A:F,MATCH(G435,Table_Methods!B:B,0),1)&lt;&gt;"BKFL8","",MAX(0,ROUND(BKFL8_CEB(AF435,Z435,AA435),1))))</f>
        <v/>
      </c>
      <c r="AU435" s="96" t="str" cm="1">
        <f t="array" ref="AU435">IF(A435="","",IF(INDEX(Table_Methods!A:F,MATCH(G435,Table_Methods!B:B,0),1)&lt;&gt;"BKFL8","",MAX(0,ROUND(BKFL8_STR_NRK(AC435,AD435,X435,Y435,Z435),1))))</f>
        <v/>
      </c>
      <c r="AV435" s="96" t="str" cm="1">
        <f t="array" ref="AV435">IF(A435="","",IF(INDEX(Table_Methods!A:F,MATCH(G435,Table_Methods!B:B,0),1)&lt;&gt;"BKFL8","",MAX(0,ROUND(BKFL8_STR_RCK(AB435,X435),1))))</f>
        <v/>
      </c>
      <c r="AW435" s="96" t="str" cm="1">
        <f t="array" ref="AW435">IF(A435="","",IF(INDEX(Table_Methods!A:F,MATCH(G435,Table_Methods!B:B,0),1)&lt;&gt;"BKFL9","",MAX(0,ROUND(BKFL9_STR_NRK(AC435,AD435,X435,Y435,Z435),1))))</f>
        <v/>
      </c>
      <c r="AX435" s="96" t="str" cm="1">
        <f t="array" ref="AX435">IF(A435="","",IF(INDEX(Table_Methods!A:F,MATCH(G435,Table_Methods!B:B,0),1)&lt;&gt;"BKFL9","",MAX(0,ROUND(BKFL9_STR_RCK(AB435,X435),1))))</f>
        <v/>
      </c>
    </row>
    <row r="436" spans="1:50" x14ac:dyDescent="0.25">
      <c r="A436" s="82" t="str">
        <f>IF(Input!A436="","",Input!A436)</f>
        <v/>
      </c>
      <c r="B436" s="82" t="str">
        <f>IF(Input!B436="","",Input!B436)</f>
        <v/>
      </c>
      <c r="C436" s="82" t="str">
        <f>IF(Input!D436="","",Input!D436)</f>
        <v/>
      </c>
      <c r="D436" s="82" t="str">
        <f>IF(Input!E436="","",Input!E436)</f>
        <v/>
      </c>
      <c r="E436" s="82" t="str">
        <f>IF(Input!F436="","",Input!F436)</f>
        <v/>
      </c>
      <c r="F436" s="82" t="str">
        <f>IF(Input!G436="","",Input!G436)</f>
        <v/>
      </c>
      <c r="G436" s="83" t="str">
        <f>IF(Input!H436="","",Input!H436)</f>
        <v/>
      </c>
      <c r="H436" s="82" t="str">
        <f>IF(Input!I436="","",Input!I436)</f>
        <v/>
      </c>
      <c r="I436" s="82" t="str">
        <f>IF(Input!J436="","",Input!J436)</f>
        <v/>
      </c>
      <c r="J436" s="82" t="str">
        <f>IF(Input!K436="","",Input!K436)</f>
        <v/>
      </c>
      <c r="K436" s="82" t="str">
        <f>IF(Input!L436="","",Input!L436)</f>
        <v/>
      </c>
      <c r="L436" s="70" t="str">
        <f>IF(B436="","",IF(B436="Box",4,IF(AND(Project!$B$12&gt;0,ISNUMBER(Project!$B$12)),Project!$B$12,12)))</f>
        <v/>
      </c>
      <c r="M436" s="66" t="str">
        <f t="shared" si="42"/>
        <v/>
      </c>
      <c r="N436" s="66" t="str">
        <f t="shared" si="43"/>
        <v/>
      </c>
      <c r="O436" s="67" t="str" cm="1">
        <f t="array" ref="O436">IF(A436="","",ROUND(IF(B436="Circular",Circular(M436),IF(B436="Box",Box(M436,N436),Elliptical(M436,N436))),3))</f>
        <v/>
      </c>
      <c r="P436" s="66" t="str">
        <f t="shared" si="44"/>
        <v/>
      </c>
      <c r="Q436" s="66" t="str" cm="1">
        <f t="array" ref="Q436">IF(M436="","",ROUND(W(M436),2))</f>
        <v/>
      </c>
      <c r="R436" s="66" t="str" cm="1">
        <f t="array" ref="R436">IF(M436="","",ROUND(Wb(Q436,M436),2))</f>
        <v/>
      </c>
      <c r="S436" s="66" t="str" cm="1">
        <f t="array" ref="S436">IF(R436="","",ROUND(K(R436,N436,L436),2))</f>
        <v/>
      </c>
      <c r="T436" s="66" t="str" cm="1">
        <f t="array" ref="T436">IF(S436="","",ROUND(K_3(S436,P436,L436),2))</f>
        <v/>
      </c>
      <c r="U436" s="66" t="str" cm="1">
        <f t="array" ref="U436">IF(S436="","",ROUND(Wt(I436,S436,L436),2))</f>
        <v/>
      </c>
      <c r="V436" s="92" t="str" cm="1">
        <f t="array" ref="V436">IF(A436="","",MAX(ROUND(L_B2(K436,N436),2),0))</f>
        <v/>
      </c>
      <c r="W436" s="92" t="str" cm="1">
        <f t="array" ref="W436">IF(A436="","",MAX(ROUND(L_Tc(K436,I436,N436),2),0))</f>
        <v/>
      </c>
      <c r="X436" s="92" t="str" cm="1">
        <f t="array" ref="X436">IF(N436="","",ROUND(L_Vc(K436,P436,N436),2))</f>
        <v/>
      </c>
      <c r="Y436" s="92" t="str">
        <f t="shared" si="45"/>
        <v/>
      </c>
      <c r="Z436" s="92" t="str">
        <f t="shared" si="46"/>
        <v/>
      </c>
      <c r="AA436" s="92" t="str">
        <f t="shared" si="47"/>
        <v/>
      </c>
      <c r="AB436" s="76" t="str" cm="1">
        <f t="array" ref="AB436">IF(A436="","",AREA_F(IF(RIGHT(G436,4)="ment",P436,I436),R436))</f>
        <v/>
      </c>
      <c r="AC436" s="76" t="str" cm="1">
        <f t="array" ref="AC436">IF(A436="","",ROUND(AREA_BC(R436,S436,N436,O436),2))</f>
        <v/>
      </c>
      <c r="AD436" s="76" t="str">
        <f t="shared" si="48"/>
        <v/>
      </c>
      <c r="AE436" s="76" t="str" cm="1">
        <f t="array" ref="AE436">IF(A436="","",ROUND(AREA_CT(S436,U436,I436),2))</f>
        <v/>
      </c>
      <c r="AF436" s="76" t="str" cm="1">
        <f t="array" ref="AF436">IF(A436="","",ROUND(AREA_VT(T436,U436,I436,P436),2))</f>
        <v/>
      </c>
      <c r="AG436" s="96" t="str" cm="1">
        <f t="array" ref="AG436">IF(A436="","",IF(INDEX(Table_Methods!A:F,MATCH(G436,Table_Methods!B:B,0),1)&lt;&gt;"BKFL1","",MAX(0,ROUND(BKFL1_CEB(AC436,AE436,AH436,F436,F436,J436),1))))</f>
        <v/>
      </c>
      <c r="AH436" s="96" t="str" cm="1">
        <f t="array" ref="AH436">IF(A436="","",IF(INDEX(Table_Methods!A:F,MATCH(G436,Table_Methods!B:B,0),1)&lt;&gt;"BKFL1","",MAX(0,ROUND(BKFL1_STR_NRK(AC436,AE436,K436,V436,W436),1))))</f>
        <v/>
      </c>
      <c r="AI436" s="96" t="str" cm="1">
        <f t="array" ref="AI436">IF(A436="","",IF(INDEX(Table_Methods!A:F,MATCH(G436,Table_Methods!B:B,0),1)&lt;&gt;"BKFL1","",MAX(0,ROUND(BKFL1_STR_RCK(AB436,F436),1))))</f>
        <v/>
      </c>
      <c r="AJ436" s="96" t="str" cm="1">
        <f t="array" ref="AJ436">IF(A436="","",IF(INDEX(Table_Methods!A:F,MATCH(G436,Table_Methods!B:B,0),1)&lt;&gt;"BKFL2","",MAX(0,ROUND(BKFL2_CEB(AC436,AD436,AK436,F436,F436,J436),1))))</f>
        <v/>
      </c>
      <c r="AK436" s="96" t="str" cm="1">
        <f t="array" ref="AK436">IF(A436="","",IF(INDEX(Table_Methods!A:F,MATCH(G436,Table_Methods!B:B,0),1)&lt;&gt;"BKFL2","",MAX(0,ROUND(BKFL2_STR_NRK(AC436,AD436,K436,V436,X436),1))))</f>
        <v/>
      </c>
      <c r="AL436" s="96" t="str" cm="1">
        <f t="array" ref="AL436">IF(A436="","",IF(INDEX(Table_Methods!A:F,MATCH(G436,Table_Methods!B:B,0),1)&lt;&gt;"BKFL2","",MAX(0,ROUND(BKFL2_STR_RCK(AB436,F436),1))))</f>
        <v/>
      </c>
      <c r="AM436" s="96" t="str" cm="1">
        <f t="array" ref="AM436">IF(A436="","",IF(INDEX(Table_Methods!A:F,MATCH(G436,Table_Methods!B:B,0),1)&lt;&gt;"BKFL3","",MAX(0,ROUND(BKFL3_STR(AC436+AE436,K436),1))))</f>
        <v/>
      </c>
      <c r="AN436" s="96" t="str" cm="1">
        <f t="array" ref="AN436">IF(A436="","",IF(INDEX(Table_Methods!A:F,MATCH(G436,Table_Methods!B:B,0),1)&lt;&gt;"BKFL6","",MAX(0,ROUND(BKFL6_CEB(AC436,AE436,AO436,F436,F436,J436),1))))</f>
        <v/>
      </c>
      <c r="AO436" s="97" t="str" cm="1">
        <f t="array" ref="AO436">IF(A436="","",IF(INDEX(Table_Methods!A:F,MATCH(G436,Table_Methods!B:B,0),1)&lt;&gt;"BKFL6","",MAX(0,ROUND(BKFL6_STR_NRK(AC436,K436,V436),1))))</f>
        <v/>
      </c>
      <c r="AP436" s="96" t="str" cm="1">
        <f t="array" ref="AP436">IF(A436="","",IF(INDEX(Table_Methods!A:F,MATCH(G436,Table_Methods!B:B,0),1)&lt;&gt;"BKFL6","",MAX(0,ROUND(BKFL6_STR_RCK(AB436,F436),1))))</f>
        <v/>
      </c>
      <c r="AQ436" s="97" t="str" cm="1">
        <f t="array" ref="AQ436">IF(A436="","",IF(INDEX(Table_Methods!A:F,MATCH(G436,Table_Methods!B:B,0),1)&lt;&gt;"BKFL7","",MAX(0,ROUND(BKFL7_CEB(AC436,AD436,AR436,F436,F436,J436),1))))</f>
        <v/>
      </c>
      <c r="AR436" s="96" t="str" cm="1">
        <f t="array" ref="AR436">IF(A436="","",IF(INDEX(Table_Methods!A:F,MATCH(G436,Table_Methods!B:B,0),1)&lt;&gt;"BKFL7","",MAX(0,ROUND(BKFL7_STR_NRK(AC436,K436,V436),1))))</f>
        <v/>
      </c>
      <c r="AS436" s="96" t="str" cm="1">
        <f t="array" ref="AS436">IF(A436="","",IF(INDEX(Table_Methods!A:F,MATCH(G436,Table_Methods!B:B,0),1)&lt;&gt;"BKFL7","",MAX(0,ROUND(BKFL7_STR_RCK(AB436,F436),1))))</f>
        <v/>
      </c>
      <c r="AT436" s="97" t="str" cm="1">
        <f t="array" ref="AT436">IF(A436="","",IF(INDEX(Table_Methods!A:F,MATCH(G436,Table_Methods!B:B,0),1)&lt;&gt;"BKFL8","",MAX(0,ROUND(BKFL8_CEB(AF436,Z436,AA436),1))))</f>
        <v/>
      </c>
      <c r="AU436" s="96" t="str" cm="1">
        <f t="array" ref="AU436">IF(A436="","",IF(INDEX(Table_Methods!A:F,MATCH(G436,Table_Methods!B:B,0),1)&lt;&gt;"BKFL8","",MAX(0,ROUND(BKFL8_STR_NRK(AC436,AD436,X436,Y436,Z436),1))))</f>
        <v/>
      </c>
      <c r="AV436" s="96" t="str" cm="1">
        <f t="array" ref="AV436">IF(A436="","",IF(INDEX(Table_Methods!A:F,MATCH(G436,Table_Methods!B:B,0),1)&lt;&gt;"BKFL8","",MAX(0,ROUND(BKFL8_STR_RCK(AB436,X436),1))))</f>
        <v/>
      </c>
      <c r="AW436" s="96" t="str" cm="1">
        <f t="array" ref="AW436">IF(A436="","",IF(INDEX(Table_Methods!A:F,MATCH(G436,Table_Methods!B:B,0),1)&lt;&gt;"BKFL9","",MAX(0,ROUND(BKFL9_STR_NRK(AC436,AD436,X436,Y436,Z436),1))))</f>
        <v/>
      </c>
      <c r="AX436" s="96" t="str" cm="1">
        <f t="array" ref="AX436">IF(A436="","",IF(INDEX(Table_Methods!A:F,MATCH(G436,Table_Methods!B:B,0),1)&lt;&gt;"BKFL9","",MAX(0,ROUND(BKFL9_STR_RCK(AB436,X436),1))))</f>
        <v/>
      </c>
    </row>
    <row r="437" spans="1:50" x14ac:dyDescent="0.25">
      <c r="A437" s="82" t="str">
        <f>IF(Input!A437="","",Input!A437)</f>
        <v/>
      </c>
      <c r="B437" s="82" t="str">
        <f>IF(Input!B437="","",Input!B437)</f>
        <v/>
      </c>
      <c r="C437" s="82" t="str">
        <f>IF(Input!D437="","",Input!D437)</f>
        <v/>
      </c>
      <c r="D437" s="82" t="str">
        <f>IF(Input!E437="","",Input!E437)</f>
        <v/>
      </c>
      <c r="E437" s="82" t="str">
        <f>IF(Input!F437="","",Input!F437)</f>
        <v/>
      </c>
      <c r="F437" s="82" t="str">
        <f>IF(Input!G437="","",Input!G437)</f>
        <v/>
      </c>
      <c r="G437" s="83" t="str">
        <f>IF(Input!H437="","",Input!H437)</f>
        <v/>
      </c>
      <c r="H437" s="82" t="str">
        <f>IF(Input!I437="","",Input!I437)</f>
        <v/>
      </c>
      <c r="I437" s="82" t="str">
        <f>IF(Input!J437="","",Input!J437)</f>
        <v/>
      </c>
      <c r="J437" s="82" t="str">
        <f>IF(Input!K437="","",Input!K437)</f>
        <v/>
      </c>
      <c r="K437" s="82" t="str">
        <f>IF(Input!L437="","",Input!L437)</f>
        <v/>
      </c>
      <c r="L437" s="70" t="str">
        <f>IF(B437="","",IF(B437="Box",4,IF(AND(Project!$B$12&gt;0,ISNUMBER(Project!$B$12)),Project!$B$12,12)))</f>
        <v/>
      </c>
      <c r="M437" s="66" t="str">
        <f t="shared" si="42"/>
        <v/>
      </c>
      <c r="N437" s="66" t="str">
        <f t="shared" si="43"/>
        <v/>
      </c>
      <c r="O437" s="67" t="str" cm="1">
        <f t="array" ref="O437">IF(A437="","",ROUND(IF(B437="Circular",Circular(M437),IF(B437="Box",Box(M437,N437),Elliptical(M437,N437))),3))</f>
        <v/>
      </c>
      <c r="P437" s="66" t="str">
        <f t="shared" si="44"/>
        <v/>
      </c>
      <c r="Q437" s="66" t="str" cm="1">
        <f t="array" ref="Q437">IF(M437="","",ROUND(W(M437),2))</f>
        <v/>
      </c>
      <c r="R437" s="66" t="str" cm="1">
        <f t="array" ref="R437">IF(M437="","",ROUND(Wb(Q437,M437),2))</f>
        <v/>
      </c>
      <c r="S437" s="66" t="str" cm="1">
        <f t="array" ref="S437">IF(R437="","",ROUND(K(R437,N437,L437),2))</f>
        <v/>
      </c>
      <c r="T437" s="66" t="str" cm="1">
        <f t="array" ref="T437">IF(S437="","",ROUND(K_3(S437,P437,L437),2))</f>
        <v/>
      </c>
      <c r="U437" s="66" t="str" cm="1">
        <f t="array" ref="U437">IF(S437="","",ROUND(Wt(I437,S437,L437),2))</f>
        <v/>
      </c>
      <c r="V437" s="92" t="str" cm="1">
        <f t="array" ref="V437">IF(A437="","",MAX(ROUND(L_B2(K437,N437),2),0))</f>
        <v/>
      </c>
      <c r="W437" s="92" t="str" cm="1">
        <f t="array" ref="W437">IF(A437="","",MAX(ROUND(L_Tc(K437,I437,N437),2),0))</f>
        <v/>
      </c>
      <c r="X437" s="92" t="str" cm="1">
        <f t="array" ref="X437">IF(N437="","",ROUND(L_Vc(K437,P437,N437),2))</f>
        <v/>
      </c>
      <c r="Y437" s="92" t="str">
        <f t="shared" si="45"/>
        <v/>
      </c>
      <c r="Z437" s="92" t="str">
        <f t="shared" si="46"/>
        <v/>
      </c>
      <c r="AA437" s="92" t="str">
        <f t="shared" si="47"/>
        <v/>
      </c>
      <c r="AB437" s="76" t="str" cm="1">
        <f t="array" ref="AB437">IF(A437="","",AREA_F(IF(RIGHT(G437,4)="ment",P437,I437),R437))</f>
        <v/>
      </c>
      <c r="AC437" s="76" t="str" cm="1">
        <f t="array" ref="AC437">IF(A437="","",ROUND(AREA_BC(R437,S437,N437,O437),2))</f>
        <v/>
      </c>
      <c r="AD437" s="76" t="str">
        <f t="shared" si="48"/>
        <v/>
      </c>
      <c r="AE437" s="76" t="str" cm="1">
        <f t="array" ref="AE437">IF(A437="","",ROUND(AREA_CT(S437,U437,I437),2))</f>
        <v/>
      </c>
      <c r="AF437" s="76" t="str" cm="1">
        <f t="array" ref="AF437">IF(A437="","",ROUND(AREA_VT(T437,U437,I437,P437),2))</f>
        <v/>
      </c>
      <c r="AG437" s="96" t="str" cm="1">
        <f t="array" ref="AG437">IF(A437="","",IF(INDEX(Table_Methods!A:F,MATCH(G437,Table_Methods!B:B,0),1)&lt;&gt;"BKFL1","",MAX(0,ROUND(BKFL1_CEB(AC437,AE437,AH437,F437,F437,J437),1))))</f>
        <v/>
      </c>
      <c r="AH437" s="96" t="str" cm="1">
        <f t="array" ref="AH437">IF(A437="","",IF(INDEX(Table_Methods!A:F,MATCH(G437,Table_Methods!B:B,0),1)&lt;&gt;"BKFL1","",MAX(0,ROUND(BKFL1_STR_NRK(AC437,AE437,K437,V437,W437),1))))</f>
        <v/>
      </c>
      <c r="AI437" s="96" t="str" cm="1">
        <f t="array" ref="AI437">IF(A437="","",IF(INDEX(Table_Methods!A:F,MATCH(G437,Table_Methods!B:B,0),1)&lt;&gt;"BKFL1","",MAX(0,ROUND(BKFL1_STR_RCK(AB437,F437),1))))</f>
        <v/>
      </c>
      <c r="AJ437" s="96" t="str" cm="1">
        <f t="array" ref="AJ437">IF(A437="","",IF(INDEX(Table_Methods!A:F,MATCH(G437,Table_Methods!B:B,0),1)&lt;&gt;"BKFL2","",MAX(0,ROUND(BKFL2_CEB(AC437,AD437,AK437,F437,F437,J437),1))))</f>
        <v/>
      </c>
      <c r="AK437" s="96" t="str" cm="1">
        <f t="array" ref="AK437">IF(A437="","",IF(INDEX(Table_Methods!A:F,MATCH(G437,Table_Methods!B:B,0),1)&lt;&gt;"BKFL2","",MAX(0,ROUND(BKFL2_STR_NRK(AC437,AD437,K437,V437,X437),1))))</f>
        <v/>
      </c>
      <c r="AL437" s="96" t="str" cm="1">
        <f t="array" ref="AL437">IF(A437="","",IF(INDEX(Table_Methods!A:F,MATCH(G437,Table_Methods!B:B,0),1)&lt;&gt;"BKFL2","",MAX(0,ROUND(BKFL2_STR_RCK(AB437,F437),1))))</f>
        <v/>
      </c>
      <c r="AM437" s="96" t="str" cm="1">
        <f t="array" ref="AM437">IF(A437="","",IF(INDEX(Table_Methods!A:F,MATCH(G437,Table_Methods!B:B,0),1)&lt;&gt;"BKFL3","",MAX(0,ROUND(BKFL3_STR(AC437+AE437,K437),1))))</f>
        <v/>
      </c>
      <c r="AN437" s="96" t="str" cm="1">
        <f t="array" ref="AN437">IF(A437="","",IF(INDEX(Table_Methods!A:F,MATCH(G437,Table_Methods!B:B,0),1)&lt;&gt;"BKFL6","",MAX(0,ROUND(BKFL6_CEB(AC437,AE437,AO437,F437,F437,J437),1))))</f>
        <v/>
      </c>
      <c r="AO437" s="97" t="str" cm="1">
        <f t="array" ref="AO437">IF(A437="","",IF(INDEX(Table_Methods!A:F,MATCH(G437,Table_Methods!B:B,0),1)&lt;&gt;"BKFL6","",MAX(0,ROUND(BKFL6_STR_NRK(AC437,K437,V437),1))))</f>
        <v/>
      </c>
      <c r="AP437" s="96" t="str" cm="1">
        <f t="array" ref="AP437">IF(A437="","",IF(INDEX(Table_Methods!A:F,MATCH(G437,Table_Methods!B:B,0),1)&lt;&gt;"BKFL6","",MAX(0,ROUND(BKFL6_STR_RCK(AB437,F437),1))))</f>
        <v/>
      </c>
      <c r="AQ437" s="97" t="str" cm="1">
        <f t="array" ref="AQ437">IF(A437="","",IF(INDEX(Table_Methods!A:F,MATCH(G437,Table_Methods!B:B,0),1)&lt;&gt;"BKFL7","",MAX(0,ROUND(BKFL7_CEB(AC437,AD437,AR437,F437,F437,J437),1))))</f>
        <v/>
      </c>
      <c r="AR437" s="96" t="str" cm="1">
        <f t="array" ref="AR437">IF(A437="","",IF(INDEX(Table_Methods!A:F,MATCH(G437,Table_Methods!B:B,0),1)&lt;&gt;"BKFL7","",MAX(0,ROUND(BKFL7_STR_NRK(AC437,K437,V437),1))))</f>
        <v/>
      </c>
      <c r="AS437" s="96" t="str" cm="1">
        <f t="array" ref="AS437">IF(A437="","",IF(INDEX(Table_Methods!A:F,MATCH(G437,Table_Methods!B:B,0),1)&lt;&gt;"BKFL7","",MAX(0,ROUND(BKFL7_STR_RCK(AB437,F437),1))))</f>
        <v/>
      </c>
      <c r="AT437" s="97" t="str" cm="1">
        <f t="array" ref="AT437">IF(A437="","",IF(INDEX(Table_Methods!A:F,MATCH(G437,Table_Methods!B:B,0),1)&lt;&gt;"BKFL8","",MAX(0,ROUND(BKFL8_CEB(AF437,Z437,AA437),1))))</f>
        <v/>
      </c>
      <c r="AU437" s="96" t="str" cm="1">
        <f t="array" ref="AU437">IF(A437="","",IF(INDEX(Table_Methods!A:F,MATCH(G437,Table_Methods!B:B,0),1)&lt;&gt;"BKFL8","",MAX(0,ROUND(BKFL8_STR_NRK(AC437,AD437,X437,Y437,Z437),1))))</f>
        <v/>
      </c>
      <c r="AV437" s="96" t="str" cm="1">
        <f t="array" ref="AV437">IF(A437="","",IF(INDEX(Table_Methods!A:F,MATCH(G437,Table_Methods!B:B,0),1)&lt;&gt;"BKFL8","",MAX(0,ROUND(BKFL8_STR_RCK(AB437,X437),1))))</f>
        <v/>
      </c>
      <c r="AW437" s="96" t="str" cm="1">
        <f t="array" ref="AW437">IF(A437="","",IF(INDEX(Table_Methods!A:F,MATCH(G437,Table_Methods!B:B,0),1)&lt;&gt;"BKFL9","",MAX(0,ROUND(BKFL9_STR_NRK(AC437,AD437,X437,Y437,Z437),1))))</f>
        <v/>
      </c>
      <c r="AX437" s="96" t="str" cm="1">
        <f t="array" ref="AX437">IF(A437="","",IF(INDEX(Table_Methods!A:F,MATCH(G437,Table_Methods!B:B,0),1)&lt;&gt;"BKFL9","",MAX(0,ROUND(BKFL9_STR_RCK(AB437,X437),1))))</f>
        <v/>
      </c>
    </row>
    <row r="438" spans="1:50" x14ac:dyDescent="0.25">
      <c r="A438" s="82" t="str">
        <f>IF(Input!A438="","",Input!A438)</f>
        <v/>
      </c>
      <c r="B438" s="82" t="str">
        <f>IF(Input!B438="","",Input!B438)</f>
        <v/>
      </c>
      <c r="C438" s="82" t="str">
        <f>IF(Input!D438="","",Input!D438)</f>
        <v/>
      </c>
      <c r="D438" s="82" t="str">
        <f>IF(Input!E438="","",Input!E438)</f>
        <v/>
      </c>
      <c r="E438" s="82" t="str">
        <f>IF(Input!F438="","",Input!F438)</f>
        <v/>
      </c>
      <c r="F438" s="82" t="str">
        <f>IF(Input!G438="","",Input!G438)</f>
        <v/>
      </c>
      <c r="G438" s="83" t="str">
        <f>IF(Input!H438="","",Input!H438)</f>
        <v/>
      </c>
      <c r="H438" s="82" t="str">
        <f>IF(Input!I438="","",Input!I438)</f>
        <v/>
      </c>
      <c r="I438" s="82" t="str">
        <f>IF(Input!J438="","",Input!J438)</f>
        <v/>
      </c>
      <c r="J438" s="82" t="str">
        <f>IF(Input!K438="","",Input!K438)</f>
        <v/>
      </c>
      <c r="K438" s="82" t="str">
        <f>IF(Input!L438="","",Input!L438)</f>
        <v/>
      </c>
      <c r="L438" s="70" t="str">
        <f>IF(B438="","",IF(B438="Box",4,IF(AND(Project!$B$12&gt;0,ISNUMBER(Project!$B$12)),Project!$B$12,12)))</f>
        <v/>
      </c>
      <c r="M438" s="66" t="str">
        <f t="shared" si="42"/>
        <v/>
      </c>
      <c r="N438" s="66" t="str">
        <f t="shared" si="43"/>
        <v/>
      </c>
      <c r="O438" s="67" t="str" cm="1">
        <f t="array" ref="O438">IF(A438="","",ROUND(IF(B438="Circular",Circular(M438),IF(B438="Box",Box(M438,N438),Elliptical(M438,N438))),3))</f>
        <v/>
      </c>
      <c r="P438" s="66" t="str">
        <f t="shared" si="44"/>
        <v/>
      </c>
      <c r="Q438" s="66" t="str" cm="1">
        <f t="array" ref="Q438">IF(M438="","",ROUND(W(M438),2))</f>
        <v/>
      </c>
      <c r="R438" s="66" t="str" cm="1">
        <f t="array" ref="R438">IF(M438="","",ROUND(Wb(Q438,M438),2))</f>
        <v/>
      </c>
      <c r="S438" s="66" t="str" cm="1">
        <f t="array" ref="S438">IF(R438="","",ROUND(K(R438,N438,L438),2))</f>
        <v/>
      </c>
      <c r="T438" s="66" t="str" cm="1">
        <f t="array" ref="T438">IF(S438="","",ROUND(K_3(S438,P438,L438),2))</f>
        <v/>
      </c>
      <c r="U438" s="66" t="str" cm="1">
        <f t="array" ref="U438">IF(S438="","",ROUND(Wt(I438,S438,L438),2))</f>
        <v/>
      </c>
      <c r="V438" s="92" t="str" cm="1">
        <f t="array" ref="V438">IF(A438="","",MAX(ROUND(L_B2(K438,N438),2),0))</f>
        <v/>
      </c>
      <c r="W438" s="92" t="str" cm="1">
        <f t="array" ref="W438">IF(A438="","",MAX(ROUND(L_Tc(K438,I438,N438),2),0))</f>
        <v/>
      </c>
      <c r="X438" s="92" t="str" cm="1">
        <f t="array" ref="X438">IF(N438="","",ROUND(L_Vc(K438,P438,N438),2))</f>
        <v/>
      </c>
      <c r="Y438" s="92" t="str">
        <f t="shared" si="45"/>
        <v/>
      </c>
      <c r="Z438" s="92" t="str">
        <f t="shared" si="46"/>
        <v/>
      </c>
      <c r="AA438" s="92" t="str">
        <f t="shared" si="47"/>
        <v/>
      </c>
      <c r="AB438" s="76" t="str" cm="1">
        <f t="array" ref="AB438">IF(A438="","",AREA_F(IF(RIGHT(G438,4)="ment",P438,I438),R438))</f>
        <v/>
      </c>
      <c r="AC438" s="76" t="str" cm="1">
        <f t="array" ref="AC438">IF(A438="","",ROUND(AREA_BC(R438,S438,N438,O438),2))</f>
        <v/>
      </c>
      <c r="AD438" s="76" t="str">
        <f t="shared" si="48"/>
        <v/>
      </c>
      <c r="AE438" s="76" t="str" cm="1">
        <f t="array" ref="AE438">IF(A438="","",ROUND(AREA_CT(S438,U438,I438),2))</f>
        <v/>
      </c>
      <c r="AF438" s="76" t="str" cm="1">
        <f t="array" ref="AF438">IF(A438="","",ROUND(AREA_VT(T438,U438,I438,P438),2))</f>
        <v/>
      </c>
      <c r="AG438" s="96" t="str" cm="1">
        <f t="array" ref="AG438">IF(A438="","",IF(INDEX(Table_Methods!A:F,MATCH(G438,Table_Methods!B:B,0),1)&lt;&gt;"BKFL1","",MAX(0,ROUND(BKFL1_CEB(AC438,AE438,AH438,F438,F438,J438),1))))</f>
        <v/>
      </c>
      <c r="AH438" s="96" t="str" cm="1">
        <f t="array" ref="AH438">IF(A438="","",IF(INDEX(Table_Methods!A:F,MATCH(G438,Table_Methods!B:B,0),1)&lt;&gt;"BKFL1","",MAX(0,ROUND(BKFL1_STR_NRK(AC438,AE438,K438,V438,W438),1))))</f>
        <v/>
      </c>
      <c r="AI438" s="96" t="str" cm="1">
        <f t="array" ref="AI438">IF(A438="","",IF(INDEX(Table_Methods!A:F,MATCH(G438,Table_Methods!B:B,0),1)&lt;&gt;"BKFL1","",MAX(0,ROUND(BKFL1_STR_RCK(AB438,F438),1))))</f>
        <v/>
      </c>
      <c r="AJ438" s="96" t="str" cm="1">
        <f t="array" ref="AJ438">IF(A438="","",IF(INDEX(Table_Methods!A:F,MATCH(G438,Table_Methods!B:B,0),1)&lt;&gt;"BKFL2","",MAX(0,ROUND(BKFL2_CEB(AC438,AD438,AK438,F438,F438,J438),1))))</f>
        <v/>
      </c>
      <c r="AK438" s="96" t="str" cm="1">
        <f t="array" ref="AK438">IF(A438="","",IF(INDEX(Table_Methods!A:F,MATCH(G438,Table_Methods!B:B,0),1)&lt;&gt;"BKFL2","",MAX(0,ROUND(BKFL2_STR_NRK(AC438,AD438,K438,V438,X438),1))))</f>
        <v/>
      </c>
      <c r="AL438" s="96" t="str" cm="1">
        <f t="array" ref="AL438">IF(A438="","",IF(INDEX(Table_Methods!A:F,MATCH(G438,Table_Methods!B:B,0),1)&lt;&gt;"BKFL2","",MAX(0,ROUND(BKFL2_STR_RCK(AB438,F438),1))))</f>
        <v/>
      </c>
      <c r="AM438" s="96" t="str" cm="1">
        <f t="array" ref="AM438">IF(A438="","",IF(INDEX(Table_Methods!A:F,MATCH(G438,Table_Methods!B:B,0),1)&lt;&gt;"BKFL3","",MAX(0,ROUND(BKFL3_STR(AC438+AE438,K438),1))))</f>
        <v/>
      </c>
      <c r="AN438" s="96" t="str" cm="1">
        <f t="array" ref="AN438">IF(A438="","",IF(INDEX(Table_Methods!A:F,MATCH(G438,Table_Methods!B:B,0),1)&lt;&gt;"BKFL6","",MAX(0,ROUND(BKFL6_CEB(AC438,AE438,AO438,F438,F438,J438),1))))</f>
        <v/>
      </c>
      <c r="AO438" s="97" t="str" cm="1">
        <f t="array" ref="AO438">IF(A438="","",IF(INDEX(Table_Methods!A:F,MATCH(G438,Table_Methods!B:B,0),1)&lt;&gt;"BKFL6","",MAX(0,ROUND(BKFL6_STR_NRK(AC438,K438,V438),1))))</f>
        <v/>
      </c>
      <c r="AP438" s="96" t="str" cm="1">
        <f t="array" ref="AP438">IF(A438="","",IF(INDEX(Table_Methods!A:F,MATCH(G438,Table_Methods!B:B,0),1)&lt;&gt;"BKFL6","",MAX(0,ROUND(BKFL6_STR_RCK(AB438,F438),1))))</f>
        <v/>
      </c>
      <c r="AQ438" s="97" t="str" cm="1">
        <f t="array" ref="AQ438">IF(A438="","",IF(INDEX(Table_Methods!A:F,MATCH(G438,Table_Methods!B:B,0),1)&lt;&gt;"BKFL7","",MAX(0,ROUND(BKFL7_CEB(AC438,AD438,AR438,F438,F438,J438),1))))</f>
        <v/>
      </c>
      <c r="AR438" s="96" t="str" cm="1">
        <f t="array" ref="AR438">IF(A438="","",IF(INDEX(Table_Methods!A:F,MATCH(G438,Table_Methods!B:B,0),1)&lt;&gt;"BKFL7","",MAX(0,ROUND(BKFL7_STR_NRK(AC438,K438,V438),1))))</f>
        <v/>
      </c>
      <c r="AS438" s="96" t="str" cm="1">
        <f t="array" ref="AS438">IF(A438="","",IF(INDEX(Table_Methods!A:F,MATCH(G438,Table_Methods!B:B,0),1)&lt;&gt;"BKFL7","",MAX(0,ROUND(BKFL7_STR_RCK(AB438,F438),1))))</f>
        <v/>
      </c>
      <c r="AT438" s="97" t="str" cm="1">
        <f t="array" ref="AT438">IF(A438="","",IF(INDEX(Table_Methods!A:F,MATCH(G438,Table_Methods!B:B,0),1)&lt;&gt;"BKFL8","",MAX(0,ROUND(BKFL8_CEB(AF438,Z438,AA438),1))))</f>
        <v/>
      </c>
      <c r="AU438" s="96" t="str" cm="1">
        <f t="array" ref="AU438">IF(A438="","",IF(INDEX(Table_Methods!A:F,MATCH(G438,Table_Methods!B:B,0),1)&lt;&gt;"BKFL8","",MAX(0,ROUND(BKFL8_STR_NRK(AC438,AD438,X438,Y438,Z438),1))))</f>
        <v/>
      </c>
      <c r="AV438" s="96" t="str" cm="1">
        <f t="array" ref="AV438">IF(A438="","",IF(INDEX(Table_Methods!A:F,MATCH(G438,Table_Methods!B:B,0),1)&lt;&gt;"BKFL8","",MAX(0,ROUND(BKFL8_STR_RCK(AB438,X438),1))))</f>
        <v/>
      </c>
      <c r="AW438" s="96" t="str" cm="1">
        <f t="array" ref="AW438">IF(A438="","",IF(INDEX(Table_Methods!A:F,MATCH(G438,Table_Methods!B:B,0),1)&lt;&gt;"BKFL9","",MAX(0,ROUND(BKFL9_STR_NRK(AC438,AD438,X438,Y438,Z438),1))))</f>
        <v/>
      </c>
      <c r="AX438" s="96" t="str" cm="1">
        <f t="array" ref="AX438">IF(A438="","",IF(INDEX(Table_Methods!A:F,MATCH(G438,Table_Methods!B:B,0),1)&lt;&gt;"BKFL9","",MAX(0,ROUND(BKFL9_STR_RCK(AB438,X438),1))))</f>
        <v/>
      </c>
    </row>
    <row r="439" spans="1:50" x14ac:dyDescent="0.25">
      <c r="A439" s="82" t="str">
        <f>IF(Input!A439="","",Input!A439)</f>
        <v/>
      </c>
      <c r="B439" s="82" t="str">
        <f>IF(Input!B439="","",Input!B439)</f>
        <v/>
      </c>
      <c r="C439" s="82" t="str">
        <f>IF(Input!D439="","",Input!D439)</f>
        <v/>
      </c>
      <c r="D439" s="82" t="str">
        <f>IF(Input!E439="","",Input!E439)</f>
        <v/>
      </c>
      <c r="E439" s="82" t="str">
        <f>IF(Input!F439="","",Input!F439)</f>
        <v/>
      </c>
      <c r="F439" s="82" t="str">
        <f>IF(Input!G439="","",Input!G439)</f>
        <v/>
      </c>
      <c r="G439" s="83" t="str">
        <f>IF(Input!H439="","",Input!H439)</f>
        <v/>
      </c>
      <c r="H439" s="82" t="str">
        <f>IF(Input!I439="","",Input!I439)</f>
        <v/>
      </c>
      <c r="I439" s="82" t="str">
        <f>IF(Input!J439="","",Input!J439)</f>
        <v/>
      </c>
      <c r="J439" s="82" t="str">
        <f>IF(Input!K439="","",Input!K439)</f>
        <v/>
      </c>
      <c r="K439" s="82" t="str">
        <f>IF(Input!L439="","",Input!L439)</f>
        <v/>
      </c>
      <c r="L439" s="70" t="str">
        <f>IF(B439="","",IF(B439="Box",4,IF(AND(Project!$B$12&gt;0,ISNUMBER(Project!$B$12)),Project!$B$12,12)))</f>
        <v/>
      </c>
      <c r="M439" s="66" t="str">
        <f t="shared" si="42"/>
        <v/>
      </c>
      <c r="N439" s="66" t="str">
        <f t="shared" si="43"/>
        <v/>
      </c>
      <c r="O439" s="67" t="str" cm="1">
        <f t="array" ref="O439">IF(A439="","",ROUND(IF(B439="Circular",Circular(M439),IF(B439="Box",Box(M439,N439),Elliptical(M439,N439))),3))</f>
        <v/>
      </c>
      <c r="P439" s="66" t="str">
        <f t="shared" si="44"/>
        <v/>
      </c>
      <c r="Q439" s="66" t="str" cm="1">
        <f t="array" ref="Q439">IF(M439="","",ROUND(W(M439),2))</f>
        <v/>
      </c>
      <c r="R439" s="66" t="str" cm="1">
        <f t="array" ref="R439">IF(M439="","",ROUND(Wb(Q439,M439),2))</f>
        <v/>
      </c>
      <c r="S439" s="66" t="str" cm="1">
        <f t="array" ref="S439">IF(R439="","",ROUND(K(R439,N439,L439),2))</f>
        <v/>
      </c>
      <c r="T439" s="66" t="str" cm="1">
        <f t="array" ref="T439">IF(S439="","",ROUND(K_3(S439,P439,L439),2))</f>
        <v/>
      </c>
      <c r="U439" s="66" t="str" cm="1">
        <f t="array" ref="U439">IF(S439="","",ROUND(Wt(I439,S439,L439),2))</f>
        <v/>
      </c>
      <c r="V439" s="92" t="str" cm="1">
        <f t="array" ref="V439">IF(A439="","",MAX(ROUND(L_B2(K439,N439),2),0))</f>
        <v/>
      </c>
      <c r="W439" s="92" t="str" cm="1">
        <f t="array" ref="W439">IF(A439="","",MAX(ROUND(L_Tc(K439,I439,N439),2),0))</f>
        <v/>
      </c>
      <c r="X439" s="92" t="str" cm="1">
        <f t="array" ref="X439">IF(N439="","",ROUND(L_Vc(K439,P439,N439),2))</f>
        <v/>
      </c>
      <c r="Y439" s="92" t="str">
        <f t="shared" si="45"/>
        <v/>
      </c>
      <c r="Z439" s="92" t="str">
        <f t="shared" si="46"/>
        <v/>
      </c>
      <c r="AA439" s="92" t="str">
        <f t="shared" si="47"/>
        <v/>
      </c>
      <c r="AB439" s="76" t="str" cm="1">
        <f t="array" ref="AB439">IF(A439="","",AREA_F(IF(RIGHT(G439,4)="ment",P439,I439),R439))</f>
        <v/>
      </c>
      <c r="AC439" s="76" t="str" cm="1">
        <f t="array" ref="AC439">IF(A439="","",ROUND(AREA_BC(R439,S439,N439,O439),2))</f>
        <v/>
      </c>
      <c r="AD439" s="76" t="str">
        <f t="shared" si="48"/>
        <v/>
      </c>
      <c r="AE439" s="76" t="str" cm="1">
        <f t="array" ref="AE439">IF(A439="","",ROUND(AREA_CT(S439,U439,I439),2))</f>
        <v/>
      </c>
      <c r="AF439" s="76" t="str" cm="1">
        <f t="array" ref="AF439">IF(A439="","",ROUND(AREA_VT(T439,U439,I439,P439),2))</f>
        <v/>
      </c>
      <c r="AG439" s="96" t="str" cm="1">
        <f t="array" ref="AG439">IF(A439="","",IF(INDEX(Table_Methods!A:F,MATCH(G439,Table_Methods!B:B,0),1)&lt;&gt;"BKFL1","",MAX(0,ROUND(BKFL1_CEB(AC439,AE439,AH439,F439,F439,J439),1))))</f>
        <v/>
      </c>
      <c r="AH439" s="96" t="str" cm="1">
        <f t="array" ref="AH439">IF(A439="","",IF(INDEX(Table_Methods!A:F,MATCH(G439,Table_Methods!B:B,0),1)&lt;&gt;"BKFL1","",MAX(0,ROUND(BKFL1_STR_NRK(AC439,AE439,K439,V439,W439),1))))</f>
        <v/>
      </c>
      <c r="AI439" s="96" t="str" cm="1">
        <f t="array" ref="AI439">IF(A439="","",IF(INDEX(Table_Methods!A:F,MATCH(G439,Table_Methods!B:B,0),1)&lt;&gt;"BKFL1","",MAX(0,ROUND(BKFL1_STR_RCK(AB439,F439),1))))</f>
        <v/>
      </c>
      <c r="AJ439" s="96" t="str" cm="1">
        <f t="array" ref="AJ439">IF(A439="","",IF(INDEX(Table_Methods!A:F,MATCH(G439,Table_Methods!B:B,0),1)&lt;&gt;"BKFL2","",MAX(0,ROUND(BKFL2_CEB(AC439,AD439,AK439,F439,F439,J439),1))))</f>
        <v/>
      </c>
      <c r="AK439" s="96" t="str" cm="1">
        <f t="array" ref="AK439">IF(A439="","",IF(INDEX(Table_Methods!A:F,MATCH(G439,Table_Methods!B:B,0),1)&lt;&gt;"BKFL2","",MAX(0,ROUND(BKFL2_STR_NRK(AC439,AD439,K439,V439,X439),1))))</f>
        <v/>
      </c>
      <c r="AL439" s="96" t="str" cm="1">
        <f t="array" ref="AL439">IF(A439="","",IF(INDEX(Table_Methods!A:F,MATCH(G439,Table_Methods!B:B,0),1)&lt;&gt;"BKFL2","",MAX(0,ROUND(BKFL2_STR_RCK(AB439,F439),1))))</f>
        <v/>
      </c>
      <c r="AM439" s="96" t="str" cm="1">
        <f t="array" ref="AM439">IF(A439="","",IF(INDEX(Table_Methods!A:F,MATCH(G439,Table_Methods!B:B,0),1)&lt;&gt;"BKFL3","",MAX(0,ROUND(BKFL3_STR(AC439+AE439,K439),1))))</f>
        <v/>
      </c>
      <c r="AN439" s="96" t="str" cm="1">
        <f t="array" ref="AN439">IF(A439="","",IF(INDEX(Table_Methods!A:F,MATCH(G439,Table_Methods!B:B,0),1)&lt;&gt;"BKFL6","",MAX(0,ROUND(BKFL6_CEB(AC439,AE439,AO439,F439,F439,J439),1))))</f>
        <v/>
      </c>
      <c r="AO439" s="97" t="str" cm="1">
        <f t="array" ref="AO439">IF(A439="","",IF(INDEX(Table_Methods!A:F,MATCH(G439,Table_Methods!B:B,0),1)&lt;&gt;"BKFL6","",MAX(0,ROUND(BKFL6_STR_NRK(AC439,K439,V439),1))))</f>
        <v/>
      </c>
      <c r="AP439" s="96" t="str" cm="1">
        <f t="array" ref="AP439">IF(A439="","",IF(INDEX(Table_Methods!A:F,MATCH(G439,Table_Methods!B:B,0),1)&lt;&gt;"BKFL6","",MAX(0,ROUND(BKFL6_STR_RCK(AB439,F439),1))))</f>
        <v/>
      </c>
      <c r="AQ439" s="97" t="str" cm="1">
        <f t="array" ref="AQ439">IF(A439="","",IF(INDEX(Table_Methods!A:F,MATCH(G439,Table_Methods!B:B,0),1)&lt;&gt;"BKFL7","",MAX(0,ROUND(BKFL7_CEB(AC439,AD439,AR439,F439,F439,J439),1))))</f>
        <v/>
      </c>
      <c r="AR439" s="96" t="str" cm="1">
        <f t="array" ref="AR439">IF(A439="","",IF(INDEX(Table_Methods!A:F,MATCH(G439,Table_Methods!B:B,0),1)&lt;&gt;"BKFL7","",MAX(0,ROUND(BKFL7_STR_NRK(AC439,K439,V439),1))))</f>
        <v/>
      </c>
      <c r="AS439" s="96" t="str" cm="1">
        <f t="array" ref="AS439">IF(A439="","",IF(INDEX(Table_Methods!A:F,MATCH(G439,Table_Methods!B:B,0),1)&lt;&gt;"BKFL7","",MAX(0,ROUND(BKFL7_STR_RCK(AB439,F439),1))))</f>
        <v/>
      </c>
      <c r="AT439" s="97" t="str" cm="1">
        <f t="array" ref="AT439">IF(A439="","",IF(INDEX(Table_Methods!A:F,MATCH(G439,Table_Methods!B:B,0),1)&lt;&gt;"BKFL8","",MAX(0,ROUND(BKFL8_CEB(AF439,Z439,AA439),1))))</f>
        <v/>
      </c>
      <c r="AU439" s="96" t="str" cm="1">
        <f t="array" ref="AU439">IF(A439="","",IF(INDEX(Table_Methods!A:F,MATCH(G439,Table_Methods!B:B,0),1)&lt;&gt;"BKFL8","",MAX(0,ROUND(BKFL8_STR_NRK(AC439,AD439,X439,Y439,Z439),1))))</f>
        <v/>
      </c>
      <c r="AV439" s="96" t="str" cm="1">
        <f t="array" ref="AV439">IF(A439="","",IF(INDEX(Table_Methods!A:F,MATCH(G439,Table_Methods!B:B,0),1)&lt;&gt;"BKFL8","",MAX(0,ROUND(BKFL8_STR_RCK(AB439,X439),1))))</f>
        <v/>
      </c>
      <c r="AW439" s="96" t="str" cm="1">
        <f t="array" ref="AW439">IF(A439="","",IF(INDEX(Table_Methods!A:F,MATCH(G439,Table_Methods!B:B,0),1)&lt;&gt;"BKFL9","",MAX(0,ROUND(BKFL9_STR_NRK(AC439,AD439,X439,Y439,Z439),1))))</f>
        <v/>
      </c>
      <c r="AX439" s="96" t="str" cm="1">
        <f t="array" ref="AX439">IF(A439="","",IF(INDEX(Table_Methods!A:F,MATCH(G439,Table_Methods!B:B,0),1)&lt;&gt;"BKFL9","",MAX(0,ROUND(BKFL9_STR_RCK(AB439,X439),1))))</f>
        <v/>
      </c>
    </row>
    <row r="440" spans="1:50" x14ac:dyDescent="0.25">
      <c r="A440" s="82" t="str">
        <f>IF(Input!A440="","",Input!A440)</f>
        <v/>
      </c>
      <c r="B440" s="82" t="str">
        <f>IF(Input!B440="","",Input!B440)</f>
        <v/>
      </c>
      <c r="C440" s="82" t="str">
        <f>IF(Input!D440="","",Input!D440)</f>
        <v/>
      </c>
      <c r="D440" s="82" t="str">
        <f>IF(Input!E440="","",Input!E440)</f>
        <v/>
      </c>
      <c r="E440" s="82" t="str">
        <f>IF(Input!F440="","",Input!F440)</f>
        <v/>
      </c>
      <c r="F440" s="82" t="str">
        <f>IF(Input!G440="","",Input!G440)</f>
        <v/>
      </c>
      <c r="G440" s="83" t="str">
        <f>IF(Input!H440="","",Input!H440)</f>
        <v/>
      </c>
      <c r="H440" s="82" t="str">
        <f>IF(Input!I440="","",Input!I440)</f>
        <v/>
      </c>
      <c r="I440" s="82" t="str">
        <f>IF(Input!J440="","",Input!J440)</f>
        <v/>
      </c>
      <c r="J440" s="82" t="str">
        <f>IF(Input!K440="","",Input!K440)</f>
        <v/>
      </c>
      <c r="K440" s="82" t="str">
        <f>IF(Input!L440="","",Input!L440)</f>
        <v/>
      </c>
      <c r="L440" s="70" t="str">
        <f>IF(B440="","",IF(B440="Box",4,IF(AND(Project!$B$12&gt;0,ISNUMBER(Project!$B$12)),Project!$B$12,12)))</f>
        <v/>
      </c>
      <c r="M440" s="66" t="str">
        <f t="shared" si="42"/>
        <v/>
      </c>
      <c r="N440" s="66" t="str">
        <f t="shared" si="43"/>
        <v/>
      </c>
      <c r="O440" s="67" t="str" cm="1">
        <f t="array" ref="O440">IF(A440="","",ROUND(IF(B440="Circular",Circular(M440),IF(B440="Box",Box(M440,N440),Elliptical(M440,N440))),3))</f>
        <v/>
      </c>
      <c r="P440" s="66" t="str">
        <f t="shared" si="44"/>
        <v/>
      </c>
      <c r="Q440" s="66" t="str" cm="1">
        <f t="array" ref="Q440">IF(M440="","",ROUND(W(M440),2))</f>
        <v/>
      </c>
      <c r="R440" s="66" t="str" cm="1">
        <f t="array" ref="R440">IF(M440="","",ROUND(Wb(Q440,M440),2))</f>
        <v/>
      </c>
      <c r="S440" s="66" t="str" cm="1">
        <f t="array" ref="S440">IF(R440="","",ROUND(K(R440,N440,L440),2))</f>
        <v/>
      </c>
      <c r="T440" s="66" t="str" cm="1">
        <f t="array" ref="T440">IF(S440="","",ROUND(K_3(S440,P440,L440),2))</f>
        <v/>
      </c>
      <c r="U440" s="66" t="str" cm="1">
        <f t="array" ref="U440">IF(S440="","",ROUND(Wt(I440,S440,L440),2))</f>
        <v/>
      </c>
      <c r="V440" s="92" t="str" cm="1">
        <f t="array" ref="V440">IF(A440="","",MAX(ROUND(L_B2(K440,N440),2),0))</f>
        <v/>
      </c>
      <c r="W440" s="92" t="str" cm="1">
        <f t="array" ref="W440">IF(A440="","",MAX(ROUND(L_Tc(K440,I440,N440),2),0))</f>
        <v/>
      </c>
      <c r="X440" s="92" t="str" cm="1">
        <f t="array" ref="X440">IF(N440="","",ROUND(L_Vc(K440,P440,N440),2))</f>
        <v/>
      </c>
      <c r="Y440" s="92" t="str">
        <f t="shared" si="45"/>
        <v/>
      </c>
      <c r="Z440" s="92" t="str">
        <f t="shared" si="46"/>
        <v/>
      </c>
      <c r="AA440" s="92" t="str">
        <f t="shared" si="47"/>
        <v/>
      </c>
      <c r="AB440" s="76" t="str" cm="1">
        <f t="array" ref="AB440">IF(A440="","",AREA_F(IF(RIGHT(G440,4)="ment",P440,I440),R440))</f>
        <v/>
      </c>
      <c r="AC440" s="76" t="str" cm="1">
        <f t="array" ref="AC440">IF(A440="","",ROUND(AREA_BC(R440,S440,N440,O440),2))</f>
        <v/>
      </c>
      <c r="AD440" s="76" t="str">
        <f t="shared" si="48"/>
        <v/>
      </c>
      <c r="AE440" s="76" t="str" cm="1">
        <f t="array" ref="AE440">IF(A440="","",ROUND(AREA_CT(S440,U440,I440),2))</f>
        <v/>
      </c>
      <c r="AF440" s="76" t="str" cm="1">
        <f t="array" ref="AF440">IF(A440="","",ROUND(AREA_VT(T440,U440,I440,P440),2))</f>
        <v/>
      </c>
      <c r="AG440" s="96" t="str" cm="1">
        <f t="array" ref="AG440">IF(A440="","",IF(INDEX(Table_Methods!A:F,MATCH(G440,Table_Methods!B:B,0),1)&lt;&gt;"BKFL1","",MAX(0,ROUND(BKFL1_CEB(AC440,AE440,AH440,F440,F440,J440),1))))</f>
        <v/>
      </c>
      <c r="AH440" s="96" t="str" cm="1">
        <f t="array" ref="AH440">IF(A440="","",IF(INDEX(Table_Methods!A:F,MATCH(G440,Table_Methods!B:B,0),1)&lt;&gt;"BKFL1","",MAX(0,ROUND(BKFL1_STR_NRK(AC440,AE440,K440,V440,W440),1))))</f>
        <v/>
      </c>
      <c r="AI440" s="96" t="str" cm="1">
        <f t="array" ref="AI440">IF(A440="","",IF(INDEX(Table_Methods!A:F,MATCH(G440,Table_Methods!B:B,0),1)&lt;&gt;"BKFL1","",MAX(0,ROUND(BKFL1_STR_RCK(AB440,F440),1))))</f>
        <v/>
      </c>
      <c r="AJ440" s="96" t="str" cm="1">
        <f t="array" ref="AJ440">IF(A440="","",IF(INDEX(Table_Methods!A:F,MATCH(G440,Table_Methods!B:B,0),1)&lt;&gt;"BKFL2","",MAX(0,ROUND(BKFL2_CEB(AC440,AD440,AK440,F440,F440,J440),1))))</f>
        <v/>
      </c>
      <c r="AK440" s="96" t="str" cm="1">
        <f t="array" ref="AK440">IF(A440="","",IF(INDEX(Table_Methods!A:F,MATCH(G440,Table_Methods!B:B,0),1)&lt;&gt;"BKFL2","",MAX(0,ROUND(BKFL2_STR_NRK(AC440,AD440,K440,V440,X440),1))))</f>
        <v/>
      </c>
      <c r="AL440" s="96" t="str" cm="1">
        <f t="array" ref="AL440">IF(A440="","",IF(INDEX(Table_Methods!A:F,MATCH(G440,Table_Methods!B:B,0),1)&lt;&gt;"BKFL2","",MAX(0,ROUND(BKFL2_STR_RCK(AB440,F440),1))))</f>
        <v/>
      </c>
      <c r="AM440" s="96" t="str" cm="1">
        <f t="array" ref="AM440">IF(A440="","",IF(INDEX(Table_Methods!A:F,MATCH(G440,Table_Methods!B:B,0),1)&lt;&gt;"BKFL3","",MAX(0,ROUND(BKFL3_STR(AC440+AE440,K440),1))))</f>
        <v/>
      </c>
      <c r="AN440" s="96" t="str" cm="1">
        <f t="array" ref="AN440">IF(A440="","",IF(INDEX(Table_Methods!A:F,MATCH(G440,Table_Methods!B:B,0),1)&lt;&gt;"BKFL6","",MAX(0,ROUND(BKFL6_CEB(AC440,AE440,AO440,F440,F440,J440),1))))</f>
        <v/>
      </c>
      <c r="AO440" s="97" t="str" cm="1">
        <f t="array" ref="AO440">IF(A440="","",IF(INDEX(Table_Methods!A:F,MATCH(G440,Table_Methods!B:B,0),1)&lt;&gt;"BKFL6","",MAX(0,ROUND(BKFL6_STR_NRK(AC440,K440,V440),1))))</f>
        <v/>
      </c>
      <c r="AP440" s="96" t="str" cm="1">
        <f t="array" ref="AP440">IF(A440="","",IF(INDEX(Table_Methods!A:F,MATCH(G440,Table_Methods!B:B,0),1)&lt;&gt;"BKFL6","",MAX(0,ROUND(BKFL6_STR_RCK(AB440,F440),1))))</f>
        <v/>
      </c>
      <c r="AQ440" s="97" t="str" cm="1">
        <f t="array" ref="AQ440">IF(A440="","",IF(INDEX(Table_Methods!A:F,MATCH(G440,Table_Methods!B:B,0),1)&lt;&gt;"BKFL7","",MAX(0,ROUND(BKFL7_CEB(AC440,AD440,AR440,F440,F440,J440),1))))</f>
        <v/>
      </c>
      <c r="AR440" s="96" t="str" cm="1">
        <f t="array" ref="AR440">IF(A440="","",IF(INDEX(Table_Methods!A:F,MATCH(G440,Table_Methods!B:B,0),1)&lt;&gt;"BKFL7","",MAX(0,ROUND(BKFL7_STR_NRK(AC440,K440,V440),1))))</f>
        <v/>
      </c>
      <c r="AS440" s="96" t="str" cm="1">
        <f t="array" ref="AS440">IF(A440="","",IF(INDEX(Table_Methods!A:F,MATCH(G440,Table_Methods!B:B,0),1)&lt;&gt;"BKFL7","",MAX(0,ROUND(BKFL7_STR_RCK(AB440,F440),1))))</f>
        <v/>
      </c>
      <c r="AT440" s="97" t="str" cm="1">
        <f t="array" ref="AT440">IF(A440="","",IF(INDEX(Table_Methods!A:F,MATCH(G440,Table_Methods!B:B,0),1)&lt;&gt;"BKFL8","",MAX(0,ROUND(BKFL8_CEB(AF440,Z440,AA440),1))))</f>
        <v/>
      </c>
      <c r="AU440" s="96" t="str" cm="1">
        <f t="array" ref="AU440">IF(A440="","",IF(INDEX(Table_Methods!A:F,MATCH(G440,Table_Methods!B:B,0),1)&lt;&gt;"BKFL8","",MAX(0,ROUND(BKFL8_STR_NRK(AC440,AD440,X440,Y440,Z440),1))))</f>
        <v/>
      </c>
      <c r="AV440" s="96" t="str" cm="1">
        <f t="array" ref="AV440">IF(A440="","",IF(INDEX(Table_Methods!A:F,MATCH(G440,Table_Methods!B:B,0),1)&lt;&gt;"BKFL8","",MAX(0,ROUND(BKFL8_STR_RCK(AB440,X440),1))))</f>
        <v/>
      </c>
      <c r="AW440" s="96" t="str" cm="1">
        <f t="array" ref="AW440">IF(A440="","",IF(INDEX(Table_Methods!A:F,MATCH(G440,Table_Methods!B:B,0),1)&lt;&gt;"BKFL9","",MAX(0,ROUND(BKFL9_STR_NRK(AC440,AD440,X440,Y440,Z440),1))))</f>
        <v/>
      </c>
      <c r="AX440" s="96" t="str" cm="1">
        <f t="array" ref="AX440">IF(A440="","",IF(INDEX(Table_Methods!A:F,MATCH(G440,Table_Methods!B:B,0),1)&lt;&gt;"BKFL9","",MAX(0,ROUND(BKFL9_STR_RCK(AB440,X440),1))))</f>
        <v/>
      </c>
    </row>
    <row r="441" spans="1:50" x14ac:dyDescent="0.25">
      <c r="A441" s="82" t="str">
        <f>IF(Input!A441="","",Input!A441)</f>
        <v/>
      </c>
      <c r="B441" s="82" t="str">
        <f>IF(Input!B441="","",Input!B441)</f>
        <v/>
      </c>
      <c r="C441" s="82" t="str">
        <f>IF(Input!D441="","",Input!D441)</f>
        <v/>
      </c>
      <c r="D441" s="82" t="str">
        <f>IF(Input!E441="","",Input!E441)</f>
        <v/>
      </c>
      <c r="E441" s="82" t="str">
        <f>IF(Input!F441="","",Input!F441)</f>
        <v/>
      </c>
      <c r="F441" s="82" t="str">
        <f>IF(Input!G441="","",Input!G441)</f>
        <v/>
      </c>
      <c r="G441" s="83" t="str">
        <f>IF(Input!H441="","",Input!H441)</f>
        <v/>
      </c>
      <c r="H441" s="82" t="str">
        <f>IF(Input!I441="","",Input!I441)</f>
        <v/>
      </c>
      <c r="I441" s="82" t="str">
        <f>IF(Input!J441="","",Input!J441)</f>
        <v/>
      </c>
      <c r="J441" s="82" t="str">
        <f>IF(Input!K441="","",Input!K441)</f>
        <v/>
      </c>
      <c r="K441" s="82" t="str">
        <f>IF(Input!L441="","",Input!L441)</f>
        <v/>
      </c>
      <c r="L441" s="70" t="str">
        <f>IF(B441="","",IF(B441="Box",4,IF(AND(Project!$B$12&gt;0,ISNUMBER(Project!$B$12)),Project!$B$12,12)))</f>
        <v/>
      </c>
      <c r="M441" s="66" t="str">
        <f t="shared" si="42"/>
        <v/>
      </c>
      <c r="N441" s="66" t="str">
        <f t="shared" si="43"/>
        <v/>
      </c>
      <c r="O441" s="67" t="str" cm="1">
        <f t="array" ref="O441">IF(A441="","",ROUND(IF(B441="Circular",Circular(M441),IF(B441="Box",Box(M441,N441),Elliptical(M441,N441))),3))</f>
        <v/>
      </c>
      <c r="P441" s="66" t="str">
        <f t="shared" si="44"/>
        <v/>
      </c>
      <c r="Q441" s="66" t="str" cm="1">
        <f t="array" ref="Q441">IF(M441="","",ROUND(W(M441),2))</f>
        <v/>
      </c>
      <c r="R441" s="66" t="str" cm="1">
        <f t="array" ref="R441">IF(M441="","",ROUND(Wb(Q441,M441),2))</f>
        <v/>
      </c>
      <c r="S441" s="66" t="str" cm="1">
        <f t="array" ref="S441">IF(R441="","",ROUND(K(R441,N441,L441),2))</f>
        <v/>
      </c>
      <c r="T441" s="66" t="str" cm="1">
        <f t="array" ref="T441">IF(S441="","",ROUND(K_3(S441,P441,L441),2))</f>
        <v/>
      </c>
      <c r="U441" s="66" t="str" cm="1">
        <f t="array" ref="U441">IF(S441="","",ROUND(Wt(I441,S441,L441),2))</f>
        <v/>
      </c>
      <c r="V441" s="92" t="str" cm="1">
        <f t="array" ref="V441">IF(A441="","",MAX(ROUND(L_B2(K441,N441),2),0))</f>
        <v/>
      </c>
      <c r="W441" s="92" t="str" cm="1">
        <f t="array" ref="W441">IF(A441="","",MAX(ROUND(L_Tc(K441,I441,N441),2),0))</f>
        <v/>
      </c>
      <c r="X441" s="92" t="str" cm="1">
        <f t="array" ref="X441">IF(N441="","",ROUND(L_Vc(K441,P441,N441),2))</f>
        <v/>
      </c>
      <c r="Y441" s="92" t="str">
        <f t="shared" si="45"/>
        <v/>
      </c>
      <c r="Z441" s="92" t="str">
        <f t="shared" si="46"/>
        <v/>
      </c>
      <c r="AA441" s="92" t="str">
        <f t="shared" si="47"/>
        <v/>
      </c>
      <c r="AB441" s="76" t="str" cm="1">
        <f t="array" ref="AB441">IF(A441="","",AREA_F(IF(RIGHT(G441,4)="ment",P441,I441),R441))</f>
        <v/>
      </c>
      <c r="AC441" s="76" t="str" cm="1">
        <f t="array" ref="AC441">IF(A441="","",ROUND(AREA_BC(R441,S441,N441,O441),2))</f>
        <v/>
      </c>
      <c r="AD441" s="76" t="str">
        <f t="shared" si="48"/>
        <v/>
      </c>
      <c r="AE441" s="76" t="str" cm="1">
        <f t="array" ref="AE441">IF(A441="","",ROUND(AREA_CT(S441,U441,I441),2))</f>
        <v/>
      </c>
      <c r="AF441" s="76" t="str" cm="1">
        <f t="array" ref="AF441">IF(A441="","",ROUND(AREA_VT(T441,U441,I441,P441),2))</f>
        <v/>
      </c>
      <c r="AG441" s="96" t="str" cm="1">
        <f t="array" ref="AG441">IF(A441="","",IF(INDEX(Table_Methods!A:F,MATCH(G441,Table_Methods!B:B,0),1)&lt;&gt;"BKFL1","",MAX(0,ROUND(BKFL1_CEB(AC441,AE441,AH441,F441,F441,J441),1))))</f>
        <v/>
      </c>
      <c r="AH441" s="96" t="str" cm="1">
        <f t="array" ref="AH441">IF(A441="","",IF(INDEX(Table_Methods!A:F,MATCH(G441,Table_Methods!B:B,0),1)&lt;&gt;"BKFL1","",MAX(0,ROUND(BKFL1_STR_NRK(AC441,AE441,K441,V441,W441),1))))</f>
        <v/>
      </c>
      <c r="AI441" s="96" t="str" cm="1">
        <f t="array" ref="AI441">IF(A441="","",IF(INDEX(Table_Methods!A:F,MATCH(G441,Table_Methods!B:B,0),1)&lt;&gt;"BKFL1","",MAX(0,ROUND(BKFL1_STR_RCK(AB441,F441),1))))</f>
        <v/>
      </c>
      <c r="AJ441" s="96" t="str" cm="1">
        <f t="array" ref="AJ441">IF(A441="","",IF(INDEX(Table_Methods!A:F,MATCH(G441,Table_Methods!B:B,0),1)&lt;&gt;"BKFL2","",MAX(0,ROUND(BKFL2_CEB(AC441,AD441,AK441,F441,F441,J441),1))))</f>
        <v/>
      </c>
      <c r="AK441" s="96" t="str" cm="1">
        <f t="array" ref="AK441">IF(A441="","",IF(INDEX(Table_Methods!A:F,MATCH(G441,Table_Methods!B:B,0),1)&lt;&gt;"BKFL2","",MAX(0,ROUND(BKFL2_STR_NRK(AC441,AD441,K441,V441,X441),1))))</f>
        <v/>
      </c>
      <c r="AL441" s="96" t="str" cm="1">
        <f t="array" ref="AL441">IF(A441="","",IF(INDEX(Table_Methods!A:F,MATCH(G441,Table_Methods!B:B,0),1)&lt;&gt;"BKFL2","",MAX(0,ROUND(BKFL2_STR_RCK(AB441,F441),1))))</f>
        <v/>
      </c>
      <c r="AM441" s="96" t="str" cm="1">
        <f t="array" ref="AM441">IF(A441="","",IF(INDEX(Table_Methods!A:F,MATCH(G441,Table_Methods!B:B,0),1)&lt;&gt;"BKFL3","",MAX(0,ROUND(BKFL3_STR(AC441+AE441,K441),1))))</f>
        <v/>
      </c>
      <c r="AN441" s="96" t="str" cm="1">
        <f t="array" ref="AN441">IF(A441="","",IF(INDEX(Table_Methods!A:F,MATCH(G441,Table_Methods!B:B,0),1)&lt;&gt;"BKFL6","",MAX(0,ROUND(BKFL6_CEB(AC441,AE441,AO441,F441,F441,J441),1))))</f>
        <v/>
      </c>
      <c r="AO441" s="97" t="str" cm="1">
        <f t="array" ref="AO441">IF(A441="","",IF(INDEX(Table_Methods!A:F,MATCH(G441,Table_Methods!B:B,0),1)&lt;&gt;"BKFL6","",MAX(0,ROUND(BKFL6_STR_NRK(AC441,K441,V441),1))))</f>
        <v/>
      </c>
      <c r="AP441" s="96" t="str" cm="1">
        <f t="array" ref="AP441">IF(A441="","",IF(INDEX(Table_Methods!A:F,MATCH(G441,Table_Methods!B:B,0),1)&lt;&gt;"BKFL6","",MAX(0,ROUND(BKFL6_STR_RCK(AB441,F441),1))))</f>
        <v/>
      </c>
      <c r="AQ441" s="97" t="str" cm="1">
        <f t="array" ref="AQ441">IF(A441="","",IF(INDEX(Table_Methods!A:F,MATCH(G441,Table_Methods!B:B,0),1)&lt;&gt;"BKFL7","",MAX(0,ROUND(BKFL7_CEB(AC441,AD441,AR441,F441,F441,J441),1))))</f>
        <v/>
      </c>
      <c r="AR441" s="96" t="str" cm="1">
        <f t="array" ref="AR441">IF(A441="","",IF(INDEX(Table_Methods!A:F,MATCH(G441,Table_Methods!B:B,0),1)&lt;&gt;"BKFL7","",MAX(0,ROUND(BKFL7_STR_NRK(AC441,K441,V441),1))))</f>
        <v/>
      </c>
      <c r="AS441" s="96" t="str" cm="1">
        <f t="array" ref="AS441">IF(A441="","",IF(INDEX(Table_Methods!A:F,MATCH(G441,Table_Methods!B:B,0),1)&lt;&gt;"BKFL7","",MAX(0,ROUND(BKFL7_STR_RCK(AB441,F441),1))))</f>
        <v/>
      </c>
      <c r="AT441" s="97" t="str" cm="1">
        <f t="array" ref="AT441">IF(A441="","",IF(INDEX(Table_Methods!A:F,MATCH(G441,Table_Methods!B:B,0),1)&lt;&gt;"BKFL8","",MAX(0,ROUND(BKFL8_CEB(AF441,Z441,AA441),1))))</f>
        <v/>
      </c>
      <c r="AU441" s="96" t="str" cm="1">
        <f t="array" ref="AU441">IF(A441="","",IF(INDEX(Table_Methods!A:F,MATCH(G441,Table_Methods!B:B,0),1)&lt;&gt;"BKFL8","",MAX(0,ROUND(BKFL8_STR_NRK(AC441,AD441,X441,Y441,Z441),1))))</f>
        <v/>
      </c>
      <c r="AV441" s="96" t="str" cm="1">
        <f t="array" ref="AV441">IF(A441="","",IF(INDEX(Table_Methods!A:F,MATCH(G441,Table_Methods!B:B,0),1)&lt;&gt;"BKFL8","",MAX(0,ROUND(BKFL8_STR_RCK(AB441,X441),1))))</f>
        <v/>
      </c>
      <c r="AW441" s="96" t="str" cm="1">
        <f t="array" ref="AW441">IF(A441="","",IF(INDEX(Table_Methods!A:F,MATCH(G441,Table_Methods!B:B,0),1)&lt;&gt;"BKFL9","",MAX(0,ROUND(BKFL9_STR_NRK(AC441,AD441,X441,Y441,Z441),1))))</f>
        <v/>
      </c>
      <c r="AX441" s="96" t="str" cm="1">
        <f t="array" ref="AX441">IF(A441="","",IF(INDEX(Table_Methods!A:F,MATCH(G441,Table_Methods!B:B,0),1)&lt;&gt;"BKFL9","",MAX(0,ROUND(BKFL9_STR_RCK(AB441,X441),1))))</f>
        <v/>
      </c>
    </row>
    <row r="442" spans="1:50" x14ac:dyDescent="0.25">
      <c r="A442" s="82" t="str">
        <f>IF(Input!A442="","",Input!A442)</f>
        <v/>
      </c>
      <c r="B442" s="82" t="str">
        <f>IF(Input!B442="","",Input!B442)</f>
        <v/>
      </c>
      <c r="C442" s="82" t="str">
        <f>IF(Input!D442="","",Input!D442)</f>
        <v/>
      </c>
      <c r="D442" s="82" t="str">
        <f>IF(Input!E442="","",Input!E442)</f>
        <v/>
      </c>
      <c r="E442" s="82" t="str">
        <f>IF(Input!F442="","",Input!F442)</f>
        <v/>
      </c>
      <c r="F442" s="82" t="str">
        <f>IF(Input!G442="","",Input!G442)</f>
        <v/>
      </c>
      <c r="G442" s="83" t="str">
        <f>IF(Input!H442="","",Input!H442)</f>
        <v/>
      </c>
      <c r="H442" s="82" t="str">
        <f>IF(Input!I442="","",Input!I442)</f>
        <v/>
      </c>
      <c r="I442" s="82" t="str">
        <f>IF(Input!J442="","",Input!J442)</f>
        <v/>
      </c>
      <c r="J442" s="82" t="str">
        <f>IF(Input!K442="","",Input!K442)</f>
        <v/>
      </c>
      <c r="K442" s="82" t="str">
        <f>IF(Input!L442="","",Input!L442)</f>
        <v/>
      </c>
      <c r="L442" s="70" t="str">
        <f>IF(B442="","",IF(B442="Box",4,IF(AND(Project!$B$12&gt;0,ISNUMBER(Project!$B$12)),Project!$B$12,12)))</f>
        <v/>
      </c>
      <c r="M442" s="66" t="str">
        <f t="shared" si="42"/>
        <v/>
      </c>
      <c r="N442" s="66" t="str">
        <f t="shared" si="43"/>
        <v/>
      </c>
      <c r="O442" s="67" t="str" cm="1">
        <f t="array" ref="O442">IF(A442="","",ROUND(IF(B442="Circular",Circular(M442),IF(B442="Box",Box(M442,N442),Elliptical(M442,N442))),3))</f>
        <v/>
      </c>
      <c r="P442" s="66" t="str">
        <f t="shared" si="44"/>
        <v/>
      </c>
      <c r="Q442" s="66" t="str" cm="1">
        <f t="array" ref="Q442">IF(M442="","",ROUND(W(M442),2))</f>
        <v/>
      </c>
      <c r="R442" s="66" t="str" cm="1">
        <f t="array" ref="R442">IF(M442="","",ROUND(Wb(Q442,M442),2))</f>
        <v/>
      </c>
      <c r="S442" s="66" t="str" cm="1">
        <f t="array" ref="S442">IF(R442="","",ROUND(K(R442,N442,L442),2))</f>
        <v/>
      </c>
      <c r="T442" s="66" t="str" cm="1">
        <f t="array" ref="T442">IF(S442="","",ROUND(K_3(S442,P442,L442),2))</f>
        <v/>
      </c>
      <c r="U442" s="66" t="str" cm="1">
        <f t="array" ref="U442">IF(S442="","",ROUND(Wt(I442,S442,L442),2))</f>
        <v/>
      </c>
      <c r="V442" s="92" t="str" cm="1">
        <f t="array" ref="V442">IF(A442="","",MAX(ROUND(L_B2(K442,N442),2),0))</f>
        <v/>
      </c>
      <c r="W442" s="92" t="str" cm="1">
        <f t="array" ref="W442">IF(A442="","",MAX(ROUND(L_Tc(K442,I442,N442),2),0))</f>
        <v/>
      </c>
      <c r="X442" s="92" t="str" cm="1">
        <f t="array" ref="X442">IF(N442="","",ROUND(L_Vc(K442,P442,N442),2))</f>
        <v/>
      </c>
      <c r="Y442" s="92" t="str">
        <f t="shared" si="45"/>
        <v/>
      </c>
      <c r="Z442" s="92" t="str">
        <f t="shared" si="46"/>
        <v/>
      </c>
      <c r="AA442" s="92" t="str">
        <f t="shared" si="47"/>
        <v/>
      </c>
      <c r="AB442" s="76" t="str" cm="1">
        <f t="array" ref="AB442">IF(A442="","",AREA_F(IF(RIGHT(G442,4)="ment",P442,I442),R442))</f>
        <v/>
      </c>
      <c r="AC442" s="76" t="str" cm="1">
        <f t="array" ref="AC442">IF(A442="","",ROUND(AREA_BC(R442,S442,N442,O442),2))</f>
        <v/>
      </c>
      <c r="AD442" s="76" t="str">
        <f t="shared" si="48"/>
        <v/>
      </c>
      <c r="AE442" s="76" t="str" cm="1">
        <f t="array" ref="AE442">IF(A442="","",ROUND(AREA_CT(S442,U442,I442),2))</f>
        <v/>
      </c>
      <c r="AF442" s="76" t="str" cm="1">
        <f t="array" ref="AF442">IF(A442="","",ROUND(AREA_VT(T442,U442,I442,P442),2))</f>
        <v/>
      </c>
      <c r="AG442" s="96" t="str" cm="1">
        <f t="array" ref="AG442">IF(A442="","",IF(INDEX(Table_Methods!A:F,MATCH(G442,Table_Methods!B:B,0),1)&lt;&gt;"BKFL1","",MAX(0,ROUND(BKFL1_CEB(AC442,AE442,AH442,F442,F442,J442),1))))</f>
        <v/>
      </c>
      <c r="AH442" s="96" t="str" cm="1">
        <f t="array" ref="AH442">IF(A442="","",IF(INDEX(Table_Methods!A:F,MATCH(G442,Table_Methods!B:B,0),1)&lt;&gt;"BKFL1","",MAX(0,ROUND(BKFL1_STR_NRK(AC442,AE442,K442,V442,W442),1))))</f>
        <v/>
      </c>
      <c r="AI442" s="96" t="str" cm="1">
        <f t="array" ref="AI442">IF(A442="","",IF(INDEX(Table_Methods!A:F,MATCH(G442,Table_Methods!B:B,0),1)&lt;&gt;"BKFL1","",MAX(0,ROUND(BKFL1_STR_RCK(AB442,F442),1))))</f>
        <v/>
      </c>
      <c r="AJ442" s="96" t="str" cm="1">
        <f t="array" ref="AJ442">IF(A442="","",IF(INDEX(Table_Methods!A:F,MATCH(G442,Table_Methods!B:B,0),1)&lt;&gt;"BKFL2","",MAX(0,ROUND(BKFL2_CEB(AC442,AD442,AK442,F442,F442,J442),1))))</f>
        <v/>
      </c>
      <c r="AK442" s="96" t="str" cm="1">
        <f t="array" ref="AK442">IF(A442="","",IF(INDEX(Table_Methods!A:F,MATCH(G442,Table_Methods!B:B,0),1)&lt;&gt;"BKFL2","",MAX(0,ROUND(BKFL2_STR_NRK(AC442,AD442,K442,V442,X442),1))))</f>
        <v/>
      </c>
      <c r="AL442" s="96" t="str" cm="1">
        <f t="array" ref="AL442">IF(A442="","",IF(INDEX(Table_Methods!A:F,MATCH(G442,Table_Methods!B:B,0),1)&lt;&gt;"BKFL2","",MAX(0,ROUND(BKFL2_STR_RCK(AB442,F442),1))))</f>
        <v/>
      </c>
      <c r="AM442" s="96" t="str" cm="1">
        <f t="array" ref="AM442">IF(A442="","",IF(INDEX(Table_Methods!A:F,MATCH(G442,Table_Methods!B:B,0),1)&lt;&gt;"BKFL3","",MAX(0,ROUND(BKFL3_STR(AC442+AE442,K442),1))))</f>
        <v/>
      </c>
      <c r="AN442" s="96" t="str" cm="1">
        <f t="array" ref="AN442">IF(A442="","",IF(INDEX(Table_Methods!A:F,MATCH(G442,Table_Methods!B:B,0),1)&lt;&gt;"BKFL6","",MAX(0,ROUND(BKFL6_CEB(AC442,AE442,AO442,F442,F442,J442),1))))</f>
        <v/>
      </c>
      <c r="AO442" s="97" t="str" cm="1">
        <f t="array" ref="AO442">IF(A442="","",IF(INDEX(Table_Methods!A:F,MATCH(G442,Table_Methods!B:B,0),1)&lt;&gt;"BKFL6","",MAX(0,ROUND(BKFL6_STR_NRK(AC442,K442,V442),1))))</f>
        <v/>
      </c>
      <c r="AP442" s="96" t="str" cm="1">
        <f t="array" ref="AP442">IF(A442="","",IF(INDEX(Table_Methods!A:F,MATCH(G442,Table_Methods!B:B,0),1)&lt;&gt;"BKFL6","",MAX(0,ROUND(BKFL6_STR_RCK(AB442,F442),1))))</f>
        <v/>
      </c>
      <c r="AQ442" s="97" t="str" cm="1">
        <f t="array" ref="AQ442">IF(A442="","",IF(INDEX(Table_Methods!A:F,MATCH(G442,Table_Methods!B:B,0),1)&lt;&gt;"BKFL7","",MAX(0,ROUND(BKFL7_CEB(AC442,AD442,AR442,F442,F442,J442),1))))</f>
        <v/>
      </c>
      <c r="AR442" s="96" t="str" cm="1">
        <f t="array" ref="AR442">IF(A442="","",IF(INDEX(Table_Methods!A:F,MATCH(G442,Table_Methods!B:B,0),1)&lt;&gt;"BKFL7","",MAX(0,ROUND(BKFL7_STR_NRK(AC442,K442,V442),1))))</f>
        <v/>
      </c>
      <c r="AS442" s="96" t="str" cm="1">
        <f t="array" ref="AS442">IF(A442="","",IF(INDEX(Table_Methods!A:F,MATCH(G442,Table_Methods!B:B,0),1)&lt;&gt;"BKFL7","",MAX(0,ROUND(BKFL7_STR_RCK(AB442,F442),1))))</f>
        <v/>
      </c>
      <c r="AT442" s="97" t="str" cm="1">
        <f t="array" ref="AT442">IF(A442="","",IF(INDEX(Table_Methods!A:F,MATCH(G442,Table_Methods!B:B,0),1)&lt;&gt;"BKFL8","",MAX(0,ROUND(BKFL8_CEB(AF442,Z442,AA442),1))))</f>
        <v/>
      </c>
      <c r="AU442" s="96" t="str" cm="1">
        <f t="array" ref="AU442">IF(A442="","",IF(INDEX(Table_Methods!A:F,MATCH(G442,Table_Methods!B:B,0),1)&lt;&gt;"BKFL8","",MAX(0,ROUND(BKFL8_STR_NRK(AC442,AD442,X442,Y442,Z442),1))))</f>
        <v/>
      </c>
      <c r="AV442" s="96" t="str" cm="1">
        <f t="array" ref="AV442">IF(A442="","",IF(INDEX(Table_Methods!A:F,MATCH(G442,Table_Methods!B:B,0),1)&lt;&gt;"BKFL8","",MAX(0,ROUND(BKFL8_STR_RCK(AB442,X442),1))))</f>
        <v/>
      </c>
      <c r="AW442" s="96" t="str" cm="1">
        <f t="array" ref="AW442">IF(A442="","",IF(INDEX(Table_Methods!A:F,MATCH(G442,Table_Methods!B:B,0),1)&lt;&gt;"BKFL9","",MAX(0,ROUND(BKFL9_STR_NRK(AC442,AD442,X442,Y442,Z442),1))))</f>
        <v/>
      </c>
      <c r="AX442" s="96" t="str" cm="1">
        <f t="array" ref="AX442">IF(A442="","",IF(INDEX(Table_Methods!A:F,MATCH(G442,Table_Methods!B:B,0),1)&lt;&gt;"BKFL9","",MAX(0,ROUND(BKFL9_STR_RCK(AB442,X442),1))))</f>
        <v/>
      </c>
    </row>
    <row r="443" spans="1:50" x14ac:dyDescent="0.25">
      <c r="A443" s="82" t="str">
        <f>IF(Input!A443="","",Input!A443)</f>
        <v/>
      </c>
      <c r="B443" s="82" t="str">
        <f>IF(Input!B443="","",Input!B443)</f>
        <v/>
      </c>
      <c r="C443" s="82" t="str">
        <f>IF(Input!D443="","",Input!D443)</f>
        <v/>
      </c>
      <c r="D443" s="82" t="str">
        <f>IF(Input!E443="","",Input!E443)</f>
        <v/>
      </c>
      <c r="E443" s="82" t="str">
        <f>IF(Input!F443="","",Input!F443)</f>
        <v/>
      </c>
      <c r="F443" s="82" t="str">
        <f>IF(Input!G443="","",Input!G443)</f>
        <v/>
      </c>
      <c r="G443" s="83" t="str">
        <f>IF(Input!H443="","",Input!H443)</f>
        <v/>
      </c>
      <c r="H443" s="82" t="str">
        <f>IF(Input!I443="","",Input!I443)</f>
        <v/>
      </c>
      <c r="I443" s="82" t="str">
        <f>IF(Input!J443="","",Input!J443)</f>
        <v/>
      </c>
      <c r="J443" s="82" t="str">
        <f>IF(Input!K443="","",Input!K443)</f>
        <v/>
      </c>
      <c r="K443" s="82" t="str">
        <f>IF(Input!L443="","",Input!L443)</f>
        <v/>
      </c>
      <c r="L443" s="70" t="str">
        <f>IF(B443="","",IF(B443="Box",4,IF(AND(Project!$B$12&gt;0,ISNUMBER(Project!$B$12)),Project!$B$12,12)))</f>
        <v/>
      </c>
      <c r="M443" s="66" t="str">
        <f t="shared" si="42"/>
        <v/>
      </c>
      <c r="N443" s="66" t="str">
        <f t="shared" si="43"/>
        <v/>
      </c>
      <c r="O443" s="67" t="str" cm="1">
        <f t="array" ref="O443">IF(A443="","",ROUND(IF(B443="Circular",Circular(M443),IF(B443="Box",Box(M443,N443),Elliptical(M443,N443))),3))</f>
        <v/>
      </c>
      <c r="P443" s="66" t="str">
        <f t="shared" si="44"/>
        <v/>
      </c>
      <c r="Q443" s="66" t="str" cm="1">
        <f t="array" ref="Q443">IF(M443="","",ROUND(W(M443),2))</f>
        <v/>
      </c>
      <c r="R443" s="66" t="str" cm="1">
        <f t="array" ref="R443">IF(M443="","",ROUND(Wb(Q443,M443),2))</f>
        <v/>
      </c>
      <c r="S443" s="66" t="str" cm="1">
        <f t="array" ref="S443">IF(R443="","",ROUND(K(R443,N443,L443),2))</f>
        <v/>
      </c>
      <c r="T443" s="66" t="str" cm="1">
        <f t="array" ref="T443">IF(S443="","",ROUND(K_3(S443,P443,L443),2))</f>
        <v/>
      </c>
      <c r="U443" s="66" t="str" cm="1">
        <f t="array" ref="U443">IF(S443="","",ROUND(Wt(I443,S443,L443),2))</f>
        <v/>
      </c>
      <c r="V443" s="92" t="str" cm="1">
        <f t="array" ref="V443">IF(A443="","",MAX(ROUND(L_B2(K443,N443),2),0))</f>
        <v/>
      </c>
      <c r="W443" s="92" t="str" cm="1">
        <f t="array" ref="W443">IF(A443="","",MAX(ROUND(L_Tc(K443,I443,N443),2),0))</f>
        <v/>
      </c>
      <c r="X443" s="92" t="str" cm="1">
        <f t="array" ref="X443">IF(N443="","",ROUND(L_Vc(K443,P443,N443),2))</f>
        <v/>
      </c>
      <c r="Y443" s="92" t="str">
        <f t="shared" si="45"/>
        <v/>
      </c>
      <c r="Z443" s="92" t="str">
        <f t="shared" si="46"/>
        <v/>
      </c>
      <c r="AA443" s="92" t="str">
        <f t="shared" si="47"/>
        <v/>
      </c>
      <c r="AB443" s="76" t="str" cm="1">
        <f t="array" ref="AB443">IF(A443="","",AREA_F(IF(RIGHT(G443,4)="ment",P443,I443),R443))</f>
        <v/>
      </c>
      <c r="AC443" s="76" t="str" cm="1">
        <f t="array" ref="AC443">IF(A443="","",ROUND(AREA_BC(R443,S443,N443,O443),2))</f>
        <v/>
      </c>
      <c r="AD443" s="76" t="str">
        <f t="shared" si="48"/>
        <v/>
      </c>
      <c r="AE443" s="76" t="str" cm="1">
        <f t="array" ref="AE443">IF(A443="","",ROUND(AREA_CT(S443,U443,I443),2))</f>
        <v/>
      </c>
      <c r="AF443" s="76" t="str" cm="1">
        <f t="array" ref="AF443">IF(A443="","",ROUND(AREA_VT(T443,U443,I443,P443),2))</f>
        <v/>
      </c>
      <c r="AG443" s="96" t="str" cm="1">
        <f t="array" ref="AG443">IF(A443="","",IF(INDEX(Table_Methods!A:F,MATCH(G443,Table_Methods!B:B,0),1)&lt;&gt;"BKFL1","",MAX(0,ROUND(BKFL1_CEB(AC443,AE443,AH443,F443,F443,J443),1))))</f>
        <v/>
      </c>
      <c r="AH443" s="96" t="str" cm="1">
        <f t="array" ref="AH443">IF(A443="","",IF(INDEX(Table_Methods!A:F,MATCH(G443,Table_Methods!B:B,0),1)&lt;&gt;"BKFL1","",MAX(0,ROUND(BKFL1_STR_NRK(AC443,AE443,K443,V443,W443),1))))</f>
        <v/>
      </c>
      <c r="AI443" s="96" t="str" cm="1">
        <f t="array" ref="AI443">IF(A443="","",IF(INDEX(Table_Methods!A:F,MATCH(G443,Table_Methods!B:B,0),1)&lt;&gt;"BKFL1","",MAX(0,ROUND(BKFL1_STR_RCK(AB443,F443),1))))</f>
        <v/>
      </c>
      <c r="AJ443" s="96" t="str" cm="1">
        <f t="array" ref="AJ443">IF(A443="","",IF(INDEX(Table_Methods!A:F,MATCH(G443,Table_Methods!B:B,0),1)&lt;&gt;"BKFL2","",MAX(0,ROUND(BKFL2_CEB(AC443,AD443,AK443,F443,F443,J443),1))))</f>
        <v/>
      </c>
      <c r="AK443" s="96" t="str" cm="1">
        <f t="array" ref="AK443">IF(A443="","",IF(INDEX(Table_Methods!A:F,MATCH(G443,Table_Methods!B:B,0),1)&lt;&gt;"BKFL2","",MAX(0,ROUND(BKFL2_STR_NRK(AC443,AD443,K443,V443,X443),1))))</f>
        <v/>
      </c>
      <c r="AL443" s="96" t="str" cm="1">
        <f t="array" ref="AL443">IF(A443="","",IF(INDEX(Table_Methods!A:F,MATCH(G443,Table_Methods!B:B,0),1)&lt;&gt;"BKFL2","",MAX(0,ROUND(BKFL2_STR_RCK(AB443,F443),1))))</f>
        <v/>
      </c>
      <c r="AM443" s="96" t="str" cm="1">
        <f t="array" ref="AM443">IF(A443="","",IF(INDEX(Table_Methods!A:F,MATCH(G443,Table_Methods!B:B,0),1)&lt;&gt;"BKFL3","",MAX(0,ROUND(BKFL3_STR(AC443+AE443,K443),1))))</f>
        <v/>
      </c>
      <c r="AN443" s="96" t="str" cm="1">
        <f t="array" ref="AN443">IF(A443="","",IF(INDEX(Table_Methods!A:F,MATCH(G443,Table_Methods!B:B,0),1)&lt;&gt;"BKFL6","",MAX(0,ROUND(BKFL6_CEB(AC443,AE443,AO443,F443,F443,J443),1))))</f>
        <v/>
      </c>
      <c r="AO443" s="97" t="str" cm="1">
        <f t="array" ref="AO443">IF(A443="","",IF(INDEX(Table_Methods!A:F,MATCH(G443,Table_Methods!B:B,0),1)&lt;&gt;"BKFL6","",MAX(0,ROUND(BKFL6_STR_NRK(AC443,K443,V443),1))))</f>
        <v/>
      </c>
      <c r="AP443" s="96" t="str" cm="1">
        <f t="array" ref="AP443">IF(A443="","",IF(INDEX(Table_Methods!A:F,MATCH(G443,Table_Methods!B:B,0),1)&lt;&gt;"BKFL6","",MAX(0,ROUND(BKFL6_STR_RCK(AB443,F443),1))))</f>
        <v/>
      </c>
      <c r="AQ443" s="97" t="str" cm="1">
        <f t="array" ref="AQ443">IF(A443="","",IF(INDEX(Table_Methods!A:F,MATCH(G443,Table_Methods!B:B,0),1)&lt;&gt;"BKFL7","",MAX(0,ROUND(BKFL7_CEB(AC443,AD443,AR443,F443,F443,J443),1))))</f>
        <v/>
      </c>
      <c r="AR443" s="96" t="str" cm="1">
        <f t="array" ref="AR443">IF(A443="","",IF(INDEX(Table_Methods!A:F,MATCH(G443,Table_Methods!B:B,0),1)&lt;&gt;"BKFL7","",MAX(0,ROUND(BKFL7_STR_NRK(AC443,K443,V443),1))))</f>
        <v/>
      </c>
      <c r="AS443" s="96" t="str" cm="1">
        <f t="array" ref="AS443">IF(A443="","",IF(INDEX(Table_Methods!A:F,MATCH(G443,Table_Methods!B:B,0),1)&lt;&gt;"BKFL7","",MAX(0,ROUND(BKFL7_STR_RCK(AB443,F443),1))))</f>
        <v/>
      </c>
      <c r="AT443" s="97" t="str" cm="1">
        <f t="array" ref="AT443">IF(A443="","",IF(INDEX(Table_Methods!A:F,MATCH(G443,Table_Methods!B:B,0),1)&lt;&gt;"BKFL8","",MAX(0,ROUND(BKFL8_CEB(AF443,Z443,AA443),1))))</f>
        <v/>
      </c>
      <c r="AU443" s="96" t="str" cm="1">
        <f t="array" ref="AU443">IF(A443="","",IF(INDEX(Table_Methods!A:F,MATCH(G443,Table_Methods!B:B,0),1)&lt;&gt;"BKFL8","",MAX(0,ROUND(BKFL8_STR_NRK(AC443,AD443,X443,Y443,Z443),1))))</f>
        <v/>
      </c>
      <c r="AV443" s="96" t="str" cm="1">
        <f t="array" ref="AV443">IF(A443="","",IF(INDEX(Table_Methods!A:F,MATCH(G443,Table_Methods!B:B,0),1)&lt;&gt;"BKFL8","",MAX(0,ROUND(BKFL8_STR_RCK(AB443,X443),1))))</f>
        <v/>
      </c>
      <c r="AW443" s="96" t="str" cm="1">
        <f t="array" ref="AW443">IF(A443="","",IF(INDEX(Table_Methods!A:F,MATCH(G443,Table_Methods!B:B,0),1)&lt;&gt;"BKFL9","",MAX(0,ROUND(BKFL9_STR_NRK(AC443,AD443,X443,Y443,Z443),1))))</f>
        <v/>
      </c>
      <c r="AX443" s="96" t="str" cm="1">
        <f t="array" ref="AX443">IF(A443="","",IF(INDEX(Table_Methods!A:F,MATCH(G443,Table_Methods!B:B,0),1)&lt;&gt;"BKFL9","",MAX(0,ROUND(BKFL9_STR_RCK(AB443,X443),1))))</f>
        <v/>
      </c>
    </row>
    <row r="444" spans="1:50" x14ac:dyDescent="0.25">
      <c r="A444" s="82" t="str">
        <f>IF(Input!A444="","",Input!A444)</f>
        <v/>
      </c>
      <c r="B444" s="82" t="str">
        <f>IF(Input!B444="","",Input!B444)</f>
        <v/>
      </c>
      <c r="C444" s="82" t="str">
        <f>IF(Input!D444="","",Input!D444)</f>
        <v/>
      </c>
      <c r="D444" s="82" t="str">
        <f>IF(Input!E444="","",Input!E444)</f>
        <v/>
      </c>
      <c r="E444" s="82" t="str">
        <f>IF(Input!F444="","",Input!F444)</f>
        <v/>
      </c>
      <c r="F444" s="82" t="str">
        <f>IF(Input!G444="","",Input!G444)</f>
        <v/>
      </c>
      <c r="G444" s="83" t="str">
        <f>IF(Input!H444="","",Input!H444)</f>
        <v/>
      </c>
      <c r="H444" s="82" t="str">
        <f>IF(Input!I444="","",Input!I444)</f>
        <v/>
      </c>
      <c r="I444" s="82" t="str">
        <f>IF(Input!J444="","",Input!J444)</f>
        <v/>
      </c>
      <c r="J444" s="82" t="str">
        <f>IF(Input!K444="","",Input!K444)</f>
        <v/>
      </c>
      <c r="K444" s="82" t="str">
        <f>IF(Input!L444="","",Input!L444)</f>
        <v/>
      </c>
      <c r="L444" s="70" t="str">
        <f>IF(B444="","",IF(B444="Box",4,IF(AND(Project!$B$12&gt;0,ISNUMBER(Project!$B$12)),Project!$B$12,12)))</f>
        <v/>
      </c>
      <c r="M444" s="66" t="str">
        <f t="shared" si="42"/>
        <v/>
      </c>
      <c r="N444" s="66" t="str">
        <f t="shared" si="43"/>
        <v/>
      </c>
      <c r="O444" s="67" t="str" cm="1">
        <f t="array" ref="O444">IF(A444="","",ROUND(IF(B444="Circular",Circular(M444),IF(B444="Box",Box(M444,N444),Elliptical(M444,N444))),3))</f>
        <v/>
      </c>
      <c r="P444" s="66" t="str">
        <f t="shared" si="44"/>
        <v/>
      </c>
      <c r="Q444" s="66" t="str" cm="1">
        <f t="array" ref="Q444">IF(M444="","",ROUND(W(M444),2))</f>
        <v/>
      </c>
      <c r="R444" s="66" t="str" cm="1">
        <f t="array" ref="R444">IF(M444="","",ROUND(Wb(Q444,M444),2))</f>
        <v/>
      </c>
      <c r="S444" s="66" t="str" cm="1">
        <f t="array" ref="S444">IF(R444="","",ROUND(K(R444,N444,L444),2))</f>
        <v/>
      </c>
      <c r="T444" s="66" t="str" cm="1">
        <f t="array" ref="T444">IF(S444="","",ROUND(K_3(S444,P444,L444),2))</f>
        <v/>
      </c>
      <c r="U444" s="66" t="str" cm="1">
        <f t="array" ref="U444">IF(S444="","",ROUND(Wt(I444,S444,L444),2))</f>
        <v/>
      </c>
      <c r="V444" s="92" t="str" cm="1">
        <f t="array" ref="V444">IF(A444="","",MAX(ROUND(L_B2(K444,N444),2),0))</f>
        <v/>
      </c>
      <c r="W444" s="92" t="str" cm="1">
        <f t="array" ref="W444">IF(A444="","",MAX(ROUND(L_Tc(K444,I444,N444),2),0))</f>
        <v/>
      </c>
      <c r="X444" s="92" t="str" cm="1">
        <f t="array" ref="X444">IF(N444="","",ROUND(L_Vc(K444,P444,N444),2))</f>
        <v/>
      </c>
      <c r="Y444" s="92" t="str">
        <f t="shared" si="45"/>
        <v/>
      </c>
      <c r="Z444" s="92" t="str">
        <f t="shared" si="46"/>
        <v/>
      </c>
      <c r="AA444" s="92" t="str">
        <f t="shared" si="47"/>
        <v/>
      </c>
      <c r="AB444" s="76" t="str" cm="1">
        <f t="array" ref="AB444">IF(A444="","",AREA_F(IF(RIGHT(G444,4)="ment",P444,I444),R444))</f>
        <v/>
      </c>
      <c r="AC444" s="76" t="str" cm="1">
        <f t="array" ref="AC444">IF(A444="","",ROUND(AREA_BC(R444,S444,N444,O444),2))</f>
        <v/>
      </c>
      <c r="AD444" s="76" t="str">
        <f t="shared" si="48"/>
        <v/>
      </c>
      <c r="AE444" s="76" t="str" cm="1">
        <f t="array" ref="AE444">IF(A444="","",ROUND(AREA_CT(S444,U444,I444),2))</f>
        <v/>
      </c>
      <c r="AF444" s="76" t="str" cm="1">
        <f t="array" ref="AF444">IF(A444="","",ROUND(AREA_VT(T444,U444,I444,P444),2))</f>
        <v/>
      </c>
      <c r="AG444" s="96" t="str" cm="1">
        <f t="array" ref="AG444">IF(A444="","",IF(INDEX(Table_Methods!A:F,MATCH(G444,Table_Methods!B:B,0),1)&lt;&gt;"BKFL1","",MAX(0,ROUND(BKFL1_CEB(AC444,AE444,AH444,F444,F444,J444),1))))</f>
        <v/>
      </c>
      <c r="AH444" s="96" t="str" cm="1">
        <f t="array" ref="AH444">IF(A444="","",IF(INDEX(Table_Methods!A:F,MATCH(G444,Table_Methods!B:B,0),1)&lt;&gt;"BKFL1","",MAX(0,ROUND(BKFL1_STR_NRK(AC444,AE444,K444,V444,W444),1))))</f>
        <v/>
      </c>
      <c r="AI444" s="96" t="str" cm="1">
        <f t="array" ref="AI444">IF(A444="","",IF(INDEX(Table_Methods!A:F,MATCH(G444,Table_Methods!B:B,0),1)&lt;&gt;"BKFL1","",MAX(0,ROUND(BKFL1_STR_RCK(AB444,F444),1))))</f>
        <v/>
      </c>
      <c r="AJ444" s="96" t="str" cm="1">
        <f t="array" ref="AJ444">IF(A444="","",IF(INDEX(Table_Methods!A:F,MATCH(G444,Table_Methods!B:B,0),1)&lt;&gt;"BKFL2","",MAX(0,ROUND(BKFL2_CEB(AC444,AD444,AK444,F444,F444,J444),1))))</f>
        <v/>
      </c>
      <c r="AK444" s="96" t="str" cm="1">
        <f t="array" ref="AK444">IF(A444="","",IF(INDEX(Table_Methods!A:F,MATCH(G444,Table_Methods!B:B,0),1)&lt;&gt;"BKFL2","",MAX(0,ROUND(BKFL2_STR_NRK(AC444,AD444,K444,V444,X444),1))))</f>
        <v/>
      </c>
      <c r="AL444" s="96" t="str" cm="1">
        <f t="array" ref="AL444">IF(A444="","",IF(INDEX(Table_Methods!A:F,MATCH(G444,Table_Methods!B:B,0),1)&lt;&gt;"BKFL2","",MAX(0,ROUND(BKFL2_STR_RCK(AB444,F444),1))))</f>
        <v/>
      </c>
      <c r="AM444" s="96" t="str" cm="1">
        <f t="array" ref="AM444">IF(A444="","",IF(INDEX(Table_Methods!A:F,MATCH(G444,Table_Methods!B:B,0),1)&lt;&gt;"BKFL3","",MAX(0,ROUND(BKFL3_STR(AC444+AE444,K444),1))))</f>
        <v/>
      </c>
      <c r="AN444" s="96" t="str" cm="1">
        <f t="array" ref="AN444">IF(A444="","",IF(INDEX(Table_Methods!A:F,MATCH(G444,Table_Methods!B:B,0),1)&lt;&gt;"BKFL6","",MAX(0,ROUND(BKFL6_CEB(AC444,AE444,AO444,F444,F444,J444),1))))</f>
        <v/>
      </c>
      <c r="AO444" s="97" t="str" cm="1">
        <f t="array" ref="AO444">IF(A444="","",IF(INDEX(Table_Methods!A:F,MATCH(G444,Table_Methods!B:B,0),1)&lt;&gt;"BKFL6","",MAX(0,ROUND(BKFL6_STR_NRK(AC444,K444,V444),1))))</f>
        <v/>
      </c>
      <c r="AP444" s="96" t="str" cm="1">
        <f t="array" ref="AP444">IF(A444="","",IF(INDEX(Table_Methods!A:F,MATCH(G444,Table_Methods!B:B,0),1)&lt;&gt;"BKFL6","",MAX(0,ROUND(BKFL6_STR_RCK(AB444,F444),1))))</f>
        <v/>
      </c>
      <c r="AQ444" s="97" t="str" cm="1">
        <f t="array" ref="AQ444">IF(A444="","",IF(INDEX(Table_Methods!A:F,MATCH(G444,Table_Methods!B:B,0),1)&lt;&gt;"BKFL7","",MAX(0,ROUND(BKFL7_CEB(AC444,AD444,AR444,F444,F444,J444),1))))</f>
        <v/>
      </c>
      <c r="AR444" s="96" t="str" cm="1">
        <f t="array" ref="AR444">IF(A444="","",IF(INDEX(Table_Methods!A:F,MATCH(G444,Table_Methods!B:B,0),1)&lt;&gt;"BKFL7","",MAX(0,ROUND(BKFL7_STR_NRK(AC444,K444,V444),1))))</f>
        <v/>
      </c>
      <c r="AS444" s="96" t="str" cm="1">
        <f t="array" ref="AS444">IF(A444="","",IF(INDEX(Table_Methods!A:F,MATCH(G444,Table_Methods!B:B,0),1)&lt;&gt;"BKFL7","",MAX(0,ROUND(BKFL7_STR_RCK(AB444,F444),1))))</f>
        <v/>
      </c>
      <c r="AT444" s="97" t="str" cm="1">
        <f t="array" ref="AT444">IF(A444="","",IF(INDEX(Table_Methods!A:F,MATCH(G444,Table_Methods!B:B,0),1)&lt;&gt;"BKFL8","",MAX(0,ROUND(BKFL8_CEB(AF444,Z444,AA444),1))))</f>
        <v/>
      </c>
      <c r="AU444" s="96" t="str" cm="1">
        <f t="array" ref="AU444">IF(A444="","",IF(INDEX(Table_Methods!A:F,MATCH(G444,Table_Methods!B:B,0),1)&lt;&gt;"BKFL8","",MAX(0,ROUND(BKFL8_STR_NRK(AC444,AD444,X444,Y444,Z444),1))))</f>
        <v/>
      </c>
      <c r="AV444" s="96" t="str" cm="1">
        <f t="array" ref="AV444">IF(A444="","",IF(INDEX(Table_Methods!A:F,MATCH(G444,Table_Methods!B:B,0),1)&lt;&gt;"BKFL8","",MAX(0,ROUND(BKFL8_STR_RCK(AB444,X444),1))))</f>
        <v/>
      </c>
      <c r="AW444" s="96" t="str" cm="1">
        <f t="array" ref="AW444">IF(A444="","",IF(INDEX(Table_Methods!A:F,MATCH(G444,Table_Methods!B:B,0),1)&lt;&gt;"BKFL9","",MAX(0,ROUND(BKFL9_STR_NRK(AC444,AD444,X444,Y444,Z444),1))))</f>
        <v/>
      </c>
      <c r="AX444" s="96" t="str" cm="1">
        <f t="array" ref="AX444">IF(A444="","",IF(INDEX(Table_Methods!A:F,MATCH(G444,Table_Methods!B:B,0),1)&lt;&gt;"BKFL9","",MAX(0,ROUND(BKFL9_STR_RCK(AB444,X444),1))))</f>
        <v/>
      </c>
    </row>
    <row r="445" spans="1:50" x14ac:dyDescent="0.25">
      <c r="A445" s="82" t="str">
        <f>IF(Input!A445="","",Input!A445)</f>
        <v/>
      </c>
      <c r="B445" s="82" t="str">
        <f>IF(Input!B445="","",Input!B445)</f>
        <v/>
      </c>
      <c r="C445" s="82" t="str">
        <f>IF(Input!D445="","",Input!D445)</f>
        <v/>
      </c>
      <c r="D445" s="82" t="str">
        <f>IF(Input!E445="","",Input!E445)</f>
        <v/>
      </c>
      <c r="E445" s="82" t="str">
        <f>IF(Input!F445="","",Input!F445)</f>
        <v/>
      </c>
      <c r="F445" s="82" t="str">
        <f>IF(Input!G445="","",Input!G445)</f>
        <v/>
      </c>
      <c r="G445" s="83" t="str">
        <f>IF(Input!H445="","",Input!H445)</f>
        <v/>
      </c>
      <c r="H445" s="82" t="str">
        <f>IF(Input!I445="","",Input!I445)</f>
        <v/>
      </c>
      <c r="I445" s="82" t="str">
        <f>IF(Input!J445="","",Input!J445)</f>
        <v/>
      </c>
      <c r="J445" s="82" t="str">
        <f>IF(Input!K445="","",Input!K445)</f>
        <v/>
      </c>
      <c r="K445" s="82" t="str">
        <f>IF(Input!L445="","",Input!L445)</f>
        <v/>
      </c>
      <c r="L445" s="70" t="str">
        <f>IF(B445="","",IF(B445="Box",4,IF(AND(Project!$B$12&gt;0,ISNUMBER(Project!$B$12)),Project!$B$12,12)))</f>
        <v/>
      </c>
      <c r="M445" s="66" t="str">
        <f t="shared" si="42"/>
        <v/>
      </c>
      <c r="N445" s="66" t="str">
        <f t="shared" si="43"/>
        <v/>
      </c>
      <c r="O445" s="67" t="str" cm="1">
        <f t="array" ref="O445">IF(A445="","",ROUND(IF(B445="Circular",Circular(M445),IF(B445="Box",Box(M445,N445),Elliptical(M445,N445))),3))</f>
        <v/>
      </c>
      <c r="P445" s="66" t="str">
        <f t="shared" si="44"/>
        <v/>
      </c>
      <c r="Q445" s="66" t="str" cm="1">
        <f t="array" ref="Q445">IF(M445="","",ROUND(W(M445),2))</f>
        <v/>
      </c>
      <c r="R445" s="66" t="str" cm="1">
        <f t="array" ref="R445">IF(M445="","",ROUND(Wb(Q445,M445),2))</f>
        <v/>
      </c>
      <c r="S445" s="66" t="str" cm="1">
        <f t="array" ref="S445">IF(R445="","",ROUND(K(R445,N445,L445),2))</f>
        <v/>
      </c>
      <c r="T445" s="66" t="str" cm="1">
        <f t="array" ref="T445">IF(S445="","",ROUND(K_3(S445,P445,L445),2))</f>
        <v/>
      </c>
      <c r="U445" s="66" t="str" cm="1">
        <f t="array" ref="U445">IF(S445="","",ROUND(Wt(I445,S445,L445),2))</f>
        <v/>
      </c>
      <c r="V445" s="92" t="str" cm="1">
        <f t="array" ref="V445">IF(A445="","",MAX(ROUND(L_B2(K445,N445),2),0))</f>
        <v/>
      </c>
      <c r="W445" s="92" t="str" cm="1">
        <f t="array" ref="W445">IF(A445="","",MAX(ROUND(L_Tc(K445,I445,N445),2),0))</f>
        <v/>
      </c>
      <c r="X445" s="92" t="str" cm="1">
        <f t="array" ref="X445">IF(N445="","",ROUND(L_Vc(K445,P445,N445),2))</f>
        <v/>
      </c>
      <c r="Y445" s="92" t="str">
        <f t="shared" si="45"/>
        <v/>
      </c>
      <c r="Z445" s="92" t="str">
        <f t="shared" si="46"/>
        <v/>
      </c>
      <c r="AA445" s="92" t="str">
        <f t="shared" si="47"/>
        <v/>
      </c>
      <c r="AB445" s="76" t="str" cm="1">
        <f t="array" ref="AB445">IF(A445="","",AREA_F(IF(RIGHT(G445,4)="ment",P445,I445),R445))</f>
        <v/>
      </c>
      <c r="AC445" s="76" t="str" cm="1">
        <f t="array" ref="AC445">IF(A445="","",ROUND(AREA_BC(R445,S445,N445,O445),2))</f>
        <v/>
      </c>
      <c r="AD445" s="76" t="str">
        <f t="shared" si="48"/>
        <v/>
      </c>
      <c r="AE445" s="76" t="str" cm="1">
        <f t="array" ref="AE445">IF(A445="","",ROUND(AREA_CT(S445,U445,I445),2))</f>
        <v/>
      </c>
      <c r="AF445" s="76" t="str" cm="1">
        <f t="array" ref="AF445">IF(A445="","",ROUND(AREA_VT(T445,U445,I445,P445),2))</f>
        <v/>
      </c>
      <c r="AG445" s="96" t="str" cm="1">
        <f t="array" ref="AG445">IF(A445="","",IF(INDEX(Table_Methods!A:F,MATCH(G445,Table_Methods!B:B,0),1)&lt;&gt;"BKFL1","",MAX(0,ROUND(BKFL1_CEB(AC445,AE445,AH445,F445,F445,J445),1))))</f>
        <v/>
      </c>
      <c r="AH445" s="96" t="str" cm="1">
        <f t="array" ref="AH445">IF(A445="","",IF(INDEX(Table_Methods!A:F,MATCH(G445,Table_Methods!B:B,0),1)&lt;&gt;"BKFL1","",MAX(0,ROUND(BKFL1_STR_NRK(AC445,AE445,K445,V445,W445),1))))</f>
        <v/>
      </c>
      <c r="AI445" s="96" t="str" cm="1">
        <f t="array" ref="AI445">IF(A445="","",IF(INDEX(Table_Methods!A:F,MATCH(G445,Table_Methods!B:B,0),1)&lt;&gt;"BKFL1","",MAX(0,ROUND(BKFL1_STR_RCK(AB445,F445),1))))</f>
        <v/>
      </c>
      <c r="AJ445" s="96" t="str" cm="1">
        <f t="array" ref="AJ445">IF(A445="","",IF(INDEX(Table_Methods!A:F,MATCH(G445,Table_Methods!B:B,0),1)&lt;&gt;"BKFL2","",MAX(0,ROUND(BKFL2_CEB(AC445,AD445,AK445,F445,F445,J445),1))))</f>
        <v/>
      </c>
      <c r="AK445" s="96" t="str" cm="1">
        <f t="array" ref="AK445">IF(A445="","",IF(INDEX(Table_Methods!A:F,MATCH(G445,Table_Methods!B:B,0),1)&lt;&gt;"BKFL2","",MAX(0,ROUND(BKFL2_STR_NRK(AC445,AD445,K445,V445,X445),1))))</f>
        <v/>
      </c>
      <c r="AL445" s="96" t="str" cm="1">
        <f t="array" ref="AL445">IF(A445="","",IF(INDEX(Table_Methods!A:F,MATCH(G445,Table_Methods!B:B,0),1)&lt;&gt;"BKFL2","",MAX(0,ROUND(BKFL2_STR_RCK(AB445,F445),1))))</f>
        <v/>
      </c>
      <c r="AM445" s="96" t="str" cm="1">
        <f t="array" ref="AM445">IF(A445="","",IF(INDEX(Table_Methods!A:F,MATCH(G445,Table_Methods!B:B,0),1)&lt;&gt;"BKFL3","",MAX(0,ROUND(BKFL3_STR(AC445+AE445,K445),1))))</f>
        <v/>
      </c>
      <c r="AN445" s="96" t="str" cm="1">
        <f t="array" ref="AN445">IF(A445="","",IF(INDEX(Table_Methods!A:F,MATCH(G445,Table_Methods!B:B,0),1)&lt;&gt;"BKFL6","",MAX(0,ROUND(BKFL6_CEB(AC445,AE445,AO445,F445,F445,J445),1))))</f>
        <v/>
      </c>
      <c r="AO445" s="97" t="str" cm="1">
        <f t="array" ref="AO445">IF(A445="","",IF(INDEX(Table_Methods!A:F,MATCH(G445,Table_Methods!B:B,0),1)&lt;&gt;"BKFL6","",MAX(0,ROUND(BKFL6_STR_NRK(AC445,K445,V445),1))))</f>
        <v/>
      </c>
      <c r="AP445" s="96" t="str" cm="1">
        <f t="array" ref="AP445">IF(A445="","",IF(INDEX(Table_Methods!A:F,MATCH(G445,Table_Methods!B:B,0),1)&lt;&gt;"BKFL6","",MAX(0,ROUND(BKFL6_STR_RCK(AB445,F445),1))))</f>
        <v/>
      </c>
      <c r="AQ445" s="97" t="str" cm="1">
        <f t="array" ref="AQ445">IF(A445="","",IF(INDEX(Table_Methods!A:F,MATCH(G445,Table_Methods!B:B,0),1)&lt;&gt;"BKFL7","",MAX(0,ROUND(BKFL7_CEB(AC445,AD445,AR445,F445,F445,J445),1))))</f>
        <v/>
      </c>
      <c r="AR445" s="96" t="str" cm="1">
        <f t="array" ref="AR445">IF(A445="","",IF(INDEX(Table_Methods!A:F,MATCH(G445,Table_Methods!B:B,0),1)&lt;&gt;"BKFL7","",MAX(0,ROUND(BKFL7_STR_NRK(AC445,K445,V445),1))))</f>
        <v/>
      </c>
      <c r="AS445" s="96" t="str" cm="1">
        <f t="array" ref="AS445">IF(A445="","",IF(INDEX(Table_Methods!A:F,MATCH(G445,Table_Methods!B:B,0),1)&lt;&gt;"BKFL7","",MAX(0,ROUND(BKFL7_STR_RCK(AB445,F445),1))))</f>
        <v/>
      </c>
      <c r="AT445" s="97" t="str" cm="1">
        <f t="array" ref="AT445">IF(A445="","",IF(INDEX(Table_Methods!A:F,MATCH(G445,Table_Methods!B:B,0),1)&lt;&gt;"BKFL8","",MAX(0,ROUND(BKFL8_CEB(AF445,Z445,AA445),1))))</f>
        <v/>
      </c>
      <c r="AU445" s="96" t="str" cm="1">
        <f t="array" ref="AU445">IF(A445="","",IF(INDEX(Table_Methods!A:F,MATCH(G445,Table_Methods!B:B,0),1)&lt;&gt;"BKFL8","",MAX(0,ROUND(BKFL8_STR_NRK(AC445,AD445,X445,Y445,Z445),1))))</f>
        <v/>
      </c>
      <c r="AV445" s="96" t="str" cm="1">
        <f t="array" ref="AV445">IF(A445="","",IF(INDEX(Table_Methods!A:F,MATCH(G445,Table_Methods!B:B,0),1)&lt;&gt;"BKFL8","",MAX(0,ROUND(BKFL8_STR_RCK(AB445,X445),1))))</f>
        <v/>
      </c>
      <c r="AW445" s="96" t="str" cm="1">
        <f t="array" ref="AW445">IF(A445="","",IF(INDEX(Table_Methods!A:F,MATCH(G445,Table_Methods!B:B,0),1)&lt;&gt;"BKFL9","",MAX(0,ROUND(BKFL9_STR_NRK(AC445,AD445,X445,Y445,Z445),1))))</f>
        <v/>
      </c>
      <c r="AX445" s="96" t="str" cm="1">
        <f t="array" ref="AX445">IF(A445="","",IF(INDEX(Table_Methods!A:F,MATCH(G445,Table_Methods!B:B,0),1)&lt;&gt;"BKFL9","",MAX(0,ROUND(BKFL9_STR_RCK(AB445,X445),1))))</f>
        <v/>
      </c>
    </row>
    <row r="446" spans="1:50" x14ac:dyDescent="0.25">
      <c r="A446" s="82" t="str">
        <f>IF(Input!A446="","",Input!A446)</f>
        <v/>
      </c>
      <c r="B446" s="82" t="str">
        <f>IF(Input!B446="","",Input!B446)</f>
        <v/>
      </c>
      <c r="C446" s="82" t="str">
        <f>IF(Input!D446="","",Input!D446)</f>
        <v/>
      </c>
      <c r="D446" s="82" t="str">
        <f>IF(Input!E446="","",Input!E446)</f>
        <v/>
      </c>
      <c r="E446" s="82" t="str">
        <f>IF(Input!F446="","",Input!F446)</f>
        <v/>
      </c>
      <c r="F446" s="82" t="str">
        <f>IF(Input!G446="","",Input!G446)</f>
        <v/>
      </c>
      <c r="G446" s="83" t="str">
        <f>IF(Input!H446="","",Input!H446)</f>
        <v/>
      </c>
      <c r="H446" s="82" t="str">
        <f>IF(Input!I446="","",Input!I446)</f>
        <v/>
      </c>
      <c r="I446" s="82" t="str">
        <f>IF(Input!J446="","",Input!J446)</f>
        <v/>
      </c>
      <c r="J446" s="82" t="str">
        <f>IF(Input!K446="","",Input!K446)</f>
        <v/>
      </c>
      <c r="K446" s="82" t="str">
        <f>IF(Input!L446="","",Input!L446)</f>
        <v/>
      </c>
      <c r="L446" s="70" t="str">
        <f>IF(B446="","",IF(B446="Box",4,IF(AND(Project!$B$12&gt;0,ISNUMBER(Project!$B$12)),Project!$B$12,12)))</f>
        <v/>
      </c>
      <c r="M446" s="66" t="str">
        <f t="shared" si="42"/>
        <v/>
      </c>
      <c r="N446" s="66" t="str">
        <f t="shared" si="43"/>
        <v/>
      </c>
      <c r="O446" s="67" t="str" cm="1">
        <f t="array" ref="O446">IF(A446="","",ROUND(IF(B446="Circular",Circular(M446),IF(B446="Box",Box(M446,N446),Elliptical(M446,N446))),3))</f>
        <v/>
      </c>
      <c r="P446" s="66" t="str">
        <f t="shared" si="44"/>
        <v/>
      </c>
      <c r="Q446" s="66" t="str" cm="1">
        <f t="array" ref="Q446">IF(M446="","",ROUND(W(M446),2))</f>
        <v/>
      </c>
      <c r="R446" s="66" t="str" cm="1">
        <f t="array" ref="R446">IF(M446="","",ROUND(Wb(Q446,M446),2))</f>
        <v/>
      </c>
      <c r="S446" s="66" t="str" cm="1">
        <f t="array" ref="S446">IF(R446="","",ROUND(K(R446,N446,L446),2))</f>
        <v/>
      </c>
      <c r="T446" s="66" t="str" cm="1">
        <f t="array" ref="T446">IF(S446="","",ROUND(K_3(S446,P446,L446),2))</f>
        <v/>
      </c>
      <c r="U446" s="66" t="str" cm="1">
        <f t="array" ref="U446">IF(S446="","",ROUND(Wt(I446,S446,L446),2))</f>
        <v/>
      </c>
      <c r="V446" s="92" t="str" cm="1">
        <f t="array" ref="V446">IF(A446="","",MAX(ROUND(L_B2(K446,N446),2),0))</f>
        <v/>
      </c>
      <c r="W446" s="92" t="str" cm="1">
        <f t="array" ref="W446">IF(A446="","",MAX(ROUND(L_Tc(K446,I446,N446),2),0))</f>
        <v/>
      </c>
      <c r="X446" s="92" t="str" cm="1">
        <f t="array" ref="X446">IF(N446="","",ROUND(L_Vc(K446,P446,N446),2))</f>
        <v/>
      </c>
      <c r="Y446" s="92" t="str">
        <f t="shared" si="45"/>
        <v/>
      </c>
      <c r="Z446" s="92" t="str">
        <f t="shared" si="46"/>
        <v/>
      </c>
      <c r="AA446" s="92" t="str">
        <f t="shared" si="47"/>
        <v/>
      </c>
      <c r="AB446" s="76" t="str" cm="1">
        <f t="array" ref="AB446">IF(A446="","",AREA_F(IF(RIGHT(G446,4)="ment",P446,I446),R446))</f>
        <v/>
      </c>
      <c r="AC446" s="76" t="str" cm="1">
        <f t="array" ref="AC446">IF(A446="","",ROUND(AREA_BC(R446,S446,N446,O446),2))</f>
        <v/>
      </c>
      <c r="AD446" s="76" t="str">
        <f t="shared" si="48"/>
        <v/>
      </c>
      <c r="AE446" s="76" t="str" cm="1">
        <f t="array" ref="AE446">IF(A446="","",ROUND(AREA_CT(S446,U446,I446),2))</f>
        <v/>
      </c>
      <c r="AF446" s="76" t="str" cm="1">
        <f t="array" ref="AF446">IF(A446="","",ROUND(AREA_VT(T446,U446,I446,P446),2))</f>
        <v/>
      </c>
      <c r="AG446" s="96" t="str" cm="1">
        <f t="array" ref="AG446">IF(A446="","",IF(INDEX(Table_Methods!A:F,MATCH(G446,Table_Methods!B:B,0),1)&lt;&gt;"BKFL1","",MAX(0,ROUND(BKFL1_CEB(AC446,AE446,AH446,F446,F446,J446),1))))</f>
        <v/>
      </c>
      <c r="AH446" s="96" t="str" cm="1">
        <f t="array" ref="AH446">IF(A446="","",IF(INDEX(Table_Methods!A:F,MATCH(G446,Table_Methods!B:B,0),1)&lt;&gt;"BKFL1","",MAX(0,ROUND(BKFL1_STR_NRK(AC446,AE446,K446,V446,W446),1))))</f>
        <v/>
      </c>
      <c r="AI446" s="96" t="str" cm="1">
        <f t="array" ref="AI446">IF(A446="","",IF(INDEX(Table_Methods!A:F,MATCH(G446,Table_Methods!B:B,0),1)&lt;&gt;"BKFL1","",MAX(0,ROUND(BKFL1_STR_RCK(AB446,F446),1))))</f>
        <v/>
      </c>
      <c r="AJ446" s="96" t="str" cm="1">
        <f t="array" ref="AJ446">IF(A446="","",IF(INDEX(Table_Methods!A:F,MATCH(G446,Table_Methods!B:B,0),1)&lt;&gt;"BKFL2","",MAX(0,ROUND(BKFL2_CEB(AC446,AD446,AK446,F446,F446,J446),1))))</f>
        <v/>
      </c>
      <c r="AK446" s="96" t="str" cm="1">
        <f t="array" ref="AK446">IF(A446="","",IF(INDEX(Table_Methods!A:F,MATCH(G446,Table_Methods!B:B,0),1)&lt;&gt;"BKFL2","",MAX(0,ROUND(BKFL2_STR_NRK(AC446,AD446,K446,V446,X446),1))))</f>
        <v/>
      </c>
      <c r="AL446" s="96" t="str" cm="1">
        <f t="array" ref="AL446">IF(A446="","",IF(INDEX(Table_Methods!A:F,MATCH(G446,Table_Methods!B:B,0),1)&lt;&gt;"BKFL2","",MAX(0,ROUND(BKFL2_STR_RCK(AB446,F446),1))))</f>
        <v/>
      </c>
      <c r="AM446" s="96" t="str" cm="1">
        <f t="array" ref="AM446">IF(A446="","",IF(INDEX(Table_Methods!A:F,MATCH(G446,Table_Methods!B:B,0),1)&lt;&gt;"BKFL3","",MAX(0,ROUND(BKFL3_STR(AC446+AE446,K446),1))))</f>
        <v/>
      </c>
      <c r="AN446" s="96" t="str" cm="1">
        <f t="array" ref="AN446">IF(A446="","",IF(INDEX(Table_Methods!A:F,MATCH(G446,Table_Methods!B:B,0),1)&lt;&gt;"BKFL6","",MAX(0,ROUND(BKFL6_CEB(AC446,AE446,AO446,F446,F446,J446),1))))</f>
        <v/>
      </c>
      <c r="AO446" s="97" t="str" cm="1">
        <f t="array" ref="AO446">IF(A446="","",IF(INDEX(Table_Methods!A:F,MATCH(G446,Table_Methods!B:B,0),1)&lt;&gt;"BKFL6","",MAX(0,ROUND(BKFL6_STR_NRK(AC446,K446,V446),1))))</f>
        <v/>
      </c>
      <c r="AP446" s="96" t="str" cm="1">
        <f t="array" ref="AP446">IF(A446="","",IF(INDEX(Table_Methods!A:F,MATCH(G446,Table_Methods!B:B,0),1)&lt;&gt;"BKFL6","",MAX(0,ROUND(BKFL6_STR_RCK(AB446,F446),1))))</f>
        <v/>
      </c>
      <c r="AQ446" s="97" t="str" cm="1">
        <f t="array" ref="AQ446">IF(A446="","",IF(INDEX(Table_Methods!A:F,MATCH(G446,Table_Methods!B:B,0),1)&lt;&gt;"BKFL7","",MAX(0,ROUND(BKFL7_CEB(AC446,AD446,AR446,F446,F446,J446),1))))</f>
        <v/>
      </c>
      <c r="AR446" s="96" t="str" cm="1">
        <f t="array" ref="AR446">IF(A446="","",IF(INDEX(Table_Methods!A:F,MATCH(G446,Table_Methods!B:B,0),1)&lt;&gt;"BKFL7","",MAX(0,ROUND(BKFL7_STR_NRK(AC446,K446,V446),1))))</f>
        <v/>
      </c>
      <c r="AS446" s="96" t="str" cm="1">
        <f t="array" ref="AS446">IF(A446="","",IF(INDEX(Table_Methods!A:F,MATCH(G446,Table_Methods!B:B,0),1)&lt;&gt;"BKFL7","",MAX(0,ROUND(BKFL7_STR_RCK(AB446,F446),1))))</f>
        <v/>
      </c>
      <c r="AT446" s="97" t="str" cm="1">
        <f t="array" ref="AT446">IF(A446="","",IF(INDEX(Table_Methods!A:F,MATCH(G446,Table_Methods!B:B,0),1)&lt;&gt;"BKFL8","",MAX(0,ROUND(BKFL8_CEB(AF446,Z446,AA446),1))))</f>
        <v/>
      </c>
      <c r="AU446" s="96" t="str" cm="1">
        <f t="array" ref="AU446">IF(A446="","",IF(INDEX(Table_Methods!A:F,MATCH(G446,Table_Methods!B:B,0),1)&lt;&gt;"BKFL8","",MAX(0,ROUND(BKFL8_STR_NRK(AC446,AD446,X446,Y446,Z446),1))))</f>
        <v/>
      </c>
      <c r="AV446" s="96" t="str" cm="1">
        <f t="array" ref="AV446">IF(A446="","",IF(INDEX(Table_Methods!A:F,MATCH(G446,Table_Methods!B:B,0),1)&lt;&gt;"BKFL8","",MAX(0,ROUND(BKFL8_STR_RCK(AB446,X446),1))))</f>
        <v/>
      </c>
      <c r="AW446" s="96" t="str" cm="1">
        <f t="array" ref="AW446">IF(A446="","",IF(INDEX(Table_Methods!A:F,MATCH(G446,Table_Methods!B:B,0),1)&lt;&gt;"BKFL9","",MAX(0,ROUND(BKFL9_STR_NRK(AC446,AD446,X446,Y446,Z446),1))))</f>
        <v/>
      </c>
      <c r="AX446" s="96" t="str" cm="1">
        <f t="array" ref="AX446">IF(A446="","",IF(INDEX(Table_Methods!A:F,MATCH(G446,Table_Methods!B:B,0),1)&lt;&gt;"BKFL9","",MAX(0,ROUND(BKFL9_STR_RCK(AB446,X446),1))))</f>
        <v/>
      </c>
    </row>
    <row r="447" spans="1:50" x14ac:dyDescent="0.25">
      <c r="A447" s="82" t="str">
        <f>IF(Input!A447="","",Input!A447)</f>
        <v/>
      </c>
      <c r="B447" s="82" t="str">
        <f>IF(Input!B447="","",Input!B447)</f>
        <v/>
      </c>
      <c r="C447" s="82" t="str">
        <f>IF(Input!D447="","",Input!D447)</f>
        <v/>
      </c>
      <c r="D447" s="82" t="str">
        <f>IF(Input!E447="","",Input!E447)</f>
        <v/>
      </c>
      <c r="E447" s="82" t="str">
        <f>IF(Input!F447="","",Input!F447)</f>
        <v/>
      </c>
      <c r="F447" s="82" t="str">
        <f>IF(Input!G447="","",Input!G447)</f>
        <v/>
      </c>
      <c r="G447" s="83" t="str">
        <f>IF(Input!H447="","",Input!H447)</f>
        <v/>
      </c>
      <c r="H447" s="82" t="str">
        <f>IF(Input!I447="","",Input!I447)</f>
        <v/>
      </c>
      <c r="I447" s="82" t="str">
        <f>IF(Input!J447="","",Input!J447)</f>
        <v/>
      </c>
      <c r="J447" s="82" t="str">
        <f>IF(Input!K447="","",Input!K447)</f>
        <v/>
      </c>
      <c r="K447" s="82" t="str">
        <f>IF(Input!L447="","",Input!L447)</f>
        <v/>
      </c>
      <c r="L447" s="70" t="str">
        <f>IF(B447="","",IF(B447="Box",4,IF(AND(Project!$B$12&gt;0,ISNUMBER(Project!$B$12)),Project!$B$12,12)))</f>
        <v/>
      </c>
      <c r="M447" s="66" t="str">
        <f t="shared" si="42"/>
        <v/>
      </c>
      <c r="N447" s="66" t="str">
        <f t="shared" si="43"/>
        <v/>
      </c>
      <c r="O447" s="67" t="str" cm="1">
        <f t="array" ref="O447">IF(A447="","",ROUND(IF(B447="Circular",Circular(M447),IF(B447="Box",Box(M447,N447),Elliptical(M447,N447))),3))</f>
        <v/>
      </c>
      <c r="P447" s="66" t="str">
        <f t="shared" si="44"/>
        <v/>
      </c>
      <c r="Q447" s="66" t="str" cm="1">
        <f t="array" ref="Q447">IF(M447="","",ROUND(W(M447),2))</f>
        <v/>
      </c>
      <c r="R447" s="66" t="str" cm="1">
        <f t="array" ref="R447">IF(M447="","",ROUND(Wb(Q447,M447),2))</f>
        <v/>
      </c>
      <c r="S447" s="66" t="str" cm="1">
        <f t="array" ref="S447">IF(R447="","",ROUND(K(R447,N447,L447),2))</f>
        <v/>
      </c>
      <c r="T447" s="66" t="str" cm="1">
        <f t="array" ref="T447">IF(S447="","",ROUND(K_3(S447,P447,L447),2))</f>
        <v/>
      </c>
      <c r="U447" s="66" t="str" cm="1">
        <f t="array" ref="U447">IF(S447="","",ROUND(Wt(I447,S447,L447),2))</f>
        <v/>
      </c>
      <c r="V447" s="92" t="str" cm="1">
        <f t="array" ref="V447">IF(A447="","",MAX(ROUND(L_B2(K447,N447),2),0))</f>
        <v/>
      </c>
      <c r="W447" s="92" t="str" cm="1">
        <f t="array" ref="W447">IF(A447="","",MAX(ROUND(L_Tc(K447,I447,N447),2),0))</f>
        <v/>
      </c>
      <c r="X447" s="92" t="str" cm="1">
        <f t="array" ref="X447">IF(N447="","",ROUND(L_Vc(K447,P447,N447),2))</f>
        <v/>
      </c>
      <c r="Y447" s="92" t="str">
        <f t="shared" si="45"/>
        <v/>
      </c>
      <c r="Z447" s="92" t="str">
        <f t="shared" si="46"/>
        <v/>
      </c>
      <c r="AA447" s="92" t="str">
        <f t="shared" si="47"/>
        <v/>
      </c>
      <c r="AB447" s="76" t="str" cm="1">
        <f t="array" ref="AB447">IF(A447="","",AREA_F(IF(RIGHT(G447,4)="ment",P447,I447),R447))</f>
        <v/>
      </c>
      <c r="AC447" s="76" t="str" cm="1">
        <f t="array" ref="AC447">IF(A447="","",ROUND(AREA_BC(R447,S447,N447,O447),2))</f>
        <v/>
      </c>
      <c r="AD447" s="76" t="str">
        <f t="shared" si="48"/>
        <v/>
      </c>
      <c r="AE447" s="76" t="str" cm="1">
        <f t="array" ref="AE447">IF(A447="","",ROUND(AREA_CT(S447,U447,I447),2))</f>
        <v/>
      </c>
      <c r="AF447" s="76" t="str" cm="1">
        <f t="array" ref="AF447">IF(A447="","",ROUND(AREA_VT(T447,U447,I447,P447),2))</f>
        <v/>
      </c>
      <c r="AG447" s="96" t="str" cm="1">
        <f t="array" ref="AG447">IF(A447="","",IF(INDEX(Table_Methods!A:F,MATCH(G447,Table_Methods!B:B,0),1)&lt;&gt;"BKFL1","",MAX(0,ROUND(BKFL1_CEB(AC447,AE447,AH447,F447,F447,J447),1))))</f>
        <v/>
      </c>
      <c r="AH447" s="96" t="str" cm="1">
        <f t="array" ref="AH447">IF(A447="","",IF(INDEX(Table_Methods!A:F,MATCH(G447,Table_Methods!B:B,0),1)&lt;&gt;"BKFL1","",MAX(0,ROUND(BKFL1_STR_NRK(AC447,AE447,K447,V447,W447),1))))</f>
        <v/>
      </c>
      <c r="AI447" s="96" t="str" cm="1">
        <f t="array" ref="AI447">IF(A447="","",IF(INDEX(Table_Methods!A:F,MATCH(G447,Table_Methods!B:B,0),1)&lt;&gt;"BKFL1","",MAX(0,ROUND(BKFL1_STR_RCK(AB447,F447),1))))</f>
        <v/>
      </c>
      <c r="AJ447" s="96" t="str" cm="1">
        <f t="array" ref="AJ447">IF(A447="","",IF(INDEX(Table_Methods!A:F,MATCH(G447,Table_Methods!B:B,0),1)&lt;&gt;"BKFL2","",MAX(0,ROUND(BKFL2_CEB(AC447,AD447,AK447,F447,F447,J447),1))))</f>
        <v/>
      </c>
      <c r="AK447" s="96" t="str" cm="1">
        <f t="array" ref="AK447">IF(A447="","",IF(INDEX(Table_Methods!A:F,MATCH(G447,Table_Methods!B:B,0),1)&lt;&gt;"BKFL2","",MAX(0,ROUND(BKFL2_STR_NRK(AC447,AD447,K447,V447,X447),1))))</f>
        <v/>
      </c>
      <c r="AL447" s="96" t="str" cm="1">
        <f t="array" ref="AL447">IF(A447="","",IF(INDEX(Table_Methods!A:F,MATCH(G447,Table_Methods!B:B,0),1)&lt;&gt;"BKFL2","",MAX(0,ROUND(BKFL2_STR_RCK(AB447,F447),1))))</f>
        <v/>
      </c>
      <c r="AM447" s="96" t="str" cm="1">
        <f t="array" ref="AM447">IF(A447="","",IF(INDEX(Table_Methods!A:F,MATCH(G447,Table_Methods!B:B,0),1)&lt;&gt;"BKFL3","",MAX(0,ROUND(BKFL3_STR(AC447+AE447,K447),1))))</f>
        <v/>
      </c>
      <c r="AN447" s="96" t="str" cm="1">
        <f t="array" ref="AN447">IF(A447="","",IF(INDEX(Table_Methods!A:F,MATCH(G447,Table_Methods!B:B,0),1)&lt;&gt;"BKFL6","",MAX(0,ROUND(BKFL6_CEB(AC447,AE447,AO447,F447,F447,J447),1))))</f>
        <v/>
      </c>
      <c r="AO447" s="97" t="str" cm="1">
        <f t="array" ref="AO447">IF(A447="","",IF(INDEX(Table_Methods!A:F,MATCH(G447,Table_Methods!B:B,0),1)&lt;&gt;"BKFL6","",MAX(0,ROUND(BKFL6_STR_NRK(AC447,K447,V447),1))))</f>
        <v/>
      </c>
      <c r="AP447" s="96" t="str" cm="1">
        <f t="array" ref="AP447">IF(A447="","",IF(INDEX(Table_Methods!A:F,MATCH(G447,Table_Methods!B:B,0),1)&lt;&gt;"BKFL6","",MAX(0,ROUND(BKFL6_STR_RCK(AB447,F447),1))))</f>
        <v/>
      </c>
      <c r="AQ447" s="97" t="str" cm="1">
        <f t="array" ref="AQ447">IF(A447="","",IF(INDEX(Table_Methods!A:F,MATCH(G447,Table_Methods!B:B,0),1)&lt;&gt;"BKFL7","",MAX(0,ROUND(BKFL7_CEB(AC447,AD447,AR447,F447,F447,J447),1))))</f>
        <v/>
      </c>
      <c r="AR447" s="96" t="str" cm="1">
        <f t="array" ref="AR447">IF(A447="","",IF(INDEX(Table_Methods!A:F,MATCH(G447,Table_Methods!B:B,0),1)&lt;&gt;"BKFL7","",MAX(0,ROUND(BKFL7_STR_NRK(AC447,K447,V447),1))))</f>
        <v/>
      </c>
      <c r="AS447" s="96" t="str" cm="1">
        <f t="array" ref="AS447">IF(A447="","",IF(INDEX(Table_Methods!A:F,MATCH(G447,Table_Methods!B:B,0),1)&lt;&gt;"BKFL7","",MAX(0,ROUND(BKFL7_STR_RCK(AB447,F447),1))))</f>
        <v/>
      </c>
      <c r="AT447" s="97" t="str" cm="1">
        <f t="array" ref="AT447">IF(A447="","",IF(INDEX(Table_Methods!A:F,MATCH(G447,Table_Methods!B:B,0),1)&lt;&gt;"BKFL8","",MAX(0,ROUND(BKFL8_CEB(AF447,Z447,AA447),1))))</f>
        <v/>
      </c>
      <c r="AU447" s="96" t="str" cm="1">
        <f t="array" ref="AU447">IF(A447="","",IF(INDEX(Table_Methods!A:F,MATCH(G447,Table_Methods!B:B,0),1)&lt;&gt;"BKFL8","",MAX(0,ROUND(BKFL8_STR_NRK(AC447,AD447,X447,Y447,Z447),1))))</f>
        <v/>
      </c>
      <c r="AV447" s="96" t="str" cm="1">
        <f t="array" ref="AV447">IF(A447="","",IF(INDEX(Table_Methods!A:F,MATCH(G447,Table_Methods!B:B,0),1)&lt;&gt;"BKFL8","",MAX(0,ROUND(BKFL8_STR_RCK(AB447,X447),1))))</f>
        <v/>
      </c>
      <c r="AW447" s="96" t="str" cm="1">
        <f t="array" ref="AW447">IF(A447="","",IF(INDEX(Table_Methods!A:F,MATCH(G447,Table_Methods!B:B,0),1)&lt;&gt;"BKFL9","",MAX(0,ROUND(BKFL9_STR_NRK(AC447,AD447,X447,Y447,Z447),1))))</f>
        <v/>
      </c>
      <c r="AX447" s="96" t="str" cm="1">
        <f t="array" ref="AX447">IF(A447="","",IF(INDEX(Table_Methods!A:F,MATCH(G447,Table_Methods!B:B,0),1)&lt;&gt;"BKFL9","",MAX(0,ROUND(BKFL9_STR_RCK(AB447,X447),1))))</f>
        <v/>
      </c>
    </row>
    <row r="448" spans="1:50" x14ac:dyDescent="0.25">
      <c r="A448" s="82" t="str">
        <f>IF(Input!A448="","",Input!A448)</f>
        <v/>
      </c>
      <c r="B448" s="82" t="str">
        <f>IF(Input!B448="","",Input!B448)</f>
        <v/>
      </c>
      <c r="C448" s="82" t="str">
        <f>IF(Input!D448="","",Input!D448)</f>
        <v/>
      </c>
      <c r="D448" s="82" t="str">
        <f>IF(Input!E448="","",Input!E448)</f>
        <v/>
      </c>
      <c r="E448" s="82" t="str">
        <f>IF(Input!F448="","",Input!F448)</f>
        <v/>
      </c>
      <c r="F448" s="82" t="str">
        <f>IF(Input!G448="","",Input!G448)</f>
        <v/>
      </c>
      <c r="G448" s="83" t="str">
        <f>IF(Input!H448="","",Input!H448)</f>
        <v/>
      </c>
      <c r="H448" s="82" t="str">
        <f>IF(Input!I448="","",Input!I448)</f>
        <v/>
      </c>
      <c r="I448" s="82" t="str">
        <f>IF(Input!J448="","",Input!J448)</f>
        <v/>
      </c>
      <c r="J448" s="82" t="str">
        <f>IF(Input!K448="","",Input!K448)</f>
        <v/>
      </c>
      <c r="K448" s="82" t="str">
        <f>IF(Input!L448="","",Input!L448)</f>
        <v/>
      </c>
      <c r="L448" s="70" t="str">
        <f>IF(B448="","",IF(B448="Box",4,IF(AND(Project!$B$12&gt;0,ISNUMBER(Project!$B$12)),Project!$B$12,12)))</f>
        <v/>
      </c>
      <c r="M448" s="66" t="str">
        <f t="shared" si="42"/>
        <v/>
      </c>
      <c r="N448" s="66" t="str">
        <f t="shared" si="43"/>
        <v/>
      </c>
      <c r="O448" s="67" t="str" cm="1">
        <f t="array" ref="O448">IF(A448="","",ROUND(IF(B448="Circular",Circular(M448),IF(B448="Box",Box(M448,N448),Elliptical(M448,N448))),3))</f>
        <v/>
      </c>
      <c r="P448" s="66" t="str">
        <f t="shared" si="44"/>
        <v/>
      </c>
      <c r="Q448" s="66" t="str" cm="1">
        <f t="array" ref="Q448">IF(M448="","",ROUND(W(M448),2))</f>
        <v/>
      </c>
      <c r="R448" s="66" t="str" cm="1">
        <f t="array" ref="R448">IF(M448="","",ROUND(Wb(Q448,M448),2))</f>
        <v/>
      </c>
      <c r="S448" s="66" t="str" cm="1">
        <f t="array" ref="S448">IF(R448="","",ROUND(K(R448,N448,L448),2))</f>
        <v/>
      </c>
      <c r="T448" s="66" t="str" cm="1">
        <f t="array" ref="T448">IF(S448="","",ROUND(K_3(S448,P448,L448),2))</f>
        <v/>
      </c>
      <c r="U448" s="66" t="str" cm="1">
        <f t="array" ref="U448">IF(S448="","",ROUND(Wt(I448,S448,L448),2))</f>
        <v/>
      </c>
      <c r="V448" s="92" t="str" cm="1">
        <f t="array" ref="V448">IF(A448="","",MAX(ROUND(L_B2(K448,N448),2),0))</f>
        <v/>
      </c>
      <c r="W448" s="92" t="str" cm="1">
        <f t="array" ref="W448">IF(A448="","",MAX(ROUND(L_Tc(K448,I448,N448),2),0))</f>
        <v/>
      </c>
      <c r="X448" s="92" t="str" cm="1">
        <f t="array" ref="X448">IF(N448="","",ROUND(L_Vc(K448,P448,N448),2))</f>
        <v/>
      </c>
      <c r="Y448" s="92" t="str">
        <f t="shared" si="45"/>
        <v/>
      </c>
      <c r="Z448" s="92" t="str">
        <f t="shared" si="46"/>
        <v/>
      </c>
      <c r="AA448" s="92" t="str">
        <f t="shared" si="47"/>
        <v/>
      </c>
      <c r="AB448" s="76" t="str" cm="1">
        <f t="array" ref="AB448">IF(A448="","",AREA_F(IF(RIGHT(G448,4)="ment",P448,I448),R448))</f>
        <v/>
      </c>
      <c r="AC448" s="76" t="str" cm="1">
        <f t="array" ref="AC448">IF(A448="","",ROUND(AREA_BC(R448,S448,N448,O448),2))</f>
        <v/>
      </c>
      <c r="AD448" s="76" t="str">
        <f t="shared" si="48"/>
        <v/>
      </c>
      <c r="AE448" s="76" t="str" cm="1">
        <f t="array" ref="AE448">IF(A448="","",ROUND(AREA_CT(S448,U448,I448),2))</f>
        <v/>
      </c>
      <c r="AF448" s="76" t="str" cm="1">
        <f t="array" ref="AF448">IF(A448="","",ROUND(AREA_VT(T448,U448,I448,P448),2))</f>
        <v/>
      </c>
      <c r="AG448" s="96" t="str" cm="1">
        <f t="array" ref="AG448">IF(A448="","",IF(INDEX(Table_Methods!A:F,MATCH(G448,Table_Methods!B:B,0),1)&lt;&gt;"BKFL1","",MAX(0,ROUND(BKFL1_CEB(AC448,AE448,AH448,F448,F448,J448),1))))</f>
        <v/>
      </c>
      <c r="AH448" s="96" t="str" cm="1">
        <f t="array" ref="AH448">IF(A448="","",IF(INDEX(Table_Methods!A:F,MATCH(G448,Table_Methods!B:B,0),1)&lt;&gt;"BKFL1","",MAX(0,ROUND(BKFL1_STR_NRK(AC448,AE448,K448,V448,W448),1))))</f>
        <v/>
      </c>
      <c r="AI448" s="96" t="str" cm="1">
        <f t="array" ref="AI448">IF(A448="","",IF(INDEX(Table_Methods!A:F,MATCH(G448,Table_Methods!B:B,0),1)&lt;&gt;"BKFL1","",MAX(0,ROUND(BKFL1_STR_RCK(AB448,F448),1))))</f>
        <v/>
      </c>
      <c r="AJ448" s="96" t="str" cm="1">
        <f t="array" ref="AJ448">IF(A448="","",IF(INDEX(Table_Methods!A:F,MATCH(G448,Table_Methods!B:B,0),1)&lt;&gt;"BKFL2","",MAX(0,ROUND(BKFL2_CEB(AC448,AD448,AK448,F448,F448,J448),1))))</f>
        <v/>
      </c>
      <c r="AK448" s="96" t="str" cm="1">
        <f t="array" ref="AK448">IF(A448="","",IF(INDEX(Table_Methods!A:F,MATCH(G448,Table_Methods!B:B,0),1)&lt;&gt;"BKFL2","",MAX(0,ROUND(BKFL2_STR_NRK(AC448,AD448,K448,V448,X448),1))))</f>
        <v/>
      </c>
      <c r="AL448" s="96" t="str" cm="1">
        <f t="array" ref="AL448">IF(A448="","",IF(INDEX(Table_Methods!A:F,MATCH(G448,Table_Methods!B:B,0),1)&lt;&gt;"BKFL2","",MAX(0,ROUND(BKFL2_STR_RCK(AB448,F448),1))))</f>
        <v/>
      </c>
      <c r="AM448" s="96" t="str" cm="1">
        <f t="array" ref="AM448">IF(A448="","",IF(INDEX(Table_Methods!A:F,MATCH(G448,Table_Methods!B:B,0),1)&lt;&gt;"BKFL3","",MAX(0,ROUND(BKFL3_STR(AC448+AE448,K448),1))))</f>
        <v/>
      </c>
      <c r="AN448" s="96" t="str" cm="1">
        <f t="array" ref="AN448">IF(A448="","",IF(INDEX(Table_Methods!A:F,MATCH(G448,Table_Methods!B:B,0),1)&lt;&gt;"BKFL6","",MAX(0,ROUND(BKFL6_CEB(AC448,AE448,AO448,F448,F448,J448),1))))</f>
        <v/>
      </c>
      <c r="AO448" s="97" t="str" cm="1">
        <f t="array" ref="AO448">IF(A448="","",IF(INDEX(Table_Methods!A:F,MATCH(G448,Table_Methods!B:B,0),1)&lt;&gt;"BKFL6","",MAX(0,ROUND(BKFL6_STR_NRK(AC448,K448,V448),1))))</f>
        <v/>
      </c>
      <c r="AP448" s="96" t="str" cm="1">
        <f t="array" ref="AP448">IF(A448="","",IF(INDEX(Table_Methods!A:F,MATCH(G448,Table_Methods!B:B,0),1)&lt;&gt;"BKFL6","",MAX(0,ROUND(BKFL6_STR_RCK(AB448,F448),1))))</f>
        <v/>
      </c>
      <c r="AQ448" s="97" t="str" cm="1">
        <f t="array" ref="AQ448">IF(A448="","",IF(INDEX(Table_Methods!A:F,MATCH(G448,Table_Methods!B:B,0),1)&lt;&gt;"BKFL7","",MAX(0,ROUND(BKFL7_CEB(AC448,AD448,AR448,F448,F448,J448),1))))</f>
        <v/>
      </c>
      <c r="AR448" s="96" t="str" cm="1">
        <f t="array" ref="AR448">IF(A448="","",IF(INDEX(Table_Methods!A:F,MATCH(G448,Table_Methods!B:B,0),1)&lt;&gt;"BKFL7","",MAX(0,ROUND(BKFL7_STR_NRK(AC448,K448,V448),1))))</f>
        <v/>
      </c>
      <c r="AS448" s="96" t="str" cm="1">
        <f t="array" ref="AS448">IF(A448="","",IF(INDEX(Table_Methods!A:F,MATCH(G448,Table_Methods!B:B,0),1)&lt;&gt;"BKFL7","",MAX(0,ROUND(BKFL7_STR_RCK(AB448,F448),1))))</f>
        <v/>
      </c>
      <c r="AT448" s="97" t="str" cm="1">
        <f t="array" ref="AT448">IF(A448="","",IF(INDEX(Table_Methods!A:F,MATCH(G448,Table_Methods!B:B,0),1)&lt;&gt;"BKFL8","",MAX(0,ROUND(BKFL8_CEB(AF448,Z448,AA448),1))))</f>
        <v/>
      </c>
      <c r="AU448" s="96" t="str" cm="1">
        <f t="array" ref="AU448">IF(A448="","",IF(INDEX(Table_Methods!A:F,MATCH(G448,Table_Methods!B:B,0),1)&lt;&gt;"BKFL8","",MAX(0,ROUND(BKFL8_STR_NRK(AC448,AD448,X448,Y448,Z448),1))))</f>
        <v/>
      </c>
      <c r="AV448" s="96" t="str" cm="1">
        <f t="array" ref="AV448">IF(A448="","",IF(INDEX(Table_Methods!A:F,MATCH(G448,Table_Methods!B:B,0),1)&lt;&gt;"BKFL8","",MAX(0,ROUND(BKFL8_STR_RCK(AB448,X448),1))))</f>
        <v/>
      </c>
      <c r="AW448" s="96" t="str" cm="1">
        <f t="array" ref="AW448">IF(A448="","",IF(INDEX(Table_Methods!A:F,MATCH(G448,Table_Methods!B:B,0),1)&lt;&gt;"BKFL9","",MAX(0,ROUND(BKFL9_STR_NRK(AC448,AD448,X448,Y448,Z448),1))))</f>
        <v/>
      </c>
      <c r="AX448" s="96" t="str" cm="1">
        <f t="array" ref="AX448">IF(A448="","",IF(INDEX(Table_Methods!A:F,MATCH(G448,Table_Methods!B:B,0),1)&lt;&gt;"BKFL9","",MAX(0,ROUND(BKFL9_STR_RCK(AB448,X448),1))))</f>
        <v/>
      </c>
    </row>
    <row r="449" spans="1:50" x14ac:dyDescent="0.25">
      <c r="A449" s="82" t="str">
        <f>IF(Input!A449="","",Input!A449)</f>
        <v/>
      </c>
      <c r="B449" s="82" t="str">
        <f>IF(Input!B449="","",Input!B449)</f>
        <v/>
      </c>
      <c r="C449" s="82" t="str">
        <f>IF(Input!D449="","",Input!D449)</f>
        <v/>
      </c>
      <c r="D449" s="82" t="str">
        <f>IF(Input!E449="","",Input!E449)</f>
        <v/>
      </c>
      <c r="E449" s="82" t="str">
        <f>IF(Input!F449="","",Input!F449)</f>
        <v/>
      </c>
      <c r="F449" s="82" t="str">
        <f>IF(Input!G449="","",Input!G449)</f>
        <v/>
      </c>
      <c r="G449" s="83" t="str">
        <f>IF(Input!H449="","",Input!H449)</f>
        <v/>
      </c>
      <c r="H449" s="82" t="str">
        <f>IF(Input!I449="","",Input!I449)</f>
        <v/>
      </c>
      <c r="I449" s="82" t="str">
        <f>IF(Input!J449="","",Input!J449)</f>
        <v/>
      </c>
      <c r="J449" s="82" t="str">
        <f>IF(Input!K449="","",Input!K449)</f>
        <v/>
      </c>
      <c r="K449" s="82" t="str">
        <f>IF(Input!L449="","",Input!L449)</f>
        <v/>
      </c>
      <c r="L449" s="70" t="str">
        <f>IF(B449="","",IF(B449="Box",4,IF(AND(Project!$B$12&gt;0,ISNUMBER(Project!$B$12)),Project!$B$12,12)))</f>
        <v/>
      </c>
      <c r="M449" s="66" t="str">
        <f t="shared" si="42"/>
        <v/>
      </c>
      <c r="N449" s="66" t="str">
        <f t="shared" si="43"/>
        <v/>
      </c>
      <c r="O449" s="67" t="str" cm="1">
        <f t="array" ref="O449">IF(A449="","",ROUND(IF(B449="Circular",Circular(M449),IF(B449="Box",Box(M449,N449),Elliptical(M449,N449))),3))</f>
        <v/>
      </c>
      <c r="P449" s="66" t="str">
        <f t="shared" si="44"/>
        <v/>
      </c>
      <c r="Q449" s="66" t="str" cm="1">
        <f t="array" ref="Q449">IF(M449="","",ROUND(W(M449),2))</f>
        <v/>
      </c>
      <c r="R449" s="66" t="str" cm="1">
        <f t="array" ref="R449">IF(M449="","",ROUND(Wb(Q449,M449),2))</f>
        <v/>
      </c>
      <c r="S449" s="66" t="str" cm="1">
        <f t="array" ref="S449">IF(R449="","",ROUND(K(R449,N449,L449),2))</f>
        <v/>
      </c>
      <c r="T449" s="66" t="str" cm="1">
        <f t="array" ref="T449">IF(S449="","",ROUND(K_3(S449,P449,L449),2))</f>
        <v/>
      </c>
      <c r="U449" s="66" t="str" cm="1">
        <f t="array" ref="U449">IF(S449="","",ROUND(Wt(I449,S449,L449),2))</f>
        <v/>
      </c>
      <c r="V449" s="92" t="str" cm="1">
        <f t="array" ref="V449">IF(A449="","",MAX(ROUND(L_B2(K449,N449),2),0))</f>
        <v/>
      </c>
      <c r="W449" s="92" t="str" cm="1">
        <f t="array" ref="W449">IF(A449="","",MAX(ROUND(L_Tc(K449,I449,N449),2),0))</f>
        <v/>
      </c>
      <c r="X449" s="92" t="str" cm="1">
        <f t="array" ref="X449">IF(N449="","",ROUND(L_Vc(K449,P449,N449),2))</f>
        <v/>
      </c>
      <c r="Y449" s="92" t="str">
        <f t="shared" si="45"/>
        <v/>
      </c>
      <c r="Z449" s="92" t="str">
        <f t="shared" si="46"/>
        <v/>
      </c>
      <c r="AA449" s="92" t="str">
        <f t="shared" si="47"/>
        <v/>
      </c>
      <c r="AB449" s="76" t="str" cm="1">
        <f t="array" ref="AB449">IF(A449="","",AREA_F(IF(RIGHT(G449,4)="ment",P449,I449),R449))</f>
        <v/>
      </c>
      <c r="AC449" s="76" t="str" cm="1">
        <f t="array" ref="AC449">IF(A449="","",ROUND(AREA_BC(R449,S449,N449,O449),2))</f>
        <v/>
      </c>
      <c r="AD449" s="76" t="str">
        <f t="shared" si="48"/>
        <v/>
      </c>
      <c r="AE449" s="76" t="str" cm="1">
        <f t="array" ref="AE449">IF(A449="","",ROUND(AREA_CT(S449,U449,I449),2))</f>
        <v/>
      </c>
      <c r="AF449" s="76" t="str" cm="1">
        <f t="array" ref="AF449">IF(A449="","",ROUND(AREA_VT(T449,U449,I449,P449),2))</f>
        <v/>
      </c>
      <c r="AG449" s="96" t="str" cm="1">
        <f t="array" ref="AG449">IF(A449="","",IF(INDEX(Table_Methods!A:F,MATCH(G449,Table_Methods!B:B,0),1)&lt;&gt;"BKFL1","",MAX(0,ROUND(BKFL1_CEB(AC449,AE449,AH449,F449,F449,J449),1))))</f>
        <v/>
      </c>
      <c r="AH449" s="96" t="str" cm="1">
        <f t="array" ref="AH449">IF(A449="","",IF(INDEX(Table_Methods!A:F,MATCH(G449,Table_Methods!B:B,0),1)&lt;&gt;"BKFL1","",MAX(0,ROUND(BKFL1_STR_NRK(AC449,AE449,K449,V449,W449),1))))</f>
        <v/>
      </c>
      <c r="AI449" s="96" t="str" cm="1">
        <f t="array" ref="AI449">IF(A449="","",IF(INDEX(Table_Methods!A:F,MATCH(G449,Table_Methods!B:B,0),1)&lt;&gt;"BKFL1","",MAX(0,ROUND(BKFL1_STR_RCK(AB449,F449),1))))</f>
        <v/>
      </c>
      <c r="AJ449" s="96" t="str" cm="1">
        <f t="array" ref="AJ449">IF(A449="","",IF(INDEX(Table_Methods!A:F,MATCH(G449,Table_Methods!B:B,0),1)&lt;&gt;"BKFL2","",MAX(0,ROUND(BKFL2_CEB(AC449,AD449,AK449,F449,F449,J449),1))))</f>
        <v/>
      </c>
      <c r="AK449" s="96" t="str" cm="1">
        <f t="array" ref="AK449">IF(A449="","",IF(INDEX(Table_Methods!A:F,MATCH(G449,Table_Methods!B:B,0),1)&lt;&gt;"BKFL2","",MAX(0,ROUND(BKFL2_STR_NRK(AC449,AD449,K449,V449,X449),1))))</f>
        <v/>
      </c>
      <c r="AL449" s="96" t="str" cm="1">
        <f t="array" ref="AL449">IF(A449="","",IF(INDEX(Table_Methods!A:F,MATCH(G449,Table_Methods!B:B,0),1)&lt;&gt;"BKFL2","",MAX(0,ROUND(BKFL2_STR_RCK(AB449,F449),1))))</f>
        <v/>
      </c>
      <c r="AM449" s="96" t="str" cm="1">
        <f t="array" ref="AM449">IF(A449="","",IF(INDEX(Table_Methods!A:F,MATCH(G449,Table_Methods!B:B,0),1)&lt;&gt;"BKFL3","",MAX(0,ROUND(BKFL3_STR(AC449+AE449,K449),1))))</f>
        <v/>
      </c>
      <c r="AN449" s="96" t="str" cm="1">
        <f t="array" ref="AN449">IF(A449="","",IF(INDEX(Table_Methods!A:F,MATCH(G449,Table_Methods!B:B,0),1)&lt;&gt;"BKFL6","",MAX(0,ROUND(BKFL6_CEB(AC449,AE449,AO449,F449,F449,J449),1))))</f>
        <v/>
      </c>
      <c r="AO449" s="97" t="str" cm="1">
        <f t="array" ref="AO449">IF(A449="","",IF(INDEX(Table_Methods!A:F,MATCH(G449,Table_Methods!B:B,0),1)&lt;&gt;"BKFL6","",MAX(0,ROUND(BKFL6_STR_NRK(AC449,K449,V449),1))))</f>
        <v/>
      </c>
      <c r="AP449" s="96" t="str" cm="1">
        <f t="array" ref="AP449">IF(A449="","",IF(INDEX(Table_Methods!A:F,MATCH(G449,Table_Methods!B:B,0),1)&lt;&gt;"BKFL6","",MAX(0,ROUND(BKFL6_STR_RCK(AB449,F449),1))))</f>
        <v/>
      </c>
      <c r="AQ449" s="97" t="str" cm="1">
        <f t="array" ref="AQ449">IF(A449="","",IF(INDEX(Table_Methods!A:F,MATCH(G449,Table_Methods!B:B,0),1)&lt;&gt;"BKFL7","",MAX(0,ROUND(BKFL7_CEB(AC449,AD449,AR449,F449,F449,J449),1))))</f>
        <v/>
      </c>
      <c r="AR449" s="96" t="str" cm="1">
        <f t="array" ref="AR449">IF(A449="","",IF(INDEX(Table_Methods!A:F,MATCH(G449,Table_Methods!B:B,0),1)&lt;&gt;"BKFL7","",MAX(0,ROUND(BKFL7_STR_NRK(AC449,K449,V449),1))))</f>
        <v/>
      </c>
      <c r="AS449" s="96" t="str" cm="1">
        <f t="array" ref="AS449">IF(A449="","",IF(INDEX(Table_Methods!A:F,MATCH(G449,Table_Methods!B:B,0),1)&lt;&gt;"BKFL7","",MAX(0,ROUND(BKFL7_STR_RCK(AB449,F449),1))))</f>
        <v/>
      </c>
      <c r="AT449" s="97" t="str" cm="1">
        <f t="array" ref="AT449">IF(A449="","",IF(INDEX(Table_Methods!A:F,MATCH(G449,Table_Methods!B:B,0),1)&lt;&gt;"BKFL8","",MAX(0,ROUND(BKFL8_CEB(AF449,Z449,AA449),1))))</f>
        <v/>
      </c>
      <c r="AU449" s="96" t="str" cm="1">
        <f t="array" ref="AU449">IF(A449="","",IF(INDEX(Table_Methods!A:F,MATCH(G449,Table_Methods!B:B,0),1)&lt;&gt;"BKFL8","",MAX(0,ROUND(BKFL8_STR_NRK(AC449,AD449,X449,Y449,Z449),1))))</f>
        <v/>
      </c>
      <c r="AV449" s="96" t="str" cm="1">
        <f t="array" ref="AV449">IF(A449="","",IF(INDEX(Table_Methods!A:F,MATCH(G449,Table_Methods!B:B,0),1)&lt;&gt;"BKFL8","",MAX(0,ROUND(BKFL8_STR_RCK(AB449,X449),1))))</f>
        <v/>
      </c>
      <c r="AW449" s="96" t="str" cm="1">
        <f t="array" ref="AW449">IF(A449="","",IF(INDEX(Table_Methods!A:F,MATCH(G449,Table_Methods!B:B,0),1)&lt;&gt;"BKFL9","",MAX(0,ROUND(BKFL9_STR_NRK(AC449,AD449,X449,Y449,Z449),1))))</f>
        <v/>
      </c>
      <c r="AX449" s="96" t="str" cm="1">
        <f t="array" ref="AX449">IF(A449="","",IF(INDEX(Table_Methods!A:F,MATCH(G449,Table_Methods!B:B,0),1)&lt;&gt;"BKFL9","",MAX(0,ROUND(BKFL9_STR_RCK(AB449,X449),1))))</f>
        <v/>
      </c>
    </row>
    <row r="450" spans="1:50" x14ac:dyDescent="0.25">
      <c r="A450" s="82" t="str">
        <f>IF(Input!A450="","",Input!A450)</f>
        <v/>
      </c>
      <c r="B450" s="82" t="str">
        <f>IF(Input!B450="","",Input!B450)</f>
        <v/>
      </c>
      <c r="C450" s="82" t="str">
        <f>IF(Input!D450="","",Input!D450)</f>
        <v/>
      </c>
      <c r="D450" s="82" t="str">
        <f>IF(Input!E450="","",Input!E450)</f>
        <v/>
      </c>
      <c r="E450" s="82" t="str">
        <f>IF(Input!F450="","",Input!F450)</f>
        <v/>
      </c>
      <c r="F450" s="82" t="str">
        <f>IF(Input!G450="","",Input!G450)</f>
        <v/>
      </c>
      <c r="G450" s="83" t="str">
        <f>IF(Input!H450="","",Input!H450)</f>
        <v/>
      </c>
      <c r="H450" s="82" t="str">
        <f>IF(Input!I450="","",Input!I450)</f>
        <v/>
      </c>
      <c r="I450" s="82" t="str">
        <f>IF(Input!J450="","",Input!J450)</f>
        <v/>
      </c>
      <c r="J450" s="82" t="str">
        <f>IF(Input!K450="","",Input!K450)</f>
        <v/>
      </c>
      <c r="K450" s="82" t="str">
        <f>IF(Input!L450="","",Input!L450)</f>
        <v/>
      </c>
      <c r="L450" s="70" t="str">
        <f>IF(B450="","",IF(B450="Box",4,IF(AND(Project!$B$12&gt;0,ISNUMBER(Project!$B$12)),Project!$B$12,12)))</f>
        <v/>
      </c>
      <c r="M450" s="66" t="str">
        <f t="shared" si="42"/>
        <v/>
      </c>
      <c r="N450" s="66" t="str">
        <f t="shared" si="43"/>
        <v/>
      </c>
      <c r="O450" s="67" t="str" cm="1">
        <f t="array" ref="O450">IF(A450="","",ROUND(IF(B450="Circular",Circular(M450),IF(B450="Box",Box(M450,N450),Elliptical(M450,N450))),3))</f>
        <v/>
      </c>
      <c r="P450" s="66" t="str">
        <f t="shared" si="44"/>
        <v/>
      </c>
      <c r="Q450" s="66" t="str" cm="1">
        <f t="array" ref="Q450">IF(M450="","",ROUND(W(M450),2))</f>
        <v/>
      </c>
      <c r="R450" s="66" t="str" cm="1">
        <f t="array" ref="R450">IF(M450="","",ROUND(Wb(Q450,M450),2))</f>
        <v/>
      </c>
      <c r="S450" s="66" t="str" cm="1">
        <f t="array" ref="S450">IF(R450="","",ROUND(K(R450,N450,L450),2))</f>
        <v/>
      </c>
      <c r="T450" s="66" t="str" cm="1">
        <f t="array" ref="T450">IF(S450="","",ROUND(K_3(S450,P450,L450),2))</f>
        <v/>
      </c>
      <c r="U450" s="66" t="str" cm="1">
        <f t="array" ref="U450">IF(S450="","",ROUND(Wt(I450,S450,L450),2))</f>
        <v/>
      </c>
      <c r="V450" s="92" t="str" cm="1">
        <f t="array" ref="V450">IF(A450="","",MAX(ROUND(L_B2(K450,N450),2),0))</f>
        <v/>
      </c>
      <c r="W450" s="92" t="str" cm="1">
        <f t="array" ref="W450">IF(A450="","",MAX(ROUND(L_Tc(K450,I450,N450),2),0))</f>
        <v/>
      </c>
      <c r="X450" s="92" t="str" cm="1">
        <f t="array" ref="X450">IF(N450="","",ROUND(L_Vc(K450,P450,N450),2))</f>
        <v/>
      </c>
      <c r="Y450" s="92" t="str">
        <f t="shared" si="45"/>
        <v/>
      </c>
      <c r="Z450" s="92" t="str">
        <f t="shared" si="46"/>
        <v/>
      </c>
      <c r="AA450" s="92" t="str">
        <f t="shared" si="47"/>
        <v/>
      </c>
      <c r="AB450" s="76" t="str" cm="1">
        <f t="array" ref="AB450">IF(A450="","",AREA_F(IF(RIGHT(G450,4)="ment",P450,I450),R450))</f>
        <v/>
      </c>
      <c r="AC450" s="76" t="str" cm="1">
        <f t="array" ref="AC450">IF(A450="","",ROUND(AREA_BC(R450,S450,N450,O450),2))</f>
        <v/>
      </c>
      <c r="AD450" s="76" t="str">
        <f t="shared" si="48"/>
        <v/>
      </c>
      <c r="AE450" s="76" t="str" cm="1">
        <f t="array" ref="AE450">IF(A450="","",ROUND(AREA_CT(S450,U450,I450),2))</f>
        <v/>
      </c>
      <c r="AF450" s="76" t="str" cm="1">
        <f t="array" ref="AF450">IF(A450="","",ROUND(AREA_VT(T450,U450,I450,P450),2))</f>
        <v/>
      </c>
      <c r="AG450" s="96" t="str" cm="1">
        <f t="array" ref="AG450">IF(A450="","",IF(INDEX(Table_Methods!A:F,MATCH(G450,Table_Methods!B:B,0),1)&lt;&gt;"BKFL1","",MAX(0,ROUND(BKFL1_CEB(AC450,AE450,AH450,F450,F450,J450),1))))</f>
        <v/>
      </c>
      <c r="AH450" s="96" t="str" cm="1">
        <f t="array" ref="AH450">IF(A450="","",IF(INDEX(Table_Methods!A:F,MATCH(G450,Table_Methods!B:B,0),1)&lt;&gt;"BKFL1","",MAX(0,ROUND(BKFL1_STR_NRK(AC450,AE450,K450,V450,W450),1))))</f>
        <v/>
      </c>
      <c r="AI450" s="96" t="str" cm="1">
        <f t="array" ref="AI450">IF(A450="","",IF(INDEX(Table_Methods!A:F,MATCH(G450,Table_Methods!B:B,0),1)&lt;&gt;"BKFL1","",MAX(0,ROUND(BKFL1_STR_RCK(AB450,F450),1))))</f>
        <v/>
      </c>
      <c r="AJ450" s="96" t="str" cm="1">
        <f t="array" ref="AJ450">IF(A450="","",IF(INDEX(Table_Methods!A:F,MATCH(G450,Table_Methods!B:B,0),1)&lt;&gt;"BKFL2","",MAX(0,ROUND(BKFL2_CEB(AC450,AD450,AK450,F450,F450,J450),1))))</f>
        <v/>
      </c>
      <c r="AK450" s="96" t="str" cm="1">
        <f t="array" ref="AK450">IF(A450="","",IF(INDEX(Table_Methods!A:F,MATCH(G450,Table_Methods!B:B,0),1)&lt;&gt;"BKFL2","",MAX(0,ROUND(BKFL2_STR_NRK(AC450,AD450,K450,V450,X450),1))))</f>
        <v/>
      </c>
      <c r="AL450" s="96" t="str" cm="1">
        <f t="array" ref="AL450">IF(A450="","",IF(INDEX(Table_Methods!A:F,MATCH(G450,Table_Methods!B:B,0),1)&lt;&gt;"BKFL2","",MAX(0,ROUND(BKFL2_STR_RCK(AB450,F450),1))))</f>
        <v/>
      </c>
      <c r="AM450" s="96" t="str" cm="1">
        <f t="array" ref="AM450">IF(A450="","",IF(INDEX(Table_Methods!A:F,MATCH(G450,Table_Methods!B:B,0),1)&lt;&gt;"BKFL3","",MAX(0,ROUND(BKFL3_STR(AC450+AE450,K450),1))))</f>
        <v/>
      </c>
      <c r="AN450" s="96" t="str" cm="1">
        <f t="array" ref="AN450">IF(A450="","",IF(INDEX(Table_Methods!A:F,MATCH(G450,Table_Methods!B:B,0),1)&lt;&gt;"BKFL6","",MAX(0,ROUND(BKFL6_CEB(AC450,AE450,AO450,F450,F450,J450),1))))</f>
        <v/>
      </c>
      <c r="AO450" s="97" t="str" cm="1">
        <f t="array" ref="AO450">IF(A450="","",IF(INDEX(Table_Methods!A:F,MATCH(G450,Table_Methods!B:B,0),1)&lt;&gt;"BKFL6","",MAX(0,ROUND(BKFL6_STR_NRK(AC450,K450,V450),1))))</f>
        <v/>
      </c>
      <c r="AP450" s="96" t="str" cm="1">
        <f t="array" ref="AP450">IF(A450="","",IF(INDEX(Table_Methods!A:F,MATCH(G450,Table_Methods!B:B,0),1)&lt;&gt;"BKFL6","",MAX(0,ROUND(BKFL6_STR_RCK(AB450,F450),1))))</f>
        <v/>
      </c>
      <c r="AQ450" s="97" t="str" cm="1">
        <f t="array" ref="AQ450">IF(A450="","",IF(INDEX(Table_Methods!A:F,MATCH(G450,Table_Methods!B:B,0),1)&lt;&gt;"BKFL7","",MAX(0,ROUND(BKFL7_CEB(AC450,AD450,AR450,F450,F450,J450),1))))</f>
        <v/>
      </c>
      <c r="AR450" s="96" t="str" cm="1">
        <f t="array" ref="AR450">IF(A450="","",IF(INDEX(Table_Methods!A:F,MATCH(G450,Table_Methods!B:B,0),1)&lt;&gt;"BKFL7","",MAX(0,ROUND(BKFL7_STR_NRK(AC450,K450,V450),1))))</f>
        <v/>
      </c>
      <c r="AS450" s="96" t="str" cm="1">
        <f t="array" ref="AS450">IF(A450="","",IF(INDEX(Table_Methods!A:F,MATCH(G450,Table_Methods!B:B,0),1)&lt;&gt;"BKFL7","",MAX(0,ROUND(BKFL7_STR_RCK(AB450,F450),1))))</f>
        <v/>
      </c>
      <c r="AT450" s="97" t="str" cm="1">
        <f t="array" ref="AT450">IF(A450="","",IF(INDEX(Table_Methods!A:F,MATCH(G450,Table_Methods!B:B,0),1)&lt;&gt;"BKFL8","",MAX(0,ROUND(BKFL8_CEB(AF450,Z450,AA450),1))))</f>
        <v/>
      </c>
      <c r="AU450" s="96" t="str" cm="1">
        <f t="array" ref="AU450">IF(A450="","",IF(INDEX(Table_Methods!A:F,MATCH(G450,Table_Methods!B:B,0),1)&lt;&gt;"BKFL8","",MAX(0,ROUND(BKFL8_STR_NRK(AC450,AD450,X450,Y450,Z450),1))))</f>
        <v/>
      </c>
      <c r="AV450" s="96" t="str" cm="1">
        <f t="array" ref="AV450">IF(A450="","",IF(INDEX(Table_Methods!A:F,MATCH(G450,Table_Methods!B:B,0),1)&lt;&gt;"BKFL8","",MAX(0,ROUND(BKFL8_STR_RCK(AB450,X450),1))))</f>
        <v/>
      </c>
      <c r="AW450" s="96" t="str" cm="1">
        <f t="array" ref="AW450">IF(A450="","",IF(INDEX(Table_Methods!A:F,MATCH(G450,Table_Methods!B:B,0),1)&lt;&gt;"BKFL9","",MAX(0,ROUND(BKFL9_STR_NRK(AC450,AD450,X450,Y450,Z450),1))))</f>
        <v/>
      </c>
      <c r="AX450" s="96" t="str" cm="1">
        <f t="array" ref="AX450">IF(A450="","",IF(INDEX(Table_Methods!A:F,MATCH(G450,Table_Methods!B:B,0),1)&lt;&gt;"BKFL9","",MAX(0,ROUND(BKFL9_STR_RCK(AB450,X450),1))))</f>
        <v/>
      </c>
    </row>
    <row r="451" spans="1:50" x14ac:dyDescent="0.25">
      <c r="A451" s="82" t="str">
        <f>IF(Input!A451="","",Input!A451)</f>
        <v/>
      </c>
      <c r="B451" s="82" t="str">
        <f>IF(Input!B451="","",Input!B451)</f>
        <v/>
      </c>
      <c r="C451" s="82" t="str">
        <f>IF(Input!D451="","",Input!D451)</f>
        <v/>
      </c>
      <c r="D451" s="82" t="str">
        <f>IF(Input!E451="","",Input!E451)</f>
        <v/>
      </c>
      <c r="E451" s="82" t="str">
        <f>IF(Input!F451="","",Input!F451)</f>
        <v/>
      </c>
      <c r="F451" s="82" t="str">
        <f>IF(Input!G451="","",Input!G451)</f>
        <v/>
      </c>
      <c r="G451" s="83" t="str">
        <f>IF(Input!H451="","",Input!H451)</f>
        <v/>
      </c>
      <c r="H451" s="82" t="str">
        <f>IF(Input!I451="","",Input!I451)</f>
        <v/>
      </c>
      <c r="I451" s="82" t="str">
        <f>IF(Input!J451="","",Input!J451)</f>
        <v/>
      </c>
      <c r="J451" s="82" t="str">
        <f>IF(Input!K451="","",Input!K451)</f>
        <v/>
      </c>
      <c r="K451" s="82" t="str">
        <f>IF(Input!L451="","",Input!L451)</f>
        <v/>
      </c>
      <c r="L451" s="70" t="str">
        <f>IF(B451="","",IF(B451="Box",4,IF(AND(Project!$B$12&gt;0,ISNUMBER(Project!$B$12)),Project!$B$12,12)))</f>
        <v/>
      </c>
      <c r="M451" s="66" t="str">
        <f t="shared" ref="M451:M514" si="49">IF(C451="","",ROUND((C451+E451*2)/12,2))</f>
        <v/>
      </c>
      <c r="N451" s="66" t="str">
        <f t="shared" ref="N451:N514" si="50">IF(D451="","",ROUND((D451+E451*2)/12,2))</f>
        <v/>
      </c>
      <c r="O451" s="67" t="str" cm="1">
        <f t="array" ref="O451">IF(A451="","",ROUND(IF(B451="Circular",Circular(M451),IF(B451="Box",Box(M451,N451),Elliptical(M451,N451))),3))</f>
        <v/>
      </c>
      <c r="P451" s="66" t="str">
        <f t="shared" ref="P451:P514" si="51">IF(C451="","",IF(M451&lt;=1.5,1,1.5))</f>
        <v/>
      </c>
      <c r="Q451" s="66" t="str" cm="1">
        <f t="array" ref="Q451">IF(M451="","",ROUND(W(M451),2))</f>
        <v/>
      </c>
      <c r="R451" s="66" t="str" cm="1">
        <f t="array" ref="R451">IF(M451="","",ROUND(Wb(Q451,M451),2))</f>
        <v/>
      </c>
      <c r="S451" s="66" t="str" cm="1">
        <f t="array" ref="S451">IF(R451="","",ROUND(K(R451,N451,L451),2))</f>
        <v/>
      </c>
      <c r="T451" s="66" t="str" cm="1">
        <f t="array" ref="T451">IF(S451="","",ROUND(K_3(S451,P451,L451),2))</f>
        <v/>
      </c>
      <c r="U451" s="66" t="str" cm="1">
        <f t="array" ref="U451">IF(S451="","",ROUND(Wt(I451,S451,L451),2))</f>
        <v/>
      </c>
      <c r="V451" s="92" t="str" cm="1">
        <f t="array" ref="V451">IF(A451="","",MAX(ROUND(L_B2(K451,N451),2),0))</f>
        <v/>
      </c>
      <c r="W451" s="92" t="str" cm="1">
        <f t="array" ref="W451">IF(A451="","",MAX(ROUND(L_Tc(K451,I451,N451),2),0))</f>
        <v/>
      </c>
      <c r="X451" s="92" t="str" cm="1">
        <f t="array" ref="X451">IF(N451="","",ROUND(L_Vc(K451,P451,N451),2))</f>
        <v/>
      </c>
      <c r="Y451" s="92" t="str">
        <f t="shared" ref="Y451:Y514" si="52">IF(N451="","",ROUND(K451-4*P451,2))</f>
        <v/>
      </c>
      <c r="Z451" s="92" t="str">
        <f t="shared" ref="Z451:Z514" si="53">IF(P451="","",ROUND(K451,2))</f>
        <v/>
      </c>
      <c r="AA451" s="92" t="str">
        <f t="shared" ref="AA451:AA514" si="54">IF(I451="","",ROUND(Y451+4*I451,2))</f>
        <v/>
      </c>
      <c r="AB451" s="76" t="str" cm="1">
        <f t="array" ref="AB451">IF(A451="","",AREA_F(IF(RIGHT(G451,4)="ment",P451,I451),R451))</f>
        <v/>
      </c>
      <c r="AC451" s="76" t="str" cm="1">
        <f t="array" ref="AC451">IF(A451="","",ROUND(AREA_BC(R451,S451,N451,O451),2))</f>
        <v/>
      </c>
      <c r="AD451" s="76" t="str">
        <f t="shared" ref="AD451:AD514" si="55">IF(A451="","",ROUND((S451+T451)/2*P451,2))</f>
        <v/>
      </c>
      <c r="AE451" s="76" t="str" cm="1">
        <f t="array" ref="AE451">IF(A451="","",ROUND(AREA_CT(S451,U451,I451),2))</f>
        <v/>
      </c>
      <c r="AF451" s="76" t="str" cm="1">
        <f t="array" ref="AF451">IF(A451="","",ROUND(AREA_VT(T451,U451,I451,P451),2))</f>
        <v/>
      </c>
      <c r="AG451" s="96" t="str" cm="1">
        <f t="array" ref="AG451">IF(A451="","",IF(INDEX(Table_Methods!A:F,MATCH(G451,Table_Methods!B:B,0),1)&lt;&gt;"BKFL1","",MAX(0,ROUND(BKFL1_CEB(AC451,AE451,AH451,F451,F451,J451),1))))</f>
        <v/>
      </c>
      <c r="AH451" s="96" t="str" cm="1">
        <f t="array" ref="AH451">IF(A451="","",IF(INDEX(Table_Methods!A:F,MATCH(G451,Table_Methods!B:B,0),1)&lt;&gt;"BKFL1","",MAX(0,ROUND(BKFL1_STR_NRK(AC451,AE451,K451,V451,W451),1))))</f>
        <v/>
      </c>
      <c r="AI451" s="96" t="str" cm="1">
        <f t="array" ref="AI451">IF(A451="","",IF(INDEX(Table_Methods!A:F,MATCH(G451,Table_Methods!B:B,0),1)&lt;&gt;"BKFL1","",MAX(0,ROUND(BKFL1_STR_RCK(AB451,F451),1))))</f>
        <v/>
      </c>
      <c r="AJ451" s="96" t="str" cm="1">
        <f t="array" ref="AJ451">IF(A451="","",IF(INDEX(Table_Methods!A:F,MATCH(G451,Table_Methods!B:B,0),1)&lt;&gt;"BKFL2","",MAX(0,ROUND(BKFL2_CEB(AC451,AD451,AK451,F451,F451,J451),1))))</f>
        <v/>
      </c>
      <c r="AK451" s="96" t="str" cm="1">
        <f t="array" ref="AK451">IF(A451="","",IF(INDEX(Table_Methods!A:F,MATCH(G451,Table_Methods!B:B,0),1)&lt;&gt;"BKFL2","",MAX(0,ROUND(BKFL2_STR_NRK(AC451,AD451,K451,V451,X451),1))))</f>
        <v/>
      </c>
      <c r="AL451" s="96" t="str" cm="1">
        <f t="array" ref="AL451">IF(A451="","",IF(INDEX(Table_Methods!A:F,MATCH(G451,Table_Methods!B:B,0),1)&lt;&gt;"BKFL2","",MAX(0,ROUND(BKFL2_STR_RCK(AB451,F451),1))))</f>
        <v/>
      </c>
      <c r="AM451" s="96" t="str" cm="1">
        <f t="array" ref="AM451">IF(A451="","",IF(INDEX(Table_Methods!A:F,MATCH(G451,Table_Methods!B:B,0),1)&lt;&gt;"BKFL3","",MAX(0,ROUND(BKFL3_STR(AC451+AE451,K451),1))))</f>
        <v/>
      </c>
      <c r="AN451" s="96" t="str" cm="1">
        <f t="array" ref="AN451">IF(A451="","",IF(INDEX(Table_Methods!A:F,MATCH(G451,Table_Methods!B:B,0),1)&lt;&gt;"BKFL6","",MAX(0,ROUND(BKFL6_CEB(AC451,AE451,AO451,F451,F451,J451),1))))</f>
        <v/>
      </c>
      <c r="AO451" s="97" t="str" cm="1">
        <f t="array" ref="AO451">IF(A451="","",IF(INDEX(Table_Methods!A:F,MATCH(G451,Table_Methods!B:B,0),1)&lt;&gt;"BKFL6","",MAX(0,ROUND(BKFL6_STR_NRK(AC451,K451,V451),1))))</f>
        <v/>
      </c>
      <c r="AP451" s="96" t="str" cm="1">
        <f t="array" ref="AP451">IF(A451="","",IF(INDEX(Table_Methods!A:F,MATCH(G451,Table_Methods!B:B,0),1)&lt;&gt;"BKFL6","",MAX(0,ROUND(BKFL6_STR_RCK(AB451,F451),1))))</f>
        <v/>
      </c>
      <c r="AQ451" s="97" t="str" cm="1">
        <f t="array" ref="AQ451">IF(A451="","",IF(INDEX(Table_Methods!A:F,MATCH(G451,Table_Methods!B:B,0),1)&lt;&gt;"BKFL7","",MAX(0,ROUND(BKFL7_CEB(AC451,AD451,AR451,F451,F451,J451),1))))</f>
        <v/>
      </c>
      <c r="AR451" s="96" t="str" cm="1">
        <f t="array" ref="AR451">IF(A451="","",IF(INDEX(Table_Methods!A:F,MATCH(G451,Table_Methods!B:B,0),1)&lt;&gt;"BKFL7","",MAX(0,ROUND(BKFL7_STR_NRK(AC451,K451,V451),1))))</f>
        <v/>
      </c>
      <c r="AS451" s="96" t="str" cm="1">
        <f t="array" ref="AS451">IF(A451="","",IF(INDEX(Table_Methods!A:F,MATCH(G451,Table_Methods!B:B,0),1)&lt;&gt;"BKFL7","",MAX(0,ROUND(BKFL7_STR_RCK(AB451,F451),1))))</f>
        <v/>
      </c>
      <c r="AT451" s="97" t="str" cm="1">
        <f t="array" ref="AT451">IF(A451="","",IF(INDEX(Table_Methods!A:F,MATCH(G451,Table_Methods!B:B,0),1)&lt;&gt;"BKFL8","",MAX(0,ROUND(BKFL8_CEB(AF451,Z451,AA451),1))))</f>
        <v/>
      </c>
      <c r="AU451" s="96" t="str" cm="1">
        <f t="array" ref="AU451">IF(A451="","",IF(INDEX(Table_Methods!A:F,MATCH(G451,Table_Methods!B:B,0),1)&lt;&gt;"BKFL8","",MAX(0,ROUND(BKFL8_STR_NRK(AC451,AD451,X451,Y451,Z451),1))))</f>
        <v/>
      </c>
      <c r="AV451" s="96" t="str" cm="1">
        <f t="array" ref="AV451">IF(A451="","",IF(INDEX(Table_Methods!A:F,MATCH(G451,Table_Methods!B:B,0),1)&lt;&gt;"BKFL8","",MAX(0,ROUND(BKFL8_STR_RCK(AB451,X451),1))))</f>
        <v/>
      </c>
      <c r="AW451" s="96" t="str" cm="1">
        <f t="array" ref="AW451">IF(A451="","",IF(INDEX(Table_Methods!A:F,MATCH(G451,Table_Methods!B:B,0),1)&lt;&gt;"BKFL9","",MAX(0,ROUND(BKFL9_STR_NRK(AC451,AD451,X451,Y451,Z451),1))))</f>
        <v/>
      </c>
      <c r="AX451" s="96" t="str" cm="1">
        <f t="array" ref="AX451">IF(A451="","",IF(INDEX(Table_Methods!A:F,MATCH(G451,Table_Methods!B:B,0),1)&lt;&gt;"BKFL9","",MAX(0,ROUND(BKFL9_STR_RCK(AB451,X451),1))))</f>
        <v/>
      </c>
    </row>
    <row r="452" spans="1:50" x14ac:dyDescent="0.25">
      <c r="A452" s="82" t="str">
        <f>IF(Input!A452="","",Input!A452)</f>
        <v/>
      </c>
      <c r="B452" s="82" t="str">
        <f>IF(Input!B452="","",Input!B452)</f>
        <v/>
      </c>
      <c r="C452" s="82" t="str">
        <f>IF(Input!D452="","",Input!D452)</f>
        <v/>
      </c>
      <c r="D452" s="82" t="str">
        <f>IF(Input!E452="","",Input!E452)</f>
        <v/>
      </c>
      <c r="E452" s="82" t="str">
        <f>IF(Input!F452="","",Input!F452)</f>
        <v/>
      </c>
      <c r="F452" s="82" t="str">
        <f>IF(Input!G452="","",Input!G452)</f>
        <v/>
      </c>
      <c r="G452" s="83" t="str">
        <f>IF(Input!H452="","",Input!H452)</f>
        <v/>
      </c>
      <c r="H452" s="82" t="str">
        <f>IF(Input!I452="","",Input!I452)</f>
        <v/>
      </c>
      <c r="I452" s="82" t="str">
        <f>IF(Input!J452="","",Input!J452)</f>
        <v/>
      </c>
      <c r="J452" s="82" t="str">
        <f>IF(Input!K452="","",Input!K452)</f>
        <v/>
      </c>
      <c r="K452" s="82" t="str">
        <f>IF(Input!L452="","",Input!L452)</f>
        <v/>
      </c>
      <c r="L452" s="70" t="str">
        <f>IF(B452="","",IF(B452="Box",4,IF(AND(Project!$B$12&gt;0,ISNUMBER(Project!$B$12)),Project!$B$12,12)))</f>
        <v/>
      </c>
      <c r="M452" s="66" t="str">
        <f t="shared" si="49"/>
        <v/>
      </c>
      <c r="N452" s="66" t="str">
        <f t="shared" si="50"/>
        <v/>
      </c>
      <c r="O452" s="67" t="str" cm="1">
        <f t="array" ref="O452">IF(A452="","",ROUND(IF(B452="Circular",Circular(M452),IF(B452="Box",Box(M452,N452),Elliptical(M452,N452))),3))</f>
        <v/>
      </c>
      <c r="P452" s="66" t="str">
        <f t="shared" si="51"/>
        <v/>
      </c>
      <c r="Q452" s="66" t="str" cm="1">
        <f t="array" ref="Q452">IF(M452="","",ROUND(W(M452),2))</f>
        <v/>
      </c>
      <c r="R452" s="66" t="str" cm="1">
        <f t="array" ref="R452">IF(M452="","",ROUND(Wb(Q452,M452),2))</f>
        <v/>
      </c>
      <c r="S452" s="66" t="str" cm="1">
        <f t="array" ref="S452">IF(R452="","",ROUND(K(R452,N452,L452),2))</f>
        <v/>
      </c>
      <c r="T452" s="66" t="str" cm="1">
        <f t="array" ref="T452">IF(S452="","",ROUND(K_3(S452,P452,L452),2))</f>
        <v/>
      </c>
      <c r="U452" s="66" t="str" cm="1">
        <f t="array" ref="U452">IF(S452="","",ROUND(Wt(I452,S452,L452),2))</f>
        <v/>
      </c>
      <c r="V452" s="92" t="str" cm="1">
        <f t="array" ref="V452">IF(A452="","",MAX(ROUND(L_B2(K452,N452),2),0))</f>
        <v/>
      </c>
      <c r="W452" s="92" t="str" cm="1">
        <f t="array" ref="W452">IF(A452="","",MAX(ROUND(L_Tc(K452,I452,N452),2),0))</f>
        <v/>
      </c>
      <c r="X452" s="92" t="str" cm="1">
        <f t="array" ref="X452">IF(N452="","",ROUND(L_Vc(K452,P452,N452),2))</f>
        <v/>
      </c>
      <c r="Y452" s="92" t="str">
        <f t="shared" si="52"/>
        <v/>
      </c>
      <c r="Z452" s="92" t="str">
        <f t="shared" si="53"/>
        <v/>
      </c>
      <c r="AA452" s="92" t="str">
        <f t="shared" si="54"/>
        <v/>
      </c>
      <c r="AB452" s="76" t="str" cm="1">
        <f t="array" ref="AB452">IF(A452="","",AREA_F(IF(RIGHT(G452,4)="ment",P452,I452),R452))</f>
        <v/>
      </c>
      <c r="AC452" s="76" t="str" cm="1">
        <f t="array" ref="AC452">IF(A452="","",ROUND(AREA_BC(R452,S452,N452,O452),2))</f>
        <v/>
      </c>
      <c r="AD452" s="76" t="str">
        <f t="shared" si="55"/>
        <v/>
      </c>
      <c r="AE452" s="76" t="str" cm="1">
        <f t="array" ref="AE452">IF(A452="","",ROUND(AREA_CT(S452,U452,I452),2))</f>
        <v/>
      </c>
      <c r="AF452" s="76" t="str" cm="1">
        <f t="array" ref="AF452">IF(A452="","",ROUND(AREA_VT(T452,U452,I452,P452),2))</f>
        <v/>
      </c>
      <c r="AG452" s="96" t="str" cm="1">
        <f t="array" ref="AG452">IF(A452="","",IF(INDEX(Table_Methods!A:F,MATCH(G452,Table_Methods!B:B,0),1)&lt;&gt;"BKFL1","",MAX(0,ROUND(BKFL1_CEB(AC452,AE452,AH452,F452,F452,J452),1))))</f>
        <v/>
      </c>
      <c r="AH452" s="96" t="str" cm="1">
        <f t="array" ref="AH452">IF(A452="","",IF(INDEX(Table_Methods!A:F,MATCH(G452,Table_Methods!B:B,0),1)&lt;&gt;"BKFL1","",MAX(0,ROUND(BKFL1_STR_NRK(AC452,AE452,K452,V452,W452),1))))</f>
        <v/>
      </c>
      <c r="AI452" s="96" t="str" cm="1">
        <f t="array" ref="AI452">IF(A452="","",IF(INDEX(Table_Methods!A:F,MATCH(G452,Table_Methods!B:B,0),1)&lt;&gt;"BKFL1","",MAX(0,ROUND(BKFL1_STR_RCK(AB452,F452),1))))</f>
        <v/>
      </c>
      <c r="AJ452" s="96" t="str" cm="1">
        <f t="array" ref="AJ452">IF(A452="","",IF(INDEX(Table_Methods!A:F,MATCH(G452,Table_Methods!B:B,0),1)&lt;&gt;"BKFL2","",MAX(0,ROUND(BKFL2_CEB(AC452,AD452,AK452,F452,F452,J452),1))))</f>
        <v/>
      </c>
      <c r="AK452" s="96" t="str" cm="1">
        <f t="array" ref="AK452">IF(A452="","",IF(INDEX(Table_Methods!A:F,MATCH(G452,Table_Methods!B:B,0),1)&lt;&gt;"BKFL2","",MAX(0,ROUND(BKFL2_STR_NRK(AC452,AD452,K452,V452,X452),1))))</f>
        <v/>
      </c>
      <c r="AL452" s="96" t="str" cm="1">
        <f t="array" ref="AL452">IF(A452="","",IF(INDEX(Table_Methods!A:F,MATCH(G452,Table_Methods!B:B,0),1)&lt;&gt;"BKFL2","",MAX(0,ROUND(BKFL2_STR_RCK(AB452,F452),1))))</f>
        <v/>
      </c>
      <c r="AM452" s="96" t="str" cm="1">
        <f t="array" ref="AM452">IF(A452="","",IF(INDEX(Table_Methods!A:F,MATCH(G452,Table_Methods!B:B,0),1)&lt;&gt;"BKFL3","",MAX(0,ROUND(BKFL3_STR(AC452+AE452,K452),1))))</f>
        <v/>
      </c>
      <c r="AN452" s="96" t="str" cm="1">
        <f t="array" ref="AN452">IF(A452="","",IF(INDEX(Table_Methods!A:F,MATCH(G452,Table_Methods!B:B,0),1)&lt;&gt;"BKFL6","",MAX(0,ROUND(BKFL6_CEB(AC452,AE452,AO452,F452,F452,J452),1))))</f>
        <v/>
      </c>
      <c r="AO452" s="97" t="str" cm="1">
        <f t="array" ref="AO452">IF(A452="","",IF(INDEX(Table_Methods!A:F,MATCH(G452,Table_Methods!B:B,0),1)&lt;&gt;"BKFL6","",MAX(0,ROUND(BKFL6_STR_NRK(AC452,K452,V452),1))))</f>
        <v/>
      </c>
      <c r="AP452" s="96" t="str" cm="1">
        <f t="array" ref="AP452">IF(A452="","",IF(INDEX(Table_Methods!A:F,MATCH(G452,Table_Methods!B:B,0),1)&lt;&gt;"BKFL6","",MAX(0,ROUND(BKFL6_STR_RCK(AB452,F452),1))))</f>
        <v/>
      </c>
      <c r="AQ452" s="97" t="str" cm="1">
        <f t="array" ref="AQ452">IF(A452="","",IF(INDEX(Table_Methods!A:F,MATCH(G452,Table_Methods!B:B,0),1)&lt;&gt;"BKFL7","",MAX(0,ROUND(BKFL7_CEB(AC452,AD452,AR452,F452,F452,J452),1))))</f>
        <v/>
      </c>
      <c r="AR452" s="96" t="str" cm="1">
        <f t="array" ref="AR452">IF(A452="","",IF(INDEX(Table_Methods!A:F,MATCH(G452,Table_Methods!B:B,0),1)&lt;&gt;"BKFL7","",MAX(0,ROUND(BKFL7_STR_NRK(AC452,K452,V452),1))))</f>
        <v/>
      </c>
      <c r="AS452" s="96" t="str" cm="1">
        <f t="array" ref="AS452">IF(A452="","",IF(INDEX(Table_Methods!A:F,MATCH(G452,Table_Methods!B:B,0),1)&lt;&gt;"BKFL7","",MAX(0,ROUND(BKFL7_STR_RCK(AB452,F452),1))))</f>
        <v/>
      </c>
      <c r="AT452" s="97" t="str" cm="1">
        <f t="array" ref="AT452">IF(A452="","",IF(INDEX(Table_Methods!A:F,MATCH(G452,Table_Methods!B:B,0),1)&lt;&gt;"BKFL8","",MAX(0,ROUND(BKFL8_CEB(AF452,Z452,AA452),1))))</f>
        <v/>
      </c>
      <c r="AU452" s="96" t="str" cm="1">
        <f t="array" ref="AU452">IF(A452="","",IF(INDEX(Table_Methods!A:F,MATCH(G452,Table_Methods!B:B,0),1)&lt;&gt;"BKFL8","",MAX(0,ROUND(BKFL8_STR_NRK(AC452,AD452,X452,Y452,Z452),1))))</f>
        <v/>
      </c>
      <c r="AV452" s="96" t="str" cm="1">
        <f t="array" ref="AV452">IF(A452="","",IF(INDEX(Table_Methods!A:F,MATCH(G452,Table_Methods!B:B,0),1)&lt;&gt;"BKFL8","",MAX(0,ROUND(BKFL8_STR_RCK(AB452,X452),1))))</f>
        <v/>
      </c>
      <c r="AW452" s="96" t="str" cm="1">
        <f t="array" ref="AW452">IF(A452="","",IF(INDEX(Table_Methods!A:F,MATCH(G452,Table_Methods!B:B,0),1)&lt;&gt;"BKFL9","",MAX(0,ROUND(BKFL9_STR_NRK(AC452,AD452,X452,Y452,Z452),1))))</f>
        <v/>
      </c>
      <c r="AX452" s="96" t="str" cm="1">
        <f t="array" ref="AX452">IF(A452="","",IF(INDEX(Table_Methods!A:F,MATCH(G452,Table_Methods!B:B,0),1)&lt;&gt;"BKFL9","",MAX(0,ROUND(BKFL9_STR_RCK(AB452,X452),1))))</f>
        <v/>
      </c>
    </row>
    <row r="453" spans="1:50" x14ac:dyDescent="0.25">
      <c r="A453" s="82" t="str">
        <f>IF(Input!A453="","",Input!A453)</f>
        <v/>
      </c>
      <c r="B453" s="82" t="str">
        <f>IF(Input!B453="","",Input!B453)</f>
        <v/>
      </c>
      <c r="C453" s="82" t="str">
        <f>IF(Input!D453="","",Input!D453)</f>
        <v/>
      </c>
      <c r="D453" s="82" t="str">
        <f>IF(Input!E453="","",Input!E453)</f>
        <v/>
      </c>
      <c r="E453" s="82" t="str">
        <f>IF(Input!F453="","",Input!F453)</f>
        <v/>
      </c>
      <c r="F453" s="82" t="str">
        <f>IF(Input!G453="","",Input!G453)</f>
        <v/>
      </c>
      <c r="G453" s="83" t="str">
        <f>IF(Input!H453="","",Input!H453)</f>
        <v/>
      </c>
      <c r="H453" s="82" t="str">
        <f>IF(Input!I453="","",Input!I453)</f>
        <v/>
      </c>
      <c r="I453" s="82" t="str">
        <f>IF(Input!J453="","",Input!J453)</f>
        <v/>
      </c>
      <c r="J453" s="82" t="str">
        <f>IF(Input!K453="","",Input!K453)</f>
        <v/>
      </c>
      <c r="K453" s="82" t="str">
        <f>IF(Input!L453="","",Input!L453)</f>
        <v/>
      </c>
      <c r="L453" s="70" t="str">
        <f>IF(B453="","",IF(B453="Box",4,IF(AND(Project!$B$12&gt;0,ISNUMBER(Project!$B$12)),Project!$B$12,12)))</f>
        <v/>
      </c>
      <c r="M453" s="66" t="str">
        <f t="shared" si="49"/>
        <v/>
      </c>
      <c r="N453" s="66" t="str">
        <f t="shared" si="50"/>
        <v/>
      </c>
      <c r="O453" s="67" t="str" cm="1">
        <f t="array" ref="O453">IF(A453="","",ROUND(IF(B453="Circular",Circular(M453),IF(B453="Box",Box(M453,N453),Elliptical(M453,N453))),3))</f>
        <v/>
      </c>
      <c r="P453" s="66" t="str">
        <f t="shared" si="51"/>
        <v/>
      </c>
      <c r="Q453" s="66" t="str" cm="1">
        <f t="array" ref="Q453">IF(M453="","",ROUND(W(M453),2))</f>
        <v/>
      </c>
      <c r="R453" s="66" t="str" cm="1">
        <f t="array" ref="R453">IF(M453="","",ROUND(Wb(Q453,M453),2))</f>
        <v/>
      </c>
      <c r="S453" s="66" t="str" cm="1">
        <f t="array" ref="S453">IF(R453="","",ROUND(K(R453,N453,L453),2))</f>
        <v/>
      </c>
      <c r="T453" s="66" t="str" cm="1">
        <f t="array" ref="T453">IF(S453="","",ROUND(K_3(S453,P453,L453),2))</f>
        <v/>
      </c>
      <c r="U453" s="66" t="str" cm="1">
        <f t="array" ref="U453">IF(S453="","",ROUND(Wt(I453,S453,L453),2))</f>
        <v/>
      </c>
      <c r="V453" s="92" t="str" cm="1">
        <f t="array" ref="V453">IF(A453="","",MAX(ROUND(L_B2(K453,N453),2),0))</f>
        <v/>
      </c>
      <c r="W453" s="92" t="str" cm="1">
        <f t="array" ref="W453">IF(A453="","",MAX(ROUND(L_Tc(K453,I453,N453),2),0))</f>
        <v/>
      </c>
      <c r="X453" s="92" t="str" cm="1">
        <f t="array" ref="X453">IF(N453="","",ROUND(L_Vc(K453,P453,N453),2))</f>
        <v/>
      </c>
      <c r="Y453" s="92" t="str">
        <f t="shared" si="52"/>
        <v/>
      </c>
      <c r="Z453" s="92" t="str">
        <f t="shared" si="53"/>
        <v/>
      </c>
      <c r="AA453" s="92" t="str">
        <f t="shared" si="54"/>
        <v/>
      </c>
      <c r="AB453" s="76" t="str" cm="1">
        <f t="array" ref="AB453">IF(A453="","",AREA_F(IF(RIGHT(G453,4)="ment",P453,I453),R453))</f>
        <v/>
      </c>
      <c r="AC453" s="76" t="str" cm="1">
        <f t="array" ref="AC453">IF(A453="","",ROUND(AREA_BC(R453,S453,N453,O453),2))</f>
        <v/>
      </c>
      <c r="AD453" s="76" t="str">
        <f t="shared" si="55"/>
        <v/>
      </c>
      <c r="AE453" s="76" t="str" cm="1">
        <f t="array" ref="AE453">IF(A453="","",ROUND(AREA_CT(S453,U453,I453),2))</f>
        <v/>
      </c>
      <c r="AF453" s="76" t="str" cm="1">
        <f t="array" ref="AF453">IF(A453="","",ROUND(AREA_VT(T453,U453,I453,P453),2))</f>
        <v/>
      </c>
      <c r="AG453" s="96" t="str" cm="1">
        <f t="array" ref="AG453">IF(A453="","",IF(INDEX(Table_Methods!A:F,MATCH(G453,Table_Methods!B:B,0),1)&lt;&gt;"BKFL1","",MAX(0,ROUND(BKFL1_CEB(AC453,AE453,AH453,F453,F453,J453),1))))</f>
        <v/>
      </c>
      <c r="AH453" s="96" t="str" cm="1">
        <f t="array" ref="AH453">IF(A453="","",IF(INDEX(Table_Methods!A:F,MATCH(G453,Table_Methods!B:B,0),1)&lt;&gt;"BKFL1","",MAX(0,ROUND(BKFL1_STR_NRK(AC453,AE453,K453,V453,W453),1))))</f>
        <v/>
      </c>
      <c r="AI453" s="96" t="str" cm="1">
        <f t="array" ref="AI453">IF(A453="","",IF(INDEX(Table_Methods!A:F,MATCH(G453,Table_Methods!B:B,0),1)&lt;&gt;"BKFL1","",MAX(0,ROUND(BKFL1_STR_RCK(AB453,F453),1))))</f>
        <v/>
      </c>
      <c r="AJ453" s="96" t="str" cm="1">
        <f t="array" ref="AJ453">IF(A453="","",IF(INDEX(Table_Methods!A:F,MATCH(G453,Table_Methods!B:B,0),1)&lt;&gt;"BKFL2","",MAX(0,ROUND(BKFL2_CEB(AC453,AD453,AK453,F453,F453,J453),1))))</f>
        <v/>
      </c>
      <c r="AK453" s="96" t="str" cm="1">
        <f t="array" ref="AK453">IF(A453="","",IF(INDEX(Table_Methods!A:F,MATCH(G453,Table_Methods!B:B,0),1)&lt;&gt;"BKFL2","",MAX(0,ROUND(BKFL2_STR_NRK(AC453,AD453,K453,V453,X453),1))))</f>
        <v/>
      </c>
      <c r="AL453" s="96" t="str" cm="1">
        <f t="array" ref="AL453">IF(A453="","",IF(INDEX(Table_Methods!A:F,MATCH(G453,Table_Methods!B:B,0),1)&lt;&gt;"BKFL2","",MAX(0,ROUND(BKFL2_STR_RCK(AB453,F453),1))))</f>
        <v/>
      </c>
      <c r="AM453" s="96" t="str" cm="1">
        <f t="array" ref="AM453">IF(A453="","",IF(INDEX(Table_Methods!A:F,MATCH(G453,Table_Methods!B:B,0),1)&lt;&gt;"BKFL3","",MAX(0,ROUND(BKFL3_STR(AC453+AE453,K453),1))))</f>
        <v/>
      </c>
      <c r="AN453" s="96" t="str" cm="1">
        <f t="array" ref="AN453">IF(A453="","",IF(INDEX(Table_Methods!A:F,MATCH(G453,Table_Methods!B:B,0),1)&lt;&gt;"BKFL6","",MAX(0,ROUND(BKFL6_CEB(AC453,AE453,AO453,F453,F453,J453),1))))</f>
        <v/>
      </c>
      <c r="AO453" s="97" t="str" cm="1">
        <f t="array" ref="AO453">IF(A453="","",IF(INDEX(Table_Methods!A:F,MATCH(G453,Table_Methods!B:B,0),1)&lt;&gt;"BKFL6","",MAX(0,ROUND(BKFL6_STR_NRK(AC453,K453,V453),1))))</f>
        <v/>
      </c>
      <c r="AP453" s="96" t="str" cm="1">
        <f t="array" ref="AP453">IF(A453="","",IF(INDEX(Table_Methods!A:F,MATCH(G453,Table_Methods!B:B,0),1)&lt;&gt;"BKFL6","",MAX(0,ROUND(BKFL6_STR_RCK(AB453,F453),1))))</f>
        <v/>
      </c>
      <c r="AQ453" s="97" t="str" cm="1">
        <f t="array" ref="AQ453">IF(A453="","",IF(INDEX(Table_Methods!A:F,MATCH(G453,Table_Methods!B:B,0),1)&lt;&gt;"BKFL7","",MAX(0,ROUND(BKFL7_CEB(AC453,AD453,AR453,F453,F453,J453),1))))</f>
        <v/>
      </c>
      <c r="AR453" s="96" t="str" cm="1">
        <f t="array" ref="AR453">IF(A453="","",IF(INDEX(Table_Methods!A:F,MATCH(G453,Table_Methods!B:B,0),1)&lt;&gt;"BKFL7","",MAX(0,ROUND(BKFL7_STR_NRK(AC453,K453,V453),1))))</f>
        <v/>
      </c>
      <c r="AS453" s="96" t="str" cm="1">
        <f t="array" ref="AS453">IF(A453="","",IF(INDEX(Table_Methods!A:F,MATCH(G453,Table_Methods!B:B,0),1)&lt;&gt;"BKFL7","",MAX(0,ROUND(BKFL7_STR_RCK(AB453,F453),1))))</f>
        <v/>
      </c>
      <c r="AT453" s="97" t="str" cm="1">
        <f t="array" ref="AT453">IF(A453="","",IF(INDEX(Table_Methods!A:F,MATCH(G453,Table_Methods!B:B,0),1)&lt;&gt;"BKFL8","",MAX(0,ROUND(BKFL8_CEB(AF453,Z453,AA453),1))))</f>
        <v/>
      </c>
      <c r="AU453" s="96" t="str" cm="1">
        <f t="array" ref="AU453">IF(A453="","",IF(INDEX(Table_Methods!A:F,MATCH(G453,Table_Methods!B:B,0),1)&lt;&gt;"BKFL8","",MAX(0,ROUND(BKFL8_STR_NRK(AC453,AD453,X453,Y453,Z453),1))))</f>
        <v/>
      </c>
      <c r="AV453" s="96" t="str" cm="1">
        <f t="array" ref="AV453">IF(A453="","",IF(INDEX(Table_Methods!A:F,MATCH(G453,Table_Methods!B:B,0),1)&lt;&gt;"BKFL8","",MAX(0,ROUND(BKFL8_STR_RCK(AB453,X453),1))))</f>
        <v/>
      </c>
      <c r="AW453" s="96" t="str" cm="1">
        <f t="array" ref="AW453">IF(A453="","",IF(INDEX(Table_Methods!A:F,MATCH(G453,Table_Methods!B:B,0),1)&lt;&gt;"BKFL9","",MAX(0,ROUND(BKFL9_STR_NRK(AC453,AD453,X453,Y453,Z453),1))))</f>
        <v/>
      </c>
      <c r="AX453" s="96" t="str" cm="1">
        <f t="array" ref="AX453">IF(A453="","",IF(INDEX(Table_Methods!A:F,MATCH(G453,Table_Methods!B:B,0),1)&lt;&gt;"BKFL9","",MAX(0,ROUND(BKFL9_STR_RCK(AB453,X453),1))))</f>
        <v/>
      </c>
    </row>
    <row r="454" spans="1:50" x14ac:dyDescent="0.25">
      <c r="A454" s="82" t="str">
        <f>IF(Input!A454="","",Input!A454)</f>
        <v/>
      </c>
      <c r="B454" s="82" t="str">
        <f>IF(Input!B454="","",Input!B454)</f>
        <v/>
      </c>
      <c r="C454" s="82" t="str">
        <f>IF(Input!D454="","",Input!D454)</f>
        <v/>
      </c>
      <c r="D454" s="82" t="str">
        <f>IF(Input!E454="","",Input!E454)</f>
        <v/>
      </c>
      <c r="E454" s="82" t="str">
        <f>IF(Input!F454="","",Input!F454)</f>
        <v/>
      </c>
      <c r="F454" s="82" t="str">
        <f>IF(Input!G454="","",Input!G454)</f>
        <v/>
      </c>
      <c r="G454" s="83" t="str">
        <f>IF(Input!H454="","",Input!H454)</f>
        <v/>
      </c>
      <c r="H454" s="82" t="str">
        <f>IF(Input!I454="","",Input!I454)</f>
        <v/>
      </c>
      <c r="I454" s="82" t="str">
        <f>IF(Input!J454="","",Input!J454)</f>
        <v/>
      </c>
      <c r="J454" s="82" t="str">
        <f>IF(Input!K454="","",Input!K454)</f>
        <v/>
      </c>
      <c r="K454" s="82" t="str">
        <f>IF(Input!L454="","",Input!L454)</f>
        <v/>
      </c>
      <c r="L454" s="70" t="str">
        <f>IF(B454="","",IF(B454="Box",4,IF(AND(Project!$B$12&gt;0,ISNUMBER(Project!$B$12)),Project!$B$12,12)))</f>
        <v/>
      </c>
      <c r="M454" s="66" t="str">
        <f t="shared" si="49"/>
        <v/>
      </c>
      <c r="N454" s="66" t="str">
        <f t="shared" si="50"/>
        <v/>
      </c>
      <c r="O454" s="67" t="str" cm="1">
        <f t="array" ref="O454">IF(A454="","",ROUND(IF(B454="Circular",Circular(M454),IF(B454="Box",Box(M454,N454),Elliptical(M454,N454))),3))</f>
        <v/>
      </c>
      <c r="P454" s="66" t="str">
        <f t="shared" si="51"/>
        <v/>
      </c>
      <c r="Q454" s="66" t="str" cm="1">
        <f t="array" ref="Q454">IF(M454="","",ROUND(W(M454),2))</f>
        <v/>
      </c>
      <c r="R454" s="66" t="str" cm="1">
        <f t="array" ref="R454">IF(M454="","",ROUND(Wb(Q454,M454),2))</f>
        <v/>
      </c>
      <c r="S454" s="66" t="str" cm="1">
        <f t="array" ref="S454">IF(R454="","",ROUND(K(R454,N454,L454),2))</f>
        <v/>
      </c>
      <c r="T454" s="66" t="str" cm="1">
        <f t="array" ref="T454">IF(S454="","",ROUND(K_3(S454,P454,L454),2))</f>
        <v/>
      </c>
      <c r="U454" s="66" t="str" cm="1">
        <f t="array" ref="U454">IF(S454="","",ROUND(Wt(I454,S454,L454),2))</f>
        <v/>
      </c>
      <c r="V454" s="92" t="str" cm="1">
        <f t="array" ref="V454">IF(A454="","",MAX(ROUND(L_B2(K454,N454),2),0))</f>
        <v/>
      </c>
      <c r="W454" s="92" t="str" cm="1">
        <f t="array" ref="W454">IF(A454="","",MAX(ROUND(L_Tc(K454,I454,N454),2),0))</f>
        <v/>
      </c>
      <c r="X454" s="92" t="str" cm="1">
        <f t="array" ref="X454">IF(N454="","",ROUND(L_Vc(K454,P454,N454),2))</f>
        <v/>
      </c>
      <c r="Y454" s="92" t="str">
        <f t="shared" si="52"/>
        <v/>
      </c>
      <c r="Z454" s="92" t="str">
        <f t="shared" si="53"/>
        <v/>
      </c>
      <c r="AA454" s="92" t="str">
        <f t="shared" si="54"/>
        <v/>
      </c>
      <c r="AB454" s="76" t="str" cm="1">
        <f t="array" ref="AB454">IF(A454="","",AREA_F(IF(RIGHT(G454,4)="ment",P454,I454),R454))</f>
        <v/>
      </c>
      <c r="AC454" s="76" t="str" cm="1">
        <f t="array" ref="AC454">IF(A454="","",ROUND(AREA_BC(R454,S454,N454,O454),2))</f>
        <v/>
      </c>
      <c r="AD454" s="76" t="str">
        <f t="shared" si="55"/>
        <v/>
      </c>
      <c r="AE454" s="76" t="str" cm="1">
        <f t="array" ref="AE454">IF(A454="","",ROUND(AREA_CT(S454,U454,I454),2))</f>
        <v/>
      </c>
      <c r="AF454" s="76" t="str" cm="1">
        <f t="array" ref="AF454">IF(A454="","",ROUND(AREA_VT(T454,U454,I454,P454),2))</f>
        <v/>
      </c>
      <c r="AG454" s="96" t="str" cm="1">
        <f t="array" ref="AG454">IF(A454="","",IF(INDEX(Table_Methods!A:F,MATCH(G454,Table_Methods!B:B,0),1)&lt;&gt;"BKFL1","",MAX(0,ROUND(BKFL1_CEB(AC454,AE454,AH454,F454,F454,J454),1))))</f>
        <v/>
      </c>
      <c r="AH454" s="96" t="str" cm="1">
        <f t="array" ref="AH454">IF(A454="","",IF(INDEX(Table_Methods!A:F,MATCH(G454,Table_Methods!B:B,0),1)&lt;&gt;"BKFL1","",MAX(0,ROUND(BKFL1_STR_NRK(AC454,AE454,K454,V454,W454),1))))</f>
        <v/>
      </c>
      <c r="AI454" s="96" t="str" cm="1">
        <f t="array" ref="AI454">IF(A454="","",IF(INDEX(Table_Methods!A:F,MATCH(G454,Table_Methods!B:B,0),1)&lt;&gt;"BKFL1","",MAX(0,ROUND(BKFL1_STR_RCK(AB454,F454),1))))</f>
        <v/>
      </c>
      <c r="AJ454" s="96" t="str" cm="1">
        <f t="array" ref="AJ454">IF(A454="","",IF(INDEX(Table_Methods!A:F,MATCH(G454,Table_Methods!B:B,0),1)&lt;&gt;"BKFL2","",MAX(0,ROUND(BKFL2_CEB(AC454,AD454,AK454,F454,F454,J454),1))))</f>
        <v/>
      </c>
      <c r="AK454" s="96" t="str" cm="1">
        <f t="array" ref="AK454">IF(A454="","",IF(INDEX(Table_Methods!A:F,MATCH(G454,Table_Methods!B:B,0),1)&lt;&gt;"BKFL2","",MAX(0,ROUND(BKFL2_STR_NRK(AC454,AD454,K454,V454,X454),1))))</f>
        <v/>
      </c>
      <c r="AL454" s="96" t="str" cm="1">
        <f t="array" ref="AL454">IF(A454="","",IF(INDEX(Table_Methods!A:F,MATCH(G454,Table_Methods!B:B,0),1)&lt;&gt;"BKFL2","",MAX(0,ROUND(BKFL2_STR_RCK(AB454,F454),1))))</f>
        <v/>
      </c>
      <c r="AM454" s="96" t="str" cm="1">
        <f t="array" ref="AM454">IF(A454="","",IF(INDEX(Table_Methods!A:F,MATCH(G454,Table_Methods!B:B,0),1)&lt;&gt;"BKFL3","",MAX(0,ROUND(BKFL3_STR(AC454+AE454,K454),1))))</f>
        <v/>
      </c>
      <c r="AN454" s="96" t="str" cm="1">
        <f t="array" ref="AN454">IF(A454="","",IF(INDEX(Table_Methods!A:F,MATCH(G454,Table_Methods!B:B,0),1)&lt;&gt;"BKFL6","",MAX(0,ROUND(BKFL6_CEB(AC454,AE454,AO454,F454,F454,J454),1))))</f>
        <v/>
      </c>
      <c r="AO454" s="97" t="str" cm="1">
        <f t="array" ref="AO454">IF(A454="","",IF(INDEX(Table_Methods!A:F,MATCH(G454,Table_Methods!B:B,0),1)&lt;&gt;"BKFL6","",MAX(0,ROUND(BKFL6_STR_NRK(AC454,K454,V454),1))))</f>
        <v/>
      </c>
      <c r="AP454" s="96" t="str" cm="1">
        <f t="array" ref="AP454">IF(A454="","",IF(INDEX(Table_Methods!A:F,MATCH(G454,Table_Methods!B:B,0),1)&lt;&gt;"BKFL6","",MAX(0,ROUND(BKFL6_STR_RCK(AB454,F454),1))))</f>
        <v/>
      </c>
      <c r="AQ454" s="97" t="str" cm="1">
        <f t="array" ref="AQ454">IF(A454="","",IF(INDEX(Table_Methods!A:F,MATCH(G454,Table_Methods!B:B,0),1)&lt;&gt;"BKFL7","",MAX(0,ROUND(BKFL7_CEB(AC454,AD454,AR454,F454,F454,J454),1))))</f>
        <v/>
      </c>
      <c r="AR454" s="96" t="str" cm="1">
        <f t="array" ref="AR454">IF(A454="","",IF(INDEX(Table_Methods!A:F,MATCH(G454,Table_Methods!B:B,0),1)&lt;&gt;"BKFL7","",MAX(0,ROUND(BKFL7_STR_NRK(AC454,K454,V454),1))))</f>
        <v/>
      </c>
      <c r="AS454" s="96" t="str" cm="1">
        <f t="array" ref="AS454">IF(A454="","",IF(INDEX(Table_Methods!A:F,MATCH(G454,Table_Methods!B:B,0),1)&lt;&gt;"BKFL7","",MAX(0,ROUND(BKFL7_STR_RCK(AB454,F454),1))))</f>
        <v/>
      </c>
      <c r="AT454" s="97" t="str" cm="1">
        <f t="array" ref="AT454">IF(A454="","",IF(INDEX(Table_Methods!A:F,MATCH(G454,Table_Methods!B:B,0),1)&lt;&gt;"BKFL8","",MAX(0,ROUND(BKFL8_CEB(AF454,Z454,AA454),1))))</f>
        <v/>
      </c>
      <c r="AU454" s="96" t="str" cm="1">
        <f t="array" ref="AU454">IF(A454="","",IF(INDEX(Table_Methods!A:F,MATCH(G454,Table_Methods!B:B,0),1)&lt;&gt;"BKFL8","",MAX(0,ROUND(BKFL8_STR_NRK(AC454,AD454,X454,Y454,Z454),1))))</f>
        <v/>
      </c>
      <c r="AV454" s="96" t="str" cm="1">
        <f t="array" ref="AV454">IF(A454="","",IF(INDEX(Table_Methods!A:F,MATCH(G454,Table_Methods!B:B,0),1)&lt;&gt;"BKFL8","",MAX(0,ROUND(BKFL8_STR_RCK(AB454,X454),1))))</f>
        <v/>
      </c>
      <c r="AW454" s="96" t="str" cm="1">
        <f t="array" ref="AW454">IF(A454="","",IF(INDEX(Table_Methods!A:F,MATCH(G454,Table_Methods!B:B,0),1)&lt;&gt;"BKFL9","",MAX(0,ROUND(BKFL9_STR_NRK(AC454,AD454,X454,Y454,Z454),1))))</f>
        <v/>
      </c>
      <c r="AX454" s="96" t="str" cm="1">
        <f t="array" ref="AX454">IF(A454="","",IF(INDEX(Table_Methods!A:F,MATCH(G454,Table_Methods!B:B,0),1)&lt;&gt;"BKFL9","",MAX(0,ROUND(BKFL9_STR_RCK(AB454,X454),1))))</f>
        <v/>
      </c>
    </row>
    <row r="455" spans="1:50" x14ac:dyDescent="0.25">
      <c r="A455" s="82" t="str">
        <f>IF(Input!A455="","",Input!A455)</f>
        <v/>
      </c>
      <c r="B455" s="82" t="str">
        <f>IF(Input!B455="","",Input!B455)</f>
        <v/>
      </c>
      <c r="C455" s="82" t="str">
        <f>IF(Input!D455="","",Input!D455)</f>
        <v/>
      </c>
      <c r="D455" s="82" t="str">
        <f>IF(Input!E455="","",Input!E455)</f>
        <v/>
      </c>
      <c r="E455" s="82" t="str">
        <f>IF(Input!F455="","",Input!F455)</f>
        <v/>
      </c>
      <c r="F455" s="82" t="str">
        <f>IF(Input!G455="","",Input!G455)</f>
        <v/>
      </c>
      <c r="G455" s="83" t="str">
        <f>IF(Input!H455="","",Input!H455)</f>
        <v/>
      </c>
      <c r="H455" s="82" t="str">
        <f>IF(Input!I455="","",Input!I455)</f>
        <v/>
      </c>
      <c r="I455" s="82" t="str">
        <f>IF(Input!J455="","",Input!J455)</f>
        <v/>
      </c>
      <c r="J455" s="82" t="str">
        <f>IF(Input!K455="","",Input!K455)</f>
        <v/>
      </c>
      <c r="K455" s="82" t="str">
        <f>IF(Input!L455="","",Input!L455)</f>
        <v/>
      </c>
      <c r="L455" s="70" t="str">
        <f>IF(B455="","",IF(B455="Box",4,IF(AND(Project!$B$12&gt;0,ISNUMBER(Project!$B$12)),Project!$B$12,12)))</f>
        <v/>
      </c>
      <c r="M455" s="66" t="str">
        <f t="shared" si="49"/>
        <v/>
      </c>
      <c r="N455" s="66" t="str">
        <f t="shared" si="50"/>
        <v/>
      </c>
      <c r="O455" s="67" t="str" cm="1">
        <f t="array" ref="O455">IF(A455="","",ROUND(IF(B455="Circular",Circular(M455),IF(B455="Box",Box(M455,N455),Elliptical(M455,N455))),3))</f>
        <v/>
      </c>
      <c r="P455" s="66" t="str">
        <f t="shared" si="51"/>
        <v/>
      </c>
      <c r="Q455" s="66" t="str" cm="1">
        <f t="array" ref="Q455">IF(M455="","",ROUND(W(M455),2))</f>
        <v/>
      </c>
      <c r="R455" s="66" t="str" cm="1">
        <f t="array" ref="R455">IF(M455="","",ROUND(Wb(Q455,M455),2))</f>
        <v/>
      </c>
      <c r="S455" s="66" t="str" cm="1">
        <f t="array" ref="S455">IF(R455="","",ROUND(K(R455,N455,L455),2))</f>
        <v/>
      </c>
      <c r="T455" s="66" t="str" cm="1">
        <f t="array" ref="T455">IF(S455="","",ROUND(K_3(S455,P455,L455),2))</f>
        <v/>
      </c>
      <c r="U455" s="66" t="str" cm="1">
        <f t="array" ref="U455">IF(S455="","",ROUND(Wt(I455,S455,L455),2))</f>
        <v/>
      </c>
      <c r="V455" s="92" t="str" cm="1">
        <f t="array" ref="V455">IF(A455="","",MAX(ROUND(L_B2(K455,N455),2),0))</f>
        <v/>
      </c>
      <c r="W455" s="92" t="str" cm="1">
        <f t="array" ref="W455">IF(A455="","",MAX(ROUND(L_Tc(K455,I455,N455),2),0))</f>
        <v/>
      </c>
      <c r="X455" s="92" t="str" cm="1">
        <f t="array" ref="X455">IF(N455="","",ROUND(L_Vc(K455,P455,N455),2))</f>
        <v/>
      </c>
      <c r="Y455" s="92" t="str">
        <f t="shared" si="52"/>
        <v/>
      </c>
      <c r="Z455" s="92" t="str">
        <f t="shared" si="53"/>
        <v/>
      </c>
      <c r="AA455" s="92" t="str">
        <f t="shared" si="54"/>
        <v/>
      </c>
      <c r="AB455" s="76" t="str" cm="1">
        <f t="array" ref="AB455">IF(A455="","",AREA_F(IF(RIGHT(G455,4)="ment",P455,I455),R455))</f>
        <v/>
      </c>
      <c r="AC455" s="76" t="str" cm="1">
        <f t="array" ref="AC455">IF(A455="","",ROUND(AREA_BC(R455,S455,N455,O455),2))</f>
        <v/>
      </c>
      <c r="AD455" s="76" t="str">
        <f t="shared" si="55"/>
        <v/>
      </c>
      <c r="AE455" s="76" t="str" cm="1">
        <f t="array" ref="AE455">IF(A455="","",ROUND(AREA_CT(S455,U455,I455),2))</f>
        <v/>
      </c>
      <c r="AF455" s="76" t="str" cm="1">
        <f t="array" ref="AF455">IF(A455="","",ROUND(AREA_VT(T455,U455,I455,P455),2))</f>
        <v/>
      </c>
      <c r="AG455" s="96" t="str" cm="1">
        <f t="array" ref="AG455">IF(A455="","",IF(INDEX(Table_Methods!A:F,MATCH(G455,Table_Methods!B:B,0),1)&lt;&gt;"BKFL1","",MAX(0,ROUND(BKFL1_CEB(AC455,AE455,AH455,F455,F455,J455),1))))</f>
        <v/>
      </c>
      <c r="AH455" s="96" t="str" cm="1">
        <f t="array" ref="AH455">IF(A455="","",IF(INDEX(Table_Methods!A:F,MATCH(G455,Table_Methods!B:B,0),1)&lt;&gt;"BKFL1","",MAX(0,ROUND(BKFL1_STR_NRK(AC455,AE455,K455,V455,W455),1))))</f>
        <v/>
      </c>
      <c r="AI455" s="96" t="str" cm="1">
        <f t="array" ref="AI455">IF(A455="","",IF(INDEX(Table_Methods!A:F,MATCH(G455,Table_Methods!B:B,0),1)&lt;&gt;"BKFL1","",MAX(0,ROUND(BKFL1_STR_RCK(AB455,F455),1))))</f>
        <v/>
      </c>
      <c r="AJ455" s="96" t="str" cm="1">
        <f t="array" ref="AJ455">IF(A455="","",IF(INDEX(Table_Methods!A:F,MATCH(G455,Table_Methods!B:B,0),1)&lt;&gt;"BKFL2","",MAX(0,ROUND(BKFL2_CEB(AC455,AD455,AK455,F455,F455,J455),1))))</f>
        <v/>
      </c>
      <c r="AK455" s="96" t="str" cm="1">
        <f t="array" ref="AK455">IF(A455="","",IF(INDEX(Table_Methods!A:F,MATCH(G455,Table_Methods!B:B,0),1)&lt;&gt;"BKFL2","",MAX(0,ROUND(BKFL2_STR_NRK(AC455,AD455,K455,V455,X455),1))))</f>
        <v/>
      </c>
      <c r="AL455" s="96" t="str" cm="1">
        <f t="array" ref="AL455">IF(A455="","",IF(INDEX(Table_Methods!A:F,MATCH(G455,Table_Methods!B:B,0),1)&lt;&gt;"BKFL2","",MAX(0,ROUND(BKFL2_STR_RCK(AB455,F455),1))))</f>
        <v/>
      </c>
      <c r="AM455" s="96" t="str" cm="1">
        <f t="array" ref="AM455">IF(A455="","",IF(INDEX(Table_Methods!A:F,MATCH(G455,Table_Methods!B:B,0),1)&lt;&gt;"BKFL3","",MAX(0,ROUND(BKFL3_STR(AC455+AE455,K455),1))))</f>
        <v/>
      </c>
      <c r="AN455" s="96" t="str" cm="1">
        <f t="array" ref="AN455">IF(A455="","",IF(INDEX(Table_Methods!A:F,MATCH(G455,Table_Methods!B:B,0),1)&lt;&gt;"BKFL6","",MAX(0,ROUND(BKFL6_CEB(AC455,AE455,AO455,F455,F455,J455),1))))</f>
        <v/>
      </c>
      <c r="AO455" s="97" t="str" cm="1">
        <f t="array" ref="AO455">IF(A455="","",IF(INDEX(Table_Methods!A:F,MATCH(G455,Table_Methods!B:B,0),1)&lt;&gt;"BKFL6","",MAX(0,ROUND(BKFL6_STR_NRK(AC455,K455,V455),1))))</f>
        <v/>
      </c>
      <c r="AP455" s="96" t="str" cm="1">
        <f t="array" ref="AP455">IF(A455="","",IF(INDEX(Table_Methods!A:F,MATCH(G455,Table_Methods!B:B,0),1)&lt;&gt;"BKFL6","",MAX(0,ROUND(BKFL6_STR_RCK(AB455,F455),1))))</f>
        <v/>
      </c>
      <c r="AQ455" s="97" t="str" cm="1">
        <f t="array" ref="AQ455">IF(A455="","",IF(INDEX(Table_Methods!A:F,MATCH(G455,Table_Methods!B:B,0),1)&lt;&gt;"BKFL7","",MAX(0,ROUND(BKFL7_CEB(AC455,AD455,AR455,F455,F455,J455),1))))</f>
        <v/>
      </c>
      <c r="AR455" s="96" t="str" cm="1">
        <f t="array" ref="AR455">IF(A455="","",IF(INDEX(Table_Methods!A:F,MATCH(G455,Table_Methods!B:B,0),1)&lt;&gt;"BKFL7","",MAX(0,ROUND(BKFL7_STR_NRK(AC455,K455,V455),1))))</f>
        <v/>
      </c>
      <c r="AS455" s="96" t="str" cm="1">
        <f t="array" ref="AS455">IF(A455="","",IF(INDEX(Table_Methods!A:F,MATCH(G455,Table_Methods!B:B,0),1)&lt;&gt;"BKFL7","",MAX(0,ROUND(BKFL7_STR_RCK(AB455,F455),1))))</f>
        <v/>
      </c>
      <c r="AT455" s="97" t="str" cm="1">
        <f t="array" ref="AT455">IF(A455="","",IF(INDEX(Table_Methods!A:F,MATCH(G455,Table_Methods!B:B,0),1)&lt;&gt;"BKFL8","",MAX(0,ROUND(BKFL8_CEB(AF455,Z455,AA455),1))))</f>
        <v/>
      </c>
      <c r="AU455" s="96" t="str" cm="1">
        <f t="array" ref="AU455">IF(A455="","",IF(INDEX(Table_Methods!A:F,MATCH(G455,Table_Methods!B:B,0),1)&lt;&gt;"BKFL8","",MAX(0,ROUND(BKFL8_STR_NRK(AC455,AD455,X455,Y455,Z455),1))))</f>
        <v/>
      </c>
      <c r="AV455" s="96" t="str" cm="1">
        <f t="array" ref="AV455">IF(A455="","",IF(INDEX(Table_Methods!A:F,MATCH(G455,Table_Methods!B:B,0),1)&lt;&gt;"BKFL8","",MAX(0,ROUND(BKFL8_STR_RCK(AB455,X455),1))))</f>
        <v/>
      </c>
      <c r="AW455" s="96" t="str" cm="1">
        <f t="array" ref="AW455">IF(A455="","",IF(INDEX(Table_Methods!A:F,MATCH(G455,Table_Methods!B:B,0),1)&lt;&gt;"BKFL9","",MAX(0,ROUND(BKFL9_STR_NRK(AC455,AD455,X455,Y455,Z455),1))))</f>
        <v/>
      </c>
      <c r="AX455" s="96" t="str" cm="1">
        <f t="array" ref="AX455">IF(A455="","",IF(INDEX(Table_Methods!A:F,MATCH(G455,Table_Methods!B:B,0),1)&lt;&gt;"BKFL9","",MAX(0,ROUND(BKFL9_STR_RCK(AB455,X455),1))))</f>
        <v/>
      </c>
    </row>
    <row r="456" spans="1:50" x14ac:dyDescent="0.25">
      <c r="A456" s="82" t="str">
        <f>IF(Input!A456="","",Input!A456)</f>
        <v/>
      </c>
      <c r="B456" s="82" t="str">
        <f>IF(Input!B456="","",Input!B456)</f>
        <v/>
      </c>
      <c r="C456" s="82" t="str">
        <f>IF(Input!D456="","",Input!D456)</f>
        <v/>
      </c>
      <c r="D456" s="82" t="str">
        <f>IF(Input!E456="","",Input!E456)</f>
        <v/>
      </c>
      <c r="E456" s="82" t="str">
        <f>IF(Input!F456="","",Input!F456)</f>
        <v/>
      </c>
      <c r="F456" s="82" t="str">
        <f>IF(Input!G456="","",Input!G456)</f>
        <v/>
      </c>
      <c r="G456" s="83" t="str">
        <f>IF(Input!H456="","",Input!H456)</f>
        <v/>
      </c>
      <c r="H456" s="82" t="str">
        <f>IF(Input!I456="","",Input!I456)</f>
        <v/>
      </c>
      <c r="I456" s="82" t="str">
        <f>IF(Input!J456="","",Input!J456)</f>
        <v/>
      </c>
      <c r="J456" s="82" t="str">
        <f>IF(Input!K456="","",Input!K456)</f>
        <v/>
      </c>
      <c r="K456" s="82" t="str">
        <f>IF(Input!L456="","",Input!L456)</f>
        <v/>
      </c>
      <c r="L456" s="70" t="str">
        <f>IF(B456="","",IF(B456="Box",4,IF(AND(Project!$B$12&gt;0,ISNUMBER(Project!$B$12)),Project!$B$12,12)))</f>
        <v/>
      </c>
      <c r="M456" s="66" t="str">
        <f t="shared" si="49"/>
        <v/>
      </c>
      <c r="N456" s="66" t="str">
        <f t="shared" si="50"/>
        <v/>
      </c>
      <c r="O456" s="67" t="str" cm="1">
        <f t="array" ref="O456">IF(A456="","",ROUND(IF(B456="Circular",Circular(M456),IF(B456="Box",Box(M456,N456),Elliptical(M456,N456))),3))</f>
        <v/>
      </c>
      <c r="P456" s="66" t="str">
        <f t="shared" si="51"/>
        <v/>
      </c>
      <c r="Q456" s="66" t="str" cm="1">
        <f t="array" ref="Q456">IF(M456="","",ROUND(W(M456),2))</f>
        <v/>
      </c>
      <c r="R456" s="66" t="str" cm="1">
        <f t="array" ref="R456">IF(M456="","",ROUND(Wb(Q456,M456),2))</f>
        <v/>
      </c>
      <c r="S456" s="66" t="str" cm="1">
        <f t="array" ref="S456">IF(R456="","",ROUND(K(R456,N456,L456),2))</f>
        <v/>
      </c>
      <c r="T456" s="66" t="str" cm="1">
        <f t="array" ref="T456">IF(S456="","",ROUND(K_3(S456,P456,L456),2))</f>
        <v/>
      </c>
      <c r="U456" s="66" t="str" cm="1">
        <f t="array" ref="U456">IF(S456="","",ROUND(Wt(I456,S456,L456),2))</f>
        <v/>
      </c>
      <c r="V456" s="92" t="str" cm="1">
        <f t="array" ref="V456">IF(A456="","",MAX(ROUND(L_B2(K456,N456),2),0))</f>
        <v/>
      </c>
      <c r="W456" s="92" t="str" cm="1">
        <f t="array" ref="W456">IF(A456="","",MAX(ROUND(L_Tc(K456,I456,N456),2),0))</f>
        <v/>
      </c>
      <c r="X456" s="92" t="str" cm="1">
        <f t="array" ref="X456">IF(N456="","",ROUND(L_Vc(K456,P456,N456),2))</f>
        <v/>
      </c>
      <c r="Y456" s="92" t="str">
        <f t="shared" si="52"/>
        <v/>
      </c>
      <c r="Z456" s="92" t="str">
        <f t="shared" si="53"/>
        <v/>
      </c>
      <c r="AA456" s="92" t="str">
        <f t="shared" si="54"/>
        <v/>
      </c>
      <c r="AB456" s="76" t="str" cm="1">
        <f t="array" ref="AB456">IF(A456="","",AREA_F(IF(RIGHT(G456,4)="ment",P456,I456),R456))</f>
        <v/>
      </c>
      <c r="AC456" s="76" t="str" cm="1">
        <f t="array" ref="AC456">IF(A456="","",ROUND(AREA_BC(R456,S456,N456,O456),2))</f>
        <v/>
      </c>
      <c r="AD456" s="76" t="str">
        <f t="shared" si="55"/>
        <v/>
      </c>
      <c r="AE456" s="76" t="str" cm="1">
        <f t="array" ref="AE456">IF(A456="","",ROUND(AREA_CT(S456,U456,I456),2))</f>
        <v/>
      </c>
      <c r="AF456" s="76" t="str" cm="1">
        <f t="array" ref="AF456">IF(A456="","",ROUND(AREA_VT(T456,U456,I456,P456),2))</f>
        <v/>
      </c>
      <c r="AG456" s="96" t="str" cm="1">
        <f t="array" ref="AG456">IF(A456="","",IF(INDEX(Table_Methods!A:F,MATCH(G456,Table_Methods!B:B,0),1)&lt;&gt;"BKFL1","",MAX(0,ROUND(BKFL1_CEB(AC456,AE456,AH456,F456,F456,J456),1))))</f>
        <v/>
      </c>
      <c r="AH456" s="96" t="str" cm="1">
        <f t="array" ref="AH456">IF(A456="","",IF(INDEX(Table_Methods!A:F,MATCH(G456,Table_Methods!B:B,0),1)&lt;&gt;"BKFL1","",MAX(0,ROUND(BKFL1_STR_NRK(AC456,AE456,K456,V456,W456),1))))</f>
        <v/>
      </c>
      <c r="AI456" s="96" t="str" cm="1">
        <f t="array" ref="AI456">IF(A456="","",IF(INDEX(Table_Methods!A:F,MATCH(G456,Table_Methods!B:B,0),1)&lt;&gt;"BKFL1","",MAX(0,ROUND(BKFL1_STR_RCK(AB456,F456),1))))</f>
        <v/>
      </c>
      <c r="AJ456" s="96" t="str" cm="1">
        <f t="array" ref="AJ456">IF(A456="","",IF(INDEX(Table_Methods!A:F,MATCH(G456,Table_Methods!B:B,0),1)&lt;&gt;"BKFL2","",MAX(0,ROUND(BKFL2_CEB(AC456,AD456,AK456,F456,F456,J456),1))))</f>
        <v/>
      </c>
      <c r="AK456" s="96" t="str" cm="1">
        <f t="array" ref="AK456">IF(A456="","",IF(INDEX(Table_Methods!A:F,MATCH(G456,Table_Methods!B:B,0),1)&lt;&gt;"BKFL2","",MAX(0,ROUND(BKFL2_STR_NRK(AC456,AD456,K456,V456,X456),1))))</f>
        <v/>
      </c>
      <c r="AL456" s="96" t="str" cm="1">
        <f t="array" ref="AL456">IF(A456="","",IF(INDEX(Table_Methods!A:F,MATCH(G456,Table_Methods!B:B,0),1)&lt;&gt;"BKFL2","",MAX(0,ROUND(BKFL2_STR_RCK(AB456,F456),1))))</f>
        <v/>
      </c>
      <c r="AM456" s="96" t="str" cm="1">
        <f t="array" ref="AM456">IF(A456="","",IF(INDEX(Table_Methods!A:F,MATCH(G456,Table_Methods!B:B,0),1)&lt;&gt;"BKFL3","",MAX(0,ROUND(BKFL3_STR(AC456+AE456,K456),1))))</f>
        <v/>
      </c>
      <c r="AN456" s="96" t="str" cm="1">
        <f t="array" ref="AN456">IF(A456="","",IF(INDEX(Table_Methods!A:F,MATCH(G456,Table_Methods!B:B,0),1)&lt;&gt;"BKFL6","",MAX(0,ROUND(BKFL6_CEB(AC456,AE456,AO456,F456,F456,J456),1))))</f>
        <v/>
      </c>
      <c r="AO456" s="97" t="str" cm="1">
        <f t="array" ref="AO456">IF(A456="","",IF(INDEX(Table_Methods!A:F,MATCH(G456,Table_Methods!B:B,0),1)&lt;&gt;"BKFL6","",MAX(0,ROUND(BKFL6_STR_NRK(AC456,K456,V456),1))))</f>
        <v/>
      </c>
      <c r="AP456" s="96" t="str" cm="1">
        <f t="array" ref="AP456">IF(A456="","",IF(INDEX(Table_Methods!A:F,MATCH(G456,Table_Methods!B:B,0),1)&lt;&gt;"BKFL6","",MAX(0,ROUND(BKFL6_STR_RCK(AB456,F456),1))))</f>
        <v/>
      </c>
      <c r="AQ456" s="97" t="str" cm="1">
        <f t="array" ref="AQ456">IF(A456="","",IF(INDEX(Table_Methods!A:F,MATCH(G456,Table_Methods!B:B,0),1)&lt;&gt;"BKFL7","",MAX(0,ROUND(BKFL7_CEB(AC456,AD456,AR456,F456,F456,J456),1))))</f>
        <v/>
      </c>
      <c r="AR456" s="96" t="str" cm="1">
        <f t="array" ref="AR456">IF(A456="","",IF(INDEX(Table_Methods!A:F,MATCH(G456,Table_Methods!B:B,0),1)&lt;&gt;"BKFL7","",MAX(0,ROUND(BKFL7_STR_NRK(AC456,K456,V456),1))))</f>
        <v/>
      </c>
      <c r="AS456" s="96" t="str" cm="1">
        <f t="array" ref="AS456">IF(A456="","",IF(INDEX(Table_Methods!A:F,MATCH(G456,Table_Methods!B:B,0),1)&lt;&gt;"BKFL7","",MAX(0,ROUND(BKFL7_STR_RCK(AB456,F456),1))))</f>
        <v/>
      </c>
      <c r="AT456" s="97" t="str" cm="1">
        <f t="array" ref="AT456">IF(A456="","",IF(INDEX(Table_Methods!A:F,MATCH(G456,Table_Methods!B:B,0),1)&lt;&gt;"BKFL8","",MAX(0,ROUND(BKFL8_CEB(AF456,Z456,AA456),1))))</f>
        <v/>
      </c>
      <c r="AU456" s="96" t="str" cm="1">
        <f t="array" ref="AU456">IF(A456="","",IF(INDEX(Table_Methods!A:F,MATCH(G456,Table_Methods!B:B,0),1)&lt;&gt;"BKFL8","",MAX(0,ROUND(BKFL8_STR_NRK(AC456,AD456,X456,Y456,Z456),1))))</f>
        <v/>
      </c>
      <c r="AV456" s="96" t="str" cm="1">
        <f t="array" ref="AV456">IF(A456="","",IF(INDEX(Table_Methods!A:F,MATCH(G456,Table_Methods!B:B,0),1)&lt;&gt;"BKFL8","",MAX(0,ROUND(BKFL8_STR_RCK(AB456,X456),1))))</f>
        <v/>
      </c>
      <c r="AW456" s="96" t="str" cm="1">
        <f t="array" ref="AW456">IF(A456="","",IF(INDEX(Table_Methods!A:F,MATCH(G456,Table_Methods!B:B,0),1)&lt;&gt;"BKFL9","",MAX(0,ROUND(BKFL9_STR_NRK(AC456,AD456,X456,Y456,Z456),1))))</f>
        <v/>
      </c>
      <c r="AX456" s="96" t="str" cm="1">
        <f t="array" ref="AX456">IF(A456="","",IF(INDEX(Table_Methods!A:F,MATCH(G456,Table_Methods!B:B,0),1)&lt;&gt;"BKFL9","",MAX(0,ROUND(BKFL9_STR_RCK(AB456,X456),1))))</f>
        <v/>
      </c>
    </row>
    <row r="457" spans="1:50" x14ac:dyDescent="0.25">
      <c r="A457" s="82" t="str">
        <f>IF(Input!A457="","",Input!A457)</f>
        <v/>
      </c>
      <c r="B457" s="82" t="str">
        <f>IF(Input!B457="","",Input!B457)</f>
        <v/>
      </c>
      <c r="C457" s="82" t="str">
        <f>IF(Input!D457="","",Input!D457)</f>
        <v/>
      </c>
      <c r="D457" s="82" t="str">
        <f>IF(Input!E457="","",Input!E457)</f>
        <v/>
      </c>
      <c r="E457" s="82" t="str">
        <f>IF(Input!F457="","",Input!F457)</f>
        <v/>
      </c>
      <c r="F457" s="82" t="str">
        <f>IF(Input!G457="","",Input!G457)</f>
        <v/>
      </c>
      <c r="G457" s="83" t="str">
        <f>IF(Input!H457="","",Input!H457)</f>
        <v/>
      </c>
      <c r="H457" s="82" t="str">
        <f>IF(Input!I457="","",Input!I457)</f>
        <v/>
      </c>
      <c r="I457" s="82" t="str">
        <f>IF(Input!J457="","",Input!J457)</f>
        <v/>
      </c>
      <c r="J457" s="82" t="str">
        <f>IF(Input!K457="","",Input!K457)</f>
        <v/>
      </c>
      <c r="K457" s="82" t="str">
        <f>IF(Input!L457="","",Input!L457)</f>
        <v/>
      </c>
      <c r="L457" s="70" t="str">
        <f>IF(B457="","",IF(B457="Box",4,IF(AND(Project!$B$12&gt;0,ISNUMBER(Project!$B$12)),Project!$B$12,12)))</f>
        <v/>
      </c>
      <c r="M457" s="66" t="str">
        <f t="shared" si="49"/>
        <v/>
      </c>
      <c r="N457" s="66" t="str">
        <f t="shared" si="50"/>
        <v/>
      </c>
      <c r="O457" s="67" t="str" cm="1">
        <f t="array" ref="O457">IF(A457="","",ROUND(IF(B457="Circular",Circular(M457),IF(B457="Box",Box(M457,N457),Elliptical(M457,N457))),3))</f>
        <v/>
      </c>
      <c r="P457" s="66" t="str">
        <f t="shared" si="51"/>
        <v/>
      </c>
      <c r="Q457" s="66" t="str" cm="1">
        <f t="array" ref="Q457">IF(M457="","",ROUND(W(M457),2))</f>
        <v/>
      </c>
      <c r="R457" s="66" t="str" cm="1">
        <f t="array" ref="R457">IF(M457="","",ROUND(Wb(Q457,M457),2))</f>
        <v/>
      </c>
      <c r="S457" s="66" t="str" cm="1">
        <f t="array" ref="S457">IF(R457="","",ROUND(K(R457,N457,L457),2))</f>
        <v/>
      </c>
      <c r="T457" s="66" t="str" cm="1">
        <f t="array" ref="T457">IF(S457="","",ROUND(K_3(S457,P457,L457),2))</f>
        <v/>
      </c>
      <c r="U457" s="66" t="str" cm="1">
        <f t="array" ref="U457">IF(S457="","",ROUND(Wt(I457,S457,L457),2))</f>
        <v/>
      </c>
      <c r="V457" s="92" t="str" cm="1">
        <f t="array" ref="V457">IF(A457="","",MAX(ROUND(L_B2(K457,N457),2),0))</f>
        <v/>
      </c>
      <c r="W457" s="92" t="str" cm="1">
        <f t="array" ref="W457">IF(A457="","",MAX(ROUND(L_Tc(K457,I457,N457),2),0))</f>
        <v/>
      </c>
      <c r="X457" s="92" t="str" cm="1">
        <f t="array" ref="X457">IF(N457="","",ROUND(L_Vc(K457,P457,N457),2))</f>
        <v/>
      </c>
      <c r="Y457" s="92" t="str">
        <f t="shared" si="52"/>
        <v/>
      </c>
      <c r="Z457" s="92" t="str">
        <f t="shared" si="53"/>
        <v/>
      </c>
      <c r="AA457" s="92" t="str">
        <f t="shared" si="54"/>
        <v/>
      </c>
      <c r="AB457" s="76" t="str" cm="1">
        <f t="array" ref="AB457">IF(A457="","",AREA_F(IF(RIGHT(G457,4)="ment",P457,I457),R457))</f>
        <v/>
      </c>
      <c r="AC457" s="76" t="str" cm="1">
        <f t="array" ref="AC457">IF(A457="","",ROUND(AREA_BC(R457,S457,N457,O457),2))</f>
        <v/>
      </c>
      <c r="AD457" s="76" t="str">
        <f t="shared" si="55"/>
        <v/>
      </c>
      <c r="AE457" s="76" t="str" cm="1">
        <f t="array" ref="AE457">IF(A457="","",ROUND(AREA_CT(S457,U457,I457),2))</f>
        <v/>
      </c>
      <c r="AF457" s="76" t="str" cm="1">
        <f t="array" ref="AF457">IF(A457="","",ROUND(AREA_VT(T457,U457,I457,P457),2))</f>
        <v/>
      </c>
      <c r="AG457" s="96" t="str" cm="1">
        <f t="array" ref="AG457">IF(A457="","",IF(INDEX(Table_Methods!A:F,MATCH(G457,Table_Methods!B:B,0),1)&lt;&gt;"BKFL1","",MAX(0,ROUND(BKFL1_CEB(AC457,AE457,AH457,F457,F457,J457),1))))</f>
        <v/>
      </c>
      <c r="AH457" s="96" t="str" cm="1">
        <f t="array" ref="AH457">IF(A457="","",IF(INDEX(Table_Methods!A:F,MATCH(G457,Table_Methods!B:B,0),1)&lt;&gt;"BKFL1","",MAX(0,ROUND(BKFL1_STR_NRK(AC457,AE457,K457,V457,W457),1))))</f>
        <v/>
      </c>
      <c r="AI457" s="96" t="str" cm="1">
        <f t="array" ref="AI457">IF(A457="","",IF(INDEX(Table_Methods!A:F,MATCH(G457,Table_Methods!B:B,0),1)&lt;&gt;"BKFL1","",MAX(0,ROUND(BKFL1_STR_RCK(AB457,F457),1))))</f>
        <v/>
      </c>
      <c r="AJ457" s="96" t="str" cm="1">
        <f t="array" ref="AJ457">IF(A457="","",IF(INDEX(Table_Methods!A:F,MATCH(G457,Table_Methods!B:B,0),1)&lt;&gt;"BKFL2","",MAX(0,ROUND(BKFL2_CEB(AC457,AD457,AK457,F457,F457,J457),1))))</f>
        <v/>
      </c>
      <c r="AK457" s="96" t="str" cm="1">
        <f t="array" ref="AK457">IF(A457="","",IF(INDEX(Table_Methods!A:F,MATCH(G457,Table_Methods!B:B,0),1)&lt;&gt;"BKFL2","",MAX(0,ROUND(BKFL2_STR_NRK(AC457,AD457,K457,V457,X457),1))))</f>
        <v/>
      </c>
      <c r="AL457" s="96" t="str" cm="1">
        <f t="array" ref="AL457">IF(A457="","",IF(INDEX(Table_Methods!A:F,MATCH(G457,Table_Methods!B:B,0),1)&lt;&gt;"BKFL2","",MAX(0,ROUND(BKFL2_STR_RCK(AB457,F457),1))))</f>
        <v/>
      </c>
      <c r="AM457" s="96" t="str" cm="1">
        <f t="array" ref="AM457">IF(A457="","",IF(INDEX(Table_Methods!A:F,MATCH(G457,Table_Methods!B:B,0),1)&lt;&gt;"BKFL3","",MAX(0,ROUND(BKFL3_STR(AC457+AE457,K457),1))))</f>
        <v/>
      </c>
      <c r="AN457" s="96" t="str" cm="1">
        <f t="array" ref="AN457">IF(A457="","",IF(INDEX(Table_Methods!A:F,MATCH(G457,Table_Methods!B:B,0),1)&lt;&gt;"BKFL6","",MAX(0,ROUND(BKFL6_CEB(AC457,AE457,AO457,F457,F457,J457),1))))</f>
        <v/>
      </c>
      <c r="AO457" s="97" t="str" cm="1">
        <f t="array" ref="AO457">IF(A457="","",IF(INDEX(Table_Methods!A:F,MATCH(G457,Table_Methods!B:B,0),1)&lt;&gt;"BKFL6","",MAX(0,ROUND(BKFL6_STR_NRK(AC457,K457,V457),1))))</f>
        <v/>
      </c>
      <c r="AP457" s="96" t="str" cm="1">
        <f t="array" ref="AP457">IF(A457="","",IF(INDEX(Table_Methods!A:F,MATCH(G457,Table_Methods!B:B,0),1)&lt;&gt;"BKFL6","",MAX(0,ROUND(BKFL6_STR_RCK(AB457,F457),1))))</f>
        <v/>
      </c>
      <c r="AQ457" s="97" t="str" cm="1">
        <f t="array" ref="AQ457">IF(A457="","",IF(INDEX(Table_Methods!A:F,MATCH(G457,Table_Methods!B:B,0),1)&lt;&gt;"BKFL7","",MAX(0,ROUND(BKFL7_CEB(AC457,AD457,AR457,F457,F457,J457),1))))</f>
        <v/>
      </c>
      <c r="AR457" s="96" t="str" cm="1">
        <f t="array" ref="AR457">IF(A457="","",IF(INDEX(Table_Methods!A:F,MATCH(G457,Table_Methods!B:B,0),1)&lt;&gt;"BKFL7","",MAX(0,ROUND(BKFL7_STR_NRK(AC457,K457,V457),1))))</f>
        <v/>
      </c>
      <c r="AS457" s="96" t="str" cm="1">
        <f t="array" ref="AS457">IF(A457="","",IF(INDEX(Table_Methods!A:F,MATCH(G457,Table_Methods!B:B,0),1)&lt;&gt;"BKFL7","",MAX(0,ROUND(BKFL7_STR_RCK(AB457,F457),1))))</f>
        <v/>
      </c>
      <c r="AT457" s="97" t="str" cm="1">
        <f t="array" ref="AT457">IF(A457="","",IF(INDEX(Table_Methods!A:F,MATCH(G457,Table_Methods!B:B,0),1)&lt;&gt;"BKFL8","",MAX(0,ROUND(BKFL8_CEB(AF457,Z457,AA457),1))))</f>
        <v/>
      </c>
      <c r="AU457" s="96" t="str" cm="1">
        <f t="array" ref="AU457">IF(A457="","",IF(INDEX(Table_Methods!A:F,MATCH(G457,Table_Methods!B:B,0),1)&lt;&gt;"BKFL8","",MAX(0,ROUND(BKFL8_STR_NRK(AC457,AD457,X457,Y457,Z457),1))))</f>
        <v/>
      </c>
      <c r="AV457" s="96" t="str" cm="1">
        <f t="array" ref="AV457">IF(A457="","",IF(INDEX(Table_Methods!A:F,MATCH(G457,Table_Methods!B:B,0),1)&lt;&gt;"BKFL8","",MAX(0,ROUND(BKFL8_STR_RCK(AB457,X457),1))))</f>
        <v/>
      </c>
      <c r="AW457" s="96" t="str" cm="1">
        <f t="array" ref="AW457">IF(A457="","",IF(INDEX(Table_Methods!A:F,MATCH(G457,Table_Methods!B:B,0),1)&lt;&gt;"BKFL9","",MAX(0,ROUND(BKFL9_STR_NRK(AC457,AD457,X457,Y457,Z457),1))))</f>
        <v/>
      </c>
      <c r="AX457" s="96" t="str" cm="1">
        <f t="array" ref="AX457">IF(A457="","",IF(INDEX(Table_Methods!A:F,MATCH(G457,Table_Methods!B:B,0),1)&lt;&gt;"BKFL9","",MAX(0,ROUND(BKFL9_STR_RCK(AB457,X457),1))))</f>
        <v/>
      </c>
    </row>
    <row r="458" spans="1:50" x14ac:dyDescent="0.25">
      <c r="A458" s="82" t="str">
        <f>IF(Input!A458="","",Input!A458)</f>
        <v/>
      </c>
      <c r="B458" s="82" t="str">
        <f>IF(Input!B458="","",Input!B458)</f>
        <v/>
      </c>
      <c r="C458" s="82" t="str">
        <f>IF(Input!D458="","",Input!D458)</f>
        <v/>
      </c>
      <c r="D458" s="82" t="str">
        <f>IF(Input!E458="","",Input!E458)</f>
        <v/>
      </c>
      <c r="E458" s="82" t="str">
        <f>IF(Input!F458="","",Input!F458)</f>
        <v/>
      </c>
      <c r="F458" s="82" t="str">
        <f>IF(Input!G458="","",Input!G458)</f>
        <v/>
      </c>
      <c r="G458" s="83" t="str">
        <f>IF(Input!H458="","",Input!H458)</f>
        <v/>
      </c>
      <c r="H458" s="82" t="str">
        <f>IF(Input!I458="","",Input!I458)</f>
        <v/>
      </c>
      <c r="I458" s="82" t="str">
        <f>IF(Input!J458="","",Input!J458)</f>
        <v/>
      </c>
      <c r="J458" s="82" t="str">
        <f>IF(Input!K458="","",Input!K458)</f>
        <v/>
      </c>
      <c r="K458" s="82" t="str">
        <f>IF(Input!L458="","",Input!L458)</f>
        <v/>
      </c>
      <c r="L458" s="70" t="str">
        <f>IF(B458="","",IF(B458="Box",4,IF(AND(Project!$B$12&gt;0,ISNUMBER(Project!$B$12)),Project!$B$12,12)))</f>
        <v/>
      </c>
      <c r="M458" s="66" t="str">
        <f t="shared" si="49"/>
        <v/>
      </c>
      <c r="N458" s="66" t="str">
        <f t="shared" si="50"/>
        <v/>
      </c>
      <c r="O458" s="67" t="str" cm="1">
        <f t="array" ref="O458">IF(A458="","",ROUND(IF(B458="Circular",Circular(M458),IF(B458="Box",Box(M458,N458),Elliptical(M458,N458))),3))</f>
        <v/>
      </c>
      <c r="P458" s="66" t="str">
        <f t="shared" si="51"/>
        <v/>
      </c>
      <c r="Q458" s="66" t="str" cm="1">
        <f t="array" ref="Q458">IF(M458="","",ROUND(W(M458),2))</f>
        <v/>
      </c>
      <c r="R458" s="66" t="str" cm="1">
        <f t="array" ref="R458">IF(M458="","",ROUND(Wb(Q458,M458),2))</f>
        <v/>
      </c>
      <c r="S458" s="66" t="str" cm="1">
        <f t="array" ref="S458">IF(R458="","",ROUND(K(R458,N458,L458),2))</f>
        <v/>
      </c>
      <c r="T458" s="66" t="str" cm="1">
        <f t="array" ref="T458">IF(S458="","",ROUND(K_3(S458,P458,L458),2))</f>
        <v/>
      </c>
      <c r="U458" s="66" t="str" cm="1">
        <f t="array" ref="U458">IF(S458="","",ROUND(Wt(I458,S458,L458),2))</f>
        <v/>
      </c>
      <c r="V458" s="92" t="str" cm="1">
        <f t="array" ref="V458">IF(A458="","",MAX(ROUND(L_B2(K458,N458),2),0))</f>
        <v/>
      </c>
      <c r="W458" s="92" t="str" cm="1">
        <f t="array" ref="W458">IF(A458="","",MAX(ROUND(L_Tc(K458,I458,N458),2),0))</f>
        <v/>
      </c>
      <c r="X458" s="92" t="str" cm="1">
        <f t="array" ref="X458">IF(N458="","",ROUND(L_Vc(K458,P458,N458),2))</f>
        <v/>
      </c>
      <c r="Y458" s="92" t="str">
        <f t="shared" si="52"/>
        <v/>
      </c>
      <c r="Z458" s="92" t="str">
        <f t="shared" si="53"/>
        <v/>
      </c>
      <c r="AA458" s="92" t="str">
        <f t="shared" si="54"/>
        <v/>
      </c>
      <c r="AB458" s="76" t="str" cm="1">
        <f t="array" ref="AB458">IF(A458="","",AREA_F(IF(RIGHT(G458,4)="ment",P458,I458),R458))</f>
        <v/>
      </c>
      <c r="AC458" s="76" t="str" cm="1">
        <f t="array" ref="AC458">IF(A458="","",ROUND(AREA_BC(R458,S458,N458,O458),2))</f>
        <v/>
      </c>
      <c r="AD458" s="76" t="str">
        <f t="shared" si="55"/>
        <v/>
      </c>
      <c r="AE458" s="76" t="str" cm="1">
        <f t="array" ref="AE458">IF(A458="","",ROUND(AREA_CT(S458,U458,I458),2))</f>
        <v/>
      </c>
      <c r="AF458" s="76" t="str" cm="1">
        <f t="array" ref="AF458">IF(A458="","",ROUND(AREA_VT(T458,U458,I458,P458),2))</f>
        <v/>
      </c>
      <c r="AG458" s="96" t="str" cm="1">
        <f t="array" ref="AG458">IF(A458="","",IF(INDEX(Table_Methods!A:F,MATCH(G458,Table_Methods!B:B,0),1)&lt;&gt;"BKFL1","",MAX(0,ROUND(BKFL1_CEB(AC458,AE458,AH458,F458,F458,J458),1))))</f>
        <v/>
      </c>
      <c r="AH458" s="96" t="str" cm="1">
        <f t="array" ref="AH458">IF(A458="","",IF(INDEX(Table_Methods!A:F,MATCH(G458,Table_Methods!B:B,0),1)&lt;&gt;"BKFL1","",MAX(0,ROUND(BKFL1_STR_NRK(AC458,AE458,K458,V458,W458),1))))</f>
        <v/>
      </c>
      <c r="AI458" s="96" t="str" cm="1">
        <f t="array" ref="AI458">IF(A458="","",IF(INDEX(Table_Methods!A:F,MATCH(G458,Table_Methods!B:B,0),1)&lt;&gt;"BKFL1","",MAX(0,ROUND(BKFL1_STR_RCK(AB458,F458),1))))</f>
        <v/>
      </c>
      <c r="AJ458" s="96" t="str" cm="1">
        <f t="array" ref="AJ458">IF(A458="","",IF(INDEX(Table_Methods!A:F,MATCH(G458,Table_Methods!B:B,0),1)&lt;&gt;"BKFL2","",MAX(0,ROUND(BKFL2_CEB(AC458,AD458,AK458,F458,F458,J458),1))))</f>
        <v/>
      </c>
      <c r="AK458" s="96" t="str" cm="1">
        <f t="array" ref="AK458">IF(A458="","",IF(INDEX(Table_Methods!A:F,MATCH(G458,Table_Methods!B:B,0),1)&lt;&gt;"BKFL2","",MAX(0,ROUND(BKFL2_STR_NRK(AC458,AD458,K458,V458,X458),1))))</f>
        <v/>
      </c>
      <c r="AL458" s="96" t="str" cm="1">
        <f t="array" ref="AL458">IF(A458="","",IF(INDEX(Table_Methods!A:F,MATCH(G458,Table_Methods!B:B,0),1)&lt;&gt;"BKFL2","",MAX(0,ROUND(BKFL2_STR_RCK(AB458,F458),1))))</f>
        <v/>
      </c>
      <c r="AM458" s="96" t="str" cm="1">
        <f t="array" ref="AM458">IF(A458="","",IF(INDEX(Table_Methods!A:F,MATCH(G458,Table_Methods!B:B,0),1)&lt;&gt;"BKFL3","",MAX(0,ROUND(BKFL3_STR(AC458+AE458,K458),1))))</f>
        <v/>
      </c>
      <c r="AN458" s="96" t="str" cm="1">
        <f t="array" ref="AN458">IF(A458="","",IF(INDEX(Table_Methods!A:F,MATCH(G458,Table_Methods!B:B,0),1)&lt;&gt;"BKFL6","",MAX(0,ROUND(BKFL6_CEB(AC458,AE458,AO458,F458,F458,J458),1))))</f>
        <v/>
      </c>
      <c r="AO458" s="97" t="str" cm="1">
        <f t="array" ref="AO458">IF(A458="","",IF(INDEX(Table_Methods!A:F,MATCH(G458,Table_Methods!B:B,0),1)&lt;&gt;"BKFL6","",MAX(0,ROUND(BKFL6_STR_NRK(AC458,K458,V458),1))))</f>
        <v/>
      </c>
      <c r="AP458" s="96" t="str" cm="1">
        <f t="array" ref="AP458">IF(A458="","",IF(INDEX(Table_Methods!A:F,MATCH(G458,Table_Methods!B:B,0),1)&lt;&gt;"BKFL6","",MAX(0,ROUND(BKFL6_STR_RCK(AB458,F458),1))))</f>
        <v/>
      </c>
      <c r="AQ458" s="97" t="str" cm="1">
        <f t="array" ref="AQ458">IF(A458="","",IF(INDEX(Table_Methods!A:F,MATCH(G458,Table_Methods!B:B,0),1)&lt;&gt;"BKFL7","",MAX(0,ROUND(BKFL7_CEB(AC458,AD458,AR458,F458,F458,J458),1))))</f>
        <v/>
      </c>
      <c r="AR458" s="96" t="str" cm="1">
        <f t="array" ref="AR458">IF(A458="","",IF(INDEX(Table_Methods!A:F,MATCH(G458,Table_Methods!B:B,0),1)&lt;&gt;"BKFL7","",MAX(0,ROUND(BKFL7_STR_NRK(AC458,K458,V458),1))))</f>
        <v/>
      </c>
      <c r="AS458" s="96" t="str" cm="1">
        <f t="array" ref="AS458">IF(A458="","",IF(INDEX(Table_Methods!A:F,MATCH(G458,Table_Methods!B:B,0),1)&lt;&gt;"BKFL7","",MAX(0,ROUND(BKFL7_STR_RCK(AB458,F458),1))))</f>
        <v/>
      </c>
      <c r="AT458" s="97" t="str" cm="1">
        <f t="array" ref="AT458">IF(A458="","",IF(INDEX(Table_Methods!A:F,MATCH(G458,Table_Methods!B:B,0),1)&lt;&gt;"BKFL8","",MAX(0,ROUND(BKFL8_CEB(AF458,Z458,AA458),1))))</f>
        <v/>
      </c>
      <c r="AU458" s="96" t="str" cm="1">
        <f t="array" ref="AU458">IF(A458="","",IF(INDEX(Table_Methods!A:F,MATCH(G458,Table_Methods!B:B,0),1)&lt;&gt;"BKFL8","",MAX(0,ROUND(BKFL8_STR_NRK(AC458,AD458,X458,Y458,Z458),1))))</f>
        <v/>
      </c>
      <c r="AV458" s="96" t="str" cm="1">
        <f t="array" ref="AV458">IF(A458="","",IF(INDEX(Table_Methods!A:F,MATCH(G458,Table_Methods!B:B,0),1)&lt;&gt;"BKFL8","",MAX(0,ROUND(BKFL8_STR_RCK(AB458,X458),1))))</f>
        <v/>
      </c>
      <c r="AW458" s="96" t="str" cm="1">
        <f t="array" ref="AW458">IF(A458="","",IF(INDEX(Table_Methods!A:F,MATCH(G458,Table_Methods!B:B,0),1)&lt;&gt;"BKFL9","",MAX(0,ROUND(BKFL9_STR_NRK(AC458,AD458,X458,Y458,Z458),1))))</f>
        <v/>
      </c>
      <c r="AX458" s="96" t="str" cm="1">
        <f t="array" ref="AX458">IF(A458="","",IF(INDEX(Table_Methods!A:F,MATCH(G458,Table_Methods!B:B,0),1)&lt;&gt;"BKFL9","",MAX(0,ROUND(BKFL9_STR_RCK(AB458,X458),1))))</f>
        <v/>
      </c>
    </row>
    <row r="459" spans="1:50" x14ac:dyDescent="0.25">
      <c r="A459" s="82" t="str">
        <f>IF(Input!A459="","",Input!A459)</f>
        <v/>
      </c>
      <c r="B459" s="82" t="str">
        <f>IF(Input!B459="","",Input!B459)</f>
        <v/>
      </c>
      <c r="C459" s="82" t="str">
        <f>IF(Input!D459="","",Input!D459)</f>
        <v/>
      </c>
      <c r="D459" s="82" t="str">
        <f>IF(Input!E459="","",Input!E459)</f>
        <v/>
      </c>
      <c r="E459" s="82" t="str">
        <f>IF(Input!F459="","",Input!F459)</f>
        <v/>
      </c>
      <c r="F459" s="82" t="str">
        <f>IF(Input!G459="","",Input!G459)</f>
        <v/>
      </c>
      <c r="G459" s="83" t="str">
        <f>IF(Input!H459="","",Input!H459)</f>
        <v/>
      </c>
      <c r="H459" s="82" t="str">
        <f>IF(Input!I459="","",Input!I459)</f>
        <v/>
      </c>
      <c r="I459" s="82" t="str">
        <f>IF(Input!J459="","",Input!J459)</f>
        <v/>
      </c>
      <c r="J459" s="82" t="str">
        <f>IF(Input!K459="","",Input!K459)</f>
        <v/>
      </c>
      <c r="K459" s="82" t="str">
        <f>IF(Input!L459="","",Input!L459)</f>
        <v/>
      </c>
      <c r="L459" s="70" t="str">
        <f>IF(B459="","",IF(B459="Box",4,IF(AND(Project!$B$12&gt;0,ISNUMBER(Project!$B$12)),Project!$B$12,12)))</f>
        <v/>
      </c>
      <c r="M459" s="66" t="str">
        <f t="shared" si="49"/>
        <v/>
      </c>
      <c r="N459" s="66" t="str">
        <f t="shared" si="50"/>
        <v/>
      </c>
      <c r="O459" s="67" t="str" cm="1">
        <f t="array" ref="O459">IF(A459="","",ROUND(IF(B459="Circular",Circular(M459),IF(B459="Box",Box(M459,N459),Elliptical(M459,N459))),3))</f>
        <v/>
      </c>
      <c r="P459" s="66" t="str">
        <f t="shared" si="51"/>
        <v/>
      </c>
      <c r="Q459" s="66" t="str" cm="1">
        <f t="array" ref="Q459">IF(M459="","",ROUND(W(M459),2))</f>
        <v/>
      </c>
      <c r="R459" s="66" t="str" cm="1">
        <f t="array" ref="R459">IF(M459="","",ROUND(Wb(Q459,M459),2))</f>
        <v/>
      </c>
      <c r="S459" s="66" t="str" cm="1">
        <f t="array" ref="S459">IF(R459="","",ROUND(K(R459,N459,L459),2))</f>
        <v/>
      </c>
      <c r="T459" s="66" t="str" cm="1">
        <f t="array" ref="T459">IF(S459="","",ROUND(K_3(S459,P459,L459),2))</f>
        <v/>
      </c>
      <c r="U459" s="66" t="str" cm="1">
        <f t="array" ref="U459">IF(S459="","",ROUND(Wt(I459,S459,L459),2))</f>
        <v/>
      </c>
      <c r="V459" s="92" t="str" cm="1">
        <f t="array" ref="V459">IF(A459="","",MAX(ROUND(L_B2(K459,N459),2),0))</f>
        <v/>
      </c>
      <c r="W459" s="92" t="str" cm="1">
        <f t="array" ref="W459">IF(A459="","",MAX(ROUND(L_Tc(K459,I459,N459),2),0))</f>
        <v/>
      </c>
      <c r="X459" s="92" t="str" cm="1">
        <f t="array" ref="X459">IF(N459="","",ROUND(L_Vc(K459,P459,N459),2))</f>
        <v/>
      </c>
      <c r="Y459" s="92" t="str">
        <f t="shared" si="52"/>
        <v/>
      </c>
      <c r="Z459" s="92" t="str">
        <f t="shared" si="53"/>
        <v/>
      </c>
      <c r="AA459" s="92" t="str">
        <f t="shared" si="54"/>
        <v/>
      </c>
      <c r="AB459" s="76" t="str" cm="1">
        <f t="array" ref="AB459">IF(A459="","",AREA_F(IF(RIGHT(G459,4)="ment",P459,I459),R459))</f>
        <v/>
      </c>
      <c r="AC459" s="76" t="str" cm="1">
        <f t="array" ref="AC459">IF(A459="","",ROUND(AREA_BC(R459,S459,N459,O459),2))</f>
        <v/>
      </c>
      <c r="AD459" s="76" t="str">
        <f t="shared" si="55"/>
        <v/>
      </c>
      <c r="AE459" s="76" t="str" cm="1">
        <f t="array" ref="AE459">IF(A459="","",ROUND(AREA_CT(S459,U459,I459),2))</f>
        <v/>
      </c>
      <c r="AF459" s="76" t="str" cm="1">
        <f t="array" ref="AF459">IF(A459="","",ROUND(AREA_VT(T459,U459,I459,P459),2))</f>
        <v/>
      </c>
      <c r="AG459" s="96" t="str" cm="1">
        <f t="array" ref="AG459">IF(A459="","",IF(INDEX(Table_Methods!A:F,MATCH(G459,Table_Methods!B:B,0),1)&lt;&gt;"BKFL1","",MAX(0,ROUND(BKFL1_CEB(AC459,AE459,AH459,F459,F459,J459),1))))</f>
        <v/>
      </c>
      <c r="AH459" s="96" t="str" cm="1">
        <f t="array" ref="AH459">IF(A459="","",IF(INDEX(Table_Methods!A:F,MATCH(G459,Table_Methods!B:B,0),1)&lt;&gt;"BKFL1","",MAX(0,ROUND(BKFL1_STR_NRK(AC459,AE459,K459,V459,W459),1))))</f>
        <v/>
      </c>
      <c r="AI459" s="96" t="str" cm="1">
        <f t="array" ref="AI459">IF(A459="","",IF(INDEX(Table_Methods!A:F,MATCH(G459,Table_Methods!B:B,0),1)&lt;&gt;"BKFL1","",MAX(0,ROUND(BKFL1_STR_RCK(AB459,F459),1))))</f>
        <v/>
      </c>
      <c r="AJ459" s="96" t="str" cm="1">
        <f t="array" ref="AJ459">IF(A459="","",IF(INDEX(Table_Methods!A:F,MATCH(G459,Table_Methods!B:B,0),1)&lt;&gt;"BKFL2","",MAX(0,ROUND(BKFL2_CEB(AC459,AD459,AK459,F459,F459,J459),1))))</f>
        <v/>
      </c>
      <c r="AK459" s="96" t="str" cm="1">
        <f t="array" ref="AK459">IF(A459="","",IF(INDEX(Table_Methods!A:F,MATCH(G459,Table_Methods!B:B,0),1)&lt;&gt;"BKFL2","",MAX(0,ROUND(BKFL2_STR_NRK(AC459,AD459,K459,V459,X459),1))))</f>
        <v/>
      </c>
      <c r="AL459" s="96" t="str" cm="1">
        <f t="array" ref="AL459">IF(A459="","",IF(INDEX(Table_Methods!A:F,MATCH(G459,Table_Methods!B:B,0),1)&lt;&gt;"BKFL2","",MAX(0,ROUND(BKFL2_STR_RCK(AB459,F459),1))))</f>
        <v/>
      </c>
      <c r="AM459" s="96" t="str" cm="1">
        <f t="array" ref="AM459">IF(A459="","",IF(INDEX(Table_Methods!A:F,MATCH(G459,Table_Methods!B:B,0),1)&lt;&gt;"BKFL3","",MAX(0,ROUND(BKFL3_STR(AC459+AE459,K459),1))))</f>
        <v/>
      </c>
      <c r="AN459" s="96" t="str" cm="1">
        <f t="array" ref="AN459">IF(A459="","",IF(INDEX(Table_Methods!A:F,MATCH(G459,Table_Methods!B:B,0),1)&lt;&gt;"BKFL6","",MAX(0,ROUND(BKFL6_CEB(AC459,AE459,AO459,F459,F459,J459),1))))</f>
        <v/>
      </c>
      <c r="AO459" s="97" t="str" cm="1">
        <f t="array" ref="AO459">IF(A459="","",IF(INDEX(Table_Methods!A:F,MATCH(G459,Table_Methods!B:B,0),1)&lt;&gt;"BKFL6","",MAX(0,ROUND(BKFL6_STR_NRK(AC459,K459,V459),1))))</f>
        <v/>
      </c>
      <c r="AP459" s="96" t="str" cm="1">
        <f t="array" ref="AP459">IF(A459="","",IF(INDEX(Table_Methods!A:F,MATCH(G459,Table_Methods!B:B,0),1)&lt;&gt;"BKFL6","",MAX(0,ROUND(BKFL6_STR_RCK(AB459,F459),1))))</f>
        <v/>
      </c>
      <c r="AQ459" s="97" t="str" cm="1">
        <f t="array" ref="AQ459">IF(A459="","",IF(INDEX(Table_Methods!A:F,MATCH(G459,Table_Methods!B:B,0),1)&lt;&gt;"BKFL7","",MAX(0,ROUND(BKFL7_CEB(AC459,AD459,AR459,F459,F459,J459),1))))</f>
        <v/>
      </c>
      <c r="AR459" s="96" t="str" cm="1">
        <f t="array" ref="AR459">IF(A459="","",IF(INDEX(Table_Methods!A:F,MATCH(G459,Table_Methods!B:B,0),1)&lt;&gt;"BKFL7","",MAX(0,ROUND(BKFL7_STR_NRK(AC459,K459,V459),1))))</f>
        <v/>
      </c>
      <c r="AS459" s="96" t="str" cm="1">
        <f t="array" ref="AS459">IF(A459="","",IF(INDEX(Table_Methods!A:F,MATCH(G459,Table_Methods!B:B,0),1)&lt;&gt;"BKFL7","",MAX(0,ROUND(BKFL7_STR_RCK(AB459,F459),1))))</f>
        <v/>
      </c>
      <c r="AT459" s="97" t="str" cm="1">
        <f t="array" ref="AT459">IF(A459="","",IF(INDEX(Table_Methods!A:F,MATCH(G459,Table_Methods!B:B,0),1)&lt;&gt;"BKFL8","",MAX(0,ROUND(BKFL8_CEB(AF459,Z459,AA459),1))))</f>
        <v/>
      </c>
      <c r="AU459" s="96" t="str" cm="1">
        <f t="array" ref="AU459">IF(A459="","",IF(INDEX(Table_Methods!A:F,MATCH(G459,Table_Methods!B:B,0),1)&lt;&gt;"BKFL8","",MAX(0,ROUND(BKFL8_STR_NRK(AC459,AD459,X459,Y459,Z459),1))))</f>
        <v/>
      </c>
      <c r="AV459" s="96" t="str" cm="1">
        <f t="array" ref="AV459">IF(A459="","",IF(INDEX(Table_Methods!A:F,MATCH(G459,Table_Methods!B:B,0),1)&lt;&gt;"BKFL8","",MAX(0,ROUND(BKFL8_STR_RCK(AB459,X459),1))))</f>
        <v/>
      </c>
      <c r="AW459" s="96" t="str" cm="1">
        <f t="array" ref="AW459">IF(A459="","",IF(INDEX(Table_Methods!A:F,MATCH(G459,Table_Methods!B:B,0),1)&lt;&gt;"BKFL9","",MAX(0,ROUND(BKFL9_STR_NRK(AC459,AD459,X459,Y459,Z459),1))))</f>
        <v/>
      </c>
      <c r="AX459" s="96" t="str" cm="1">
        <f t="array" ref="AX459">IF(A459="","",IF(INDEX(Table_Methods!A:F,MATCH(G459,Table_Methods!B:B,0),1)&lt;&gt;"BKFL9","",MAX(0,ROUND(BKFL9_STR_RCK(AB459,X459),1))))</f>
        <v/>
      </c>
    </row>
    <row r="460" spans="1:50" x14ac:dyDescent="0.25">
      <c r="A460" s="82" t="str">
        <f>IF(Input!A460="","",Input!A460)</f>
        <v/>
      </c>
      <c r="B460" s="82" t="str">
        <f>IF(Input!B460="","",Input!B460)</f>
        <v/>
      </c>
      <c r="C460" s="82" t="str">
        <f>IF(Input!D460="","",Input!D460)</f>
        <v/>
      </c>
      <c r="D460" s="82" t="str">
        <f>IF(Input!E460="","",Input!E460)</f>
        <v/>
      </c>
      <c r="E460" s="82" t="str">
        <f>IF(Input!F460="","",Input!F460)</f>
        <v/>
      </c>
      <c r="F460" s="82" t="str">
        <f>IF(Input!G460="","",Input!G460)</f>
        <v/>
      </c>
      <c r="G460" s="83" t="str">
        <f>IF(Input!H460="","",Input!H460)</f>
        <v/>
      </c>
      <c r="H460" s="82" t="str">
        <f>IF(Input!I460="","",Input!I460)</f>
        <v/>
      </c>
      <c r="I460" s="82" t="str">
        <f>IF(Input!J460="","",Input!J460)</f>
        <v/>
      </c>
      <c r="J460" s="82" t="str">
        <f>IF(Input!K460="","",Input!K460)</f>
        <v/>
      </c>
      <c r="K460" s="82" t="str">
        <f>IF(Input!L460="","",Input!L460)</f>
        <v/>
      </c>
      <c r="L460" s="70" t="str">
        <f>IF(B460="","",IF(B460="Box",4,IF(AND(Project!$B$12&gt;0,ISNUMBER(Project!$B$12)),Project!$B$12,12)))</f>
        <v/>
      </c>
      <c r="M460" s="66" t="str">
        <f t="shared" si="49"/>
        <v/>
      </c>
      <c r="N460" s="66" t="str">
        <f t="shared" si="50"/>
        <v/>
      </c>
      <c r="O460" s="67" t="str" cm="1">
        <f t="array" ref="O460">IF(A460="","",ROUND(IF(B460="Circular",Circular(M460),IF(B460="Box",Box(M460,N460),Elliptical(M460,N460))),3))</f>
        <v/>
      </c>
      <c r="P460" s="66" t="str">
        <f t="shared" si="51"/>
        <v/>
      </c>
      <c r="Q460" s="66" t="str" cm="1">
        <f t="array" ref="Q460">IF(M460="","",ROUND(W(M460),2))</f>
        <v/>
      </c>
      <c r="R460" s="66" t="str" cm="1">
        <f t="array" ref="R460">IF(M460="","",ROUND(Wb(Q460,M460),2))</f>
        <v/>
      </c>
      <c r="S460" s="66" t="str" cm="1">
        <f t="array" ref="S460">IF(R460="","",ROUND(K(R460,N460,L460),2))</f>
        <v/>
      </c>
      <c r="T460" s="66" t="str" cm="1">
        <f t="array" ref="T460">IF(S460="","",ROUND(K_3(S460,P460,L460),2))</f>
        <v/>
      </c>
      <c r="U460" s="66" t="str" cm="1">
        <f t="array" ref="U460">IF(S460="","",ROUND(Wt(I460,S460,L460),2))</f>
        <v/>
      </c>
      <c r="V460" s="92" t="str" cm="1">
        <f t="array" ref="V460">IF(A460="","",MAX(ROUND(L_B2(K460,N460),2),0))</f>
        <v/>
      </c>
      <c r="W460" s="92" t="str" cm="1">
        <f t="array" ref="W460">IF(A460="","",MAX(ROUND(L_Tc(K460,I460,N460),2),0))</f>
        <v/>
      </c>
      <c r="X460" s="92" t="str" cm="1">
        <f t="array" ref="X460">IF(N460="","",ROUND(L_Vc(K460,P460,N460),2))</f>
        <v/>
      </c>
      <c r="Y460" s="92" t="str">
        <f t="shared" si="52"/>
        <v/>
      </c>
      <c r="Z460" s="92" t="str">
        <f t="shared" si="53"/>
        <v/>
      </c>
      <c r="AA460" s="92" t="str">
        <f t="shared" si="54"/>
        <v/>
      </c>
      <c r="AB460" s="76" t="str" cm="1">
        <f t="array" ref="AB460">IF(A460="","",AREA_F(IF(RIGHT(G460,4)="ment",P460,I460),R460))</f>
        <v/>
      </c>
      <c r="AC460" s="76" t="str" cm="1">
        <f t="array" ref="AC460">IF(A460="","",ROUND(AREA_BC(R460,S460,N460,O460),2))</f>
        <v/>
      </c>
      <c r="AD460" s="76" t="str">
        <f t="shared" si="55"/>
        <v/>
      </c>
      <c r="AE460" s="76" t="str" cm="1">
        <f t="array" ref="AE460">IF(A460="","",ROUND(AREA_CT(S460,U460,I460),2))</f>
        <v/>
      </c>
      <c r="AF460" s="76" t="str" cm="1">
        <f t="array" ref="AF460">IF(A460="","",ROUND(AREA_VT(T460,U460,I460,P460),2))</f>
        <v/>
      </c>
      <c r="AG460" s="96" t="str" cm="1">
        <f t="array" ref="AG460">IF(A460="","",IF(INDEX(Table_Methods!A:F,MATCH(G460,Table_Methods!B:B,0),1)&lt;&gt;"BKFL1","",MAX(0,ROUND(BKFL1_CEB(AC460,AE460,AH460,F460,F460,J460),1))))</f>
        <v/>
      </c>
      <c r="AH460" s="96" t="str" cm="1">
        <f t="array" ref="AH460">IF(A460="","",IF(INDEX(Table_Methods!A:F,MATCH(G460,Table_Methods!B:B,0),1)&lt;&gt;"BKFL1","",MAX(0,ROUND(BKFL1_STR_NRK(AC460,AE460,K460,V460,W460),1))))</f>
        <v/>
      </c>
      <c r="AI460" s="96" t="str" cm="1">
        <f t="array" ref="AI460">IF(A460="","",IF(INDEX(Table_Methods!A:F,MATCH(G460,Table_Methods!B:B,0),1)&lt;&gt;"BKFL1","",MAX(0,ROUND(BKFL1_STR_RCK(AB460,F460),1))))</f>
        <v/>
      </c>
      <c r="AJ460" s="96" t="str" cm="1">
        <f t="array" ref="AJ460">IF(A460="","",IF(INDEX(Table_Methods!A:F,MATCH(G460,Table_Methods!B:B,0),1)&lt;&gt;"BKFL2","",MAX(0,ROUND(BKFL2_CEB(AC460,AD460,AK460,F460,F460,J460),1))))</f>
        <v/>
      </c>
      <c r="AK460" s="96" t="str" cm="1">
        <f t="array" ref="AK460">IF(A460="","",IF(INDEX(Table_Methods!A:F,MATCH(G460,Table_Methods!B:B,0),1)&lt;&gt;"BKFL2","",MAX(0,ROUND(BKFL2_STR_NRK(AC460,AD460,K460,V460,X460),1))))</f>
        <v/>
      </c>
      <c r="AL460" s="96" t="str" cm="1">
        <f t="array" ref="AL460">IF(A460="","",IF(INDEX(Table_Methods!A:F,MATCH(G460,Table_Methods!B:B,0),1)&lt;&gt;"BKFL2","",MAX(0,ROUND(BKFL2_STR_RCK(AB460,F460),1))))</f>
        <v/>
      </c>
      <c r="AM460" s="96" t="str" cm="1">
        <f t="array" ref="AM460">IF(A460="","",IF(INDEX(Table_Methods!A:F,MATCH(G460,Table_Methods!B:B,0),1)&lt;&gt;"BKFL3","",MAX(0,ROUND(BKFL3_STR(AC460+AE460,K460),1))))</f>
        <v/>
      </c>
      <c r="AN460" s="96" t="str" cm="1">
        <f t="array" ref="AN460">IF(A460="","",IF(INDEX(Table_Methods!A:F,MATCH(G460,Table_Methods!B:B,0),1)&lt;&gt;"BKFL6","",MAX(0,ROUND(BKFL6_CEB(AC460,AE460,AO460,F460,F460,J460),1))))</f>
        <v/>
      </c>
      <c r="AO460" s="97" t="str" cm="1">
        <f t="array" ref="AO460">IF(A460="","",IF(INDEX(Table_Methods!A:F,MATCH(G460,Table_Methods!B:B,0),1)&lt;&gt;"BKFL6","",MAX(0,ROUND(BKFL6_STR_NRK(AC460,K460,V460),1))))</f>
        <v/>
      </c>
      <c r="AP460" s="96" t="str" cm="1">
        <f t="array" ref="AP460">IF(A460="","",IF(INDEX(Table_Methods!A:F,MATCH(G460,Table_Methods!B:B,0),1)&lt;&gt;"BKFL6","",MAX(0,ROUND(BKFL6_STR_RCK(AB460,F460),1))))</f>
        <v/>
      </c>
      <c r="AQ460" s="97" t="str" cm="1">
        <f t="array" ref="AQ460">IF(A460="","",IF(INDEX(Table_Methods!A:F,MATCH(G460,Table_Methods!B:B,0),1)&lt;&gt;"BKFL7","",MAX(0,ROUND(BKFL7_CEB(AC460,AD460,AR460,F460,F460,J460),1))))</f>
        <v/>
      </c>
      <c r="AR460" s="96" t="str" cm="1">
        <f t="array" ref="AR460">IF(A460="","",IF(INDEX(Table_Methods!A:F,MATCH(G460,Table_Methods!B:B,0),1)&lt;&gt;"BKFL7","",MAX(0,ROUND(BKFL7_STR_NRK(AC460,K460,V460),1))))</f>
        <v/>
      </c>
      <c r="AS460" s="96" t="str" cm="1">
        <f t="array" ref="AS460">IF(A460="","",IF(INDEX(Table_Methods!A:F,MATCH(G460,Table_Methods!B:B,0),1)&lt;&gt;"BKFL7","",MAX(0,ROUND(BKFL7_STR_RCK(AB460,F460),1))))</f>
        <v/>
      </c>
      <c r="AT460" s="97" t="str" cm="1">
        <f t="array" ref="AT460">IF(A460="","",IF(INDEX(Table_Methods!A:F,MATCH(G460,Table_Methods!B:B,0),1)&lt;&gt;"BKFL8","",MAX(0,ROUND(BKFL8_CEB(AF460,Z460,AA460),1))))</f>
        <v/>
      </c>
      <c r="AU460" s="96" t="str" cm="1">
        <f t="array" ref="AU460">IF(A460="","",IF(INDEX(Table_Methods!A:F,MATCH(G460,Table_Methods!B:B,0),1)&lt;&gt;"BKFL8","",MAX(0,ROUND(BKFL8_STR_NRK(AC460,AD460,X460,Y460,Z460),1))))</f>
        <v/>
      </c>
      <c r="AV460" s="96" t="str" cm="1">
        <f t="array" ref="AV460">IF(A460="","",IF(INDEX(Table_Methods!A:F,MATCH(G460,Table_Methods!B:B,0),1)&lt;&gt;"BKFL8","",MAX(0,ROUND(BKFL8_STR_RCK(AB460,X460),1))))</f>
        <v/>
      </c>
      <c r="AW460" s="96" t="str" cm="1">
        <f t="array" ref="AW460">IF(A460="","",IF(INDEX(Table_Methods!A:F,MATCH(G460,Table_Methods!B:B,0),1)&lt;&gt;"BKFL9","",MAX(0,ROUND(BKFL9_STR_NRK(AC460,AD460,X460,Y460,Z460),1))))</f>
        <v/>
      </c>
      <c r="AX460" s="96" t="str" cm="1">
        <f t="array" ref="AX460">IF(A460="","",IF(INDEX(Table_Methods!A:F,MATCH(G460,Table_Methods!B:B,0),1)&lt;&gt;"BKFL9","",MAX(0,ROUND(BKFL9_STR_RCK(AB460,X460),1))))</f>
        <v/>
      </c>
    </row>
    <row r="461" spans="1:50" x14ac:dyDescent="0.25">
      <c r="A461" s="82" t="str">
        <f>IF(Input!A461="","",Input!A461)</f>
        <v/>
      </c>
      <c r="B461" s="82" t="str">
        <f>IF(Input!B461="","",Input!B461)</f>
        <v/>
      </c>
      <c r="C461" s="82" t="str">
        <f>IF(Input!D461="","",Input!D461)</f>
        <v/>
      </c>
      <c r="D461" s="82" t="str">
        <f>IF(Input!E461="","",Input!E461)</f>
        <v/>
      </c>
      <c r="E461" s="82" t="str">
        <f>IF(Input!F461="","",Input!F461)</f>
        <v/>
      </c>
      <c r="F461" s="82" t="str">
        <f>IF(Input!G461="","",Input!G461)</f>
        <v/>
      </c>
      <c r="G461" s="83" t="str">
        <f>IF(Input!H461="","",Input!H461)</f>
        <v/>
      </c>
      <c r="H461" s="82" t="str">
        <f>IF(Input!I461="","",Input!I461)</f>
        <v/>
      </c>
      <c r="I461" s="82" t="str">
        <f>IF(Input!J461="","",Input!J461)</f>
        <v/>
      </c>
      <c r="J461" s="82" t="str">
        <f>IF(Input!K461="","",Input!K461)</f>
        <v/>
      </c>
      <c r="K461" s="82" t="str">
        <f>IF(Input!L461="","",Input!L461)</f>
        <v/>
      </c>
      <c r="L461" s="70" t="str">
        <f>IF(B461="","",IF(B461="Box",4,IF(AND(Project!$B$12&gt;0,ISNUMBER(Project!$B$12)),Project!$B$12,12)))</f>
        <v/>
      </c>
      <c r="M461" s="66" t="str">
        <f t="shared" si="49"/>
        <v/>
      </c>
      <c r="N461" s="66" t="str">
        <f t="shared" si="50"/>
        <v/>
      </c>
      <c r="O461" s="67" t="str" cm="1">
        <f t="array" ref="O461">IF(A461="","",ROUND(IF(B461="Circular",Circular(M461),IF(B461="Box",Box(M461,N461),Elliptical(M461,N461))),3))</f>
        <v/>
      </c>
      <c r="P461" s="66" t="str">
        <f t="shared" si="51"/>
        <v/>
      </c>
      <c r="Q461" s="66" t="str" cm="1">
        <f t="array" ref="Q461">IF(M461="","",ROUND(W(M461),2))</f>
        <v/>
      </c>
      <c r="R461" s="66" t="str" cm="1">
        <f t="array" ref="R461">IF(M461="","",ROUND(Wb(Q461,M461),2))</f>
        <v/>
      </c>
      <c r="S461" s="66" t="str" cm="1">
        <f t="array" ref="S461">IF(R461="","",ROUND(K(R461,N461,L461),2))</f>
        <v/>
      </c>
      <c r="T461" s="66" t="str" cm="1">
        <f t="array" ref="T461">IF(S461="","",ROUND(K_3(S461,P461,L461),2))</f>
        <v/>
      </c>
      <c r="U461" s="66" t="str" cm="1">
        <f t="array" ref="U461">IF(S461="","",ROUND(Wt(I461,S461,L461),2))</f>
        <v/>
      </c>
      <c r="V461" s="92" t="str" cm="1">
        <f t="array" ref="V461">IF(A461="","",MAX(ROUND(L_B2(K461,N461),2),0))</f>
        <v/>
      </c>
      <c r="W461" s="92" t="str" cm="1">
        <f t="array" ref="W461">IF(A461="","",MAX(ROUND(L_Tc(K461,I461,N461),2),0))</f>
        <v/>
      </c>
      <c r="X461" s="92" t="str" cm="1">
        <f t="array" ref="X461">IF(N461="","",ROUND(L_Vc(K461,P461,N461),2))</f>
        <v/>
      </c>
      <c r="Y461" s="92" t="str">
        <f t="shared" si="52"/>
        <v/>
      </c>
      <c r="Z461" s="92" t="str">
        <f t="shared" si="53"/>
        <v/>
      </c>
      <c r="AA461" s="92" t="str">
        <f t="shared" si="54"/>
        <v/>
      </c>
      <c r="AB461" s="76" t="str" cm="1">
        <f t="array" ref="AB461">IF(A461="","",AREA_F(IF(RIGHT(G461,4)="ment",P461,I461),R461))</f>
        <v/>
      </c>
      <c r="AC461" s="76" t="str" cm="1">
        <f t="array" ref="AC461">IF(A461="","",ROUND(AREA_BC(R461,S461,N461,O461),2))</f>
        <v/>
      </c>
      <c r="AD461" s="76" t="str">
        <f t="shared" si="55"/>
        <v/>
      </c>
      <c r="AE461" s="76" t="str" cm="1">
        <f t="array" ref="AE461">IF(A461="","",ROUND(AREA_CT(S461,U461,I461),2))</f>
        <v/>
      </c>
      <c r="AF461" s="76" t="str" cm="1">
        <f t="array" ref="AF461">IF(A461="","",ROUND(AREA_VT(T461,U461,I461,P461),2))</f>
        <v/>
      </c>
      <c r="AG461" s="96" t="str" cm="1">
        <f t="array" ref="AG461">IF(A461="","",IF(INDEX(Table_Methods!A:F,MATCH(G461,Table_Methods!B:B,0),1)&lt;&gt;"BKFL1","",MAX(0,ROUND(BKFL1_CEB(AC461,AE461,AH461,F461,F461,J461),1))))</f>
        <v/>
      </c>
      <c r="AH461" s="96" t="str" cm="1">
        <f t="array" ref="AH461">IF(A461="","",IF(INDEX(Table_Methods!A:F,MATCH(G461,Table_Methods!B:B,0),1)&lt;&gt;"BKFL1","",MAX(0,ROUND(BKFL1_STR_NRK(AC461,AE461,K461,V461,W461),1))))</f>
        <v/>
      </c>
      <c r="AI461" s="96" t="str" cm="1">
        <f t="array" ref="AI461">IF(A461="","",IF(INDEX(Table_Methods!A:F,MATCH(G461,Table_Methods!B:B,0),1)&lt;&gt;"BKFL1","",MAX(0,ROUND(BKFL1_STR_RCK(AB461,F461),1))))</f>
        <v/>
      </c>
      <c r="AJ461" s="96" t="str" cm="1">
        <f t="array" ref="AJ461">IF(A461="","",IF(INDEX(Table_Methods!A:F,MATCH(G461,Table_Methods!B:B,0),1)&lt;&gt;"BKFL2","",MAX(0,ROUND(BKFL2_CEB(AC461,AD461,AK461,F461,F461,J461),1))))</f>
        <v/>
      </c>
      <c r="AK461" s="96" t="str" cm="1">
        <f t="array" ref="AK461">IF(A461="","",IF(INDEX(Table_Methods!A:F,MATCH(G461,Table_Methods!B:B,0),1)&lt;&gt;"BKFL2","",MAX(0,ROUND(BKFL2_STR_NRK(AC461,AD461,K461,V461,X461),1))))</f>
        <v/>
      </c>
      <c r="AL461" s="96" t="str" cm="1">
        <f t="array" ref="AL461">IF(A461="","",IF(INDEX(Table_Methods!A:F,MATCH(G461,Table_Methods!B:B,0),1)&lt;&gt;"BKFL2","",MAX(0,ROUND(BKFL2_STR_RCK(AB461,F461),1))))</f>
        <v/>
      </c>
      <c r="AM461" s="96" t="str" cm="1">
        <f t="array" ref="AM461">IF(A461="","",IF(INDEX(Table_Methods!A:F,MATCH(G461,Table_Methods!B:B,0),1)&lt;&gt;"BKFL3","",MAX(0,ROUND(BKFL3_STR(AC461+AE461,K461),1))))</f>
        <v/>
      </c>
      <c r="AN461" s="96" t="str" cm="1">
        <f t="array" ref="AN461">IF(A461="","",IF(INDEX(Table_Methods!A:F,MATCH(G461,Table_Methods!B:B,0),1)&lt;&gt;"BKFL6","",MAX(0,ROUND(BKFL6_CEB(AC461,AE461,AO461,F461,F461,J461),1))))</f>
        <v/>
      </c>
      <c r="AO461" s="97" t="str" cm="1">
        <f t="array" ref="AO461">IF(A461="","",IF(INDEX(Table_Methods!A:F,MATCH(G461,Table_Methods!B:B,0),1)&lt;&gt;"BKFL6","",MAX(0,ROUND(BKFL6_STR_NRK(AC461,K461,V461),1))))</f>
        <v/>
      </c>
      <c r="AP461" s="96" t="str" cm="1">
        <f t="array" ref="AP461">IF(A461="","",IF(INDEX(Table_Methods!A:F,MATCH(G461,Table_Methods!B:B,0),1)&lt;&gt;"BKFL6","",MAX(0,ROUND(BKFL6_STR_RCK(AB461,F461),1))))</f>
        <v/>
      </c>
      <c r="AQ461" s="97" t="str" cm="1">
        <f t="array" ref="AQ461">IF(A461="","",IF(INDEX(Table_Methods!A:F,MATCH(G461,Table_Methods!B:B,0),1)&lt;&gt;"BKFL7","",MAX(0,ROUND(BKFL7_CEB(AC461,AD461,AR461,F461,F461,J461),1))))</f>
        <v/>
      </c>
      <c r="AR461" s="96" t="str" cm="1">
        <f t="array" ref="AR461">IF(A461="","",IF(INDEX(Table_Methods!A:F,MATCH(G461,Table_Methods!B:B,0),1)&lt;&gt;"BKFL7","",MAX(0,ROUND(BKFL7_STR_NRK(AC461,K461,V461),1))))</f>
        <v/>
      </c>
      <c r="AS461" s="96" t="str" cm="1">
        <f t="array" ref="AS461">IF(A461="","",IF(INDEX(Table_Methods!A:F,MATCH(G461,Table_Methods!B:B,0),1)&lt;&gt;"BKFL7","",MAX(0,ROUND(BKFL7_STR_RCK(AB461,F461),1))))</f>
        <v/>
      </c>
      <c r="AT461" s="97" t="str" cm="1">
        <f t="array" ref="AT461">IF(A461="","",IF(INDEX(Table_Methods!A:F,MATCH(G461,Table_Methods!B:B,0),1)&lt;&gt;"BKFL8","",MAX(0,ROUND(BKFL8_CEB(AF461,Z461,AA461),1))))</f>
        <v/>
      </c>
      <c r="AU461" s="96" t="str" cm="1">
        <f t="array" ref="AU461">IF(A461="","",IF(INDEX(Table_Methods!A:F,MATCH(G461,Table_Methods!B:B,0),1)&lt;&gt;"BKFL8","",MAX(0,ROUND(BKFL8_STR_NRK(AC461,AD461,X461,Y461,Z461),1))))</f>
        <v/>
      </c>
      <c r="AV461" s="96" t="str" cm="1">
        <f t="array" ref="AV461">IF(A461="","",IF(INDEX(Table_Methods!A:F,MATCH(G461,Table_Methods!B:B,0),1)&lt;&gt;"BKFL8","",MAX(0,ROUND(BKFL8_STR_RCK(AB461,X461),1))))</f>
        <v/>
      </c>
      <c r="AW461" s="96" t="str" cm="1">
        <f t="array" ref="AW461">IF(A461="","",IF(INDEX(Table_Methods!A:F,MATCH(G461,Table_Methods!B:B,0),1)&lt;&gt;"BKFL9","",MAX(0,ROUND(BKFL9_STR_NRK(AC461,AD461,X461,Y461,Z461),1))))</f>
        <v/>
      </c>
      <c r="AX461" s="96" t="str" cm="1">
        <f t="array" ref="AX461">IF(A461="","",IF(INDEX(Table_Methods!A:F,MATCH(G461,Table_Methods!B:B,0),1)&lt;&gt;"BKFL9","",MAX(0,ROUND(BKFL9_STR_RCK(AB461,X461),1))))</f>
        <v/>
      </c>
    </row>
    <row r="462" spans="1:50" x14ac:dyDescent="0.25">
      <c r="A462" s="82" t="str">
        <f>IF(Input!A462="","",Input!A462)</f>
        <v/>
      </c>
      <c r="B462" s="82" t="str">
        <f>IF(Input!B462="","",Input!B462)</f>
        <v/>
      </c>
      <c r="C462" s="82" t="str">
        <f>IF(Input!D462="","",Input!D462)</f>
        <v/>
      </c>
      <c r="D462" s="82" t="str">
        <f>IF(Input!E462="","",Input!E462)</f>
        <v/>
      </c>
      <c r="E462" s="82" t="str">
        <f>IF(Input!F462="","",Input!F462)</f>
        <v/>
      </c>
      <c r="F462" s="82" t="str">
        <f>IF(Input!G462="","",Input!G462)</f>
        <v/>
      </c>
      <c r="G462" s="83" t="str">
        <f>IF(Input!H462="","",Input!H462)</f>
        <v/>
      </c>
      <c r="H462" s="82" t="str">
        <f>IF(Input!I462="","",Input!I462)</f>
        <v/>
      </c>
      <c r="I462" s="82" t="str">
        <f>IF(Input!J462="","",Input!J462)</f>
        <v/>
      </c>
      <c r="J462" s="82" t="str">
        <f>IF(Input!K462="","",Input!K462)</f>
        <v/>
      </c>
      <c r="K462" s="82" t="str">
        <f>IF(Input!L462="","",Input!L462)</f>
        <v/>
      </c>
      <c r="L462" s="70" t="str">
        <f>IF(B462="","",IF(B462="Box",4,IF(AND(Project!$B$12&gt;0,ISNUMBER(Project!$B$12)),Project!$B$12,12)))</f>
        <v/>
      </c>
      <c r="M462" s="66" t="str">
        <f t="shared" si="49"/>
        <v/>
      </c>
      <c r="N462" s="66" t="str">
        <f t="shared" si="50"/>
        <v/>
      </c>
      <c r="O462" s="67" t="str" cm="1">
        <f t="array" ref="O462">IF(A462="","",ROUND(IF(B462="Circular",Circular(M462),IF(B462="Box",Box(M462,N462),Elliptical(M462,N462))),3))</f>
        <v/>
      </c>
      <c r="P462" s="66" t="str">
        <f t="shared" si="51"/>
        <v/>
      </c>
      <c r="Q462" s="66" t="str" cm="1">
        <f t="array" ref="Q462">IF(M462="","",ROUND(W(M462),2))</f>
        <v/>
      </c>
      <c r="R462" s="66" t="str" cm="1">
        <f t="array" ref="R462">IF(M462="","",ROUND(Wb(Q462,M462),2))</f>
        <v/>
      </c>
      <c r="S462" s="66" t="str" cm="1">
        <f t="array" ref="S462">IF(R462="","",ROUND(K(R462,N462,L462),2))</f>
        <v/>
      </c>
      <c r="T462" s="66" t="str" cm="1">
        <f t="array" ref="T462">IF(S462="","",ROUND(K_3(S462,P462,L462),2))</f>
        <v/>
      </c>
      <c r="U462" s="66" t="str" cm="1">
        <f t="array" ref="U462">IF(S462="","",ROUND(Wt(I462,S462,L462),2))</f>
        <v/>
      </c>
      <c r="V462" s="92" t="str" cm="1">
        <f t="array" ref="V462">IF(A462="","",MAX(ROUND(L_B2(K462,N462),2),0))</f>
        <v/>
      </c>
      <c r="W462" s="92" t="str" cm="1">
        <f t="array" ref="W462">IF(A462="","",MAX(ROUND(L_Tc(K462,I462,N462),2),0))</f>
        <v/>
      </c>
      <c r="X462" s="92" t="str" cm="1">
        <f t="array" ref="X462">IF(N462="","",ROUND(L_Vc(K462,P462,N462),2))</f>
        <v/>
      </c>
      <c r="Y462" s="92" t="str">
        <f t="shared" si="52"/>
        <v/>
      </c>
      <c r="Z462" s="92" t="str">
        <f t="shared" si="53"/>
        <v/>
      </c>
      <c r="AA462" s="92" t="str">
        <f t="shared" si="54"/>
        <v/>
      </c>
      <c r="AB462" s="76" t="str" cm="1">
        <f t="array" ref="AB462">IF(A462="","",AREA_F(IF(RIGHT(G462,4)="ment",P462,I462),R462))</f>
        <v/>
      </c>
      <c r="AC462" s="76" t="str" cm="1">
        <f t="array" ref="AC462">IF(A462="","",ROUND(AREA_BC(R462,S462,N462,O462),2))</f>
        <v/>
      </c>
      <c r="AD462" s="76" t="str">
        <f t="shared" si="55"/>
        <v/>
      </c>
      <c r="AE462" s="76" t="str" cm="1">
        <f t="array" ref="AE462">IF(A462="","",ROUND(AREA_CT(S462,U462,I462),2))</f>
        <v/>
      </c>
      <c r="AF462" s="76" t="str" cm="1">
        <f t="array" ref="AF462">IF(A462="","",ROUND(AREA_VT(T462,U462,I462,P462),2))</f>
        <v/>
      </c>
      <c r="AG462" s="96" t="str" cm="1">
        <f t="array" ref="AG462">IF(A462="","",IF(INDEX(Table_Methods!A:F,MATCH(G462,Table_Methods!B:B,0),1)&lt;&gt;"BKFL1","",MAX(0,ROUND(BKFL1_CEB(AC462,AE462,AH462,F462,F462,J462),1))))</f>
        <v/>
      </c>
      <c r="AH462" s="96" t="str" cm="1">
        <f t="array" ref="AH462">IF(A462="","",IF(INDEX(Table_Methods!A:F,MATCH(G462,Table_Methods!B:B,0),1)&lt;&gt;"BKFL1","",MAX(0,ROUND(BKFL1_STR_NRK(AC462,AE462,K462,V462,W462),1))))</f>
        <v/>
      </c>
      <c r="AI462" s="96" t="str" cm="1">
        <f t="array" ref="AI462">IF(A462="","",IF(INDEX(Table_Methods!A:F,MATCH(G462,Table_Methods!B:B,0),1)&lt;&gt;"BKFL1","",MAX(0,ROUND(BKFL1_STR_RCK(AB462,F462),1))))</f>
        <v/>
      </c>
      <c r="AJ462" s="96" t="str" cm="1">
        <f t="array" ref="AJ462">IF(A462="","",IF(INDEX(Table_Methods!A:F,MATCH(G462,Table_Methods!B:B,0),1)&lt;&gt;"BKFL2","",MAX(0,ROUND(BKFL2_CEB(AC462,AD462,AK462,F462,F462,J462),1))))</f>
        <v/>
      </c>
      <c r="AK462" s="96" t="str" cm="1">
        <f t="array" ref="AK462">IF(A462="","",IF(INDEX(Table_Methods!A:F,MATCH(G462,Table_Methods!B:B,0),1)&lt;&gt;"BKFL2","",MAX(0,ROUND(BKFL2_STR_NRK(AC462,AD462,K462,V462,X462),1))))</f>
        <v/>
      </c>
      <c r="AL462" s="96" t="str" cm="1">
        <f t="array" ref="AL462">IF(A462="","",IF(INDEX(Table_Methods!A:F,MATCH(G462,Table_Methods!B:B,0),1)&lt;&gt;"BKFL2","",MAX(0,ROUND(BKFL2_STR_RCK(AB462,F462),1))))</f>
        <v/>
      </c>
      <c r="AM462" s="96" t="str" cm="1">
        <f t="array" ref="AM462">IF(A462="","",IF(INDEX(Table_Methods!A:F,MATCH(G462,Table_Methods!B:B,0),1)&lt;&gt;"BKFL3","",MAX(0,ROUND(BKFL3_STR(AC462+AE462,K462),1))))</f>
        <v/>
      </c>
      <c r="AN462" s="96" t="str" cm="1">
        <f t="array" ref="AN462">IF(A462="","",IF(INDEX(Table_Methods!A:F,MATCH(G462,Table_Methods!B:B,0),1)&lt;&gt;"BKFL6","",MAX(0,ROUND(BKFL6_CEB(AC462,AE462,AO462,F462,F462,J462),1))))</f>
        <v/>
      </c>
      <c r="AO462" s="97" t="str" cm="1">
        <f t="array" ref="AO462">IF(A462="","",IF(INDEX(Table_Methods!A:F,MATCH(G462,Table_Methods!B:B,0),1)&lt;&gt;"BKFL6","",MAX(0,ROUND(BKFL6_STR_NRK(AC462,K462,V462),1))))</f>
        <v/>
      </c>
      <c r="AP462" s="96" t="str" cm="1">
        <f t="array" ref="AP462">IF(A462="","",IF(INDEX(Table_Methods!A:F,MATCH(G462,Table_Methods!B:B,0),1)&lt;&gt;"BKFL6","",MAX(0,ROUND(BKFL6_STR_RCK(AB462,F462),1))))</f>
        <v/>
      </c>
      <c r="AQ462" s="97" t="str" cm="1">
        <f t="array" ref="AQ462">IF(A462="","",IF(INDEX(Table_Methods!A:F,MATCH(G462,Table_Methods!B:B,0),1)&lt;&gt;"BKFL7","",MAX(0,ROUND(BKFL7_CEB(AC462,AD462,AR462,F462,F462,J462),1))))</f>
        <v/>
      </c>
      <c r="AR462" s="96" t="str" cm="1">
        <f t="array" ref="AR462">IF(A462="","",IF(INDEX(Table_Methods!A:F,MATCH(G462,Table_Methods!B:B,0),1)&lt;&gt;"BKFL7","",MAX(0,ROUND(BKFL7_STR_NRK(AC462,K462,V462),1))))</f>
        <v/>
      </c>
      <c r="AS462" s="96" t="str" cm="1">
        <f t="array" ref="AS462">IF(A462="","",IF(INDEX(Table_Methods!A:F,MATCH(G462,Table_Methods!B:B,0),1)&lt;&gt;"BKFL7","",MAX(0,ROUND(BKFL7_STR_RCK(AB462,F462),1))))</f>
        <v/>
      </c>
      <c r="AT462" s="97" t="str" cm="1">
        <f t="array" ref="AT462">IF(A462="","",IF(INDEX(Table_Methods!A:F,MATCH(G462,Table_Methods!B:B,0),1)&lt;&gt;"BKFL8","",MAX(0,ROUND(BKFL8_CEB(AF462,Z462,AA462),1))))</f>
        <v/>
      </c>
      <c r="AU462" s="96" t="str" cm="1">
        <f t="array" ref="AU462">IF(A462="","",IF(INDEX(Table_Methods!A:F,MATCH(G462,Table_Methods!B:B,0),1)&lt;&gt;"BKFL8","",MAX(0,ROUND(BKFL8_STR_NRK(AC462,AD462,X462,Y462,Z462),1))))</f>
        <v/>
      </c>
      <c r="AV462" s="96" t="str" cm="1">
        <f t="array" ref="AV462">IF(A462="","",IF(INDEX(Table_Methods!A:F,MATCH(G462,Table_Methods!B:B,0),1)&lt;&gt;"BKFL8","",MAX(0,ROUND(BKFL8_STR_RCK(AB462,X462),1))))</f>
        <v/>
      </c>
      <c r="AW462" s="96" t="str" cm="1">
        <f t="array" ref="AW462">IF(A462="","",IF(INDEX(Table_Methods!A:F,MATCH(G462,Table_Methods!B:B,0),1)&lt;&gt;"BKFL9","",MAX(0,ROUND(BKFL9_STR_NRK(AC462,AD462,X462,Y462,Z462),1))))</f>
        <v/>
      </c>
      <c r="AX462" s="96" t="str" cm="1">
        <f t="array" ref="AX462">IF(A462="","",IF(INDEX(Table_Methods!A:F,MATCH(G462,Table_Methods!B:B,0),1)&lt;&gt;"BKFL9","",MAX(0,ROUND(BKFL9_STR_RCK(AB462,X462),1))))</f>
        <v/>
      </c>
    </row>
    <row r="463" spans="1:50" x14ac:dyDescent="0.25">
      <c r="A463" s="82" t="str">
        <f>IF(Input!A463="","",Input!A463)</f>
        <v/>
      </c>
      <c r="B463" s="82" t="str">
        <f>IF(Input!B463="","",Input!B463)</f>
        <v/>
      </c>
      <c r="C463" s="82" t="str">
        <f>IF(Input!D463="","",Input!D463)</f>
        <v/>
      </c>
      <c r="D463" s="82" t="str">
        <f>IF(Input!E463="","",Input!E463)</f>
        <v/>
      </c>
      <c r="E463" s="82" t="str">
        <f>IF(Input!F463="","",Input!F463)</f>
        <v/>
      </c>
      <c r="F463" s="82" t="str">
        <f>IF(Input!G463="","",Input!G463)</f>
        <v/>
      </c>
      <c r="G463" s="83" t="str">
        <f>IF(Input!H463="","",Input!H463)</f>
        <v/>
      </c>
      <c r="H463" s="82" t="str">
        <f>IF(Input!I463="","",Input!I463)</f>
        <v/>
      </c>
      <c r="I463" s="82" t="str">
        <f>IF(Input!J463="","",Input!J463)</f>
        <v/>
      </c>
      <c r="J463" s="82" t="str">
        <f>IF(Input!K463="","",Input!K463)</f>
        <v/>
      </c>
      <c r="K463" s="82" t="str">
        <f>IF(Input!L463="","",Input!L463)</f>
        <v/>
      </c>
      <c r="L463" s="70" t="str">
        <f>IF(B463="","",IF(B463="Box",4,IF(AND(Project!$B$12&gt;0,ISNUMBER(Project!$B$12)),Project!$B$12,12)))</f>
        <v/>
      </c>
      <c r="M463" s="66" t="str">
        <f t="shared" si="49"/>
        <v/>
      </c>
      <c r="N463" s="66" t="str">
        <f t="shared" si="50"/>
        <v/>
      </c>
      <c r="O463" s="67" t="str" cm="1">
        <f t="array" ref="O463">IF(A463="","",ROUND(IF(B463="Circular",Circular(M463),IF(B463="Box",Box(M463,N463),Elliptical(M463,N463))),3))</f>
        <v/>
      </c>
      <c r="P463" s="66" t="str">
        <f t="shared" si="51"/>
        <v/>
      </c>
      <c r="Q463" s="66" t="str" cm="1">
        <f t="array" ref="Q463">IF(M463="","",ROUND(W(M463),2))</f>
        <v/>
      </c>
      <c r="R463" s="66" t="str" cm="1">
        <f t="array" ref="R463">IF(M463="","",ROUND(Wb(Q463,M463),2))</f>
        <v/>
      </c>
      <c r="S463" s="66" t="str" cm="1">
        <f t="array" ref="S463">IF(R463="","",ROUND(K(R463,N463,L463),2))</f>
        <v/>
      </c>
      <c r="T463" s="66" t="str" cm="1">
        <f t="array" ref="T463">IF(S463="","",ROUND(K_3(S463,P463,L463),2))</f>
        <v/>
      </c>
      <c r="U463" s="66" t="str" cm="1">
        <f t="array" ref="U463">IF(S463="","",ROUND(Wt(I463,S463,L463),2))</f>
        <v/>
      </c>
      <c r="V463" s="92" t="str" cm="1">
        <f t="array" ref="V463">IF(A463="","",MAX(ROUND(L_B2(K463,N463),2),0))</f>
        <v/>
      </c>
      <c r="W463" s="92" t="str" cm="1">
        <f t="array" ref="W463">IF(A463="","",MAX(ROUND(L_Tc(K463,I463,N463),2),0))</f>
        <v/>
      </c>
      <c r="X463" s="92" t="str" cm="1">
        <f t="array" ref="X463">IF(N463="","",ROUND(L_Vc(K463,P463,N463),2))</f>
        <v/>
      </c>
      <c r="Y463" s="92" t="str">
        <f t="shared" si="52"/>
        <v/>
      </c>
      <c r="Z463" s="92" t="str">
        <f t="shared" si="53"/>
        <v/>
      </c>
      <c r="AA463" s="92" t="str">
        <f t="shared" si="54"/>
        <v/>
      </c>
      <c r="AB463" s="76" t="str" cm="1">
        <f t="array" ref="AB463">IF(A463="","",AREA_F(IF(RIGHT(G463,4)="ment",P463,I463),R463))</f>
        <v/>
      </c>
      <c r="AC463" s="76" t="str" cm="1">
        <f t="array" ref="AC463">IF(A463="","",ROUND(AREA_BC(R463,S463,N463,O463),2))</f>
        <v/>
      </c>
      <c r="AD463" s="76" t="str">
        <f t="shared" si="55"/>
        <v/>
      </c>
      <c r="AE463" s="76" t="str" cm="1">
        <f t="array" ref="AE463">IF(A463="","",ROUND(AREA_CT(S463,U463,I463),2))</f>
        <v/>
      </c>
      <c r="AF463" s="76" t="str" cm="1">
        <f t="array" ref="AF463">IF(A463="","",ROUND(AREA_VT(T463,U463,I463,P463),2))</f>
        <v/>
      </c>
      <c r="AG463" s="96" t="str" cm="1">
        <f t="array" ref="AG463">IF(A463="","",IF(INDEX(Table_Methods!A:F,MATCH(G463,Table_Methods!B:B,0),1)&lt;&gt;"BKFL1","",MAX(0,ROUND(BKFL1_CEB(AC463,AE463,AH463,F463,F463,J463),1))))</f>
        <v/>
      </c>
      <c r="AH463" s="96" t="str" cm="1">
        <f t="array" ref="AH463">IF(A463="","",IF(INDEX(Table_Methods!A:F,MATCH(G463,Table_Methods!B:B,0),1)&lt;&gt;"BKFL1","",MAX(0,ROUND(BKFL1_STR_NRK(AC463,AE463,K463,V463,W463),1))))</f>
        <v/>
      </c>
      <c r="AI463" s="96" t="str" cm="1">
        <f t="array" ref="AI463">IF(A463="","",IF(INDEX(Table_Methods!A:F,MATCH(G463,Table_Methods!B:B,0),1)&lt;&gt;"BKFL1","",MAX(0,ROUND(BKFL1_STR_RCK(AB463,F463),1))))</f>
        <v/>
      </c>
      <c r="AJ463" s="96" t="str" cm="1">
        <f t="array" ref="AJ463">IF(A463="","",IF(INDEX(Table_Methods!A:F,MATCH(G463,Table_Methods!B:B,0),1)&lt;&gt;"BKFL2","",MAX(0,ROUND(BKFL2_CEB(AC463,AD463,AK463,F463,F463,J463),1))))</f>
        <v/>
      </c>
      <c r="AK463" s="96" t="str" cm="1">
        <f t="array" ref="AK463">IF(A463="","",IF(INDEX(Table_Methods!A:F,MATCH(G463,Table_Methods!B:B,0),1)&lt;&gt;"BKFL2","",MAX(0,ROUND(BKFL2_STR_NRK(AC463,AD463,K463,V463,X463),1))))</f>
        <v/>
      </c>
      <c r="AL463" s="96" t="str" cm="1">
        <f t="array" ref="AL463">IF(A463="","",IF(INDEX(Table_Methods!A:F,MATCH(G463,Table_Methods!B:B,0),1)&lt;&gt;"BKFL2","",MAX(0,ROUND(BKFL2_STR_RCK(AB463,F463),1))))</f>
        <v/>
      </c>
      <c r="AM463" s="96" t="str" cm="1">
        <f t="array" ref="AM463">IF(A463="","",IF(INDEX(Table_Methods!A:F,MATCH(G463,Table_Methods!B:B,0),1)&lt;&gt;"BKFL3","",MAX(0,ROUND(BKFL3_STR(AC463+AE463,K463),1))))</f>
        <v/>
      </c>
      <c r="AN463" s="96" t="str" cm="1">
        <f t="array" ref="AN463">IF(A463="","",IF(INDEX(Table_Methods!A:F,MATCH(G463,Table_Methods!B:B,0),1)&lt;&gt;"BKFL6","",MAX(0,ROUND(BKFL6_CEB(AC463,AE463,AO463,F463,F463,J463),1))))</f>
        <v/>
      </c>
      <c r="AO463" s="97" t="str" cm="1">
        <f t="array" ref="AO463">IF(A463="","",IF(INDEX(Table_Methods!A:F,MATCH(G463,Table_Methods!B:B,0),1)&lt;&gt;"BKFL6","",MAX(0,ROUND(BKFL6_STR_NRK(AC463,K463,V463),1))))</f>
        <v/>
      </c>
      <c r="AP463" s="96" t="str" cm="1">
        <f t="array" ref="AP463">IF(A463="","",IF(INDEX(Table_Methods!A:F,MATCH(G463,Table_Methods!B:B,0),1)&lt;&gt;"BKFL6","",MAX(0,ROUND(BKFL6_STR_RCK(AB463,F463),1))))</f>
        <v/>
      </c>
      <c r="AQ463" s="97" t="str" cm="1">
        <f t="array" ref="AQ463">IF(A463="","",IF(INDEX(Table_Methods!A:F,MATCH(G463,Table_Methods!B:B,0),1)&lt;&gt;"BKFL7","",MAX(0,ROUND(BKFL7_CEB(AC463,AD463,AR463,F463,F463,J463),1))))</f>
        <v/>
      </c>
      <c r="AR463" s="96" t="str" cm="1">
        <f t="array" ref="AR463">IF(A463="","",IF(INDEX(Table_Methods!A:F,MATCH(G463,Table_Methods!B:B,0),1)&lt;&gt;"BKFL7","",MAX(0,ROUND(BKFL7_STR_NRK(AC463,K463,V463),1))))</f>
        <v/>
      </c>
      <c r="AS463" s="96" t="str" cm="1">
        <f t="array" ref="AS463">IF(A463="","",IF(INDEX(Table_Methods!A:F,MATCH(G463,Table_Methods!B:B,0),1)&lt;&gt;"BKFL7","",MAX(0,ROUND(BKFL7_STR_RCK(AB463,F463),1))))</f>
        <v/>
      </c>
      <c r="AT463" s="97" t="str" cm="1">
        <f t="array" ref="AT463">IF(A463="","",IF(INDEX(Table_Methods!A:F,MATCH(G463,Table_Methods!B:B,0),1)&lt;&gt;"BKFL8","",MAX(0,ROUND(BKFL8_CEB(AF463,Z463,AA463),1))))</f>
        <v/>
      </c>
      <c r="AU463" s="96" t="str" cm="1">
        <f t="array" ref="AU463">IF(A463="","",IF(INDEX(Table_Methods!A:F,MATCH(G463,Table_Methods!B:B,0),1)&lt;&gt;"BKFL8","",MAX(0,ROUND(BKFL8_STR_NRK(AC463,AD463,X463,Y463,Z463),1))))</f>
        <v/>
      </c>
      <c r="AV463" s="96" t="str" cm="1">
        <f t="array" ref="AV463">IF(A463="","",IF(INDEX(Table_Methods!A:F,MATCH(G463,Table_Methods!B:B,0),1)&lt;&gt;"BKFL8","",MAX(0,ROUND(BKFL8_STR_RCK(AB463,X463),1))))</f>
        <v/>
      </c>
      <c r="AW463" s="96" t="str" cm="1">
        <f t="array" ref="AW463">IF(A463="","",IF(INDEX(Table_Methods!A:F,MATCH(G463,Table_Methods!B:B,0),1)&lt;&gt;"BKFL9","",MAX(0,ROUND(BKFL9_STR_NRK(AC463,AD463,X463,Y463,Z463),1))))</f>
        <v/>
      </c>
      <c r="AX463" s="96" t="str" cm="1">
        <f t="array" ref="AX463">IF(A463="","",IF(INDEX(Table_Methods!A:F,MATCH(G463,Table_Methods!B:B,0),1)&lt;&gt;"BKFL9","",MAX(0,ROUND(BKFL9_STR_RCK(AB463,X463),1))))</f>
        <v/>
      </c>
    </row>
    <row r="464" spans="1:50" x14ac:dyDescent="0.25">
      <c r="A464" s="82" t="str">
        <f>IF(Input!A464="","",Input!A464)</f>
        <v/>
      </c>
      <c r="B464" s="82" t="str">
        <f>IF(Input!B464="","",Input!B464)</f>
        <v/>
      </c>
      <c r="C464" s="82" t="str">
        <f>IF(Input!D464="","",Input!D464)</f>
        <v/>
      </c>
      <c r="D464" s="82" t="str">
        <f>IF(Input!E464="","",Input!E464)</f>
        <v/>
      </c>
      <c r="E464" s="82" t="str">
        <f>IF(Input!F464="","",Input!F464)</f>
        <v/>
      </c>
      <c r="F464" s="82" t="str">
        <f>IF(Input!G464="","",Input!G464)</f>
        <v/>
      </c>
      <c r="G464" s="83" t="str">
        <f>IF(Input!H464="","",Input!H464)</f>
        <v/>
      </c>
      <c r="H464" s="82" t="str">
        <f>IF(Input!I464="","",Input!I464)</f>
        <v/>
      </c>
      <c r="I464" s="82" t="str">
        <f>IF(Input!J464="","",Input!J464)</f>
        <v/>
      </c>
      <c r="J464" s="82" t="str">
        <f>IF(Input!K464="","",Input!K464)</f>
        <v/>
      </c>
      <c r="K464" s="82" t="str">
        <f>IF(Input!L464="","",Input!L464)</f>
        <v/>
      </c>
      <c r="L464" s="70" t="str">
        <f>IF(B464="","",IF(B464="Box",4,IF(AND(Project!$B$12&gt;0,ISNUMBER(Project!$B$12)),Project!$B$12,12)))</f>
        <v/>
      </c>
      <c r="M464" s="66" t="str">
        <f t="shared" si="49"/>
        <v/>
      </c>
      <c r="N464" s="66" t="str">
        <f t="shared" si="50"/>
        <v/>
      </c>
      <c r="O464" s="67" t="str" cm="1">
        <f t="array" ref="O464">IF(A464="","",ROUND(IF(B464="Circular",Circular(M464),IF(B464="Box",Box(M464,N464),Elliptical(M464,N464))),3))</f>
        <v/>
      </c>
      <c r="P464" s="66" t="str">
        <f t="shared" si="51"/>
        <v/>
      </c>
      <c r="Q464" s="66" t="str" cm="1">
        <f t="array" ref="Q464">IF(M464="","",ROUND(W(M464),2))</f>
        <v/>
      </c>
      <c r="R464" s="66" t="str" cm="1">
        <f t="array" ref="R464">IF(M464="","",ROUND(Wb(Q464,M464),2))</f>
        <v/>
      </c>
      <c r="S464" s="66" t="str" cm="1">
        <f t="array" ref="S464">IF(R464="","",ROUND(K(R464,N464,L464),2))</f>
        <v/>
      </c>
      <c r="T464" s="66" t="str" cm="1">
        <f t="array" ref="T464">IF(S464="","",ROUND(K_3(S464,P464,L464),2))</f>
        <v/>
      </c>
      <c r="U464" s="66" t="str" cm="1">
        <f t="array" ref="U464">IF(S464="","",ROUND(Wt(I464,S464,L464),2))</f>
        <v/>
      </c>
      <c r="V464" s="92" t="str" cm="1">
        <f t="array" ref="V464">IF(A464="","",MAX(ROUND(L_B2(K464,N464),2),0))</f>
        <v/>
      </c>
      <c r="W464" s="92" t="str" cm="1">
        <f t="array" ref="W464">IF(A464="","",MAX(ROUND(L_Tc(K464,I464,N464),2),0))</f>
        <v/>
      </c>
      <c r="X464" s="92" t="str" cm="1">
        <f t="array" ref="X464">IF(N464="","",ROUND(L_Vc(K464,P464,N464),2))</f>
        <v/>
      </c>
      <c r="Y464" s="92" t="str">
        <f t="shared" si="52"/>
        <v/>
      </c>
      <c r="Z464" s="92" t="str">
        <f t="shared" si="53"/>
        <v/>
      </c>
      <c r="AA464" s="92" t="str">
        <f t="shared" si="54"/>
        <v/>
      </c>
      <c r="AB464" s="76" t="str" cm="1">
        <f t="array" ref="AB464">IF(A464="","",AREA_F(IF(RIGHT(G464,4)="ment",P464,I464),R464))</f>
        <v/>
      </c>
      <c r="AC464" s="76" t="str" cm="1">
        <f t="array" ref="AC464">IF(A464="","",ROUND(AREA_BC(R464,S464,N464,O464),2))</f>
        <v/>
      </c>
      <c r="AD464" s="76" t="str">
        <f t="shared" si="55"/>
        <v/>
      </c>
      <c r="AE464" s="76" t="str" cm="1">
        <f t="array" ref="AE464">IF(A464="","",ROUND(AREA_CT(S464,U464,I464),2))</f>
        <v/>
      </c>
      <c r="AF464" s="76" t="str" cm="1">
        <f t="array" ref="AF464">IF(A464="","",ROUND(AREA_VT(T464,U464,I464,P464),2))</f>
        <v/>
      </c>
      <c r="AG464" s="96" t="str" cm="1">
        <f t="array" ref="AG464">IF(A464="","",IF(INDEX(Table_Methods!A:F,MATCH(G464,Table_Methods!B:B,0),1)&lt;&gt;"BKFL1","",MAX(0,ROUND(BKFL1_CEB(AC464,AE464,AH464,F464,F464,J464),1))))</f>
        <v/>
      </c>
      <c r="AH464" s="96" t="str" cm="1">
        <f t="array" ref="AH464">IF(A464="","",IF(INDEX(Table_Methods!A:F,MATCH(G464,Table_Methods!B:B,0),1)&lt;&gt;"BKFL1","",MAX(0,ROUND(BKFL1_STR_NRK(AC464,AE464,K464,V464,W464),1))))</f>
        <v/>
      </c>
      <c r="AI464" s="96" t="str" cm="1">
        <f t="array" ref="AI464">IF(A464="","",IF(INDEX(Table_Methods!A:F,MATCH(G464,Table_Methods!B:B,0),1)&lt;&gt;"BKFL1","",MAX(0,ROUND(BKFL1_STR_RCK(AB464,F464),1))))</f>
        <v/>
      </c>
      <c r="AJ464" s="96" t="str" cm="1">
        <f t="array" ref="AJ464">IF(A464="","",IF(INDEX(Table_Methods!A:F,MATCH(G464,Table_Methods!B:B,0),1)&lt;&gt;"BKFL2","",MAX(0,ROUND(BKFL2_CEB(AC464,AD464,AK464,F464,F464,J464),1))))</f>
        <v/>
      </c>
      <c r="AK464" s="96" t="str" cm="1">
        <f t="array" ref="AK464">IF(A464="","",IF(INDEX(Table_Methods!A:F,MATCH(G464,Table_Methods!B:B,0),1)&lt;&gt;"BKFL2","",MAX(0,ROUND(BKFL2_STR_NRK(AC464,AD464,K464,V464,X464),1))))</f>
        <v/>
      </c>
      <c r="AL464" s="96" t="str" cm="1">
        <f t="array" ref="AL464">IF(A464="","",IF(INDEX(Table_Methods!A:F,MATCH(G464,Table_Methods!B:B,0),1)&lt;&gt;"BKFL2","",MAX(0,ROUND(BKFL2_STR_RCK(AB464,F464),1))))</f>
        <v/>
      </c>
      <c r="AM464" s="96" t="str" cm="1">
        <f t="array" ref="AM464">IF(A464="","",IF(INDEX(Table_Methods!A:F,MATCH(G464,Table_Methods!B:B,0),1)&lt;&gt;"BKFL3","",MAX(0,ROUND(BKFL3_STR(AC464+AE464,K464),1))))</f>
        <v/>
      </c>
      <c r="AN464" s="96" t="str" cm="1">
        <f t="array" ref="AN464">IF(A464="","",IF(INDEX(Table_Methods!A:F,MATCH(G464,Table_Methods!B:B,0),1)&lt;&gt;"BKFL6","",MAX(0,ROUND(BKFL6_CEB(AC464,AE464,AO464,F464,F464,J464),1))))</f>
        <v/>
      </c>
      <c r="AO464" s="97" t="str" cm="1">
        <f t="array" ref="AO464">IF(A464="","",IF(INDEX(Table_Methods!A:F,MATCH(G464,Table_Methods!B:B,0),1)&lt;&gt;"BKFL6","",MAX(0,ROUND(BKFL6_STR_NRK(AC464,K464,V464),1))))</f>
        <v/>
      </c>
      <c r="AP464" s="96" t="str" cm="1">
        <f t="array" ref="AP464">IF(A464="","",IF(INDEX(Table_Methods!A:F,MATCH(G464,Table_Methods!B:B,0),1)&lt;&gt;"BKFL6","",MAX(0,ROUND(BKFL6_STR_RCK(AB464,F464),1))))</f>
        <v/>
      </c>
      <c r="AQ464" s="97" t="str" cm="1">
        <f t="array" ref="AQ464">IF(A464="","",IF(INDEX(Table_Methods!A:F,MATCH(G464,Table_Methods!B:B,0),1)&lt;&gt;"BKFL7","",MAX(0,ROUND(BKFL7_CEB(AC464,AD464,AR464,F464,F464,J464),1))))</f>
        <v/>
      </c>
      <c r="AR464" s="96" t="str" cm="1">
        <f t="array" ref="AR464">IF(A464="","",IF(INDEX(Table_Methods!A:F,MATCH(G464,Table_Methods!B:B,0),1)&lt;&gt;"BKFL7","",MAX(0,ROUND(BKFL7_STR_NRK(AC464,K464,V464),1))))</f>
        <v/>
      </c>
      <c r="AS464" s="96" t="str" cm="1">
        <f t="array" ref="AS464">IF(A464="","",IF(INDEX(Table_Methods!A:F,MATCH(G464,Table_Methods!B:B,0),1)&lt;&gt;"BKFL7","",MAX(0,ROUND(BKFL7_STR_RCK(AB464,F464),1))))</f>
        <v/>
      </c>
      <c r="AT464" s="97" t="str" cm="1">
        <f t="array" ref="AT464">IF(A464="","",IF(INDEX(Table_Methods!A:F,MATCH(G464,Table_Methods!B:B,0),1)&lt;&gt;"BKFL8","",MAX(0,ROUND(BKFL8_CEB(AF464,Z464,AA464),1))))</f>
        <v/>
      </c>
      <c r="AU464" s="96" t="str" cm="1">
        <f t="array" ref="AU464">IF(A464="","",IF(INDEX(Table_Methods!A:F,MATCH(G464,Table_Methods!B:B,0),1)&lt;&gt;"BKFL8","",MAX(0,ROUND(BKFL8_STR_NRK(AC464,AD464,X464,Y464,Z464),1))))</f>
        <v/>
      </c>
      <c r="AV464" s="96" t="str" cm="1">
        <f t="array" ref="AV464">IF(A464="","",IF(INDEX(Table_Methods!A:F,MATCH(G464,Table_Methods!B:B,0),1)&lt;&gt;"BKFL8","",MAX(0,ROUND(BKFL8_STR_RCK(AB464,X464),1))))</f>
        <v/>
      </c>
      <c r="AW464" s="96" t="str" cm="1">
        <f t="array" ref="AW464">IF(A464="","",IF(INDEX(Table_Methods!A:F,MATCH(G464,Table_Methods!B:B,0),1)&lt;&gt;"BKFL9","",MAX(0,ROUND(BKFL9_STR_NRK(AC464,AD464,X464,Y464,Z464),1))))</f>
        <v/>
      </c>
      <c r="AX464" s="96" t="str" cm="1">
        <f t="array" ref="AX464">IF(A464="","",IF(INDEX(Table_Methods!A:F,MATCH(G464,Table_Methods!B:B,0),1)&lt;&gt;"BKFL9","",MAX(0,ROUND(BKFL9_STR_RCK(AB464,X464),1))))</f>
        <v/>
      </c>
    </row>
    <row r="465" spans="1:50" x14ac:dyDescent="0.25">
      <c r="A465" s="82" t="str">
        <f>IF(Input!A465="","",Input!A465)</f>
        <v/>
      </c>
      <c r="B465" s="82" t="str">
        <f>IF(Input!B465="","",Input!B465)</f>
        <v/>
      </c>
      <c r="C465" s="82" t="str">
        <f>IF(Input!D465="","",Input!D465)</f>
        <v/>
      </c>
      <c r="D465" s="82" t="str">
        <f>IF(Input!E465="","",Input!E465)</f>
        <v/>
      </c>
      <c r="E465" s="82" t="str">
        <f>IF(Input!F465="","",Input!F465)</f>
        <v/>
      </c>
      <c r="F465" s="82" t="str">
        <f>IF(Input!G465="","",Input!G465)</f>
        <v/>
      </c>
      <c r="G465" s="83" t="str">
        <f>IF(Input!H465="","",Input!H465)</f>
        <v/>
      </c>
      <c r="H465" s="82" t="str">
        <f>IF(Input!I465="","",Input!I465)</f>
        <v/>
      </c>
      <c r="I465" s="82" t="str">
        <f>IF(Input!J465="","",Input!J465)</f>
        <v/>
      </c>
      <c r="J465" s="82" t="str">
        <f>IF(Input!K465="","",Input!K465)</f>
        <v/>
      </c>
      <c r="K465" s="82" t="str">
        <f>IF(Input!L465="","",Input!L465)</f>
        <v/>
      </c>
      <c r="L465" s="70" t="str">
        <f>IF(B465="","",IF(B465="Box",4,IF(AND(Project!$B$12&gt;0,ISNUMBER(Project!$B$12)),Project!$B$12,12)))</f>
        <v/>
      </c>
      <c r="M465" s="66" t="str">
        <f t="shared" si="49"/>
        <v/>
      </c>
      <c r="N465" s="66" t="str">
        <f t="shared" si="50"/>
        <v/>
      </c>
      <c r="O465" s="67" t="str" cm="1">
        <f t="array" ref="O465">IF(A465="","",ROUND(IF(B465="Circular",Circular(M465),IF(B465="Box",Box(M465,N465),Elliptical(M465,N465))),3))</f>
        <v/>
      </c>
      <c r="P465" s="66" t="str">
        <f t="shared" si="51"/>
        <v/>
      </c>
      <c r="Q465" s="66" t="str" cm="1">
        <f t="array" ref="Q465">IF(M465="","",ROUND(W(M465),2))</f>
        <v/>
      </c>
      <c r="R465" s="66" t="str" cm="1">
        <f t="array" ref="R465">IF(M465="","",ROUND(Wb(Q465,M465),2))</f>
        <v/>
      </c>
      <c r="S465" s="66" t="str" cm="1">
        <f t="array" ref="S465">IF(R465="","",ROUND(K(R465,N465,L465),2))</f>
        <v/>
      </c>
      <c r="T465" s="66" t="str" cm="1">
        <f t="array" ref="T465">IF(S465="","",ROUND(K_3(S465,P465,L465),2))</f>
        <v/>
      </c>
      <c r="U465" s="66" t="str" cm="1">
        <f t="array" ref="U465">IF(S465="","",ROUND(Wt(I465,S465,L465),2))</f>
        <v/>
      </c>
      <c r="V465" s="92" t="str" cm="1">
        <f t="array" ref="V465">IF(A465="","",MAX(ROUND(L_B2(K465,N465),2),0))</f>
        <v/>
      </c>
      <c r="W465" s="92" t="str" cm="1">
        <f t="array" ref="W465">IF(A465="","",MAX(ROUND(L_Tc(K465,I465,N465),2),0))</f>
        <v/>
      </c>
      <c r="X465" s="92" t="str" cm="1">
        <f t="array" ref="X465">IF(N465="","",ROUND(L_Vc(K465,P465,N465),2))</f>
        <v/>
      </c>
      <c r="Y465" s="92" t="str">
        <f t="shared" si="52"/>
        <v/>
      </c>
      <c r="Z465" s="92" t="str">
        <f t="shared" si="53"/>
        <v/>
      </c>
      <c r="AA465" s="92" t="str">
        <f t="shared" si="54"/>
        <v/>
      </c>
      <c r="AB465" s="76" t="str" cm="1">
        <f t="array" ref="AB465">IF(A465="","",AREA_F(IF(RIGHT(G465,4)="ment",P465,I465),R465))</f>
        <v/>
      </c>
      <c r="AC465" s="76" t="str" cm="1">
        <f t="array" ref="AC465">IF(A465="","",ROUND(AREA_BC(R465,S465,N465,O465),2))</f>
        <v/>
      </c>
      <c r="AD465" s="76" t="str">
        <f t="shared" si="55"/>
        <v/>
      </c>
      <c r="AE465" s="76" t="str" cm="1">
        <f t="array" ref="AE465">IF(A465="","",ROUND(AREA_CT(S465,U465,I465),2))</f>
        <v/>
      </c>
      <c r="AF465" s="76" t="str" cm="1">
        <f t="array" ref="AF465">IF(A465="","",ROUND(AREA_VT(T465,U465,I465,P465),2))</f>
        <v/>
      </c>
      <c r="AG465" s="96" t="str" cm="1">
        <f t="array" ref="AG465">IF(A465="","",IF(INDEX(Table_Methods!A:F,MATCH(G465,Table_Methods!B:B,0),1)&lt;&gt;"BKFL1","",MAX(0,ROUND(BKFL1_CEB(AC465,AE465,AH465,F465,F465,J465),1))))</f>
        <v/>
      </c>
      <c r="AH465" s="96" t="str" cm="1">
        <f t="array" ref="AH465">IF(A465="","",IF(INDEX(Table_Methods!A:F,MATCH(G465,Table_Methods!B:B,0),1)&lt;&gt;"BKFL1","",MAX(0,ROUND(BKFL1_STR_NRK(AC465,AE465,K465,V465,W465),1))))</f>
        <v/>
      </c>
      <c r="AI465" s="96" t="str" cm="1">
        <f t="array" ref="AI465">IF(A465="","",IF(INDEX(Table_Methods!A:F,MATCH(G465,Table_Methods!B:B,0),1)&lt;&gt;"BKFL1","",MAX(0,ROUND(BKFL1_STR_RCK(AB465,F465),1))))</f>
        <v/>
      </c>
      <c r="AJ465" s="96" t="str" cm="1">
        <f t="array" ref="AJ465">IF(A465="","",IF(INDEX(Table_Methods!A:F,MATCH(G465,Table_Methods!B:B,0),1)&lt;&gt;"BKFL2","",MAX(0,ROUND(BKFL2_CEB(AC465,AD465,AK465,F465,F465,J465),1))))</f>
        <v/>
      </c>
      <c r="AK465" s="96" t="str" cm="1">
        <f t="array" ref="AK465">IF(A465="","",IF(INDEX(Table_Methods!A:F,MATCH(G465,Table_Methods!B:B,0),1)&lt;&gt;"BKFL2","",MAX(0,ROUND(BKFL2_STR_NRK(AC465,AD465,K465,V465,X465),1))))</f>
        <v/>
      </c>
      <c r="AL465" s="96" t="str" cm="1">
        <f t="array" ref="AL465">IF(A465="","",IF(INDEX(Table_Methods!A:F,MATCH(G465,Table_Methods!B:B,0),1)&lt;&gt;"BKFL2","",MAX(0,ROUND(BKFL2_STR_RCK(AB465,F465),1))))</f>
        <v/>
      </c>
      <c r="AM465" s="96" t="str" cm="1">
        <f t="array" ref="AM465">IF(A465="","",IF(INDEX(Table_Methods!A:F,MATCH(G465,Table_Methods!B:B,0),1)&lt;&gt;"BKFL3","",MAX(0,ROUND(BKFL3_STR(AC465+AE465,K465),1))))</f>
        <v/>
      </c>
      <c r="AN465" s="96" t="str" cm="1">
        <f t="array" ref="AN465">IF(A465="","",IF(INDEX(Table_Methods!A:F,MATCH(G465,Table_Methods!B:B,0),1)&lt;&gt;"BKFL6","",MAX(0,ROUND(BKFL6_CEB(AC465,AE465,AO465,F465,F465,J465),1))))</f>
        <v/>
      </c>
      <c r="AO465" s="97" t="str" cm="1">
        <f t="array" ref="AO465">IF(A465="","",IF(INDEX(Table_Methods!A:F,MATCH(G465,Table_Methods!B:B,0),1)&lt;&gt;"BKFL6","",MAX(0,ROUND(BKFL6_STR_NRK(AC465,K465,V465),1))))</f>
        <v/>
      </c>
      <c r="AP465" s="96" t="str" cm="1">
        <f t="array" ref="AP465">IF(A465="","",IF(INDEX(Table_Methods!A:F,MATCH(G465,Table_Methods!B:B,0),1)&lt;&gt;"BKFL6","",MAX(0,ROUND(BKFL6_STR_RCK(AB465,F465),1))))</f>
        <v/>
      </c>
      <c r="AQ465" s="97" t="str" cm="1">
        <f t="array" ref="AQ465">IF(A465="","",IF(INDEX(Table_Methods!A:F,MATCH(G465,Table_Methods!B:B,0),1)&lt;&gt;"BKFL7","",MAX(0,ROUND(BKFL7_CEB(AC465,AD465,AR465,F465,F465,J465),1))))</f>
        <v/>
      </c>
      <c r="AR465" s="96" t="str" cm="1">
        <f t="array" ref="AR465">IF(A465="","",IF(INDEX(Table_Methods!A:F,MATCH(G465,Table_Methods!B:B,0),1)&lt;&gt;"BKFL7","",MAX(0,ROUND(BKFL7_STR_NRK(AC465,K465,V465),1))))</f>
        <v/>
      </c>
      <c r="AS465" s="96" t="str" cm="1">
        <f t="array" ref="AS465">IF(A465="","",IF(INDEX(Table_Methods!A:F,MATCH(G465,Table_Methods!B:B,0),1)&lt;&gt;"BKFL7","",MAX(0,ROUND(BKFL7_STR_RCK(AB465,F465),1))))</f>
        <v/>
      </c>
      <c r="AT465" s="97" t="str" cm="1">
        <f t="array" ref="AT465">IF(A465="","",IF(INDEX(Table_Methods!A:F,MATCH(G465,Table_Methods!B:B,0),1)&lt;&gt;"BKFL8","",MAX(0,ROUND(BKFL8_CEB(AF465,Z465,AA465),1))))</f>
        <v/>
      </c>
      <c r="AU465" s="96" t="str" cm="1">
        <f t="array" ref="AU465">IF(A465="","",IF(INDEX(Table_Methods!A:F,MATCH(G465,Table_Methods!B:B,0),1)&lt;&gt;"BKFL8","",MAX(0,ROUND(BKFL8_STR_NRK(AC465,AD465,X465,Y465,Z465),1))))</f>
        <v/>
      </c>
      <c r="AV465" s="96" t="str" cm="1">
        <f t="array" ref="AV465">IF(A465="","",IF(INDEX(Table_Methods!A:F,MATCH(G465,Table_Methods!B:B,0),1)&lt;&gt;"BKFL8","",MAX(0,ROUND(BKFL8_STR_RCK(AB465,X465),1))))</f>
        <v/>
      </c>
      <c r="AW465" s="96" t="str" cm="1">
        <f t="array" ref="AW465">IF(A465="","",IF(INDEX(Table_Methods!A:F,MATCH(G465,Table_Methods!B:B,0),1)&lt;&gt;"BKFL9","",MAX(0,ROUND(BKFL9_STR_NRK(AC465,AD465,X465,Y465,Z465),1))))</f>
        <v/>
      </c>
      <c r="AX465" s="96" t="str" cm="1">
        <f t="array" ref="AX465">IF(A465="","",IF(INDEX(Table_Methods!A:F,MATCH(G465,Table_Methods!B:B,0),1)&lt;&gt;"BKFL9","",MAX(0,ROUND(BKFL9_STR_RCK(AB465,X465),1))))</f>
        <v/>
      </c>
    </row>
    <row r="466" spans="1:50" x14ac:dyDescent="0.25">
      <c r="A466" s="82" t="str">
        <f>IF(Input!A466="","",Input!A466)</f>
        <v/>
      </c>
      <c r="B466" s="82" t="str">
        <f>IF(Input!B466="","",Input!B466)</f>
        <v/>
      </c>
      <c r="C466" s="82" t="str">
        <f>IF(Input!D466="","",Input!D466)</f>
        <v/>
      </c>
      <c r="D466" s="82" t="str">
        <f>IF(Input!E466="","",Input!E466)</f>
        <v/>
      </c>
      <c r="E466" s="82" t="str">
        <f>IF(Input!F466="","",Input!F466)</f>
        <v/>
      </c>
      <c r="F466" s="82" t="str">
        <f>IF(Input!G466="","",Input!G466)</f>
        <v/>
      </c>
      <c r="G466" s="83" t="str">
        <f>IF(Input!H466="","",Input!H466)</f>
        <v/>
      </c>
      <c r="H466" s="82" t="str">
        <f>IF(Input!I466="","",Input!I466)</f>
        <v/>
      </c>
      <c r="I466" s="82" t="str">
        <f>IF(Input!J466="","",Input!J466)</f>
        <v/>
      </c>
      <c r="J466" s="82" t="str">
        <f>IF(Input!K466="","",Input!K466)</f>
        <v/>
      </c>
      <c r="K466" s="82" t="str">
        <f>IF(Input!L466="","",Input!L466)</f>
        <v/>
      </c>
      <c r="L466" s="70" t="str">
        <f>IF(B466="","",IF(B466="Box",4,IF(AND(Project!$B$12&gt;0,ISNUMBER(Project!$B$12)),Project!$B$12,12)))</f>
        <v/>
      </c>
      <c r="M466" s="66" t="str">
        <f t="shared" si="49"/>
        <v/>
      </c>
      <c r="N466" s="66" t="str">
        <f t="shared" si="50"/>
        <v/>
      </c>
      <c r="O466" s="67" t="str" cm="1">
        <f t="array" ref="O466">IF(A466="","",ROUND(IF(B466="Circular",Circular(M466),IF(B466="Box",Box(M466,N466),Elliptical(M466,N466))),3))</f>
        <v/>
      </c>
      <c r="P466" s="66" t="str">
        <f t="shared" si="51"/>
        <v/>
      </c>
      <c r="Q466" s="66" t="str" cm="1">
        <f t="array" ref="Q466">IF(M466="","",ROUND(W(M466),2))</f>
        <v/>
      </c>
      <c r="R466" s="66" t="str" cm="1">
        <f t="array" ref="R466">IF(M466="","",ROUND(Wb(Q466,M466),2))</f>
        <v/>
      </c>
      <c r="S466" s="66" t="str" cm="1">
        <f t="array" ref="S466">IF(R466="","",ROUND(K(R466,N466,L466),2))</f>
        <v/>
      </c>
      <c r="T466" s="66" t="str" cm="1">
        <f t="array" ref="T466">IF(S466="","",ROUND(K_3(S466,P466,L466),2))</f>
        <v/>
      </c>
      <c r="U466" s="66" t="str" cm="1">
        <f t="array" ref="U466">IF(S466="","",ROUND(Wt(I466,S466,L466),2))</f>
        <v/>
      </c>
      <c r="V466" s="92" t="str" cm="1">
        <f t="array" ref="V466">IF(A466="","",MAX(ROUND(L_B2(K466,N466),2),0))</f>
        <v/>
      </c>
      <c r="W466" s="92" t="str" cm="1">
        <f t="array" ref="W466">IF(A466="","",MAX(ROUND(L_Tc(K466,I466,N466),2),0))</f>
        <v/>
      </c>
      <c r="X466" s="92" t="str" cm="1">
        <f t="array" ref="X466">IF(N466="","",ROUND(L_Vc(K466,P466,N466),2))</f>
        <v/>
      </c>
      <c r="Y466" s="92" t="str">
        <f t="shared" si="52"/>
        <v/>
      </c>
      <c r="Z466" s="92" t="str">
        <f t="shared" si="53"/>
        <v/>
      </c>
      <c r="AA466" s="92" t="str">
        <f t="shared" si="54"/>
        <v/>
      </c>
      <c r="AB466" s="76" t="str" cm="1">
        <f t="array" ref="AB466">IF(A466="","",AREA_F(IF(RIGHT(G466,4)="ment",P466,I466),R466))</f>
        <v/>
      </c>
      <c r="AC466" s="76" t="str" cm="1">
        <f t="array" ref="AC466">IF(A466="","",ROUND(AREA_BC(R466,S466,N466,O466),2))</f>
        <v/>
      </c>
      <c r="AD466" s="76" t="str">
        <f t="shared" si="55"/>
        <v/>
      </c>
      <c r="AE466" s="76" t="str" cm="1">
        <f t="array" ref="AE466">IF(A466="","",ROUND(AREA_CT(S466,U466,I466),2))</f>
        <v/>
      </c>
      <c r="AF466" s="76" t="str" cm="1">
        <f t="array" ref="AF466">IF(A466="","",ROUND(AREA_VT(T466,U466,I466,P466),2))</f>
        <v/>
      </c>
      <c r="AG466" s="96" t="str" cm="1">
        <f t="array" ref="AG466">IF(A466="","",IF(INDEX(Table_Methods!A:F,MATCH(G466,Table_Methods!B:B,0),1)&lt;&gt;"BKFL1","",MAX(0,ROUND(BKFL1_CEB(AC466,AE466,AH466,F466,F466,J466),1))))</f>
        <v/>
      </c>
      <c r="AH466" s="96" t="str" cm="1">
        <f t="array" ref="AH466">IF(A466="","",IF(INDEX(Table_Methods!A:F,MATCH(G466,Table_Methods!B:B,0),1)&lt;&gt;"BKFL1","",MAX(0,ROUND(BKFL1_STR_NRK(AC466,AE466,K466,V466,W466),1))))</f>
        <v/>
      </c>
      <c r="AI466" s="96" t="str" cm="1">
        <f t="array" ref="AI466">IF(A466="","",IF(INDEX(Table_Methods!A:F,MATCH(G466,Table_Methods!B:B,0),1)&lt;&gt;"BKFL1","",MAX(0,ROUND(BKFL1_STR_RCK(AB466,F466),1))))</f>
        <v/>
      </c>
      <c r="AJ466" s="96" t="str" cm="1">
        <f t="array" ref="AJ466">IF(A466="","",IF(INDEX(Table_Methods!A:F,MATCH(G466,Table_Methods!B:B,0),1)&lt;&gt;"BKFL2","",MAX(0,ROUND(BKFL2_CEB(AC466,AD466,AK466,F466,F466,J466),1))))</f>
        <v/>
      </c>
      <c r="AK466" s="96" t="str" cm="1">
        <f t="array" ref="AK466">IF(A466="","",IF(INDEX(Table_Methods!A:F,MATCH(G466,Table_Methods!B:B,0),1)&lt;&gt;"BKFL2","",MAX(0,ROUND(BKFL2_STR_NRK(AC466,AD466,K466,V466,X466),1))))</f>
        <v/>
      </c>
      <c r="AL466" s="96" t="str" cm="1">
        <f t="array" ref="AL466">IF(A466="","",IF(INDEX(Table_Methods!A:F,MATCH(G466,Table_Methods!B:B,0),1)&lt;&gt;"BKFL2","",MAX(0,ROUND(BKFL2_STR_RCK(AB466,F466),1))))</f>
        <v/>
      </c>
      <c r="AM466" s="96" t="str" cm="1">
        <f t="array" ref="AM466">IF(A466="","",IF(INDEX(Table_Methods!A:F,MATCH(G466,Table_Methods!B:B,0),1)&lt;&gt;"BKFL3","",MAX(0,ROUND(BKFL3_STR(AC466+AE466,K466),1))))</f>
        <v/>
      </c>
      <c r="AN466" s="96" t="str" cm="1">
        <f t="array" ref="AN466">IF(A466="","",IF(INDEX(Table_Methods!A:F,MATCH(G466,Table_Methods!B:B,0),1)&lt;&gt;"BKFL6","",MAX(0,ROUND(BKFL6_CEB(AC466,AE466,AO466,F466,F466,J466),1))))</f>
        <v/>
      </c>
      <c r="AO466" s="97" t="str" cm="1">
        <f t="array" ref="AO466">IF(A466="","",IF(INDEX(Table_Methods!A:F,MATCH(G466,Table_Methods!B:B,0),1)&lt;&gt;"BKFL6","",MAX(0,ROUND(BKFL6_STR_NRK(AC466,K466,V466),1))))</f>
        <v/>
      </c>
      <c r="AP466" s="96" t="str" cm="1">
        <f t="array" ref="AP466">IF(A466="","",IF(INDEX(Table_Methods!A:F,MATCH(G466,Table_Methods!B:B,0),1)&lt;&gt;"BKFL6","",MAX(0,ROUND(BKFL6_STR_RCK(AB466,F466),1))))</f>
        <v/>
      </c>
      <c r="AQ466" s="97" t="str" cm="1">
        <f t="array" ref="AQ466">IF(A466="","",IF(INDEX(Table_Methods!A:F,MATCH(G466,Table_Methods!B:B,0),1)&lt;&gt;"BKFL7","",MAX(0,ROUND(BKFL7_CEB(AC466,AD466,AR466,F466,F466,J466),1))))</f>
        <v/>
      </c>
      <c r="AR466" s="96" t="str" cm="1">
        <f t="array" ref="AR466">IF(A466="","",IF(INDEX(Table_Methods!A:F,MATCH(G466,Table_Methods!B:B,0),1)&lt;&gt;"BKFL7","",MAX(0,ROUND(BKFL7_STR_NRK(AC466,K466,V466),1))))</f>
        <v/>
      </c>
      <c r="AS466" s="96" t="str" cm="1">
        <f t="array" ref="AS466">IF(A466="","",IF(INDEX(Table_Methods!A:F,MATCH(G466,Table_Methods!B:B,0),1)&lt;&gt;"BKFL7","",MAX(0,ROUND(BKFL7_STR_RCK(AB466,F466),1))))</f>
        <v/>
      </c>
      <c r="AT466" s="97" t="str" cm="1">
        <f t="array" ref="AT466">IF(A466="","",IF(INDEX(Table_Methods!A:F,MATCH(G466,Table_Methods!B:B,0),1)&lt;&gt;"BKFL8","",MAX(0,ROUND(BKFL8_CEB(AF466,Z466,AA466),1))))</f>
        <v/>
      </c>
      <c r="AU466" s="96" t="str" cm="1">
        <f t="array" ref="AU466">IF(A466="","",IF(INDEX(Table_Methods!A:F,MATCH(G466,Table_Methods!B:B,0),1)&lt;&gt;"BKFL8","",MAX(0,ROUND(BKFL8_STR_NRK(AC466,AD466,X466,Y466,Z466),1))))</f>
        <v/>
      </c>
      <c r="AV466" s="96" t="str" cm="1">
        <f t="array" ref="AV466">IF(A466="","",IF(INDEX(Table_Methods!A:F,MATCH(G466,Table_Methods!B:B,0),1)&lt;&gt;"BKFL8","",MAX(0,ROUND(BKFL8_STR_RCK(AB466,X466),1))))</f>
        <v/>
      </c>
      <c r="AW466" s="96" t="str" cm="1">
        <f t="array" ref="AW466">IF(A466="","",IF(INDEX(Table_Methods!A:F,MATCH(G466,Table_Methods!B:B,0),1)&lt;&gt;"BKFL9","",MAX(0,ROUND(BKFL9_STR_NRK(AC466,AD466,X466,Y466,Z466),1))))</f>
        <v/>
      </c>
      <c r="AX466" s="96" t="str" cm="1">
        <f t="array" ref="AX466">IF(A466="","",IF(INDEX(Table_Methods!A:F,MATCH(G466,Table_Methods!B:B,0),1)&lt;&gt;"BKFL9","",MAX(0,ROUND(BKFL9_STR_RCK(AB466,X466),1))))</f>
        <v/>
      </c>
    </row>
    <row r="467" spans="1:50" x14ac:dyDescent="0.25">
      <c r="A467" s="82" t="str">
        <f>IF(Input!A467="","",Input!A467)</f>
        <v/>
      </c>
      <c r="B467" s="82" t="str">
        <f>IF(Input!B467="","",Input!B467)</f>
        <v/>
      </c>
      <c r="C467" s="82" t="str">
        <f>IF(Input!D467="","",Input!D467)</f>
        <v/>
      </c>
      <c r="D467" s="82" t="str">
        <f>IF(Input!E467="","",Input!E467)</f>
        <v/>
      </c>
      <c r="E467" s="82" t="str">
        <f>IF(Input!F467="","",Input!F467)</f>
        <v/>
      </c>
      <c r="F467" s="82" t="str">
        <f>IF(Input!G467="","",Input!G467)</f>
        <v/>
      </c>
      <c r="G467" s="83" t="str">
        <f>IF(Input!H467="","",Input!H467)</f>
        <v/>
      </c>
      <c r="H467" s="82" t="str">
        <f>IF(Input!I467="","",Input!I467)</f>
        <v/>
      </c>
      <c r="I467" s="82" t="str">
        <f>IF(Input!J467="","",Input!J467)</f>
        <v/>
      </c>
      <c r="J467" s="82" t="str">
        <f>IF(Input!K467="","",Input!K467)</f>
        <v/>
      </c>
      <c r="K467" s="82" t="str">
        <f>IF(Input!L467="","",Input!L467)</f>
        <v/>
      </c>
      <c r="L467" s="70" t="str">
        <f>IF(B467="","",IF(B467="Box",4,IF(AND(Project!$B$12&gt;0,ISNUMBER(Project!$B$12)),Project!$B$12,12)))</f>
        <v/>
      </c>
      <c r="M467" s="66" t="str">
        <f t="shared" si="49"/>
        <v/>
      </c>
      <c r="N467" s="66" t="str">
        <f t="shared" si="50"/>
        <v/>
      </c>
      <c r="O467" s="67" t="str" cm="1">
        <f t="array" ref="O467">IF(A467="","",ROUND(IF(B467="Circular",Circular(M467),IF(B467="Box",Box(M467,N467),Elliptical(M467,N467))),3))</f>
        <v/>
      </c>
      <c r="P467" s="66" t="str">
        <f t="shared" si="51"/>
        <v/>
      </c>
      <c r="Q467" s="66" t="str" cm="1">
        <f t="array" ref="Q467">IF(M467="","",ROUND(W(M467),2))</f>
        <v/>
      </c>
      <c r="R467" s="66" t="str" cm="1">
        <f t="array" ref="R467">IF(M467="","",ROUND(Wb(Q467,M467),2))</f>
        <v/>
      </c>
      <c r="S467" s="66" t="str" cm="1">
        <f t="array" ref="S467">IF(R467="","",ROUND(K(R467,N467,L467),2))</f>
        <v/>
      </c>
      <c r="T467" s="66" t="str" cm="1">
        <f t="array" ref="T467">IF(S467="","",ROUND(K_3(S467,P467,L467),2))</f>
        <v/>
      </c>
      <c r="U467" s="66" t="str" cm="1">
        <f t="array" ref="U467">IF(S467="","",ROUND(Wt(I467,S467,L467),2))</f>
        <v/>
      </c>
      <c r="V467" s="92" t="str" cm="1">
        <f t="array" ref="V467">IF(A467="","",MAX(ROUND(L_B2(K467,N467),2),0))</f>
        <v/>
      </c>
      <c r="W467" s="92" t="str" cm="1">
        <f t="array" ref="W467">IF(A467="","",MAX(ROUND(L_Tc(K467,I467,N467),2),0))</f>
        <v/>
      </c>
      <c r="X467" s="92" t="str" cm="1">
        <f t="array" ref="X467">IF(N467="","",ROUND(L_Vc(K467,P467,N467),2))</f>
        <v/>
      </c>
      <c r="Y467" s="92" t="str">
        <f t="shared" si="52"/>
        <v/>
      </c>
      <c r="Z467" s="92" t="str">
        <f t="shared" si="53"/>
        <v/>
      </c>
      <c r="AA467" s="92" t="str">
        <f t="shared" si="54"/>
        <v/>
      </c>
      <c r="AB467" s="76" t="str" cm="1">
        <f t="array" ref="AB467">IF(A467="","",AREA_F(IF(RIGHT(G467,4)="ment",P467,I467),R467))</f>
        <v/>
      </c>
      <c r="AC467" s="76" t="str" cm="1">
        <f t="array" ref="AC467">IF(A467="","",ROUND(AREA_BC(R467,S467,N467,O467),2))</f>
        <v/>
      </c>
      <c r="AD467" s="76" t="str">
        <f t="shared" si="55"/>
        <v/>
      </c>
      <c r="AE467" s="76" t="str" cm="1">
        <f t="array" ref="AE467">IF(A467="","",ROUND(AREA_CT(S467,U467,I467),2))</f>
        <v/>
      </c>
      <c r="AF467" s="76" t="str" cm="1">
        <f t="array" ref="AF467">IF(A467="","",ROUND(AREA_VT(T467,U467,I467,P467),2))</f>
        <v/>
      </c>
      <c r="AG467" s="96" t="str" cm="1">
        <f t="array" ref="AG467">IF(A467="","",IF(INDEX(Table_Methods!A:F,MATCH(G467,Table_Methods!B:B,0),1)&lt;&gt;"BKFL1","",MAX(0,ROUND(BKFL1_CEB(AC467,AE467,AH467,F467,F467,J467),1))))</f>
        <v/>
      </c>
      <c r="AH467" s="96" t="str" cm="1">
        <f t="array" ref="AH467">IF(A467="","",IF(INDEX(Table_Methods!A:F,MATCH(G467,Table_Methods!B:B,0),1)&lt;&gt;"BKFL1","",MAX(0,ROUND(BKFL1_STR_NRK(AC467,AE467,K467,V467,W467),1))))</f>
        <v/>
      </c>
      <c r="AI467" s="96" t="str" cm="1">
        <f t="array" ref="AI467">IF(A467="","",IF(INDEX(Table_Methods!A:F,MATCH(G467,Table_Methods!B:B,0),1)&lt;&gt;"BKFL1","",MAX(0,ROUND(BKFL1_STR_RCK(AB467,F467),1))))</f>
        <v/>
      </c>
      <c r="AJ467" s="96" t="str" cm="1">
        <f t="array" ref="AJ467">IF(A467="","",IF(INDEX(Table_Methods!A:F,MATCH(G467,Table_Methods!B:B,0),1)&lt;&gt;"BKFL2","",MAX(0,ROUND(BKFL2_CEB(AC467,AD467,AK467,F467,F467,J467),1))))</f>
        <v/>
      </c>
      <c r="AK467" s="96" t="str" cm="1">
        <f t="array" ref="AK467">IF(A467="","",IF(INDEX(Table_Methods!A:F,MATCH(G467,Table_Methods!B:B,0),1)&lt;&gt;"BKFL2","",MAX(0,ROUND(BKFL2_STR_NRK(AC467,AD467,K467,V467,X467),1))))</f>
        <v/>
      </c>
      <c r="AL467" s="96" t="str" cm="1">
        <f t="array" ref="AL467">IF(A467="","",IF(INDEX(Table_Methods!A:F,MATCH(G467,Table_Methods!B:B,0),1)&lt;&gt;"BKFL2","",MAX(0,ROUND(BKFL2_STR_RCK(AB467,F467),1))))</f>
        <v/>
      </c>
      <c r="AM467" s="96" t="str" cm="1">
        <f t="array" ref="AM467">IF(A467="","",IF(INDEX(Table_Methods!A:F,MATCH(G467,Table_Methods!B:B,0),1)&lt;&gt;"BKFL3","",MAX(0,ROUND(BKFL3_STR(AC467+AE467,K467),1))))</f>
        <v/>
      </c>
      <c r="AN467" s="96" t="str" cm="1">
        <f t="array" ref="AN467">IF(A467="","",IF(INDEX(Table_Methods!A:F,MATCH(G467,Table_Methods!B:B,0),1)&lt;&gt;"BKFL6","",MAX(0,ROUND(BKFL6_CEB(AC467,AE467,AO467,F467,F467,J467),1))))</f>
        <v/>
      </c>
      <c r="AO467" s="97" t="str" cm="1">
        <f t="array" ref="AO467">IF(A467="","",IF(INDEX(Table_Methods!A:F,MATCH(G467,Table_Methods!B:B,0),1)&lt;&gt;"BKFL6","",MAX(0,ROUND(BKFL6_STR_NRK(AC467,K467,V467),1))))</f>
        <v/>
      </c>
      <c r="AP467" s="96" t="str" cm="1">
        <f t="array" ref="AP467">IF(A467="","",IF(INDEX(Table_Methods!A:F,MATCH(G467,Table_Methods!B:B,0),1)&lt;&gt;"BKFL6","",MAX(0,ROUND(BKFL6_STR_RCK(AB467,F467),1))))</f>
        <v/>
      </c>
      <c r="AQ467" s="97" t="str" cm="1">
        <f t="array" ref="AQ467">IF(A467="","",IF(INDEX(Table_Methods!A:F,MATCH(G467,Table_Methods!B:B,0),1)&lt;&gt;"BKFL7","",MAX(0,ROUND(BKFL7_CEB(AC467,AD467,AR467,F467,F467,J467),1))))</f>
        <v/>
      </c>
      <c r="AR467" s="96" t="str" cm="1">
        <f t="array" ref="AR467">IF(A467="","",IF(INDEX(Table_Methods!A:F,MATCH(G467,Table_Methods!B:B,0),1)&lt;&gt;"BKFL7","",MAX(0,ROUND(BKFL7_STR_NRK(AC467,K467,V467),1))))</f>
        <v/>
      </c>
      <c r="AS467" s="96" t="str" cm="1">
        <f t="array" ref="AS467">IF(A467="","",IF(INDEX(Table_Methods!A:F,MATCH(G467,Table_Methods!B:B,0),1)&lt;&gt;"BKFL7","",MAX(0,ROUND(BKFL7_STR_RCK(AB467,F467),1))))</f>
        <v/>
      </c>
      <c r="AT467" s="97" t="str" cm="1">
        <f t="array" ref="AT467">IF(A467="","",IF(INDEX(Table_Methods!A:F,MATCH(G467,Table_Methods!B:B,0),1)&lt;&gt;"BKFL8","",MAX(0,ROUND(BKFL8_CEB(AF467,Z467,AA467),1))))</f>
        <v/>
      </c>
      <c r="AU467" s="96" t="str" cm="1">
        <f t="array" ref="AU467">IF(A467="","",IF(INDEX(Table_Methods!A:F,MATCH(G467,Table_Methods!B:B,0),1)&lt;&gt;"BKFL8","",MAX(0,ROUND(BKFL8_STR_NRK(AC467,AD467,X467,Y467,Z467),1))))</f>
        <v/>
      </c>
      <c r="AV467" s="96" t="str" cm="1">
        <f t="array" ref="AV467">IF(A467="","",IF(INDEX(Table_Methods!A:F,MATCH(G467,Table_Methods!B:B,0),1)&lt;&gt;"BKFL8","",MAX(0,ROUND(BKFL8_STR_RCK(AB467,X467),1))))</f>
        <v/>
      </c>
      <c r="AW467" s="96" t="str" cm="1">
        <f t="array" ref="AW467">IF(A467="","",IF(INDEX(Table_Methods!A:F,MATCH(G467,Table_Methods!B:B,0),1)&lt;&gt;"BKFL9","",MAX(0,ROUND(BKFL9_STR_NRK(AC467,AD467,X467,Y467,Z467),1))))</f>
        <v/>
      </c>
      <c r="AX467" s="96" t="str" cm="1">
        <f t="array" ref="AX467">IF(A467="","",IF(INDEX(Table_Methods!A:F,MATCH(G467,Table_Methods!B:B,0),1)&lt;&gt;"BKFL9","",MAX(0,ROUND(BKFL9_STR_RCK(AB467,X467),1))))</f>
        <v/>
      </c>
    </row>
    <row r="468" spans="1:50" x14ac:dyDescent="0.25">
      <c r="A468" s="82" t="str">
        <f>IF(Input!A468="","",Input!A468)</f>
        <v/>
      </c>
      <c r="B468" s="82" t="str">
        <f>IF(Input!B468="","",Input!B468)</f>
        <v/>
      </c>
      <c r="C468" s="82" t="str">
        <f>IF(Input!D468="","",Input!D468)</f>
        <v/>
      </c>
      <c r="D468" s="82" t="str">
        <f>IF(Input!E468="","",Input!E468)</f>
        <v/>
      </c>
      <c r="E468" s="82" t="str">
        <f>IF(Input!F468="","",Input!F468)</f>
        <v/>
      </c>
      <c r="F468" s="82" t="str">
        <f>IF(Input!G468="","",Input!G468)</f>
        <v/>
      </c>
      <c r="G468" s="83" t="str">
        <f>IF(Input!H468="","",Input!H468)</f>
        <v/>
      </c>
      <c r="H468" s="82" t="str">
        <f>IF(Input!I468="","",Input!I468)</f>
        <v/>
      </c>
      <c r="I468" s="82" t="str">
        <f>IF(Input!J468="","",Input!J468)</f>
        <v/>
      </c>
      <c r="J468" s="82" t="str">
        <f>IF(Input!K468="","",Input!K468)</f>
        <v/>
      </c>
      <c r="K468" s="82" t="str">
        <f>IF(Input!L468="","",Input!L468)</f>
        <v/>
      </c>
      <c r="L468" s="70" t="str">
        <f>IF(B468="","",IF(B468="Box",4,IF(AND(Project!$B$12&gt;0,ISNUMBER(Project!$B$12)),Project!$B$12,12)))</f>
        <v/>
      </c>
      <c r="M468" s="66" t="str">
        <f t="shared" si="49"/>
        <v/>
      </c>
      <c r="N468" s="66" t="str">
        <f t="shared" si="50"/>
        <v/>
      </c>
      <c r="O468" s="67" t="str" cm="1">
        <f t="array" ref="O468">IF(A468="","",ROUND(IF(B468="Circular",Circular(M468),IF(B468="Box",Box(M468,N468),Elliptical(M468,N468))),3))</f>
        <v/>
      </c>
      <c r="P468" s="66" t="str">
        <f t="shared" si="51"/>
        <v/>
      </c>
      <c r="Q468" s="66" t="str" cm="1">
        <f t="array" ref="Q468">IF(M468="","",ROUND(W(M468),2))</f>
        <v/>
      </c>
      <c r="R468" s="66" t="str" cm="1">
        <f t="array" ref="R468">IF(M468="","",ROUND(Wb(Q468,M468),2))</f>
        <v/>
      </c>
      <c r="S468" s="66" t="str" cm="1">
        <f t="array" ref="S468">IF(R468="","",ROUND(K(R468,N468,L468),2))</f>
        <v/>
      </c>
      <c r="T468" s="66" t="str" cm="1">
        <f t="array" ref="T468">IF(S468="","",ROUND(K_3(S468,P468,L468),2))</f>
        <v/>
      </c>
      <c r="U468" s="66" t="str" cm="1">
        <f t="array" ref="U468">IF(S468="","",ROUND(Wt(I468,S468,L468),2))</f>
        <v/>
      </c>
      <c r="V468" s="92" t="str" cm="1">
        <f t="array" ref="V468">IF(A468="","",MAX(ROUND(L_B2(K468,N468),2),0))</f>
        <v/>
      </c>
      <c r="W468" s="92" t="str" cm="1">
        <f t="array" ref="W468">IF(A468="","",MAX(ROUND(L_Tc(K468,I468,N468),2),0))</f>
        <v/>
      </c>
      <c r="X468" s="92" t="str" cm="1">
        <f t="array" ref="X468">IF(N468="","",ROUND(L_Vc(K468,P468,N468),2))</f>
        <v/>
      </c>
      <c r="Y468" s="92" t="str">
        <f t="shared" si="52"/>
        <v/>
      </c>
      <c r="Z468" s="92" t="str">
        <f t="shared" si="53"/>
        <v/>
      </c>
      <c r="AA468" s="92" t="str">
        <f t="shared" si="54"/>
        <v/>
      </c>
      <c r="AB468" s="76" t="str" cm="1">
        <f t="array" ref="AB468">IF(A468="","",AREA_F(IF(RIGHT(G468,4)="ment",P468,I468),R468))</f>
        <v/>
      </c>
      <c r="AC468" s="76" t="str" cm="1">
        <f t="array" ref="AC468">IF(A468="","",ROUND(AREA_BC(R468,S468,N468,O468),2))</f>
        <v/>
      </c>
      <c r="AD468" s="76" t="str">
        <f t="shared" si="55"/>
        <v/>
      </c>
      <c r="AE468" s="76" t="str" cm="1">
        <f t="array" ref="AE468">IF(A468="","",ROUND(AREA_CT(S468,U468,I468),2))</f>
        <v/>
      </c>
      <c r="AF468" s="76" t="str" cm="1">
        <f t="array" ref="AF468">IF(A468="","",ROUND(AREA_VT(T468,U468,I468,P468),2))</f>
        <v/>
      </c>
      <c r="AG468" s="96" t="str" cm="1">
        <f t="array" ref="AG468">IF(A468="","",IF(INDEX(Table_Methods!A:F,MATCH(G468,Table_Methods!B:B,0),1)&lt;&gt;"BKFL1","",MAX(0,ROUND(BKFL1_CEB(AC468,AE468,AH468,F468,F468,J468),1))))</f>
        <v/>
      </c>
      <c r="AH468" s="96" t="str" cm="1">
        <f t="array" ref="AH468">IF(A468="","",IF(INDEX(Table_Methods!A:F,MATCH(G468,Table_Methods!B:B,0),1)&lt;&gt;"BKFL1","",MAX(0,ROUND(BKFL1_STR_NRK(AC468,AE468,K468,V468,W468),1))))</f>
        <v/>
      </c>
      <c r="AI468" s="96" t="str" cm="1">
        <f t="array" ref="AI468">IF(A468="","",IF(INDEX(Table_Methods!A:F,MATCH(G468,Table_Methods!B:B,0),1)&lt;&gt;"BKFL1","",MAX(0,ROUND(BKFL1_STR_RCK(AB468,F468),1))))</f>
        <v/>
      </c>
      <c r="AJ468" s="96" t="str" cm="1">
        <f t="array" ref="AJ468">IF(A468="","",IF(INDEX(Table_Methods!A:F,MATCH(G468,Table_Methods!B:B,0),1)&lt;&gt;"BKFL2","",MAX(0,ROUND(BKFL2_CEB(AC468,AD468,AK468,F468,F468,J468),1))))</f>
        <v/>
      </c>
      <c r="AK468" s="96" t="str" cm="1">
        <f t="array" ref="AK468">IF(A468="","",IF(INDEX(Table_Methods!A:F,MATCH(G468,Table_Methods!B:B,0),1)&lt;&gt;"BKFL2","",MAX(0,ROUND(BKFL2_STR_NRK(AC468,AD468,K468,V468,X468),1))))</f>
        <v/>
      </c>
      <c r="AL468" s="96" t="str" cm="1">
        <f t="array" ref="AL468">IF(A468="","",IF(INDEX(Table_Methods!A:F,MATCH(G468,Table_Methods!B:B,0),1)&lt;&gt;"BKFL2","",MAX(0,ROUND(BKFL2_STR_RCK(AB468,F468),1))))</f>
        <v/>
      </c>
      <c r="AM468" s="96" t="str" cm="1">
        <f t="array" ref="AM468">IF(A468="","",IF(INDEX(Table_Methods!A:F,MATCH(G468,Table_Methods!B:B,0),1)&lt;&gt;"BKFL3","",MAX(0,ROUND(BKFL3_STR(AC468+AE468,K468),1))))</f>
        <v/>
      </c>
      <c r="AN468" s="96" t="str" cm="1">
        <f t="array" ref="AN468">IF(A468="","",IF(INDEX(Table_Methods!A:F,MATCH(G468,Table_Methods!B:B,0),1)&lt;&gt;"BKFL6","",MAX(0,ROUND(BKFL6_CEB(AC468,AE468,AO468,F468,F468,J468),1))))</f>
        <v/>
      </c>
      <c r="AO468" s="97" t="str" cm="1">
        <f t="array" ref="AO468">IF(A468="","",IF(INDEX(Table_Methods!A:F,MATCH(G468,Table_Methods!B:B,0),1)&lt;&gt;"BKFL6","",MAX(0,ROUND(BKFL6_STR_NRK(AC468,K468,V468),1))))</f>
        <v/>
      </c>
      <c r="AP468" s="96" t="str" cm="1">
        <f t="array" ref="AP468">IF(A468="","",IF(INDEX(Table_Methods!A:F,MATCH(G468,Table_Methods!B:B,0),1)&lt;&gt;"BKFL6","",MAX(0,ROUND(BKFL6_STR_RCK(AB468,F468),1))))</f>
        <v/>
      </c>
      <c r="AQ468" s="97" t="str" cm="1">
        <f t="array" ref="AQ468">IF(A468="","",IF(INDEX(Table_Methods!A:F,MATCH(G468,Table_Methods!B:B,0),1)&lt;&gt;"BKFL7","",MAX(0,ROUND(BKFL7_CEB(AC468,AD468,AR468,F468,F468,J468),1))))</f>
        <v/>
      </c>
      <c r="AR468" s="96" t="str" cm="1">
        <f t="array" ref="AR468">IF(A468="","",IF(INDEX(Table_Methods!A:F,MATCH(G468,Table_Methods!B:B,0),1)&lt;&gt;"BKFL7","",MAX(0,ROUND(BKFL7_STR_NRK(AC468,K468,V468),1))))</f>
        <v/>
      </c>
      <c r="AS468" s="96" t="str" cm="1">
        <f t="array" ref="AS468">IF(A468="","",IF(INDEX(Table_Methods!A:F,MATCH(G468,Table_Methods!B:B,0),1)&lt;&gt;"BKFL7","",MAX(0,ROUND(BKFL7_STR_RCK(AB468,F468),1))))</f>
        <v/>
      </c>
      <c r="AT468" s="97" t="str" cm="1">
        <f t="array" ref="AT468">IF(A468="","",IF(INDEX(Table_Methods!A:F,MATCH(G468,Table_Methods!B:B,0),1)&lt;&gt;"BKFL8","",MAX(0,ROUND(BKFL8_CEB(AF468,Z468,AA468),1))))</f>
        <v/>
      </c>
      <c r="AU468" s="96" t="str" cm="1">
        <f t="array" ref="AU468">IF(A468="","",IF(INDEX(Table_Methods!A:F,MATCH(G468,Table_Methods!B:B,0),1)&lt;&gt;"BKFL8","",MAX(0,ROUND(BKFL8_STR_NRK(AC468,AD468,X468,Y468,Z468),1))))</f>
        <v/>
      </c>
      <c r="AV468" s="96" t="str" cm="1">
        <f t="array" ref="AV468">IF(A468="","",IF(INDEX(Table_Methods!A:F,MATCH(G468,Table_Methods!B:B,0),1)&lt;&gt;"BKFL8","",MAX(0,ROUND(BKFL8_STR_RCK(AB468,X468),1))))</f>
        <v/>
      </c>
      <c r="AW468" s="96" t="str" cm="1">
        <f t="array" ref="AW468">IF(A468="","",IF(INDEX(Table_Methods!A:F,MATCH(G468,Table_Methods!B:B,0),1)&lt;&gt;"BKFL9","",MAX(0,ROUND(BKFL9_STR_NRK(AC468,AD468,X468,Y468,Z468),1))))</f>
        <v/>
      </c>
      <c r="AX468" s="96" t="str" cm="1">
        <f t="array" ref="AX468">IF(A468="","",IF(INDEX(Table_Methods!A:F,MATCH(G468,Table_Methods!B:B,0),1)&lt;&gt;"BKFL9","",MAX(0,ROUND(BKFL9_STR_RCK(AB468,X468),1))))</f>
        <v/>
      </c>
    </row>
    <row r="469" spans="1:50" x14ac:dyDescent="0.25">
      <c r="A469" s="82" t="str">
        <f>IF(Input!A469="","",Input!A469)</f>
        <v/>
      </c>
      <c r="B469" s="82" t="str">
        <f>IF(Input!B469="","",Input!B469)</f>
        <v/>
      </c>
      <c r="C469" s="82" t="str">
        <f>IF(Input!D469="","",Input!D469)</f>
        <v/>
      </c>
      <c r="D469" s="82" t="str">
        <f>IF(Input!E469="","",Input!E469)</f>
        <v/>
      </c>
      <c r="E469" s="82" t="str">
        <f>IF(Input!F469="","",Input!F469)</f>
        <v/>
      </c>
      <c r="F469" s="82" t="str">
        <f>IF(Input!G469="","",Input!G469)</f>
        <v/>
      </c>
      <c r="G469" s="83" t="str">
        <f>IF(Input!H469="","",Input!H469)</f>
        <v/>
      </c>
      <c r="H469" s="82" t="str">
        <f>IF(Input!I469="","",Input!I469)</f>
        <v/>
      </c>
      <c r="I469" s="82" t="str">
        <f>IF(Input!J469="","",Input!J469)</f>
        <v/>
      </c>
      <c r="J469" s="82" t="str">
        <f>IF(Input!K469="","",Input!K469)</f>
        <v/>
      </c>
      <c r="K469" s="82" t="str">
        <f>IF(Input!L469="","",Input!L469)</f>
        <v/>
      </c>
      <c r="L469" s="70" t="str">
        <f>IF(B469="","",IF(B469="Box",4,IF(AND(Project!$B$12&gt;0,ISNUMBER(Project!$B$12)),Project!$B$12,12)))</f>
        <v/>
      </c>
      <c r="M469" s="66" t="str">
        <f t="shared" si="49"/>
        <v/>
      </c>
      <c r="N469" s="66" t="str">
        <f t="shared" si="50"/>
        <v/>
      </c>
      <c r="O469" s="67" t="str" cm="1">
        <f t="array" ref="O469">IF(A469="","",ROUND(IF(B469="Circular",Circular(M469),IF(B469="Box",Box(M469,N469),Elliptical(M469,N469))),3))</f>
        <v/>
      </c>
      <c r="P469" s="66" t="str">
        <f t="shared" si="51"/>
        <v/>
      </c>
      <c r="Q469" s="66" t="str" cm="1">
        <f t="array" ref="Q469">IF(M469="","",ROUND(W(M469),2))</f>
        <v/>
      </c>
      <c r="R469" s="66" t="str" cm="1">
        <f t="array" ref="R469">IF(M469="","",ROUND(Wb(Q469,M469),2))</f>
        <v/>
      </c>
      <c r="S469" s="66" t="str" cm="1">
        <f t="array" ref="S469">IF(R469="","",ROUND(K(R469,N469,L469),2))</f>
        <v/>
      </c>
      <c r="T469" s="66" t="str" cm="1">
        <f t="array" ref="T469">IF(S469="","",ROUND(K_3(S469,P469,L469),2))</f>
        <v/>
      </c>
      <c r="U469" s="66" t="str" cm="1">
        <f t="array" ref="U469">IF(S469="","",ROUND(Wt(I469,S469,L469),2))</f>
        <v/>
      </c>
      <c r="V469" s="92" t="str" cm="1">
        <f t="array" ref="V469">IF(A469="","",MAX(ROUND(L_B2(K469,N469),2),0))</f>
        <v/>
      </c>
      <c r="W469" s="92" t="str" cm="1">
        <f t="array" ref="W469">IF(A469="","",MAX(ROUND(L_Tc(K469,I469,N469),2),0))</f>
        <v/>
      </c>
      <c r="X469" s="92" t="str" cm="1">
        <f t="array" ref="X469">IF(N469="","",ROUND(L_Vc(K469,P469,N469),2))</f>
        <v/>
      </c>
      <c r="Y469" s="92" t="str">
        <f t="shared" si="52"/>
        <v/>
      </c>
      <c r="Z469" s="92" t="str">
        <f t="shared" si="53"/>
        <v/>
      </c>
      <c r="AA469" s="92" t="str">
        <f t="shared" si="54"/>
        <v/>
      </c>
      <c r="AB469" s="76" t="str" cm="1">
        <f t="array" ref="AB469">IF(A469="","",AREA_F(IF(RIGHT(G469,4)="ment",P469,I469),R469))</f>
        <v/>
      </c>
      <c r="AC469" s="76" t="str" cm="1">
        <f t="array" ref="AC469">IF(A469="","",ROUND(AREA_BC(R469,S469,N469,O469),2))</f>
        <v/>
      </c>
      <c r="AD469" s="76" t="str">
        <f t="shared" si="55"/>
        <v/>
      </c>
      <c r="AE469" s="76" t="str" cm="1">
        <f t="array" ref="AE469">IF(A469="","",ROUND(AREA_CT(S469,U469,I469),2))</f>
        <v/>
      </c>
      <c r="AF469" s="76" t="str" cm="1">
        <f t="array" ref="AF469">IF(A469="","",ROUND(AREA_VT(T469,U469,I469,P469),2))</f>
        <v/>
      </c>
      <c r="AG469" s="96" t="str" cm="1">
        <f t="array" ref="AG469">IF(A469="","",IF(INDEX(Table_Methods!A:F,MATCH(G469,Table_Methods!B:B,0),1)&lt;&gt;"BKFL1","",MAX(0,ROUND(BKFL1_CEB(AC469,AE469,AH469,F469,F469,J469),1))))</f>
        <v/>
      </c>
      <c r="AH469" s="96" t="str" cm="1">
        <f t="array" ref="AH469">IF(A469="","",IF(INDEX(Table_Methods!A:F,MATCH(G469,Table_Methods!B:B,0),1)&lt;&gt;"BKFL1","",MAX(0,ROUND(BKFL1_STR_NRK(AC469,AE469,K469,V469,W469),1))))</f>
        <v/>
      </c>
      <c r="AI469" s="96" t="str" cm="1">
        <f t="array" ref="AI469">IF(A469="","",IF(INDEX(Table_Methods!A:F,MATCH(G469,Table_Methods!B:B,0),1)&lt;&gt;"BKFL1","",MAX(0,ROUND(BKFL1_STR_RCK(AB469,F469),1))))</f>
        <v/>
      </c>
      <c r="AJ469" s="96" t="str" cm="1">
        <f t="array" ref="AJ469">IF(A469="","",IF(INDEX(Table_Methods!A:F,MATCH(G469,Table_Methods!B:B,0),1)&lt;&gt;"BKFL2","",MAX(0,ROUND(BKFL2_CEB(AC469,AD469,AK469,F469,F469,J469),1))))</f>
        <v/>
      </c>
      <c r="AK469" s="96" t="str" cm="1">
        <f t="array" ref="AK469">IF(A469="","",IF(INDEX(Table_Methods!A:F,MATCH(G469,Table_Methods!B:B,0),1)&lt;&gt;"BKFL2","",MAX(0,ROUND(BKFL2_STR_NRK(AC469,AD469,K469,V469,X469),1))))</f>
        <v/>
      </c>
      <c r="AL469" s="96" t="str" cm="1">
        <f t="array" ref="AL469">IF(A469="","",IF(INDEX(Table_Methods!A:F,MATCH(G469,Table_Methods!B:B,0),1)&lt;&gt;"BKFL2","",MAX(0,ROUND(BKFL2_STR_RCK(AB469,F469),1))))</f>
        <v/>
      </c>
      <c r="AM469" s="96" t="str" cm="1">
        <f t="array" ref="AM469">IF(A469="","",IF(INDEX(Table_Methods!A:F,MATCH(G469,Table_Methods!B:B,0),1)&lt;&gt;"BKFL3","",MAX(0,ROUND(BKFL3_STR(AC469+AE469,K469),1))))</f>
        <v/>
      </c>
      <c r="AN469" s="96" t="str" cm="1">
        <f t="array" ref="AN469">IF(A469="","",IF(INDEX(Table_Methods!A:F,MATCH(G469,Table_Methods!B:B,0),1)&lt;&gt;"BKFL6","",MAX(0,ROUND(BKFL6_CEB(AC469,AE469,AO469,F469,F469,J469),1))))</f>
        <v/>
      </c>
      <c r="AO469" s="97" t="str" cm="1">
        <f t="array" ref="AO469">IF(A469="","",IF(INDEX(Table_Methods!A:F,MATCH(G469,Table_Methods!B:B,0),1)&lt;&gt;"BKFL6","",MAX(0,ROUND(BKFL6_STR_NRK(AC469,K469,V469),1))))</f>
        <v/>
      </c>
      <c r="AP469" s="96" t="str" cm="1">
        <f t="array" ref="AP469">IF(A469="","",IF(INDEX(Table_Methods!A:F,MATCH(G469,Table_Methods!B:B,0),1)&lt;&gt;"BKFL6","",MAX(0,ROUND(BKFL6_STR_RCK(AB469,F469),1))))</f>
        <v/>
      </c>
      <c r="AQ469" s="97" t="str" cm="1">
        <f t="array" ref="AQ469">IF(A469="","",IF(INDEX(Table_Methods!A:F,MATCH(G469,Table_Methods!B:B,0),1)&lt;&gt;"BKFL7","",MAX(0,ROUND(BKFL7_CEB(AC469,AD469,AR469,F469,F469,J469),1))))</f>
        <v/>
      </c>
      <c r="AR469" s="96" t="str" cm="1">
        <f t="array" ref="AR469">IF(A469="","",IF(INDEX(Table_Methods!A:F,MATCH(G469,Table_Methods!B:B,0),1)&lt;&gt;"BKFL7","",MAX(0,ROUND(BKFL7_STR_NRK(AC469,K469,V469),1))))</f>
        <v/>
      </c>
      <c r="AS469" s="96" t="str" cm="1">
        <f t="array" ref="AS469">IF(A469="","",IF(INDEX(Table_Methods!A:F,MATCH(G469,Table_Methods!B:B,0),1)&lt;&gt;"BKFL7","",MAX(0,ROUND(BKFL7_STR_RCK(AB469,F469),1))))</f>
        <v/>
      </c>
      <c r="AT469" s="97" t="str" cm="1">
        <f t="array" ref="AT469">IF(A469="","",IF(INDEX(Table_Methods!A:F,MATCH(G469,Table_Methods!B:B,0),1)&lt;&gt;"BKFL8","",MAX(0,ROUND(BKFL8_CEB(AF469,Z469,AA469),1))))</f>
        <v/>
      </c>
      <c r="AU469" s="96" t="str" cm="1">
        <f t="array" ref="AU469">IF(A469="","",IF(INDEX(Table_Methods!A:F,MATCH(G469,Table_Methods!B:B,0),1)&lt;&gt;"BKFL8","",MAX(0,ROUND(BKFL8_STR_NRK(AC469,AD469,X469,Y469,Z469),1))))</f>
        <v/>
      </c>
      <c r="AV469" s="96" t="str" cm="1">
        <f t="array" ref="AV469">IF(A469="","",IF(INDEX(Table_Methods!A:F,MATCH(G469,Table_Methods!B:B,0),1)&lt;&gt;"BKFL8","",MAX(0,ROUND(BKFL8_STR_RCK(AB469,X469),1))))</f>
        <v/>
      </c>
      <c r="AW469" s="96" t="str" cm="1">
        <f t="array" ref="AW469">IF(A469="","",IF(INDEX(Table_Methods!A:F,MATCH(G469,Table_Methods!B:B,0),1)&lt;&gt;"BKFL9","",MAX(0,ROUND(BKFL9_STR_NRK(AC469,AD469,X469,Y469,Z469),1))))</f>
        <v/>
      </c>
      <c r="AX469" s="96" t="str" cm="1">
        <f t="array" ref="AX469">IF(A469="","",IF(INDEX(Table_Methods!A:F,MATCH(G469,Table_Methods!B:B,0),1)&lt;&gt;"BKFL9","",MAX(0,ROUND(BKFL9_STR_RCK(AB469,X469),1))))</f>
        <v/>
      </c>
    </row>
    <row r="470" spans="1:50" x14ac:dyDescent="0.25">
      <c r="A470" s="82" t="str">
        <f>IF(Input!A470="","",Input!A470)</f>
        <v/>
      </c>
      <c r="B470" s="82" t="str">
        <f>IF(Input!B470="","",Input!B470)</f>
        <v/>
      </c>
      <c r="C470" s="82" t="str">
        <f>IF(Input!D470="","",Input!D470)</f>
        <v/>
      </c>
      <c r="D470" s="82" t="str">
        <f>IF(Input!E470="","",Input!E470)</f>
        <v/>
      </c>
      <c r="E470" s="82" t="str">
        <f>IF(Input!F470="","",Input!F470)</f>
        <v/>
      </c>
      <c r="F470" s="82" t="str">
        <f>IF(Input!G470="","",Input!G470)</f>
        <v/>
      </c>
      <c r="G470" s="83" t="str">
        <f>IF(Input!H470="","",Input!H470)</f>
        <v/>
      </c>
      <c r="H470" s="82" t="str">
        <f>IF(Input!I470="","",Input!I470)</f>
        <v/>
      </c>
      <c r="I470" s="82" t="str">
        <f>IF(Input!J470="","",Input!J470)</f>
        <v/>
      </c>
      <c r="J470" s="82" t="str">
        <f>IF(Input!K470="","",Input!K470)</f>
        <v/>
      </c>
      <c r="K470" s="82" t="str">
        <f>IF(Input!L470="","",Input!L470)</f>
        <v/>
      </c>
      <c r="L470" s="70" t="str">
        <f>IF(B470="","",IF(B470="Box",4,IF(AND(Project!$B$12&gt;0,ISNUMBER(Project!$B$12)),Project!$B$12,12)))</f>
        <v/>
      </c>
      <c r="M470" s="66" t="str">
        <f t="shared" si="49"/>
        <v/>
      </c>
      <c r="N470" s="66" t="str">
        <f t="shared" si="50"/>
        <v/>
      </c>
      <c r="O470" s="67" t="str" cm="1">
        <f t="array" ref="O470">IF(A470="","",ROUND(IF(B470="Circular",Circular(M470),IF(B470="Box",Box(M470,N470),Elliptical(M470,N470))),3))</f>
        <v/>
      </c>
      <c r="P470" s="66" t="str">
        <f t="shared" si="51"/>
        <v/>
      </c>
      <c r="Q470" s="66" t="str" cm="1">
        <f t="array" ref="Q470">IF(M470="","",ROUND(W(M470),2))</f>
        <v/>
      </c>
      <c r="R470" s="66" t="str" cm="1">
        <f t="array" ref="R470">IF(M470="","",ROUND(Wb(Q470,M470),2))</f>
        <v/>
      </c>
      <c r="S470" s="66" t="str" cm="1">
        <f t="array" ref="S470">IF(R470="","",ROUND(K(R470,N470,L470),2))</f>
        <v/>
      </c>
      <c r="T470" s="66" t="str" cm="1">
        <f t="array" ref="T470">IF(S470="","",ROUND(K_3(S470,P470,L470),2))</f>
        <v/>
      </c>
      <c r="U470" s="66" t="str" cm="1">
        <f t="array" ref="U470">IF(S470="","",ROUND(Wt(I470,S470,L470),2))</f>
        <v/>
      </c>
      <c r="V470" s="92" t="str" cm="1">
        <f t="array" ref="V470">IF(A470="","",MAX(ROUND(L_B2(K470,N470),2),0))</f>
        <v/>
      </c>
      <c r="W470" s="92" t="str" cm="1">
        <f t="array" ref="W470">IF(A470="","",MAX(ROUND(L_Tc(K470,I470,N470),2),0))</f>
        <v/>
      </c>
      <c r="X470" s="92" t="str" cm="1">
        <f t="array" ref="X470">IF(N470="","",ROUND(L_Vc(K470,P470,N470),2))</f>
        <v/>
      </c>
      <c r="Y470" s="92" t="str">
        <f t="shared" si="52"/>
        <v/>
      </c>
      <c r="Z470" s="92" t="str">
        <f t="shared" si="53"/>
        <v/>
      </c>
      <c r="AA470" s="92" t="str">
        <f t="shared" si="54"/>
        <v/>
      </c>
      <c r="AB470" s="76" t="str" cm="1">
        <f t="array" ref="AB470">IF(A470="","",AREA_F(IF(RIGHT(G470,4)="ment",P470,I470),R470))</f>
        <v/>
      </c>
      <c r="AC470" s="76" t="str" cm="1">
        <f t="array" ref="AC470">IF(A470="","",ROUND(AREA_BC(R470,S470,N470,O470),2))</f>
        <v/>
      </c>
      <c r="AD470" s="76" t="str">
        <f t="shared" si="55"/>
        <v/>
      </c>
      <c r="AE470" s="76" t="str" cm="1">
        <f t="array" ref="AE470">IF(A470="","",ROUND(AREA_CT(S470,U470,I470),2))</f>
        <v/>
      </c>
      <c r="AF470" s="76" t="str" cm="1">
        <f t="array" ref="AF470">IF(A470="","",ROUND(AREA_VT(T470,U470,I470,P470),2))</f>
        <v/>
      </c>
      <c r="AG470" s="96" t="str" cm="1">
        <f t="array" ref="AG470">IF(A470="","",IF(INDEX(Table_Methods!A:F,MATCH(G470,Table_Methods!B:B,0),1)&lt;&gt;"BKFL1","",MAX(0,ROUND(BKFL1_CEB(AC470,AE470,AH470,F470,F470,J470),1))))</f>
        <v/>
      </c>
      <c r="AH470" s="96" t="str" cm="1">
        <f t="array" ref="AH470">IF(A470="","",IF(INDEX(Table_Methods!A:F,MATCH(G470,Table_Methods!B:B,0),1)&lt;&gt;"BKFL1","",MAX(0,ROUND(BKFL1_STR_NRK(AC470,AE470,K470,V470,W470),1))))</f>
        <v/>
      </c>
      <c r="AI470" s="96" t="str" cm="1">
        <f t="array" ref="AI470">IF(A470="","",IF(INDEX(Table_Methods!A:F,MATCH(G470,Table_Methods!B:B,0),1)&lt;&gt;"BKFL1","",MAX(0,ROUND(BKFL1_STR_RCK(AB470,F470),1))))</f>
        <v/>
      </c>
      <c r="AJ470" s="96" t="str" cm="1">
        <f t="array" ref="AJ470">IF(A470="","",IF(INDEX(Table_Methods!A:F,MATCH(G470,Table_Methods!B:B,0),1)&lt;&gt;"BKFL2","",MAX(0,ROUND(BKFL2_CEB(AC470,AD470,AK470,F470,F470,J470),1))))</f>
        <v/>
      </c>
      <c r="AK470" s="96" t="str" cm="1">
        <f t="array" ref="AK470">IF(A470="","",IF(INDEX(Table_Methods!A:F,MATCH(G470,Table_Methods!B:B,0),1)&lt;&gt;"BKFL2","",MAX(0,ROUND(BKFL2_STR_NRK(AC470,AD470,K470,V470,X470),1))))</f>
        <v/>
      </c>
      <c r="AL470" s="96" t="str" cm="1">
        <f t="array" ref="AL470">IF(A470="","",IF(INDEX(Table_Methods!A:F,MATCH(G470,Table_Methods!B:B,0),1)&lt;&gt;"BKFL2","",MAX(0,ROUND(BKFL2_STR_RCK(AB470,F470),1))))</f>
        <v/>
      </c>
      <c r="AM470" s="96" t="str" cm="1">
        <f t="array" ref="AM470">IF(A470="","",IF(INDEX(Table_Methods!A:F,MATCH(G470,Table_Methods!B:B,0),1)&lt;&gt;"BKFL3","",MAX(0,ROUND(BKFL3_STR(AC470+AE470,K470),1))))</f>
        <v/>
      </c>
      <c r="AN470" s="96" t="str" cm="1">
        <f t="array" ref="AN470">IF(A470="","",IF(INDEX(Table_Methods!A:F,MATCH(G470,Table_Methods!B:B,0),1)&lt;&gt;"BKFL6","",MAX(0,ROUND(BKFL6_CEB(AC470,AE470,AO470,F470,F470,J470),1))))</f>
        <v/>
      </c>
      <c r="AO470" s="97" t="str" cm="1">
        <f t="array" ref="AO470">IF(A470="","",IF(INDEX(Table_Methods!A:F,MATCH(G470,Table_Methods!B:B,0),1)&lt;&gt;"BKFL6","",MAX(0,ROUND(BKFL6_STR_NRK(AC470,K470,V470),1))))</f>
        <v/>
      </c>
      <c r="AP470" s="96" t="str" cm="1">
        <f t="array" ref="AP470">IF(A470="","",IF(INDEX(Table_Methods!A:F,MATCH(G470,Table_Methods!B:B,0),1)&lt;&gt;"BKFL6","",MAX(0,ROUND(BKFL6_STR_RCK(AB470,F470),1))))</f>
        <v/>
      </c>
      <c r="AQ470" s="97" t="str" cm="1">
        <f t="array" ref="AQ470">IF(A470="","",IF(INDEX(Table_Methods!A:F,MATCH(G470,Table_Methods!B:B,0),1)&lt;&gt;"BKFL7","",MAX(0,ROUND(BKFL7_CEB(AC470,AD470,AR470,F470,F470,J470),1))))</f>
        <v/>
      </c>
      <c r="AR470" s="96" t="str" cm="1">
        <f t="array" ref="AR470">IF(A470="","",IF(INDEX(Table_Methods!A:F,MATCH(G470,Table_Methods!B:B,0),1)&lt;&gt;"BKFL7","",MAX(0,ROUND(BKFL7_STR_NRK(AC470,K470,V470),1))))</f>
        <v/>
      </c>
      <c r="AS470" s="96" t="str" cm="1">
        <f t="array" ref="AS470">IF(A470="","",IF(INDEX(Table_Methods!A:F,MATCH(G470,Table_Methods!B:B,0),1)&lt;&gt;"BKFL7","",MAX(0,ROUND(BKFL7_STR_RCK(AB470,F470),1))))</f>
        <v/>
      </c>
      <c r="AT470" s="97" t="str" cm="1">
        <f t="array" ref="AT470">IF(A470="","",IF(INDEX(Table_Methods!A:F,MATCH(G470,Table_Methods!B:B,0),1)&lt;&gt;"BKFL8","",MAX(0,ROUND(BKFL8_CEB(AF470,Z470,AA470),1))))</f>
        <v/>
      </c>
      <c r="AU470" s="96" t="str" cm="1">
        <f t="array" ref="AU470">IF(A470="","",IF(INDEX(Table_Methods!A:F,MATCH(G470,Table_Methods!B:B,0),1)&lt;&gt;"BKFL8","",MAX(0,ROUND(BKFL8_STR_NRK(AC470,AD470,X470,Y470,Z470),1))))</f>
        <v/>
      </c>
      <c r="AV470" s="96" t="str" cm="1">
        <f t="array" ref="AV470">IF(A470="","",IF(INDEX(Table_Methods!A:F,MATCH(G470,Table_Methods!B:B,0),1)&lt;&gt;"BKFL8","",MAX(0,ROUND(BKFL8_STR_RCK(AB470,X470),1))))</f>
        <v/>
      </c>
      <c r="AW470" s="96" t="str" cm="1">
        <f t="array" ref="AW470">IF(A470="","",IF(INDEX(Table_Methods!A:F,MATCH(G470,Table_Methods!B:B,0),1)&lt;&gt;"BKFL9","",MAX(0,ROUND(BKFL9_STR_NRK(AC470,AD470,X470,Y470,Z470),1))))</f>
        <v/>
      </c>
      <c r="AX470" s="96" t="str" cm="1">
        <f t="array" ref="AX470">IF(A470="","",IF(INDEX(Table_Methods!A:F,MATCH(G470,Table_Methods!B:B,0),1)&lt;&gt;"BKFL9","",MAX(0,ROUND(BKFL9_STR_RCK(AB470,X470),1))))</f>
        <v/>
      </c>
    </row>
    <row r="471" spans="1:50" x14ac:dyDescent="0.25">
      <c r="A471" s="82" t="str">
        <f>IF(Input!A471="","",Input!A471)</f>
        <v/>
      </c>
      <c r="B471" s="82" t="str">
        <f>IF(Input!B471="","",Input!B471)</f>
        <v/>
      </c>
      <c r="C471" s="82" t="str">
        <f>IF(Input!D471="","",Input!D471)</f>
        <v/>
      </c>
      <c r="D471" s="82" t="str">
        <f>IF(Input!E471="","",Input!E471)</f>
        <v/>
      </c>
      <c r="E471" s="82" t="str">
        <f>IF(Input!F471="","",Input!F471)</f>
        <v/>
      </c>
      <c r="F471" s="82" t="str">
        <f>IF(Input!G471="","",Input!G471)</f>
        <v/>
      </c>
      <c r="G471" s="83" t="str">
        <f>IF(Input!H471="","",Input!H471)</f>
        <v/>
      </c>
      <c r="H471" s="82" t="str">
        <f>IF(Input!I471="","",Input!I471)</f>
        <v/>
      </c>
      <c r="I471" s="82" t="str">
        <f>IF(Input!J471="","",Input!J471)</f>
        <v/>
      </c>
      <c r="J471" s="82" t="str">
        <f>IF(Input!K471="","",Input!K471)</f>
        <v/>
      </c>
      <c r="K471" s="82" t="str">
        <f>IF(Input!L471="","",Input!L471)</f>
        <v/>
      </c>
      <c r="L471" s="70" t="str">
        <f>IF(B471="","",IF(B471="Box",4,IF(AND(Project!$B$12&gt;0,ISNUMBER(Project!$B$12)),Project!$B$12,12)))</f>
        <v/>
      </c>
      <c r="M471" s="66" t="str">
        <f t="shared" si="49"/>
        <v/>
      </c>
      <c r="N471" s="66" t="str">
        <f t="shared" si="50"/>
        <v/>
      </c>
      <c r="O471" s="67" t="str" cm="1">
        <f t="array" ref="O471">IF(A471="","",ROUND(IF(B471="Circular",Circular(M471),IF(B471="Box",Box(M471,N471),Elliptical(M471,N471))),3))</f>
        <v/>
      </c>
      <c r="P471" s="66" t="str">
        <f t="shared" si="51"/>
        <v/>
      </c>
      <c r="Q471" s="66" t="str" cm="1">
        <f t="array" ref="Q471">IF(M471="","",ROUND(W(M471),2))</f>
        <v/>
      </c>
      <c r="R471" s="66" t="str" cm="1">
        <f t="array" ref="R471">IF(M471="","",ROUND(Wb(Q471,M471),2))</f>
        <v/>
      </c>
      <c r="S471" s="66" t="str" cm="1">
        <f t="array" ref="S471">IF(R471="","",ROUND(K(R471,N471,L471),2))</f>
        <v/>
      </c>
      <c r="T471" s="66" t="str" cm="1">
        <f t="array" ref="T471">IF(S471="","",ROUND(K_3(S471,P471,L471),2))</f>
        <v/>
      </c>
      <c r="U471" s="66" t="str" cm="1">
        <f t="array" ref="U471">IF(S471="","",ROUND(Wt(I471,S471,L471),2))</f>
        <v/>
      </c>
      <c r="V471" s="92" t="str" cm="1">
        <f t="array" ref="V471">IF(A471="","",MAX(ROUND(L_B2(K471,N471),2),0))</f>
        <v/>
      </c>
      <c r="W471" s="92" t="str" cm="1">
        <f t="array" ref="W471">IF(A471="","",MAX(ROUND(L_Tc(K471,I471,N471),2),0))</f>
        <v/>
      </c>
      <c r="X471" s="92" t="str" cm="1">
        <f t="array" ref="X471">IF(N471="","",ROUND(L_Vc(K471,P471,N471),2))</f>
        <v/>
      </c>
      <c r="Y471" s="92" t="str">
        <f t="shared" si="52"/>
        <v/>
      </c>
      <c r="Z471" s="92" t="str">
        <f t="shared" si="53"/>
        <v/>
      </c>
      <c r="AA471" s="92" t="str">
        <f t="shared" si="54"/>
        <v/>
      </c>
      <c r="AB471" s="76" t="str" cm="1">
        <f t="array" ref="AB471">IF(A471="","",AREA_F(IF(RIGHT(G471,4)="ment",P471,I471),R471))</f>
        <v/>
      </c>
      <c r="AC471" s="76" t="str" cm="1">
        <f t="array" ref="AC471">IF(A471="","",ROUND(AREA_BC(R471,S471,N471,O471),2))</f>
        <v/>
      </c>
      <c r="AD471" s="76" t="str">
        <f t="shared" si="55"/>
        <v/>
      </c>
      <c r="AE471" s="76" t="str" cm="1">
        <f t="array" ref="AE471">IF(A471="","",ROUND(AREA_CT(S471,U471,I471),2))</f>
        <v/>
      </c>
      <c r="AF471" s="76" t="str" cm="1">
        <f t="array" ref="AF471">IF(A471="","",ROUND(AREA_VT(T471,U471,I471,P471),2))</f>
        <v/>
      </c>
      <c r="AG471" s="96" t="str" cm="1">
        <f t="array" ref="AG471">IF(A471="","",IF(INDEX(Table_Methods!A:F,MATCH(G471,Table_Methods!B:B,0),1)&lt;&gt;"BKFL1","",MAX(0,ROUND(BKFL1_CEB(AC471,AE471,AH471,F471,F471,J471),1))))</f>
        <v/>
      </c>
      <c r="AH471" s="96" t="str" cm="1">
        <f t="array" ref="AH471">IF(A471="","",IF(INDEX(Table_Methods!A:F,MATCH(G471,Table_Methods!B:B,0),1)&lt;&gt;"BKFL1","",MAX(0,ROUND(BKFL1_STR_NRK(AC471,AE471,K471,V471,W471),1))))</f>
        <v/>
      </c>
      <c r="AI471" s="96" t="str" cm="1">
        <f t="array" ref="AI471">IF(A471="","",IF(INDEX(Table_Methods!A:F,MATCH(G471,Table_Methods!B:B,0),1)&lt;&gt;"BKFL1","",MAX(0,ROUND(BKFL1_STR_RCK(AB471,F471),1))))</f>
        <v/>
      </c>
      <c r="AJ471" s="96" t="str" cm="1">
        <f t="array" ref="AJ471">IF(A471="","",IF(INDEX(Table_Methods!A:F,MATCH(G471,Table_Methods!B:B,0),1)&lt;&gt;"BKFL2","",MAX(0,ROUND(BKFL2_CEB(AC471,AD471,AK471,F471,F471,J471),1))))</f>
        <v/>
      </c>
      <c r="AK471" s="96" t="str" cm="1">
        <f t="array" ref="AK471">IF(A471="","",IF(INDEX(Table_Methods!A:F,MATCH(G471,Table_Methods!B:B,0),1)&lt;&gt;"BKFL2","",MAX(0,ROUND(BKFL2_STR_NRK(AC471,AD471,K471,V471,X471),1))))</f>
        <v/>
      </c>
      <c r="AL471" s="96" t="str" cm="1">
        <f t="array" ref="AL471">IF(A471="","",IF(INDEX(Table_Methods!A:F,MATCH(G471,Table_Methods!B:B,0),1)&lt;&gt;"BKFL2","",MAX(0,ROUND(BKFL2_STR_RCK(AB471,F471),1))))</f>
        <v/>
      </c>
      <c r="AM471" s="96" t="str" cm="1">
        <f t="array" ref="AM471">IF(A471="","",IF(INDEX(Table_Methods!A:F,MATCH(G471,Table_Methods!B:B,0),1)&lt;&gt;"BKFL3","",MAX(0,ROUND(BKFL3_STR(AC471+AE471,K471),1))))</f>
        <v/>
      </c>
      <c r="AN471" s="96" t="str" cm="1">
        <f t="array" ref="AN471">IF(A471="","",IF(INDEX(Table_Methods!A:F,MATCH(G471,Table_Methods!B:B,0),1)&lt;&gt;"BKFL6","",MAX(0,ROUND(BKFL6_CEB(AC471,AE471,AO471,F471,F471,J471),1))))</f>
        <v/>
      </c>
      <c r="AO471" s="97" t="str" cm="1">
        <f t="array" ref="AO471">IF(A471="","",IF(INDEX(Table_Methods!A:F,MATCH(G471,Table_Methods!B:B,0),1)&lt;&gt;"BKFL6","",MAX(0,ROUND(BKFL6_STR_NRK(AC471,K471,V471),1))))</f>
        <v/>
      </c>
      <c r="AP471" s="96" t="str" cm="1">
        <f t="array" ref="AP471">IF(A471="","",IF(INDEX(Table_Methods!A:F,MATCH(G471,Table_Methods!B:B,0),1)&lt;&gt;"BKFL6","",MAX(0,ROUND(BKFL6_STR_RCK(AB471,F471),1))))</f>
        <v/>
      </c>
      <c r="AQ471" s="97" t="str" cm="1">
        <f t="array" ref="AQ471">IF(A471="","",IF(INDEX(Table_Methods!A:F,MATCH(G471,Table_Methods!B:B,0),1)&lt;&gt;"BKFL7","",MAX(0,ROUND(BKFL7_CEB(AC471,AD471,AR471,F471,F471,J471),1))))</f>
        <v/>
      </c>
      <c r="AR471" s="96" t="str" cm="1">
        <f t="array" ref="AR471">IF(A471="","",IF(INDEX(Table_Methods!A:F,MATCH(G471,Table_Methods!B:B,0),1)&lt;&gt;"BKFL7","",MAX(0,ROUND(BKFL7_STR_NRK(AC471,K471,V471),1))))</f>
        <v/>
      </c>
      <c r="AS471" s="96" t="str" cm="1">
        <f t="array" ref="AS471">IF(A471="","",IF(INDEX(Table_Methods!A:F,MATCH(G471,Table_Methods!B:B,0),1)&lt;&gt;"BKFL7","",MAX(0,ROUND(BKFL7_STR_RCK(AB471,F471),1))))</f>
        <v/>
      </c>
      <c r="AT471" s="97" t="str" cm="1">
        <f t="array" ref="AT471">IF(A471="","",IF(INDEX(Table_Methods!A:F,MATCH(G471,Table_Methods!B:B,0),1)&lt;&gt;"BKFL8","",MAX(0,ROUND(BKFL8_CEB(AF471,Z471,AA471),1))))</f>
        <v/>
      </c>
      <c r="AU471" s="96" t="str" cm="1">
        <f t="array" ref="AU471">IF(A471="","",IF(INDEX(Table_Methods!A:F,MATCH(G471,Table_Methods!B:B,0),1)&lt;&gt;"BKFL8","",MAX(0,ROUND(BKFL8_STR_NRK(AC471,AD471,X471,Y471,Z471),1))))</f>
        <v/>
      </c>
      <c r="AV471" s="96" t="str" cm="1">
        <f t="array" ref="AV471">IF(A471="","",IF(INDEX(Table_Methods!A:F,MATCH(G471,Table_Methods!B:B,0),1)&lt;&gt;"BKFL8","",MAX(0,ROUND(BKFL8_STR_RCK(AB471,X471),1))))</f>
        <v/>
      </c>
      <c r="AW471" s="96" t="str" cm="1">
        <f t="array" ref="AW471">IF(A471="","",IF(INDEX(Table_Methods!A:F,MATCH(G471,Table_Methods!B:B,0),1)&lt;&gt;"BKFL9","",MAX(0,ROUND(BKFL9_STR_NRK(AC471,AD471,X471,Y471,Z471),1))))</f>
        <v/>
      </c>
      <c r="AX471" s="96" t="str" cm="1">
        <f t="array" ref="AX471">IF(A471="","",IF(INDEX(Table_Methods!A:F,MATCH(G471,Table_Methods!B:B,0),1)&lt;&gt;"BKFL9","",MAX(0,ROUND(BKFL9_STR_RCK(AB471,X471),1))))</f>
        <v/>
      </c>
    </row>
    <row r="472" spans="1:50" x14ac:dyDescent="0.25">
      <c r="A472" s="82" t="str">
        <f>IF(Input!A472="","",Input!A472)</f>
        <v/>
      </c>
      <c r="B472" s="82" t="str">
        <f>IF(Input!B472="","",Input!B472)</f>
        <v/>
      </c>
      <c r="C472" s="82" t="str">
        <f>IF(Input!D472="","",Input!D472)</f>
        <v/>
      </c>
      <c r="D472" s="82" t="str">
        <f>IF(Input!E472="","",Input!E472)</f>
        <v/>
      </c>
      <c r="E472" s="82" t="str">
        <f>IF(Input!F472="","",Input!F472)</f>
        <v/>
      </c>
      <c r="F472" s="82" t="str">
        <f>IF(Input!G472="","",Input!G472)</f>
        <v/>
      </c>
      <c r="G472" s="83" t="str">
        <f>IF(Input!H472="","",Input!H472)</f>
        <v/>
      </c>
      <c r="H472" s="82" t="str">
        <f>IF(Input!I472="","",Input!I472)</f>
        <v/>
      </c>
      <c r="I472" s="82" t="str">
        <f>IF(Input!J472="","",Input!J472)</f>
        <v/>
      </c>
      <c r="J472" s="82" t="str">
        <f>IF(Input!K472="","",Input!K472)</f>
        <v/>
      </c>
      <c r="K472" s="82" t="str">
        <f>IF(Input!L472="","",Input!L472)</f>
        <v/>
      </c>
      <c r="L472" s="70" t="str">
        <f>IF(B472="","",IF(B472="Box",4,IF(AND(Project!$B$12&gt;0,ISNUMBER(Project!$B$12)),Project!$B$12,12)))</f>
        <v/>
      </c>
      <c r="M472" s="66" t="str">
        <f t="shared" si="49"/>
        <v/>
      </c>
      <c r="N472" s="66" t="str">
        <f t="shared" si="50"/>
        <v/>
      </c>
      <c r="O472" s="67" t="str" cm="1">
        <f t="array" ref="O472">IF(A472="","",ROUND(IF(B472="Circular",Circular(M472),IF(B472="Box",Box(M472,N472),Elliptical(M472,N472))),3))</f>
        <v/>
      </c>
      <c r="P472" s="66" t="str">
        <f t="shared" si="51"/>
        <v/>
      </c>
      <c r="Q472" s="66" t="str" cm="1">
        <f t="array" ref="Q472">IF(M472="","",ROUND(W(M472),2))</f>
        <v/>
      </c>
      <c r="R472" s="66" t="str" cm="1">
        <f t="array" ref="R472">IF(M472="","",ROUND(Wb(Q472,M472),2))</f>
        <v/>
      </c>
      <c r="S472" s="66" t="str" cm="1">
        <f t="array" ref="S472">IF(R472="","",ROUND(K(R472,N472,L472),2))</f>
        <v/>
      </c>
      <c r="T472" s="66" t="str" cm="1">
        <f t="array" ref="T472">IF(S472="","",ROUND(K_3(S472,P472,L472),2))</f>
        <v/>
      </c>
      <c r="U472" s="66" t="str" cm="1">
        <f t="array" ref="U472">IF(S472="","",ROUND(Wt(I472,S472,L472),2))</f>
        <v/>
      </c>
      <c r="V472" s="92" t="str" cm="1">
        <f t="array" ref="V472">IF(A472="","",MAX(ROUND(L_B2(K472,N472),2),0))</f>
        <v/>
      </c>
      <c r="W472" s="92" t="str" cm="1">
        <f t="array" ref="W472">IF(A472="","",MAX(ROUND(L_Tc(K472,I472,N472),2),0))</f>
        <v/>
      </c>
      <c r="X472" s="92" t="str" cm="1">
        <f t="array" ref="X472">IF(N472="","",ROUND(L_Vc(K472,P472,N472),2))</f>
        <v/>
      </c>
      <c r="Y472" s="92" t="str">
        <f t="shared" si="52"/>
        <v/>
      </c>
      <c r="Z472" s="92" t="str">
        <f t="shared" si="53"/>
        <v/>
      </c>
      <c r="AA472" s="92" t="str">
        <f t="shared" si="54"/>
        <v/>
      </c>
      <c r="AB472" s="76" t="str" cm="1">
        <f t="array" ref="AB472">IF(A472="","",AREA_F(IF(RIGHT(G472,4)="ment",P472,I472),R472))</f>
        <v/>
      </c>
      <c r="AC472" s="76" t="str" cm="1">
        <f t="array" ref="AC472">IF(A472="","",ROUND(AREA_BC(R472,S472,N472,O472),2))</f>
        <v/>
      </c>
      <c r="AD472" s="76" t="str">
        <f t="shared" si="55"/>
        <v/>
      </c>
      <c r="AE472" s="76" t="str" cm="1">
        <f t="array" ref="AE472">IF(A472="","",ROUND(AREA_CT(S472,U472,I472),2))</f>
        <v/>
      </c>
      <c r="AF472" s="76" t="str" cm="1">
        <f t="array" ref="AF472">IF(A472="","",ROUND(AREA_VT(T472,U472,I472,P472),2))</f>
        <v/>
      </c>
      <c r="AG472" s="96" t="str" cm="1">
        <f t="array" ref="AG472">IF(A472="","",IF(INDEX(Table_Methods!A:F,MATCH(G472,Table_Methods!B:B,0),1)&lt;&gt;"BKFL1","",MAX(0,ROUND(BKFL1_CEB(AC472,AE472,AH472,F472,F472,J472),1))))</f>
        <v/>
      </c>
      <c r="AH472" s="96" t="str" cm="1">
        <f t="array" ref="AH472">IF(A472="","",IF(INDEX(Table_Methods!A:F,MATCH(G472,Table_Methods!B:B,0),1)&lt;&gt;"BKFL1","",MAX(0,ROUND(BKFL1_STR_NRK(AC472,AE472,K472,V472,W472),1))))</f>
        <v/>
      </c>
      <c r="AI472" s="96" t="str" cm="1">
        <f t="array" ref="AI472">IF(A472="","",IF(INDEX(Table_Methods!A:F,MATCH(G472,Table_Methods!B:B,0),1)&lt;&gt;"BKFL1","",MAX(0,ROUND(BKFL1_STR_RCK(AB472,F472),1))))</f>
        <v/>
      </c>
      <c r="AJ472" s="96" t="str" cm="1">
        <f t="array" ref="AJ472">IF(A472="","",IF(INDEX(Table_Methods!A:F,MATCH(G472,Table_Methods!B:B,0),1)&lt;&gt;"BKFL2","",MAX(0,ROUND(BKFL2_CEB(AC472,AD472,AK472,F472,F472,J472),1))))</f>
        <v/>
      </c>
      <c r="AK472" s="96" t="str" cm="1">
        <f t="array" ref="AK472">IF(A472="","",IF(INDEX(Table_Methods!A:F,MATCH(G472,Table_Methods!B:B,0),1)&lt;&gt;"BKFL2","",MAX(0,ROUND(BKFL2_STR_NRK(AC472,AD472,K472,V472,X472),1))))</f>
        <v/>
      </c>
      <c r="AL472" s="96" t="str" cm="1">
        <f t="array" ref="AL472">IF(A472="","",IF(INDEX(Table_Methods!A:F,MATCH(G472,Table_Methods!B:B,0),1)&lt;&gt;"BKFL2","",MAX(0,ROUND(BKFL2_STR_RCK(AB472,F472),1))))</f>
        <v/>
      </c>
      <c r="AM472" s="96" t="str" cm="1">
        <f t="array" ref="AM472">IF(A472="","",IF(INDEX(Table_Methods!A:F,MATCH(G472,Table_Methods!B:B,0),1)&lt;&gt;"BKFL3","",MAX(0,ROUND(BKFL3_STR(AC472+AE472,K472),1))))</f>
        <v/>
      </c>
      <c r="AN472" s="96" t="str" cm="1">
        <f t="array" ref="AN472">IF(A472="","",IF(INDEX(Table_Methods!A:F,MATCH(G472,Table_Methods!B:B,0),1)&lt;&gt;"BKFL6","",MAX(0,ROUND(BKFL6_CEB(AC472,AE472,AO472,F472,F472,J472),1))))</f>
        <v/>
      </c>
      <c r="AO472" s="97" t="str" cm="1">
        <f t="array" ref="AO472">IF(A472="","",IF(INDEX(Table_Methods!A:F,MATCH(G472,Table_Methods!B:B,0),1)&lt;&gt;"BKFL6","",MAX(0,ROUND(BKFL6_STR_NRK(AC472,K472,V472),1))))</f>
        <v/>
      </c>
      <c r="AP472" s="96" t="str" cm="1">
        <f t="array" ref="AP472">IF(A472="","",IF(INDEX(Table_Methods!A:F,MATCH(G472,Table_Methods!B:B,0),1)&lt;&gt;"BKFL6","",MAX(0,ROUND(BKFL6_STR_RCK(AB472,F472),1))))</f>
        <v/>
      </c>
      <c r="AQ472" s="97" t="str" cm="1">
        <f t="array" ref="AQ472">IF(A472="","",IF(INDEX(Table_Methods!A:F,MATCH(G472,Table_Methods!B:B,0),1)&lt;&gt;"BKFL7","",MAX(0,ROUND(BKFL7_CEB(AC472,AD472,AR472,F472,F472,J472),1))))</f>
        <v/>
      </c>
      <c r="AR472" s="96" t="str" cm="1">
        <f t="array" ref="AR472">IF(A472="","",IF(INDEX(Table_Methods!A:F,MATCH(G472,Table_Methods!B:B,0),1)&lt;&gt;"BKFL7","",MAX(0,ROUND(BKFL7_STR_NRK(AC472,K472,V472),1))))</f>
        <v/>
      </c>
      <c r="AS472" s="96" t="str" cm="1">
        <f t="array" ref="AS472">IF(A472="","",IF(INDEX(Table_Methods!A:F,MATCH(G472,Table_Methods!B:B,0),1)&lt;&gt;"BKFL7","",MAX(0,ROUND(BKFL7_STR_RCK(AB472,F472),1))))</f>
        <v/>
      </c>
      <c r="AT472" s="97" t="str" cm="1">
        <f t="array" ref="AT472">IF(A472="","",IF(INDEX(Table_Methods!A:F,MATCH(G472,Table_Methods!B:B,0),1)&lt;&gt;"BKFL8","",MAX(0,ROUND(BKFL8_CEB(AF472,Z472,AA472),1))))</f>
        <v/>
      </c>
      <c r="AU472" s="96" t="str" cm="1">
        <f t="array" ref="AU472">IF(A472="","",IF(INDEX(Table_Methods!A:F,MATCH(G472,Table_Methods!B:B,0),1)&lt;&gt;"BKFL8","",MAX(0,ROUND(BKFL8_STR_NRK(AC472,AD472,X472,Y472,Z472),1))))</f>
        <v/>
      </c>
      <c r="AV472" s="96" t="str" cm="1">
        <f t="array" ref="AV472">IF(A472="","",IF(INDEX(Table_Methods!A:F,MATCH(G472,Table_Methods!B:B,0),1)&lt;&gt;"BKFL8","",MAX(0,ROUND(BKFL8_STR_RCK(AB472,X472),1))))</f>
        <v/>
      </c>
      <c r="AW472" s="96" t="str" cm="1">
        <f t="array" ref="AW472">IF(A472="","",IF(INDEX(Table_Methods!A:F,MATCH(G472,Table_Methods!B:B,0),1)&lt;&gt;"BKFL9","",MAX(0,ROUND(BKFL9_STR_NRK(AC472,AD472,X472,Y472,Z472),1))))</f>
        <v/>
      </c>
      <c r="AX472" s="96" t="str" cm="1">
        <f t="array" ref="AX472">IF(A472="","",IF(INDEX(Table_Methods!A:F,MATCH(G472,Table_Methods!B:B,0),1)&lt;&gt;"BKFL9","",MAX(0,ROUND(BKFL9_STR_RCK(AB472,X472),1))))</f>
        <v/>
      </c>
    </row>
    <row r="473" spans="1:50" x14ac:dyDescent="0.25">
      <c r="A473" s="82" t="str">
        <f>IF(Input!A473="","",Input!A473)</f>
        <v/>
      </c>
      <c r="B473" s="82" t="str">
        <f>IF(Input!B473="","",Input!B473)</f>
        <v/>
      </c>
      <c r="C473" s="82" t="str">
        <f>IF(Input!D473="","",Input!D473)</f>
        <v/>
      </c>
      <c r="D473" s="82" t="str">
        <f>IF(Input!E473="","",Input!E473)</f>
        <v/>
      </c>
      <c r="E473" s="82" t="str">
        <f>IF(Input!F473="","",Input!F473)</f>
        <v/>
      </c>
      <c r="F473" s="82" t="str">
        <f>IF(Input!G473="","",Input!G473)</f>
        <v/>
      </c>
      <c r="G473" s="83" t="str">
        <f>IF(Input!H473="","",Input!H473)</f>
        <v/>
      </c>
      <c r="H473" s="82" t="str">
        <f>IF(Input!I473="","",Input!I473)</f>
        <v/>
      </c>
      <c r="I473" s="82" t="str">
        <f>IF(Input!J473="","",Input!J473)</f>
        <v/>
      </c>
      <c r="J473" s="82" t="str">
        <f>IF(Input!K473="","",Input!K473)</f>
        <v/>
      </c>
      <c r="K473" s="82" t="str">
        <f>IF(Input!L473="","",Input!L473)</f>
        <v/>
      </c>
      <c r="L473" s="70" t="str">
        <f>IF(B473="","",IF(B473="Box",4,IF(AND(Project!$B$12&gt;0,ISNUMBER(Project!$B$12)),Project!$B$12,12)))</f>
        <v/>
      </c>
      <c r="M473" s="66" t="str">
        <f t="shared" si="49"/>
        <v/>
      </c>
      <c r="N473" s="66" t="str">
        <f t="shared" si="50"/>
        <v/>
      </c>
      <c r="O473" s="67" t="str" cm="1">
        <f t="array" ref="O473">IF(A473="","",ROUND(IF(B473="Circular",Circular(M473),IF(B473="Box",Box(M473,N473),Elliptical(M473,N473))),3))</f>
        <v/>
      </c>
      <c r="P473" s="66" t="str">
        <f t="shared" si="51"/>
        <v/>
      </c>
      <c r="Q473" s="66" t="str" cm="1">
        <f t="array" ref="Q473">IF(M473="","",ROUND(W(M473),2))</f>
        <v/>
      </c>
      <c r="R473" s="66" t="str" cm="1">
        <f t="array" ref="R473">IF(M473="","",ROUND(Wb(Q473,M473),2))</f>
        <v/>
      </c>
      <c r="S473" s="66" t="str" cm="1">
        <f t="array" ref="S473">IF(R473="","",ROUND(K(R473,N473,L473),2))</f>
        <v/>
      </c>
      <c r="T473" s="66" t="str" cm="1">
        <f t="array" ref="T473">IF(S473="","",ROUND(K_3(S473,P473,L473),2))</f>
        <v/>
      </c>
      <c r="U473" s="66" t="str" cm="1">
        <f t="array" ref="U473">IF(S473="","",ROUND(Wt(I473,S473,L473),2))</f>
        <v/>
      </c>
      <c r="V473" s="92" t="str" cm="1">
        <f t="array" ref="V473">IF(A473="","",MAX(ROUND(L_B2(K473,N473),2),0))</f>
        <v/>
      </c>
      <c r="W473" s="92" t="str" cm="1">
        <f t="array" ref="W473">IF(A473="","",MAX(ROUND(L_Tc(K473,I473,N473),2),0))</f>
        <v/>
      </c>
      <c r="X473" s="92" t="str" cm="1">
        <f t="array" ref="X473">IF(N473="","",ROUND(L_Vc(K473,P473,N473),2))</f>
        <v/>
      </c>
      <c r="Y473" s="92" t="str">
        <f t="shared" si="52"/>
        <v/>
      </c>
      <c r="Z473" s="92" t="str">
        <f t="shared" si="53"/>
        <v/>
      </c>
      <c r="AA473" s="92" t="str">
        <f t="shared" si="54"/>
        <v/>
      </c>
      <c r="AB473" s="76" t="str" cm="1">
        <f t="array" ref="AB473">IF(A473="","",AREA_F(IF(RIGHT(G473,4)="ment",P473,I473),R473))</f>
        <v/>
      </c>
      <c r="AC473" s="76" t="str" cm="1">
        <f t="array" ref="AC473">IF(A473="","",ROUND(AREA_BC(R473,S473,N473,O473),2))</f>
        <v/>
      </c>
      <c r="AD473" s="76" t="str">
        <f t="shared" si="55"/>
        <v/>
      </c>
      <c r="AE473" s="76" t="str" cm="1">
        <f t="array" ref="AE473">IF(A473="","",ROUND(AREA_CT(S473,U473,I473),2))</f>
        <v/>
      </c>
      <c r="AF473" s="76" t="str" cm="1">
        <f t="array" ref="AF473">IF(A473="","",ROUND(AREA_VT(T473,U473,I473,P473),2))</f>
        <v/>
      </c>
      <c r="AG473" s="96" t="str" cm="1">
        <f t="array" ref="AG473">IF(A473="","",IF(INDEX(Table_Methods!A:F,MATCH(G473,Table_Methods!B:B,0),1)&lt;&gt;"BKFL1","",MAX(0,ROUND(BKFL1_CEB(AC473,AE473,AH473,F473,F473,J473),1))))</f>
        <v/>
      </c>
      <c r="AH473" s="96" t="str" cm="1">
        <f t="array" ref="AH473">IF(A473="","",IF(INDEX(Table_Methods!A:F,MATCH(G473,Table_Methods!B:B,0),1)&lt;&gt;"BKFL1","",MAX(0,ROUND(BKFL1_STR_NRK(AC473,AE473,K473,V473,W473),1))))</f>
        <v/>
      </c>
      <c r="AI473" s="96" t="str" cm="1">
        <f t="array" ref="AI473">IF(A473="","",IF(INDEX(Table_Methods!A:F,MATCH(G473,Table_Methods!B:B,0),1)&lt;&gt;"BKFL1","",MAX(0,ROUND(BKFL1_STR_RCK(AB473,F473),1))))</f>
        <v/>
      </c>
      <c r="AJ473" s="96" t="str" cm="1">
        <f t="array" ref="AJ473">IF(A473="","",IF(INDEX(Table_Methods!A:F,MATCH(G473,Table_Methods!B:B,0),1)&lt;&gt;"BKFL2","",MAX(0,ROUND(BKFL2_CEB(AC473,AD473,AK473,F473,F473,J473),1))))</f>
        <v/>
      </c>
      <c r="AK473" s="96" t="str" cm="1">
        <f t="array" ref="AK473">IF(A473="","",IF(INDEX(Table_Methods!A:F,MATCH(G473,Table_Methods!B:B,0),1)&lt;&gt;"BKFL2","",MAX(0,ROUND(BKFL2_STR_NRK(AC473,AD473,K473,V473,X473),1))))</f>
        <v/>
      </c>
      <c r="AL473" s="96" t="str" cm="1">
        <f t="array" ref="AL473">IF(A473="","",IF(INDEX(Table_Methods!A:F,MATCH(G473,Table_Methods!B:B,0),1)&lt;&gt;"BKFL2","",MAX(0,ROUND(BKFL2_STR_RCK(AB473,F473),1))))</f>
        <v/>
      </c>
      <c r="AM473" s="96" t="str" cm="1">
        <f t="array" ref="AM473">IF(A473="","",IF(INDEX(Table_Methods!A:F,MATCH(G473,Table_Methods!B:B,0),1)&lt;&gt;"BKFL3","",MAX(0,ROUND(BKFL3_STR(AC473+AE473,K473),1))))</f>
        <v/>
      </c>
      <c r="AN473" s="96" t="str" cm="1">
        <f t="array" ref="AN473">IF(A473="","",IF(INDEX(Table_Methods!A:F,MATCH(G473,Table_Methods!B:B,0),1)&lt;&gt;"BKFL6","",MAX(0,ROUND(BKFL6_CEB(AC473,AE473,AO473,F473,F473,J473),1))))</f>
        <v/>
      </c>
      <c r="AO473" s="97" t="str" cm="1">
        <f t="array" ref="AO473">IF(A473="","",IF(INDEX(Table_Methods!A:F,MATCH(G473,Table_Methods!B:B,0),1)&lt;&gt;"BKFL6","",MAX(0,ROUND(BKFL6_STR_NRK(AC473,K473,V473),1))))</f>
        <v/>
      </c>
      <c r="AP473" s="96" t="str" cm="1">
        <f t="array" ref="AP473">IF(A473="","",IF(INDEX(Table_Methods!A:F,MATCH(G473,Table_Methods!B:B,0),1)&lt;&gt;"BKFL6","",MAX(0,ROUND(BKFL6_STR_RCK(AB473,F473),1))))</f>
        <v/>
      </c>
      <c r="AQ473" s="97" t="str" cm="1">
        <f t="array" ref="AQ473">IF(A473="","",IF(INDEX(Table_Methods!A:F,MATCH(G473,Table_Methods!B:B,0),1)&lt;&gt;"BKFL7","",MAX(0,ROUND(BKFL7_CEB(AC473,AD473,AR473,F473,F473,J473),1))))</f>
        <v/>
      </c>
      <c r="AR473" s="96" t="str" cm="1">
        <f t="array" ref="AR473">IF(A473="","",IF(INDEX(Table_Methods!A:F,MATCH(G473,Table_Methods!B:B,0),1)&lt;&gt;"BKFL7","",MAX(0,ROUND(BKFL7_STR_NRK(AC473,K473,V473),1))))</f>
        <v/>
      </c>
      <c r="AS473" s="96" t="str" cm="1">
        <f t="array" ref="AS473">IF(A473="","",IF(INDEX(Table_Methods!A:F,MATCH(G473,Table_Methods!B:B,0),1)&lt;&gt;"BKFL7","",MAX(0,ROUND(BKFL7_STR_RCK(AB473,F473),1))))</f>
        <v/>
      </c>
      <c r="AT473" s="97" t="str" cm="1">
        <f t="array" ref="AT473">IF(A473="","",IF(INDEX(Table_Methods!A:F,MATCH(G473,Table_Methods!B:B,0),1)&lt;&gt;"BKFL8","",MAX(0,ROUND(BKFL8_CEB(AF473,Z473,AA473),1))))</f>
        <v/>
      </c>
      <c r="AU473" s="96" t="str" cm="1">
        <f t="array" ref="AU473">IF(A473="","",IF(INDEX(Table_Methods!A:F,MATCH(G473,Table_Methods!B:B,0),1)&lt;&gt;"BKFL8","",MAX(0,ROUND(BKFL8_STR_NRK(AC473,AD473,X473,Y473,Z473),1))))</f>
        <v/>
      </c>
      <c r="AV473" s="96" t="str" cm="1">
        <f t="array" ref="AV473">IF(A473="","",IF(INDEX(Table_Methods!A:F,MATCH(G473,Table_Methods!B:B,0),1)&lt;&gt;"BKFL8","",MAX(0,ROUND(BKFL8_STR_RCK(AB473,X473),1))))</f>
        <v/>
      </c>
      <c r="AW473" s="96" t="str" cm="1">
        <f t="array" ref="AW473">IF(A473="","",IF(INDEX(Table_Methods!A:F,MATCH(G473,Table_Methods!B:B,0),1)&lt;&gt;"BKFL9","",MAX(0,ROUND(BKFL9_STR_NRK(AC473,AD473,X473,Y473,Z473),1))))</f>
        <v/>
      </c>
      <c r="AX473" s="96" t="str" cm="1">
        <f t="array" ref="AX473">IF(A473="","",IF(INDEX(Table_Methods!A:F,MATCH(G473,Table_Methods!B:B,0),1)&lt;&gt;"BKFL9","",MAX(0,ROUND(BKFL9_STR_RCK(AB473,X473),1))))</f>
        <v/>
      </c>
    </row>
    <row r="474" spans="1:50" x14ac:dyDescent="0.25">
      <c r="A474" s="82" t="str">
        <f>IF(Input!A474="","",Input!A474)</f>
        <v/>
      </c>
      <c r="B474" s="82" t="str">
        <f>IF(Input!B474="","",Input!B474)</f>
        <v/>
      </c>
      <c r="C474" s="82" t="str">
        <f>IF(Input!D474="","",Input!D474)</f>
        <v/>
      </c>
      <c r="D474" s="82" t="str">
        <f>IF(Input!E474="","",Input!E474)</f>
        <v/>
      </c>
      <c r="E474" s="82" t="str">
        <f>IF(Input!F474="","",Input!F474)</f>
        <v/>
      </c>
      <c r="F474" s="82" t="str">
        <f>IF(Input!G474="","",Input!G474)</f>
        <v/>
      </c>
      <c r="G474" s="83" t="str">
        <f>IF(Input!H474="","",Input!H474)</f>
        <v/>
      </c>
      <c r="H474" s="82" t="str">
        <f>IF(Input!I474="","",Input!I474)</f>
        <v/>
      </c>
      <c r="I474" s="82" t="str">
        <f>IF(Input!J474="","",Input!J474)</f>
        <v/>
      </c>
      <c r="J474" s="82" t="str">
        <f>IF(Input!K474="","",Input!K474)</f>
        <v/>
      </c>
      <c r="K474" s="82" t="str">
        <f>IF(Input!L474="","",Input!L474)</f>
        <v/>
      </c>
      <c r="L474" s="70" t="str">
        <f>IF(B474="","",IF(B474="Box",4,IF(AND(Project!$B$12&gt;0,ISNUMBER(Project!$B$12)),Project!$B$12,12)))</f>
        <v/>
      </c>
      <c r="M474" s="66" t="str">
        <f t="shared" si="49"/>
        <v/>
      </c>
      <c r="N474" s="66" t="str">
        <f t="shared" si="50"/>
        <v/>
      </c>
      <c r="O474" s="67" t="str" cm="1">
        <f t="array" ref="O474">IF(A474="","",ROUND(IF(B474="Circular",Circular(M474),IF(B474="Box",Box(M474,N474),Elliptical(M474,N474))),3))</f>
        <v/>
      </c>
      <c r="P474" s="66" t="str">
        <f t="shared" si="51"/>
        <v/>
      </c>
      <c r="Q474" s="66" t="str" cm="1">
        <f t="array" ref="Q474">IF(M474="","",ROUND(W(M474),2))</f>
        <v/>
      </c>
      <c r="R474" s="66" t="str" cm="1">
        <f t="array" ref="R474">IF(M474="","",ROUND(Wb(Q474,M474),2))</f>
        <v/>
      </c>
      <c r="S474" s="66" t="str" cm="1">
        <f t="array" ref="S474">IF(R474="","",ROUND(K(R474,N474,L474),2))</f>
        <v/>
      </c>
      <c r="T474" s="66" t="str" cm="1">
        <f t="array" ref="T474">IF(S474="","",ROUND(K_3(S474,P474,L474),2))</f>
        <v/>
      </c>
      <c r="U474" s="66" t="str" cm="1">
        <f t="array" ref="U474">IF(S474="","",ROUND(Wt(I474,S474,L474),2))</f>
        <v/>
      </c>
      <c r="V474" s="92" t="str" cm="1">
        <f t="array" ref="V474">IF(A474="","",MAX(ROUND(L_B2(K474,N474),2),0))</f>
        <v/>
      </c>
      <c r="W474" s="92" t="str" cm="1">
        <f t="array" ref="W474">IF(A474="","",MAX(ROUND(L_Tc(K474,I474,N474),2),0))</f>
        <v/>
      </c>
      <c r="X474" s="92" t="str" cm="1">
        <f t="array" ref="X474">IF(N474="","",ROUND(L_Vc(K474,P474,N474),2))</f>
        <v/>
      </c>
      <c r="Y474" s="92" t="str">
        <f t="shared" si="52"/>
        <v/>
      </c>
      <c r="Z474" s="92" t="str">
        <f t="shared" si="53"/>
        <v/>
      </c>
      <c r="AA474" s="92" t="str">
        <f t="shared" si="54"/>
        <v/>
      </c>
      <c r="AB474" s="76" t="str" cm="1">
        <f t="array" ref="AB474">IF(A474="","",AREA_F(IF(RIGHT(G474,4)="ment",P474,I474),R474))</f>
        <v/>
      </c>
      <c r="AC474" s="76" t="str" cm="1">
        <f t="array" ref="AC474">IF(A474="","",ROUND(AREA_BC(R474,S474,N474,O474),2))</f>
        <v/>
      </c>
      <c r="AD474" s="76" t="str">
        <f t="shared" si="55"/>
        <v/>
      </c>
      <c r="AE474" s="76" t="str" cm="1">
        <f t="array" ref="AE474">IF(A474="","",ROUND(AREA_CT(S474,U474,I474),2))</f>
        <v/>
      </c>
      <c r="AF474" s="76" t="str" cm="1">
        <f t="array" ref="AF474">IF(A474="","",ROUND(AREA_VT(T474,U474,I474,P474),2))</f>
        <v/>
      </c>
      <c r="AG474" s="96" t="str" cm="1">
        <f t="array" ref="AG474">IF(A474="","",IF(INDEX(Table_Methods!A:F,MATCH(G474,Table_Methods!B:B,0),1)&lt;&gt;"BKFL1","",MAX(0,ROUND(BKFL1_CEB(AC474,AE474,AH474,F474,F474,J474),1))))</f>
        <v/>
      </c>
      <c r="AH474" s="96" t="str" cm="1">
        <f t="array" ref="AH474">IF(A474="","",IF(INDEX(Table_Methods!A:F,MATCH(G474,Table_Methods!B:B,0),1)&lt;&gt;"BKFL1","",MAX(0,ROUND(BKFL1_STR_NRK(AC474,AE474,K474,V474,W474),1))))</f>
        <v/>
      </c>
      <c r="AI474" s="96" t="str" cm="1">
        <f t="array" ref="AI474">IF(A474="","",IF(INDEX(Table_Methods!A:F,MATCH(G474,Table_Methods!B:B,0),1)&lt;&gt;"BKFL1","",MAX(0,ROUND(BKFL1_STR_RCK(AB474,F474),1))))</f>
        <v/>
      </c>
      <c r="AJ474" s="96" t="str" cm="1">
        <f t="array" ref="AJ474">IF(A474="","",IF(INDEX(Table_Methods!A:F,MATCH(G474,Table_Methods!B:B,0),1)&lt;&gt;"BKFL2","",MAX(0,ROUND(BKFL2_CEB(AC474,AD474,AK474,F474,F474,J474),1))))</f>
        <v/>
      </c>
      <c r="AK474" s="96" t="str" cm="1">
        <f t="array" ref="AK474">IF(A474="","",IF(INDEX(Table_Methods!A:F,MATCH(G474,Table_Methods!B:B,0),1)&lt;&gt;"BKFL2","",MAX(0,ROUND(BKFL2_STR_NRK(AC474,AD474,K474,V474,X474),1))))</f>
        <v/>
      </c>
      <c r="AL474" s="96" t="str" cm="1">
        <f t="array" ref="AL474">IF(A474="","",IF(INDEX(Table_Methods!A:F,MATCH(G474,Table_Methods!B:B,0),1)&lt;&gt;"BKFL2","",MAX(0,ROUND(BKFL2_STR_RCK(AB474,F474),1))))</f>
        <v/>
      </c>
      <c r="AM474" s="96" t="str" cm="1">
        <f t="array" ref="AM474">IF(A474="","",IF(INDEX(Table_Methods!A:F,MATCH(G474,Table_Methods!B:B,0),1)&lt;&gt;"BKFL3","",MAX(0,ROUND(BKFL3_STR(AC474+AE474,K474),1))))</f>
        <v/>
      </c>
      <c r="AN474" s="96" t="str" cm="1">
        <f t="array" ref="AN474">IF(A474="","",IF(INDEX(Table_Methods!A:F,MATCH(G474,Table_Methods!B:B,0),1)&lt;&gt;"BKFL6","",MAX(0,ROUND(BKFL6_CEB(AC474,AE474,AO474,F474,F474,J474),1))))</f>
        <v/>
      </c>
      <c r="AO474" s="97" t="str" cm="1">
        <f t="array" ref="AO474">IF(A474="","",IF(INDEX(Table_Methods!A:F,MATCH(G474,Table_Methods!B:B,0),1)&lt;&gt;"BKFL6","",MAX(0,ROUND(BKFL6_STR_NRK(AC474,K474,V474),1))))</f>
        <v/>
      </c>
      <c r="AP474" s="96" t="str" cm="1">
        <f t="array" ref="AP474">IF(A474="","",IF(INDEX(Table_Methods!A:F,MATCH(G474,Table_Methods!B:B,0),1)&lt;&gt;"BKFL6","",MAX(0,ROUND(BKFL6_STR_RCK(AB474,F474),1))))</f>
        <v/>
      </c>
      <c r="AQ474" s="97" t="str" cm="1">
        <f t="array" ref="AQ474">IF(A474="","",IF(INDEX(Table_Methods!A:F,MATCH(G474,Table_Methods!B:B,0),1)&lt;&gt;"BKFL7","",MAX(0,ROUND(BKFL7_CEB(AC474,AD474,AR474,F474,F474,J474),1))))</f>
        <v/>
      </c>
      <c r="AR474" s="96" t="str" cm="1">
        <f t="array" ref="AR474">IF(A474="","",IF(INDEX(Table_Methods!A:F,MATCH(G474,Table_Methods!B:B,0),1)&lt;&gt;"BKFL7","",MAX(0,ROUND(BKFL7_STR_NRK(AC474,K474,V474),1))))</f>
        <v/>
      </c>
      <c r="AS474" s="96" t="str" cm="1">
        <f t="array" ref="AS474">IF(A474="","",IF(INDEX(Table_Methods!A:F,MATCH(G474,Table_Methods!B:B,0),1)&lt;&gt;"BKFL7","",MAX(0,ROUND(BKFL7_STR_RCK(AB474,F474),1))))</f>
        <v/>
      </c>
      <c r="AT474" s="97" t="str" cm="1">
        <f t="array" ref="AT474">IF(A474="","",IF(INDEX(Table_Methods!A:F,MATCH(G474,Table_Methods!B:B,0),1)&lt;&gt;"BKFL8","",MAX(0,ROUND(BKFL8_CEB(AF474,Z474,AA474),1))))</f>
        <v/>
      </c>
      <c r="AU474" s="96" t="str" cm="1">
        <f t="array" ref="AU474">IF(A474="","",IF(INDEX(Table_Methods!A:F,MATCH(G474,Table_Methods!B:B,0),1)&lt;&gt;"BKFL8","",MAX(0,ROUND(BKFL8_STR_NRK(AC474,AD474,X474,Y474,Z474),1))))</f>
        <v/>
      </c>
      <c r="AV474" s="96" t="str" cm="1">
        <f t="array" ref="AV474">IF(A474="","",IF(INDEX(Table_Methods!A:F,MATCH(G474,Table_Methods!B:B,0),1)&lt;&gt;"BKFL8","",MAX(0,ROUND(BKFL8_STR_RCK(AB474,X474),1))))</f>
        <v/>
      </c>
      <c r="AW474" s="96" t="str" cm="1">
        <f t="array" ref="AW474">IF(A474="","",IF(INDEX(Table_Methods!A:F,MATCH(G474,Table_Methods!B:B,0),1)&lt;&gt;"BKFL9","",MAX(0,ROUND(BKFL9_STR_NRK(AC474,AD474,X474,Y474,Z474),1))))</f>
        <v/>
      </c>
      <c r="AX474" s="96" t="str" cm="1">
        <f t="array" ref="AX474">IF(A474="","",IF(INDEX(Table_Methods!A:F,MATCH(G474,Table_Methods!B:B,0),1)&lt;&gt;"BKFL9","",MAX(0,ROUND(BKFL9_STR_RCK(AB474,X474),1))))</f>
        <v/>
      </c>
    </row>
    <row r="475" spans="1:50" x14ac:dyDescent="0.25">
      <c r="A475" s="82" t="str">
        <f>IF(Input!A475="","",Input!A475)</f>
        <v/>
      </c>
      <c r="B475" s="82" t="str">
        <f>IF(Input!B475="","",Input!B475)</f>
        <v/>
      </c>
      <c r="C475" s="82" t="str">
        <f>IF(Input!D475="","",Input!D475)</f>
        <v/>
      </c>
      <c r="D475" s="82" t="str">
        <f>IF(Input!E475="","",Input!E475)</f>
        <v/>
      </c>
      <c r="E475" s="82" t="str">
        <f>IF(Input!F475="","",Input!F475)</f>
        <v/>
      </c>
      <c r="F475" s="82" t="str">
        <f>IF(Input!G475="","",Input!G475)</f>
        <v/>
      </c>
      <c r="G475" s="83" t="str">
        <f>IF(Input!H475="","",Input!H475)</f>
        <v/>
      </c>
      <c r="H475" s="82" t="str">
        <f>IF(Input!I475="","",Input!I475)</f>
        <v/>
      </c>
      <c r="I475" s="82" t="str">
        <f>IF(Input!J475="","",Input!J475)</f>
        <v/>
      </c>
      <c r="J475" s="82" t="str">
        <f>IF(Input!K475="","",Input!K475)</f>
        <v/>
      </c>
      <c r="K475" s="82" t="str">
        <f>IF(Input!L475="","",Input!L475)</f>
        <v/>
      </c>
      <c r="L475" s="70" t="str">
        <f>IF(B475="","",IF(B475="Box",4,IF(AND(Project!$B$12&gt;0,ISNUMBER(Project!$B$12)),Project!$B$12,12)))</f>
        <v/>
      </c>
      <c r="M475" s="66" t="str">
        <f t="shared" si="49"/>
        <v/>
      </c>
      <c r="N475" s="66" t="str">
        <f t="shared" si="50"/>
        <v/>
      </c>
      <c r="O475" s="67" t="str" cm="1">
        <f t="array" ref="O475">IF(A475="","",ROUND(IF(B475="Circular",Circular(M475),IF(B475="Box",Box(M475,N475),Elliptical(M475,N475))),3))</f>
        <v/>
      </c>
      <c r="P475" s="66" t="str">
        <f t="shared" si="51"/>
        <v/>
      </c>
      <c r="Q475" s="66" t="str" cm="1">
        <f t="array" ref="Q475">IF(M475="","",ROUND(W(M475),2))</f>
        <v/>
      </c>
      <c r="R475" s="66" t="str" cm="1">
        <f t="array" ref="R475">IF(M475="","",ROUND(Wb(Q475,M475),2))</f>
        <v/>
      </c>
      <c r="S475" s="66" t="str" cm="1">
        <f t="array" ref="S475">IF(R475="","",ROUND(K(R475,N475,L475),2))</f>
        <v/>
      </c>
      <c r="T475" s="66" t="str" cm="1">
        <f t="array" ref="T475">IF(S475="","",ROUND(K_3(S475,P475,L475),2))</f>
        <v/>
      </c>
      <c r="U475" s="66" t="str" cm="1">
        <f t="array" ref="U475">IF(S475="","",ROUND(Wt(I475,S475,L475),2))</f>
        <v/>
      </c>
      <c r="V475" s="92" t="str" cm="1">
        <f t="array" ref="V475">IF(A475="","",MAX(ROUND(L_B2(K475,N475),2),0))</f>
        <v/>
      </c>
      <c r="W475" s="92" t="str" cm="1">
        <f t="array" ref="W475">IF(A475="","",MAX(ROUND(L_Tc(K475,I475,N475),2),0))</f>
        <v/>
      </c>
      <c r="X475" s="92" t="str" cm="1">
        <f t="array" ref="X475">IF(N475="","",ROUND(L_Vc(K475,P475,N475),2))</f>
        <v/>
      </c>
      <c r="Y475" s="92" t="str">
        <f t="shared" si="52"/>
        <v/>
      </c>
      <c r="Z475" s="92" t="str">
        <f t="shared" si="53"/>
        <v/>
      </c>
      <c r="AA475" s="92" t="str">
        <f t="shared" si="54"/>
        <v/>
      </c>
      <c r="AB475" s="76" t="str" cm="1">
        <f t="array" ref="AB475">IF(A475="","",AREA_F(IF(RIGHT(G475,4)="ment",P475,I475),R475))</f>
        <v/>
      </c>
      <c r="AC475" s="76" t="str" cm="1">
        <f t="array" ref="AC475">IF(A475="","",ROUND(AREA_BC(R475,S475,N475,O475),2))</f>
        <v/>
      </c>
      <c r="AD475" s="76" t="str">
        <f t="shared" si="55"/>
        <v/>
      </c>
      <c r="AE475" s="76" t="str" cm="1">
        <f t="array" ref="AE475">IF(A475="","",ROUND(AREA_CT(S475,U475,I475),2))</f>
        <v/>
      </c>
      <c r="AF475" s="76" t="str" cm="1">
        <f t="array" ref="AF475">IF(A475="","",ROUND(AREA_VT(T475,U475,I475,P475),2))</f>
        <v/>
      </c>
      <c r="AG475" s="96" t="str" cm="1">
        <f t="array" ref="AG475">IF(A475="","",IF(INDEX(Table_Methods!A:F,MATCH(G475,Table_Methods!B:B,0),1)&lt;&gt;"BKFL1","",MAX(0,ROUND(BKFL1_CEB(AC475,AE475,AH475,F475,F475,J475),1))))</f>
        <v/>
      </c>
      <c r="AH475" s="96" t="str" cm="1">
        <f t="array" ref="AH475">IF(A475="","",IF(INDEX(Table_Methods!A:F,MATCH(G475,Table_Methods!B:B,0),1)&lt;&gt;"BKFL1","",MAX(0,ROUND(BKFL1_STR_NRK(AC475,AE475,K475,V475,W475),1))))</f>
        <v/>
      </c>
      <c r="AI475" s="96" t="str" cm="1">
        <f t="array" ref="AI475">IF(A475="","",IF(INDEX(Table_Methods!A:F,MATCH(G475,Table_Methods!B:B,0),1)&lt;&gt;"BKFL1","",MAX(0,ROUND(BKFL1_STR_RCK(AB475,F475),1))))</f>
        <v/>
      </c>
      <c r="AJ475" s="96" t="str" cm="1">
        <f t="array" ref="AJ475">IF(A475="","",IF(INDEX(Table_Methods!A:F,MATCH(G475,Table_Methods!B:B,0),1)&lt;&gt;"BKFL2","",MAX(0,ROUND(BKFL2_CEB(AC475,AD475,AK475,F475,F475,J475),1))))</f>
        <v/>
      </c>
      <c r="AK475" s="96" t="str" cm="1">
        <f t="array" ref="AK475">IF(A475="","",IF(INDEX(Table_Methods!A:F,MATCH(G475,Table_Methods!B:B,0),1)&lt;&gt;"BKFL2","",MAX(0,ROUND(BKFL2_STR_NRK(AC475,AD475,K475,V475,X475),1))))</f>
        <v/>
      </c>
      <c r="AL475" s="96" t="str" cm="1">
        <f t="array" ref="AL475">IF(A475="","",IF(INDEX(Table_Methods!A:F,MATCH(G475,Table_Methods!B:B,0),1)&lt;&gt;"BKFL2","",MAX(0,ROUND(BKFL2_STR_RCK(AB475,F475),1))))</f>
        <v/>
      </c>
      <c r="AM475" s="96" t="str" cm="1">
        <f t="array" ref="AM475">IF(A475="","",IF(INDEX(Table_Methods!A:F,MATCH(G475,Table_Methods!B:B,0),1)&lt;&gt;"BKFL3","",MAX(0,ROUND(BKFL3_STR(AC475+AE475,K475),1))))</f>
        <v/>
      </c>
      <c r="AN475" s="96" t="str" cm="1">
        <f t="array" ref="AN475">IF(A475="","",IF(INDEX(Table_Methods!A:F,MATCH(G475,Table_Methods!B:B,0),1)&lt;&gt;"BKFL6","",MAX(0,ROUND(BKFL6_CEB(AC475,AE475,AO475,F475,F475,J475),1))))</f>
        <v/>
      </c>
      <c r="AO475" s="97" t="str" cm="1">
        <f t="array" ref="AO475">IF(A475="","",IF(INDEX(Table_Methods!A:F,MATCH(G475,Table_Methods!B:B,0),1)&lt;&gt;"BKFL6","",MAX(0,ROUND(BKFL6_STR_NRK(AC475,K475,V475),1))))</f>
        <v/>
      </c>
      <c r="AP475" s="96" t="str" cm="1">
        <f t="array" ref="AP475">IF(A475="","",IF(INDEX(Table_Methods!A:F,MATCH(G475,Table_Methods!B:B,0),1)&lt;&gt;"BKFL6","",MAX(0,ROUND(BKFL6_STR_RCK(AB475,F475),1))))</f>
        <v/>
      </c>
      <c r="AQ475" s="97" t="str" cm="1">
        <f t="array" ref="AQ475">IF(A475="","",IF(INDEX(Table_Methods!A:F,MATCH(G475,Table_Methods!B:B,0),1)&lt;&gt;"BKFL7","",MAX(0,ROUND(BKFL7_CEB(AC475,AD475,AR475,F475,F475,J475),1))))</f>
        <v/>
      </c>
      <c r="AR475" s="96" t="str" cm="1">
        <f t="array" ref="AR475">IF(A475="","",IF(INDEX(Table_Methods!A:F,MATCH(G475,Table_Methods!B:B,0),1)&lt;&gt;"BKFL7","",MAX(0,ROUND(BKFL7_STR_NRK(AC475,K475,V475),1))))</f>
        <v/>
      </c>
      <c r="AS475" s="96" t="str" cm="1">
        <f t="array" ref="AS475">IF(A475="","",IF(INDEX(Table_Methods!A:F,MATCH(G475,Table_Methods!B:B,0),1)&lt;&gt;"BKFL7","",MAX(0,ROUND(BKFL7_STR_RCK(AB475,F475),1))))</f>
        <v/>
      </c>
      <c r="AT475" s="97" t="str" cm="1">
        <f t="array" ref="AT475">IF(A475="","",IF(INDEX(Table_Methods!A:F,MATCH(G475,Table_Methods!B:B,0),1)&lt;&gt;"BKFL8","",MAX(0,ROUND(BKFL8_CEB(AF475,Z475,AA475),1))))</f>
        <v/>
      </c>
      <c r="AU475" s="96" t="str" cm="1">
        <f t="array" ref="AU475">IF(A475="","",IF(INDEX(Table_Methods!A:F,MATCH(G475,Table_Methods!B:B,0),1)&lt;&gt;"BKFL8","",MAX(0,ROUND(BKFL8_STR_NRK(AC475,AD475,X475,Y475,Z475),1))))</f>
        <v/>
      </c>
      <c r="AV475" s="96" t="str" cm="1">
        <f t="array" ref="AV475">IF(A475="","",IF(INDEX(Table_Methods!A:F,MATCH(G475,Table_Methods!B:B,0),1)&lt;&gt;"BKFL8","",MAX(0,ROUND(BKFL8_STR_RCK(AB475,X475),1))))</f>
        <v/>
      </c>
      <c r="AW475" s="96" t="str" cm="1">
        <f t="array" ref="AW475">IF(A475="","",IF(INDEX(Table_Methods!A:F,MATCH(G475,Table_Methods!B:B,0),1)&lt;&gt;"BKFL9","",MAX(0,ROUND(BKFL9_STR_NRK(AC475,AD475,X475,Y475,Z475),1))))</f>
        <v/>
      </c>
      <c r="AX475" s="96" t="str" cm="1">
        <f t="array" ref="AX475">IF(A475="","",IF(INDEX(Table_Methods!A:F,MATCH(G475,Table_Methods!B:B,0),1)&lt;&gt;"BKFL9","",MAX(0,ROUND(BKFL9_STR_RCK(AB475,X475),1))))</f>
        <v/>
      </c>
    </row>
    <row r="476" spans="1:50" x14ac:dyDescent="0.25">
      <c r="A476" s="82" t="str">
        <f>IF(Input!A476="","",Input!A476)</f>
        <v/>
      </c>
      <c r="B476" s="82" t="str">
        <f>IF(Input!B476="","",Input!B476)</f>
        <v/>
      </c>
      <c r="C476" s="82" t="str">
        <f>IF(Input!D476="","",Input!D476)</f>
        <v/>
      </c>
      <c r="D476" s="82" t="str">
        <f>IF(Input!E476="","",Input!E476)</f>
        <v/>
      </c>
      <c r="E476" s="82" t="str">
        <f>IF(Input!F476="","",Input!F476)</f>
        <v/>
      </c>
      <c r="F476" s="82" t="str">
        <f>IF(Input!G476="","",Input!G476)</f>
        <v/>
      </c>
      <c r="G476" s="83" t="str">
        <f>IF(Input!H476="","",Input!H476)</f>
        <v/>
      </c>
      <c r="H476" s="82" t="str">
        <f>IF(Input!I476="","",Input!I476)</f>
        <v/>
      </c>
      <c r="I476" s="82" t="str">
        <f>IF(Input!J476="","",Input!J476)</f>
        <v/>
      </c>
      <c r="J476" s="82" t="str">
        <f>IF(Input!K476="","",Input!K476)</f>
        <v/>
      </c>
      <c r="K476" s="82" t="str">
        <f>IF(Input!L476="","",Input!L476)</f>
        <v/>
      </c>
      <c r="L476" s="70" t="str">
        <f>IF(B476="","",IF(B476="Box",4,IF(AND(Project!$B$12&gt;0,ISNUMBER(Project!$B$12)),Project!$B$12,12)))</f>
        <v/>
      </c>
      <c r="M476" s="66" t="str">
        <f t="shared" si="49"/>
        <v/>
      </c>
      <c r="N476" s="66" t="str">
        <f t="shared" si="50"/>
        <v/>
      </c>
      <c r="O476" s="67" t="str" cm="1">
        <f t="array" ref="O476">IF(A476="","",ROUND(IF(B476="Circular",Circular(M476),IF(B476="Box",Box(M476,N476),Elliptical(M476,N476))),3))</f>
        <v/>
      </c>
      <c r="P476" s="66" t="str">
        <f t="shared" si="51"/>
        <v/>
      </c>
      <c r="Q476" s="66" t="str" cm="1">
        <f t="array" ref="Q476">IF(M476="","",ROUND(W(M476),2))</f>
        <v/>
      </c>
      <c r="R476" s="66" t="str" cm="1">
        <f t="array" ref="R476">IF(M476="","",ROUND(Wb(Q476,M476),2))</f>
        <v/>
      </c>
      <c r="S476" s="66" t="str" cm="1">
        <f t="array" ref="S476">IF(R476="","",ROUND(K(R476,N476,L476),2))</f>
        <v/>
      </c>
      <c r="T476" s="66" t="str" cm="1">
        <f t="array" ref="T476">IF(S476="","",ROUND(K_3(S476,P476,L476),2))</f>
        <v/>
      </c>
      <c r="U476" s="66" t="str" cm="1">
        <f t="array" ref="U476">IF(S476="","",ROUND(Wt(I476,S476,L476),2))</f>
        <v/>
      </c>
      <c r="V476" s="92" t="str" cm="1">
        <f t="array" ref="V476">IF(A476="","",MAX(ROUND(L_B2(K476,N476),2),0))</f>
        <v/>
      </c>
      <c r="W476" s="92" t="str" cm="1">
        <f t="array" ref="W476">IF(A476="","",MAX(ROUND(L_Tc(K476,I476,N476),2),0))</f>
        <v/>
      </c>
      <c r="X476" s="92" t="str" cm="1">
        <f t="array" ref="X476">IF(N476="","",ROUND(L_Vc(K476,P476,N476),2))</f>
        <v/>
      </c>
      <c r="Y476" s="92" t="str">
        <f t="shared" si="52"/>
        <v/>
      </c>
      <c r="Z476" s="92" t="str">
        <f t="shared" si="53"/>
        <v/>
      </c>
      <c r="AA476" s="92" t="str">
        <f t="shared" si="54"/>
        <v/>
      </c>
      <c r="AB476" s="76" t="str" cm="1">
        <f t="array" ref="AB476">IF(A476="","",AREA_F(IF(RIGHT(G476,4)="ment",P476,I476),R476))</f>
        <v/>
      </c>
      <c r="AC476" s="76" t="str" cm="1">
        <f t="array" ref="AC476">IF(A476="","",ROUND(AREA_BC(R476,S476,N476,O476),2))</f>
        <v/>
      </c>
      <c r="AD476" s="76" t="str">
        <f t="shared" si="55"/>
        <v/>
      </c>
      <c r="AE476" s="76" t="str" cm="1">
        <f t="array" ref="AE476">IF(A476="","",ROUND(AREA_CT(S476,U476,I476),2))</f>
        <v/>
      </c>
      <c r="AF476" s="76" t="str" cm="1">
        <f t="array" ref="AF476">IF(A476="","",ROUND(AREA_VT(T476,U476,I476,P476),2))</f>
        <v/>
      </c>
      <c r="AG476" s="96" t="str" cm="1">
        <f t="array" ref="AG476">IF(A476="","",IF(INDEX(Table_Methods!A:F,MATCH(G476,Table_Methods!B:B,0),1)&lt;&gt;"BKFL1","",MAX(0,ROUND(BKFL1_CEB(AC476,AE476,AH476,F476,F476,J476),1))))</f>
        <v/>
      </c>
      <c r="AH476" s="96" t="str" cm="1">
        <f t="array" ref="AH476">IF(A476="","",IF(INDEX(Table_Methods!A:F,MATCH(G476,Table_Methods!B:B,0),1)&lt;&gt;"BKFL1","",MAX(0,ROUND(BKFL1_STR_NRK(AC476,AE476,K476,V476,W476),1))))</f>
        <v/>
      </c>
      <c r="AI476" s="96" t="str" cm="1">
        <f t="array" ref="AI476">IF(A476="","",IF(INDEX(Table_Methods!A:F,MATCH(G476,Table_Methods!B:B,0),1)&lt;&gt;"BKFL1","",MAX(0,ROUND(BKFL1_STR_RCK(AB476,F476),1))))</f>
        <v/>
      </c>
      <c r="AJ476" s="96" t="str" cm="1">
        <f t="array" ref="AJ476">IF(A476="","",IF(INDEX(Table_Methods!A:F,MATCH(G476,Table_Methods!B:B,0),1)&lt;&gt;"BKFL2","",MAX(0,ROUND(BKFL2_CEB(AC476,AD476,AK476,F476,F476,J476),1))))</f>
        <v/>
      </c>
      <c r="AK476" s="96" t="str" cm="1">
        <f t="array" ref="AK476">IF(A476="","",IF(INDEX(Table_Methods!A:F,MATCH(G476,Table_Methods!B:B,0),1)&lt;&gt;"BKFL2","",MAX(0,ROUND(BKFL2_STR_NRK(AC476,AD476,K476,V476,X476),1))))</f>
        <v/>
      </c>
      <c r="AL476" s="96" t="str" cm="1">
        <f t="array" ref="AL476">IF(A476="","",IF(INDEX(Table_Methods!A:F,MATCH(G476,Table_Methods!B:B,0),1)&lt;&gt;"BKFL2","",MAX(0,ROUND(BKFL2_STR_RCK(AB476,F476),1))))</f>
        <v/>
      </c>
      <c r="AM476" s="96" t="str" cm="1">
        <f t="array" ref="AM476">IF(A476="","",IF(INDEX(Table_Methods!A:F,MATCH(G476,Table_Methods!B:B,0),1)&lt;&gt;"BKFL3","",MAX(0,ROUND(BKFL3_STR(AC476+AE476,K476),1))))</f>
        <v/>
      </c>
      <c r="AN476" s="96" t="str" cm="1">
        <f t="array" ref="AN476">IF(A476="","",IF(INDEX(Table_Methods!A:F,MATCH(G476,Table_Methods!B:B,0),1)&lt;&gt;"BKFL6","",MAX(0,ROUND(BKFL6_CEB(AC476,AE476,AO476,F476,F476,J476),1))))</f>
        <v/>
      </c>
      <c r="AO476" s="97" t="str" cm="1">
        <f t="array" ref="AO476">IF(A476="","",IF(INDEX(Table_Methods!A:F,MATCH(G476,Table_Methods!B:B,0),1)&lt;&gt;"BKFL6","",MAX(0,ROUND(BKFL6_STR_NRK(AC476,K476,V476),1))))</f>
        <v/>
      </c>
      <c r="AP476" s="96" t="str" cm="1">
        <f t="array" ref="AP476">IF(A476="","",IF(INDEX(Table_Methods!A:F,MATCH(G476,Table_Methods!B:B,0),1)&lt;&gt;"BKFL6","",MAX(0,ROUND(BKFL6_STR_RCK(AB476,F476),1))))</f>
        <v/>
      </c>
      <c r="AQ476" s="97" t="str" cm="1">
        <f t="array" ref="AQ476">IF(A476="","",IF(INDEX(Table_Methods!A:F,MATCH(G476,Table_Methods!B:B,0),1)&lt;&gt;"BKFL7","",MAX(0,ROUND(BKFL7_CEB(AC476,AD476,AR476,F476,F476,J476),1))))</f>
        <v/>
      </c>
      <c r="AR476" s="96" t="str" cm="1">
        <f t="array" ref="AR476">IF(A476="","",IF(INDEX(Table_Methods!A:F,MATCH(G476,Table_Methods!B:B,0),1)&lt;&gt;"BKFL7","",MAX(0,ROUND(BKFL7_STR_NRK(AC476,K476,V476),1))))</f>
        <v/>
      </c>
      <c r="AS476" s="96" t="str" cm="1">
        <f t="array" ref="AS476">IF(A476="","",IF(INDEX(Table_Methods!A:F,MATCH(G476,Table_Methods!B:B,0),1)&lt;&gt;"BKFL7","",MAX(0,ROUND(BKFL7_STR_RCK(AB476,F476),1))))</f>
        <v/>
      </c>
      <c r="AT476" s="97" t="str" cm="1">
        <f t="array" ref="AT476">IF(A476="","",IF(INDEX(Table_Methods!A:F,MATCH(G476,Table_Methods!B:B,0),1)&lt;&gt;"BKFL8","",MAX(0,ROUND(BKFL8_CEB(AF476,Z476,AA476),1))))</f>
        <v/>
      </c>
      <c r="AU476" s="96" t="str" cm="1">
        <f t="array" ref="AU476">IF(A476="","",IF(INDEX(Table_Methods!A:F,MATCH(G476,Table_Methods!B:B,0),1)&lt;&gt;"BKFL8","",MAX(0,ROUND(BKFL8_STR_NRK(AC476,AD476,X476,Y476,Z476),1))))</f>
        <v/>
      </c>
      <c r="AV476" s="96" t="str" cm="1">
        <f t="array" ref="AV476">IF(A476="","",IF(INDEX(Table_Methods!A:F,MATCH(G476,Table_Methods!B:B,0),1)&lt;&gt;"BKFL8","",MAX(0,ROUND(BKFL8_STR_RCK(AB476,X476),1))))</f>
        <v/>
      </c>
      <c r="AW476" s="96" t="str" cm="1">
        <f t="array" ref="AW476">IF(A476="","",IF(INDEX(Table_Methods!A:F,MATCH(G476,Table_Methods!B:B,0),1)&lt;&gt;"BKFL9","",MAX(0,ROUND(BKFL9_STR_NRK(AC476,AD476,X476,Y476,Z476),1))))</f>
        <v/>
      </c>
      <c r="AX476" s="96" t="str" cm="1">
        <f t="array" ref="AX476">IF(A476="","",IF(INDEX(Table_Methods!A:F,MATCH(G476,Table_Methods!B:B,0),1)&lt;&gt;"BKFL9","",MAX(0,ROUND(BKFL9_STR_RCK(AB476,X476),1))))</f>
        <v/>
      </c>
    </row>
    <row r="477" spans="1:50" x14ac:dyDescent="0.25">
      <c r="A477" s="82" t="str">
        <f>IF(Input!A477="","",Input!A477)</f>
        <v/>
      </c>
      <c r="B477" s="82" t="str">
        <f>IF(Input!B477="","",Input!B477)</f>
        <v/>
      </c>
      <c r="C477" s="82" t="str">
        <f>IF(Input!D477="","",Input!D477)</f>
        <v/>
      </c>
      <c r="D477" s="82" t="str">
        <f>IF(Input!E477="","",Input!E477)</f>
        <v/>
      </c>
      <c r="E477" s="82" t="str">
        <f>IF(Input!F477="","",Input!F477)</f>
        <v/>
      </c>
      <c r="F477" s="82" t="str">
        <f>IF(Input!G477="","",Input!G477)</f>
        <v/>
      </c>
      <c r="G477" s="83" t="str">
        <f>IF(Input!H477="","",Input!H477)</f>
        <v/>
      </c>
      <c r="H477" s="82" t="str">
        <f>IF(Input!I477="","",Input!I477)</f>
        <v/>
      </c>
      <c r="I477" s="82" t="str">
        <f>IF(Input!J477="","",Input!J477)</f>
        <v/>
      </c>
      <c r="J477" s="82" t="str">
        <f>IF(Input!K477="","",Input!K477)</f>
        <v/>
      </c>
      <c r="K477" s="82" t="str">
        <f>IF(Input!L477="","",Input!L477)</f>
        <v/>
      </c>
      <c r="L477" s="70" t="str">
        <f>IF(B477="","",IF(B477="Box",4,IF(AND(Project!$B$12&gt;0,ISNUMBER(Project!$B$12)),Project!$B$12,12)))</f>
        <v/>
      </c>
      <c r="M477" s="66" t="str">
        <f t="shared" si="49"/>
        <v/>
      </c>
      <c r="N477" s="66" t="str">
        <f t="shared" si="50"/>
        <v/>
      </c>
      <c r="O477" s="67" t="str" cm="1">
        <f t="array" ref="O477">IF(A477="","",ROUND(IF(B477="Circular",Circular(M477),IF(B477="Box",Box(M477,N477),Elliptical(M477,N477))),3))</f>
        <v/>
      </c>
      <c r="P477" s="66" t="str">
        <f t="shared" si="51"/>
        <v/>
      </c>
      <c r="Q477" s="66" t="str" cm="1">
        <f t="array" ref="Q477">IF(M477="","",ROUND(W(M477),2))</f>
        <v/>
      </c>
      <c r="R477" s="66" t="str" cm="1">
        <f t="array" ref="R477">IF(M477="","",ROUND(Wb(Q477,M477),2))</f>
        <v/>
      </c>
      <c r="S477" s="66" t="str" cm="1">
        <f t="array" ref="S477">IF(R477="","",ROUND(K(R477,N477,L477),2))</f>
        <v/>
      </c>
      <c r="T477" s="66" t="str" cm="1">
        <f t="array" ref="T477">IF(S477="","",ROUND(K_3(S477,P477,L477),2))</f>
        <v/>
      </c>
      <c r="U477" s="66" t="str" cm="1">
        <f t="array" ref="U477">IF(S477="","",ROUND(Wt(I477,S477,L477),2))</f>
        <v/>
      </c>
      <c r="V477" s="92" t="str" cm="1">
        <f t="array" ref="V477">IF(A477="","",MAX(ROUND(L_B2(K477,N477),2),0))</f>
        <v/>
      </c>
      <c r="W477" s="92" t="str" cm="1">
        <f t="array" ref="W477">IF(A477="","",MAX(ROUND(L_Tc(K477,I477,N477),2),0))</f>
        <v/>
      </c>
      <c r="X477" s="92" t="str" cm="1">
        <f t="array" ref="X477">IF(N477="","",ROUND(L_Vc(K477,P477,N477),2))</f>
        <v/>
      </c>
      <c r="Y477" s="92" t="str">
        <f t="shared" si="52"/>
        <v/>
      </c>
      <c r="Z477" s="92" t="str">
        <f t="shared" si="53"/>
        <v/>
      </c>
      <c r="AA477" s="92" t="str">
        <f t="shared" si="54"/>
        <v/>
      </c>
      <c r="AB477" s="76" t="str" cm="1">
        <f t="array" ref="AB477">IF(A477="","",AREA_F(IF(RIGHT(G477,4)="ment",P477,I477),R477))</f>
        <v/>
      </c>
      <c r="AC477" s="76" t="str" cm="1">
        <f t="array" ref="AC477">IF(A477="","",ROUND(AREA_BC(R477,S477,N477,O477),2))</f>
        <v/>
      </c>
      <c r="AD477" s="76" t="str">
        <f t="shared" si="55"/>
        <v/>
      </c>
      <c r="AE477" s="76" t="str" cm="1">
        <f t="array" ref="AE477">IF(A477="","",ROUND(AREA_CT(S477,U477,I477),2))</f>
        <v/>
      </c>
      <c r="AF477" s="76" t="str" cm="1">
        <f t="array" ref="AF477">IF(A477="","",ROUND(AREA_VT(T477,U477,I477,P477),2))</f>
        <v/>
      </c>
      <c r="AG477" s="96" t="str" cm="1">
        <f t="array" ref="AG477">IF(A477="","",IF(INDEX(Table_Methods!A:F,MATCH(G477,Table_Methods!B:B,0),1)&lt;&gt;"BKFL1","",MAX(0,ROUND(BKFL1_CEB(AC477,AE477,AH477,F477,F477,J477),1))))</f>
        <v/>
      </c>
      <c r="AH477" s="96" t="str" cm="1">
        <f t="array" ref="AH477">IF(A477="","",IF(INDEX(Table_Methods!A:F,MATCH(G477,Table_Methods!B:B,0),1)&lt;&gt;"BKFL1","",MAX(0,ROUND(BKFL1_STR_NRK(AC477,AE477,K477,V477,W477),1))))</f>
        <v/>
      </c>
      <c r="AI477" s="96" t="str" cm="1">
        <f t="array" ref="AI477">IF(A477="","",IF(INDEX(Table_Methods!A:F,MATCH(G477,Table_Methods!B:B,0),1)&lt;&gt;"BKFL1","",MAX(0,ROUND(BKFL1_STR_RCK(AB477,F477),1))))</f>
        <v/>
      </c>
      <c r="AJ477" s="96" t="str" cm="1">
        <f t="array" ref="AJ477">IF(A477="","",IF(INDEX(Table_Methods!A:F,MATCH(G477,Table_Methods!B:B,0),1)&lt;&gt;"BKFL2","",MAX(0,ROUND(BKFL2_CEB(AC477,AD477,AK477,F477,F477,J477),1))))</f>
        <v/>
      </c>
      <c r="AK477" s="96" t="str" cm="1">
        <f t="array" ref="AK477">IF(A477="","",IF(INDEX(Table_Methods!A:F,MATCH(G477,Table_Methods!B:B,0),1)&lt;&gt;"BKFL2","",MAX(0,ROUND(BKFL2_STR_NRK(AC477,AD477,K477,V477,X477),1))))</f>
        <v/>
      </c>
      <c r="AL477" s="96" t="str" cm="1">
        <f t="array" ref="AL477">IF(A477="","",IF(INDEX(Table_Methods!A:F,MATCH(G477,Table_Methods!B:B,0),1)&lt;&gt;"BKFL2","",MAX(0,ROUND(BKFL2_STR_RCK(AB477,F477),1))))</f>
        <v/>
      </c>
      <c r="AM477" s="96" t="str" cm="1">
        <f t="array" ref="AM477">IF(A477="","",IF(INDEX(Table_Methods!A:F,MATCH(G477,Table_Methods!B:B,0),1)&lt;&gt;"BKFL3","",MAX(0,ROUND(BKFL3_STR(AC477+AE477,K477),1))))</f>
        <v/>
      </c>
      <c r="AN477" s="96" t="str" cm="1">
        <f t="array" ref="AN477">IF(A477="","",IF(INDEX(Table_Methods!A:F,MATCH(G477,Table_Methods!B:B,0),1)&lt;&gt;"BKFL6","",MAX(0,ROUND(BKFL6_CEB(AC477,AE477,AO477,F477,F477,J477),1))))</f>
        <v/>
      </c>
      <c r="AO477" s="97" t="str" cm="1">
        <f t="array" ref="AO477">IF(A477="","",IF(INDEX(Table_Methods!A:F,MATCH(G477,Table_Methods!B:B,0),1)&lt;&gt;"BKFL6","",MAX(0,ROUND(BKFL6_STR_NRK(AC477,K477,V477),1))))</f>
        <v/>
      </c>
      <c r="AP477" s="96" t="str" cm="1">
        <f t="array" ref="AP477">IF(A477="","",IF(INDEX(Table_Methods!A:F,MATCH(G477,Table_Methods!B:B,0),1)&lt;&gt;"BKFL6","",MAX(0,ROUND(BKFL6_STR_RCK(AB477,F477),1))))</f>
        <v/>
      </c>
      <c r="AQ477" s="97" t="str" cm="1">
        <f t="array" ref="AQ477">IF(A477="","",IF(INDEX(Table_Methods!A:F,MATCH(G477,Table_Methods!B:B,0),1)&lt;&gt;"BKFL7","",MAX(0,ROUND(BKFL7_CEB(AC477,AD477,AR477,F477,F477,J477),1))))</f>
        <v/>
      </c>
      <c r="AR477" s="96" t="str" cm="1">
        <f t="array" ref="AR477">IF(A477="","",IF(INDEX(Table_Methods!A:F,MATCH(G477,Table_Methods!B:B,0),1)&lt;&gt;"BKFL7","",MAX(0,ROUND(BKFL7_STR_NRK(AC477,K477,V477),1))))</f>
        <v/>
      </c>
      <c r="AS477" s="96" t="str" cm="1">
        <f t="array" ref="AS477">IF(A477="","",IF(INDEX(Table_Methods!A:F,MATCH(G477,Table_Methods!B:B,0),1)&lt;&gt;"BKFL7","",MAX(0,ROUND(BKFL7_STR_RCK(AB477,F477),1))))</f>
        <v/>
      </c>
      <c r="AT477" s="97" t="str" cm="1">
        <f t="array" ref="AT477">IF(A477="","",IF(INDEX(Table_Methods!A:F,MATCH(G477,Table_Methods!B:B,0),1)&lt;&gt;"BKFL8","",MAX(0,ROUND(BKFL8_CEB(AF477,Z477,AA477),1))))</f>
        <v/>
      </c>
      <c r="AU477" s="96" t="str" cm="1">
        <f t="array" ref="AU477">IF(A477="","",IF(INDEX(Table_Methods!A:F,MATCH(G477,Table_Methods!B:B,0),1)&lt;&gt;"BKFL8","",MAX(0,ROUND(BKFL8_STR_NRK(AC477,AD477,X477,Y477,Z477),1))))</f>
        <v/>
      </c>
      <c r="AV477" s="96" t="str" cm="1">
        <f t="array" ref="AV477">IF(A477="","",IF(INDEX(Table_Methods!A:F,MATCH(G477,Table_Methods!B:B,0),1)&lt;&gt;"BKFL8","",MAX(0,ROUND(BKFL8_STR_RCK(AB477,X477),1))))</f>
        <v/>
      </c>
      <c r="AW477" s="96" t="str" cm="1">
        <f t="array" ref="AW477">IF(A477="","",IF(INDEX(Table_Methods!A:F,MATCH(G477,Table_Methods!B:B,0),1)&lt;&gt;"BKFL9","",MAX(0,ROUND(BKFL9_STR_NRK(AC477,AD477,X477,Y477,Z477),1))))</f>
        <v/>
      </c>
      <c r="AX477" s="96" t="str" cm="1">
        <f t="array" ref="AX477">IF(A477="","",IF(INDEX(Table_Methods!A:F,MATCH(G477,Table_Methods!B:B,0),1)&lt;&gt;"BKFL9","",MAX(0,ROUND(BKFL9_STR_RCK(AB477,X477),1))))</f>
        <v/>
      </c>
    </row>
    <row r="478" spans="1:50" x14ac:dyDescent="0.25">
      <c r="A478" s="82" t="str">
        <f>IF(Input!A478="","",Input!A478)</f>
        <v/>
      </c>
      <c r="B478" s="82" t="str">
        <f>IF(Input!B478="","",Input!B478)</f>
        <v/>
      </c>
      <c r="C478" s="82" t="str">
        <f>IF(Input!D478="","",Input!D478)</f>
        <v/>
      </c>
      <c r="D478" s="82" t="str">
        <f>IF(Input!E478="","",Input!E478)</f>
        <v/>
      </c>
      <c r="E478" s="82" t="str">
        <f>IF(Input!F478="","",Input!F478)</f>
        <v/>
      </c>
      <c r="F478" s="82" t="str">
        <f>IF(Input!G478="","",Input!G478)</f>
        <v/>
      </c>
      <c r="G478" s="83" t="str">
        <f>IF(Input!H478="","",Input!H478)</f>
        <v/>
      </c>
      <c r="H478" s="82" t="str">
        <f>IF(Input!I478="","",Input!I478)</f>
        <v/>
      </c>
      <c r="I478" s="82" t="str">
        <f>IF(Input!J478="","",Input!J478)</f>
        <v/>
      </c>
      <c r="J478" s="82" t="str">
        <f>IF(Input!K478="","",Input!K478)</f>
        <v/>
      </c>
      <c r="K478" s="82" t="str">
        <f>IF(Input!L478="","",Input!L478)</f>
        <v/>
      </c>
      <c r="L478" s="70" t="str">
        <f>IF(B478="","",IF(B478="Box",4,IF(AND(Project!$B$12&gt;0,ISNUMBER(Project!$B$12)),Project!$B$12,12)))</f>
        <v/>
      </c>
      <c r="M478" s="66" t="str">
        <f t="shared" si="49"/>
        <v/>
      </c>
      <c r="N478" s="66" t="str">
        <f t="shared" si="50"/>
        <v/>
      </c>
      <c r="O478" s="67" t="str" cm="1">
        <f t="array" ref="O478">IF(A478="","",ROUND(IF(B478="Circular",Circular(M478),IF(B478="Box",Box(M478,N478),Elliptical(M478,N478))),3))</f>
        <v/>
      </c>
      <c r="P478" s="66" t="str">
        <f t="shared" si="51"/>
        <v/>
      </c>
      <c r="Q478" s="66" t="str" cm="1">
        <f t="array" ref="Q478">IF(M478="","",ROUND(W(M478),2))</f>
        <v/>
      </c>
      <c r="R478" s="66" t="str" cm="1">
        <f t="array" ref="R478">IF(M478="","",ROUND(Wb(Q478,M478),2))</f>
        <v/>
      </c>
      <c r="S478" s="66" t="str" cm="1">
        <f t="array" ref="S478">IF(R478="","",ROUND(K(R478,N478,L478),2))</f>
        <v/>
      </c>
      <c r="T478" s="66" t="str" cm="1">
        <f t="array" ref="T478">IF(S478="","",ROUND(K_3(S478,P478,L478),2))</f>
        <v/>
      </c>
      <c r="U478" s="66" t="str" cm="1">
        <f t="array" ref="U478">IF(S478="","",ROUND(Wt(I478,S478,L478),2))</f>
        <v/>
      </c>
      <c r="V478" s="92" t="str" cm="1">
        <f t="array" ref="V478">IF(A478="","",MAX(ROUND(L_B2(K478,N478),2),0))</f>
        <v/>
      </c>
      <c r="W478" s="92" t="str" cm="1">
        <f t="array" ref="W478">IF(A478="","",MAX(ROUND(L_Tc(K478,I478,N478),2),0))</f>
        <v/>
      </c>
      <c r="X478" s="92" t="str" cm="1">
        <f t="array" ref="X478">IF(N478="","",ROUND(L_Vc(K478,P478,N478),2))</f>
        <v/>
      </c>
      <c r="Y478" s="92" t="str">
        <f t="shared" si="52"/>
        <v/>
      </c>
      <c r="Z478" s="92" t="str">
        <f t="shared" si="53"/>
        <v/>
      </c>
      <c r="AA478" s="92" t="str">
        <f t="shared" si="54"/>
        <v/>
      </c>
      <c r="AB478" s="76" t="str" cm="1">
        <f t="array" ref="AB478">IF(A478="","",AREA_F(IF(RIGHT(G478,4)="ment",P478,I478),R478))</f>
        <v/>
      </c>
      <c r="AC478" s="76" t="str" cm="1">
        <f t="array" ref="AC478">IF(A478="","",ROUND(AREA_BC(R478,S478,N478,O478),2))</f>
        <v/>
      </c>
      <c r="AD478" s="76" t="str">
        <f t="shared" si="55"/>
        <v/>
      </c>
      <c r="AE478" s="76" t="str" cm="1">
        <f t="array" ref="AE478">IF(A478="","",ROUND(AREA_CT(S478,U478,I478),2))</f>
        <v/>
      </c>
      <c r="AF478" s="76" t="str" cm="1">
        <f t="array" ref="AF478">IF(A478="","",ROUND(AREA_VT(T478,U478,I478,P478),2))</f>
        <v/>
      </c>
      <c r="AG478" s="96" t="str" cm="1">
        <f t="array" ref="AG478">IF(A478="","",IF(INDEX(Table_Methods!A:F,MATCH(G478,Table_Methods!B:B,0),1)&lt;&gt;"BKFL1","",MAX(0,ROUND(BKFL1_CEB(AC478,AE478,AH478,F478,F478,J478),1))))</f>
        <v/>
      </c>
      <c r="AH478" s="96" t="str" cm="1">
        <f t="array" ref="AH478">IF(A478="","",IF(INDEX(Table_Methods!A:F,MATCH(G478,Table_Methods!B:B,0),1)&lt;&gt;"BKFL1","",MAX(0,ROUND(BKFL1_STR_NRK(AC478,AE478,K478,V478,W478),1))))</f>
        <v/>
      </c>
      <c r="AI478" s="96" t="str" cm="1">
        <f t="array" ref="AI478">IF(A478="","",IF(INDEX(Table_Methods!A:F,MATCH(G478,Table_Methods!B:B,0),1)&lt;&gt;"BKFL1","",MAX(0,ROUND(BKFL1_STR_RCK(AB478,F478),1))))</f>
        <v/>
      </c>
      <c r="AJ478" s="96" t="str" cm="1">
        <f t="array" ref="AJ478">IF(A478="","",IF(INDEX(Table_Methods!A:F,MATCH(G478,Table_Methods!B:B,0),1)&lt;&gt;"BKFL2","",MAX(0,ROUND(BKFL2_CEB(AC478,AD478,AK478,F478,F478,J478),1))))</f>
        <v/>
      </c>
      <c r="AK478" s="96" t="str" cm="1">
        <f t="array" ref="AK478">IF(A478="","",IF(INDEX(Table_Methods!A:F,MATCH(G478,Table_Methods!B:B,0),1)&lt;&gt;"BKFL2","",MAX(0,ROUND(BKFL2_STR_NRK(AC478,AD478,K478,V478,X478),1))))</f>
        <v/>
      </c>
      <c r="AL478" s="96" t="str" cm="1">
        <f t="array" ref="AL478">IF(A478="","",IF(INDEX(Table_Methods!A:F,MATCH(G478,Table_Methods!B:B,0),1)&lt;&gt;"BKFL2","",MAX(0,ROUND(BKFL2_STR_RCK(AB478,F478),1))))</f>
        <v/>
      </c>
      <c r="AM478" s="96" t="str" cm="1">
        <f t="array" ref="AM478">IF(A478="","",IF(INDEX(Table_Methods!A:F,MATCH(G478,Table_Methods!B:B,0),1)&lt;&gt;"BKFL3","",MAX(0,ROUND(BKFL3_STR(AC478+AE478,K478),1))))</f>
        <v/>
      </c>
      <c r="AN478" s="96" t="str" cm="1">
        <f t="array" ref="AN478">IF(A478="","",IF(INDEX(Table_Methods!A:F,MATCH(G478,Table_Methods!B:B,0),1)&lt;&gt;"BKFL6","",MAX(0,ROUND(BKFL6_CEB(AC478,AE478,AO478,F478,F478,J478),1))))</f>
        <v/>
      </c>
      <c r="AO478" s="97" t="str" cm="1">
        <f t="array" ref="AO478">IF(A478="","",IF(INDEX(Table_Methods!A:F,MATCH(G478,Table_Methods!B:B,0),1)&lt;&gt;"BKFL6","",MAX(0,ROUND(BKFL6_STR_NRK(AC478,K478,V478),1))))</f>
        <v/>
      </c>
      <c r="AP478" s="96" t="str" cm="1">
        <f t="array" ref="AP478">IF(A478="","",IF(INDEX(Table_Methods!A:F,MATCH(G478,Table_Methods!B:B,0),1)&lt;&gt;"BKFL6","",MAX(0,ROUND(BKFL6_STR_RCK(AB478,F478),1))))</f>
        <v/>
      </c>
      <c r="AQ478" s="97" t="str" cm="1">
        <f t="array" ref="AQ478">IF(A478="","",IF(INDEX(Table_Methods!A:F,MATCH(G478,Table_Methods!B:B,0),1)&lt;&gt;"BKFL7","",MAX(0,ROUND(BKFL7_CEB(AC478,AD478,AR478,F478,F478,J478),1))))</f>
        <v/>
      </c>
      <c r="AR478" s="96" t="str" cm="1">
        <f t="array" ref="AR478">IF(A478="","",IF(INDEX(Table_Methods!A:F,MATCH(G478,Table_Methods!B:B,0),1)&lt;&gt;"BKFL7","",MAX(0,ROUND(BKFL7_STR_NRK(AC478,K478,V478),1))))</f>
        <v/>
      </c>
      <c r="AS478" s="96" t="str" cm="1">
        <f t="array" ref="AS478">IF(A478="","",IF(INDEX(Table_Methods!A:F,MATCH(G478,Table_Methods!B:B,0),1)&lt;&gt;"BKFL7","",MAX(0,ROUND(BKFL7_STR_RCK(AB478,F478),1))))</f>
        <v/>
      </c>
      <c r="AT478" s="97" t="str" cm="1">
        <f t="array" ref="AT478">IF(A478="","",IF(INDEX(Table_Methods!A:F,MATCH(G478,Table_Methods!B:B,0),1)&lt;&gt;"BKFL8","",MAX(0,ROUND(BKFL8_CEB(AF478,Z478,AA478),1))))</f>
        <v/>
      </c>
      <c r="AU478" s="96" t="str" cm="1">
        <f t="array" ref="AU478">IF(A478="","",IF(INDEX(Table_Methods!A:F,MATCH(G478,Table_Methods!B:B,0),1)&lt;&gt;"BKFL8","",MAX(0,ROUND(BKFL8_STR_NRK(AC478,AD478,X478,Y478,Z478),1))))</f>
        <v/>
      </c>
      <c r="AV478" s="96" t="str" cm="1">
        <f t="array" ref="AV478">IF(A478="","",IF(INDEX(Table_Methods!A:F,MATCH(G478,Table_Methods!B:B,0),1)&lt;&gt;"BKFL8","",MAX(0,ROUND(BKFL8_STR_RCK(AB478,X478),1))))</f>
        <v/>
      </c>
      <c r="AW478" s="96" t="str" cm="1">
        <f t="array" ref="AW478">IF(A478="","",IF(INDEX(Table_Methods!A:F,MATCH(G478,Table_Methods!B:B,0),1)&lt;&gt;"BKFL9","",MAX(0,ROUND(BKFL9_STR_NRK(AC478,AD478,X478,Y478,Z478),1))))</f>
        <v/>
      </c>
      <c r="AX478" s="96" t="str" cm="1">
        <f t="array" ref="AX478">IF(A478="","",IF(INDEX(Table_Methods!A:F,MATCH(G478,Table_Methods!B:B,0),1)&lt;&gt;"BKFL9","",MAX(0,ROUND(BKFL9_STR_RCK(AB478,X478),1))))</f>
        <v/>
      </c>
    </row>
    <row r="479" spans="1:50" x14ac:dyDescent="0.25">
      <c r="A479" s="82" t="str">
        <f>IF(Input!A479="","",Input!A479)</f>
        <v/>
      </c>
      <c r="B479" s="82" t="str">
        <f>IF(Input!B479="","",Input!B479)</f>
        <v/>
      </c>
      <c r="C479" s="82" t="str">
        <f>IF(Input!D479="","",Input!D479)</f>
        <v/>
      </c>
      <c r="D479" s="82" t="str">
        <f>IF(Input!E479="","",Input!E479)</f>
        <v/>
      </c>
      <c r="E479" s="82" t="str">
        <f>IF(Input!F479="","",Input!F479)</f>
        <v/>
      </c>
      <c r="F479" s="82" t="str">
        <f>IF(Input!G479="","",Input!G479)</f>
        <v/>
      </c>
      <c r="G479" s="83" t="str">
        <f>IF(Input!H479="","",Input!H479)</f>
        <v/>
      </c>
      <c r="H479" s="82" t="str">
        <f>IF(Input!I479="","",Input!I479)</f>
        <v/>
      </c>
      <c r="I479" s="82" t="str">
        <f>IF(Input!J479="","",Input!J479)</f>
        <v/>
      </c>
      <c r="J479" s="82" t="str">
        <f>IF(Input!K479="","",Input!K479)</f>
        <v/>
      </c>
      <c r="K479" s="82" t="str">
        <f>IF(Input!L479="","",Input!L479)</f>
        <v/>
      </c>
      <c r="L479" s="70" t="str">
        <f>IF(B479="","",IF(B479="Box",4,IF(AND(Project!$B$12&gt;0,ISNUMBER(Project!$B$12)),Project!$B$12,12)))</f>
        <v/>
      </c>
      <c r="M479" s="66" t="str">
        <f t="shared" si="49"/>
        <v/>
      </c>
      <c r="N479" s="66" t="str">
        <f t="shared" si="50"/>
        <v/>
      </c>
      <c r="O479" s="67" t="str" cm="1">
        <f t="array" ref="O479">IF(A479="","",ROUND(IF(B479="Circular",Circular(M479),IF(B479="Box",Box(M479,N479),Elliptical(M479,N479))),3))</f>
        <v/>
      </c>
      <c r="P479" s="66" t="str">
        <f t="shared" si="51"/>
        <v/>
      </c>
      <c r="Q479" s="66" t="str" cm="1">
        <f t="array" ref="Q479">IF(M479="","",ROUND(W(M479),2))</f>
        <v/>
      </c>
      <c r="R479" s="66" t="str" cm="1">
        <f t="array" ref="R479">IF(M479="","",ROUND(Wb(Q479,M479),2))</f>
        <v/>
      </c>
      <c r="S479" s="66" t="str" cm="1">
        <f t="array" ref="S479">IF(R479="","",ROUND(K(R479,N479,L479),2))</f>
        <v/>
      </c>
      <c r="T479" s="66" t="str" cm="1">
        <f t="array" ref="T479">IF(S479="","",ROUND(K_3(S479,P479,L479),2))</f>
        <v/>
      </c>
      <c r="U479" s="66" t="str" cm="1">
        <f t="array" ref="U479">IF(S479="","",ROUND(Wt(I479,S479,L479),2))</f>
        <v/>
      </c>
      <c r="V479" s="92" t="str" cm="1">
        <f t="array" ref="V479">IF(A479="","",MAX(ROUND(L_B2(K479,N479),2),0))</f>
        <v/>
      </c>
      <c r="W479" s="92" t="str" cm="1">
        <f t="array" ref="W479">IF(A479="","",MAX(ROUND(L_Tc(K479,I479,N479),2),0))</f>
        <v/>
      </c>
      <c r="X479" s="92" t="str" cm="1">
        <f t="array" ref="X479">IF(N479="","",ROUND(L_Vc(K479,P479,N479),2))</f>
        <v/>
      </c>
      <c r="Y479" s="92" t="str">
        <f t="shared" si="52"/>
        <v/>
      </c>
      <c r="Z479" s="92" t="str">
        <f t="shared" si="53"/>
        <v/>
      </c>
      <c r="AA479" s="92" t="str">
        <f t="shared" si="54"/>
        <v/>
      </c>
      <c r="AB479" s="76" t="str" cm="1">
        <f t="array" ref="AB479">IF(A479="","",AREA_F(IF(RIGHT(G479,4)="ment",P479,I479),R479))</f>
        <v/>
      </c>
      <c r="AC479" s="76" t="str" cm="1">
        <f t="array" ref="AC479">IF(A479="","",ROUND(AREA_BC(R479,S479,N479,O479),2))</f>
        <v/>
      </c>
      <c r="AD479" s="76" t="str">
        <f t="shared" si="55"/>
        <v/>
      </c>
      <c r="AE479" s="76" t="str" cm="1">
        <f t="array" ref="AE479">IF(A479="","",ROUND(AREA_CT(S479,U479,I479),2))</f>
        <v/>
      </c>
      <c r="AF479" s="76" t="str" cm="1">
        <f t="array" ref="AF479">IF(A479="","",ROUND(AREA_VT(T479,U479,I479,P479),2))</f>
        <v/>
      </c>
      <c r="AG479" s="96" t="str" cm="1">
        <f t="array" ref="AG479">IF(A479="","",IF(INDEX(Table_Methods!A:F,MATCH(G479,Table_Methods!B:B,0),1)&lt;&gt;"BKFL1","",MAX(0,ROUND(BKFL1_CEB(AC479,AE479,AH479,F479,F479,J479),1))))</f>
        <v/>
      </c>
      <c r="AH479" s="96" t="str" cm="1">
        <f t="array" ref="AH479">IF(A479="","",IF(INDEX(Table_Methods!A:F,MATCH(G479,Table_Methods!B:B,0),1)&lt;&gt;"BKFL1","",MAX(0,ROUND(BKFL1_STR_NRK(AC479,AE479,K479,V479,W479),1))))</f>
        <v/>
      </c>
      <c r="AI479" s="96" t="str" cm="1">
        <f t="array" ref="AI479">IF(A479="","",IF(INDEX(Table_Methods!A:F,MATCH(G479,Table_Methods!B:B,0),1)&lt;&gt;"BKFL1","",MAX(0,ROUND(BKFL1_STR_RCK(AB479,F479),1))))</f>
        <v/>
      </c>
      <c r="AJ479" s="96" t="str" cm="1">
        <f t="array" ref="AJ479">IF(A479="","",IF(INDEX(Table_Methods!A:F,MATCH(G479,Table_Methods!B:B,0),1)&lt;&gt;"BKFL2","",MAX(0,ROUND(BKFL2_CEB(AC479,AD479,AK479,F479,F479,J479),1))))</f>
        <v/>
      </c>
      <c r="AK479" s="96" t="str" cm="1">
        <f t="array" ref="AK479">IF(A479="","",IF(INDEX(Table_Methods!A:F,MATCH(G479,Table_Methods!B:B,0),1)&lt;&gt;"BKFL2","",MAX(0,ROUND(BKFL2_STR_NRK(AC479,AD479,K479,V479,X479),1))))</f>
        <v/>
      </c>
      <c r="AL479" s="96" t="str" cm="1">
        <f t="array" ref="AL479">IF(A479="","",IF(INDEX(Table_Methods!A:F,MATCH(G479,Table_Methods!B:B,0),1)&lt;&gt;"BKFL2","",MAX(0,ROUND(BKFL2_STR_RCK(AB479,F479),1))))</f>
        <v/>
      </c>
      <c r="AM479" s="96" t="str" cm="1">
        <f t="array" ref="AM479">IF(A479="","",IF(INDEX(Table_Methods!A:F,MATCH(G479,Table_Methods!B:B,0),1)&lt;&gt;"BKFL3","",MAX(0,ROUND(BKFL3_STR(AC479+AE479,K479),1))))</f>
        <v/>
      </c>
      <c r="AN479" s="96" t="str" cm="1">
        <f t="array" ref="AN479">IF(A479="","",IF(INDEX(Table_Methods!A:F,MATCH(G479,Table_Methods!B:B,0),1)&lt;&gt;"BKFL6","",MAX(0,ROUND(BKFL6_CEB(AC479,AE479,AO479,F479,F479,J479),1))))</f>
        <v/>
      </c>
      <c r="AO479" s="97" t="str" cm="1">
        <f t="array" ref="AO479">IF(A479="","",IF(INDEX(Table_Methods!A:F,MATCH(G479,Table_Methods!B:B,0),1)&lt;&gt;"BKFL6","",MAX(0,ROUND(BKFL6_STR_NRK(AC479,K479,V479),1))))</f>
        <v/>
      </c>
      <c r="AP479" s="96" t="str" cm="1">
        <f t="array" ref="AP479">IF(A479="","",IF(INDEX(Table_Methods!A:F,MATCH(G479,Table_Methods!B:B,0),1)&lt;&gt;"BKFL6","",MAX(0,ROUND(BKFL6_STR_RCK(AB479,F479),1))))</f>
        <v/>
      </c>
      <c r="AQ479" s="97" t="str" cm="1">
        <f t="array" ref="AQ479">IF(A479="","",IF(INDEX(Table_Methods!A:F,MATCH(G479,Table_Methods!B:B,0),1)&lt;&gt;"BKFL7","",MAX(0,ROUND(BKFL7_CEB(AC479,AD479,AR479,F479,F479,J479),1))))</f>
        <v/>
      </c>
      <c r="AR479" s="96" t="str" cm="1">
        <f t="array" ref="AR479">IF(A479="","",IF(INDEX(Table_Methods!A:F,MATCH(G479,Table_Methods!B:B,0),1)&lt;&gt;"BKFL7","",MAX(0,ROUND(BKFL7_STR_NRK(AC479,K479,V479),1))))</f>
        <v/>
      </c>
      <c r="AS479" s="96" t="str" cm="1">
        <f t="array" ref="AS479">IF(A479="","",IF(INDEX(Table_Methods!A:F,MATCH(G479,Table_Methods!B:B,0),1)&lt;&gt;"BKFL7","",MAX(0,ROUND(BKFL7_STR_RCK(AB479,F479),1))))</f>
        <v/>
      </c>
      <c r="AT479" s="97" t="str" cm="1">
        <f t="array" ref="AT479">IF(A479="","",IF(INDEX(Table_Methods!A:F,MATCH(G479,Table_Methods!B:B,0),1)&lt;&gt;"BKFL8","",MAX(0,ROUND(BKFL8_CEB(AF479,Z479,AA479),1))))</f>
        <v/>
      </c>
      <c r="AU479" s="96" t="str" cm="1">
        <f t="array" ref="AU479">IF(A479="","",IF(INDEX(Table_Methods!A:F,MATCH(G479,Table_Methods!B:B,0),1)&lt;&gt;"BKFL8","",MAX(0,ROUND(BKFL8_STR_NRK(AC479,AD479,X479,Y479,Z479),1))))</f>
        <v/>
      </c>
      <c r="AV479" s="96" t="str" cm="1">
        <f t="array" ref="AV479">IF(A479="","",IF(INDEX(Table_Methods!A:F,MATCH(G479,Table_Methods!B:B,0),1)&lt;&gt;"BKFL8","",MAX(0,ROUND(BKFL8_STR_RCK(AB479,X479),1))))</f>
        <v/>
      </c>
      <c r="AW479" s="96" t="str" cm="1">
        <f t="array" ref="AW479">IF(A479="","",IF(INDEX(Table_Methods!A:F,MATCH(G479,Table_Methods!B:B,0),1)&lt;&gt;"BKFL9","",MAX(0,ROUND(BKFL9_STR_NRK(AC479,AD479,X479,Y479,Z479),1))))</f>
        <v/>
      </c>
      <c r="AX479" s="96" t="str" cm="1">
        <f t="array" ref="AX479">IF(A479="","",IF(INDEX(Table_Methods!A:F,MATCH(G479,Table_Methods!B:B,0),1)&lt;&gt;"BKFL9","",MAX(0,ROUND(BKFL9_STR_RCK(AB479,X479),1))))</f>
        <v/>
      </c>
    </row>
    <row r="480" spans="1:50" x14ac:dyDescent="0.25">
      <c r="A480" s="82" t="str">
        <f>IF(Input!A480="","",Input!A480)</f>
        <v/>
      </c>
      <c r="B480" s="82" t="str">
        <f>IF(Input!B480="","",Input!B480)</f>
        <v/>
      </c>
      <c r="C480" s="82" t="str">
        <f>IF(Input!D480="","",Input!D480)</f>
        <v/>
      </c>
      <c r="D480" s="82" t="str">
        <f>IF(Input!E480="","",Input!E480)</f>
        <v/>
      </c>
      <c r="E480" s="82" t="str">
        <f>IF(Input!F480="","",Input!F480)</f>
        <v/>
      </c>
      <c r="F480" s="82" t="str">
        <f>IF(Input!G480="","",Input!G480)</f>
        <v/>
      </c>
      <c r="G480" s="83" t="str">
        <f>IF(Input!H480="","",Input!H480)</f>
        <v/>
      </c>
      <c r="H480" s="82" t="str">
        <f>IF(Input!I480="","",Input!I480)</f>
        <v/>
      </c>
      <c r="I480" s="82" t="str">
        <f>IF(Input!J480="","",Input!J480)</f>
        <v/>
      </c>
      <c r="J480" s="82" t="str">
        <f>IF(Input!K480="","",Input!K480)</f>
        <v/>
      </c>
      <c r="K480" s="82" t="str">
        <f>IF(Input!L480="","",Input!L480)</f>
        <v/>
      </c>
      <c r="L480" s="70" t="str">
        <f>IF(B480="","",IF(B480="Box",4,IF(AND(Project!$B$12&gt;0,ISNUMBER(Project!$B$12)),Project!$B$12,12)))</f>
        <v/>
      </c>
      <c r="M480" s="66" t="str">
        <f t="shared" si="49"/>
        <v/>
      </c>
      <c r="N480" s="66" t="str">
        <f t="shared" si="50"/>
        <v/>
      </c>
      <c r="O480" s="67" t="str" cm="1">
        <f t="array" ref="O480">IF(A480="","",ROUND(IF(B480="Circular",Circular(M480),IF(B480="Box",Box(M480,N480),Elliptical(M480,N480))),3))</f>
        <v/>
      </c>
      <c r="P480" s="66" t="str">
        <f t="shared" si="51"/>
        <v/>
      </c>
      <c r="Q480" s="66" t="str" cm="1">
        <f t="array" ref="Q480">IF(M480="","",ROUND(W(M480),2))</f>
        <v/>
      </c>
      <c r="R480" s="66" t="str" cm="1">
        <f t="array" ref="R480">IF(M480="","",ROUND(Wb(Q480,M480),2))</f>
        <v/>
      </c>
      <c r="S480" s="66" t="str" cm="1">
        <f t="array" ref="S480">IF(R480="","",ROUND(K(R480,N480,L480),2))</f>
        <v/>
      </c>
      <c r="T480" s="66" t="str" cm="1">
        <f t="array" ref="T480">IF(S480="","",ROUND(K_3(S480,P480,L480),2))</f>
        <v/>
      </c>
      <c r="U480" s="66" t="str" cm="1">
        <f t="array" ref="U480">IF(S480="","",ROUND(Wt(I480,S480,L480),2))</f>
        <v/>
      </c>
      <c r="V480" s="92" t="str" cm="1">
        <f t="array" ref="V480">IF(A480="","",MAX(ROUND(L_B2(K480,N480),2),0))</f>
        <v/>
      </c>
      <c r="W480" s="92" t="str" cm="1">
        <f t="array" ref="W480">IF(A480="","",MAX(ROUND(L_Tc(K480,I480,N480),2),0))</f>
        <v/>
      </c>
      <c r="X480" s="92" t="str" cm="1">
        <f t="array" ref="X480">IF(N480="","",ROUND(L_Vc(K480,P480,N480),2))</f>
        <v/>
      </c>
      <c r="Y480" s="92" t="str">
        <f t="shared" si="52"/>
        <v/>
      </c>
      <c r="Z480" s="92" t="str">
        <f t="shared" si="53"/>
        <v/>
      </c>
      <c r="AA480" s="92" t="str">
        <f t="shared" si="54"/>
        <v/>
      </c>
      <c r="AB480" s="76" t="str" cm="1">
        <f t="array" ref="AB480">IF(A480="","",AREA_F(IF(RIGHT(G480,4)="ment",P480,I480),R480))</f>
        <v/>
      </c>
      <c r="AC480" s="76" t="str" cm="1">
        <f t="array" ref="AC480">IF(A480="","",ROUND(AREA_BC(R480,S480,N480,O480),2))</f>
        <v/>
      </c>
      <c r="AD480" s="76" t="str">
        <f t="shared" si="55"/>
        <v/>
      </c>
      <c r="AE480" s="76" t="str" cm="1">
        <f t="array" ref="AE480">IF(A480="","",ROUND(AREA_CT(S480,U480,I480),2))</f>
        <v/>
      </c>
      <c r="AF480" s="76" t="str" cm="1">
        <f t="array" ref="AF480">IF(A480="","",ROUND(AREA_VT(T480,U480,I480,P480),2))</f>
        <v/>
      </c>
      <c r="AG480" s="96" t="str" cm="1">
        <f t="array" ref="AG480">IF(A480="","",IF(INDEX(Table_Methods!A:F,MATCH(G480,Table_Methods!B:B,0),1)&lt;&gt;"BKFL1","",MAX(0,ROUND(BKFL1_CEB(AC480,AE480,AH480,F480,F480,J480),1))))</f>
        <v/>
      </c>
      <c r="AH480" s="96" t="str" cm="1">
        <f t="array" ref="AH480">IF(A480="","",IF(INDEX(Table_Methods!A:F,MATCH(G480,Table_Methods!B:B,0),1)&lt;&gt;"BKFL1","",MAX(0,ROUND(BKFL1_STR_NRK(AC480,AE480,K480,V480,W480),1))))</f>
        <v/>
      </c>
      <c r="AI480" s="96" t="str" cm="1">
        <f t="array" ref="AI480">IF(A480="","",IF(INDEX(Table_Methods!A:F,MATCH(G480,Table_Methods!B:B,0),1)&lt;&gt;"BKFL1","",MAX(0,ROUND(BKFL1_STR_RCK(AB480,F480),1))))</f>
        <v/>
      </c>
      <c r="AJ480" s="96" t="str" cm="1">
        <f t="array" ref="AJ480">IF(A480="","",IF(INDEX(Table_Methods!A:F,MATCH(G480,Table_Methods!B:B,0),1)&lt;&gt;"BKFL2","",MAX(0,ROUND(BKFL2_CEB(AC480,AD480,AK480,F480,F480,J480),1))))</f>
        <v/>
      </c>
      <c r="AK480" s="96" t="str" cm="1">
        <f t="array" ref="AK480">IF(A480="","",IF(INDEX(Table_Methods!A:F,MATCH(G480,Table_Methods!B:B,0),1)&lt;&gt;"BKFL2","",MAX(0,ROUND(BKFL2_STR_NRK(AC480,AD480,K480,V480,X480),1))))</f>
        <v/>
      </c>
      <c r="AL480" s="96" t="str" cm="1">
        <f t="array" ref="AL480">IF(A480="","",IF(INDEX(Table_Methods!A:F,MATCH(G480,Table_Methods!B:B,0),1)&lt;&gt;"BKFL2","",MAX(0,ROUND(BKFL2_STR_RCK(AB480,F480),1))))</f>
        <v/>
      </c>
      <c r="AM480" s="96" t="str" cm="1">
        <f t="array" ref="AM480">IF(A480="","",IF(INDEX(Table_Methods!A:F,MATCH(G480,Table_Methods!B:B,0),1)&lt;&gt;"BKFL3","",MAX(0,ROUND(BKFL3_STR(AC480+AE480,K480),1))))</f>
        <v/>
      </c>
      <c r="AN480" s="96" t="str" cm="1">
        <f t="array" ref="AN480">IF(A480="","",IF(INDEX(Table_Methods!A:F,MATCH(G480,Table_Methods!B:B,0),1)&lt;&gt;"BKFL6","",MAX(0,ROUND(BKFL6_CEB(AC480,AE480,AO480,F480,F480,J480),1))))</f>
        <v/>
      </c>
      <c r="AO480" s="97" t="str" cm="1">
        <f t="array" ref="AO480">IF(A480="","",IF(INDEX(Table_Methods!A:F,MATCH(G480,Table_Methods!B:B,0),1)&lt;&gt;"BKFL6","",MAX(0,ROUND(BKFL6_STR_NRK(AC480,K480,V480),1))))</f>
        <v/>
      </c>
      <c r="AP480" s="96" t="str" cm="1">
        <f t="array" ref="AP480">IF(A480="","",IF(INDEX(Table_Methods!A:F,MATCH(G480,Table_Methods!B:B,0),1)&lt;&gt;"BKFL6","",MAX(0,ROUND(BKFL6_STR_RCK(AB480,F480),1))))</f>
        <v/>
      </c>
      <c r="AQ480" s="97" t="str" cm="1">
        <f t="array" ref="AQ480">IF(A480="","",IF(INDEX(Table_Methods!A:F,MATCH(G480,Table_Methods!B:B,0),1)&lt;&gt;"BKFL7","",MAX(0,ROUND(BKFL7_CEB(AC480,AD480,AR480,F480,F480,J480),1))))</f>
        <v/>
      </c>
      <c r="AR480" s="96" t="str" cm="1">
        <f t="array" ref="AR480">IF(A480="","",IF(INDEX(Table_Methods!A:F,MATCH(G480,Table_Methods!B:B,0),1)&lt;&gt;"BKFL7","",MAX(0,ROUND(BKFL7_STR_NRK(AC480,K480,V480),1))))</f>
        <v/>
      </c>
      <c r="AS480" s="96" t="str" cm="1">
        <f t="array" ref="AS480">IF(A480="","",IF(INDEX(Table_Methods!A:F,MATCH(G480,Table_Methods!B:B,0),1)&lt;&gt;"BKFL7","",MAX(0,ROUND(BKFL7_STR_RCK(AB480,F480),1))))</f>
        <v/>
      </c>
      <c r="AT480" s="97" t="str" cm="1">
        <f t="array" ref="AT480">IF(A480="","",IF(INDEX(Table_Methods!A:F,MATCH(G480,Table_Methods!B:B,0),1)&lt;&gt;"BKFL8","",MAX(0,ROUND(BKFL8_CEB(AF480,Z480,AA480),1))))</f>
        <v/>
      </c>
      <c r="AU480" s="96" t="str" cm="1">
        <f t="array" ref="AU480">IF(A480="","",IF(INDEX(Table_Methods!A:F,MATCH(G480,Table_Methods!B:B,0),1)&lt;&gt;"BKFL8","",MAX(0,ROUND(BKFL8_STR_NRK(AC480,AD480,X480,Y480,Z480),1))))</f>
        <v/>
      </c>
      <c r="AV480" s="96" t="str" cm="1">
        <f t="array" ref="AV480">IF(A480="","",IF(INDEX(Table_Methods!A:F,MATCH(G480,Table_Methods!B:B,0),1)&lt;&gt;"BKFL8","",MAX(0,ROUND(BKFL8_STR_RCK(AB480,X480),1))))</f>
        <v/>
      </c>
      <c r="AW480" s="96" t="str" cm="1">
        <f t="array" ref="AW480">IF(A480="","",IF(INDEX(Table_Methods!A:F,MATCH(G480,Table_Methods!B:B,0),1)&lt;&gt;"BKFL9","",MAX(0,ROUND(BKFL9_STR_NRK(AC480,AD480,X480,Y480,Z480),1))))</f>
        <v/>
      </c>
      <c r="AX480" s="96" t="str" cm="1">
        <f t="array" ref="AX480">IF(A480="","",IF(INDEX(Table_Methods!A:F,MATCH(G480,Table_Methods!B:B,0),1)&lt;&gt;"BKFL9","",MAX(0,ROUND(BKFL9_STR_RCK(AB480,X480),1))))</f>
        <v/>
      </c>
    </row>
    <row r="481" spans="1:50" x14ac:dyDescent="0.25">
      <c r="A481" s="82" t="str">
        <f>IF(Input!A481="","",Input!A481)</f>
        <v/>
      </c>
      <c r="B481" s="82" t="str">
        <f>IF(Input!B481="","",Input!B481)</f>
        <v/>
      </c>
      <c r="C481" s="82" t="str">
        <f>IF(Input!D481="","",Input!D481)</f>
        <v/>
      </c>
      <c r="D481" s="82" t="str">
        <f>IF(Input!E481="","",Input!E481)</f>
        <v/>
      </c>
      <c r="E481" s="82" t="str">
        <f>IF(Input!F481="","",Input!F481)</f>
        <v/>
      </c>
      <c r="F481" s="82" t="str">
        <f>IF(Input!G481="","",Input!G481)</f>
        <v/>
      </c>
      <c r="G481" s="83" t="str">
        <f>IF(Input!H481="","",Input!H481)</f>
        <v/>
      </c>
      <c r="H481" s="82" t="str">
        <f>IF(Input!I481="","",Input!I481)</f>
        <v/>
      </c>
      <c r="I481" s="82" t="str">
        <f>IF(Input!J481="","",Input!J481)</f>
        <v/>
      </c>
      <c r="J481" s="82" t="str">
        <f>IF(Input!K481="","",Input!K481)</f>
        <v/>
      </c>
      <c r="K481" s="82" t="str">
        <f>IF(Input!L481="","",Input!L481)</f>
        <v/>
      </c>
      <c r="L481" s="70" t="str">
        <f>IF(B481="","",IF(B481="Box",4,IF(AND(Project!$B$12&gt;0,ISNUMBER(Project!$B$12)),Project!$B$12,12)))</f>
        <v/>
      </c>
      <c r="M481" s="66" t="str">
        <f t="shared" si="49"/>
        <v/>
      </c>
      <c r="N481" s="66" t="str">
        <f t="shared" si="50"/>
        <v/>
      </c>
      <c r="O481" s="67" t="str" cm="1">
        <f t="array" ref="O481">IF(A481="","",ROUND(IF(B481="Circular",Circular(M481),IF(B481="Box",Box(M481,N481),Elliptical(M481,N481))),3))</f>
        <v/>
      </c>
      <c r="P481" s="66" t="str">
        <f t="shared" si="51"/>
        <v/>
      </c>
      <c r="Q481" s="66" t="str" cm="1">
        <f t="array" ref="Q481">IF(M481="","",ROUND(W(M481),2))</f>
        <v/>
      </c>
      <c r="R481" s="66" t="str" cm="1">
        <f t="array" ref="R481">IF(M481="","",ROUND(Wb(Q481,M481),2))</f>
        <v/>
      </c>
      <c r="S481" s="66" t="str" cm="1">
        <f t="array" ref="S481">IF(R481="","",ROUND(K(R481,N481,L481),2))</f>
        <v/>
      </c>
      <c r="T481" s="66" t="str" cm="1">
        <f t="array" ref="T481">IF(S481="","",ROUND(K_3(S481,P481,L481),2))</f>
        <v/>
      </c>
      <c r="U481" s="66" t="str" cm="1">
        <f t="array" ref="U481">IF(S481="","",ROUND(Wt(I481,S481,L481),2))</f>
        <v/>
      </c>
      <c r="V481" s="92" t="str" cm="1">
        <f t="array" ref="V481">IF(A481="","",MAX(ROUND(L_B2(K481,N481),2),0))</f>
        <v/>
      </c>
      <c r="W481" s="92" t="str" cm="1">
        <f t="array" ref="W481">IF(A481="","",MAX(ROUND(L_Tc(K481,I481,N481),2),0))</f>
        <v/>
      </c>
      <c r="X481" s="92" t="str" cm="1">
        <f t="array" ref="X481">IF(N481="","",ROUND(L_Vc(K481,P481,N481),2))</f>
        <v/>
      </c>
      <c r="Y481" s="92" t="str">
        <f t="shared" si="52"/>
        <v/>
      </c>
      <c r="Z481" s="92" t="str">
        <f t="shared" si="53"/>
        <v/>
      </c>
      <c r="AA481" s="92" t="str">
        <f t="shared" si="54"/>
        <v/>
      </c>
      <c r="AB481" s="76" t="str" cm="1">
        <f t="array" ref="AB481">IF(A481="","",AREA_F(IF(RIGHT(G481,4)="ment",P481,I481),R481))</f>
        <v/>
      </c>
      <c r="AC481" s="76" t="str" cm="1">
        <f t="array" ref="AC481">IF(A481="","",ROUND(AREA_BC(R481,S481,N481,O481),2))</f>
        <v/>
      </c>
      <c r="AD481" s="76" t="str">
        <f t="shared" si="55"/>
        <v/>
      </c>
      <c r="AE481" s="76" t="str" cm="1">
        <f t="array" ref="AE481">IF(A481="","",ROUND(AREA_CT(S481,U481,I481),2))</f>
        <v/>
      </c>
      <c r="AF481" s="76" t="str" cm="1">
        <f t="array" ref="AF481">IF(A481="","",ROUND(AREA_VT(T481,U481,I481,P481),2))</f>
        <v/>
      </c>
      <c r="AG481" s="96" t="str" cm="1">
        <f t="array" ref="AG481">IF(A481="","",IF(INDEX(Table_Methods!A:F,MATCH(G481,Table_Methods!B:B,0),1)&lt;&gt;"BKFL1","",MAX(0,ROUND(BKFL1_CEB(AC481,AE481,AH481,F481,F481,J481),1))))</f>
        <v/>
      </c>
      <c r="AH481" s="96" t="str" cm="1">
        <f t="array" ref="AH481">IF(A481="","",IF(INDEX(Table_Methods!A:F,MATCH(G481,Table_Methods!B:B,0),1)&lt;&gt;"BKFL1","",MAX(0,ROUND(BKFL1_STR_NRK(AC481,AE481,K481,V481,W481),1))))</f>
        <v/>
      </c>
      <c r="AI481" s="96" t="str" cm="1">
        <f t="array" ref="AI481">IF(A481="","",IF(INDEX(Table_Methods!A:F,MATCH(G481,Table_Methods!B:B,0),1)&lt;&gt;"BKFL1","",MAX(0,ROUND(BKFL1_STR_RCK(AB481,F481),1))))</f>
        <v/>
      </c>
      <c r="AJ481" s="96" t="str" cm="1">
        <f t="array" ref="AJ481">IF(A481="","",IF(INDEX(Table_Methods!A:F,MATCH(G481,Table_Methods!B:B,0),1)&lt;&gt;"BKFL2","",MAX(0,ROUND(BKFL2_CEB(AC481,AD481,AK481,F481,F481,J481),1))))</f>
        <v/>
      </c>
      <c r="AK481" s="96" t="str" cm="1">
        <f t="array" ref="AK481">IF(A481="","",IF(INDEX(Table_Methods!A:F,MATCH(G481,Table_Methods!B:B,0),1)&lt;&gt;"BKFL2","",MAX(0,ROUND(BKFL2_STR_NRK(AC481,AD481,K481,V481,X481),1))))</f>
        <v/>
      </c>
      <c r="AL481" s="96" t="str" cm="1">
        <f t="array" ref="AL481">IF(A481="","",IF(INDEX(Table_Methods!A:F,MATCH(G481,Table_Methods!B:B,0),1)&lt;&gt;"BKFL2","",MAX(0,ROUND(BKFL2_STR_RCK(AB481,F481),1))))</f>
        <v/>
      </c>
      <c r="AM481" s="96" t="str" cm="1">
        <f t="array" ref="AM481">IF(A481="","",IF(INDEX(Table_Methods!A:F,MATCH(G481,Table_Methods!B:B,0),1)&lt;&gt;"BKFL3","",MAX(0,ROUND(BKFL3_STR(AC481+AE481,K481),1))))</f>
        <v/>
      </c>
      <c r="AN481" s="96" t="str" cm="1">
        <f t="array" ref="AN481">IF(A481="","",IF(INDEX(Table_Methods!A:F,MATCH(G481,Table_Methods!B:B,0),1)&lt;&gt;"BKFL6","",MAX(0,ROUND(BKFL6_CEB(AC481,AE481,AO481,F481,F481,J481),1))))</f>
        <v/>
      </c>
      <c r="AO481" s="97" t="str" cm="1">
        <f t="array" ref="AO481">IF(A481="","",IF(INDEX(Table_Methods!A:F,MATCH(G481,Table_Methods!B:B,0),1)&lt;&gt;"BKFL6","",MAX(0,ROUND(BKFL6_STR_NRK(AC481,K481,V481),1))))</f>
        <v/>
      </c>
      <c r="AP481" s="96" t="str" cm="1">
        <f t="array" ref="AP481">IF(A481="","",IF(INDEX(Table_Methods!A:F,MATCH(G481,Table_Methods!B:B,0),1)&lt;&gt;"BKFL6","",MAX(0,ROUND(BKFL6_STR_RCK(AB481,F481),1))))</f>
        <v/>
      </c>
      <c r="AQ481" s="97" t="str" cm="1">
        <f t="array" ref="AQ481">IF(A481="","",IF(INDEX(Table_Methods!A:F,MATCH(G481,Table_Methods!B:B,0),1)&lt;&gt;"BKFL7","",MAX(0,ROUND(BKFL7_CEB(AC481,AD481,AR481,F481,F481,J481),1))))</f>
        <v/>
      </c>
      <c r="AR481" s="96" t="str" cm="1">
        <f t="array" ref="AR481">IF(A481="","",IF(INDEX(Table_Methods!A:F,MATCH(G481,Table_Methods!B:B,0),1)&lt;&gt;"BKFL7","",MAX(0,ROUND(BKFL7_STR_NRK(AC481,K481,V481),1))))</f>
        <v/>
      </c>
      <c r="AS481" s="96" t="str" cm="1">
        <f t="array" ref="AS481">IF(A481="","",IF(INDEX(Table_Methods!A:F,MATCH(G481,Table_Methods!B:B,0),1)&lt;&gt;"BKFL7","",MAX(0,ROUND(BKFL7_STR_RCK(AB481,F481),1))))</f>
        <v/>
      </c>
      <c r="AT481" s="97" t="str" cm="1">
        <f t="array" ref="AT481">IF(A481="","",IF(INDEX(Table_Methods!A:F,MATCH(G481,Table_Methods!B:B,0),1)&lt;&gt;"BKFL8","",MAX(0,ROUND(BKFL8_CEB(AF481,Z481,AA481),1))))</f>
        <v/>
      </c>
      <c r="AU481" s="96" t="str" cm="1">
        <f t="array" ref="AU481">IF(A481="","",IF(INDEX(Table_Methods!A:F,MATCH(G481,Table_Methods!B:B,0),1)&lt;&gt;"BKFL8","",MAX(0,ROUND(BKFL8_STR_NRK(AC481,AD481,X481,Y481,Z481),1))))</f>
        <v/>
      </c>
      <c r="AV481" s="96" t="str" cm="1">
        <f t="array" ref="AV481">IF(A481="","",IF(INDEX(Table_Methods!A:F,MATCH(G481,Table_Methods!B:B,0),1)&lt;&gt;"BKFL8","",MAX(0,ROUND(BKFL8_STR_RCK(AB481,X481),1))))</f>
        <v/>
      </c>
      <c r="AW481" s="96" t="str" cm="1">
        <f t="array" ref="AW481">IF(A481="","",IF(INDEX(Table_Methods!A:F,MATCH(G481,Table_Methods!B:B,0),1)&lt;&gt;"BKFL9","",MAX(0,ROUND(BKFL9_STR_NRK(AC481,AD481,X481,Y481,Z481),1))))</f>
        <v/>
      </c>
      <c r="AX481" s="96" t="str" cm="1">
        <f t="array" ref="AX481">IF(A481="","",IF(INDEX(Table_Methods!A:F,MATCH(G481,Table_Methods!B:B,0),1)&lt;&gt;"BKFL9","",MAX(0,ROUND(BKFL9_STR_RCK(AB481,X481),1))))</f>
        <v/>
      </c>
    </row>
    <row r="482" spans="1:50" x14ac:dyDescent="0.25">
      <c r="A482" s="82" t="str">
        <f>IF(Input!A482="","",Input!A482)</f>
        <v/>
      </c>
      <c r="B482" s="82" t="str">
        <f>IF(Input!B482="","",Input!B482)</f>
        <v/>
      </c>
      <c r="C482" s="82" t="str">
        <f>IF(Input!D482="","",Input!D482)</f>
        <v/>
      </c>
      <c r="D482" s="82" t="str">
        <f>IF(Input!E482="","",Input!E482)</f>
        <v/>
      </c>
      <c r="E482" s="82" t="str">
        <f>IF(Input!F482="","",Input!F482)</f>
        <v/>
      </c>
      <c r="F482" s="82" t="str">
        <f>IF(Input!G482="","",Input!G482)</f>
        <v/>
      </c>
      <c r="G482" s="83" t="str">
        <f>IF(Input!H482="","",Input!H482)</f>
        <v/>
      </c>
      <c r="H482" s="82" t="str">
        <f>IF(Input!I482="","",Input!I482)</f>
        <v/>
      </c>
      <c r="I482" s="82" t="str">
        <f>IF(Input!J482="","",Input!J482)</f>
        <v/>
      </c>
      <c r="J482" s="82" t="str">
        <f>IF(Input!K482="","",Input!K482)</f>
        <v/>
      </c>
      <c r="K482" s="82" t="str">
        <f>IF(Input!L482="","",Input!L482)</f>
        <v/>
      </c>
      <c r="L482" s="70" t="str">
        <f>IF(B482="","",IF(B482="Box",4,IF(AND(Project!$B$12&gt;0,ISNUMBER(Project!$B$12)),Project!$B$12,12)))</f>
        <v/>
      </c>
      <c r="M482" s="66" t="str">
        <f t="shared" si="49"/>
        <v/>
      </c>
      <c r="N482" s="66" t="str">
        <f t="shared" si="50"/>
        <v/>
      </c>
      <c r="O482" s="67" t="str" cm="1">
        <f t="array" ref="O482">IF(A482="","",ROUND(IF(B482="Circular",Circular(M482),IF(B482="Box",Box(M482,N482),Elliptical(M482,N482))),3))</f>
        <v/>
      </c>
      <c r="P482" s="66" t="str">
        <f t="shared" si="51"/>
        <v/>
      </c>
      <c r="Q482" s="66" t="str" cm="1">
        <f t="array" ref="Q482">IF(M482="","",ROUND(W(M482),2))</f>
        <v/>
      </c>
      <c r="R482" s="66" t="str" cm="1">
        <f t="array" ref="R482">IF(M482="","",ROUND(Wb(Q482,M482),2))</f>
        <v/>
      </c>
      <c r="S482" s="66" t="str" cm="1">
        <f t="array" ref="S482">IF(R482="","",ROUND(K(R482,N482,L482),2))</f>
        <v/>
      </c>
      <c r="T482" s="66" t="str" cm="1">
        <f t="array" ref="T482">IF(S482="","",ROUND(K_3(S482,P482,L482),2))</f>
        <v/>
      </c>
      <c r="U482" s="66" t="str" cm="1">
        <f t="array" ref="U482">IF(S482="","",ROUND(Wt(I482,S482,L482),2))</f>
        <v/>
      </c>
      <c r="V482" s="92" t="str" cm="1">
        <f t="array" ref="V482">IF(A482="","",MAX(ROUND(L_B2(K482,N482),2),0))</f>
        <v/>
      </c>
      <c r="W482" s="92" t="str" cm="1">
        <f t="array" ref="W482">IF(A482="","",MAX(ROUND(L_Tc(K482,I482,N482),2),0))</f>
        <v/>
      </c>
      <c r="X482" s="92" t="str" cm="1">
        <f t="array" ref="X482">IF(N482="","",ROUND(L_Vc(K482,P482,N482),2))</f>
        <v/>
      </c>
      <c r="Y482" s="92" t="str">
        <f t="shared" si="52"/>
        <v/>
      </c>
      <c r="Z482" s="92" t="str">
        <f t="shared" si="53"/>
        <v/>
      </c>
      <c r="AA482" s="92" t="str">
        <f t="shared" si="54"/>
        <v/>
      </c>
      <c r="AB482" s="76" t="str" cm="1">
        <f t="array" ref="AB482">IF(A482="","",AREA_F(IF(RIGHT(G482,4)="ment",P482,I482),R482))</f>
        <v/>
      </c>
      <c r="AC482" s="76" t="str" cm="1">
        <f t="array" ref="AC482">IF(A482="","",ROUND(AREA_BC(R482,S482,N482,O482),2))</f>
        <v/>
      </c>
      <c r="AD482" s="76" t="str">
        <f t="shared" si="55"/>
        <v/>
      </c>
      <c r="AE482" s="76" t="str" cm="1">
        <f t="array" ref="AE482">IF(A482="","",ROUND(AREA_CT(S482,U482,I482),2))</f>
        <v/>
      </c>
      <c r="AF482" s="76" t="str" cm="1">
        <f t="array" ref="AF482">IF(A482="","",ROUND(AREA_VT(T482,U482,I482,P482),2))</f>
        <v/>
      </c>
      <c r="AG482" s="96" t="str" cm="1">
        <f t="array" ref="AG482">IF(A482="","",IF(INDEX(Table_Methods!A:F,MATCH(G482,Table_Methods!B:B,0),1)&lt;&gt;"BKFL1","",MAX(0,ROUND(BKFL1_CEB(AC482,AE482,AH482,F482,F482,J482),1))))</f>
        <v/>
      </c>
      <c r="AH482" s="96" t="str" cm="1">
        <f t="array" ref="AH482">IF(A482="","",IF(INDEX(Table_Methods!A:F,MATCH(G482,Table_Methods!B:B,0),1)&lt;&gt;"BKFL1","",MAX(0,ROUND(BKFL1_STR_NRK(AC482,AE482,K482,V482,W482),1))))</f>
        <v/>
      </c>
      <c r="AI482" s="96" t="str" cm="1">
        <f t="array" ref="AI482">IF(A482="","",IF(INDEX(Table_Methods!A:F,MATCH(G482,Table_Methods!B:B,0),1)&lt;&gt;"BKFL1","",MAX(0,ROUND(BKFL1_STR_RCK(AB482,F482),1))))</f>
        <v/>
      </c>
      <c r="AJ482" s="96" t="str" cm="1">
        <f t="array" ref="AJ482">IF(A482="","",IF(INDEX(Table_Methods!A:F,MATCH(G482,Table_Methods!B:B,0),1)&lt;&gt;"BKFL2","",MAX(0,ROUND(BKFL2_CEB(AC482,AD482,AK482,F482,F482,J482),1))))</f>
        <v/>
      </c>
      <c r="AK482" s="96" t="str" cm="1">
        <f t="array" ref="AK482">IF(A482="","",IF(INDEX(Table_Methods!A:F,MATCH(G482,Table_Methods!B:B,0),1)&lt;&gt;"BKFL2","",MAX(0,ROUND(BKFL2_STR_NRK(AC482,AD482,K482,V482,X482),1))))</f>
        <v/>
      </c>
      <c r="AL482" s="96" t="str" cm="1">
        <f t="array" ref="AL482">IF(A482="","",IF(INDEX(Table_Methods!A:F,MATCH(G482,Table_Methods!B:B,0),1)&lt;&gt;"BKFL2","",MAX(0,ROUND(BKFL2_STR_RCK(AB482,F482),1))))</f>
        <v/>
      </c>
      <c r="AM482" s="96" t="str" cm="1">
        <f t="array" ref="AM482">IF(A482="","",IF(INDEX(Table_Methods!A:F,MATCH(G482,Table_Methods!B:B,0),1)&lt;&gt;"BKFL3","",MAX(0,ROUND(BKFL3_STR(AC482+AE482,K482),1))))</f>
        <v/>
      </c>
      <c r="AN482" s="96" t="str" cm="1">
        <f t="array" ref="AN482">IF(A482="","",IF(INDEX(Table_Methods!A:F,MATCH(G482,Table_Methods!B:B,0),1)&lt;&gt;"BKFL6","",MAX(0,ROUND(BKFL6_CEB(AC482,AE482,AO482,F482,F482,J482),1))))</f>
        <v/>
      </c>
      <c r="AO482" s="97" t="str" cm="1">
        <f t="array" ref="AO482">IF(A482="","",IF(INDEX(Table_Methods!A:F,MATCH(G482,Table_Methods!B:B,0),1)&lt;&gt;"BKFL6","",MAX(0,ROUND(BKFL6_STR_NRK(AC482,K482,V482),1))))</f>
        <v/>
      </c>
      <c r="AP482" s="96" t="str" cm="1">
        <f t="array" ref="AP482">IF(A482="","",IF(INDEX(Table_Methods!A:F,MATCH(G482,Table_Methods!B:B,0),1)&lt;&gt;"BKFL6","",MAX(0,ROUND(BKFL6_STR_RCK(AB482,F482),1))))</f>
        <v/>
      </c>
      <c r="AQ482" s="97" t="str" cm="1">
        <f t="array" ref="AQ482">IF(A482="","",IF(INDEX(Table_Methods!A:F,MATCH(G482,Table_Methods!B:B,0),1)&lt;&gt;"BKFL7","",MAX(0,ROUND(BKFL7_CEB(AC482,AD482,AR482,F482,F482,J482),1))))</f>
        <v/>
      </c>
      <c r="AR482" s="96" t="str" cm="1">
        <f t="array" ref="AR482">IF(A482="","",IF(INDEX(Table_Methods!A:F,MATCH(G482,Table_Methods!B:B,0),1)&lt;&gt;"BKFL7","",MAX(0,ROUND(BKFL7_STR_NRK(AC482,K482,V482),1))))</f>
        <v/>
      </c>
      <c r="AS482" s="96" t="str" cm="1">
        <f t="array" ref="AS482">IF(A482="","",IF(INDEX(Table_Methods!A:F,MATCH(G482,Table_Methods!B:B,0),1)&lt;&gt;"BKFL7","",MAX(0,ROUND(BKFL7_STR_RCK(AB482,F482),1))))</f>
        <v/>
      </c>
      <c r="AT482" s="97" t="str" cm="1">
        <f t="array" ref="AT482">IF(A482="","",IF(INDEX(Table_Methods!A:F,MATCH(G482,Table_Methods!B:B,0),1)&lt;&gt;"BKFL8","",MAX(0,ROUND(BKFL8_CEB(AF482,Z482,AA482),1))))</f>
        <v/>
      </c>
      <c r="AU482" s="96" t="str" cm="1">
        <f t="array" ref="AU482">IF(A482="","",IF(INDEX(Table_Methods!A:F,MATCH(G482,Table_Methods!B:B,0),1)&lt;&gt;"BKFL8","",MAX(0,ROUND(BKFL8_STR_NRK(AC482,AD482,X482,Y482,Z482),1))))</f>
        <v/>
      </c>
      <c r="AV482" s="96" t="str" cm="1">
        <f t="array" ref="AV482">IF(A482="","",IF(INDEX(Table_Methods!A:F,MATCH(G482,Table_Methods!B:B,0),1)&lt;&gt;"BKFL8","",MAX(0,ROUND(BKFL8_STR_RCK(AB482,X482),1))))</f>
        <v/>
      </c>
      <c r="AW482" s="96" t="str" cm="1">
        <f t="array" ref="AW482">IF(A482="","",IF(INDEX(Table_Methods!A:F,MATCH(G482,Table_Methods!B:B,0),1)&lt;&gt;"BKFL9","",MAX(0,ROUND(BKFL9_STR_NRK(AC482,AD482,X482,Y482,Z482),1))))</f>
        <v/>
      </c>
      <c r="AX482" s="96" t="str" cm="1">
        <f t="array" ref="AX482">IF(A482="","",IF(INDEX(Table_Methods!A:F,MATCH(G482,Table_Methods!B:B,0),1)&lt;&gt;"BKFL9","",MAX(0,ROUND(BKFL9_STR_RCK(AB482,X482),1))))</f>
        <v/>
      </c>
    </row>
    <row r="483" spans="1:50" x14ac:dyDescent="0.25">
      <c r="A483" s="82" t="str">
        <f>IF(Input!A483="","",Input!A483)</f>
        <v/>
      </c>
      <c r="B483" s="82" t="str">
        <f>IF(Input!B483="","",Input!B483)</f>
        <v/>
      </c>
      <c r="C483" s="82" t="str">
        <f>IF(Input!D483="","",Input!D483)</f>
        <v/>
      </c>
      <c r="D483" s="82" t="str">
        <f>IF(Input!E483="","",Input!E483)</f>
        <v/>
      </c>
      <c r="E483" s="82" t="str">
        <f>IF(Input!F483="","",Input!F483)</f>
        <v/>
      </c>
      <c r="F483" s="82" t="str">
        <f>IF(Input!G483="","",Input!G483)</f>
        <v/>
      </c>
      <c r="G483" s="83" t="str">
        <f>IF(Input!H483="","",Input!H483)</f>
        <v/>
      </c>
      <c r="H483" s="82" t="str">
        <f>IF(Input!I483="","",Input!I483)</f>
        <v/>
      </c>
      <c r="I483" s="82" t="str">
        <f>IF(Input!J483="","",Input!J483)</f>
        <v/>
      </c>
      <c r="J483" s="82" t="str">
        <f>IF(Input!K483="","",Input!K483)</f>
        <v/>
      </c>
      <c r="K483" s="82" t="str">
        <f>IF(Input!L483="","",Input!L483)</f>
        <v/>
      </c>
      <c r="L483" s="70" t="str">
        <f>IF(B483="","",IF(B483="Box",4,IF(AND(Project!$B$12&gt;0,ISNUMBER(Project!$B$12)),Project!$B$12,12)))</f>
        <v/>
      </c>
      <c r="M483" s="66" t="str">
        <f t="shared" si="49"/>
        <v/>
      </c>
      <c r="N483" s="66" t="str">
        <f t="shared" si="50"/>
        <v/>
      </c>
      <c r="O483" s="67" t="str" cm="1">
        <f t="array" ref="O483">IF(A483="","",ROUND(IF(B483="Circular",Circular(M483),IF(B483="Box",Box(M483,N483),Elliptical(M483,N483))),3))</f>
        <v/>
      </c>
      <c r="P483" s="66" t="str">
        <f t="shared" si="51"/>
        <v/>
      </c>
      <c r="Q483" s="66" t="str" cm="1">
        <f t="array" ref="Q483">IF(M483="","",ROUND(W(M483),2))</f>
        <v/>
      </c>
      <c r="R483" s="66" t="str" cm="1">
        <f t="array" ref="R483">IF(M483="","",ROUND(Wb(Q483,M483),2))</f>
        <v/>
      </c>
      <c r="S483" s="66" t="str" cm="1">
        <f t="array" ref="S483">IF(R483="","",ROUND(K(R483,N483,L483),2))</f>
        <v/>
      </c>
      <c r="T483" s="66" t="str" cm="1">
        <f t="array" ref="T483">IF(S483="","",ROUND(K_3(S483,P483,L483),2))</f>
        <v/>
      </c>
      <c r="U483" s="66" t="str" cm="1">
        <f t="array" ref="U483">IF(S483="","",ROUND(Wt(I483,S483,L483),2))</f>
        <v/>
      </c>
      <c r="V483" s="92" t="str" cm="1">
        <f t="array" ref="V483">IF(A483="","",MAX(ROUND(L_B2(K483,N483),2),0))</f>
        <v/>
      </c>
      <c r="W483" s="92" t="str" cm="1">
        <f t="array" ref="W483">IF(A483="","",MAX(ROUND(L_Tc(K483,I483,N483),2),0))</f>
        <v/>
      </c>
      <c r="X483" s="92" t="str" cm="1">
        <f t="array" ref="X483">IF(N483="","",ROUND(L_Vc(K483,P483,N483),2))</f>
        <v/>
      </c>
      <c r="Y483" s="92" t="str">
        <f t="shared" si="52"/>
        <v/>
      </c>
      <c r="Z483" s="92" t="str">
        <f t="shared" si="53"/>
        <v/>
      </c>
      <c r="AA483" s="92" t="str">
        <f t="shared" si="54"/>
        <v/>
      </c>
      <c r="AB483" s="76" t="str" cm="1">
        <f t="array" ref="AB483">IF(A483="","",AREA_F(IF(RIGHT(G483,4)="ment",P483,I483),R483))</f>
        <v/>
      </c>
      <c r="AC483" s="76" t="str" cm="1">
        <f t="array" ref="AC483">IF(A483="","",ROUND(AREA_BC(R483,S483,N483,O483),2))</f>
        <v/>
      </c>
      <c r="AD483" s="76" t="str">
        <f t="shared" si="55"/>
        <v/>
      </c>
      <c r="AE483" s="76" t="str" cm="1">
        <f t="array" ref="AE483">IF(A483="","",ROUND(AREA_CT(S483,U483,I483),2))</f>
        <v/>
      </c>
      <c r="AF483" s="76" t="str" cm="1">
        <f t="array" ref="AF483">IF(A483="","",ROUND(AREA_VT(T483,U483,I483,P483),2))</f>
        <v/>
      </c>
      <c r="AG483" s="96" t="str" cm="1">
        <f t="array" ref="AG483">IF(A483="","",IF(INDEX(Table_Methods!A:F,MATCH(G483,Table_Methods!B:B,0),1)&lt;&gt;"BKFL1","",MAX(0,ROUND(BKFL1_CEB(AC483,AE483,AH483,F483,F483,J483),1))))</f>
        <v/>
      </c>
      <c r="AH483" s="96" t="str" cm="1">
        <f t="array" ref="AH483">IF(A483="","",IF(INDEX(Table_Methods!A:F,MATCH(G483,Table_Methods!B:B,0),1)&lt;&gt;"BKFL1","",MAX(0,ROUND(BKFL1_STR_NRK(AC483,AE483,K483,V483,W483),1))))</f>
        <v/>
      </c>
      <c r="AI483" s="96" t="str" cm="1">
        <f t="array" ref="AI483">IF(A483="","",IF(INDEX(Table_Methods!A:F,MATCH(G483,Table_Methods!B:B,0),1)&lt;&gt;"BKFL1","",MAX(0,ROUND(BKFL1_STR_RCK(AB483,F483),1))))</f>
        <v/>
      </c>
      <c r="AJ483" s="96" t="str" cm="1">
        <f t="array" ref="AJ483">IF(A483="","",IF(INDEX(Table_Methods!A:F,MATCH(G483,Table_Methods!B:B,0),1)&lt;&gt;"BKFL2","",MAX(0,ROUND(BKFL2_CEB(AC483,AD483,AK483,F483,F483,J483),1))))</f>
        <v/>
      </c>
      <c r="AK483" s="96" t="str" cm="1">
        <f t="array" ref="AK483">IF(A483="","",IF(INDEX(Table_Methods!A:F,MATCH(G483,Table_Methods!B:B,0),1)&lt;&gt;"BKFL2","",MAX(0,ROUND(BKFL2_STR_NRK(AC483,AD483,K483,V483,X483),1))))</f>
        <v/>
      </c>
      <c r="AL483" s="96" t="str" cm="1">
        <f t="array" ref="AL483">IF(A483="","",IF(INDEX(Table_Methods!A:F,MATCH(G483,Table_Methods!B:B,0),1)&lt;&gt;"BKFL2","",MAX(0,ROUND(BKFL2_STR_RCK(AB483,F483),1))))</f>
        <v/>
      </c>
      <c r="AM483" s="96" t="str" cm="1">
        <f t="array" ref="AM483">IF(A483="","",IF(INDEX(Table_Methods!A:F,MATCH(G483,Table_Methods!B:B,0),1)&lt;&gt;"BKFL3","",MAX(0,ROUND(BKFL3_STR(AC483+AE483,K483),1))))</f>
        <v/>
      </c>
      <c r="AN483" s="96" t="str" cm="1">
        <f t="array" ref="AN483">IF(A483="","",IF(INDEX(Table_Methods!A:F,MATCH(G483,Table_Methods!B:B,0),1)&lt;&gt;"BKFL6","",MAX(0,ROUND(BKFL6_CEB(AC483,AE483,AO483,F483,F483,J483),1))))</f>
        <v/>
      </c>
      <c r="AO483" s="97" t="str" cm="1">
        <f t="array" ref="AO483">IF(A483="","",IF(INDEX(Table_Methods!A:F,MATCH(G483,Table_Methods!B:B,0),1)&lt;&gt;"BKFL6","",MAX(0,ROUND(BKFL6_STR_NRK(AC483,K483,V483),1))))</f>
        <v/>
      </c>
      <c r="AP483" s="96" t="str" cm="1">
        <f t="array" ref="AP483">IF(A483="","",IF(INDEX(Table_Methods!A:F,MATCH(G483,Table_Methods!B:B,0),1)&lt;&gt;"BKFL6","",MAX(0,ROUND(BKFL6_STR_RCK(AB483,F483),1))))</f>
        <v/>
      </c>
      <c r="AQ483" s="97" t="str" cm="1">
        <f t="array" ref="AQ483">IF(A483="","",IF(INDEX(Table_Methods!A:F,MATCH(G483,Table_Methods!B:B,0),1)&lt;&gt;"BKFL7","",MAX(0,ROUND(BKFL7_CEB(AC483,AD483,AR483,F483,F483,J483),1))))</f>
        <v/>
      </c>
      <c r="AR483" s="96" t="str" cm="1">
        <f t="array" ref="AR483">IF(A483="","",IF(INDEX(Table_Methods!A:F,MATCH(G483,Table_Methods!B:B,0),1)&lt;&gt;"BKFL7","",MAX(0,ROUND(BKFL7_STR_NRK(AC483,K483,V483),1))))</f>
        <v/>
      </c>
      <c r="AS483" s="96" t="str" cm="1">
        <f t="array" ref="AS483">IF(A483="","",IF(INDEX(Table_Methods!A:F,MATCH(G483,Table_Methods!B:B,0),1)&lt;&gt;"BKFL7","",MAX(0,ROUND(BKFL7_STR_RCK(AB483,F483),1))))</f>
        <v/>
      </c>
      <c r="AT483" s="97" t="str" cm="1">
        <f t="array" ref="AT483">IF(A483="","",IF(INDEX(Table_Methods!A:F,MATCH(G483,Table_Methods!B:B,0),1)&lt;&gt;"BKFL8","",MAX(0,ROUND(BKFL8_CEB(AF483,Z483,AA483),1))))</f>
        <v/>
      </c>
      <c r="AU483" s="96" t="str" cm="1">
        <f t="array" ref="AU483">IF(A483="","",IF(INDEX(Table_Methods!A:F,MATCH(G483,Table_Methods!B:B,0),1)&lt;&gt;"BKFL8","",MAX(0,ROUND(BKFL8_STR_NRK(AC483,AD483,X483,Y483,Z483),1))))</f>
        <v/>
      </c>
      <c r="AV483" s="96" t="str" cm="1">
        <f t="array" ref="AV483">IF(A483="","",IF(INDEX(Table_Methods!A:F,MATCH(G483,Table_Methods!B:B,0),1)&lt;&gt;"BKFL8","",MAX(0,ROUND(BKFL8_STR_RCK(AB483,X483),1))))</f>
        <v/>
      </c>
      <c r="AW483" s="96" t="str" cm="1">
        <f t="array" ref="AW483">IF(A483="","",IF(INDEX(Table_Methods!A:F,MATCH(G483,Table_Methods!B:B,0),1)&lt;&gt;"BKFL9","",MAX(0,ROUND(BKFL9_STR_NRK(AC483,AD483,X483,Y483,Z483),1))))</f>
        <v/>
      </c>
      <c r="AX483" s="96" t="str" cm="1">
        <f t="array" ref="AX483">IF(A483="","",IF(INDEX(Table_Methods!A:F,MATCH(G483,Table_Methods!B:B,0),1)&lt;&gt;"BKFL9","",MAX(0,ROUND(BKFL9_STR_RCK(AB483,X483),1))))</f>
        <v/>
      </c>
    </row>
    <row r="484" spans="1:50" x14ac:dyDescent="0.25">
      <c r="A484" s="82" t="str">
        <f>IF(Input!A484="","",Input!A484)</f>
        <v/>
      </c>
      <c r="B484" s="82" t="str">
        <f>IF(Input!B484="","",Input!B484)</f>
        <v/>
      </c>
      <c r="C484" s="82" t="str">
        <f>IF(Input!D484="","",Input!D484)</f>
        <v/>
      </c>
      <c r="D484" s="82" t="str">
        <f>IF(Input!E484="","",Input!E484)</f>
        <v/>
      </c>
      <c r="E484" s="82" t="str">
        <f>IF(Input!F484="","",Input!F484)</f>
        <v/>
      </c>
      <c r="F484" s="82" t="str">
        <f>IF(Input!G484="","",Input!G484)</f>
        <v/>
      </c>
      <c r="G484" s="83" t="str">
        <f>IF(Input!H484="","",Input!H484)</f>
        <v/>
      </c>
      <c r="H484" s="82" t="str">
        <f>IF(Input!I484="","",Input!I484)</f>
        <v/>
      </c>
      <c r="I484" s="82" t="str">
        <f>IF(Input!J484="","",Input!J484)</f>
        <v/>
      </c>
      <c r="J484" s="82" t="str">
        <f>IF(Input!K484="","",Input!K484)</f>
        <v/>
      </c>
      <c r="K484" s="82" t="str">
        <f>IF(Input!L484="","",Input!L484)</f>
        <v/>
      </c>
      <c r="L484" s="70" t="str">
        <f>IF(B484="","",IF(B484="Box",4,IF(AND(Project!$B$12&gt;0,ISNUMBER(Project!$B$12)),Project!$B$12,12)))</f>
        <v/>
      </c>
      <c r="M484" s="66" t="str">
        <f t="shared" si="49"/>
        <v/>
      </c>
      <c r="N484" s="66" t="str">
        <f t="shared" si="50"/>
        <v/>
      </c>
      <c r="O484" s="67" t="str" cm="1">
        <f t="array" ref="O484">IF(A484="","",ROUND(IF(B484="Circular",Circular(M484),IF(B484="Box",Box(M484,N484),Elliptical(M484,N484))),3))</f>
        <v/>
      </c>
      <c r="P484" s="66" t="str">
        <f t="shared" si="51"/>
        <v/>
      </c>
      <c r="Q484" s="66" t="str" cm="1">
        <f t="array" ref="Q484">IF(M484="","",ROUND(W(M484),2))</f>
        <v/>
      </c>
      <c r="R484" s="66" t="str" cm="1">
        <f t="array" ref="R484">IF(M484="","",ROUND(Wb(Q484,M484),2))</f>
        <v/>
      </c>
      <c r="S484" s="66" t="str" cm="1">
        <f t="array" ref="S484">IF(R484="","",ROUND(K(R484,N484,L484),2))</f>
        <v/>
      </c>
      <c r="T484" s="66" t="str" cm="1">
        <f t="array" ref="T484">IF(S484="","",ROUND(K_3(S484,P484,L484),2))</f>
        <v/>
      </c>
      <c r="U484" s="66" t="str" cm="1">
        <f t="array" ref="U484">IF(S484="","",ROUND(Wt(I484,S484,L484),2))</f>
        <v/>
      </c>
      <c r="V484" s="92" t="str" cm="1">
        <f t="array" ref="V484">IF(A484="","",MAX(ROUND(L_B2(K484,N484),2),0))</f>
        <v/>
      </c>
      <c r="W484" s="92" t="str" cm="1">
        <f t="array" ref="W484">IF(A484="","",MAX(ROUND(L_Tc(K484,I484,N484),2),0))</f>
        <v/>
      </c>
      <c r="X484" s="92" t="str" cm="1">
        <f t="array" ref="X484">IF(N484="","",ROUND(L_Vc(K484,P484,N484),2))</f>
        <v/>
      </c>
      <c r="Y484" s="92" t="str">
        <f t="shared" si="52"/>
        <v/>
      </c>
      <c r="Z484" s="92" t="str">
        <f t="shared" si="53"/>
        <v/>
      </c>
      <c r="AA484" s="92" t="str">
        <f t="shared" si="54"/>
        <v/>
      </c>
      <c r="AB484" s="76" t="str" cm="1">
        <f t="array" ref="AB484">IF(A484="","",AREA_F(IF(RIGHT(G484,4)="ment",P484,I484),R484))</f>
        <v/>
      </c>
      <c r="AC484" s="76" t="str" cm="1">
        <f t="array" ref="AC484">IF(A484="","",ROUND(AREA_BC(R484,S484,N484,O484),2))</f>
        <v/>
      </c>
      <c r="AD484" s="76" t="str">
        <f t="shared" si="55"/>
        <v/>
      </c>
      <c r="AE484" s="76" t="str" cm="1">
        <f t="array" ref="AE484">IF(A484="","",ROUND(AREA_CT(S484,U484,I484),2))</f>
        <v/>
      </c>
      <c r="AF484" s="76" t="str" cm="1">
        <f t="array" ref="AF484">IF(A484="","",ROUND(AREA_VT(T484,U484,I484,P484),2))</f>
        <v/>
      </c>
      <c r="AG484" s="96" t="str" cm="1">
        <f t="array" ref="AG484">IF(A484="","",IF(INDEX(Table_Methods!A:F,MATCH(G484,Table_Methods!B:B,0),1)&lt;&gt;"BKFL1","",MAX(0,ROUND(BKFL1_CEB(AC484,AE484,AH484,F484,F484,J484),1))))</f>
        <v/>
      </c>
      <c r="AH484" s="96" t="str" cm="1">
        <f t="array" ref="AH484">IF(A484="","",IF(INDEX(Table_Methods!A:F,MATCH(G484,Table_Methods!B:B,0),1)&lt;&gt;"BKFL1","",MAX(0,ROUND(BKFL1_STR_NRK(AC484,AE484,K484,V484,W484),1))))</f>
        <v/>
      </c>
      <c r="AI484" s="96" t="str" cm="1">
        <f t="array" ref="AI484">IF(A484="","",IF(INDEX(Table_Methods!A:F,MATCH(G484,Table_Methods!B:B,0),1)&lt;&gt;"BKFL1","",MAX(0,ROUND(BKFL1_STR_RCK(AB484,F484),1))))</f>
        <v/>
      </c>
      <c r="AJ484" s="96" t="str" cm="1">
        <f t="array" ref="AJ484">IF(A484="","",IF(INDEX(Table_Methods!A:F,MATCH(G484,Table_Methods!B:B,0),1)&lt;&gt;"BKFL2","",MAX(0,ROUND(BKFL2_CEB(AC484,AD484,AK484,F484,F484,J484),1))))</f>
        <v/>
      </c>
      <c r="AK484" s="96" t="str" cm="1">
        <f t="array" ref="AK484">IF(A484="","",IF(INDEX(Table_Methods!A:F,MATCH(G484,Table_Methods!B:B,0),1)&lt;&gt;"BKFL2","",MAX(0,ROUND(BKFL2_STR_NRK(AC484,AD484,K484,V484,X484),1))))</f>
        <v/>
      </c>
      <c r="AL484" s="96" t="str" cm="1">
        <f t="array" ref="AL484">IF(A484="","",IF(INDEX(Table_Methods!A:F,MATCH(G484,Table_Methods!B:B,0),1)&lt;&gt;"BKFL2","",MAX(0,ROUND(BKFL2_STR_RCK(AB484,F484),1))))</f>
        <v/>
      </c>
      <c r="AM484" s="96" t="str" cm="1">
        <f t="array" ref="AM484">IF(A484="","",IF(INDEX(Table_Methods!A:F,MATCH(G484,Table_Methods!B:B,0),1)&lt;&gt;"BKFL3","",MAX(0,ROUND(BKFL3_STR(AC484+AE484,K484),1))))</f>
        <v/>
      </c>
      <c r="AN484" s="96" t="str" cm="1">
        <f t="array" ref="AN484">IF(A484="","",IF(INDEX(Table_Methods!A:F,MATCH(G484,Table_Methods!B:B,0),1)&lt;&gt;"BKFL6","",MAX(0,ROUND(BKFL6_CEB(AC484,AE484,AO484,F484,F484,J484),1))))</f>
        <v/>
      </c>
      <c r="AO484" s="97" t="str" cm="1">
        <f t="array" ref="AO484">IF(A484="","",IF(INDEX(Table_Methods!A:F,MATCH(G484,Table_Methods!B:B,0),1)&lt;&gt;"BKFL6","",MAX(0,ROUND(BKFL6_STR_NRK(AC484,K484,V484),1))))</f>
        <v/>
      </c>
      <c r="AP484" s="96" t="str" cm="1">
        <f t="array" ref="AP484">IF(A484="","",IF(INDEX(Table_Methods!A:F,MATCH(G484,Table_Methods!B:B,0),1)&lt;&gt;"BKFL6","",MAX(0,ROUND(BKFL6_STR_RCK(AB484,F484),1))))</f>
        <v/>
      </c>
      <c r="AQ484" s="97" t="str" cm="1">
        <f t="array" ref="AQ484">IF(A484="","",IF(INDEX(Table_Methods!A:F,MATCH(G484,Table_Methods!B:B,0),1)&lt;&gt;"BKFL7","",MAX(0,ROUND(BKFL7_CEB(AC484,AD484,AR484,F484,F484,J484),1))))</f>
        <v/>
      </c>
      <c r="AR484" s="96" t="str" cm="1">
        <f t="array" ref="AR484">IF(A484="","",IF(INDEX(Table_Methods!A:F,MATCH(G484,Table_Methods!B:B,0),1)&lt;&gt;"BKFL7","",MAX(0,ROUND(BKFL7_STR_NRK(AC484,K484,V484),1))))</f>
        <v/>
      </c>
      <c r="AS484" s="96" t="str" cm="1">
        <f t="array" ref="AS484">IF(A484="","",IF(INDEX(Table_Methods!A:F,MATCH(G484,Table_Methods!B:B,0),1)&lt;&gt;"BKFL7","",MAX(0,ROUND(BKFL7_STR_RCK(AB484,F484),1))))</f>
        <v/>
      </c>
      <c r="AT484" s="97" t="str" cm="1">
        <f t="array" ref="AT484">IF(A484="","",IF(INDEX(Table_Methods!A:F,MATCH(G484,Table_Methods!B:B,0),1)&lt;&gt;"BKFL8","",MAX(0,ROUND(BKFL8_CEB(AF484,Z484,AA484),1))))</f>
        <v/>
      </c>
      <c r="AU484" s="96" t="str" cm="1">
        <f t="array" ref="AU484">IF(A484="","",IF(INDEX(Table_Methods!A:F,MATCH(G484,Table_Methods!B:B,0),1)&lt;&gt;"BKFL8","",MAX(0,ROUND(BKFL8_STR_NRK(AC484,AD484,X484,Y484,Z484),1))))</f>
        <v/>
      </c>
      <c r="AV484" s="96" t="str" cm="1">
        <f t="array" ref="AV484">IF(A484="","",IF(INDEX(Table_Methods!A:F,MATCH(G484,Table_Methods!B:B,0),1)&lt;&gt;"BKFL8","",MAX(0,ROUND(BKFL8_STR_RCK(AB484,X484),1))))</f>
        <v/>
      </c>
      <c r="AW484" s="96" t="str" cm="1">
        <f t="array" ref="AW484">IF(A484="","",IF(INDEX(Table_Methods!A:F,MATCH(G484,Table_Methods!B:B,0),1)&lt;&gt;"BKFL9","",MAX(0,ROUND(BKFL9_STR_NRK(AC484,AD484,X484,Y484,Z484),1))))</f>
        <v/>
      </c>
      <c r="AX484" s="96" t="str" cm="1">
        <f t="array" ref="AX484">IF(A484="","",IF(INDEX(Table_Methods!A:F,MATCH(G484,Table_Methods!B:B,0),1)&lt;&gt;"BKFL9","",MAX(0,ROUND(BKFL9_STR_RCK(AB484,X484),1))))</f>
        <v/>
      </c>
    </row>
    <row r="485" spans="1:50" x14ac:dyDescent="0.25">
      <c r="A485" s="82" t="str">
        <f>IF(Input!A485="","",Input!A485)</f>
        <v/>
      </c>
      <c r="B485" s="82" t="str">
        <f>IF(Input!B485="","",Input!B485)</f>
        <v/>
      </c>
      <c r="C485" s="82" t="str">
        <f>IF(Input!D485="","",Input!D485)</f>
        <v/>
      </c>
      <c r="D485" s="82" t="str">
        <f>IF(Input!E485="","",Input!E485)</f>
        <v/>
      </c>
      <c r="E485" s="82" t="str">
        <f>IF(Input!F485="","",Input!F485)</f>
        <v/>
      </c>
      <c r="F485" s="82" t="str">
        <f>IF(Input!G485="","",Input!G485)</f>
        <v/>
      </c>
      <c r="G485" s="83" t="str">
        <f>IF(Input!H485="","",Input!H485)</f>
        <v/>
      </c>
      <c r="H485" s="82" t="str">
        <f>IF(Input!I485="","",Input!I485)</f>
        <v/>
      </c>
      <c r="I485" s="82" t="str">
        <f>IF(Input!J485="","",Input!J485)</f>
        <v/>
      </c>
      <c r="J485" s="82" t="str">
        <f>IF(Input!K485="","",Input!K485)</f>
        <v/>
      </c>
      <c r="K485" s="82" t="str">
        <f>IF(Input!L485="","",Input!L485)</f>
        <v/>
      </c>
      <c r="L485" s="70" t="str">
        <f>IF(B485="","",IF(B485="Box",4,IF(AND(Project!$B$12&gt;0,ISNUMBER(Project!$B$12)),Project!$B$12,12)))</f>
        <v/>
      </c>
      <c r="M485" s="66" t="str">
        <f t="shared" si="49"/>
        <v/>
      </c>
      <c r="N485" s="66" t="str">
        <f t="shared" si="50"/>
        <v/>
      </c>
      <c r="O485" s="67" t="str" cm="1">
        <f t="array" ref="O485">IF(A485="","",ROUND(IF(B485="Circular",Circular(M485),IF(B485="Box",Box(M485,N485),Elliptical(M485,N485))),3))</f>
        <v/>
      </c>
      <c r="P485" s="66" t="str">
        <f t="shared" si="51"/>
        <v/>
      </c>
      <c r="Q485" s="66" t="str" cm="1">
        <f t="array" ref="Q485">IF(M485="","",ROUND(W(M485),2))</f>
        <v/>
      </c>
      <c r="R485" s="66" t="str" cm="1">
        <f t="array" ref="R485">IF(M485="","",ROUND(Wb(Q485,M485),2))</f>
        <v/>
      </c>
      <c r="S485" s="66" t="str" cm="1">
        <f t="array" ref="S485">IF(R485="","",ROUND(K(R485,N485,L485),2))</f>
        <v/>
      </c>
      <c r="T485" s="66" t="str" cm="1">
        <f t="array" ref="T485">IF(S485="","",ROUND(K_3(S485,P485,L485),2))</f>
        <v/>
      </c>
      <c r="U485" s="66" t="str" cm="1">
        <f t="array" ref="U485">IF(S485="","",ROUND(Wt(I485,S485,L485),2))</f>
        <v/>
      </c>
      <c r="V485" s="92" t="str" cm="1">
        <f t="array" ref="V485">IF(A485="","",MAX(ROUND(L_B2(K485,N485),2),0))</f>
        <v/>
      </c>
      <c r="W485" s="92" t="str" cm="1">
        <f t="array" ref="W485">IF(A485="","",MAX(ROUND(L_Tc(K485,I485,N485),2),0))</f>
        <v/>
      </c>
      <c r="X485" s="92" t="str" cm="1">
        <f t="array" ref="X485">IF(N485="","",ROUND(L_Vc(K485,P485,N485),2))</f>
        <v/>
      </c>
      <c r="Y485" s="92" t="str">
        <f t="shared" si="52"/>
        <v/>
      </c>
      <c r="Z485" s="92" t="str">
        <f t="shared" si="53"/>
        <v/>
      </c>
      <c r="AA485" s="92" t="str">
        <f t="shared" si="54"/>
        <v/>
      </c>
      <c r="AB485" s="76" t="str" cm="1">
        <f t="array" ref="AB485">IF(A485="","",AREA_F(IF(RIGHT(G485,4)="ment",P485,I485),R485))</f>
        <v/>
      </c>
      <c r="AC485" s="76" t="str" cm="1">
        <f t="array" ref="AC485">IF(A485="","",ROUND(AREA_BC(R485,S485,N485,O485),2))</f>
        <v/>
      </c>
      <c r="AD485" s="76" t="str">
        <f t="shared" si="55"/>
        <v/>
      </c>
      <c r="AE485" s="76" t="str" cm="1">
        <f t="array" ref="AE485">IF(A485="","",ROUND(AREA_CT(S485,U485,I485),2))</f>
        <v/>
      </c>
      <c r="AF485" s="76" t="str" cm="1">
        <f t="array" ref="AF485">IF(A485="","",ROUND(AREA_VT(T485,U485,I485,P485),2))</f>
        <v/>
      </c>
      <c r="AG485" s="96" t="str" cm="1">
        <f t="array" ref="AG485">IF(A485="","",IF(INDEX(Table_Methods!A:F,MATCH(G485,Table_Methods!B:B,0),1)&lt;&gt;"BKFL1","",MAX(0,ROUND(BKFL1_CEB(AC485,AE485,AH485,F485,F485,J485),1))))</f>
        <v/>
      </c>
      <c r="AH485" s="96" t="str" cm="1">
        <f t="array" ref="AH485">IF(A485="","",IF(INDEX(Table_Methods!A:F,MATCH(G485,Table_Methods!B:B,0),1)&lt;&gt;"BKFL1","",MAX(0,ROUND(BKFL1_STR_NRK(AC485,AE485,K485,V485,W485),1))))</f>
        <v/>
      </c>
      <c r="AI485" s="96" t="str" cm="1">
        <f t="array" ref="AI485">IF(A485="","",IF(INDEX(Table_Methods!A:F,MATCH(G485,Table_Methods!B:B,0),1)&lt;&gt;"BKFL1","",MAX(0,ROUND(BKFL1_STR_RCK(AB485,F485),1))))</f>
        <v/>
      </c>
      <c r="AJ485" s="96" t="str" cm="1">
        <f t="array" ref="AJ485">IF(A485="","",IF(INDEX(Table_Methods!A:F,MATCH(G485,Table_Methods!B:B,0),1)&lt;&gt;"BKFL2","",MAX(0,ROUND(BKFL2_CEB(AC485,AD485,AK485,F485,F485,J485),1))))</f>
        <v/>
      </c>
      <c r="AK485" s="96" t="str" cm="1">
        <f t="array" ref="AK485">IF(A485="","",IF(INDEX(Table_Methods!A:F,MATCH(G485,Table_Methods!B:B,0),1)&lt;&gt;"BKFL2","",MAX(0,ROUND(BKFL2_STR_NRK(AC485,AD485,K485,V485,X485),1))))</f>
        <v/>
      </c>
      <c r="AL485" s="96" t="str" cm="1">
        <f t="array" ref="AL485">IF(A485="","",IF(INDEX(Table_Methods!A:F,MATCH(G485,Table_Methods!B:B,0),1)&lt;&gt;"BKFL2","",MAX(0,ROUND(BKFL2_STR_RCK(AB485,F485),1))))</f>
        <v/>
      </c>
      <c r="AM485" s="96" t="str" cm="1">
        <f t="array" ref="AM485">IF(A485="","",IF(INDEX(Table_Methods!A:F,MATCH(G485,Table_Methods!B:B,0),1)&lt;&gt;"BKFL3","",MAX(0,ROUND(BKFL3_STR(AC485+AE485,K485),1))))</f>
        <v/>
      </c>
      <c r="AN485" s="96" t="str" cm="1">
        <f t="array" ref="AN485">IF(A485="","",IF(INDEX(Table_Methods!A:F,MATCH(G485,Table_Methods!B:B,0),1)&lt;&gt;"BKFL6","",MAX(0,ROUND(BKFL6_CEB(AC485,AE485,AO485,F485,F485,J485),1))))</f>
        <v/>
      </c>
      <c r="AO485" s="97" t="str" cm="1">
        <f t="array" ref="AO485">IF(A485="","",IF(INDEX(Table_Methods!A:F,MATCH(G485,Table_Methods!B:B,0),1)&lt;&gt;"BKFL6","",MAX(0,ROUND(BKFL6_STR_NRK(AC485,K485,V485),1))))</f>
        <v/>
      </c>
      <c r="AP485" s="96" t="str" cm="1">
        <f t="array" ref="AP485">IF(A485="","",IF(INDEX(Table_Methods!A:F,MATCH(G485,Table_Methods!B:B,0),1)&lt;&gt;"BKFL6","",MAX(0,ROUND(BKFL6_STR_RCK(AB485,F485),1))))</f>
        <v/>
      </c>
      <c r="AQ485" s="97" t="str" cm="1">
        <f t="array" ref="AQ485">IF(A485="","",IF(INDEX(Table_Methods!A:F,MATCH(G485,Table_Methods!B:B,0),1)&lt;&gt;"BKFL7","",MAX(0,ROUND(BKFL7_CEB(AC485,AD485,AR485,F485,F485,J485),1))))</f>
        <v/>
      </c>
      <c r="AR485" s="96" t="str" cm="1">
        <f t="array" ref="AR485">IF(A485="","",IF(INDEX(Table_Methods!A:F,MATCH(G485,Table_Methods!B:B,0),1)&lt;&gt;"BKFL7","",MAX(0,ROUND(BKFL7_STR_NRK(AC485,K485,V485),1))))</f>
        <v/>
      </c>
      <c r="AS485" s="96" t="str" cm="1">
        <f t="array" ref="AS485">IF(A485="","",IF(INDEX(Table_Methods!A:F,MATCH(G485,Table_Methods!B:B,0),1)&lt;&gt;"BKFL7","",MAX(0,ROUND(BKFL7_STR_RCK(AB485,F485),1))))</f>
        <v/>
      </c>
      <c r="AT485" s="97" t="str" cm="1">
        <f t="array" ref="AT485">IF(A485="","",IF(INDEX(Table_Methods!A:F,MATCH(G485,Table_Methods!B:B,0),1)&lt;&gt;"BKFL8","",MAX(0,ROUND(BKFL8_CEB(AF485,Z485,AA485),1))))</f>
        <v/>
      </c>
      <c r="AU485" s="96" t="str" cm="1">
        <f t="array" ref="AU485">IF(A485="","",IF(INDEX(Table_Methods!A:F,MATCH(G485,Table_Methods!B:B,0),1)&lt;&gt;"BKFL8","",MAX(0,ROUND(BKFL8_STR_NRK(AC485,AD485,X485,Y485,Z485),1))))</f>
        <v/>
      </c>
      <c r="AV485" s="96" t="str" cm="1">
        <f t="array" ref="AV485">IF(A485="","",IF(INDEX(Table_Methods!A:F,MATCH(G485,Table_Methods!B:B,0),1)&lt;&gt;"BKFL8","",MAX(0,ROUND(BKFL8_STR_RCK(AB485,X485),1))))</f>
        <v/>
      </c>
      <c r="AW485" s="96" t="str" cm="1">
        <f t="array" ref="AW485">IF(A485="","",IF(INDEX(Table_Methods!A:F,MATCH(G485,Table_Methods!B:B,0),1)&lt;&gt;"BKFL9","",MAX(0,ROUND(BKFL9_STR_NRK(AC485,AD485,X485,Y485,Z485),1))))</f>
        <v/>
      </c>
      <c r="AX485" s="96" t="str" cm="1">
        <f t="array" ref="AX485">IF(A485="","",IF(INDEX(Table_Methods!A:F,MATCH(G485,Table_Methods!B:B,0),1)&lt;&gt;"BKFL9","",MAX(0,ROUND(BKFL9_STR_RCK(AB485,X485),1))))</f>
        <v/>
      </c>
    </row>
    <row r="486" spans="1:50" x14ac:dyDescent="0.25">
      <c r="A486" s="82" t="str">
        <f>IF(Input!A486="","",Input!A486)</f>
        <v/>
      </c>
      <c r="B486" s="82" t="str">
        <f>IF(Input!B486="","",Input!B486)</f>
        <v/>
      </c>
      <c r="C486" s="82" t="str">
        <f>IF(Input!D486="","",Input!D486)</f>
        <v/>
      </c>
      <c r="D486" s="82" t="str">
        <f>IF(Input!E486="","",Input!E486)</f>
        <v/>
      </c>
      <c r="E486" s="82" t="str">
        <f>IF(Input!F486="","",Input!F486)</f>
        <v/>
      </c>
      <c r="F486" s="82" t="str">
        <f>IF(Input!G486="","",Input!G486)</f>
        <v/>
      </c>
      <c r="G486" s="83" t="str">
        <f>IF(Input!H486="","",Input!H486)</f>
        <v/>
      </c>
      <c r="H486" s="82" t="str">
        <f>IF(Input!I486="","",Input!I486)</f>
        <v/>
      </c>
      <c r="I486" s="82" t="str">
        <f>IF(Input!J486="","",Input!J486)</f>
        <v/>
      </c>
      <c r="J486" s="82" t="str">
        <f>IF(Input!K486="","",Input!K486)</f>
        <v/>
      </c>
      <c r="K486" s="82" t="str">
        <f>IF(Input!L486="","",Input!L486)</f>
        <v/>
      </c>
      <c r="L486" s="70" t="str">
        <f>IF(B486="","",IF(B486="Box",4,IF(AND(Project!$B$12&gt;0,ISNUMBER(Project!$B$12)),Project!$B$12,12)))</f>
        <v/>
      </c>
      <c r="M486" s="66" t="str">
        <f t="shared" si="49"/>
        <v/>
      </c>
      <c r="N486" s="66" t="str">
        <f t="shared" si="50"/>
        <v/>
      </c>
      <c r="O486" s="67" t="str" cm="1">
        <f t="array" ref="O486">IF(A486="","",ROUND(IF(B486="Circular",Circular(M486),IF(B486="Box",Box(M486,N486),Elliptical(M486,N486))),3))</f>
        <v/>
      </c>
      <c r="P486" s="66" t="str">
        <f t="shared" si="51"/>
        <v/>
      </c>
      <c r="Q486" s="66" t="str" cm="1">
        <f t="array" ref="Q486">IF(M486="","",ROUND(W(M486),2))</f>
        <v/>
      </c>
      <c r="R486" s="66" t="str" cm="1">
        <f t="array" ref="R486">IF(M486="","",ROUND(Wb(Q486,M486),2))</f>
        <v/>
      </c>
      <c r="S486" s="66" t="str" cm="1">
        <f t="array" ref="S486">IF(R486="","",ROUND(K(R486,N486,L486),2))</f>
        <v/>
      </c>
      <c r="T486" s="66" t="str" cm="1">
        <f t="array" ref="T486">IF(S486="","",ROUND(K_3(S486,P486,L486),2))</f>
        <v/>
      </c>
      <c r="U486" s="66" t="str" cm="1">
        <f t="array" ref="U486">IF(S486="","",ROUND(Wt(I486,S486,L486),2))</f>
        <v/>
      </c>
      <c r="V486" s="92" t="str" cm="1">
        <f t="array" ref="V486">IF(A486="","",MAX(ROUND(L_B2(K486,N486),2),0))</f>
        <v/>
      </c>
      <c r="W486" s="92" t="str" cm="1">
        <f t="array" ref="W486">IF(A486="","",MAX(ROUND(L_Tc(K486,I486,N486),2),0))</f>
        <v/>
      </c>
      <c r="X486" s="92" t="str" cm="1">
        <f t="array" ref="X486">IF(N486="","",ROUND(L_Vc(K486,P486,N486),2))</f>
        <v/>
      </c>
      <c r="Y486" s="92" t="str">
        <f t="shared" si="52"/>
        <v/>
      </c>
      <c r="Z486" s="92" t="str">
        <f t="shared" si="53"/>
        <v/>
      </c>
      <c r="AA486" s="92" t="str">
        <f t="shared" si="54"/>
        <v/>
      </c>
      <c r="AB486" s="76" t="str" cm="1">
        <f t="array" ref="AB486">IF(A486="","",AREA_F(IF(RIGHT(G486,4)="ment",P486,I486),R486))</f>
        <v/>
      </c>
      <c r="AC486" s="76" t="str" cm="1">
        <f t="array" ref="AC486">IF(A486="","",ROUND(AREA_BC(R486,S486,N486,O486),2))</f>
        <v/>
      </c>
      <c r="AD486" s="76" t="str">
        <f t="shared" si="55"/>
        <v/>
      </c>
      <c r="AE486" s="76" t="str" cm="1">
        <f t="array" ref="AE486">IF(A486="","",ROUND(AREA_CT(S486,U486,I486),2))</f>
        <v/>
      </c>
      <c r="AF486" s="76" t="str" cm="1">
        <f t="array" ref="AF486">IF(A486="","",ROUND(AREA_VT(T486,U486,I486,P486),2))</f>
        <v/>
      </c>
      <c r="AG486" s="96" t="str" cm="1">
        <f t="array" ref="AG486">IF(A486="","",IF(INDEX(Table_Methods!A:F,MATCH(G486,Table_Methods!B:B,0),1)&lt;&gt;"BKFL1","",MAX(0,ROUND(BKFL1_CEB(AC486,AE486,AH486,F486,F486,J486),1))))</f>
        <v/>
      </c>
      <c r="AH486" s="96" t="str" cm="1">
        <f t="array" ref="AH486">IF(A486="","",IF(INDEX(Table_Methods!A:F,MATCH(G486,Table_Methods!B:B,0),1)&lt;&gt;"BKFL1","",MAX(0,ROUND(BKFL1_STR_NRK(AC486,AE486,K486,V486,W486),1))))</f>
        <v/>
      </c>
      <c r="AI486" s="96" t="str" cm="1">
        <f t="array" ref="AI486">IF(A486="","",IF(INDEX(Table_Methods!A:F,MATCH(G486,Table_Methods!B:B,0),1)&lt;&gt;"BKFL1","",MAX(0,ROUND(BKFL1_STR_RCK(AB486,F486),1))))</f>
        <v/>
      </c>
      <c r="AJ486" s="96" t="str" cm="1">
        <f t="array" ref="AJ486">IF(A486="","",IF(INDEX(Table_Methods!A:F,MATCH(G486,Table_Methods!B:B,0),1)&lt;&gt;"BKFL2","",MAX(0,ROUND(BKFL2_CEB(AC486,AD486,AK486,F486,F486,J486),1))))</f>
        <v/>
      </c>
      <c r="AK486" s="96" t="str" cm="1">
        <f t="array" ref="AK486">IF(A486="","",IF(INDEX(Table_Methods!A:F,MATCH(G486,Table_Methods!B:B,0),1)&lt;&gt;"BKFL2","",MAX(0,ROUND(BKFL2_STR_NRK(AC486,AD486,K486,V486,X486),1))))</f>
        <v/>
      </c>
      <c r="AL486" s="96" t="str" cm="1">
        <f t="array" ref="AL486">IF(A486="","",IF(INDEX(Table_Methods!A:F,MATCH(G486,Table_Methods!B:B,0),1)&lt;&gt;"BKFL2","",MAX(0,ROUND(BKFL2_STR_RCK(AB486,F486),1))))</f>
        <v/>
      </c>
      <c r="AM486" s="96" t="str" cm="1">
        <f t="array" ref="AM486">IF(A486="","",IF(INDEX(Table_Methods!A:F,MATCH(G486,Table_Methods!B:B,0),1)&lt;&gt;"BKFL3","",MAX(0,ROUND(BKFL3_STR(AC486+AE486,K486),1))))</f>
        <v/>
      </c>
      <c r="AN486" s="96" t="str" cm="1">
        <f t="array" ref="AN486">IF(A486="","",IF(INDEX(Table_Methods!A:F,MATCH(G486,Table_Methods!B:B,0),1)&lt;&gt;"BKFL6","",MAX(0,ROUND(BKFL6_CEB(AC486,AE486,AO486,F486,F486,J486),1))))</f>
        <v/>
      </c>
      <c r="AO486" s="97" t="str" cm="1">
        <f t="array" ref="AO486">IF(A486="","",IF(INDEX(Table_Methods!A:F,MATCH(G486,Table_Methods!B:B,0),1)&lt;&gt;"BKFL6","",MAX(0,ROUND(BKFL6_STR_NRK(AC486,K486,V486),1))))</f>
        <v/>
      </c>
      <c r="AP486" s="96" t="str" cm="1">
        <f t="array" ref="AP486">IF(A486="","",IF(INDEX(Table_Methods!A:F,MATCH(G486,Table_Methods!B:B,0),1)&lt;&gt;"BKFL6","",MAX(0,ROUND(BKFL6_STR_RCK(AB486,F486),1))))</f>
        <v/>
      </c>
      <c r="AQ486" s="97" t="str" cm="1">
        <f t="array" ref="AQ486">IF(A486="","",IF(INDEX(Table_Methods!A:F,MATCH(G486,Table_Methods!B:B,0),1)&lt;&gt;"BKFL7","",MAX(0,ROUND(BKFL7_CEB(AC486,AD486,AR486,F486,F486,J486),1))))</f>
        <v/>
      </c>
      <c r="AR486" s="96" t="str" cm="1">
        <f t="array" ref="AR486">IF(A486="","",IF(INDEX(Table_Methods!A:F,MATCH(G486,Table_Methods!B:B,0),1)&lt;&gt;"BKFL7","",MAX(0,ROUND(BKFL7_STR_NRK(AC486,K486,V486),1))))</f>
        <v/>
      </c>
      <c r="AS486" s="96" t="str" cm="1">
        <f t="array" ref="AS486">IF(A486="","",IF(INDEX(Table_Methods!A:F,MATCH(G486,Table_Methods!B:B,0),1)&lt;&gt;"BKFL7","",MAX(0,ROUND(BKFL7_STR_RCK(AB486,F486),1))))</f>
        <v/>
      </c>
      <c r="AT486" s="97" t="str" cm="1">
        <f t="array" ref="AT486">IF(A486="","",IF(INDEX(Table_Methods!A:F,MATCH(G486,Table_Methods!B:B,0),1)&lt;&gt;"BKFL8","",MAX(0,ROUND(BKFL8_CEB(AF486,Z486,AA486),1))))</f>
        <v/>
      </c>
      <c r="AU486" s="96" t="str" cm="1">
        <f t="array" ref="AU486">IF(A486="","",IF(INDEX(Table_Methods!A:F,MATCH(G486,Table_Methods!B:B,0),1)&lt;&gt;"BKFL8","",MAX(0,ROUND(BKFL8_STR_NRK(AC486,AD486,X486,Y486,Z486),1))))</f>
        <v/>
      </c>
      <c r="AV486" s="96" t="str" cm="1">
        <f t="array" ref="AV486">IF(A486="","",IF(INDEX(Table_Methods!A:F,MATCH(G486,Table_Methods!B:B,0),1)&lt;&gt;"BKFL8","",MAX(0,ROUND(BKFL8_STR_RCK(AB486,X486),1))))</f>
        <v/>
      </c>
      <c r="AW486" s="96" t="str" cm="1">
        <f t="array" ref="AW486">IF(A486="","",IF(INDEX(Table_Methods!A:F,MATCH(G486,Table_Methods!B:B,0),1)&lt;&gt;"BKFL9","",MAX(0,ROUND(BKFL9_STR_NRK(AC486,AD486,X486,Y486,Z486),1))))</f>
        <v/>
      </c>
      <c r="AX486" s="96" t="str" cm="1">
        <f t="array" ref="AX486">IF(A486="","",IF(INDEX(Table_Methods!A:F,MATCH(G486,Table_Methods!B:B,0),1)&lt;&gt;"BKFL9","",MAX(0,ROUND(BKFL9_STR_RCK(AB486,X486),1))))</f>
        <v/>
      </c>
    </row>
    <row r="487" spans="1:50" x14ac:dyDescent="0.25">
      <c r="A487" s="82" t="str">
        <f>IF(Input!A487="","",Input!A487)</f>
        <v/>
      </c>
      <c r="B487" s="82" t="str">
        <f>IF(Input!B487="","",Input!B487)</f>
        <v/>
      </c>
      <c r="C487" s="82" t="str">
        <f>IF(Input!D487="","",Input!D487)</f>
        <v/>
      </c>
      <c r="D487" s="82" t="str">
        <f>IF(Input!E487="","",Input!E487)</f>
        <v/>
      </c>
      <c r="E487" s="82" t="str">
        <f>IF(Input!F487="","",Input!F487)</f>
        <v/>
      </c>
      <c r="F487" s="82" t="str">
        <f>IF(Input!G487="","",Input!G487)</f>
        <v/>
      </c>
      <c r="G487" s="83" t="str">
        <f>IF(Input!H487="","",Input!H487)</f>
        <v/>
      </c>
      <c r="H487" s="82" t="str">
        <f>IF(Input!I487="","",Input!I487)</f>
        <v/>
      </c>
      <c r="I487" s="82" t="str">
        <f>IF(Input!J487="","",Input!J487)</f>
        <v/>
      </c>
      <c r="J487" s="82" t="str">
        <f>IF(Input!K487="","",Input!K487)</f>
        <v/>
      </c>
      <c r="K487" s="82" t="str">
        <f>IF(Input!L487="","",Input!L487)</f>
        <v/>
      </c>
      <c r="L487" s="70" t="str">
        <f>IF(B487="","",IF(B487="Box",4,IF(AND(Project!$B$12&gt;0,ISNUMBER(Project!$B$12)),Project!$B$12,12)))</f>
        <v/>
      </c>
      <c r="M487" s="66" t="str">
        <f t="shared" si="49"/>
        <v/>
      </c>
      <c r="N487" s="66" t="str">
        <f t="shared" si="50"/>
        <v/>
      </c>
      <c r="O487" s="67" t="str" cm="1">
        <f t="array" ref="O487">IF(A487="","",ROUND(IF(B487="Circular",Circular(M487),IF(B487="Box",Box(M487,N487),Elliptical(M487,N487))),3))</f>
        <v/>
      </c>
      <c r="P487" s="66" t="str">
        <f t="shared" si="51"/>
        <v/>
      </c>
      <c r="Q487" s="66" t="str" cm="1">
        <f t="array" ref="Q487">IF(M487="","",ROUND(W(M487),2))</f>
        <v/>
      </c>
      <c r="R487" s="66" t="str" cm="1">
        <f t="array" ref="R487">IF(M487="","",ROUND(Wb(Q487,M487),2))</f>
        <v/>
      </c>
      <c r="S487" s="66" t="str" cm="1">
        <f t="array" ref="S487">IF(R487="","",ROUND(K(R487,N487,L487),2))</f>
        <v/>
      </c>
      <c r="T487" s="66" t="str" cm="1">
        <f t="array" ref="T487">IF(S487="","",ROUND(K_3(S487,P487,L487),2))</f>
        <v/>
      </c>
      <c r="U487" s="66" t="str" cm="1">
        <f t="array" ref="U487">IF(S487="","",ROUND(Wt(I487,S487,L487),2))</f>
        <v/>
      </c>
      <c r="V487" s="92" t="str" cm="1">
        <f t="array" ref="V487">IF(A487="","",MAX(ROUND(L_B2(K487,N487),2),0))</f>
        <v/>
      </c>
      <c r="W487" s="92" t="str" cm="1">
        <f t="array" ref="W487">IF(A487="","",MAX(ROUND(L_Tc(K487,I487,N487),2),0))</f>
        <v/>
      </c>
      <c r="X487" s="92" t="str" cm="1">
        <f t="array" ref="X487">IF(N487="","",ROUND(L_Vc(K487,P487,N487),2))</f>
        <v/>
      </c>
      <c r="Y487" s="92" t="str">
        <f t="shared" si="52"/>
        <v/>
      </c>
      <c r="Z487" s="92" t="str">
        <f t="shared" si="53"/>
        <v/>
      </c>
      <c r="AA487" s="92" t="str">
        <f t="shared" si="54"/>
        <v/>
      </c>
      <c r="AB487" s="76" t="str" cm="1">
        <f t="array" ref="AB487">IF(A487="","",AREA_F(IF(RIGHT(G487,4)="ment",P487,I487),R487))</f>
        <v/>
      </c>
      <c r="AC487" s="76" t="str" cm="1">
        <f t="array" ref="AC487">IF(A487="","",ROUND(AREA_BC(R487,S487,N487,O487),2))</f>
        <v/>
      </c>
      <c r="AD487" s="76" t="str">
        <f t="shared" si="55"/>
        <v/>
      </c>
      <c r="AE487" s="76" t="str" cm="1">
        <f t="array" ref="AE487">IF(A487="","",ROUND(AREA_CT(S487,U487,I487),2))</f>
        <v/>
      </c>
      <c r="AF487" s="76" t="str" cm="1">
        <f t="array" ref="AF487">IF(A487="","",ROUND(AREA_VT(T487,U487,I487,P487),2))</f>
        <v/>
      </c>
      <c r="AG487" s="96" t="str" cm="1">
        <f t="array" ref="AG487">IF(A487="","",IF(INDEX(Table_Methods!A:F,MATCH(G487,Table_Methods!B:B,0),1)&lt;&gt;"BKFL1","",MAX(0,ROUND(BKFL1_CEB(AC487,AE487,AH487,F487,F487,J487),1))))</f>
        <v/>
      </c>
      <c r="AH487" s="96" t="str" cm="1">
        <f t="array" ref="AH487">IF(A487="","",IF(INDEX(Table_Methods!A:F,MATCH(G487,Table_Methods!B:B,0),1)&lt;&gt;"BKFL1","",MAX(0,ROUND(BKFL1_STR_NRK(AC487,AE487,K487,V487,W487),1))))</f>
        <v/>
      </c>
      <c r="AI487" s="96" t="str" cm="1">
        <f t="array" ref="AI487">IF(A487="","",IF(INDEX(Table_Methods!A:F,MATCH(G487,Table_Methods!B:B,0),1)&lt;&gt;"BKFL1","",MAX(0,ROUND(BKFL1_STR_RCK(AB487,F487),1))))</f>
        <v/>
      </c>
      <c r="AJ487" s="96" t="str" cm="1">
        <f t="array" ref="AJ487">IF(A487="","",IF(INDEX(Table_Methods!A:F,MATCH(G487,Table_Methods!B:B,0),1)&lt;&gt;"BKFL2","",MAX(0,ROUND(BKFL2_CEB(AC487,AD487,AK487,F487,F487,J487),1))))</f>
        <v/>
      </c>
      <c r="AK487" s="96" t="str" cm="1">
        <f t="array" ref="AK487">IF(A487="","",IF(INDEX(Table_Methods!A:F,MATCH(G487,Table_Methods!B:B,0),1)&lt;&gt;"BKFL2","",MAX(0,ROUND(BKFL2_STR_NRK(AC487,AD487,K487,V487,X487),1))))</f>
        <v/>
      </c>
      <c r="AL487" s="96" t="str" cm="1">
        <f t="array" ref="AL487">IF(A487="","",IF(INDEX(Table_Methods!A:F,MATCH(G487,Table_Methods!B:B,0),1)&lt;&gt;"BKFL2","",MAX(0,ROUND(BKFL2_STR_RCK(AB487,F487),1))))</f>
        <v/>
      </c>
      <c r="AM487" s="96" t="str" cm="1">
        <f t="array" ref="AM487">IF(A487="","",IF(INDEX(Table_Methods!A:F,MATCH(G487,Table_Methods!B:B,0),1)&lt;&gt;"BKFL3","",MAX(0,ROUND(BKFL3_STR(AC487+AE487,K487),1))))</f>
        <v/>
      </c>
      <c r="AN487" s="96" t="str" cm="1">
        <f t="array" ref="AN487">IF(A487="","",IF(INDEX(Table_Methods!A:F,MATCH(G487,Table_Methods!B:B,0),1)&lt;&gt;"BKFL6","",MAX(0,ROUND(BKFL6_CEB(AC487,AE487,AO487,F487,F487,J487),1))))</f>
        <v/>
      </c>
      <c r="AO487" s="97" t="str" cm="1">
        <f t="array" ref="AO487">IF(A487="","",IF(INDEX(Table_Methods!A:F,MATCH(G487,Table_Methods!B:B,0),1)&lt;&gt;"BKFL6","",MAX(0,ROUND(BKFL6_STR_NRK(AC487,K487,V487),1))))</f>
        <v/>
      </c>
      <c r="AP487" s="96" t="str" cm="1">
        <f t="array" ref="AP487">IF(A487="","",IF(INDEX(Table_Methods!A:F,MATCH(G487,Table_Methods!B:B,0),1)&lt;&gt;"BKFL6","",MAX(0,ROUND(BKFL6_STR_RCK(AB487,F487),1))))</f>
        <v/>
      </c>
      <c r="AQ487" s="97" t="str" cm="1">
        <f t="array" ref="AQ487">IF(A487="","",IF(INDEX(Table_Methods!A:F,MATCH(G487,Table_Methods!B:B,0),1)&lt;&gt;"BKFL7","",MAX(0,ROUND(BKFL7_CEB(AC487,AD487,AR487,F487,F487,J487),1))))</f>
        <v/>
      </c>
      <c r="AR487" s="96" t="str" cm="1">
        <f t="array" ref="AR487">IF(A487="","",IF(INDEX(Table_Methods!A:F,MATCH(G487,Table_Methods!B:B,0),1)&lt;&gt;"BKFL7","",MAX(0,ROUND(BKFL7_STR_NRK(AC487,K487,V487),1))))</f>
        <v/>
      </c>
      <c r="AS487" s="96" t="str" cm="1">
        <f t="array" ref="AS487">IF(A487="","",IF(INDEX(Table_Methods!A:F,MATCH(G487,Table_Methods!B:B,0),1)&lt;&gt;"BKFL7","",MAX(0,ROUND(BKFL7_STR_RCK(AB487,F487),1))))</f>
        <v/>
      </c>
      <c r="AT487" s="97" t="str" cm="1">
        <f t="array" ref="AT487">IF(A487="","",IF(INDEX(Table_Methods!A:F,MATCH(G487,Table_Methods!B:B,0),1)&lt;&gt;"BKFL8","",MAX(0,ROUND(BKFL8_CEB(AF487,Z487,AA487),1))))</f>
        <v/>
      </c>
      <c r="AU487" s="96" t="str" cm="1">
        <f t="array" ref="AU487">IF(A487="","",IF(INDEX(Table_Methods!A:F,MATCH(G487,Table_Methods!B:B,0),1)&lt;&gt;"BKFL8","",MAX(0,ROUND(BKFL8_STR_NRK(AC487,AD487,X487,Y487,Z487),1))))</f>
        <v/>
      </c>
      <c r="AV487" s="96" t="str" cm="1">
        <f t="array" ref="AV487">IF(A487="","",IF(INDEX(Table_Methods!A:F,MATCH(G487,Table_Methods!B:B,0),1)&lt;&gt;"BKFL8","",MAX(0,ROUND(BKFL8_STR_RCK(AB487,X487),1))))</f>
        <v/>
      </c>
      <c r="AW487" s="96" t="str" cm="1">
        <f t="array" ref="AW487">IF(A487="","",IF(INDEX(Table_Methods!A:F,MATCH(G487,Table_Methods!B:B,0),1)&lt;&gt;"BKFL9","",MAX(0,ROUND(BKFL9_STR_NRK(AC487,AD487,X487,Y487,Z487),1))))</f>
        <v/>
      </c>
      <c r="AX487" s="96" t="str" cm="1">
        <f t="array" ref="AX487">IF(A487="","",IF(INDEX(Table_Methods!A:F,MATCH(G487,Table_Methods!B:B,0),1)&lt;&gt;"BKFL9","",MAX(0,ROUND(BKFL9_STR_RCK(AB487,X487),1))))</f>
        <v/>
      </c>
    </row>
    <row r="488" spans="1:50" x14ac:dyDescent="0.25">
      <c r="A488" s="82" t="str">
        <f>IF(Input!A488="","",Input!A488)</f>
        <v/>
      </c>
      <c r="B488" s="82" t="str">
        <f>IF(Input!B488="","",Input!B488)</f>
        <v/>
      </c>
      <c r="C488" s="82" t="str">
        <f>IF(Input!D488="","",Input!D488)</f>
        <v/>
      </c>
      <c r="D488" s="82" t="str">
        <f>IF(Input!E488="","",Input!E488)</f>
        <v/>
      </c>
      <c r="E488" s="82" t="str">
        <f>IF(Input!F488="","",Input!F488)</f>
        <v/>
      </c>
      <c r="F488" s="82" t="str">
        <f>IF(Input!G488="","",Input!G488)</f>
        <v/>
      </c>
      <c r="G488" s="83" t="str">
        <f>IF(Input!H488="","",Input!H488)</f>
        <v/>
      </c>
      <c r="H488" s="82" t="str">
        <f>IF(Input!I488="","",Input!I488)</f>
        <v/>
      </c>
      <c r="I488" s="82" t="str">
        <f>IF(Input!J488="","",Input!J488)</f>
        <v/>
      </c>
      <c r="J488" s="82" t="str">
        <f>IF(Input!K488="","",Input!K488)</f>
        <v/>
      </c>
      <c r="K488" s="82" t="str">
        <f>IF(Input!L488="","",Input!L488)</f>
        <v/>
      </c>
      <c r="L488" s="70" t="str">
        <f>IF(B488="","",IF(B488="Box",4,IF(AND(Project!$B$12&gt;0,ISNUMBER(Project!$B$12)),Project!$B$12,12)))</f>
        <v/>
      </c>
      <c r="M488" s="66" t="str">
        <f t="shared" si="49"/>
        <v/>
      </c>
      <c r="N488" s="66" t="str">
        <f t="shared" si="50"/>
        <v/>
      </c>
      <c r="O488" s="67" t="str" cm="1">
        <f t="array" ref="O488">IF(A488="","",ROUND(IF(B488="Circular",Circular(M488),IF(B488="Box",Box(M488,N488),Elliptical(M488,N488))),3))</f>
        <v/>
      </c>
      <c r="P488" s="66" t="str">
        <f t="shared" si="51"/>
        <v/>
      </c>
      <c r="Q488" s="66" t="str" cm="1">
        <f t="array" ref="Q488">IF(M488="","",ROUND(W(M488),2))</f>
        <v/>
      </c>
      <c r="R488" s="66" t="str" cm="1">
        <f t="array" ref="R488">IF(M488="","",ROUND(Wb(Q488,M488),2))</f>
        <v/>
      </c>
      <c r="S488" s="66" t="str" cm="1">
        <f t="array" ref="S488">IF(R488="","",ROUND(K(R488,N488,L488),2))</f>
        <v/>
      </c>
      <c r="T488" s="66" t="str" cm="1">
        <f t="array" ref="T488">IF(S488="","",ROUND(K_3(S488,P488,L488),2))</f>
        <v/>
      </c>
      <c r="U488" s="66" t="str" cm="1">
        <f t="array" ref="U488">IF(S488="","",ROUND(Wt(I488,S488,L488),2))</f>
        <v/>
      </c>
      <c r="V488" s="92" t="str" cm="1">
        <f t="array" ref="V488">IF(A488="","",MAX(ROUND(L_B2(K488,N488),2),0))</f>
        <v/>
      </c>
      <c r="W488" s="92" t="str" cm="1">
        <f t="array" ref="W488">IF(A488="","",MAX(ROUND(L_Tc(K488,I488,N488),2),0))</f>
        <v/>
      </c>
      <c r="X488" s="92" t="str" cm="1">
        <f t="array" ref="X488">IF(N488="","",ROUND(L_Vc(K488,P488,N488),2))</f>
        <v/>
      </c>
      <c r="Y488" s="92" t="str">
        <f t="shared" si="52"/>
        <v/>
      </c>
      <c r="Z488" s="92" t="str">
        <f t="shared" si="53"/>
        <v/>
      </c>
      <c r="AA488" s="92" t="str">
        <f t="shared" si="54"/>
        <v/>
      </c>
      <c r="AB488" s="76" t="str" cm="1">
        <f t="array" ref="AB488">IF(A488="","",AREA_F(IF(RIGHT(G488,4)="ment",P488,I488),R488))</f>
        <v/>
      </c>
      <c r="AC488" s="76" t="str" cm="1">
        <f t="array" ref="AC488">IF(A488="","",ROUND(AREA_BC(R488,S488,N488,O488),2))</f>
        <v/>
      </c>
      <c r="AD488" s="76" t="str">
        <f t="shared" si="55"/>
        <v/>
      </c>
      <c r="AE488" s="76" t="str" cm="1">
        <f t="array" ref="AE488">IF(A488="","",ROUND(AREA_CT(S488,U488,I488),2))</f>
        <v/>
      </c>
      <c r="AF488" s="76" t="str" cm="1">
        <f t="array" ref="AF488">IF(A488="","",ROUND(AREA_VT(T488,U488,I488,P488),2))</f>
        <v/>
      </c>
      <c r="AG488" s="96" t="str" cm="1">
        <f t="array" ref="AG488">IF(A488="","",IF(INDEX(Table_Methods!A:F,MATCH(G488,Table_Methods!B:B,0),1)&lt;&gt;"BKFL1","",MAX(0,ROUND(BKFL1_CEB(AC488,AE488,AH488,F488,F488,J488),1))))</f>
        <v/>
      </c>
      <c r="AH488" s="96" t="str" cm="1">
        <f t="array" ref="AH488">IF(A488="","",IF(INDEX(Table_Methods!A:F,MATCH(G488,Table_Methods!B:B,0),1)&lt;&gt;"BKFL1","",MAX(0,ROUND(BKFL1_STR_NRK(AC488,AE488,K488,V488,W488),1))))</f>
        <v/>
      </c>
      <c r="AI488" s="96" t="str" cm="1">
        <f t="array" ref="AI488">IF(A488="","",IF(INDEX(Table_Methods!A:F,MATCH(G488,Table_Methods!B:B,0),1)&lt;&gt;"BKFL1","",MAX(0,ROUND(BKFL1_STR_RCK(AB488,F488),1))))</f>
        <v/>
      </c>
      <c r="AJ488" s="96" t="str" cm="1">
        <f t="array" ref="AJ488">IF(A488="","",IF(INDEX(Table_Methods!A:F,MATCH(G488,Table_Methods!B:B,0),1)&lt;&gt;"BKFL2","",MAX(0,ROUND(BKFL2_CEB(AC488,AD488,AK488,F488,F488,J488),1))))</f>
        <v/>
      </c>
      <c r="AK488" s="96" t="str" cm="1">
        <f t="array" ref="AK488">IF(A488="","",IF(INDEX(Table_Methods!A:F,MATCH(G488,Table_Methods!B:B,0),1)&lt;&gt;"BKFL2","",MAX(0,ROUND(BKFL2_STR_NRK(AC488,AD488,K488,V488,X488),1))))</f>
        <v/>
      </c>
      <c r="AL488" s="96" t="str" cm="1">
        <f t="array" ref="AL488">IF(A488="","",IF(INDEX(Table_Methods!A:F,MATCH(G488,Table_Methods!B:B,0),1)&lt;&gt;"BKFL2","",MAX(0,ROUND(BKFL2_STR_RCK(AB488,F488),1))))</f>
        <v/>
      </c>
      <c r="AM488" s="96" t="str" cm="1">
        <f t="array" ref="AM488">IF(A488="","",IF(INDEX(Table_Methods!A:F,MATCH(G488,Table_Methods!B:B,0),1)&lt;&gt;"BKFL3","",MAX(0,ROUND(BKFL3_STR(AC488+AE488,K488),1))))</f>
        <v/>
      </c>
      <c r="AN488" s="96" t="str" cm="1">
        <f t="array" ref="AN488">IF(A488="","",IF(INDEX(Table_Methods!A:F,MATCH(G488,Table_Methods!B:B,0),1)&lt;&gt;"BKFL6","",MAX(0,ROUND(BKFL6_CEB(AC488,AE488,AO488,F488,F488,J488),1))))</f>
        <v/>
      </c>
      <c r="AO488" s="97" t="str" cm="1">
        <f t="array" ref="AO488">IF(A488="","",IF(INDEX(Table_Methods!A:F,MATCH(G488,Table_Methods!B:B,0),1)&lt;&gt;"BKFL6","",MAX(0,ROUND(BKFL6_STR_NRK(AC488,K488,V488),1))))</f>
        <v/>
      </c>
      <c r="AP488" s="96" t="str" cm="1">
        <f t="array" ref="AP488">IF(A488="","",IF(INDEX(Table_Methods!A:F,MATCH(G488,Table_Methods!B:B,0),1)&lt;&gt;"BKFL6","",MAX(0,ROUND(BKFL6_STR_RCK(AB488,F488),1))))</f>
        <v/>
      </c>
      <c r="AQ488" s="97" t="str" cm="1">
        <f t="array" ref="AQ488">IF(A488="","",IF(INDEX(Table_Methods!A:F,MATCH(G488,Table_Methods!B:B,0),1)&lt;&gt;"BKFL7","",MAX(0,ROUND(BKFL7_CEB(AC488,AD488,AR488,F488,F488,J488),1))))</f>
        <v/>
      </c>
      <c r="AR488" s="96" t="str" cm="1">
        <f t="array" ref="AR488">IF(A488="","",IF(INDEX(Table_Methods!A:F,MATCH(G488,Table_Methods!B:B,0),1)&lt;&gt;"BKFL7","",MAX(0,ROUND(BKFL7_STR_NRK(AC488,K488,V488),1))))</f>
        <v/>
      </c>
      <c r="AS488" s="96" t="str" cm="1">
        <f t="array" ref="AS488">IF(A488="","",IF(INDEX(Table_Methods!A:F,MATCH(G488,Table_Methods!B:B,0),1)&lt;&gt;"BKFL7","",MAX(0,ROUND(BKFL7_STR_RCK(AB488,F488),1))))</f>
        <v/>
      </c>
      <c r="AT488" s="97" t="str" cm="1">
        <f t="array" ref="AT488">IF(A488="","",IF(INDEX(Table_Methods!A:F,MATCH(G488,Table_Methods!B:B,0),1)&lt;&gt;"BKFL8","",MAX(0,ROUND(BKFL8_CEB(AF488,Z488,AA488),1))))</f>
        <v/>
      </c>
      <c r="AU488" s="96" t="str" cm="1">
        <f t="array" ref="AU488">IF(A488="","",IF(INDEX(Table_Methods!A:F,MATCH(G488,Table_Methods!B:B,0),1)&lt;&gt;"BKFL8","",MAX(0,ROUND(BKFL8_STR_NRK(AC488,AD488,X488,Y488,Z488),1))))</f>
        <v/>
      </c>
      <c r="AV488" s="96" t="str" cm="1">
        <f t="array" ref="AV488">IF(A488="","",IF(INDEX(Table_Methods!A:F,MATCH(G488,Table_Methods!B:B,0),1)&lt;&gt;"BKFL8","",MAX(0,ROUND(BKFL8_STR_RCK(AB488,X488),1))))</f>
        <v/>
      </c>
      <c r="AW488" s="96" t="str" cm="1">
        <f t="array" ref="AW488">IF(A488="","",IF(INDEX(Table_Methods!A:F,MATCH(G488,Table_Methods!B:B,0),1)&lt;&gt;"BKFL9","",MAX(0,ROUND(BKFL9_STR_NRK(AC488,AD488,X488,Y488,Z488),1))))</f>
        <v/>
      </c>
      <c r="AX488" s="96" t="str" cm="1">
        <f t="array" ref="AX488">IF(A488="","",IF(INDEX(Table_Methods!A:F,MATCH(G488,Table_Methods!B:B,0),1)&lt;&gt;"BKFL9","",MAX(0,ROUND(BKFL9_STR_RCK(AB488,X488),1))))</f>
        <v/>
      </c>
    </row>
    <row r="489" spans="1:50" x14ac:dyDescent="0.25">
      <c r="A489" s="82" t="str">
        <f>IF(Input!A489="","",Input!A489)</f>
        <v/>
      </c>
      <c r="B489" s="82" t="str">
        <f>IF(Input!B489="","",Input!B489)</f>
        <v/>
      </c>
      <c r="C489" s="82" t="str">
        <f>IF(Input!D489="","",Input!D489)</f>
        <v/>
      </c>
      <c r="D489" s="82" t="str">
        <f>IF(Input!E489="","",Input!E489)</f>
        <v/>
      </c>
      <c r="E489" s="82" t="str">
        <f>IF(Input!F489="","",Input!F489)</f>
        <v/>
      </c>
      <c r="F489" s="82" t="str">
        <f>IF(Input!G489="","",Input!G489)</f>
        <v/>
      </c>
      <c r="G489" s="83" t="str">
        <f>IF(Input!H489="","",Input!H489)</f>
        <v/>
      </c>
      <c r="H489" s="82" t="str">
        <f>IF(Input!I489="","",Input!I489)</f>
        <v/>
      </c>
      <c r="I489" s="82" t="str">
        <f>IF(Input!J489="","",Input!J489)</f>
        <v/>
      </c>
      <c r="J489" s="82" t="str">
        <f>IF(Input!K489="","",Input!K489)</f>
        <v/>
      </c>
      <c r="K489" s="82" t="str">
        <f>IF(Input!L489="","",Input!L489)</f>
        <v/>
      </c>
      <c r="L489" s="70" t="str">
        <f>IF(B489="","",IF(B489="Box",4,IF(AND(Project!$B$12&gt;0,ISNUMBER(Project!$B$12)),Project!$B$12,12)))</f>
        <v/>
      </c>
      <c r="M489" s="66" t="str">
        <f t="shared" si="49"/>
        <v/>
      </c>
      <c r="N489" s="66" t="str">
        <f t="shared" si="50"/>
        <v/>
      </c>
      <c r="O489" s="67" t="str" cm="1">
        <f t="array" ref="O489">IF(A489="","",ROUND(IF(B489="Circular",Circular(M489),IF(B489="Box",Box(M489,N489),Elliptical(M489,N489))),3))</f>
        <v/>
      </c>
      <c r="P489" s="66" t="str">
        <f t="shared" si="51"/>
        <v/>
      </c>
      <c r="Q489" s="66" t="str" cm="1">
        <f t="array" ref="Q489">IF(M489="","",ROUND(W(M489),2))</f>
        <v/>
      </c>
      <c r="R489" s="66" t="str" cm="1">
        <f t="array" ref="R489">IF(M489="","",ROUND(Wb(Q489,M489),2))</f>
        <v/>
      </c>
      <c r="S489" s="66" t="str" cm="1">
        <f t="array" ref="S489">IF(R489="","",ROUND(K(R489,N489,L489),2))</f>
        <v/>
      </c>
      <c r="T489" s="66" t="str" cm="1">
        <f t="array" ref="T489">IF(S489="","",ROUND(K_3(S489,P489,L489),2))</f>
        <v/>
      </c>
      <c r="U489" s="66" t="str" cm="1">
        <f t="array" ref="U489">IF(S489="","",ROUND(Wt(I489,S489,L489),2))</f>
        <v/>
      </c>
      <c r="V489" s="92" t="str" cm="1">
        <f t="array" ref="V489">IF(A489="","",MAX(ROUND(L_B2(K489,N489),2),0))</f>
        <v/>
      </c>
      <c r="W489" s="92" t="str" cm="1">
        <f t="array" ref="W489">IF(A489="","",MAX(ROUND(L_Tc(K489,I489,N489),2),0))</f>
        <v/>
      </c>
      <c r="X489" s="92" t="str" cm="1">
        <f t="array" ref="X489">IF(N489="","",ROUND(L_Vc(K489,P489,N489),2))</f>
        <v/>
      </c>
      <c r="Y489" s="92" t="str">
        <f t="shared" si="52"/>
        <v/>
      </c>
      <c r="Z489" s="92" t="str">
        <f t="shared" si="53"/>
        <v/>
      </c>
      <c r="AA489" s="92" t="str">
        <f t="shared" si="54"/>
        <v/>
      </c>
      <c r="AB489" s="76" t="str" cm="1">
        <f t="array" ref="AB489">IF(A489="","",AREA_F(IF(RIGHT(G489,4)="ment",P489,I489),R489))</f>
        <v/>
      </c>
      <c r="AC489" s="76" t="str" cm="1">
        <f t="array" ref="AC489">IF(A489="","",ROUND(AREA_BC(R489,S489,N489,O489),2))</f>
        <v/>
      </c>
      <c r="AD489" s="76" t="str">
        <f t="shared" si="55"/>
        <v/>
      </c>
      <c r="AE489" s="76" t="str" cm="1">
        <f t="array" ref="AE489">IF(A489="","",ROUND(AREA_CT(S489,U489,I489),2))</f>
        <v/>
      </c>
      <c r="AF489" s="76" t="str" cm="1">
        <f t="array" ref="AF489">IF(A489="","",ROUND(AREA_VT(T489,U489,I489,P489),2))</f>
        <v/>
      </c>
      <c r="AG489" s="96" t="str" cm="1">
        <f t="array" ref="AG489">IF(A489="","",IF(INDEX(Table_Methods!A:F,MATCH(G489,Table_Methods!B:B,0),1)&lt;&gt;"BKFL1","",MAX(0,ROUND(BKFL1_CEB(AC489,AE489,AH489,F489,F489,J489),1))))</f>
        <v/>
      </c>
      <c r="AH489" s="96" t="str" cm="1">
        <f t="array" ref="AH489">IF(A489="","",IF(INDEX(Table_Methods!A:F,MATCH(G489,Table_Methods!B:B,0),1)&lt;&gt;"BKFL1","",MAX(0,ROUND(BKFL1_STR_NRK(AC489,AE489,K489,V489,W489),1))))</f>
        <v/>
      </c>
      <c r="AI489" s="96" t="str" cm="1">
        <f t="array" ref="AI489">IF(A489="","",IF(INDEX(Table_Methods!A:F,MATCH(G489,Table_Methods!B:B,0),1)&lt;&gt;"BKFL1","",MAX(0,ROUND(BKFL1_STR_RCK(AB489,F489),1))))</f>
        <v/>
      </c>
      <c r="AJ489" s="96" t="str" cm="1">
        <f t="array" ref="AJ489">IF(A489="","",IF(INDEX(Table_Methods!A:F,MATCH(G489,Table_Methods!B:B,0),1)&lt;&gt;"BKFL2","",MAX(0,ROUND(BKFL2_CEB(AC489,AD489,AK489,F489,F489,J489),1))))</f>
        <v/>
      </c>
      <c r="AK489" s="96" t="str" cm="1">
        <f t="array" ref="AK489">IF(A489="","",IF(INDEX(Table_Methods!A:F,MATCH(G489,Table_Methods!B:B,0),1)&lt;&gt;"BKFL2","",MAX(0,ROUND(BKFL2_STR_NRK(AC489,AD489,K489,V489,X489),1))))</f>
        <v/>
      </c>
      <c r="AL489" s="96" t="str" cm="1">
        <f t="array" ref="AL489">IF(A489="","",IF(INDEX(Table_Methods!A:F,MATCH(G489,Table_Methods!B:B,0),1)&lt;&gt;"BKFL2","",MAX(0,ROUND(BKFL2_STR_RCK(AB489,F489),1))))</f>
        <v/>
      </c>
      <c r="AM489" s="96" t="str" cm="1">
        <f t="array" ref="AM489">IF(A489="","",IF(INDEX(Table_Methods!A:F,MATCH(G489,Table_Methods!B:B,0),1)&lt;&gt;"BKFL3","",MAX(0,ROUND(BKFL3_STR(AC489+AE489,K489),1))))</f>
        <v/>
      </c>
      <c r="AN489" s="96" t="str" cm="1">
        <f t="array" ref="AN489">IF(A489="","",IF(INDEX(Table_Methods!A:F,MATCH(G489,Table_Methods!B:B,0),1)&lt;&gt;"BKFL6","",MAX(0,ROUND(BKFL6_CEB(AC489,AE489,AO489,F489,F489,J489),1))))</f>
        <v/>
      </c>
      <c r="AO489" s="97" t="str" cm="1">
        <f t="array" ref="AO489">IF(A489="","",IF(INDEX(Table_Methods!A:F,MATCH(G489,Table_Methods!B:B,0),1)&lt;&gt;"BKFL6","",MAX(0,ROUND(BKFL6_STR_NRK(AC489,K489,V489),1))))</f>
        <v/>
      </c>
      <c r="AP489" s="96" t="str" cm="1">
        <f t="array" ref="AP489">IF(A489="","",IF(INDEX(Table_Methods!A:F,MATCH(G489,Table_Methods!B:B,0),1)&lt;&gt;"BKFL6","",MAX(0,ROUND(BKFL6_STR_RCK(AB489,F489),1))))</f>
        <v/>
      </c>
      <c r="AQ489" s="97" t="str" cm="1">
        <f t="array" ref="AQ489">IF(A489="","",IF(INDEX(Table_Methods!A:F,MATCH(G489,Table_Methods!B:B,0),1)&lt;&gt;"BKFL7","",MAX(0,ROUND(BKFL7_CEB(AC489,AD489,AR489,F489,F489,J489),1))))</f>
        <v/>
      </c>
      <c r="AR489" s="96" t="str" cm="1">
        <f t="array" ref="AR489">IF(A489="","",IF(INDEX(Table_Methods!A:F,MATCH(G489,Table_Methods!B:B,0),1)&lt;&gt;"BKFL7","",MAX(0,ROUND(BKFL7_STR_NRK(AC489,K489,V489),1))))</f>
        <v/>
      </c>
      <c r="AS489" s="96" t="str" cm="1">
        <f t="array" ref="AS489">IF(A489="","",IF(INDEX(Table_Methods!A:F,MATCH(G489,Table_Methods!B:B,0),1)&lt;&gt;"BKFL7","",MAX(0,ROUND(BKFL7_STR_RCK(AB489,F489),1))))</f>
        <v/>
      </c>
      <c r="AT489" s="97" t="str" cm="1">
        <f t="array" ref="AT489">IF(A489="","",IF(INDEX(Table_Methods!A:F,MATCH(G489,Table_Methods!B:B,0),1)&lt;&gt;"BKFL8","",MAX(0,ROUND(BKFL8_CEB(AF489,Z489,AA489),1))))</f>
        <v/>
      </c>
      <c r="AU489" s="96" t="str" cm="1">
        <f t="array" ref="AU489">IF(A489="","",IF(INDEX(Table_Methods!A:F,MATCH(G489,Table_Methods!B:B,0),1)&lt;&gt;"BKFL8","",MAX(0,ROUND(BKFL8_STR_NRK(AC489,AD489,X489,Y489,Z489),1))))</f>
        <v/>
      </c>
      <c r="AV489" s="96" t="str" cm="1">
        <f t="array" ref="AV489">IF(A489="","",IF(INDEX(Table_Methods!A:F,MATCH(G489,Table_Methods!B:B,0),1)&lt;&gt;"BKFL8","",MAX(0,ROUND(BKFL8_STR_RCK(AB489,X489),1))))</f>
        <v/>
      </c>
      <c r="AW489" s="96" t="str" cm="1">
        <f t="array" ref="AW489">IF(A489="","",IF(INDEX(Table_Methods!A:F,MATCH(G489,Table_Methods!B:B,0),1)&lt;&gt;"BKFL9","",MAX(0,ROUND(BKFL9_STR_NRK(AC489,AD489,X489,Y489,Z489),1))))</f>
        <v/>
      </c>
      <c r="AX489" s="96" t="str" cm="1">
        <f t="array" ref="AX489">IF(A489="","",IF(INDEX(Table_Methods!A:F,MATCH(G489,Table_Methods!B:B,0),1)&lt;&gt;"BKFL9","",MAX(0,ROUND(BKFL9_STR_RCK(AB489,X489),1))))</f>
        <v/>
      </c>
    </row>
    <row r="490" spans="1:50" x14ac:dyDescent="0.25">
      <c r="A490" s="82" t="str">
        <f>IF(Input!A490="","",Input!A490)</f>
        <v/>
      </c>
      <c r="B490" s="82" t="str">
        <f>IF(Input!B490="","",Input!B490)</f>
        <v/>
      </c>
      <c r="C490" s="82" t="str">
        <f>IF(Input!D490="","",Input!D490)</f>
        <v/>
      </c>
      <c r="D490" s="82" t="str">
        <f>IF(Input!E490="","",Input!E490)</f>
        <v/>
      </c>
      <c r="E490" s="82" t="str">
        <f>IF(Input!F490="","",Input!F490)</f>
        <v/>
      </c>
      <c r="F490" s="82" t="str">
        <f>IF(Input!G490="","",Input!G490)</f>
        <v/>
      </c>
      <c r="G490" s="83" t="str">
        <f>IF(Input!H490="","",Input!H490)</f>
        <v/>
      </c>
      <c r="H490" s="82" t="str">
        <f>IF(Input!I490="","",Input!I490)</f>
        <v/>
      </c>
      <c r="I490" s="82" t="str">
        <f>IF(Input!J490="","",Input!J490)</f>
        <v/>
      </c>
      <c r="J490" s="82" t="str">
        <f>IF(Input!K490="","",Input!K490)</f>
        <v/>
      </c>
      <c r="K490" s="82" t="str">
        <f>IF(Input!L490="","",Input!L490)</f>
        <v/>
      </c>
      <c r="L490" s="70" t="str">
        <f>IF(B490="","",IF(B490="Box",4,IF(AND(Project!$B$12&gt;0,ISNUMBER(Project!$B$12)),Project!$B$12,12)))</f>
        <v/>
      </c>
      <c r="M490" s="66" t="str">
        <f t="shared" si="49"/>
        <v/>
      </c>
      <c r="N490" s="66" t="str">
        <f t="shared" si="50"/>
        <v/>
      </c>
      <c r="O490" s="67" t="str" cm="1">
        <f t="array" ref="O490">IF(A490="","",ROUND(IF(B490="Circular",Circular(M490),IF(B490="Box",Box(M490,N490),Elliptical(M490,N490))),3))</f>
        <v/>
      </c>
      <c r="P490" s="66" t="str">
        <f t="shared" si="51"/>
        <v/>
      </c>
      <c r="Q490" s="66" t="str" cm="1">
        <f t="array" ref="Q490">IF(M490="","",ROUND(W(M490),2))</f>
        <v/>
      </c>
      <c r="R490" s="66" t="str" cm="1">
        <f t="array" ref="R490">IF(M490="","",ROUND(Wb(Q490,M490),2))</f>
        <v/>
      </c>
      <c r="S490" s="66" t="str" cm="1">
        <f t="array" ref="S490">IF(R490="","",ROUND(K(R490,N490,L490),2))</f>
        <v/>
      </c>
      <c r="T490" s="66" t="str" cm="1">
        <f t="array" ref="T490">IF(S490="","",ROUND(K_3(S490,P490,L490),2))</f>
        <v/>
      </c>
      <c r="U490" s="66" t="str" cm="1">
        <f t="array" ref="U490">IF(S490="","",ROUND(Wt(I490,S490,L490),2))</f>
        <v/>
      </c>
      <c r="V490" s="92" t="str" cm="1">
        <f t="array" ref="V490">IF(A490="","",MAX(ROUND(L_B2(K490,N490),2),0))</f>
        <v/>
      </c>
      <c r="W490" s="92" t="str" cm="1">
        <f t="array" ref="W490">IF(A490="","",MAX(ROUND(L_Tc(K490,I490,N490),2),0))</f>
        <v/>
      </c>
      <c r="X490" s="92" t="str" cm="1">
        <f t="array" ref="X490">IF(N490="","",ROUND(L_Vc(K490,P490,N490),2))</f>
        <v/>
      </c>
      <c r="Y490" s="92" t="str">
        <f t="shared" si="52"/>
        <v/>
      </c>
      <c r="Z490" s="92" t="str">
        <f t="shared" si="53"/>
        <v/>
      </c>
      <c r="AA490" s="92" t="str">
        <f t="shared" si="54"/>
        <v/>
      </c>
      <c r="AB490" s="76" t="str" cm="1">
        <f t="array" ref="AB490">IF(A490="","",AREA_F(IF(RIGHT(G490,4)="ment",P490,I490),R490))</f>
        <v/>
      </c>
      <c r="AC490" s="76" t="str" cm="1">
        <f t="array" ref="AC490">IF(A490="","",ROUND(AREA_BC(R490,S490,N490,O490),2))</f>
        <v/>
      </c>
      <c r="AD490" s="76" t="str">
        <f t="shared" si="55"/>
        <v/>
      </c>
      <c r="AE490" s="76" t="str" cm="1">
        <f t="array" ref="AE490">IF(A490="","",ROUND(AREA_CT(S490,U490,I490),2))</f>
        <v/>
      </c>
      <c r="AF490" s="76" t="str" cm="1">
        <f t="array" ref="AF490">IF(A490="","",ROUND(AREA_VT(T490,U490,I490,P490),2))</f>
        <v/>
      </c>
      <c r="AG490" s="96" t="str" cm="1">
        <f t="array" ref="AG490">IF(A490="","",IF(INDEX(Table_Methods!A:F,MATCH(G490,Table_Methods!B:B,0),1)&lt;&gt;"BKFL1","",MAX(0,ROUND(BKFL1_CEB(AC490,AE490,AH490,F490,F490,J490),1))))</f>
        <v/>
      </c>
      <c r="AH490" s="96" t="str" cm="1">
        <f t="array" ref="AH490">IF(A490="","",IF(INDEX(Table_Methods!A:F,MATCH(G490,Table_Methods!B:B,0),1)&lt;&gt;"BKFL1","",MAX(0,ROUND(BKFL1_STR_NRK(AC490,AE490,K490,V490,W490),1))))</f>
        <v/>
      </c>
      <c r="AI490" s="96" t="str" cm="1">
        <f t="array" ref="AI490">IF(A490="","",IF(INDEX(Table_Methods!A:F,MATCH(G490,Table_Methods!B:B,0),1)&lt;&gt;"BKFL1","",MAX(0,ROUND(BKFL1_STR_RCK(AB490,F490),1))))</f>
        <v/>
      </c>
      <c r="AJ490" s="96" t="str" cm="1">
        <f t="array" ref="AJ490">IF(A490="","",IF(INDEX(Table_Methods!A:F,MATCH(G490,Table_Methods!B:B,0),1)&lt;&gt;"BKFL2","",MAX(0,ROUND(BKFL2_CEB(AC490,AD490,AK490,F490,F490,J490),1))))</f>
        <v/>
      </c>
      <c r="AK490" s="96" t="str" cm="1">
        <f t="array" ref="AK490">IF(A490="","",IF(INDEX(Table_Methods!A:F,MATCH(G490,Table_Methods!B:B,0),1)&lt;&gt;"BKFL2","",MAX(0,ROUND(BKFL2_STR_NRK(AC490,AD490,K490,V490,X490),1))))</f>
        <v/>
      </c>
      <c r="AL490" s="96" t="str" cm="1">
        <f t="array" ref="AL490">IF(A490="","",IF(INDEX(Table_Methods!A:F,MATCH(G490,Table_Methods!B:B,0),1)&lt;&gt;"BKFL2","",MAX(0,ROUND(BKFL2_STR_RCK(AB490,F490),1))))</f>
        <v/>
      </c>
      <c r="AM490" s="96" t="str" cm="1">
        <f t="array" ref="AM490">IF(A490="","",IF(INDEX(Table_Methods!A:F,MATCH(G490,Table_Methods!B:B,0),1)&lt;&gt;"BKFL3","",MAX(0,ROUND(BKFL3_STR(AC490+AE490,K490),1))))</f>
        <v/>
      </c>
      <c r="AN490" s="96" t="str" cm="1">
        <f t="array" ref="AN490">IF(A490="","",IF(INDEX(Table_Methods!A:F,MATCH(G490,Table_Methods!B:B,0),1)&lt;&gt;"BKFL6","",MAX(0,ROUND(BKFL6_CEB(AC490,AE490,AO490,F490,F490,J490),1))))</f>
        <v/>
      </c>
      <c r="AO490" s="97" t="str" cm="1">
        <f t="array" ref="AO490">IF(A490="","",IF(INDEX(Table_Methods!A:F,MATCH(G490,Table_Methods!B:B,0),1)&lt;&gt;"BKFL6","",MAX(0,ROUND(BKFL6_STR_NRK(AC490,K490,V490),1))))</f>
        <v/>
      </c>
      <c r="AP490" s="96" t="str" cm="1">
        <f t="array" ref="AP490">IF(A490="","",IF(INDEX(Table_Methods!A:F,MATCH(G490,Table_Methods!B:B,0),1)&lt;&gt;"BKFL6","",MAX(0,ROUND(BKFL6_STR_RCK(AB490,F490),1))))</f>
        <v/>
      </c>
      <c r="AQ490" s="97" t="str" cm="1">
        <f t="array" ref="AQ490">IF(A490="","",IF(INDEX(Table_Methods!A:F,MATCH(G490,Table_Methods!B:B,0),1)&lt;&gt;"BKFL7","",MAX(0,ROUND(BKFL7_CEB(AC490,AD490,AR490,F490,F490,J490),1))))</f>
        <v/>
      </c>
      <c r="AR490" s="96" t="str" cm="1">
        <f t="array" ref="AR490">IF(A490="","",IF(INDEX(Table_Methods!A:F,MATCH(G490,Table_Methods!B:B,0),1)&lt;&gt;"BKFL7","",MAX(0,ROUND(BKFL7_STR_NRK(AC490,K490,V490),1))))</f>
        <v/>
      </c>
      <c r="AS490" s="96" t="str" cm="1">
        <f t="array" ref="AS490">IF(A490="","",IF(INDEX(Table_Methods!A:F,MATCH(G490,Table_Methods!B:B,0),1)&lt;&gt;"BKFL7","",MAX(0,ROUND(BKFL7_STR_RCK(AB490,F490),1))))</f>
        <v/>
      </c>
      <c r="AT490" s="97" t="str" cm="1">
        <f t="array" ref="AT490">IF(A490="","",IF(INDEX(Table_Methods!A:F,MATCH(G490,Table_Methods!B:B,0),1)&lt;&gt;"BKFL8","",MAX(0,ROUND(BKFL8_CEB(AF490,Z490,AA490),1))))</f>
        <v/>
      </c>
      <c r="AU490" s="96" t="str" cm="1">
        <f t="array" ref="AU490">IF(A490="","",IF(INDEX(Table_Methods!A:F,MATCH(G490,Table_Methods!B:B,0),1)&lt;&gt;"BKFL8","",MAX(0,ROUND(BKFL8_STR_NRK(AC490,AD490,X490,Y490,Z490),1))))</f>
        <v/>
      </c>
      <c r="AV490" s="96" t="str" cm="1">
        <f t="array" ref="AV490">IF(A490="","",IF(INDEX(Table_Methods!A:F,MATCH(G490,Table_Methods!B:B,0),1)&lt;&gt;"BKFL8","",MAX(0,ROUND(BKFL8_STR_RCK(AB490,X490),1))))</f>
        <v/>
      </c>
      <c r="AW490" s="96" t="str" cm="1">
        <f t="array" ref="AW490">IF(A490="","",IF(INDEX(Table_Methods!A:F,MATCH(G490,Table_Methods!B:B,0),1)&lt;&gt;"BKFL9","",MAX(0,ROUND(BKFL9_STR_NRK(AC490,AD490,X490,Y490,Z490),1))))</f>
        <v/>
      </c>
      <c r="AX490" s="96" t="str" cm="1">
        <f t="array" ref="AX490">IF(A490="","",IF(INDEX(Table_Methods!A:F,MATCH(G490,Table_Methods!B:B,0),1)&lt;&gt;"BKFL9","",MAX(0,ROUND(BKFL9_STR_RCK(AB490,X490),1))))</f>
        <v/>
      </c>
    </row>
    <row r="491" spans="1:50" x14ac:dyDescent="0.25">
      <c r="A491" s="82" t="str">
        <f>IF(Input!A491="","",Input!A491)</f>
        <v/>
      </c>
      <c r="B491" s="82" t="str">
        <f>IF(Input!B491="","",Input!B491)</f>
        <v/>
      </c>
      <c r="C491" s="82" t="str">
        <f>IF(Input!D491="","",Input!D491)</f>
        <v/>
      </c>
      <c r="D491" s="82" t="str">
        <f>IF(Input!E491="","",Input!E491)</f>
        <v/>
      </c>
      <c r="E491" s="82" t="str">
        <f>IF(Input!F491="","",Input!F491)</f>
        <v/>
      </c>
      <c r="F491" s="82" t="str">
        <f>IF(Input!G491="","",Input!G491)</f>
        <v/>
      </c>
      <c r="G491" s="83" t="str">
        <f>IF(Input!H491="","",Input!H491)</f>
        <v/>
      </c>
      <c r="H491" s="82" t="str">
        <f>IF(Input!I491="","",Input!I491)</f>
        <v/>
      </c>
      <c r="I491" s="82" t="str">
        <f>IF(Input!J491="","",Input!J491)</f>
        <v/>
      </c>
      <c r="J491" s="82" t="str">
        <f>IF(Input!K491="","",Input!K491)</f>
        <v/>
      </c>
      <c r="K491" s="82" t="str">
        <f>IF(Input!L491="","",Input!L491)</f>
        <v/>
      </c>
      <c r="L491" s="70" t="str">
        <f>IF(B491="","",IF(B491="Box",4,IF(AND(Project!$B$12&gt;0,ISNUMBER(Project!$B$12)),Project!$B$12,12)))</f>
        <v/>
      </c>
      <c r="M491" s="66" t="str">
        <f t="shared" si="49"/>
        <v/>
      </c>
      <c r="N491" s="66" t="str">
        <f t="shared" si="50"/>
        <v/>
      </c>
      <c r="O491" s="67" t="str" cm="1">
        <f t="array" ref="O491">IF(A491="","",ROUND(IF(B491="Circular",Circular(M491),IF(B491="Box",Box(M491,N491),Elliptical(M491,N491))),3))</f>
        <v/>
      </c>
      <c r="P491" s="66" t="str">
        <f t="shared" si="51"/>
        <v/>
      </c>
      <c r="Q491" s="66" t="str" cm="1">
        <f t="array" ref="Q491">IF(M491="","",ROUND(W(M491),2))</f>
        <v/>
      </c>
      <c r="R491" s="66" t="str" cm="1">
        <f t="array" ref="R491">IF(M491="","",ROUND(Wb(Q491,M491),2))</f>
        <v/>
      </c>
      <c r="S491" s="66" t="str" cm="1">
        <f t="array" ref="S491">IF(R491="","",ROUND(K(R491,N491,L491),2))</f>
        <v/>
      </c>
      <c r="T491" s="66" t="str" cm="1">
        <f t="array" ref="T491">IF(S491="","",ROUND(K_3(S491,P491,L491),2))</f>
        <v/>
      </c>
      <c r="U491" s="66" t="str" cm="1">
        <f t="array" ref="U491">IF(S491="","",ROUND(Wt(I491,S491,L491),2))</f>
        <v/>
      </c>
      <c r="V491" s="92" t="str" cm="1">
        <f t="array" ref="V491">IF(A491="","",MAX(ROUND(L_B2(K491,N491),2),0))</f>
        <v/>
      </c>
      <c r="W491" s="92" t="str" cm="1">
        <f t="array" ref="W491">IF(A491="","",MAX(ROUND(L_Tc(K491,I491,N491),2),0))</f>
        <v/>
      </c>
      <c r="X491" s="92" t="str" cm="1">
        <f t="array" ref="X491">IF(N491="","",ROUND(L_Vc(K491,P491,N491),2))</f>
        <v/>
      </c>
      <c r="Y491" s="92" t="str">
        <f t="shared" si="52"/>
        <v/>
      </c>
      <c r="Z491" s="92" t="str">
        <f t="shared" si="53"/>
        <v/>
      </c>
      <c r="AA491" s="92" t="str">
        <f t="shared" si="54"/>
        <v/>
      </c>
      <c r="AB491" s="76" t="str" cm="1">
        <f t="array" ref="AB491">IF(A491="","",AREA_F(IF(RIGHT(G491,4)="ment",P491,I491),R491))</f>
        <v/>
      </c>
      <c r="AC491" s="76" t="str" cm="1">
        <f t="array" ref="AC491">IF(A491="","",ROUND(AREA_BC(R491,S491,N491,O491),2))</f>
        <v/>
      </c>
      <c r="AD491" s="76" t="str">
        <f t="shared" si="55"/>
        <v/>
      </c>
      <c r="AE491" s="76" t="str" cm="1">
        <f t="array" ref="AE491">IF(A491="","",ROUND(AREA_CT(S491,U491,I491),2))</f>
        <v/>
      </c>
      <c r="AF491" s="76" t="str" cm="1">
        <f t="array" ref="AF491">IF(A491="","",ROUND(AREA_VT(T491,U491,I491,P491),2))</f>
        <v/>
      </c>
      <c r="AG491" s="96" t="str" cm="1">
        <f t="array" ref="AG491">IF(A491="","",IF(INDEX(Table_Methods!A:F,MATCH(G491,Table_Methods!B:B,0),1)&lt;&gt;"BKFL1","",MAX(0,ROUND(BKFL1_CEB(AC491,AE491,AH491,F491,F491,J491),1))))</f>
        <v/>
      </c>
      <c r="AH491" s="96" t="str" cm="1">
        <f t="array" ref="AH491">IF(A491="","",IF(INDEX(Table_Methods!A:F,MATCH(G491,Table_Methods!B:B,0),1)&lt;&gt;"BKFL1","",MAX(0,ROUND(BKFL1_STR_NRK(AC491,AE491,K491,V491,W491),1))))</f>
        <v/>
      </c>
      <c r="AI491" s="96" t="str" cm="1">
        <f t="array" ref="AI491">IF(A491="","",IF(INDEX(Table_Methods!A:F,MATCH(G491,Table_Methods!B:B,0),1)&lt;&gt;"BKFL1","",MAX(0,ROUND(BKFL1_STR_RCK(AB491,F491),1))))</f>
        <v/>
      </c>
      <c r="AJ491" s="96" t="str" cm="1">
        <f t="array" ref="AJ491">IF(A491="","",IF(INDEX(Table_Methods!A:F,MATCH(G491,Table_Methods!B:B,0),1)&lt;&gt;"BKFL2","",MAX(0,ROUND(BKFL2_CEB(AC491,AD491,AK491,F491,F491,J491),1))))</f>
        <v/>
      </c>
      <c r="AK491" s="96" t="str" cm="1">
        <f t="array" ref="AK491">IF(A491="","",IF(INDEX(Table_Methods!A:F,MATCH(G491,Table_Methods!B:B,0),1)&lt;&gt;"BKFL2","",MAX(0,ROUND(BKFL2_STR_NRK(AC491,AD491,K491,V491,X491),1))))</f>
        <v/>
      </c>
      <c r="AL491" s="96" t="str" cm="1">
        <f t="array" ref="AL491">IF(A491="","",IF(INDEX(Table_Methods!A:F,MATCH(G491,Table_Methods!B:B,0),1)&lt;&gt;"BKFL2","",MAX(0,ROUND(BKFL2_STR_RCK(AB491,F491),1))))</f>
        <v/>
      </c>
      <c r="AM491" s="96" t="str" cm="1">
        <f t="array" ref="AM491">IF(A491="","",IF(INDEX(Table_Methods!A:F,MATCH(G491,Table_Methods!B:B,0),1)&lt;&gt;"BKFL3","",MAX(0,ROUND(BKFL3_STR(AC491+AE491,K491),1))))</f>
        <v/>
      </c>
      <c r="AN491" s="96" t="str" cm="1">
        <f t="array" ref="AN491">IF(A491="","",IF(INDEX(Table_Methods!A:F,MATCH(G491,Table_Methods!B:B,0),1)&lt;&gt;"BKFL6","",MAX(0,ROUND(BKFL6_CEB(AC491,AE491,AO491,F491,F491,J491),1))))</f>
        <v/>
      </c>
      <c r="AO491" s="97" t="str" cm="1">
        <f t="array" ref="AO491">IF(A491="","",IF(INDEX(Table_Methods!A:F,MATCH(G491,Table_Methods!B:B,0),1)&lt;&gt;"BKFL6","",MAX(0,ROUND(BKFL6_STR_NRK(AC491,K491,V491),1))))</f>
        <v/>
      </c>
      <c r="AP491" s="96" t="str" cm="1">
        <f t="array" ref="AP491">IF(A491="","",IF(INDEX(Table_Methods!A:F,MATCH(G491,Table_Methods!B:B,0),1)&lt;&gt;"BKFL6","",MAX(0,ROUND(BKFL6_STR_RCK(AB491,F491),1))))</f>
        <v/>
      </c>
      <c r="AQ491" s="97" t="str" cm="1">
        <f t="array" ref="AQ491">IF(A491="","",IF(INDEX(Table_Methods!A:F,MATCH(G491,Table_Methods!B:B,0),1)&lt;&gt;"BKFL7","",MAX(0,ROUND(BKFL7_CEB(AC491,AD491,AR491,F491,F491,J491),1))))</f>
        <v/>
      </c>
      <c r="AR491" s="96" t="str" cm="1">
        <f t="array" ref="AR491">IF(A491="","",IF(INDEX(Table_Methods!A:F,MATCH(G491,Table_Methods!B:B,0),1)&lt;&gt;"BKFL7","",MAX(0,ROUND(BKFL7_STR_NRK(AC491,K491,V491),1))))</f>
        <v/>
      </c>
      <c r="AS491" s="96" t="str" cm="1">
        <f t="array" ref="AS491">IF(A491="","",IF(INDEX(Table_Methods!A:F,MATCH(G491,Table_Methods!B:B,0),1)&lt;&gt;"BKFL7","",MAX(0,ROUND(BKFL7_STR_RCK(AB491,F491),1))))</f>
        <v/>
      </c>
      <c r="AT491" s="97" t="str" cm="1">
        <f t="array" ref="AT491">IF(A491="","",IF(INDEX(Table_Methods!A:F,MATCH(G491,Table_Methods!B:B,0),1)&lt;&gt;"BKFL8","",MAX(0,ROUND(BKFL8_CEB(AF491,Z491,AA491),1))))</f>
        <v/>
      </c>
      <c r="AU491" s="96" t="str" cm="1">
        <f t="array" ref="AU491">IF(A491="","",IF(INDEX(Table_Methods!A:F,MATCH(G491,Table_Methods!B:B,0),1)&lt;&gt;"BKFL8","",MAX(0,ROUND(BKFL8_STR_NRK(AC491,AD491,X491,Y491,Z491),1))))</f>
        <v/>
      </c>
      <c r="AV491" s="96" t="str" cm="1">
        <f t="array" ref="AV491">IF(A491="","",IF(INDEX(Table_Methods!A:F,MATCH(G491,Table_Methods!B:B,0),1)&lt;&gt;"BKFL8","",MAX(0,ROUND(BKFL8_STR_RCK(AB491,X491),1))))</f>
        <v/>
      </c>
      <c r="AW491" s="96" t="str" cm="1">
        <f t="array" ref="AW491">IF(A491="","",IF(INDEX(Table_Methods!A:F,MATCH(G491,Table_Methods!B:B,0),1)&lt;&gt;"BKFL9","",MAX(0,ROUND(BKFL9_STR_NRK(AC491,AD491,X491,Y491,Z491),1))))</f>
        <v/>
      </c>
      <c r="AX491" s="96" t="str" cm="1">
        <f t="array" ref="AX491">IF(A491="","",IF(INDEX(Table_Methods!A:F,MATCH(G491,Table_Methods!B:B,0),1)&lt;&gt;"BKFL9","",MAX(0,ROUND(BKFL9_STR_RCK(AB491,X491),1))))</f>
        <v/>
      </c>
    </row>
    <row r="492" spans="1:50" x14ac:dyDescent="0.25">
      <c r="A492" s="82" t="str">
        <f>IF(Input!A492="","",Input!A492)</f>
        <v/>
      </c>
      <c r="B492" s="82" t="str">
        <f>IF(Input!B492="","",Input!B492)</f>
        <v/>
      </c>
      <c r="C492" s="82" t="str">
        <f>IF(Input!D492="","",Input!D492)</f>
        <v/>
      </c>
      <c r="D492" s="82" t="str">
        <f>IF(Input!E492="","",Input!E492)</f>
        <v/>
      </c>
      <c r="E492" s="82" t="str">
        <f>IF(Input!F492="","",Input!F492)</f>
        <v/>
      </c>
      <c r="F492" s="82" t="str">
        <f>IF(Input!G492="","",Input!G492)</f>
        <v/>
      </c>
      <c r="G492" s="83" t="str">
        <f>IF(Input!H492="","",Input!H492)</f>
        <v/>
      </c>
      <c r="H492" s="82" t="str">
        <f>IF(Input!I492="","",Input!I492)</f>
        <v/>
      </c>
      <c r="I492" s="82" t="str">
        <f>IF(Input!J492="","",Input!J492)</f>
        <v/>
      </c>
      <c r="J492" s="82" t="str">
        <f>IF(Input!K492="","",Input!K492)</f>
        <v/>
      </c>
      <c r="K492" s="82" t="str">
        <f>IF(Input!L492="","",Input!L492)</f>
        <v/>
      </c>
      <c r="L492" s="70" t="str">
        <f>IF(B492="","",IF(B492="Box",4,IF(AND(Project!$B$12&gt;0,ISNUMBER(Project!$B$12)),Project!$B$12,12)))</f>
        <v/>
      </c>
      <c r="M492" s="66" t="str">
        <f t="shared" si="49"/>
        <v/>
      </c>
      <c r="N492" s="66" t="str">
        <f t="shared" si="50"/>
        <v/>
      </c>
      <c r="O492" s="67" t="str" cm="1">
        <f t="array" ref="O492">IF(A492="","",ROUND(IF(B492="Circular",Circular(M492),IF(B492="Box",Box(M492,N492),Elliptical(M492,N492))),3))</f>
        <v/>
      </c>
      <c r="P492" s="66" t="str">
        <f t="shared" si="51"/>
        <v/>
      </c>
      <c r="Q492" s="66" t="str" cm="1">
        <f t="array" ref="Q492">IF(M492="","",ROUND(W(M492),2))</f>
        <v/>
      </c>
      <c r="R492" s="66" t="str" cm="1">
        <f t="array" ref="R492">IF(M492="","",ROUND(Wb(Q492,M492),2))</f>
        <v/>
      </c>
      <c r="S492" s="66" t="str" cm="1">
        <f t="array" ref="S492">IF(R492="","",ROUND(K(R492,N492,L492),2))</f>
        <v/>
      </c>
      <c r="T492" s="66" t="str" cm="1">
        <f t="array" ref="T492">IF(S492="","",ROUND(K_3(S492,P492,L492),2))</f>
        <v/>
      </c>
      <c r="U492" s="66" t="str" cm="1">
        <f t="array" ref="U492">IF(S492="","",ROUND(Wt(I492,S492,L492),2))</f>
        <v/>
      </c>
      <c r="V492" s="92" t="str" cm="1">
        <f t="array" ref="V492">IF(A492="","",MAX(ROUND(L_B2(K492,N492),2),0))</f>
        <v/>
      </c>
      <c r="W492" s="92" t="str" cm="1">
        <f t="array" ref="W492">IF(A492="","",MAX(ROUND(L_Tc(K492,I492,N492),2),0))</f>
        <v/>
      </c>
      <c r="X492" s="92" t="str" cm="1">
        <f t="array" ref="X492">IF(N492="","",ROUND(L_Vc(K492,P492,N492),2))</f>
        <v/>
      </c>
      <c r="Y492" s="92" t="str">
        <f t="shared" si="52"/>
        <v/>
      </c>
      <c r="Z492" s="92" t="str">
        <f t="shared" si="53"/>
        <v/>
      </c>
      <c r="AA492" s="92" t="str">
        <f t="shared" si="54"/>
        <v/>
      </c>
      <c r="AB492" s="76" t="str" cm="1">
        <f t="array" ref="AB492">IF(A492="","",AREA_F(IF(RIGHT(G492,4)="ment",P492,I492),R492))</f>
        <v/>
      </c>
      <c r="AC492" s="76" t="str" cm="1">
        <f t="array" ref="AC492">IF(A492="","",ROUND(AREA_BC(R492,S492,N492,O492),2))</f>
        <v/>
      </c>
      <c r="AD492" s="76" t="str">
        <f t="shared" si="55"/>
        <v/>
      </c>
      <c r="AE492" s="76" t="str" cm="1">
        <f t="array" ref="AE492">IF(A492="","",ROUND(AREA_CT(S492,U492,I492),2))</f>
        <v/>
      </c>
      <c r="AF492" s="76" t="str" cm="1">
        <f t="array" ref="AF492">IF(A492="","",ROUND(AREA_VT(T492,U492,I492,P492),2))</f>
        <v/>
      </c>
      <c r="AG492" s="96" t="str" cm="1">
        <f t="array" ref="AG492">IF(A492="","",IF(INDEX(Table_Methods!A:F,MATCH(G492,Table_Methods!B:B,0),1)&lt;&gt;"BKFL1","",MAX(0,ROUND(BKFL1_CEB(AC492,AE492,AH492,F492,F492,J492),1))))</f>
        <v/>
      </c>
      <c r="AH492" s="96" t="str" cm="1">
        <f t="array" ref="AH492">IF(A492="","",IF(INDEX(Table_Methods!A:F,MATCH(G492,Table_Methods!B:B,0),1)&lt;&gt;"BKFL1","",MAX(0,ROUND(BKFL1_STR_NRK(AC492,AE492,K492,V492,W492),1))))</f>
        <v/>
      </c>
      <c r="AI492" s="96" t="str" cm="1">
        <f t="array" ref="AI492">IF(A492="","",IF(INDEX(Table_Methods!A:F,MATCH(G492,Table_Methods!B:B,0),1)&lt;&gt;"BKFL1","",MAX(0,ROUND(BKFL1_STR_RCK(AB492,F492),1))))</f>
        <v/>
      </c>
      <c r="AJ492" s="96" t="str" cm="1">
        <f t="array" ref="AJ492">IF(A492="","",IF(INDEX(Table_Methods!A:F,MATCH(G492,Table_Methods!B:B,0),1)&lt;&gt;"BKFL2","",MAX(0,ROUND(BKFL2_CEB(AC492,AD492,AK492,F492,F492,J492),1))))</f>
        <v/>
      </c>
      <c r="AK492" s="96" t="str" cm="1">
        <f t="array" ref="AK492">IF(A492="","",IF(INDEX(Table_Methods!A:F,MATCH(G492,Table_Methods!B:B,0),1)&lt;&gt;"BKFL2","",MAX(0,ROUND(BKFL2_STR_NRK(AC492,AD492,K492,V492,X492),1))))</f>
        <v/>
      </c>
      <c r="AL492" s="96" t="str" cm="1">
        <f t="array" ref="AL492">IF(A492="","",IF(INDEX(Table_Methods!A:F,MATCH(G492,Table_Methods!B:B,0),1)&lt;&gt;"BKFL2","",MAX(0,ROUND(BKFL2_STR_RCK(AB492,F492),1))))</f>
        <v/>
      </c>
      <c r="AM492" s="96" t="str" cm="1">
        <f t="array" ref="AM492">IF(A492="","",IF(INDEX(Table_Methods!A:F,MATCH(G492,Table_Methods!B:B,0),1)&lt;&gt;"BKFL3","",MAX(0,ROUND(BKFL3_STR(AC492+AE492,K492),1))))</f>
        <v/>
      </c>
      <c r="AN492" s="96" t="str" cm="1">
        <f t="array" ref="AN492">IF(A492="","",IF(INDEX(Table_Methods!A:F,MATCH(G492,Table_Methods!B:B,0),1)&lt;&gt;"BKFL6","",MAX(0,ROUND(BKFL6_CEB(AC492,AE492,AO492,F492,F492,J492),1))))</f>
        <v/>
      </c>
      <c r="AO492" s="97" t="str" cm="1">
        <f t="array" ref="AO492">IF(A492="","",IF(INDEX(Table_Methods!A:F,MATCH(G492,Table_Methods!B:B,0),1)&lt;&gt;"BKFL6","",MAX(0,ROUND(BKFL6_STR_NRK(AC492,K492,V492),1))))</f>
        <v/>
      </c>
      <c r="AP492" s="96" t="str" cm="1">
        <f t="array" ref="AP492">IF(A492="","",IF(INDEX(Table_Methods!A:F,MATCH(G492,Table_Methods!B:B,0),1)&lt;&gt;"BKFL6","",MAX(0,ROUND(BKFL6_STR_RCK(AB492,F492),1))))</f>
        <v/>
      </c>
      <c r="AQ492" s="97" t="str" cm="1">
        <f t="array" ref="AQ492">IF(A492="","",IF(INDEX(Table_Methods!A:F,MATCH(G492,Table_Methods!B:B,0),1)&lt;&gt;"BKFL7","",MAX(0,ROUND(BKFL7_CEB(AC492,AD492,AR492,F492,F492,J492),1))))</f>
        <v/>
      </c>
      <c r="AR492" s="96" t="str" cm="1">
        <f t="array" ref="AR492">IF(A492="","",IF(INDEX(Table_Methods!A:F,MATCH(G492,Table_Methods!B:B,0),1)&lt;&gt;"BKFL7","",MAX(0,ROUND(BKFL7_STR_NRK(AC492,K492,V492),1))))</f>
        <v/>
      </c>
      <c r="AS492" s="96" t="str" cm="1">
        <f t="array" ref="AS492">IF(A492="","",IF(INDEX(Table_Methods!A:F,MATCH(G492,Table_Methods!B:B,0),1)&lt;&gt;"BKFL7","",MAX(0,ROUND(BKFL7_STR_RCK(AB492,F492),1))))</f>
        <v/>
      </c>
      <c r="AT492" s="97" t="str" cm="1">
        <f t="array" ref="AT492">IF(A492="","",IF(INDEX(Table_Methods!A:F,MATCH(G492,Table_Methods!B:B,0),1)&lt;&gt;"BKFL8","",MAX(0,ROUND(BKFL8_CEB(AF492,Z492,AA492),1))))</f>
        <v/>
      </c>
      <c r="AU492" s="96" t="str" cm="1">
        <f t="array" ref="AU492">IF(A492="","",IF(INDEX(Table_Methods!A:F,MATCH(G492,Table_Methods!B:B,0),1)&lt;&gt;"BKFL8","",MAX(0,ROUND(BKFL8_STR_NRK(AC492,AD492,X492,Y492,Z492),1))))</f>
        <v/>
      </c>
      <c r="AV492" s="96" t="str" cm="1">
        <f t="array" ref="AV492">IF(A492="","",IF(INDEX(Table_Methods!A:F,MATCH(G492,Table_Methods!B:B,0),1)&lt;&gt;"BKFL8","",MAX(0,ROUND(BKFL8_STR_RCK(AB492,X492),1))))</f>
        <v/>
      </c>
      <c r="AW492" s="96" t="str" cm="1">
        <f t="array" ref="AW492">IF(A492="","",IF(INDEX(Table_Methods!A:F,MATCH(G492,Table_Methods!B:B,0),1)&lt;&gt;"BKFL9","",MAX(0,ROUND(BKFL9_STR_NRK(AC492,AD492,X492,Y492,Z492),1))))</f>
        <v/>
      </c>
      <c r="AX492" s="96" t="str" cm="1">
        <f t="array" ref="AX492">IF(A492="","",IF(INDEX(Table_Methods!A:F,MATCH(G492,Table_Methods!B:B,0),1)&lt;&gt;"BKFL9","",MAX(0,ROUND(BKFL9_STR_RCK(AB492,X492),1))))</f>
        <v/>
      </c>
    </row>
    <row r="493" spans="1:50" x14ac:dyDescent="0.25">
      <c r="A493" s="82" t="str">
        <f>IF(Input!A493="","",Input!A493)</f>
        <v/>
      </c>
      <c r="B493" s="82" t="str">
        <f>IF(Input!B493="","",Input!B493)</f>
        <v/>
      </c>
      <c r="C493" s="82" t="str">
        <f>IF(Input!D493="","",Input!D493)</f>
        <v/>
      </c>
      <c r="D493" s="82" t="str">
        <f>IF(Input!E493="","",Input!E493)</f>
        <v/>
      </c>
      <c r="E493" s="82" t="str">
        <f>IF(Input!F493="","",Input!F493)</f>
        <v/>
      </c>
      <c r="F493" s="82" t="str">
        <f>IF(Input!G493="","",Input!G493)</f>
        <v/>
      </c>
      <c r="G493" s="83" t="str">
        <f>IF(Input!H493="","",Input!H493)</f>
        <v/>
      </c>
      <c r="H493" s="82" t="str">
        <f>IF(Input!I493="","",Input!I493)</f>
        <v/>
      </c>
      <c r="I493" s="82" t="str">
        <f>IF(Input!J493="","",Input!J493)</f>
        <v/>
      </c>
      <c r="J493" s="82" t="str">
        <f>IF(Input!K493="","",Input!K493)</f>
        <v/>
      </c>
      <c r="K493" s="82" t="str">
        <f>IF(Input!L493="","",Input!L493)</f>
        <v/>
      </c>
      <c r="L493" s="70" t="str">
        <f>IF(B493="","",IF(B493="Box",4,IF(AND(Project!$B$12&gt;0,ISNUMBER(Project!$B$12)),Project!$B$12,12)))</f>
        <v/>
      </c>
      <c r="M493" s="66" t="str">
        <f t="shared" si="49"/>
        <v/>
      </c>
      <c r="N493" s="66" t="str">
        <f t="shared" si="50"/>
        <v/>
      </c>
      <c r="O493" s="67" t="str" cm="1">
        <f t="array" ref="O493">IF(A493="","",ROUND(IF(B493="Circular",Circular(M493),IF(B493="Box",Box(M493,N493),Elliptical(M493,N493))),3))</f>
        <v/>
      </c>
      <c r="P493" s="66" t="str">
        <f t="shared" si="51"/>
        <v/>
      </c>
      <c r="Q493" s="66" t="str" cm="1">
        <f t="array" ref="Q493">IF(M493="","",ROUND(W(M493),2))</f>
        <v/>
      </c>
      <c r="R493" s="66" t="str" cm="1">
        <f t="array" ref="R493">IF(M493="","",ROUND(Wb(Q493,M493),2))</f>
        <v/>
      </c>
      <c r="S493" s="66" t="str" cm="1">
        <f t="array" ref="S493">IF(R493="","",ROUND(K(R493,N493,L493),2))</f>
        <v/>
      </c>
      <c r="T493" s="66" t="str" cm="1">
        <f t="array" ref="T493">IF(S493="","",ROUND(K_3(S493,P493,L493),2))</f>
        <v/>
      </c>
      <c r="U493" s="66" t="str" cm="1">
        <f t="array" ref="U493">IF(S493="","",ROUND(Wt(I493,S493,L493),2))</f>
        <v/>
      </c>
      <c r="V493" s="92" t="str" cm="1">
        <f t="array" ref="V493">IF(A493="","",MAX(ROUND(L_B2(K493,N493),2),0))</f>
        <v/>
      </c>
      <c r="W493" s="92" t="str" cm="1">
        <f t="array" ref="W493">IF(A493="","",MAX(ROUND(L_Tc(K493,I493,N493),2),0))</f>
        <v/>
      </c>
      <c r="X493" s="92" t="str" cm="1">
        <f t="array" ref="X493">IF(N493="","",ROUND(L_Vc(K493,P493,N493),2))</f>
        <v/>
      </c>
      <c r="Y493" s="92" t="str">
        <f t="shared" si="52"/>
        <v/>
      </c>
      <c r="Z493" s="92" t="str">
        <f t="shared" si="53"/>
        <v/>
      </c>
      <c r="AA493" s="92" t="str">
        <f t="shared" si="54"/>
        <v/>
      </c>
      <c r="AB493" s="76" t="str" cm="1">
        <f t="array" ref="AB493">IF(A493="","",AREA_F(IF(RIGHT(G493,4)="ment",P493,I493),R493))</f>
        <v/>
      </c>
      <c r="AC493" s="76" t="str" cm="1">
        <f t="array" ref="AC493">IF(A493="","",ROUND(AREA_BC(R493,S493,N493,O493),2))</f>
        <v/>
      </c>
      <c r="AD493" s="76" t="str">
        <f t="shared" si="55"/>
        <v/>
      </c>
      <c r="AE493" s="76" t="str" cm="1">
        <f t="array" ref="AE493">IF(A493="","",ROUND(AREA_CT(S493,U493,I493),2))</f>
        <v/>
      </c>
      <c r="AF493" s="76" t="str" cm="1">
        <f t="array" ref="AF493">IF(A493="","",ROUND(AREA_VT(T493,U493,I493,P493),2))</f>
        <v/>
      </c>
      <c r="AG493" s="96" t="str" cm="1">
        <f t="array" ref="AG493">IF(A493="","",IF(INDEX(Table_Methods!A:F,MATCH(G493,Table_Methods!B:B,0),1)&lt;&gt;"BKFL1","",MAX(0,ROUND(BKFL1_CEB(AC493,AE493,AH493,F493,F493,J493),1))))</f>
        <v/>
      </c>
      <c r="AH493" s="96" t="str" cm="1">
        <f t="array" ref="AH493">IF(A493="","",IF(INDEX(Table_Methods!A:F,MATCH(G493,Table_Methods!B:B,0),1)&lt;&gt;"BKFL1","",MAX(0,ROUND(BKFL1_STR_NRK(AC493,AE493,K493,V493,W493),1))))</f>
        <v/>
      </c>
      <c r="AI493" s="96" t="str" cm="1">
        <f t="array" ref="AI493">IF(A493="","",IF(INDEX(Table_Methods!A:F,MATCH(G493,Table_Methods!B:B,0),1)&lt;&gt;"BKFL1","",MAX(0,ROUND(BKFL1_STR_RCK(AB493,F493),1))))</f>
        <v/>
      </c>
      <c r="AJ493" s="96" t="str" cm="1">
        <f t="array" ref="AJ493">IF(A493="","",IF(INDEX(Table_Methods!A:F,MATCH(G493,Table_Methods!B:B,0),1)&lt;&gt;"BKFL2","",MAX(0,ROUND(BKFL2_CEB(AC493,AD493,AK493,F493,F493,J493),1))))</f>
        <v/>
      </c>
      <c r="AK493" s="96" t="str" cm="1">
        <f t="array" ref="AK493">IF(A493="","",IF(INDEX(Table_Methods!A:F,MATCH(G493,Table_Methods!B:B,0),1)&lt;&gt;"BKFL2","",MAX(0,ROUND(BKFL2_STR_NRK(AC493,AD493,K493,V493,X493),1))))</f>
        <v/>
      </c>
      <c r="AL493" s="96" t="str" cm="1">
        <f t="array" ref="AL493">IF(A493="","",IF(INDEX(Table_Methods!A:F,MATCH(G493,Table_Methods!B:B,0),1)&lt;&gt;"BKFL2","",MAX(0,ROUND(BKFL2_STR_RCK(AB493,F493),1))))</f>
        <v/>
      </c>
      <c r="AM493" s="96" t="str" cm="1">
        <f t="array" ref="AM493">IF(A493="","",IF(INDEX(Table_Methods!A:F,MATCH(G493,Table_Methods!B:B,0),1)&lt;&gt;"BKFL3","",MAX(0,ROUND(BKFL3_STR(AC493+AE493,K493),1))))</f>
        <v/>
      </c>
      <c r="AN493" s="96" t="str" cm="1">
        <f t="array" ref="AN493">IF(A493="","",IF(INDEX(Table_Methods!A:F,MATCH(G493,Table_Methods!B:B,0),1)&lt;&gt;"BKFL6","",MAX(0,ROUND(BKFL6_CEB(AC493,AE493,AO493,F493,F493,J493),1))))</f>
        <v/>
      </c>
      <c r="AO493" s="97" t="str" cm="1">
        <f t="array" ref="AO493">IF(A493="","",IF(INDEX(Table_Methods!A:F,MATCH(G493,Table_Methods!B:B,0),1)&lt;&gt;"BKFL6","",MAX(0,ROUND(BKFL6_STR_NRK(AC493,K493,V493),1))))</f>
        <v/>
      </c>
      <c r="AP493" s="96" t="str" cm="1">
        <f t="array" ref="AP493">IF(A493="","",IF(INDEX(Table_Methods!A:F,MATCH(G493,Table_Methods!B:B,0),1)&lt;&gt;"BKFL6","",MAX(0,ROUND(BKFL6_STR_RCK(AB493,F493),1))))</f>
        <v/>
      </c>
      <c r="AQ493" s="97" t="str" cm="1">
        <f t="array" ref="AQ493">IF(A493="","",IF(INDEX(Table_Methods!A:F,MATCH(G493,Table_Methods!B:B,0),1)&lt;&gt;"BKFL7","",MAX(0,ROUND(BKFL7_CEB(AC493,AD493,AR493,F493,F493,J493),1))))</f>
        <v/>
      </c>
      <c r="AR493" s="96" t="str" cm="1">
        <f t="array" ref="AR493">IF(A493="","",IF(INDEX(Table_Methods!A:F,MATCH(G493,Table_Methods!B:B,0),1)&lt;&gt;"BKFL7","",MAX(0,ROUND(BKFL7_STR_NRK(AC493,K493,V493),1))))</f>
        <v/>
      </c>
      <c r="AS493" s="96" t="str" cm="1">
        <f t="array" ref="AS493">IF(A493="","",IF(INDEX(Table_Methods!A:F,MATCH(G493,Table_Methods!B:B,0),1)&lt;&gt;"BKFL7","",MAX(0,ROUND(BKFL7_STR_RCK(AB493,F493),1))))</f>
        <v/>
      </c>
      <c r="AT493" s="97" t="str" cm="1">
        <f t="array" ref="AT493">IF(A493="","",IF(INDEX(Table_Methods!A:F,MATCH(G493,Table_Methods!B:B,0),1)&lt;&gt;"BKFL8","",MAX(0,ROUND(BKFL8_CEB(AF493,Z493,AA493),1))))</f>
        <v/>
      </c>
      <c r="AU493" s="96" t="str" cm="1">
        <f t="array" ref="AU493">IF(A493="","",IF(INDEX(Table_Methods!A:F,MATCH(G493,Table_Methods!B:B,0),1)&lt;&gt;"BKFL8","",MAX(0,ROUND(BKFL8_STR_NRK(AC493,AD493,X493,Y493,Z493),1))))</f>
        <v/>
      </c>
      <c r="AV493" s="96" t="str" cm="1">
        <f t="array" ref="AV493">IF(A493="","",IF(INDEX(Table_Methods!A:F,MATCH(G493,Table_Methods!B:B,0),1)&lt;&gt;"BKFL8","",MAX(0,ROUND(BKFL8_STR_RCK(AB493,X493),1))))</f>
        <v/>
      </c>
      <c r="AW493" s="96" t="str" cm="1">
        <f t="array" ref="AW493">IF(A493="","",IF(INDEX(Table_Methods!A:F,MATCH(G493,Table_Methods!B:B,0),1)&lt;&gt;"BKFL9","",MAX(0,ROUND(BKFL9_STR_NRK(AC493,AD493,X493,Y493,Z493),1))))</f>
        <v/>
      </c>
      <c r="AX493" s="96" t="str" cm="1">
        <f t="array" ref="AX493">IF(A493="","",IF(INDEX(Table_Methods!A:F,MATCH(G493,Table_Methods!B:B,0),1)&lt;&gt;"BKFL9","",MAX(0,ROUND(BKFL9_STR_RCK(AB493,X493),1))))</f>
        <v/>
      </c>
    </row>
    <row r="494" spans="1:50" x14ac:dyDescent="0.25">
      <c r="A494" s="82" t="str">
        <f>IF(Input!A494="","",Input!A494)</f>
        <v/>
      </c>
      <c r="B494" s="82" t="str">
        <f>IF(Input!B494="","",Input!B494)</f>
        <v/>
      </c>
      <c r="C494" s="82" t="str">
        <f>IF(Input!D494="","",Input!D494)</f>
        <v/>
      </c>
      <c r="D494" s="82" t="str">
        <f>IF(Input!E494="","",Input!E494)</f>
        <v/>
      </c>
      <c r="E494" s="82" t="str">
        <f>IF(Input!F494="","",Input!F494)</f>
        <v/>
      </c>
      <c r="F494" s="82" t="str">
        <f>IF(Input!G494="","",Input!G494)</f>
        <v/>
      </c>
      <c r="G494" s="83" t="str">
        <f>IF(Input!H494="","",Input!H494)</f>
        <v/>
      </c>
      <c r="H494" s="82" t="str">
        <f>IF(Input!I494="","",Input!I494)</f>
        <v/>
      </c>
      <c r="I494" s="82" t="str">
        <f>IF(Input!J494="","",Input!J494)</f>
        <v/>
      </c>
      <c r="J494" s="82" t="str">
        <f>IF(Input!K494="","",Input!K494)</f>
        <v/>
      </c>
      <c r="K494" s="82" t="str">
        <f>IF(Input!L494="","",Input!L494)</f>
        <v/>
      </c>
      <c r="L494" s="70" t="str">
        <f>IF(B494="","",IF(B494="Box",4,IF(AND(Project!$B$12&gt;0,ISNUMBER(Project!$B$12)),Project!$B$12,12)))</f>
        <v/>
      </c>
      <c r="M494" s="66" t="str">
        <f t="shared" si="49"/>
        <v/>
      </c>
      <c r="N494" s="66" t="str">
        <f t="shared" si="50"/>
        <v/>
      </c>
      <c r="O494" s="67" t="str" cm="1">
        <f t="array" ref="O494">IF(A494="","",ROUND(IF(B494="Circular",Circular(M494),IF(B494="Box",Box(M494,N494),Elliptical(M494,N494))),3))</f>
        <v/>
      </c>
      <c r="P494" s="66" t="str">
        <f t="shared" si="51"/>
        <v/>
      </c>
      <c r="Q494" s="66" t="str" cm="1">
        <f t="array" ref="Q494">IF(M494="","",ROUND(W(M494),2))</f>
        <v/>
      </c>
      <c r="R494" s="66" t="str" cm="1">
        <f t="array" ref="R494">IF(M494="","",ROUND(Wb(Q494,M494),2))</f>
        <v/>
      </c>
      <c r="S494" s="66" t="str" cm="1">
        <f t="array" ref="S494">IF(R494="","",ROUND(K(R494,N494,L494),2))</f>
        <v/>
      </c>
      <c r="T494" s="66" t="str" cm="1">
        <f t="array" ref="T494">IF(S494="","",ROUND(K_3(S494,P494,L494),2))</f>
        <v/>
      </c>
      <c r="U494" s="66" t="str" cm="1">
        <f t="array" ref="U494">IF(S494="","",ROUND(Wt(I494,S494,L494),2))</f>
        <v/>
      </c>
      <c r="V494" s="92" t="str" cm="1">
        <f t="array" ref="V494">IF(A494="","",MAX(ROUND(L_B2(K494,N494),2),0))</f>
        <v/>
      </c>
      <c r="W494" s="92" t="str" cm="1">
        <f t="array" ref="W494">IF(A494="","",MAX(ROUND(L_Tc(K494,I494,N494),2),0))</f>
        <v/>
      </c>
      <c r="X494" s="92" t="str" cm="1">
        <f t="array" ref="X494">IF(N494="","",ROUND(L_Vc(K494,P494,N494),2))</f>
        <v/>
      </c>
      <c r="Y494" s="92" t="str">
        <f t="shared" si="52"/>
        <v/>
      </c>
      <c r="Z494" s="92" t="str">
        <f t="shared" si="53"/>
        <v/>
      </c>
      <c r="AA494" s="92" t="str">
        <f t="shared" si="54"/>
        <v/>
      </c>
      <c r="AB494" s="76" t="str" cm="1">
        <f t="array" ref="AB494">IF(A494="","",AREA_F(IF(RIGHT(G494,4)="ment",P494,I494),R494))</f>
        <v/>
      </c>
      <c r="AC494" s="76" t="str" cm="1">
        <f t="array" ref="AC494">IF(A494="","",ROUND(AREA_BC(R494,S494,N494,O494),2))</f>
        <v/>
      </c>
      <c r="AD494" s="76" t="str">
        <f t="shared" si="55"/>
        <v/>
      </c>
      <c r="AE494" s="76" t="str" cm="1">
        <f t="array" ref="AE494">IF(A494="","",ROUND(AREA_CT(S494,U494,I494),2))</f>
        <v/>
      </c>
      <c r="AF494" s="76" t="str" cm="1">
        <f t="array" ref="AF494">IF(A494="","",ROUND(AREA_VT(T494,U494,I494,P494),2))</f>
        <v/>
      </c>
      <c r="AG494" s="96" t="str" cm="1">
        <f t="array" ref="AG494">IF(A494="","",IF(INDEX(Table_Methods!A:F,MATCH(G494,Table_Methods!B:B,0),1)&lt;&gt;"BKFL1","",MAX(0,ROUND(BKFL1_CEB(AC494,AE494,AH494,F494,F494,J494),1))))</f>
        <v/>
      </c>
      <c r="AH494" s="96" t="str" cm="1">
        <f t="array" ref="AH494">IF(A494="","",IF(INDEX(Table_Methods!A:F,MATCH(G494,Table_Methods!B:B,0),1)&lt;&gt;"BKFL1","",MAX(0,ROUND(BKFL1_STR_NRK(AC494,AE494,K494,V494,W494),1))))</f>
        <v/>
      </c>
      <c r="AI494" s="96" t="str" cm="1">
        <f t="array" ref="AI494">IF(A494="","",IF(INDEX(Table_Methods!A:F,MATCH(G494,Table_Methods!B:B,0),1)&lt;&gt;"BKFL1","",MAX(0,ROUND(BKFL1_STR_RCK(AB494,F494),1))))</f>
        <v/>
      </c>
      <c r="AJ494" s="96" t="str" cm="1">
        <f t="array" ref="AJ494">IF(A494="","",IF(INDEX(Table_Methods!A:F,MATCH(G494,Table_Methods!B:B,0),1)&lt;&gt;"BKFL2","",MAX(0,ROUND(BKFL2_CEB(AC494,AD494,AK494,F494,F494,J494),1))))</f>
        <v/>
      </c>
      <c r="AK494" s="96" t="str" cm="1">
        <f t="array" ref="AK494">IF(A494="","",IF(INDEX(Table_Methods!A:F,MATCH(G494,Table_Methods!B:B,0),1)&lt;&gt;"BKFL2","",MAX(0,ROUND(BKFL2_STR_NRK(AC494,AD494,K494,V494,X494),1))))</f>
        <v/>
      </c>
      <c r="AL494" s="96" t="str" cm="1">
        <f t="array" ref="AL494">IF(A494="","",IF(INDEX(Table_Methods!A:F,MATCH(G494,Table_Methods!B:B,0),1)&lt;&gt;"BKFL2","",MAX(0,ROUND(BKFL2_STR_RCK(AB494,F494),1))))</f>
        <v/>
      </c>
      <c r="AM494" s="96" t="str" cm="1">
        <f t="array" ref="AM494">IF(A494="","",IF(INDEX(Table_Methods!A:F,MATCH(G494,Table_Methods!B:B,0),1)&lt;&gt;"BKFL3","",MAX(0,ROUND(BKFL3_STR(AC494+AE494,K494),1))))</f>
        <v/>
      </c>
      <c r="AN494" s="96" t="str" cm="1">
        <f t="array" ref="AN494">IF(A494="","",IF(INDEX(Table_Methods!A:F,MATCH(G494,Table_Methods!B:B,0),1)&lt;&gt;"BKFL6","",MAX(0,ROUND(BKFL6_CEB(AC494,AE494,AO494,F494,F494,J494),1))))</f>
        <v/>
      </c>
      <c r="AO494" s="97" t="str" cm="1">
        <f t="array" ref="AO494">IF(A494="","",IF(INDEX(Table_Methods!A:F,MATCH(G494,Table_Methods!B:B,0),1)&lt;&gt;"BKFL6","",MAX(0,ROUND(BKFL6_STR_NRK(AC494,K494,V494),1))))</f>
        <v/>
      </c>
      <c r="AP494" s="96" t="str" cm="1">
        <f t="array" ref="AP494">IF(A494="","",IF(INDEX(Table_Methods!A:F,MATCH(G494,Table_Methods!B:B,0),1)&lt;&gt;"BKFL6","",MAX(0,ROUND(BKFL6_STR_RCK(AB494,F494),1))))</f>
        <v/>
      </c>
      <c r="AQ494" s="97" t="str" cm="1">
        <f t="array" ref="AQ494">IF(A494="","",IF(INDEX(Table_Methods!A:F,MATCH(G494,Table_Methods!B:B,0),1)&lt;&gt;"BKFL7","",MAX(0,ROUND(BKFL7_CEB(AC494,AD494,AR494,F494,F494,J494),1))))</f>
        <v/>
      </c>
      <c r="AR494" s="96" t="str" cm="1">
        <f t="array" ref="AR494">IF(A494="","",IF(INDEX(Table_Methods!A:F,MATCH(G494,Table_Methods!B:B,0),1)&lt;&gt;"BKFL7","",MAX(0,ROUND(BKFL7_STR_NRK(AC494,K494,V494),1))))</f>
        <v/>
      </c>
      <c r="AS494" s="96" t="str" cm="1">
        <f t="array" ref="AS494">IF(A494="","",IF(INDEX(Table_Methods!A:F,MATCH(G494,Table_Methods!B:B,0),1)&lt;&gt;"BKFL7","",MAX(0,ROUND(BKFL7_STR_RCK(AB494,F494),1))))</f>
        <v/>
      </c>
      <c r="AT494" s="97" t="str" cm="1">
        <f t="array" ref="AT494">IF(A494="","",IF(INDEX(Table_Methods!A:F,MATCH(G494,Table_Methods!B:B,0),1)&lt;&gt;"BKFL8","",MAX(0,ROUND(BKFL8_CEB(AF494,Z494,AA494),1))))</f>
        <v/>
      </c>
      <c r="AU494" s="96" t="str" cm="1">
        <f t="array" ref="AU494">IF(A494="","",IF(INDEX(Table_Methods!A:F,MATCH(G494,Table_Methods!B:B,0),1)&lt;&gt;"BKFL8","",MAX(0,ROUND(BKFL8_STR_NRK(AC494,AD494,X494,Y494,Z494),1))))</f>
        <v/>
      </c>
      <c r="AV494" s="96" t="str" cm="1">
        <f t="array" ref="AV494">IF(A494="","",IF(INDEX(Table_Methods!A:F,MATCH(G494,Table_Methods!B:B,0),1)&lt;&gt;"BKFL8","",MAX(0,ROUND(BKFL8_STR_RCK(AB494,X494),1))))</f>
        <v/>
      </c>
      <c r="AW494" s="96" t="str" cm="1">
        <f t="array" ref="AW494">IF(A494="","",IF(INDEX(Table_Methods!A:F,MATCH(G494,Table_Methods!B:B,0),1)&lt;&gt;"BKFL9","",MAX(0,ROUND(BKFL9_STR_NRK(AC494,AD494,X494,Y494,Z494),1))))</f>
        <v/>
      </c>
      <c r="AX494" s="96" t="str" cm="1">
        <f t="array" ref="AX494">IF(A494="","",IF(INDEX(Table_Methods!A:F,MATCH(G494,Table_Methods!B:B,0),1)&lt;&gt;"BKFL9","",MAX(0,ROUND(BKFL9_STR_RCK(AB494,X494),1))))</f>
        <v/>
      </c>
    </row>
    <row r="495" spans="1:50" x14ac:dyDescent="0.25">
      <c r="A495" s="82" t="str">
        <f>IF(Input!A495="","",Input!A495)</f>
        <v/>
      </c>
      <c r="B495" s="82" t="str">
        <f>IF(Input!B495="","",Input!B495)</f>
        <v/>
      </c>
      <c r="C495" s="82" t="str">
        <f>IF(Input!D495="","",Input!D495)</f>
        <v/>
      </c>
      <c r="D495" s="82" t="str">
        <f>IF(Input!E495="","",Input!E495)</f>
        <v/>
      </c>
      <c r="E495" s="82" t="str">
        <f>IF(Input!F495="","",Input!F495)</f>
        <v/>
      </c>
      <c r="F495" s="82" t="str">
        <f>IF(Input!G495="","",Input!G495)</f>
        <v/>
      </c>
      <c r="G495" s="83" t="str">
        <f>IF(Input!H495="","",Input!H495)</f>
        <v/>
      </c>
      <c r="H495" s="82" t="str">
        <f>IF(Input!I495="","",Input!I495)</f>
        <v/>
      </c>
      <c r="I495" s="82" t="str">
        <f>IF(Input!J495="","",Input!J495)</f>
        <v/>
      </c>
      <c r="J495" s="82" t="str">
        <f>IF(Input!K495="","",Input!K495)</f>
        <v/>
      </c>
      <c r="K495" s="82" t="str">
        <f>IF(Input!L495="","",Input!L495)</f>
        <v/>
      </c>
      <c r="L495" s="70" t="str">
        <f>IF(B495="","",IF(B495="Box",4,IF(AND(Project!$B$12&gt;0,ISNUMBER(Project!$B$12)),Project!$B$12,12)))</f>
        <v/>
      </c>
      <c r="M495" s="66" t="str">
        <f t="shared" si="49"/>
        <v/>
      </c>
      <c r="N495" s="66" t="str">
        <f t="shared" si="50"/>
        <v/>
      </c>
      <c r="O495" s="67" t="str" cm="1">
        <f t="array" ref="O495">IF(A495="","",ROUND(IF(B495="Circular",Circular(M495),IF(B495="Box",Box(M495,N495),Elliptical(M495,N495))),3))</f>
        <v/>
      </c>
      <c r="P495" s="66" t="str">
        <f t="shared" si="51"/>
        <v/>
      </c>
      <c r="Q495" s="66" t="str" cm="1">
        <f t="array" ref="Q495">IF(M495="","",ROUND(W(M495),2))</f>
        <v/>
      </c>
      <c r="R495" s="66" t="str" cm="1">
        <f t="array" ref="R495">IF(M495="","",ROUND(Wb(Q495,M495),2))</f>
        <v/>
      </c>
      <c r="S495" s="66" t="str" cm="1">
        <f t="array" ref="S495">IF(R495="","",ROUND(K(R495,N495,L495),2))</f>
        <v/>
      </c>
      <c r="T495" s="66" t="str" cm="1">
        <f t="array" ref="T495">IF(S495="","",ROUND(K_3(S495,P495,L495),2))</f>
        <v/>
      </c>
      <c r="U495" s="66" t="str" cm="1">
        <f t="array" ref="U495">IF(S495="","",ROUND(Wt(I495,S495,L495),2))</f>
        <v/>
      </c>
      <c r="V495" s="92" t="str" cm="1">
        <f t="array" ref="V495">IF(A495="","",MAX(ROUND(L_B2(K495,N495),2),0))</f>
        <v/>
      </c>
      <c r="W495" s="92" t="str" cm="1">
        <f t="array" ref="W495">IF(A495="","",MAX(ROUND(L_Tc(K495,I495,N495),2),0))</f>
        <v/>
      </c>
      <c r="X495" s="92" t="str" cm="1">
        <f t="array" ref="X495">IF(N495="","",ROUND(L_Vc(K495,P495,N495),2))</f>
        <v/>
      </c>
      <c r="Y495" s="92" t="str">
        <f t="shared" si="52"/>
        <v/>
      </c>
      <c r="Z495" s="92" t="str">
        <f t="shared" si="53"/>
        <v/>
      </c>
      <c r="AA495" s="92" t="str">
        <f t="shared" si="54"/>
        <v/>
      </c>
      <c r="AB495" s="76" t="str" cm="1">
        <f t="array" ref="AB495">IF(A495="","",AREA_F(IF(RIGHT(G495,4)="ment",P495,I495),R495))</f>
        <v/>
      </c>
      <c r="AC495" s="76" t="str" cm="1">
        <f t="array" ref="AC495">IF(A495="","",ROUND(AREA_BC(R495,S495,N495,O495),2))</f>
        <v/>
      </c>
      <c r="AD495" s="76" t="str">
        <f t="shared" si="55"/>
        <v/>
      </c>
      <c r="AE495" s="76" t="str" cm="1">
        <f t="array" ref="AE495">IF(A495="","",ROUND(AREA_CT(S495,U495,I495),2))</f>
        <v/>
      </c>
      <c r="AF495" s="76" t="str" cm="1">
        <f t="array" ref="AF495">IF(A495="","",ROUND(AREA_VT(T495,U495,I495,P495),2))</f>
        <v/>
      </c>
      <c r="AG495" s="96" t="str" cm="1">
        <f t="array" ref="AG495">IF(A495="","",IF(INDEX(Table_Methods!A:F,MATCH(G495,Table_Methods!B:B,0),1)&lt;&gt;"BKFL1","",MAX(0,ROUND(BKFL1_CEB(AC495,AE495,AH495,F495,F495,J495),1))))</f>
        <v/>
      </c>
      <c r="AH495" s="96" t="str" cm="1">
        <f t="array" ref="AH495">IF(A495="","",IF(INDEX(Table_Methods!A:F,MATCH(G495,Table_Methods!B:B,0),1)&lt;&gt;"BKFL1","",MAX(0,ROUND(BKFL1_STR_NRK(AC495,AE495,K495,V495,W495),1))))</f>
        <v/>
      </c>
      <c r="AI495" s="96" t="str" cm="1">
        <f t="array" ref="AI495">IF(A495="","",IF(INDEX(Table_Methods!A:F,MATCH(G495,Table_Methods!B:B,0),1)&lt;&gt;"BKFL1","",MAX(0,ROUND(BKFL1_STR_RCK(AB495,F495),1))))</f>
        <v/>
      </c>
      <c r="AJ495" s="96" t="str" cm="1">
        <f t="array" ref="AJ495">IF(A495="","",IF(INDEX(Table_Methods!A:F,MATCH(G495,Table_Methods!B:B,0),1)&lt;&gt;"BKFL2","",MAX(0,ROUND(BKFL2_CEB(AC495,AD495,AK495,F495,F495,J495),1))))</f>
        <v/>
      </c>
      <c r="AK495" s="96" t="str" cm="1">
        <f t="array" ref="AK495">IF(A495="","",IF(INDEX(Table_Methods!A:F,MATCH(G495,Table_Methods!B:B,0),1)&lt;&gt;"BKFL2","",MAX(0,ROUND(BKFL2_STR_NRK(AC495,AD495,K495,V495,X495),1))))</f>
        <v/>
      </c>
      <c r="AL495" s="96" t="str" cm="1">
        <f t="array" ref="AL495">IF(A495="","",IF(INDEX(Table_Methods!A:F,MATCH(G495,Table_Methods!B:B,0),1)&lt;&gt;"BKFL2","",MAX(0,ROUND(BKFL2_STR_RCK(AB495,F495),1))))</f>
        <v/>
      </c>
      <c r="AM495" s="96" t="str" cm="1">
        <f t="array" ref="AM495">IF(A495="","",IF(INDEX(Table_Methods!A:F,MATCH(G495,Table_Methods!B:B,0),1)&lt;&gt;"BKFL3","",MAX(0,ROUND(BKFL3_STR(AC495+AE495,K495),1))))</f>
        <v/>
      </c>
      <c r="AN495" s="96" t="str" cm="1">
        <f t="array" ref="AN495">IF(A495="","",IF(INDEX(Table_Methods!A:F,MATCH(G495,Table_Methods!B:B,0),1)&lt;&gt;"BKFL6","",MAX(0,ROUND(BKFL6_CEB(AC495,AE495,AO495,F495,F495,J495),1))))</f>
        <v/>
      </c>
      <c r="AO495" s="97" t="str" cm="1">
        <f t="array" ref="AO495">IF(A495="","",IF(INDEX(Table_Methods!A:F,MATCH(G495,Table_Methods!B:B,0),1)&lt;&gt;"BKFL6","",MAX(0,ROUND(BKFL6_STR_NRK(AC495,K495,V495),1))))</f>
        <v/>
      </c>
      <c r="AP495" s="96" t="str" cm="1">
        <f t="array" ref="AP495">IF(A495="","",IF(INDEX(Table_Methods!A:F,MATCH(G495,Table_Methods!B:B,0),1)&lt;&gt;"BKFL6","",MAX(0,ROUND(BKFL6_STR_RCK(AB495,F495),1))))</f>
        <v/>
      </c>
      <c r="AQ495" s="97" t="str" cm="1">
        <f t="array" ref="AQ495">IF(A495="","",IF(INDEX(Table_Methods!A:F,MATCH(G495,Table_Methods!B:B,0),1)&lt;&gt;"BKFL7","",MAX(0,ROUND(BKFL7_CEB(AC495,AD495,AR495,F495,F495,J495),1))))</f>
        <v/>
      </c>
      <c r="AR495" s="96" t="str" cm="1">
        <f t="array" ref="AR495">IF(A495="","",IF(INDEX(Table_Methods!A:F,MATCH(G495,Table_Methods!B:B,0),1)&lt;&gt;"BKFL7","",MAX(0,ROUND(BKFL7_STR_NRK(AC495,K495,V495),1))))</f>
        <v/>
      </c>
      <c r="AS495" s="96" t="str" cm="1">
        <f t="array" ref="AS495">IF(A495="","",IF(INDEX(Table_Methods!A:F,MATCH(G495,Table_Methods!B:B,0),1)&lt;&gt;"BKFL7","",MAX(0,ROUND(BKFL7_STR_RCK(AB495,F495),1))))</f>
        <v/>
      </c>
      <c r="AT495" s="97" t="str" cm="1">
        <f t="array" ref="AT495">IF(A495="","",IF(INDEX(Table_Methods!A:F,MATCH(G495,Table_Methods!B:B,0),1)&lt;&gt;"BKFL8","",MAX(0,ROUND(BKFL8_CEB(AF495,Z495,AA495),1))))</f>
        <v/>
      </c>
      <c r="AU495" s="96" t="str" cm="1">
        <f t="array" ref="AU495">IF(A495="","",IF(INDEX(Table_Methods!A:F,MATCH(G495,Table_Methods!B:B,0),1)&lt;&gt;"BKFL8","",MAX(0,ROUND(BKFL8_STR_NRK(AC495,AD495,X495,Y495,Z495),1))))</f>
        <v/>
      </c>
      <c r="AV495" s="96" t="str" cm="1">
        <f t="array" ref="AV495">IF(A495="","",IF(INDEX(Table_Methods!A:F,MATCH(G495,Table_Methods!B:B,0),1)&lt;&gt;"BKFL8","",MAX(0,ROUND(BKFL8_STR_RCK(AB495,X495),1))))</f>
        <v/>
      </c>
      <c r="AW495" s="96" t="str" cm="1">
        <f t="array" ref="AW495">IF(A495="","",IF(INDEX(Table_Methods!A:F,MATCH(G495,Table_Methods!B:B,0),1)&lt;&gt;"BKFL9","",MAX(0,ROUND(BKFL9_STR_NRK(AC495,AD495,X495,Y495,Z495),1))))</f>
        <v/>
      </c>
      <c r="AX495" s="96" t="str" cm="1">
        <f t="array" ref="AX495">IF(A495="","",IF(INDEX(Table_Methods!A:F,MATCH(G495,Table_Methods!B:B,0),1)&lt;&gt;"BKFL9","",MAX(0,ROUND(BKFL9_STR_RCK(AB495,X495),1))))</f>
        <v/>
      </c>
    </row>
    <row r="496" spans="1:50" x14ac:dyDescent="0.25">
      <c r="A496" s="82" t="str">
        <f>IF(Input!A496="","",Input!A496)</f>
        <v/>
      </c>
      <c r="B496" s="82" t="str">
        <f>IF(Input!B496="","",Input!B496)</f>
        <v/>
      </c>
      <c r="C496" s="82" t="str">
        <f>IF(Input!D496="","",Input!D496)</f>
        <v/>
      </c>
      <c r="D496" s="82" t="str">
        <f>IF(Input!E496="","",Input!E496)</f>
        <v/>
      </c>
      <c r="E496" s="82" t="str">
        <f>IF(Input!F496="","",Input!F496)</f>
        <v/>
      </c>
      <c r="F496" s="82" t="str">
        <f>IF(Input!G496="","",Input!G496)</f>
        <v/>
      </c>
      <c r="G496" s="83" t="str">
        <f>IF(Input!H496="","",Input!H496)</f>
        <v/>
      </c>
      <c r="H496" s="82" t="str">
        <f>IF(Input!I496="","",Input!I496)</f>
        <v/>
      </c>
      <c r="I496" s="82" t="str">
        <f>IF(Input!J496="","",Input!J496)</f>
        <v/>
      </c>
      <c r="J496" s="82" t="str">
        <f>IF(Input!K496="","",Input!K496)</f>
        <v/>
      </c>
      <c r="K496" s="82" t="str">
        <f>IF(Input!L496="","",Input!L496)</f>
        <v/>
      </c>
      <c r="L496" s="70" t="str">
        <f>IF(B496="","",IF(B496="Box",4,IF(AND(Project!$B$12&gt;0,ISNUMBER(Project!$B$12)),Project!$B$12,12)))</f>
        <v/>
      </c>
      <c r="M496" s="66" t="str">
        <f t="shared" si="49"/>
        <v/>
      </c>
      <c r="N496" s="66" t="str">
        <f t="shared" si="50"/>
        <v/>
      </c>
      <c r="O496" s="67" t="str" cm="1">
        <f t="array" ref="O496">IF(A496="","",ROUND(IF(B496="Circular",Circular(M496),IF(B496="Box",Box(M496,N496),Elliptical(M496,N496))),3))</f>
        <v/>
      </c>
      <c r="P496" s="66" t="str">
        <f t="shared" si="51"/>
        <v/>
      </c>
      <c r="Q496" s="66" t="str" cm="1">
        <f t="array" ref="Q496">IF(M496="","",ROUND(W(M496),2))</f>
        <v/>
      </c>
      <c r="R496" s="66" t="str" cm="1">
        <f t="array" ref="R496">IF(M496="","",ROUND(Wb(Q496,M496),2))</f>
        <v/>
      </c>
      <c r="S496" s="66" t="str" cm="1">
        <f t="array" ref="S496">IF(R496="","",ROUND(K(R496,N496,L496),2))</f>
        <v/>
      </c>
      <c r="T496" s="66" t="str" cm="1">
        <f t="array" ref="T496">IF(S496="","",ROUND(K_3(S496,P496,L496),2))</f>
        <v/>
      </c>
      <c r="U496" s="66" t="str" cm="1">
        <f t="array" ref="U496">IF(S496="","",ROUND(Wt(I496,S496,L496),2))</f>
        <v/>
      </c>
      <c r="V496" s="92" t="str" cm="1">
        <f t="array" ref="V496">IF(A496="","",MAX(ROUND(L_B2(K496,N496),2),0))</f>
        <v/>
      </c>
      <c r="W496" s="92" t="str" cm="1">
        <f t="array" ref="W496">IF(A496="","",MAX(ROUND(L_Tc(K496,I496,N496),2),0))</f>
        <v/>
      </c>
      <c r="X496" s="92" t="str" cm="1">
        <f t="array" ref="X496">IF(N496="","",ROUND(L_Vc(K496,P496,N496),2))</f>
        <v/>
      </c>
      <c r="Y496" s="92" t="str">
        <f t="shared" si="52"/>
        <v/>
      </c>
      <c r="Z496" s="92" t="str">
        <f t="shared" si="53"/>
        <v/>
      </c>
      <c r="AA496" s="92" t="str">
        <f t="shared" si="54"/>
        <v/>
      </c>
      <c r="AB496" s="76" t="str" cm="1">
        <f t="array" ref="AB496">IF(A496="","",AREA_F(IF(RIGHT(G496,4)="ment",P496,I496),R496))</f>
        <v/>
      </c>
      <c r="AC496" s="76" t="str" cm="1">
        <f t="array" ref="AC496">IF(A496="","",ROUND(AREA_BC(R496,S496,N496,O496),2))</f>
        <v/>
      </c>
      <c r="AD496" s="76" t="str">
        <f t="shared" si="55"/>
        <v/>
      </c>
      <c r="AE496" s="76" t="str" cm="1">
        <f t="array" ref="AE496">IF(A496="","",ROUND(AREA_CT(S496,U496,I496),2))</f>
        <v/>
      </c>
      <c r="AF496" s="76" t="str" cm="1">
        <f t="array" ref="AF496">IF(A496="","",ROUND(AREA_VT(T496,U496,I496,P496),2))</f>
        <v/>
      </c>
      <c r="AG496" s="96" t="str" cm="1">
        <f t="array" ref="AG496">IF(A496="","",IF(INDEX(Table_Methods!A:F,MATCH(G496,Table_Methods!B:B,0),1)&lt;&gt;"BKFL1","",MAX(0,ROUND(BKFL1_CEB(AC496,AE496,AH496,F496,F496,J496),1))))</f>
        <v/>
      </c>
      <c r="AH496" s="96" t="str" cm="1">
        <f t="array" ref="AH496">IF(A496="","",IF(INDEX(Table_Methods!A:F,MATCH(G496,Table_Methods!B:B,0),1)&lt;&gt;"BKFL1","",MAX(0,ROUND(BKFL1_STR_NRK(AC496,AE496,K496,V496,W496),1))))</f>
        <v/>
      </c>
      <c r="AI496" s="96" t="str" cm="1">
        <f t="array" ref="AI496">IF(A496="","",IF(INDEX(Table_Methods!A:F,MATCH(G496,Table_Methods!B:B,0),1)&lt;&gt;"BKFL1","",MAX(0,ROUND(BKFL1_STR_RCK(AB496,F496),1))))</f>
        <v/>
      </c>
      <c r="AJ496" s="96" t="str" cm="1">
        <f t="array" ref="AJ496">IF(A496="","",IF(INDEX(Table_Methods!A:F,MATCH(G496,Table_Methods!B:B,0),1)&lt;&gt;"BKFL2","",MAX(0,ROUND(BKFL2_CEB(AC496,AD496,AK496,F496,F496,J496),1))))</f>
        <v/>
      </c>
      <c r="AK496" s="96" t="str" cm="1">
        <f t="array" ref="AK496">IF(A496="","",IF(INDEX(Table_Methods!A:F,MATCH(G496,Table_Methods!B:B,0),1)&lt;&gt;"BKFL2","",MAX(0,ROUND(BKFL2_STR_NRK(AC496,AD496,K496,V496,X496),1))))</f>
        <v/>
      </c>
      <c r="AL496" s="96" t="str" cm="1">
        <f t="array" ref="AL496">IF(A496="","",IF(INDEX(Table_Methods!A:F,MATCH(G496,Table_Methods!B:B,0),1)&lt;&gt;"BKFL2","",MAX(0,ROUND(BKFL2_STR_RCK(AB496,F496),1))))</f>
        <v/>
      </c>
      <c r="AM496" s="96" t="str" cm="1">
        <f t="array" ref="AM496">IF(A496="","",IF(INDEX(Table_Methods!A:F,MATCH(G496,Table_Methods!B:B,0),1)&lt;&gt;"BKFL3","",MAX(0,ROUND(BKFL3_STR(AC496+AE496,K496),1))))</f>
        <v/>
      </c>
      <c r="AN496" s="96" t="str" cm="1">
        <f t="array" ref="AN496">IF(A496="","",IF(INDEX(Table_Methods!A:F,MATCH(G496,Table_Methods!B:B,0),1)&lt;&gt;"BKFL6","",MAX(0,ROUND(BKFL6_CEB(AC496,AE496,AO496,F496,F496,J496),1))))</f>
        <v/>
      </c>
      <c r="AO496" s="97" t="str" cm="1">
        <f t="array" ref="AO496">IF(A496="","",IF(INDEX(Table_Methods!A:F,MATCH(G496,Table_Methods!B:B,0),1)&lt;&gt;"BKFL6","",MAX(0,ROUND(BKFL6_STR_NRK(AC496,K496,V496),1))))</f>
        <v/>
      </c>
      <c r="AP496" s="96" t="str" cm="1">
        <f t="array" ref="AP496">IF(A496="","",IF(INDEX(Table_Methods!A:F,MATCH(G496,Table_Methods!B:B,0),1)&lt;&gt;"BKFL6","",MAX(0,ROUND(BKFL6_STR_RCK(AB496,F496),1))))</f>
        <v/>
      </c>
      <c r="AQ496" s="97" t="str" cm="1">
        <f t="array" ref="AQ496">IF(A496="","",IF(INDEX(Table_Methods!A:F,MATCH(G496,Table_Methods!B:B,0),1)&lt;&gt;"BKFL7","",MAX(0,ROUND(BKFL7_CEB(AC496,AD496,AR496,F496,F496,J496),1))))</f>
        <v/>
      </c>
      <c r="AR496" s="96" t="str" cm="1">
        <f t="array" ref="AR496">IF(A496="","",IF(INDEX(Table_Methods!A:F,MATCH(G496,Table_Methods!B:B,0),1)&lt;&gt;"BKFL7","",MAX(0,ROUND(BKFL7_STR_NRK(AC496,K496,V496),1))))</f>
        <v/>
      </c>
      <c r="AS496" s="96" t="str" cm="1">
        <f t="array" ref="AS496">IF(A496="","",IF(INDEX(Table_Methods!A:F,MATCH(G496,Table_Methods!B:B,0),1)&lt;&gt;"BKFL7","",MAX(0,ROUND(BKFL7_STR_RCK(AB496,F496),1))))</f>
        <v/>
      </c>
      <c r="AT496" s="97" t="str" cm="1">
        <f t="array" ref="AT496">IF(A496="","",IF(INDEX(Table_Methods!A:F,MATCH(G496,Table_Methods!B:B,0),1)&lt;&gt;"BKFL8","",MAX(0,ROUND(BKFL8_CEB(AF496,Z496,AA496),1))))</f>
        <v/>
      </c>
      <c r="AU496" s="96" t="str" cm="1">
        <f t="array" ref="AU496">IF(A496="","",IF(INDEX(Table_Methods!A:F,MATCH(G496,Table_Methods!B:B,0),1)&lt;&gt;"BKFL8","",MAX(0,ROUND(BKFL8_STR_NRK(AC496,AD496,X496,Y496,Z496),1))))</f>
        <v/>
      </c>
      <c r="AV496" s="96" t="str" cm="1">
        <f t="array" ref="AV496">IF(A496="","",IF(INDEX(Table_Methods!A:F,MATCH(G496,Table_Methods!B:B,0),1)&lt;&gt;"BKFL8","",MAX(0,ROUND(BKFL8_STR_RCK(AB496,X496),1))))</f>
        <v/>
      </c>
      <c r="AW496" s="96" t="str" cm="1">
        <f t="array" ref="AW496">IF(A496="","",IF(INDEX(Table_Methods!A:F,MATCH(G496,Table_Methods!B:B,0),1)&lt;&gt;"BKFL9","",MAX(0,ROUND(BKFL9_STR_NRK(AC496,AD496,X496,Y496,Z496),1))))</f>
        <v/>
      </c>
      <c r="AX496" s="96" t="str" cm="1">
        <f t="array" ref="AX496">IF(A496="","",IF(INDEX(Table_Methods!A:F,MATCH(G496,Table_Methods!B:B,0),1)&lt;&gt;"BKFL9","",MAX(0,ROUND(BKFL9_STR_RCK(AB496,X496),1))))</f>
        <v/>
      </c>
    </row>
    <row r="497" spans="1:50" x14ac:dyDescent="0.25">
      <c r="A497" s="82" t="str">
        <f>IF(Input!A497="","",Input!A497)</f>
        <v/>
      </c>
      <c r="B497" s="82" t="str">
        <f>IF(Input!B497="","",Input!B497)</f>
        <v/>
      </c>
      <c r="C497" s="82" t="str">
        <f>IF(Input!D497="","",Input!D497)</f>
        <v/>
      </c>
      <c r="D497" s="82" t="str">
        <f>IF(Input!E497="","",Input!E497)</f>
        <v/>
      </c>
      <c r="E497" s="82" t="str">
        <f>IF(Input!F497="","",Input!F497)</f>
        <v/>
      </c>
      <c r="F497" s="82" t="str">
        <f>IF(Input!G497="","",Input!G497)</f>
        <v/>
      </c>
      <c r="G497" s="83" t="str">
        <f>IF(Input!H497="","",Input!H497)</f>
        <v/>
      </c>
      <c r="H497" s="82" t="str">
        <f>IF(Input!I497="","",Input!I497)</f>
        <v/>
      </c>
      <c r="I497" s="82" t="str">
        <f>IF(Input!J497="","",Input!J497)</f>
        <v/>
      </c>
      <c r="J497" s="82" t="str">
        <f>IF(Input!K497="","",Input!K497)</f>
        <v/>
      </c>
      <c r="K497" s="82" t="str">
        <f>IF(Input!L497="","",Input!L497)</f>
        <v/>
      </c>
      <c r="L497" s="70" t="str">
        <f>IF(B497="","",IF(B497="Box",4,IF(AND(Project!$B$12&gt;0,ISNUMBER(Project!$B$12)),Project!$B$12,12)))</f>
        <v/>
      </c>
      <c r="M497" s="66" t="str">
        <f t="shared" si="49"/>
        <v/>
      </c>
      <c r="N497" s="66" t="str">
        <f t="shared" si="50"/>
        <v/>
      </c>
      <c r="O497" s="67" t="str" cm="1">
        <f t="array" ref="O497">IF(A497="","",ROUND(IF(B497="Circular",Circular(M497),IF(B497="Box",Box(M497,N497),Elliptical(M497,N497))),3))</f>
        <v/>
      </c>
      <c r="P497" s="66" t="str">
        <f t="shared" si="51"/>
        <v/>
      </c>
      <c r="Q497" s="66" t="str" cm="1">
        <f t="array" ref="Q497">IF(M497="","",ROUND(W(M497),2))</f>
        <v/>
      </c>
      <c r="R497" s="66" t="str" cm="1">
        <f t="array" ref="R497">IF(M497="","",ROUND(Wb(Q497,M497),2))</f>
        <v/>
      </c>
      <c r="S497" s="66" t="str" cm="1">
        <f t="array" ref="S497">IF(R497="","",ROUND(K(R497,N497,L497),2))</f>
        <v/>
      </c>
      <c r="T497" s="66" t="str" cm="1">
        <f t="array" ref="T497">IF(S497="","",ROUND(K_3(S497,P497,L497),2))</f>
        <v/>
      </c>
      <c r="U497" s="66" t="str" cm="1">
        <f t="array" ref="U497">IF(S497="","",ROUND(Wt(I497,S497,L497),2))</f>
        <v/>
      </c>
      <c r="V497" s="92" t="str" cm="1">
        <f t="array" ref="V497">IF(A497="","",MAX(ROUND(L_B2(K497,N497),2),0))</f>
        <v/>
      </c>
      <c r="W497" s="92" t="str" cm="1">
        <f t="array" ref="W497">IF(A497="","",MAX(ROUND(L_Tc(K497,I497,N497),2),0))</f>
        <v/>
      </c>
      <c r="X497" s="92" t="str" cm="1">
        <f t="array" ref="X497">IF(N497="","",ROUND(L_Vc(K497,P497,N497),2))</f>
        <v/>
      </c>
      <c r="Y497" s="92" t="str">
        <f t="shared" si="52"/>
        <v/>
      </c>
      <c r="Z497" s="92" t="str">
        <f t="shared" si="53"/>
        <v/>
      </c>
      <c r="AA497" s="92" t="str">
        <f t="shared" si="54"/>
        <v/>
      </c>
      <c r="AB497" s="76" t="str" cm="1">
        <f t="array" ref="AB497">IF(A497="","",AREA_F(IF(RIGHT(G497,4)="ment",P497,I497),R497))</f>
        <v/>
      </c>
      <c r="AC497" s="76" t="str" cm="1">
        <f t="array" ref="AC497">IF(A497="","",ROUND(AREA_BC(R497,S497,N497,O497),2))</f>
        <v/>
      </c>
      <c r="AD497" s="76" t="str">
        <f t="shared" si="55"/>
        <v/>
      </c>
      <c r="AE497" s="76" t="str" cm="1">
        <f t="array" ref="AE497">IF(A497="","",ROUND(AREA_CT(S497,U497,I497),2))</f>
        <v/>
      </c>
      <c r="AF497" s="76" t="str" cm="1">
        <f t="array" ref="AF497">IF(A497="","",ROUND(AREA_VT(T497,U497,I497,P497),2))</f>
        <v/>
      </c>
      <c r="AG497" s="96" t="str" cm="1">
        <f t="array" ref="AG497">IF(A497="","",IF(INDEX(Table_Methods!A:F,MATCH(G497,Table_Methods!B:B,0),1)&lt;&gt;"BKFL1","",MAX(0,ROUND(BKFL1_CEB(AC497,AE497,AH497,F497,F497,J497),1))))</f>
        <v/>
      </c>
      <c r="AH497" s="96" t="str" cm="1">
        <f t="array" ref="AH497">IF(A497="","",IF(INDEX(Table_Methods!A:F,MATCH(G497,Table_Methods!B:B,0),1)&lt;&gt;"BKFL1","",MAX(0,ROUND(BKFL1_STR_NRK(AC497,AE497,K497,V497,W497),1))))</f>
        <v/>
      </c>
      <c r="AI497" s="96" t="str" cm="1">
        <f t="array" ref="AI497">IF(A497="","",IF(INDEX(Table_Methods!A:F,MATCH(G497,Table_Methods!B:B,0),1)&lt;&gt;"BKFL1","",MAX(0,ROUND(BKFL1_STR_RCK(AB497,F497),1))))</f>
        <v/>
      </c>
      <c r="AJ497" s="96" t="str" cm="1">
        <f t="array" ref="AJ497">IF(A497="","",IF(INDEX(Table_Methods!A:F,MATCH(G497,Table_Methods!B:B,0),1)&lt;&gt;"BKFL2","",MAX(0,ROUND(BKFL2_CEB(AC497,AD497,AK497,F497,F497,J497),1))))</f>
        <v/>
      </c>
      <c r="AK497" s="96" t="str" cm="1">
        <f t="array" ref="AK497">IF(A497="","",IF(INDEX(Table_Methods!A:F,MATCH(G497,Table_Methods!B:B,0),1)&lt;&gt;"BKFL2","",MAX(0,ROUND(BKFL2_STR_NRK(AC497,AD497,K497,V497,X497),1))))</f>
        <v/>
      </c>
      <c r="AL497" s="96" t="str" cm="1">
        <f t="array" ref="AL497">IF(A497="","",IF(INDEX(Table_Methods!A:F,MATCH(G497,Table_Methods!B:B,0),1)&lt;&gt;"BKFL2","",MAX(0,ROUND(BKFL2_STR_RCK(AB497,F497),1))))</f>
        <v/>
      </c>
      <c r="AM497" s="96" t="str" cm="1">
        <f t="array" ref="AM497">IF(A497="","",IF(INDEX(Table_Methods!A:F,MATCH(G497,Table_Methods!B:B,0),1)&lt;&gt;"BKFL3","",MAX(0,ROUND(BKFL3_STR(AC497+AE497,K497),1))))</f>
        <v/>
      </c>
      <c r="AN497" s="96" t="str" cm="1">
        <f t="array" ref="AN497">IF(A497="","",IF(INDEX(Table_Methods!A:F,MATCH(G497,Table_Methods!B:B,0),1)&lt;&gt;"BKFL6","",MAX(0,ROUND(BKFL6_CEB(AC497,AE497,AO497,F497,F497,J497),1))))</f>
        <v/>
      </c>
      <c r="AO497" s="97" t="str" cm="1">
        <f t="array" ref="AO497">IF(A497="","",IF(INDEX(Table_Methods!A:F,MATCH(G497,Table_Methods!B:B,0),1)&lt;&gt;"BKFL6","",MAX(0,ROUND(BKFL6_STR_NRK(AC497,K497,V497),1))))</f>
        <v/>
      </c>
      <c r="AP497" s="96" t="str" cm="1">
        <f t="array" ref="AP497">IF(A497="","",IF(INDEX(Table_Methods!A:F,MATCH(G497,Table_Methods!B:B,0),1)&lt;&gt;"BKFL6","",MAX(0,ROUND(BKFL6_STR_RCK(AB497,F497),1))))</f>
        <v/>
      </c>
      <c r="AQ497" s="97" t="str" cm="1">
        <f t="array" ref="AQ497">IF(A497="","",IF(INDEX(Table_Methods!A:F,MATCH(G497,Table_Methods!B:B,0),1)&lt;&gt;"BKFL7","",MAX(0,ROUND(BKFL7_CEB(AC497,AD497,AR497,F497,F497,J497),1))))</f>
        <v/>
      </c>
      <c r="AR497" s="96" t="str" cm="1">
        <f t="array" ref="AR497">IF(A497="","",IF(INDEX(Table_Methods!A:F,MATCH(G497,Table_Methods!B:B,0),1)&lt;&gt;"BKFL7","",MAX(0,ROUND(BKFL7_STR_NRK(AC497,K497,V497),1))))</f>
        <v/>
      </c>
      <c r="AS497" s="96" t="str" cm="1">
        <f t="array" ref="AS497">IF(A497="","",IF(INDEX(Table_Methods!A:F,MATCH(G497,Table_Methods!B:B,0),1)&lt;&gt;"BKFL7","",MAX(0,ROUND(BKFL7_STR_RCK(AB497,F497),1))))</f>
        <v/>
      </c>
      <c r="AT497" s="97" t="str" cm="1">
        <f t="array" ref="AT497">IF(A497="","",IF(INDEX(Table_Methods!A:F,MATCH(G497,Table_Methods!B:B,0),1)&lt;&gt;"BKFL8","",MAX(0,ROUND(BKFL8_CEB(AF497,Z497,AA497),1))))</f>
        <v/>
      </c>
      <c r="AU497" s="96" t="str" cm="1">
        <f t="array" ref="AU497">IF(A497="","",IF(INDEX(Table_Methods!A:F,MATCH(G497,Table_Methods!B:B,0),1)&lt;&gt;"BKFL8","",MAX(0,ROUND(BKFL8_STR_NRK(AC497,AD497,X497,Y497,Z497),1))))</f>
        <v/>
      </c>
      <c r="AV497" s="96" t="str" cm="1">
        <f t="array" ref="AV497">IF(A497="","",IF(INDEX(Table_Methods!A:F,MATCH(G497,Table_Methods!B:B,0),1)&lt;&gt;"BKFL8","",MAX(0,ROUND(BKFL8_STR_RCK(AB497,X497),1))))</f>
        <v/>
      </c>
      <c r="AW497" s="96" t="str" cm="1">
        <f t="array" ref="AW497">IF(A497="","",IF(INDEX(Table_Methods!A:F,MATCH(G497,Table_Methods!B:B,0),1)&lt;&gt;"BKFL9","",MAX(0,ROUND(BKFL9_STR_NRK(AC497,AD497,X497,Y497,Z497),1))))</f>
        <v/>
      </c>
      <c r="AX497" s="96" t="str" cm="1">
        <f t="array" ref="AX497">IF(A497="","",IF(INDEX(Table_Methods!A:F,MATCH(G497,Table_Methods!B:B,0),1)&lt;&gt;"BKFL9","",MAX(0,ROUND(BKFL9_STR_RCK(AB497,X497),1))))</f>
        <v/>
      </c>
    </row>
    <row r="498" spans="1:50" x14ac:dyDescent="0.25">
      <c r="A498" s="82" t="str">
        <f>IF(Input!A498="","",Input!A498)</f>
        <v/>
      </c>
      <c r="B498" s="82" t="str">
        <f>IF(Input!B498="","",Input!B498)</f>
        <v/>
      </c>
      <c r="C498" s="82" t="str">
        <f>IF(Input!D498="","",Input!D498)</f>
        <v/>
      </c>
      <c r="D498" s="82" t="str">
        <f>IF(Input!E498="","",Input!E498)</f>
        <v/>
      </c>
      <c r="E498" s="82" t="str">
        <f>IF(Input!F498="","",Input!F498)</f>
        <v/>
      </c>
      <c r="F498" s="82" t="str">
        <f>IF(Input!G498="","",Input!G498)</f>
        <v/>
      </c>
      <c r="G498" s="83" t="str">
        <f>IF(Input!H498="","",Input!H498)</f>
        <v/>
      </c>
      <c r="H498" s="82" t="str">
        <f>IF(Input!I498="","",Input!I498)</f>
        <v/>
      </c>
      <c r="I498" s="82" t="str">
        <f>IF(Input!J498="","",Input!J498)</f>
        <v/>
      </c>
      <c r="J498" s="82" t="str">
        <f>IF(Input!K498="","",Input!K498)</f>
        <v/>
      </c>
      <c r="K498" s="82" t="str">
        <f>IF(Input!L498="","",Input!L498)</f>
        <v/>
      </c>
      <c r="L498" s="70" t="str">
        <f>IF(B498="","",IF(B498="Box",4,IF(AND(Project!$B$12&gt;0,ISNUMBER(Project!$B$12)),Project!$B$12,12)))</f>
        <v/>
      </c>
      <c r="M498" s="66" t="str">
        <f t="shared" si="49"/>
        <v/>
      </c>
      <c r="N498" s="66" t="str">
        <f t="shared" si="50"/>
        <v/>
      </c>
      <c r="O498" s="67" t="str" cm="1">
        <f t="array" ref="O498">IF(A498="","",ROUND(IF(B498="Circular",Circular(M498),IF(B498="Box",Box(M498,N498),Elliptical(M498,N498))),3))</f>
        <v/>
      </c>
      <c r="P498" s="66" t="str">
        <f t="shared" si="51"/>
        <v/>
      </c>
      <c r="Q498" s="66" t="str" cm="1">
        <f t="array" ref="Q498">IF(M498="","",ROUND(W(M498),2))</f>
        <v/>
      </c>
      <c r="R498" s="66" t="str" cm="1">
        <f t="array" ref="R498">IF(M498="","",ROUND(Wb(Q498,M498),2))</f>
        <v/>
      </c>
      <c r="S498" s="66" t="str" cm="1">
        <f t="array" ref="S498">IF(R498="","",ROUND(K(R498,N498,L498),2))</f>
        <v/>
      </c>
      <c r="T498" s="66" t="str" cm="1">
        <f t="array" ref="T498">IF(S498="","",ROUND(K_3(S498,P498,L498),2))</f>
        <v/>
      </c>
      <c r="U498" s="66" t="str" cm="1">
        <f t="array" ref="U498">IF(S498="","",ROUND(Wt(I498,S498,L498),2))</f>
        <v/>
      </c>
      <c r="V498" s="92" t="str" cm="1">
        <f t="array" ref="V498">IF(A498="","",MAX(ROUND(L_B2(K498,N498),2),0))</f>
        <v/>
      </c>
      <c r="W498" s="92" t="str" cm="1">
        <f t="array" ref="W498">IF(A498="","",MAX(ROUND(L_Tc(K498,I498,N498),2),0))</f>
        <v/>
      </c>
      <c r="X498" s="92" t="str" cm="1">
        <f t="array" ref="X498">IF(N498="","",ROUND(L_Vc(K498,P498,N498),2))</f>
        <v/>
      </c>
      <c r="Y498" s="92" t="str">
        <f t="shared" si="52"/>
        <v/>
      </c>
      <c r="Z498" s="92" t="str">
        <f t="shared" si="53"/>
        <v/>
      </c>
      <c r="AA498" s="92" t="str">
        <f t="shared" si="54"/>
        <v/>
      </c>
      <c r="AB498" s="76" t="str" cm="1">
        <f t="array" ref="AB498">IF(A498="","",AREA_F(IF(RIGHT(G498,4)="ment",P498,I498),R498))</f>
        <v/>
      </c>
      <c r="AC498" s="76" t="str" cm="1">
        <f t="array" ref="AC498">IF(A498="","",ROUND(AREA_BC(R498,S498,N498,O498),2))</f>
        <v/>
      </c>
      <c r="AD498" s="76" t="str">
        <f t="shared" si="55"/>
        <v/>
      </c>
      <c r="AE498" s="76" t="str" cm="1">
        <f t="array" ref="AE498">IF(A498="","",ROUND(AREA_CT(S498,U498,I498),2))</f>
        <v/>
      </c>
      <c r="AF498" s="76" t="str" cm="1">
        <f t="array" ref="AF498">IF(A498="","",ROUND(AREA_VT(T498,U498,I498,P498),2))</f>
        <v/>
      </c>
      <c r="AG498" s="96" t="str" cm="1">
        <f t="array" ref="AG498">IF(A498="","",IF(INDEX(Table_Methods!A:F,MATCH(G498,Table_Methods!B:B,0),1)&lt;&gt;"BKFL1","",MAX(0,ROUND(BKFL1_CEB(AC498,AE498,AH498,F498,F498,J498),1))))</f>
        <v/>
      </c>
      <c r="AH498" s="96" t="str" cm="1">
        <f t="array" ref="AH498">IF(A498="","",IF(INDEX(Table_Methods!A:F,MATCH(G498,Table_Methods!B:B,0),1)&lt;&gt;"BKFL1","",MAX(0,ROUND(BKFL1_STR_NRK(AC498,AE498,K498,V498,W498),1))))</f>
        <v/>
      </c>
      <c r="AI498" s="96" t="str" cm="1">
        <f t="array" ref="AI498">IF(A498="","",IF(INDEX(Table_Methods!A:F,MATCH(G498,Table_Methods!B:B,0),1)&lt;&gt;"BKFL1","",MAX(0,ROUND(BKFL1_STR_RCK(AB498,F498),1))))</f>
        <v/>
      </c>
      <c r="AJ498" s="96" t="str" cm="1">
        <f t="array" ref="AJ498">IF(A498="","",IF(INDEX(Table_Methods!A:F,MATCH(G498,Table_Methods!B:B,0),1)&lt;&gt;"BKFL2","",MAX(0,ROUND(BKFL2_CEB(AC498,AD498,AK498,F498,F498,J498),1))))</f>
        <v/>
      </c>
      <c r="AK498" s="96" t="str" cm="1">
        <f t="array" ref="AK498">IF(A498="","",IF(INDEX(Table_Methods!A:F,MATCH(G498,Table_Methods!B:B,0),1)&lt;&gt;"BKFL2","",MAX(0,ROUND(BKFL2_STR_NRK(AC498,AD498,K498,V498,X498),1))))</f>
        <v/>
      </c>
      <c r="AL498" s="96" t="str" cm="1">
        <f t="array" ref="AL498">IF(A498="","",IF(INDEX(Table_Methods!A:F,MATCH(G498,Table_Methods!B:B,0),1)&lt;&gt;"BKFL2","",MAX(0,ROUND(BKFL2_STR_RCK(AB498,F498),1))))</f>
        <v/>
      </c>
      <c r="AM498" s="96" t="str" cm="1">
        <f t="array" ref="AM498">IF(A498="","",IF(INDEX(Table_Methods!A:F,MATCH(G498,Table_Methods!B:B,0),1)&lt;&gt;"BKFL3","",MAX(0,ROUND(BKFL3_STR(AC498+AE498,K498),1))))</f>
        <v/>
      </c>
      <c r="AN498" s="96" t="str" cm="1">
        <f t="array" ref="AN498">IF(A498="","",IF(INDEX(Table_Methods!A:F,MATCH(G498,Table_Methods!B:B,0),1)&lt;&gt;"BKFL6","",MAX(0,ROUND(BKFL6_CEB(AC498,AE498,AO498,F498,F498,J498),1))))</f>
        <v/>
      </c>
      <c r="AO498" s="97" t="str" cm="1">
        <f t="array" ref="AO498">IF(A498="","",IF(INDEX(Table_Methods!A:F,MATCH(G498,Table_Methods!B:B,0),1)&lt;&gt;"BKFL6","",MAX(0,ROUND(BKFL6_STR_NRK(AC498,K498,V498),1))))</f>
        <v/>
      </c>
      <c r="AP498" s="96" t="str" cm="1">
        <f t="array" ref="AP498">IF(A498="","",IF(INDEX(Table_Methods!A:F,MATCH(G498,Table_Methods!B:B,0),1)&lt;&gt;"BKFL6","",MAX(0,ROUND(BKFL6_STR_RCK(AB498,F498),1))))</f>
        <v/>
      </c>
      <c r="AQ498" s="97" t="str" cm="1">
        <f t="array" ref="AQ498">IF(A498="","",IF(INDEX(Table_Methods!A:F,MATCH(G498,Table_Methods!B:B,0),1)&lt;&gt;"BKFL7","",MAX(0,ROUND(BKFL7_CEB(AC498,AD498,AR498,F498,F498,J498),1))))</f>
        <v/>
      </c>
      <c r="AR498" s="96" t="str" cm="1">
        <f t="array" ref="AR498">IF(A498="","",IF(INDEX(Table_Methods!A:F,MATCH(G498,Table_Methods!B:B,0),1)&lt;&gt;"BKFL7","",MAX(0,ROUND(BKFL7_STR_NRK(AC498,K498,V498),1))))</f>
        <v/>
      </c>
      <c r="AS498" s="96" t="str" cm="1">
        <f t="array" ref="AS498">IF(A498="","",IF(INDEX(Table_Methods!A:F,MATCH(G498,Table_Methods!B:B,0),1)&lt;&gt;"BKFL7","",MAX(0,ROUND(BKFL7_STR_RCK(AB498,F498),1))))</f>
        <v/>
      </c>
      <c r="AT498" s="97" t="str" cm="1">
        <f t="array" ref="AT498">IF(A498="","",IF(INDEX(Table_Methods!A:F,MATCH(G498,Table_Methods!B:B,0),1)&lt;&gt;"BKFL8","",MAX(0,ROUND(BKFL8_CEB(AF498,Z498,AA498),1))))</f>
        <v/>
      </c>
      <c r="AU498" s="96" t="str" cm="1">
        <f t="array" ref="AU498">IF(A498="","",IF(INDEX(Table_Methods!A:F,MATCH(G498,Table_Methods!B:B,0),1)&lt;&gt;"BKFL8","",MAX(0,ROUND(BKFL8_STR_NRK(AC498,AD498,X498,Y498,Z498),1))))</f>
        <v/>
      </c>
      <c r="AV498" s="96" t="str" cm="1">
        <f t="array" ref="AV498">IF(A498="","",IF(INDEX(Table_Methods!A:F,MATCH(G498,Table_Methods!B:B,0),1)&lt;&gt;"BKFL8","",MAX(0,ROUND(BKFL8_STR_RCK(AB498,X498),1))))</f>
        <v/>
      </c>
      <c r="AW498" s="96" t="str" cm="1">
        <f t="array" ref="AW498">IF(A498="","",IF(INDEX(Table_Methods!A:F,MATCH(G498,Table_Methods!B:B,0),1)&lt;&gt;"BKFL9","",MAX(0,ROUND(BKFL9_STR_NRK(AC498,AD498,X498,Y498,Z498),1))))</f>
        <v/>
      </c>
      <c r="AX498" s="96" t="str" cm="1">
        <f t="array" ref="AX498">IF(A498="","",IF(INDEX(Table_Methods!A:F,MATCH(G498,Table_Methods!B:B,0),1)&lt;&gt;"BKFL9","",MAX(0,ROUND(BKFL9_STR_RCK(AB498,X498),1))))</f>
        <v/>
      </c>
    </row>
    <row r="499" spans="1:50" x14ac:dyDescent="0.25">
      <c r="A499" s="82" t="str">
        <f>IF(Input!A499="","",Input!A499)</f>
        <v/>
      </c>
      <c r="B499" s="82" t="str">
        <f>IF(Input!B499="","",Input!B499)</f>
        <v/>
      </c>
      <c r="C499" s="82" t="str">
        <f>IF(Input!D499="","",Input!D499)</f>
        <v/>
      </c>
      <c r="D499" s="82" t="str">
        <f>IF(Input!E499="","",Input!E499)</f>
        <v/>
      </c>
      <c r="E499" s="82" t="str">
        <f>IF(Input!F499="","",Input!F499)</f>
        <v/>
      </c>
      <c r="F499" s="82" t="str">
        <f>IF(Input!G499="","",Input!G499)</f>
        <v/>
      </c>
      <c r="G499" s="83" t="str">
        <f>IF(Input!H499="","",Input!H499)</f>
        <v/>
      </c>
      <c r="H499" s="82" t="str">
        <f>IF(Input!I499="","",Input!I499)</f>
        <v/>
      </c>
      <c r="I499" s="82" t="str">
        <f>IF(Input!J499="","",Input!J499)</f>
        <v/>
      </c>
      <c r="J499" s="82" t="str">
        <f>IF(Input!K499="","",Input!K499)</f>
        <v/>
      </c>
      <c r="K499" s="82" t="str">
        <f>IF(Input!L499="","",Input!L499)</f>
        <v/>
      </c>
      <c r="L499" s="70" t="str">
        <f>IF(B499="","",IF(B499="Box",4,IF(AND(Project!$B$12&gt;0,ISNUMBER(Project!$B$12)),Project!$B$12,12)))</f>
        <v/>
      </c>
      <c r="M499" s="66" t="str">
        <f t="shared" si="49"/>
        <v/>
      </c>
      <c r="N499" s="66" t="str">
        <f t="shared" si="50"/>
        <v/>
      </c>
      <c r="O499" s="67" t="str" cm="1">
        <f t="array" ref="O499">IF(A499="","",ROUND(IF(B499="Circular",Circular(M499),IF(B499="Box",Box(M499,N499),Elliptical(M499,N499))),3))</f>
        <v/>
      </c>
      <c r="P499" s="66" t="str">
        <f t="shared" si="51"/>
        <v/>
      </c>
      <c r="Q499" s="66" t="str" cm="1">
        <f t="array" ref="Q499">IF(M499="","",ROUND(W(M499),2))</f>
        <v/>
      </c>
      <c r="R499" s="66" t="str" cm="1">
        <f t="array" ref="R499">IF(M499="","",ROUND(Wb(Q499,M499),2))</f>
        <v/>
      </c>
      <c r="S499" s="66" t="str" cm="1">
        <f t="array" ref="S499">IF(R499="","",ROUND(K(R499,N499,L499),2))</f>
        <v/>
      </c>
      <c r="T499" s="66" t="str" cm="1">
        <f t="array" ref="T499">IF(S499="","",ROUND(K_3(S499,P499,L499),2))</f>
        <v/>
      </c>
      <c r="U499" s="66" t="str" cm="1">
        <f t="array" ref="U499">IF(S499="","",ROUND(Wt(I499,S499,L499),2))</f>
        <v/>
      </c>
      <c r="V499" s="92" t="str" cm="1">
        <f t="array" ref="V499">IF(A499="","",MAX(ROUND(L_B2(K499,N499),2),0))</f>
        <v/>
      </c>
      <c r="W499" s="92" t="str" cm="1">
        <f t="array" ref="W499">IF(A499="","",MAX(ROUND(L_Tc(K499,I499,N499),2),0))</f>
        <v/>
      </c>
      <c r="X499" s="92" t="str" cm="1">
        <f t="array" ref="X499">IF(N499="","",ROUND(L_Vc(K499,P499,N499),2))</f>
        <v/>
      </c>
      <c r="Y499" s="92" t="str">
        <f t="shared" si="52"/>
        <v/>
      </c>
      <c r="Z499" s="92" t="str">
        <f t="shared" si="53"/>
        <v/>
      </c>
      <c r="AA499" s="92" t="str">
        <f t="shared" si="54"/>
        <v/>
      </c>
      <c r="AB499" s="76" t="str" cm="1">
        <f t="array" ref="AB499">IF(A499="","",AREA_F(IF(RIGHT(G499,4)="ment",P499,I499),R499))</f>
        <v/>
      </c>
      <c r="AC499" s="76" t="str" cm="1">
        <f t="array" ref="AC499">IF(A499="","",ROUND(AREA_BC(R499,S499,N499,O499),2))</f>
        <v/>
      </c>
      <c r="AD499" s="76" t="str">
        <f t="shared" si="55"/>
        <v/>
      </c>
      <c r="AE499" s="76" t="str" cm="1">
        <f t="array" ref="AE499">IF(A499="","",ROUND(AREA_CT(S499,U499,I499),2))</f>
        <v/>
      </c>
      <c r="AF499" s="76" t="str" cm="1">
        <f t="array" ref="AF499">IF(A499="","",ROUND(AREA_VT(T499,U499,I499,P499),2))</f>
        <v/>
      </c>
      <c r="AG499" s="96" t="str" cm="1">
        <f t="array" ref="AG499">IF(A499="","",IF(INDEX(Table_Methods!A:F,MATCH(G499,Table_Methods!B:B,0),1)&lt;&gt;"BKFL1","",MAX(0,ROUND(BKFL1_CEB(AC499,AE499,AH499,F499,F499,J499),1))))</f>
        <v/>
      </c>
      <c r="AH499" s="96" t="str" cm="1">
        <f t="array" ref="AH499">IF(A499="","",IF(INDEX(Table_Methods!A:F,MATCH(G499,Table_Methods!B:B,0),1)&lt;&gt;"BKFL1","",MAX(0,ROUND(BKFL1_STR_NRK(AC499,AE499,K499,V499,W499),1))))</f>
        <v/>
      </c>
      <c r="AI499" s="96" t="str" cm="1">
        <f t="array" ref="AI499">IF(A499="","",IF(INDEX(Table_Methods!A:F,MATCH(G499,Table_Methods!B:B,0),1)&lt;&gt;"BKFL1","",MAX(0,ROUND(BKFL1_STR_RCK(AB499,F499),1))))</f>
        <v/>
      </c>
      <c r="AJ499" s="96" t="str" cm="1">
        <f t="array" ref="AJ499">IF(A499="","",IF(INDEX(Table_Methods!A:F,MATCH(G499,Table_Methods!B:B,0),1)&lt;&gt;"BKFL2","",MAX(0,ROUND(BKFL2_CEB(AC499,AD499,AK499,F499,F499,J499),1))))</f>
        <v/>
      </c>
      <c r="AK499" s="96" t="str" cm="1">
        <f t="array" ref="AK499">IF(A499="","",IF(INDEX(Table_Methods!A:F,MATCH(G499,Table_Methods!B:B,0),1)&lt;&gt;"BKFL2","",MAX(0,ROUND(BKFL2_STR_NRK(AC499,AD499,K499,V499,X499),1))))</f>
        <v/>
      </c>
      <c r="AL499" s="96" t="str" cm="1">
        <f t="array" ref="AL499">IF(A499="","",IF(INDEX(Table_Methods!A:F,MATCH(G499,Table_Methods!B:B,0),1)&lt;&gt;"BKFL2","",MAX(0,ROUND(BKFL2_STR_RCK(AB499,F499),1))))</f>
        <v/>
      </c>
      <c r="AM499" s="96" t="str" cm="1">
        <f t="array" ref="AM499">IF(A499="","",IF(INDEX(Table_Methods!A:F,MATCH(G499,Table_Methods!B:B,0),1)&lt;&gt;"BKFL3","",MAX(0,ROUND(BKFL3_STR(AC499+AE499,K499),1))))</f>
        <v/>
      </c>
      <c r="AN499" s="96" t="str" cm="1">
        <f t="array" ref="AN499">IF(A499="","",IF(INDEX(Table_Methods!A:F,MATCH(G499,Table_Methods!B:B,0),1)&lt;&gt;"BKFL6","",MAX(0,ROUND(BKFL6_CEB(AC499,AE499,AO499,F499,F499,J499),1))))</f>
        <v/>
      </c>
      <c r="AO499" s="97" t="str" cm="1">
        <f t="array" ref="AO499">IF(A499="","",IF(INDEX(Table_Methods!A:F,MATCH(G499,Table_Methods!B:B,0),1)&lt;&gt;"BKFL6","",MAX(0,ROUND(BKFL6_STR_NRK(AC499,K499,V499),1))))</f>
        <v/>
      </c>
      <c r="AP499" s="96" t="str" cm="1">
        <f t="array" ref="AP499">IF(A499="","",IF(INDEX(Table_Methods!A:F,MATCH(G499,Table_Methods!B:B,0),1)&lt;&gt;"BKFL6","",MAX(0,ROUND(BKFL6_STR_RCK(AB499,F499),1))))</f>
        <v/>
      </c>
      <c r="AQ499" s="97" t="str" cm="1">
        <f t="array" ref="AQ499">IF(A499="","",IF(INDEX(Table_Methods!A:F,MATCH(G499,Table_Methods!B:B,0),1)&lt;&gt;"BKFL7","",MAX(0,ROUND(BKFL7_CEB(AC499,AD499,AR499,F499,F499,J499),1))))</f>
        <v/>
      </c>
      <c r="AR499" s="96" t="str" cm="1">
        <f t="array" ref="AR499">IF(A499="","",IF(INDEX(Table_Methods!A:F,MATCH(G499,Table_Methods!B:B,0),1)&lt;&gt;"BKFL7","",MAX(0,ROUND(BKFL7_STR_NRK(AC499,K499,V499),1))))</f>
        <v/>
      </c>
      <c r="AS499" s="96" t="str" cm="1">
        <f t="array" ref="AS499">IF(A499="","",IF(INDEX(Table_Methods!A:F,MATCH(G499,Table_Methods!B:B,0),1)&lt;&gt;"BKFL7","",MAX(0,ROUND(BKFL7_STR_RCK(AB499,F499),1))))</f>
        <v/>
      </c>
      <c r="AT499" s="97" t="str" cm="1">
        <f t="array" ref="AT499">IF(A499="","",IF(INDEX(Table_Methods!A:F,MATCH(G499,Table_Methods!B:B,0),1)&lt;&gt;"BKFL8","",MAX(0,ROUND(BKFL8_CEB(AF499,Z499,AA499),1))))</f>
        <v/>
      </c>
      <c r="AU499" s="96" t="str" cm="1">
        <f t="array" ref="AU499">IF(A499="","",IF(INDEX(Table_Methods!A:F,MATCH(G499,Table_Methods!B:B,0),1)&lt;&gt;"BKFL8","",MAX(0,ROUND(BKFL8_STR_NRK(AC499,AD499,X499,Y499,Z499),1))))</f>
        <v/>
      </c>
      <c r="AV499" s="96" t="str" cm="1">
        <f t="array" ref="AV499">IF(A499="","",IF(INDEX(Table_Methods!A:F,MATCH(G499,Table_Methods!B:B,0),1)&lt;&gt;"BKFL8","",MAX(0,ROUND(BKFL8_STR_RCK(AB499,X499),1))))</f>
        <v/>
      </c>
      <c r="AW499" s="96" t="str" cm="1">
        <f t="array" ref="AW499">IF(A499="","",IF(INDEX(Table_Methods!A:F,MATCH(G499,Table_Methods!B:B,0),1)&lt;&gt;"BKFL9","",MAX(0,ROUND(BKFL9_STR_NRK(AC499,AD499,X499,Y499,Z499),1))))</f>
        <v/>
      </c>
      <c r="AX499" s="96" t="str" cm="1">
        <f t="array" ref="AX499">IF(A499="","",IF(INDEX(Table_Methods!A:F,MATCH(G499,Table_Methods!B:B,0),1)&lt;&gt;"BKFL9","",MAX(0,ROUND(BKFL9_STR_RCK(AB499,X499),1))))</f>
        <v/>
      </c>
    </row>
    <row r="500" spans="1:50" x14ac:dyDescent="0.25">
      <c r="A500" s="82" t="str">
        <f>IF(Input!A500="","",Input!A500)</f>
        <v/>
      </c>
      <c r="B500" s="82" t="str">
        <f>IF(Input!B500="","",Input!B500)</f>
        <v/>
      </c>
      <c r="C500" s="82" t="str">
        <f>IF(Input!D500="","",Input!D500)</f>
        <v/>
      </c>
      <c r="D500" s="82" t="str">
        <f>IF(Input!E500="","",Input!E500)</f>
        <v/>
      </c>
      <c r="E500" s="82" t="str">
        <f>IF(Input!F500="","",Input!F500)</f>
        <v/>
      </c>
      <c r="F500" s="82" t="str">
        <f>IF(Input!G500="","",Input!G500)</f>
        <v/>
      </c>
      <c r="G500" s="83" t="str">
        <f>IF(Input!H500="","",Input!H500)</f>
        <v/>
      </c>
      <c r="H500" s="82" t="str">
        <f>IF(Input!I500="","",Input!I500)</f>
        <v/>
      </c>
      <c r="I500" s="82" t="str">
        <f>IF(Input!J500="","",Input!J500)</f>
        <v/>
      </c>
      <c r="J500" s="82" t="str">
        <f>IF(Input!K500="","",Input!K500)</f>
        <v/>
      </c>
      <c r="K500" s="82" t="str">
        <f>IF(Input!L500="","",Input!L500)</f>
        <v/>
      </c>
      <c r="L500" s="70" t="str">
        <f>IF(B500="","",IF(B500="Box",4,IF(AND(Project!$B$12&gt;0,ISNUMBER(Project!$B$12)),Project!$B$12,12)))</f>
        <v/>
      </c>
      <c r="M500" s="66" t="str">
        <f t="shared" si="49"/>
        <v/>
      </c>
      <c r="N500" s="66" t="str">
        <f t="shared" si="50"/>
        <v/>
      </c>
      <c r="O500" s="67" t="str" cm="1">
        <f t="array" ref="O500">IF(A500="","",ROUND(IF(B500="Circular",Circular(M500),IF(B500="Box",Box(M500,N500),Elliptical(M500,N500))),3))</f>
        <v/>
      </c>
      <c r="P500" s="66" t="str">
        <f t="shared" si="51"/>
        <v/>
      </c>
      <c r="Q500" s="66" t="str" cm="1">
        <f t="array" ref="Q500">IF(M500="","",ROUND(W(M500),2))</f>
        <v/>
      </c>
      <c r="R500" s="66" t="str" cm="1">
        <f t="array" ref="R500">IF(M500="","",ROUND(Wb(Q500,M500),2))</f>
        <v/>
      </c>
      <c r="S500" s="66" t="str" cm="1">
        <f t="array" ref="S500">IF(R500="","",ROUND(K(R500,N500,L500),2))</f>
        <v/>
      </c>
      <c r="T500" s="66" t="str" cm="1">
        <f t="array" ref="T500">IF(S500="","",ROUND(K_3(S500,P500,L500),2))</f>
        <v/>
      </c>
      <c r="U500" s="66" t="str" cm="1">
        <f t="array" ref="U500">IF(S500="","",ROUND(Wt(I500,S500,L500),2))</f>
        <v/>
      </c>
      <c r="V500" s="92" t="str" cm="1">
        <f t="array" ref="V500">IF(A500="","",MAX(ROUND(L_B2(K500,N500),2),0))</f>
        <v/>
      </c>
      <c r="W500" s="92" t="str" cm="1">
        <f t="array" ref="W500">IF(A500="","",MAX(ROUND(L_Tc(K500,I500,N500),2),0))</f>
        <v/>
      </c>
      <c r="X500" s="92" t="str" cm="1">
        <f t="array" ref="X500">IF(N500="","",ROUND(L_Vc(K500,P500,N500),2))</f>
        <v/>
      </c>
      <c r="Y500" s="92" t="str">
        <f t="shared" si="52"/>
        <v/>
      </c>
      <c r="Z500" s="92" t="str">
        <f t="shared" si="53"/>
        <v/>
      </c>
      <c r="AA500" s="92" t="str">
        <f t="shared" si="54"/>
        <v/>
      </c>
      <c r="AB500" s="76" t="str" cm="1">
        <f t="array" ref="AB500">IF(A500="","",AREA_F(IF(RIGHT(G500,4)="ment",P500,I500),R500))</f>
        <v/>
      </c>
      <c r="AC500" s="76" t="str" cm="1">
        <f t="array" ref="AC500">IF(A500="","",ROUND(AREA_BC(R500,S500,N500,O500),2))</f>
        <v/>
      </c>
      <c r="AD500" s="76" t="str">
        <f t="shared" si="55"/>
        <v/>
      </c>
      <c r="AE500" s="76" t="str" cm="1">
        <f t="array" ref="AE500">IF(A500="","",ROUND(AREA_CT(S500,U500,I500),2))</f>
        <v/>
      </c>
      <c r="AF500" s="76" t="str" cm="1">
        <f t="array" ref="AF500">IF(A500="","",ROUND(AREA_VT(T500,U500,I500,P500),2))</f>
        <v/>
      </c>
      <c r="AG500" s="96" t="str" cm="1">
        <f t="array" ref="AG500">IF(A500="","",IF(INDEX(Table_Methods!A:F,MATCH(G500,Table_Methods!B:B,0),1)&lt;&gt;"BKFL1","",MAX(0,ROUND(BKFL1_CEB(AC500,AE500,AH500,F500,F500,J500),1))))</f>
        <v/>
      </c>
      <c r="AH500" s="96" t="str" cm="1">
        <f t="array" ref="AH500">IF(A500="","",IF(INDEX(Table_Methods!A:F,MATCH(G500,Table_Methods!B:B,0),1)&lt;&gt;"BKFL1","",MAX(0,ROUND(BKFL1_STR_NRK(AC500,AE500,K500,V500,W500),1))))</f>
        <v/>
      </c>
      <c r="AI500" s="96" t="str" cm="1">
        <f t="array" ref="AI500">IF(A500="","",IF(INDEX(Table_Methods!A:F,MATCH(G500,Table_Methods!B:B,0),1)&lt;&gt;"BKFL1","",MAX(0,ROUND(BKFL1_STR_RCK(AB500,F500),1))))</f>
        <v/>
      </c>
      <c r="AJ500" s="96" t="str" cm="1">
        <f t="array" ref="AJ500">IF(A500="","",IF(INDEX(Table_Methods!A:F,MATCH(G500,Table_Methods!B:B,0),1)&lt;&gt;"BKFL2","",MAX(0,ROUND(BKFL2_CEB(AC500,AD500,AK500,F500,F500,J500),1))))</f>
        <v/>
      </c>
      <c r="AK500" s="96" t="str" cm="1">
        <f t="array" ref="AK500">IF(A500="","",IF(INDEX(Table_Methods!A:F,MATCH(G500,Table_Methods!B:B,0),1)&lt;&gt;"BKFL2","",MAX(0,ROUND(BKFL2_STR_NRK(AC500,AD500,K500,V500,X500),1))))</f>
        <v/>
      </c>
      <c r="AL500" s="96" t="str" cm="1">
        <f t="array" ref="AL500">IF(A500="","",IF(INDEX(Table_Methods!A:F,MATCH(G500,Table_Methods!B:B,0),1)&lt;&gt;"BKFL2","",MAX(0,ROUND(BKFL2_STR_RCK(AB500,F500),1))))</f>
        <v/>
      </c>
      <c r="AM500" s="96" t="str" cm="1">
        <f t="array" ref="AM500">IF(A500="","",IF(INDEX(Table_Methods!A:F,MATCH(G500,Table_Methods!B:B,0),1)&lt;&gt;"BKFL3","",MAX(0,ROUND(BKFL3_STR(AC500+AE500,K500),1))))</f>
        <v/>
      </c>
      <c r="AN500" s="96" t="str" cm="1">
        <f t="array" ref="AN500">IF(A500="","",IF(INDEX(Table_Methods!A:F,MATCH(G500,Table_Methods!B:B,0),1)&lt;&gt;"BKFL6","",MAX(0,ROUND(BKFL6_CEB(AC500,AE500,AO500,F500,F500,J500),1))))</f>
        <v/>
      </c>
      <c r="AO500" s="97" t="str" cm="1">
        <f t="array" ref="AO500">IF(A500="","",IF(INDEX(Table_Methods!A:F,MATCH(G500,Table_Methods!B:B,0),1)&lt;&gt;"BKFL6","",MAX(0,ROUND(BKFL6_STR_NRK(AC500,K500,V500),1))))</f>
        <v/>
      </c>
      <c r="AP500" s="96" t="str" cm="1">
        <f t="array" ref="AP500">IF(A500="","",IF(INDEX(Table_Methods!A:F,MATCH(G500,Table_Methods!B:B,0),1)&lt;&gt;"BKFL6","",MAX(0,ROUND(BKFL6_STR_RCK(AB500,F500),1))))</f>
        <v/>
      </c>
      <c r="AQ500" s="97" t="str" cm="1">
        <f t="array" ref="AQ500">IF(A500="","",IF(INDEX(Table_Methods!A:F,MATCH(G500,Table_Methods!B:B,0),1)&lt;&gt;"BKFL7","",MAX(0,ROUND(BKFL7_CEB(AC500,AD500,AR500,F500,F500,J500),1))))</f>
        <v/>
      </c>
      <c r="AR500" s="96" t="str" cm="1">
        <f t="array" ref="AR500">IF(A500="","",IF(INDEX(Table_Methods!A:F,MATCH(G500,Table_Methods!B:B,0),1)&lt;&gt;"BKFL7","",MAX(0,ROUND(BKFL7_STR_NRK(AC500,K500,V500),1))))</f>
        <v/>
      </c>
      <c r="AS500" s="96" t="str" cm="1">
        <f t="array" ref="AS500">IF(A500="","",IF(INDEX(Table_Methods!A:F,MATCH(G500,Table_Methods!B:B,0),1)&lt;&gt;"BKFL7","",MAX(0,ROUND(BKFL7_STR_RCK(AB500,F500),1))))</f>
        <v/>
      </c>
      <c r="AT500" s="97" t="str" cm="1">
        <f t="array" ref="AT500">IF(A500="","",IF(INDEX(Table_Methods!A:F,MATCH(G500,Table_Methods!B:B,0),1)&lt;&gt;"BKFL8","",MAX(0,ROUND(BKFL8_CEB(AF500,Z500,AA500),1))))</f>
        <v/>
      </c>
      <c r="AU500" s="96" t="str" cm="1">
        <f t="array" ref="AU500">IF(A500="","",IF(INDEX(Table_Methods!A:F,MATCH(G500,Table_Methods!B:B,0),1)&lt;&gt;"BKFL8","",MAX(0,ROUND(BKFL8_STR_NRK(AC500,AD500,X500,Y500,Z500),1))))</f>
        <v/>
      </c>
      <c r="AV500" s="96" t="str" cm="1">
        <f t="array" ref="AV500">IF(A500="","",IF(INDEX(Table_Methods!A:F,MATCH(G500,Table_Methods!B:B,0),1)&lt;&gt;"BKFL8","",MAX(0,ROUND(BKFL8_STR_RCK(AB500,X500),1))))</f>
        <v/>
      </c>
      <c r="AW500" s="96" t="str" cm="1">
        <f t="array" ref="AW500">IF(A500="","",IF(INDEX(Table_Methods!A:F,MATCH(G500,Table_Methods!B:B,0),1)&lt;&gt;"BKFL9","",MAX(0,ROUND(BKFL9_STR_NRK(AC500,AD500,X500,Y500,Z500),1))))</f>
        <v/>
      </c>
      <c r="AX500" s="96" t="str" cm="1">
        <f t="array" ref="AX500">IF(A500="","",IF(INDEX(Table_Methods!A:F,MATCH(G500,Table_Methods!B:B,0),1)&lt;&gt;"BKFL9","",MAX(0,ROUND(BKFL9_STR_RCK(AB500,X500),1))))</f>
        <v/>
      </c>
    </row>
    <row r="501" spans="1:50" x14ac:dyDescent="0.25">
      <c r="A501" s="82" t="str">
        <f>IF(Input!A501="","",Input!A501)</f>
        <v/>
      </c>
      <c r="B501" s="82" t="str">
        <f>IF(Input!B501="","",Input!B501)</f>
        <v/>
      </c>
      <c r="C501" s="82" t="str">
        <f>IF(Input!D501="","",Input!D501)</f>
        <v/>
      </c>
      <c r="D501" s="82" t="str">
        <f>IF(Input!E501="","",Input!E501)</f>
        <v/>
      </c>
      <c r="E501" s="82" t="str">
        <f>IF(Input!F501="","",Input!F501)</f>
        <v/>
      </c>
      <c r="F501" s="82" t="str">
        <f>IF(Input!G501="","",Input!G501)</f>
        <v/>
      </c>
      <c r="G501" s="83" t="str">
        <f>IF(Input!H501="","",Input!H501)</f>
        <v/>
      </c>
      <c r="H501" s="82" t="str">
        <f>IF(Input!I501="","",Input!I501)</f>
        <v/>
      </c>
      <c r="I501" s="82" t="str">
        <f>IF(Input!J501="","",Input!J501)</f>
        <v/>
      </c>
      <c r="J501" s="82" t="str">
        <f>IF(Input!K501="","",Input!K501)</f>
        <v/>
      </c>
      <c r="K501" s="82" t="str">
        <f>IF(Input!L501="","",Input!L501)</f>
        <v/>
      </c>
      <c r="L501" s="70" t="str">
        <f>IF(B501="","",IF(B501="Box",4,IF(AND(Project!$B$12&gt;0,ISNUMBER(Project!$B$12)),Project!$B$12,12)))</f>
        <v/>
      </c>
      <c r="M501" s="66" t="str">
        <f t="shared" si="49"/>
        <v/>
      </c>
      <c r="N501" s="66" t="str">
        <f t="shared" si="50"/>
        <v/>
      </c>
      <c r="O501" s="67" t="str" cm="1">
        <f t="array" ref="O501">IF(A501="","",ROUND(IF(B501="Circular",Circular(M501),IF(B501="Box",Box(M501,N501),Elliptical(M501,N501))),3))</f>
        <v/>
      </c>
      <c r="P501" s="66" t="str">
        <f t="shared" si="51"/>
        <v/>
      </c>
      <c r="Q501" s="66" t="str" cm="1">
        <f t="array" ref="Q501">IF(M501="","",ROUND(W(M501),2))</f>
        <v/>
      </c>
      <c r="R501" s="66" t="str" cm="1">
        <f t="array" ref="R501">IF(M501="","",ROUND(Wb(Q501,M501),2))</f>
        <v/>
      </c>
      <c r="S501" s="66" t="str" cm="1">
        <f t="array" ref="S501">IF(R501="","",ROUND(K(R501,N501,L501),2))</f>
        <v/>
      </c>
      <c r="T501" s="66" t="str" cm="1">
        <f t="array" ref="T501">IF(S501="","",ROUND(K_3(S501,P501,L501),2))</f>
        <v/>
      </c>
      <c r="U501" s="66" t="str" cm="1">
        <f t="array" ref="U501">IF(S501="","",ROUND(Wt(I501,S501,L501),2))</f>
        <v/>
      </c>
      <c r="V501" s="92" t="str" cm="1">
        <f t="array" ref="V501">IF(A501="","",MAX(ROUND(L_B2(K501,N501),2),0))</f>
        <v/>
      </c>
      <c r="W501" s="92" t="str" cm="1">
        <f t="array" ref="W501">IF(A501="","",MAX(ROUND(L_Tc(K501,I501,N501),2),0))</f>
        <v/>
      </c>
      <c r="X501" s="92" t="str" cm="1">
        <f t="array" ref="X501">IF(N501="","",ROUND(L_Vc(K501,P501,N501),2))</f>
        <v/>
      </c>
      <c r="Y501" s="92" t="str">
        <f t="shared" si="52"/>
        <v/>
      </c>
      <c r="Z501" s="92" t="str">
        <f t="shared" si="53"/>
        <v/>
      </c>
      <c r="AA501" s="92" t="str">
        <f t="shared" si="54"/>
        <v/>
      </c>
      <c r="AB501" s="76" t="str" cm="1">
        <f t="array" ref="AB501">IF(A501="","",AREA_F(IF(RIGHT(G501,4)="ment",P501,I501),R501))</f>
        <v/>
      </c>
      <c r="AC501" s="76" t="str" cm="1">
        <f t="array" ref="AC501">IF(A501="","",ROUND(AREA_BC(R501,S501,N501,O501),2))</f>
        <v/>
      </c>
      <c r="AD501" s="76" t="str">
        <f t="shared" si="55"/>
        <v/>
      </c>
      <c r="AE501" s="76" t="str" cm="1">
        <f t="array" ref="AE501">IF(A501="","",ROUND(AREA_CT(S501,U501,I501),2))</f>
        <v/>
      </c>
      <c r="AF501" s="76" t="str" cm="1">
        <f t="array" ref="AF501">IF(A501="","",ROUND(AREA_VT(T501,U501,I501,P501),2))</f>
        <v/>
      </c>
      <c r="AG501" s="96" t="str" cm="1">
        <f t="array" ref="AG501">IF(A501="","",IF(INDEX(Table_Methods!A:F,MATCH(G501,Table_Methods!B:B,0),1)&lt;&gt;"BKFL1","",MAX(0,ROUND(BKFL1_CEB(AC501,AE501,AH501,F501,F501,J501),1))))</f>
        <v/>
      </c>
      <c r="AH501" s="96" t="str" cm="1">
        <f t="array" ref="AH501">IF(A501="","",IF(INDEX(Table_Methods!A:F,MATCH(G501,Table_Methods!B:B,0),1)&lt;&gt;"BKFL1","",MAX(0,ROUND(BKFL1_STR_NRK(AC501,AE501,K501,V501,W501),1))))</f>
        <v/>
      </c>
      <c r="AI501" s="96" t="str" cm="1">
        <f t="array" ref="AI501">IF(A501="","",IF(INDEX(Table_Methods!A:F,MATCH(G501,Table_Methods!B:B,0),1)&lt;&gt;"BKFL1","",MAX(0,ROUND(BKFL1_STR_RCK(AB501,F501),1))))</f>
        <v/>
      </c>
      <c r="AJ501" s="96" t="str" cm="1">
        <f t="array" ref="AJ501">IF(A501="","",IF(INDEX(Table_Methods!A:F,MATCH(G501,Table_Methods!B:B,0),1)&lt;&gt;"BKFL2","",MAX(0,ROUND(BKFL2_CEB(AC501,AD501,AK501,F501,F501,J501),1))))</f>
        <v/>
      </c>
      <c r="AK501" s="96" t="str" cm="1">
        <f t="array" ref="AK501">IF(A501="","",IF(INDEX(Table_Methods!A:F,MATCH(G501,Table_Methods!B:B,0),1)&lt;&gt;"BKFL2","",MAX(0,ROUND(BKFL2_STR_NRK(AC501,AD501,K501,V501,X501),1))))</f>
        <v/>
      </c>
      <c r="AL501" s="96" t="str" cm="1">
        <f t="array" ref="AL501">IF(A501="","",IF(INDEX(Table_Methods!A:F,MATCH(G501,Table_Methods!B:B,0),1)&lt;&gt;"BKFL2","",MAX(0,ROUND(BKFL2_STR_RCK(AB501,F501),1))))</f>
        <v/>
      </c>
      <c r="AM501" s="96" t="str" cm="1">
        <f t="array" ref="AM501">IF(A501="","",IF(INDEX(Table_Methods!A:F,MATCH(G501,Table_Methods!B:B,0),1)&lt;&gt;"BKFL3","",MAX(0,ROUND(BKFL3_STR(AC501+AE501,K501),1))))</f>
        <v/>
      </c>
      <c r="AN501" s="96" t="str" cm="1">
        <f t="array" ref="AN501">IF(A501="","",IF(INDEX(Table_Methods!A:F,MATCH(G501,Table_Methods!B:B,0),1)&lt;&gt;"BKFL6","",MAX(0,ROUND(BKFL6_CEB(AC501,AE501,AO501,F501,F501,J501),1))))</f>
        <v/>
      </c>
      <c r="AO501" s="97" t="str" cm="1">
        <f t="array" ref="AO501">IF(A501="","",IF(INDEX(Table_Methods!A:F,MATCH(G501,Table_Methods!B:B,0),1)&lt;&gt;"BKFL6","",MAX(0,ROUND(BKFL6_STR_NRK(AC501,K501,V501),1))))</f>
        <v/>
      </c>
      <c r="AP501" s="96" t="str" cm="1">
        <f t="array" ref="AP501">IF(A501="","",IF(INDEX(Table_Methods!A:F,MATCH(G501,Table_Methods!B:B,0),1)&lt;&gt;"BKFL6","",MAX(0,ROUND(BKFL6_STR_RCK(AB501,F501),1))))</f>
        <v/>
      </c>
      <c r="AQ501" s="97" t="str" cm="1">
        <f t="array" ref="AQ501">IF(A501="","",IF(INDEX(Table_Methods!A:F,MATCH(G501,Table_Methods!B:B,0),1)&lt;&gt;"BKFL7","",MAX(0,ROUND(BKFL7_CEB(AC501,AD501,AR501,F501,F501,J501),1))))</f>
        <v/>
      </c>
      <c r="AR501" s="96" t="str" cm="1">
        <f t="array" ref="AR501">IF(A501="","",IF(INDEX(Table_Methods!A:F,MATCH(G501,Table_Methods!B:B,0),1)&lt;&gt;"BKFL7","",MAX(0,ROUND(BKFL7_STR_NRK(AC501,K501,V501),1))))</f>
        <v/>
      </c>
      <c r="AS501" s="96" t="str" cm="1">
        <f t="array" ref="AS501">IF(A501="","",IF(INDEX(Table_Methods!A:F,MATCH(G501,Table_Methods!B:B,0),1)&lt;&gt;"BKFL7","",MAX(0,ROUND(BKFL7_STR_RCK(AB501,F501),1))))</f>
        <v/>
      </c>
      <c r="AT501" s="97" t="str" cm="1">
        <f t="array" ref="AT501">IF(A501="","",IF(INDEX(Table_Methods!A:F,MATCH(G501,Table_Methods!B:B,0),1)&lt;&gt;"BKFL8","",MAX(0,ROUND(BKFL8_CEB(AF501,Z501,AA501),1))))</f>
        <v/>
      </c>
      <c r="AU501" s="96" t="str" cm="1">
        <f t="array" ref="AU501">IF(A501="","",IF(INDEX(Table_Methods!A:F,MATCH(G501,Table_Methods!B:B,0),1)&lt;&gt;"BKFL8","",MAX(0,ROUND(BKFL8_STR_NRK(AC501,AD501,X501,Y501,Z501),1))))</f>
        <v/>
      </c>
      <c r="AV501" s="96" t="str" cm="1">
        <f t="array" ref="AV501">IF(A501="","",IF(INDEX(Table_Methods!A:F,MATCH(G501,Table_Methods!B:B,0),1)&lt;&gt;"BKFL8","",MAX(0,ROUND(BKFL8_STR_RCK(AB501,X501),1))))</f>
        <v/>
      </c>
      <c r="AW501" s="96" t="str" cm="1">
        <f t="array" ref="AW501">IF(A501="","",IF(INDEX(Table_Methods!A:F,MATCH(G501,Table_Methods!B:B,0),1)&lt;&gt;"BKFL9","",MAX(0,ROUND(BKFL9_STR_NRK(AC501,AD501,X501,Y501,Z501),1))))</f>
        <v/>
      </c>
      <c r="AX501" s="96" t="str" cm="1">
        <f t="array" ref="AX501">IF(A501="","",IF(INDEX(Table_Methods!A:F,MATCH(G501,Table_Methods!B:B,0),1)&lt;&gt;"BKFL9","",MAX(0,ROUND(BKFL9_STR_RCK(AB501,X501),1))))</f>
        <v/>
      </c>
    </row>
    <row r="502" spans="1:50" x14ac:dyDescent="0.25">
      <c r="A502" s="82" t="str">
        <f>IF(Input!A502="","",Input!A502)</f>
        <v/>
      </c>
      <c r="B502" s="82" t="str">
        <f>IF(Input!B502="","",Input!B502)</f>
        <v/>
      </c>
      <c r="C502" s="82" t="str">
        <f>IF(Input!D502="","",Input!D502)</f>
        <v/>
      </c>
      <c r="D502" s="82" t="str">
        <f>IF(Input!E502="","",Input!E502)</f>
        <v/>
      </c>
      <c r="E502" s="82" t="str">
        <f>IF(Input!F502="","",Input!F502)</f>
        <v/>
      </c>
      <c r="F502" s="82" t="str">
        <f>IF(Input!G502="","",Input!G502)</f>
        <v/>
      </c>
      <c r="G502" s="83" t="str">
        <f>IF(Input!H502="","",Input!H502)</f>
        <v/>
      </c>
      <c r="H502" s="82" t="str">
        <f>IF(Input!I502="","",Input!I502)</f>
        <v/>
      </c>
      <c r="I502" s="82" t="str">
        <f>IF(Input!J502="","",Input!J502)</f>
        <v/>
      </c>
      <c r="J502" s="82" t="str">
        <f>IF(Input!K502="","",Input!K502)</f>
        <v/>
      </c>
      <c r="K502" s="82" t="str">
        <f>IF(Input!L502="","",Input!L502)</f>
        <v/>
      </c>
      <c r="L502" s="70" t="str">
        <f>IF(B502="","",IF(B502="Box",4,IF(AND(Project!$B$12&gt;0,ISNUMBER(Project!$B$12)),Project!$B$12,12)))</f>
        <v/>
      </c>
      <c r="M502" s="66" t="str">
        <f t="shared" si="49"/>
        <v/>
      </c>
      <c r="N502" s="66" t="str">
        <f t="shared" si="50"/>
        <v/>
      </c>
      <c r="O502" s="67" t="str" cm="1">
        <f t="array" ref="O502">IF(A502="","",ROUND(IF(B502="Circular",Circular(M502),IF(B502="Box",Box(M502,N502),Elliptical(M502,N502))),3))</f>
        <v/>
      </c>
      <c r="P502" s="66" t="str">
        <f t="shared" si="51"/>
        <v/>
      </c>
      <c r="Q502" s="66" t="str" cm="1">
        <f t="array" ref="Q502">IF(M502="","",ROUND(W(M502),2))</f>
        <v/>
      </c>
      <c r="R502" s="66" t="str" cm="1">
        <f t="array" ref="R502">IF(M502="","",ROUND(Wb(Q502,M502),2))</f>
        <v/>
      </c>
      <c r="S502" s="66" t="str" cm="1">
        <f t="array" ref="S502">IF(R502="","",ROUND(K(R502,N502,L502),2))</f>
        <v/>
      </c>
      <c r="T502" s="66" t="str" cm="1">
        <f t="array" ref="T502">IF(S502="","",ROUND(K_3(S502,P502,L502),2))</f>
        <v/>
      </c>
      <c r="U502" s="66" t="str" cm="1">
        <f t="array" ref="U502">IF(S502="","",ROUND(Wt(I502,S502,L502),2))</f>
        <v/>
      </c>
      <c r="V502" s="92" t="str" cm="1">
        <f t="array" ref="V502">IF(A502="","",MAX(ROUND(L_B2(K502,N502),2),0))</f>
        <v/>
      </c>
      <c r="W502" s="92" t="str" cm="1">
        <f t="array" ref="W502">IF(A502="","",MAX(ROUND(L_Tc(K502,I502,N502),2),0))</f>
        <v/>
      </c>
      <c r="X502" s="92" t="str" cm="1">
        <f t="array" ref="X502">IF(N502="","",ROUND(L_Vc(K502,P502,N502),2))</f>
        <v/>
      </c>
      <c r="Y502" s="92" t="str">
        <f t="shared" si="52"/>
        <v/>
      </c>
      <c r="Z502" s="92" t="str">
        <f t="shared" si="53"/>
        <v/>
      </c>
      <c r="AA502" s="92" t="str">
        <f t="shared" si="54"/>
        <v/>
      </c>
      <c r="AB502" s="76" t="str" cm="1">
        <f t="array" ref="AB502">IF(A502="","",AREA_F(IF(RIGHT(G502,4)="ment",P502,I502),R502))</f>
        <v/>
      </c>
      <c r="AC502" s="76" t="str" cm="1">
        <f t="array" ref="AC502">IF(A502="","",ROUND(AREA_BC(R502,S502,N502,O502),2))</f>
        <v/>
      </c>
      <c r="AD502" s="76" t="str">
        <f t="shared" si="55"/>
        <v/>
      </c>
      <c r="AE502" s="76" t="str" cm="1">
        <f t="array" ref="AE502">IF(A502="","",ROUND(AREA_CT(S502,U502,I502),2))</f>
        <v/>
      </c>
      <c r="AF502" s="76" t="str" cm="1">
        <f t="array" ref="AF502">IF(A502="","",ROUND(AREA_VT(T502,U502,I502,P502),2))</f>
        <v/>
      </c>
      <c r="AG502" s="96" t="str" cm="1">
        <f t="array" ref="AG502">IF(A502="","",IF(INDEX(Table_Methods!A:F,MATCH(G502,Table_Methods!B:B,0),1)&lt;&gt;"BKFL1","",MAX(0,ROUND(BKFL1_CEB(AC502,AE502,AH502,F502,F502,J502),1))))</f>
        <v/>
      </c>
      <c r="AH502" s="96" t="str" cm="1">
        <f t="array" ref="AH502">IF(A502="","",IF(INDEX(Table_Methods!A:F,MATCH(G502,Table_Methods!B:B,0),1)&lt;&gt;"BKFL1","",MAX(0,ROUND(BKFL1_STR_NRK(AC502,AE502,K502,V502,W502),1))))</f>
        <v/>
      </c>
      <c r="AI502" s="96" t="str" cm="1">
        <f t="array" ref="AI502">IF(A502="","",IF(INDEX(Table_Methods!A:F,MATCH(G502,Table_Methods!B:B,0),1)&lt;&gt;"BKFL1","",MAX(0,ROUND(BKFL1_STR_RCK(AB502,F502),1))))</f>
        <v/>
      </c>
      <c r="AJ502" s="96" t="str" cm="1">
        <f t="array" ref="AJ502">IF(A502="","",IF(INDEX(Table_Methods!A:F,MATCH(G502,Table_Methods!B:B,0),1)&lt;&gt;"BKFL2","",MAX(0,ROUND(BKFL2_CEB(AC502,AD502,AK502,F502,F502,J502),1))))</f>
        <v/>
      </c>
      <c r="AK502" s="96" t="str" cm="1">
        <f t="array" ref="AK502">IF(A502="","",IF(INDEX(Table_Methods!A:F,MATCH(G502,Table_Methods!B:B,0),1)&lt;&gt;"BKFL2","",MAX(0,ROUND(BKFL2_STR_NRK(AC502,AD502,K502,V502,X502),1))))</f>
        <v/>
      </c>
      <c r="AL502" s="96" t="str" cm="1">
        <f t="array" ref="AL502">IF(A502="","",IF(INDEX(Table_Methods!A:F,MATCH(G502,Table_Methods!B:B,0),1)&lt;&gt;"BKFL2","",MAX(0,ROUND(BKFL2_STR_RCK(AB502,F502),1))))</f>
        <v/>
      </c>
      <c r="AM502" s="96" t="str" cm="1">
        <f t="array" ref="AM502">IF(A502="","",IF(INDEX(Table_Methods!A:F,MATCH(G502,Table_Methods!B:B,0),1)&lt;&gt;"BKFL3","",MAX(0,ROUND(BKFL3_STR(AC502+AE502,K502),1))))</f>
        <v/>
      </c>
      <c r="AN502" s="96" t="str" cm="1">
        <f t="array" ref="AN502">IF(A502="","",IF(INDEX(Table_Methods!A:F,MATCH(G502,Table_Methods!B:B,0),1)&lt;&gt;"BKFL6","",MAX(0,ROUND(BKFL6_CEB(AC502,AE502,AO502,F502,F502,J502),1))))</f>
        <v/>
      </c>
      <c r="AO502" s="97" t="str" cm="1">
        <f t="array" ref="AO502">IF(A502="","",IF(INDEX(Table_Methods!A:F,MATCH(G502,Table_Methods!B:B,0),1)&lt;&gt;"BKFL6","",MAX(0,ROUND(BKFL6_STR_NRK(AC502,K502,V502),1))))</f>
        <v/>
      </c>
      <c r="AP502" s="96" t="str" cm="1">
        <f t="array" ref="AP502">IF(A502="","",IF(INDEX(Table_Methods!A:F,MATCH(G502,Table_Methods!B:B,0),1)&lt;&gt;"BKFL6","",MAX(0,ROUND(BKFL6_STR_RCK(AB502,F502),1))))</f>
        <v/>
      </c>
      <c r="AQ502" s="97" t="str" cm="1">
        <f t="array" ref="AQ502">IF(A502="","",IF(INDEX(Table_Methods!A:F,MATCH(G502,Table_Methods!B:B,0),1)&lt;&gt;"BKFL7","",MAX(0,ROUND(BKFL7_CEB(AC502,AD502,AR502,F502,F502,J502),1))))</f>
        <v/>
      </c>
      <c r="AR502" s="96" t="str" cm="1">
        <f t="array" ref="AR502">IF(A502="","",IF(INDEX(Table_Methods!A:F,MATCH(G502,Table_Methods!B:B,0),1)&lt;&gt;"BKFL7","",MAX(0,ROUND(BKFL7_STR_NRK(AC502,K502,V502),1))))</f>
        <v/>
      </c>
      <c r="AS502" s="96" t="str" cm="1">
        <f t="array" ref="AS502">IF(A502="","",IF(INDEX(Table_Methods!A:F,MATCH(G502,Table_Methods!B:B,0),1)&lt;&gt;"BKFL7","",MAX(0,ROUND(BKFL7_STR_RCK(AB502,F502),1))))</f>
        <v/>
      </c>
      <c r="AT502" s="97" t="str" cm="1">
        <f t="array" ref="AT502">IF(A502="","",IF(INDEX(Table_Methods!A:F,MATCH(G502,Table_Methods!B:B,0),1)&lt;&gt;"BKFL8","",MAX(0,ROUND(BKFL8_CEB(AF502,Z502,AA502),1))))</f>
        <v/>
      </c>
      <c r="AU502" s="96" t="str" cm="1">
        <f t="array" ref="AU502">IF(A502="","",IF(INDEX(Table_Methods!A:F,MATCH(G502,Table_Methods!B:B,0),1)&lt;&gt;"BKFL8","",MAX(0,ROUND(BKFL8_STR_NRK(AC502,AD502,X502,Y502,Z502),1))))</f>
        <v/>
      </c>
      <c r="AV502" s="96" t="str" cm="1">
        <f t="array" ref="AV502">IF(A502="","",IF(INDEX(Table_Methods!A:F,MATCH(G502,Table_Methods!B:B,0),1)&lt;&gt;"BKFL8","",MAX(0,ROUND(BKFL8_STR_RCK(AB502,X502),1))))</f>
        <v/>
      </c>
      <c r="AW502" s="96" t="str" cm="1">
        <f t="array" ref="AW502">IF(A502="","",IF(INDEX(Table_Methods!A:F,MATCH(G502,Table_Methods!B:B,0),1)&lt;&gt;"BKFL9","",MAX(0,ROUND(BKFL9_STR_NRK(AC502,AD502,X502,Y502,Z502),1))))</f>
        <v/>
      </c>
      <c r="AX502" s="96" t="str" cm="1">
        <f t="array" ref="AX502">IF(A502="","",IF(INDEX(Table_Methods!A:F,MATCH(G502,Table_Methods!B:B,0),1)&lt;&gt;"BKFL9","",MAX(0,ROUND(BKFL9_STR_RCK(AB502,X502),1))))</f>
        <v/>
      </c>
    </row>
    <row r="503" spans="1:50" x14ac:dyDescent="0.25">
      <c r="A503" s="82" t="str">
        <f>IF(Input!A503="","",Input!A503)</f>
        <v/>
      </c>
      <c r="B503" s="82" t="str">
        <f>IF(Input!B503="","",Input!B503)</f>
        <v/>
      </c>
      <c r="C503" s="82" t="str">
        <f>IF(Input!D503="","",Input!D503)</f>
        <v/>
      </c>
      <c r="D503" s="82" t="str">
        <f>IF(Input!E503="","",Input!E503)</f>
        <v/>
      </c>
      <c r="E503" s="82" t="str">
        <f>IF(Input!F503="","",Input!F503)</f>
        <v/>
      </c>
      <c r="F503" s="82" t="str">
        <f>IF(Input!G503="","",Input!G503)</f>
        <v/>
      </c>
      <c r="G503" s="83" t="str">
        <f>IF(Input!H503="","",Input!H503)</f>
        <v/>
      </c>
      <c r="H503" s="82" t="str">
        <f>IF(Input!I503="","",Input!I503)</f>
        <v/>
      </c>
      <c r="I503" s="82" t="str">
        <f>IF(Input!J503="","",Input!J503)</f>
        <v/>
      </c>
      <c r="J503" s="82" t="str">
        <f>IF(Input!K503="","",Input!K503)</f>
        <v/>
      </c>
      <c r="K503" s="82" t="str">
        <f>IF(Input!L503="","",Input!L503)</f>
        <v/>
      </c>
      <c r="L503" s="70" t="str">
        <f>IF(B503="","",IF(B503="Box",4,IF(AND(Project!$B$12&gt;0,ISNUMBER(Project!$B$12)),Project!$B$12,12)))</f>
        <v/>
      </c>
      <c r="M503" s="66" t="str">
        <f t="shared" si="49"/>
        <v/>
      </c>
      <c r="N503" s="66" t="str">
        <f t="shared" si="50"/>
        <v/>
      </c>
      <c r="O503" s="67" t="str" cm="1">
        <f t="array" ref="O503">IF(A503="","",ROUND(IF(B503="Circular",Circular(M503),IF(B503="Box",Box(M503,N503),Elliptical(M503,N503))),3))</f>
        <v/>
      </c>
      <c r="P503" s="66" t="str">
        <f t="shared" si="51"/>
        <v/>
      </c>
      <c r="Q503" s="66" t="str" cm="1">
        <f t="array" ref="Q503">IF(M503="","",ROUND(W(M503),2))</f>
        <v/>
      </c>
      <c r="R503" s="66" t="str" cm="1">
        <f t="array" ref="R503">IF(M503="","",ROUND(Wb(Q503,M503),2))</f>
        <v/>
      </c>
      <c r="S503" s="66" t="str" cm="1">
        <f t="array" ref="S503">IF(R503="","",ROUND(K(R503,N503,L503),2))</f>
        <v/>
      </c>
      <c r="T503" s="66" t="str" cm="1">
        <f t="array" ref="T503">IF(S503="","",ROUND(K_3(S503,P503,L503),2))</f>
        <v/>
      </c>
      <c r="U503" s="66" t="str" cm="1">
        <f t="array" ref="U503">IF(S503="","",ROUND(Wt(I503,S503,L503),2))</f>
        <v/>
      </c>
      <c r="V503" s="92" t="str" cm="1">
        <f t="array" ref="V503">IF(A503="","",MAX(ROUND(L_B2(K503,N503),2),0))</f>
        <v/>
      </c>
      <c r="W503" s="92" t="str" cm="1">
        <f t="array" ref="W503">IF(A503="","",MAX(ROUND(L_Tc(K503,I503,N503),2),0))</f>
        <v/>
      </c>
      <c r="X503" s="92" t="str" cm="1">
        <f t="array" ref="X503">IF(N503="","",ROUND(L_Vc(K503,P503,N503),2))</f>
        <v/>
      </c>
      <c r="Y503" s="92" t="str">
        <f t="shared" si="52"/>
        <v/>
      </c>
      <c r="Z503" s="92" t="str">
        <f t="shared" si="53"/>
        <v/>
      </c>
      <c r="AA503" s="92" t="str">
        <f t="shared" si="54"/>
        <v/>
      </c>
      <c r="AB503" s="76" t="str" cm="1">
        <f t="array" ref="AB503">IF(A503="","",AREA_F(IF(RIGHT(G503,4)="ment",P503,I503),R503))</f>
        <v/>
      </c>
      <c r="AC503" s="76" t="str" cm="1">
        <f t="array" ref="AC503">IF(A503="","",ROUND(AREA_BC(R503,S503,N503,O503),2))</f>
        <v/>
      </c>
      <c r="AD503" s="76" t="str">
        <f t="shared" si="55"/>
        <v/>
      </c>
      <c r="AE503" s="76" t="str" cm="1">
        <f t="array" ref="AE503">IF(A503="","",ROUND(AREA_CT(S503,U503,I503),2))</f>
        <v/>
      </c>
      <c r="AF503" s="76" t="str" cm="1">
        <f t="array" ref="AF503">IF(A503="","",ROUND(AREA_VT(T503,U503,I503,P503),2))</f>
        <v/>
      </c>
      <c r="AG503" s="96" t="str" cm="1">
        <f t="array" ref="AG503">IF(A503="","",IF(INDEX(Table_Methods!A:F,MATCH(G503,Table_Methods!B:B,0),1)&lt;&gt;"BKFL1","",MAX(0,ROUND(BKFL1_CEB(AC503,AE503,AH503,F503,F503,J503),1))))</f>
        <v/>
      </c>
      <c r="AH503" s="96" t="str" cm="1">
        <f t="array" ref="AH503">IF(A503="","",IF(INDEX(Table_Methods!A:F,MATCH(G503,Table_Methods!B:B,0),1)&lt;&gt;"BKFL1","",MAX(0,ROUND(BKFL1_STR_NRK(AC503,AE503,K503,V503,W503),1))))</f>
        <v/>
      </c>
      <c r="AI503" s="96" t="str" cm="1">
        <f t="array" ref="AI503">IF(A503="","",IF(INDEX(Table_Methods!A:F,MATCH(G503,Table_Methods!B:B,0),1)&lt;&gt;"BKFL1","",MAX(0,ROUND(BKFL1_STR_RCK(AB503,F503),1))))</f>
        <v/>
      </c>
      <c r="AJ503" s="96" t="str" cm="1">
        <f t="array" ref="AJ503">IF(A503="","",IF(INDEX(Table_Methods!A:F,MATCH(G503,Table_Methods!B:B,0),1)&lt;&gt;"BKFL2","",MAX(0,ROUND(BKFL2_CEB(AC503,AD503,AK503,F503,F503,J503),1))))</f>
        <v/>
      </c>
      <c r="AK503" s="96" t="str" cm="1">
        <f t="array" ref="AK503">IF(A503="","",IF(INDEX(Table_Methods!A:F,MATCH(G503,Table_Methods!B:B,0),1)&lt;&gt;"BKFL2","",MAX(0,ROUND(BKFL2_STR_NRK(AC503,AD503,K503,V503,X503),1))))</f>
        <v/>
      </c>
      <c r="AL503" s="96" t="str" cm="1">
        <f t="array" ref="AL503">IF(A503="","",IF(INDEX(Table_Methods!A:F,MATCH(G503,Table_Methods!B:B,0),1)&lt;&gt;"BKFL2","",MAX(0,ROUND(BKFL2_STR_RCK(AB503,F503),1))))</f>
        <v/>
      </c>
      <c r="AM503" s="96" t="str" cm="1">
        <f t="array" ref="AM503">IF(A503="","",IF(INDEX(Table_Methods!A:F,MATCH(G503,Table_Methods!B:B,0),1)&lt;&gt;"BKFL3","",MAX(0,ROUND(BKFL3_STR(AC503+AE503,K503),1))))</f>
        <v/>
      </c>
      <c r="AN503" s="96" t="str" cm="1">
        <f t="array" ref="AN503">IF(A503="","",IF(INDEX(Table_Methods!A:F,MATCH(G503,Table_Methods!B:B,0),1)&lt;&gt;"BKFL6","",MAX(0,ROUND(BKFL6_CEB(AC503,AE503,AO503,F503,F503,J503),1))))</f>
        <v/>
      </c>
      <c r="AO503" s="97" t="str" cm="1">
        <f t="array" ref="AO503">IF(A503="","",IF(INDEX(Table_Methods!A:F,MATCH(G503,Table_Methods!B:B,0),1)&lt;&gt;"BKFL6","",MAX(0,ROUND(BKFL6_STR_NRK(AC503,K503,V503),1))))</f>
        <v/>
      </c>
      <c r="AP503" s="96" t="str" cm="1">
        <f t="array" ref="AP503">IF(A503="","",IF(INDEX(Table_Methods!A:F,MATCH(G503,Table_Methods!B:B,0),1)&lt;&gt;"BKFL6","",MAX(0,ROUND(BKFL6_STR_RCK(AB503,F503),1))))</f>
        <v/>
      </c>
      <c r="AQ503" s="97" t="str" cm="1">
        <f t="array" ref="AQ503">IF(A503="","",IF(INDEX(Table_Methods!A:F,MATCH(G503,Table_Methods!B:B,0),1)&lt;&gt;"BKFL7","",MAX(0,ROUND(BKFL7_CEB(AC503,AD503,AR503,F503,F503,J503),1))))</f>
        <v/>
      </c>
      <c r="AR503" s="96" t="str" cm="1">
        <f t="array" ref="AR503">IF(A503="","",IF(INDEX(Table_Methods!A:F,MATCH(G503,Table_Methods!B:B,0),1)&lt;&gt;"BKFL7","",MAX(0,ROUND(BKFL7_STR_NRK(AC503,K503,V503),1))))</f>
        <v/>
      </c>
      <c r="AS503" s="96" t="str" cm="1">
        <f t="array" ref="AS503">IF(A503="","",IF(INDEX(Table_Methods!A:F,MATCH(G503,Table_Methods!B:B,0),1)&lt;&gt;"BKFL7","",MAX(0,ROUND(BKFL7_STR_RCK(AB503,F503),1))))</f>
        <v/>
      </c>
      <c r="AT503" s="97" t="str" cm="1">
        <f t="array" ref="AT503">IF(A503="","",IF(INDEX(Table_Methods!A:F,MATCH(G503,Table_Methods!B:B,0),1)&lt;&gt;"BKFL8","",MAX(0,ROUND(BKFL8_CEB(AF503,Z503,AA503),1))))</f>
        <v/>
      </c>
      <c r="AU503" s="96" t="str" cm="1">
        <f t="array" ref="AU503">IF(A503="","",IF(INDEX(Table_Methods!A:F,MATCH(G503,Table_Methods!B:B,0),1)&lt;&gt;"BKFL8","",MAX(0,ROUND(BKFL8_STR_NRK(AC503,AD503,X503,Y503,Z503),1))))</f>
        <v/>
      </c>
      <c r="AV503" s="96" t="str" cm="1">
        <f t="array" ref="AV503">IF(A503="","",IF(INDEX(Table_Methods!A:F,MATCH(G503,Table_Methods!B:B,0),1)&lt;&gt;"BKFL8","",MAX(0,ROUND(BKFL8_STR_RCK(AB503,X503),1))))</f>
        <v/>
      </c>
      <c r="AW503" s="96" t="str" cm="1">
        <f t="array" ref="AW503">IF(A503="","",IF(INDEX(Table_Methods!A:F,MATCH(G503,Table_Methods!B:B,0),1)&lt;&gt;"BKFL9","",MAX(0,ROUND(BKFL9_STR_NRK(AC503,AD503,X503,Y503,Z503),1))))</f>
        <v/>
      </c>
      <c r="AX503" s="96" t="str" cm="1">
        <f t="array" ref="AX503">IF(A503="","",IF(INDEX(Table_Methods!A:F,MATCH(G503,Table_Methods!B:B,0),1)&lt;&gt;"BKFL9","",MAX(0,ROUND(BKFL9_STR_RCK(AB503,X503),1))))</f>
        <v/>
      </c>
    </row>
    <row r="504" spans="1:50" x14ac:dyDescent="0.25">
      <c r="A504" s="82" t="str">
        <f>IF(Input!A504="","",Input!A504)</f>
        <v/>
      </c>
      <c r="B504" s="82" t="str">
        <f>IF(Input!B504="","",Input!B504)</f>
        <v/>
      </c>
      <c r="C504" s="82" t="str">
        <f>IF(Input!D504="","",Input!D504)</f>
        <v/>
      </c>
      <c r="D504" s="82" t="str">
        <f>IF(Input!E504="","",Input!E504)</f>
        <v/>
      </c>
      <c r="E504" s="82" t="str">
        <f>IF(Input!F504="","",Input!F504)</f>
        <v/>
      </c>
      <c r="F504" s="82" t="str">
        <f>IF(Input!G504="","",Input!G504)</f>
        <v/>
      </c>
      <c r="G504" s="83" t="str">
        <f>IF(Input!H504="","",Input!H504)</f>
        <v/>
      </c>
      <c r="H504" s="82" t="str">
        <f>IF(Input!I504="","",Input!I504)</f>
        <v/>
      </c>
      <c r="I504" s="82" t="str">
        <f>IF(Input!J504="","",Input!J504)</f>
        <v/>
      </c>
      <c r="J504" s="82" t="str">
        <f>IF(Input!K504="","",Input!K504)</f>
        <v/>
      </c>
      <c r="K504" s="82" t="str">
        <f>IF(Input!L504="","",Input!L504)</f>
        <v/>
      </c>
      <c r="L504" s="70" t="str">
        <f>IF(B504="","",IF(B504="Box",4,IF(AND(Project!$B$12&gt;0,ISNUMBER(Project!$B$12)),Project!$B$12,12)))</f>
        <v/>
      </c>
      <c r="M504" s="66" t="str">
        <f t="shared" si="49"/>
        <v/>
      </c>
      <c r="N504" s="66" t="str">
        <f t="shared" si="50"/>
        <v/>
      </c>
      <c r="O504" s="67" t="str" cm="1">
        <f t="array" ref="O504">IF(A504="","",ROUND(IF(B504="Circular",Circular(M504),IF(B504="Box",Box(M504,N504),Elliptical(M504,N504))),3))</f>
        <v/>
      </c>
      <c r="P504" s="66" t="str">
        <f t="shared" si="51"/>
        <v/>
      </c>
      <c r="Q504" s="66" t="str" cm="1">
        <f t="array" ref="Q504">IF(M504="","",ROUND(W(M504),2))</f>
        <v/>
      </c>
      <c r="R504" s="66" t="str" cm="1">
        <f t="array" ref="R504">IF(M504="","",ROUND(Wb(Q504,M504),2))</f>
        <v/>
      </c>
      <c r="S504" s="66" t="str" cm="1">
        <f t="array" ref="S504">IF(R504="","",ROUND(K(R504,N504,L504),2))</f>
        <v/>
      </c>
      <c r="T504" s="66" t="str" cm="1">
        <f t="array" ref="T504">IF(S504="","",ROUND(K_3(S504,P504,L504),2))</f>
        <v/>
      </c>
      <c r="U504" s="66" t="str" cm="1">
        <f t="array" ref="U504">IF(S504="","",ROUND(Wt(I504,S504,L504),2))</f>
        <v/>
      </c>
      <c r="V504" s="92" t="str" cm="1">
        <f t="array" ref="V504">IF(A504="","",MAX(ROUND(L_B2(K504,N504),2),0))</f>
        <v/>
      </c>
      <c r="W504" s="92" t="str" cm="1">
        <f t="array" ref="W504">IF(A504="","",MAX(ROUND(L_Tc(K504,I504,N504),2),0))</f>
        <v/>
      </c>
      <c r="X504" s="92" t="str" cm="1">
        <f t="array" ref="X504">IF(N504="","",ROUND(L_Vc(K504,P504,N504),2))</f>
        <v/>
      </c>
      <c r="Y504" s="92" t="str">
        <f t="shared" si="52"/>
        <v/>
      </c>
      <c r="Z504" s="92" t="str">
        <f t="shared" si="53"/>
        <v/>
      </c>
      <c r="AA504" s="92" t="str">
        <f t="shared" si="54"/>
        <v/>
      </c>
      <c r="AB504" s="76" t="str" cm="1">
        <f t="array" ref="AB504">IF(A504="","",AREA_F(IF(RIGHT(G504,4)="ment",P504,I504),R504))</f>
        <v/>
      </c>
      <c r="AC504" s="76" t="str" cm="1">
        <f t="array" ref="AC504">IF(A504="","",ROUND(AREA_BC(R504,S504,N504,O504),2))</f>
        <v/>
      </c>
      <c r="AD504" s="76" t="str">
        <f t="shared" si="55"/>
        <v/>
      </c>
      <c r="AE504" s="76" t="str" cm="1">
        <f t="array" ref="AE504">IF(A504="","",ROUND(AREA_CT(S504,U504,I504),2))</f>
        <v/>
      </c>
      <c r="AF504" s="76" t="str" cm="1">
        <f t="array" ref="AF504">IF(A504="","",ROUND(AREA_VT(T504,U504,I504,P504),2))</f>
        <v/>
      </c>
      <c r="AG504" s="96" t="str" cm="1">
        <f t="array" ref="AG504">IF(A504="","",IF(INDEX(Table_Methods!A:F,MATCH(G504,Table_Methods!B:B,0),1)&lt;&gt;"BKFL1","",MAX(0,ROUND(BKFL1_CEB(AC504,AE504,AH504,F504,F504,J504),1))))</f>
        <v/>
      </c>
      <c r="AH504" s="96" t="str" cm="1">
        <f t="array" ref="AH504">IF(A504="","",IF(INDEX(Table_Methods!A:F,MATCH(G504,Table_Methods!B:B,0),1)&lt;&gt;"BKFL1","",MAX(0,ROUND(BKFL1_STR_NRK(AC504,AE504,K504,V504,W504),1))))</f>
        <v/>
      </c>
      <c r="AI504" s="96" t="str" cm="1">
        <f t="array" ref="AI504">IF(A504="","",IF(INDEX(Table_Methods!A:F,MATCH(G504,Table_Methods!B:B,0),1)&lt;&gt;"BKFL1","",MAX(0,ROUND(BKFL1_STR_RCK(AB504,F504),1))))</f>
        <v/>
      </c>
      <c r="AJ504" s="96" t="str" cm="1">
        <f t="array" ref="AJ504">IF(A504="","",IF(INDEX(Table_Methods!A:F,MATCH(G504,Table_Methods!B:B,0),1)&lt;&gt;"BKFL2","",MAX(0,ROUND(BKFL2_CEB(AC504,AD504,AK504,F504,F504,J504),1))))</f>
        <v/>
      </c>
      <c r="AK504" s="96" t="str" cm="1">
        <f t="array" ref="AK504">IF(A504="","",IF(INDEX(Table_Methods!A:F,MATCH(G504,Table_Methods!B:B,0),1)&lt;&gt;"BKFL2","",MAX(0,ROUND(BKFL2_STR_NRK(AC504,AD504,K504,V504,X504),1))))</f>
        <v/>
      </c>
      <c r="AL504" s="96" t="str" cm="1">
        <f t="array" ref="AL504">IF(A504="","",IF(INDEX(Table_Methods!A:F,MATCH(G504,Table_Methods!B:B,0),1)&lt;&gt;"BKFL2","",MAX(0,ROUND(BKFL2_STR_RCK(AB504,F504),1))))</f>
        <v/>
      </c>
      <c r="AM504" s="96" t="str" cm="1">
        <f t="array" ref="AM504">IF(A504="","",IF(INDEX(Table_Methods!A:F,MATCH(G504,Table_Methods!B:B,0),1)&lt;&gt;"BKFL3","",MAX(0,ROUND(BKFL3_STR(AC504+AE504,K504),1))))</f>
        <v/>
      </c>
      <c r="AN504" s="96" t="str" cm="1">
        <f t="array" ref="AN504">IF(A504="","",IF(INDEX(Table_Methods!A:F,MATCH(G504,Table_Methods!B:B,0),1)&lt;&gt;"BKFL6","",MAX(0,ROUND(BKFL6_CEB(AC504,AE504,AO504,F504,F504,J504),1))))</f>
        <v/>
      </c>
      <c r="AO504" s="97" t="str" cm="1">
        <f t="array" ref="AO504">IF(A504="","",IF(INDEX(Table_Methods!A:F,MATCH(G504,Table_Methods!B:B,0),1)&lt;&gt;"BKFL6","",MAX(0,ROUND(BKFL6_STR_NRK(AC504,K504,V504),1))))</f>
        <v/>
      </c>
      <c r="AP504" s="96" t="str" cm="1">
        <f t="array" ref="AP504">IF(A504="","",IF(INDEX(Table_Methods!A:F,MATCH(G504,Table_Methods!B:B,0),1)&lt;&gt;"BKFL6","",MAX(0,ROUND(BKFL6_STR_RCK(AB504,F504),1))))</f>
        <v/>
      </c>
      <c r="AQ504" s="97" t="str" cm="1">
        <f t="array" ref="AQ504">IF(A504="","",IF(INDEX(Table_Methods!A:F,MATCH(G504,Table_Methods!B:B,0),1)&lt;&gt;"BKFL7","",MAX(0,ROUND(BKFL7_CEB(AC504,AD504,AR504,F504,F504,J504),1))))</f>
        <v/>
      </c>
      <c r="AR504" s="96" t="str" cm="1">
        <f t="array" ref="AR504">IF(A504="","",IF(INDEX(Table_Methods!A:F,MATCH(G504,Table_Methods!B:B,0),1)&lt;&gt;"BKFL7","",MAX(0,ROUND(BKFL7_STR_NRK(AC504,K504,V504),1))))</f>
        <v/>
      </c>
      <c r="AS504" s="96" t="str" cm="1">
        <f t="array" ref="AS504">IF(A504="","",IF(INDEX(Table_Methods!A:F,MATCH(G504,Table_Methods!B:B,0),1)&lt;&gt;"BKFL7","",MAX(0,ROUND(BKFL7_STR_RCK(AB504,F504),1))))</f>
        <v/>
      </c>
      <c r="AT504" s="97" t="str" cm="1">
        <f t="array" ref="AT504">IF(A504="","",IF(INDEX(Table_Methods!A:F,MATCH(G504,Table_Methods!B:B,0),1)&lt;&gt;"BKFL8","",MAX(0,ROUND(BKFL8_CEB(AF504,Z504,AA504),1))))</f>
        <v/>
      </c>
      <c r="AU504" s="96" t="str" cm="1">
        <f t="array" ref="AU504">IF(A504="","",IF(INDEX(Table_Methods!A:F,MATCH(G504,Table_Methods!B:B,0),1)&lt;&gt;"BKFL8","",MAX(0,ROUND(BKFL8_STR_NRK(AC504,AD504,X504,Y504,Z504),1))))</f>
        <v/>
      </c>
      <c r="AV504" s="96" t="str" cm="1">
        <f t="array" ref="AV504">IF(A504="","",IF(INDEX(Table_Methods!A:F,MATCH(G504,Table_Methods!B:B,0),1)&lt;&gt;"BKFL8","",MAX(0,ROUND(BKFL8_STR_RCK(AB504,X504),1))))</f>
        <v/>
      </c>
      <c r="AW504" s="96" t="str" cm="1">
        <f t="array" ref="AW504">IF(A504="","",IF(INDEX(Table_Methods!A:F,MATCH(G504,Table_Methods!B:B,0),1)&lt;&gt;"BKFL9","",MAX(0,ROUND(BKFL9_STR_NRK(AC504,AD504,X504,Y504,Z504),1))))</f>
        <v/>
      </c>
      <c r="AX504" s="96" t="str" cm="1">
        <f t="array" ref="AX504">IF(A504="","",IF(INDEX(Table_Methods!A:F,MATCH(G504,Table_Methods!B:B,0),1)&lt;&gt;"BKFL9","",MAX(0,ROUND(BKFL9_STR_RCK(AB504,X504),1))))</f>
        <v/>
      </c>
    </row>
    <row r="505" spans="1:50" x14ac:dyDescent="0.25">
      <c r="A505" s="82" t="str">
        <f>IF(Input!A505="","",Input!A505)</f>
        <v/>
      </c>
      <c r="B505" s="82" t="str">
        <f>IF(Input!B505="","",Input!B505)</f>
        <v/>
      </c>
      <c r="C505" s="82" t="str">
        <f>IF(Input!D505="","",Input!D505)</f>
        <v/>
      </c>
      <c r="D505" s="82" t="str">
        <f>IF(Input!E505="","",Input!E505)</f>
        <v/>
      </c>
      <c r="E505" s="82" t="str">
        <f>IF(Input!F505="","",Input!F505)</f>
        <v/>
      </c>
      <c r="F505" s="82" t="str">
        <f>IF(Input!G505="","",Input!G505)</f>
        <v/>
      </c>
      <c r="G505" s="83" t="str">
        <f>IF(Input!H505="","",Input!H505)</f>
        <v/>
      </c>
      <c r="H505" s="82" t="str">
        <f>IF(Input!I505="","",Input!I505)</f>
        <v/>
      </c>
      <c r="I505" s="82" t="str">
        <f>IF(Input!J505="","",Input!J505)</f>
        <v/>
      </c>
      <c r="J505" s="82" t="str">
        <f>IF(Input!K505="","",Input!K505)</f>
        <v/>
      </c>
      <c r="K505" s="82" t="str">
        <f>IF(Input!L505="","",Input!L505)</f>
        <v/>
      </c>
      <c r="L505" s="70" t="str">
        <f>IF(B505="","",IF(B505="Box",4,IF(AND(Project!$B$12&gt;0,ISNUMBER(Project!$B$12)),Project!$B$12,12)))</f>
        <v/>
      </c>
      <c r="M505" s="66" t="str">
        <f t="shared" si="49"/>
        <v/>
      </c>
      <c r="N505" s="66" t="str">
        <f t="shared" si="50"/>
        <v/>
      </c>
      <c r="O505" s="67" t="str" cm="1">
        <f t="array" ref="O505">IF(A505="","",ROUND(IF(B505="Circular",Circular(M505),IF(B505="Box",Box(M505,N505),Elliptical(M505,N505))),3))</f>
        <v/>
      </c>
      <c r="P505" s="66" t="str">
        <f t="shared" si="51"/>
        <v/>
      </c>
      <c r="Q505" s="66" t="str" cm="1">
        <f t="array" ref="Q505">IF(M505="","",ROUND(W(M505),2))</f>
        <v/>
      </c>
      <c r="R505" s="66" t="str" cm="1">
        <f t="array" ref="R505">IF(M505="","",ROUND(Wb(Q505,M505),2))</f>
        <v/>
      </c>
      <c r="S505" s="66" t="str" cm="1">
        <f t="array" ref="S505">IF(R505="","",ROUND(K(R505,N505,L505),2))</f>
        <v/>
      </c>
      <c r="T505" s="66" t="str" cm="1">
        <f t="array" ref="T505">IF(S505="","",ROUND(K_3(S505,P505,L505),2))</f>
        <v/>
      </c>
      <c r="U505" s="66" t="str" cm="1">
        <f t="array" ref="U505">IF(S505="","",ROUND(Wt(I505,S505,L505),2))</f>
        <v/>
      </c>
      <c r="V505" s="92" t="str" cm="1">
        <f t="array" ref="V505">IF(A505="","",MAX(ROUND(L_B2(K505,N505),2),0))</f>
        <v/>
      </c>
      <c r="W505" s="92" t="str" cm="1">
        <f t="array" ref="W505">IF(A505="","",MAX(ROUND(L_Tc(K505,I505,N505),2),0))</f>
        <v/>
      </c>
      <c r="X505" s="92" t="str" cm="1">
        <f t="array" ref="X505">IF(N505="","",ROUND(L_Vc(K505,P505,N505),2))</f>
        <v/>
      </c>
      <c r="Y505" s="92" t="str">
        <f t="shared" si="52"/>
        <v/>
      </c>
      <c r="Z505" s="92" t="str">
        <f t="shared" si="53"/>
        <v/>
      </c>
      <c r="AA505" s="92" t="str">
        <f t="shared" si="54"/>
        <v/>
      </c>
      <c r="AB505" s="76" t="str" cm="1">
        <f t="array" ref="AB505">IF(A505="","",AREA_F(IF(RIGHT(G505,4)="ment",P505,I505),R505))</f>
        <v/>
      </c>
      <c r="AC505" s="76" t="str" cm="1">
        <f t="array" ref="AC505">IF(A505="","",ROUND(AREA_BC(R505,S505,N505,O505),2))</f>
        <v/>
      </c>
      <c r="AD505" s="76" t="str">
        <f t="shared" si="55"/>
        <v/>
      </c>
      <c r="AE505" s="76" t="str" cm="1">
        <f t="array" ref="AE505">IF(A505="","",ROUND(AREA_CT(S505,U505,I505),2))</f>
        <v/>
      </c>
      <c r="AF505" s="76" t="str" cm="1">
        <f t="array" ref="AF505">IF(A505="","",ROUND(AREA_VT(T505,U505,I505,P505),2))</f>
        <v/>
      </c>
      <c r="AG505" s="96" t="str" cm="1">
        <f t="array" ref="AG505">IF(A505="","",IF(INDEX(Table_Methods!A:F,MATCH(G505,Table_Methods!B:B,0),1)&lt;&gt;"BKFL1","",MAX(0,ROUND(BKFL1_CEB(AC505,AE505,AH505,F505,F505,J505),1))))</f>
        <v/>
      </c>
      <c r="AH505" s="96" t="str" cm="1">
        <f t="array" ref="AH505">IF(A505="","",IF(INDEX(Table_Methods!A:F,MATCH(G505,Table_Methods!B:B,0),1)&lt;&gt;"BKFL1","",MAX(0,ROUND(BKFL1_STR_NRK(AC505,AE505,K505,V505,W505),1))))</f>
        <v/>
      </c>
      <c r="AI505" s="96" t="str" cm="1">
        <f t="array" ref="AI505">IF(A505="","",IF(INDEX(Table_Methods!A:F,MATCH(G505,Table_Methods!B:B,0),1)&lt;&gt;"BKFL1","",MAX(0,ROUND(BKFL1_STR_RCK(AB505,F505),1))))</f>
        <v/>
      </c>
      <c r="AJ505" s="96" t="str" cm="1">
        <f t="array" ref="AJ505">IF(A505="","",IF(INDEX(Table_Methods!A:F,MATCH(G505,Table_Methods!B:B,0),1)&lt;&gt;"BKFL2","",MAX(0,ROUND(BKFL2_CEB(AC505,AD505,AK505,F505,F505,J505),1))))</f>
        <v/>
      </c>
      <c r="AK505" s="96" t="str" cm="1">
        <f t="array" ref="AK505">IF(A505="","",IF(INDEX(Table_Methods!A:F,MATCH(G505,Table_Methods!B:B,0),1)&lt;&gt;"BKFL2","",MAX(0,ROUND(BKFL2_STR_NRK(AC505,AD505,K505,V505,X505),1))))</f>
        <v/>
      </c>
      <c r="AL505" s="96" t="str" cm="1">
        <f t="array" ref="AL505">IF(A505="","",IF(INDEX(Table_Methods!A:F,MATCH(G505,Table_Methods!B:B,0),1)&lt;&gt;"BKFL2","",MAX(0,ROUND(BKFL2_STR_RCK(AB505,F505),1))))</f>
        <v/>
      </c>
      <c r="AM505" s="96" t="str" cm="1">
        <f t="array" ref="AM505">IF(A505="","",IF(INDEX(Table_Methods!A:F,MATCH(G505,Table_Methods!B:B,0),1)&lt;&gt;"BKFL3","",MAX(0,ROUND(BKFL3_STR(AC505+AE505,K505),1))))</f>
        <v/>
      </c>
      <c r="AN505" s="96" t="str" cm="1">
        <f t="array" ref="AN505">IF(A505="","",IF(INDEX(Table_Methods!A:F,MATCH(G505,Table_Methods!B:B,0),1)&lt;&gt;"BKFL6","",MAX(0,ROUND(BKFL6_CEB(AC505,AE505,AO505,F505,F505,J505),1))))</f>
        <v/>
      </c>
      <c r="AO505" s="97" t="str" cm="1">
        <f t="array" ref="AO505">IF(A505="","",IF(INDEX(Table_Methods!A:F,MATCH(G505,Table_Methods!B:B,0),1)&lt;&gt;"BKFL6","",MAX(0,ROUND(BKFL6_STR_NRK(AC505,K505,V505),1))))</f>
        <v/>
      </c>
      <c r="AP505" s="96" t="str" cm="1">
        <f t="array" ref="AP505">IF(A505="","",IF(INDEX(Table_Methods!A:F,MATCH(G505,Table_Methods!B:B,0),1)&lt;&gt;"BKFL6","",MAX(0,ROUND(BKFL6_STR_RCK(AB505,F505),1))))</f>
        <v/>
      </c>
      <c r="AQ505" s="97" t="str" cm="1">
        <f t="array" ref="AQ505">IF(A505="","",IF(INDEX(Table_Methods!A:F,MATCH(G505,Table_Methods!B:B,0),1)&lt;&gt;"BKFL7","",MAX(0,ROUND(BKFL7_CEB(AC505,AD505,AR505,F505,F505,J505),1))))</f>
        <v/>
      </c>
      <c r="AR505" s="96" t="str" cm="1">
        <f t="array" ref="AR505">IF(A505="","",IF(INDEX(Table_Methods!A:F,MATCH(G505,Table_Methods!B:B,0),1)&lt;&gt;"BKFL7","",MAX(0,ROUND(BKFL7_STR_NRK(AC505,K505,V505),1))))</f>
        <v/>
      </c>
      <c r="AS505" s="96" t="str" cm="1">
        <f t="array" ref="AS505">IF(A505="","",IF(INDEX(Table_Methods!A:F,MATCH(G505,Table_Methods!B:B,0),1)&lt;&gt;"BKFL7","",MAX(0,ROUND(BKFL7_STR_RCK(AB505,F505),1))))</f>
        <v/>
      </c>
      <c r="AT505" s="97" t="str" cm="1">
        <f t="array" ref="AT505">IF(A505="","",IF(INDEX(Table_Methods!A:F,MATCH(G505,Table_Methods!B:B,0),1)&lt;&gt;"BKFL8","",MAX(0,ROUND(BKFL8_CEB(AF505,Z505,AA505),1))))</f>
        <v/>
      </c>
      <c r="AU505" s="96" t="str" cm="1">
        <f t="array" ref="AU505">IF(A505="","",IF(INDEX(Table_Methods!A:F,MATCH(G505,Table_Methods!B:B,0),1)&lt;&gt;"BKFL8","",MAX(0,ROUND(BKFL8_STR_NRK(AC505,AD505,X505,Y505,Z505),1))))</f>
        <v/>
      </c>
      <c r="AV505" s="96" t="str" cm="1">
        <f t="array" ref="AV505">IF(A505="","",IF(INDEX(Table_Methods!A:F,MATCH(G505,Table_Methods!B:B,0),1)&lt;&gt;"BKFL8","",MAX(0,ROUND(BKFL8_STR_RCK(AB505,X505),1))))</f>
        <v/>
      </c>
      <c r="AW505" s="96" t="str" cm="1">
        <f t="array" ref="AW505">IF(A505="","",IF(INDEX(Table_Methods!A:F,MATCH(G505,Table_Methods!B:B,0),1)&lt;&gt;"BKFL9","",MAX(0,ROUND(BKFL9_STR_NRK(AC505,AD505,X505,Y505,Z505),1))))</f>
        <v/>
      </c>
      <c r="AX505" s="96" t="str" cm="1">
        <f t="array" ref="AX505">IF(A505="","",IF(INDEX(Table_Methods!A:F,MATCH(G505,Table_Methods!B:B,0),1)&lt;&gt;"BKFL9","",MAX(0,ROUND(BKFL9_STR_RCK(AB505,X505),1))))</f>
        <v/>
      </c>
    </row>
    <row r="506" spans="1:50" x14ac:dyDescent="0.25">
      <c r="A506" s="82" t="str">
        <f>IF(Input!A506="","",Input!A506)</f>
        <v/>
      </c>
      <c r="B506" s="82" t="str">
        <f>IF(Input!B506="","",Input!B506)</f>
        <v/>
      </c>
      <c r="C506" s="82" t="str">
        <f>IF(Input!D506="","",Input!D506)</f>
        <v/>
      </c>
      <c r="D506" s="82" t="str">
        <f>IF(Input!E506="","",Input!E506)</f>
        <v/>
      </c>
      <c r="E506" s="82" t="str">
        <f>IF(Input!F506="","",Input!F506)</f>
        <v/>
      </c>
      <c r="F506" s="82" t="str">
        <f>IF(Input!G506="","",Input!G506)</f>
        <v/>
      </c>
      <c r="G506" s="83" t="str">
        <f>IF(Input!H506="","",Input!H506)</f>
        <v/>
      </c>
      <c r="H506" s="82" t="str">
        <f>IF(Input!I506="","",Input!I506)</f>
        <v/>
      </c>
      <c r="I506" s="82" t="str">
        <f>IF(Input!J506="","",Input!J506)</f>
        <v/>
      </c>
      <c r="J506" s="82" t="str">
        <f>IF(Input!K506="","",Input!K506)</f>
        <v/>
      </c>
      <c r="K506" s="82" t="str">
        <f>IF(Input!L506="","",Input!L506)</f>
        <v/>
      </c>
      <c r="L506" s="70" t="str">
        <f>IF(B506="","",IF(B506="Box",4,IF(AND(Project!$B$12&gt;0,ISNUMBER(Project!$B$12)),Project!$B$12,12)))</f>
        <v/>
      </c>
      <c r="M506" s="66" t="str">
        <f t="shared" si="49"/>
        <v/>
      </c>
      <c r="N506" s="66" t="str">
        <f t="shared" si="50"/>
        <v/>
      </c>
      <c r="O506" s="67" t="str" cm="1">
        <f t="array" ref="O506">IF(A506="","",ROUND(IF(B506="Circular",Circular(M506),IF(B506="Box",Box(M506,N506),Elliptical(M506,N506))),3))</f>
        <v/>
      </c>
      <c r="P506" s="66" t="str">
        <f t="shared" si="51"/>
        <v/>
      </c>
      <c r="Q506" s="66" t="str" cm="1">
        <f t="array" ref="Q506">IF(M506="","",ROUND(W(M506),2))</f>
        <v/>
      </c>
      <c r="R506" s="66" t="str" cm="1">
        <f t="array" ref="R506">IF(M506="","",ROUND(Wb(Q506,M506),2))</f>
        <v/>
      </c>
      <c r="S506" s="66" t="str" cm="1">
        <f t="array" ref="S506">IF(R506="","",ROUND(K(R506,N506,L506),2))</f>
        <v/>
      </c>
      <c r="T506" s="66" t="str" cm="1">
        <f t="array" ref="T506">IF(S506="","",ROUND(K_3(S506,P506,L506),2))</f>
        <v/>
      </c>
      <c r="U506" s="66" t="str" cm="1">
        <f t="array" ref="U506">IF(S506="","",ROUND(Wt(I506,S506,L506),2))</f>
        <v/>
      </c>
      <c r="V506" s="92" t="str" cm="1">
        <f t="array" ref="V506">IF(A506="","",MAX(ROUND(L_B2(K506,N506),2),0))</f>
        <v/>
      </c>
      <c r="W506" s="92" t="str" cm="1">
        <f t="array" ref="W506">IF(A506="","",MAX(ROUND(L_Tc(K506,I506,N506),2),0))</f>
        <v/>
      </c>
      <c r="X506" s="92" t="str" cm="1">
        <f t="array" ref="X506">IF(N506="","",ROUND(L_Vc(K506,P506,N506),2))</f>
        <v/>
      </c>
      <c r="Y506" s="92" t="str">
        <f t="shared" si="52"/>
        <v/>
      </c>
      <c r="Z506" s="92" t="str">
        <f t="shared" si="53"/>
        <v/>
      </c>
      <c r="AA506" s="92" t="str">
        <f t="shared" si="54"/>
        <v/>
      </c>
      <c r="AB506" s="76" t="str" cm="1">
        <f t="array" ref="AB506">IF(A506="","",AREA_F(IF(RIGHT(G506,4)="ment",P506,I506),R506))</f>
        <v/>
      </c>
      <c r="AC506" s="76" t="str" cm="1">
        <f t="array" ref="AC506">IF(A506="","",ROUND(AREA_BC(R506,S506,N506,O506),2))</f>
        <v/>
      </c>
      <c r="AD506" s="76" t="str">
        <f t="shared" si="55"/>
        <v/>
      </c>
      <c r="AE506" s="76" t="str" cm="1">
        <f t="array" ref="AE506">IF(A506="","",ROUND(AREA_CT(S506,U506,I506),2))</f>
        <v/>
      </c>
      <c r="AF506" s="76" t="str" cm="1">
        <f t="array" ref="AF506">IF(A506="","",ROUND(AREA_VT(T506,U506,I506,P506),2))</f>
        <v/>
      </c>
      <c r="AG506" s="96" t="str" cm="1">
        <f t="array" ref="AG506">IF(A506="","",IF(INDEX(Table_Methods!A:F,MATCH(G506,Table_Methods!B:B,0),1)&lt;&gt;"BKFL1","",MAX(0,ROUND(BKFL1_CEB(AC506,AE506,AH506,F506,F506,J506),1))))</f>
        <v/>
      </c>
      <c r="AH506" s="96" t="str" cm="1">
        <f t="array" ref="AH506">IF(A506="","",IF(INDEX(Table_Methods!A:F,MATCH(G506,Table_Methods!B:B,0),1)&lt;&gt;"BKFL1","",MAX(0,ROUND(BKFL1_STR_NRK(AC506,AE506,K506,V506,W506),1))))</f>
        <v/>
      </c>
      <c r="AI506" s="96" t="str" cm="1">
        <f t="array" ref="AI506">IF(A506="","",IF(INDEX(Table_Methods!A:F,MATCH(G506,Table_Methods!B:B,0),1)&lt;&gt;"BKFL1","",MAX(0,ROUND(BKFL1_STR_RCK(AB506,F506),1))))</f>
        <v/>
      </c>
      <c r="AJ506" s="96" t="str" cm="1">
        <f t="array" ref="AJ506">IF(A506="","",IF(INDEX(Table_Methods!A:F,MATCH(G506,Table_Methods!B:B,0),1)&lt;&gt;"BKFL2","",MAX(0,ROUND(BKFL2_CEB(AC506,AD506,AK506,F506,F506,J506),1))))</f>
        <v/>
      </c>
      <c r="AK506" s="96" t="str" cm="1">
        <f t="array" ref="AK506">IF(A506="","",IF(INDEX(Table_Methods!A:F,MATCH(G506,Table_Methods!B:B,0),1)&lt;&gt;"BKFL2","",MAX(0,ROUND(BKFL2_STR_NRK(AC506,AD506,K506,V506,X506),1))))</f>
        <v/>
      </c>
      <c r="AL506" s="96" t="str" cm="1">
        <f t="array" ref="AL506">IF(A506="","",IF(INDEX(Table_Methods!A:F,MATCH(G506,Table_Methods!B:B,0),1)&lt;&gt;"BKFL2","",MAX(0,ROUND(BKFL2_STR_RCK(AB506,F506),1))))</f>
        <v/>
      </c>
      <c r="AM506" s="96" t="str" cm="1">
        <f t="array" ref="AM506">IF(A506="","",IF(INDEX(Table_Methods!A:F,MATCH(G506,Table_Methods!B:B,0),1)&lt;&gt;"BKFL3","",MAX(0,ROUND(BKFL3_STR(AC506+AE506,K506),1))))</f>
        <v/>
      </c>
      <c r="AN506" s="96" t="str" cm="1">
        <f t="array" ref="AN506">IF(A506="","",IF(INDEX(Table_Methods!A:F,MATCH(G506,Table_Methods!B:B,0),1)&lt;&gt;"BKFL6","",MAX(0,ROUND(BKFL6_CEB(AC506,AE506,AO506,F506,F506,J506),1))))</f>
        <v/>
      </c>
      <c r="AO506" s="97" t="str" cm="1">
        <f t="array" ref="AO506">IF(A506="","",IF(INDEX(Table_Methods!A:F,MATCH(G506,Table_Methods!B:B,0),1)&lt;&gt;"BKFL6","",MAX(0,ROUND(BKFL6_STR_NRK(AC506,K506,V506),1))))</f>
        <v/>
      </c>
      <c r="AP506" s="96" t="str" cm="1">
        <f t="array" ref="AP506">IF(A506="","",IF(INDEX(Table_Methods!A:F,MATCH(G506,Table_Methods!B:B,0),1)&lt;&gt;"BKFL6","",MAX(0,ROUND(BKFL6_STR_RCK(AB506,F506),1))))</f>
        <v/>
      </c>
      <c r="AQ506" s="97" t="str" cm="1">
        <f t="array" ref="AQ506">IF(A506="","",IF(INDEX(Table_Methods!A:F,MATCH(G506,Table_Methods!B:B,0),1)&lt;&gt;"BKFL7","",MAX(0,ROUND(BKFL7_CEB(AC506,AD506,AR506,F506,F506,J506),1))))</f>
        <v/>
      </c>
      <c r="AR506" s="96" t="str" cm="1">
        <f t="array" ref="AR506">IF(A506="","",IF(INDEX(Table_Methods!A:F,MATCH(G506,Table_Methods!B:B,0),1)&lt;&gt;"BKFL7","",MAX(0,ROUND(BKFL7_STR_NRK(AC506,K506,V506),1))))</f>
        <v/>
      </c>
      <c r="AS506" s="96" t="str" cm="1">
        <f t="array" ref="AS506">IF(A506="","",IF(INDEX(Table_Methods!A:F,MATCH(G506,Table_Methods!B:B,0),1)&lt;&gt;"BKFL7","",MAX(0,ROUND(BKFL7_STR_RCK(AB506,F506),1))))</f>
        <v/>
      </c>
      <c r="AT506" s="97" t="str" cm="1">
        <f t="array" ref="AT506">IF(A506="","",IF(INDEX(Table_Methods!A:F,MATCH(G506,Table_Methods!B:B,0),1)&lt;&gt;"BKFL8","",MAX(0,ROUND(BKFL8_CEB(AF506,Z506,AA506),1))))</f>
        <v/>
      </c>
      <c r="AU506" s="96" t="str" cm="1">
        <f t="array" ref="AU506">IF(A506="","",IF(INDEX(Table_Methods!A:F,MATCH(G506,Table_Methods!B:B,0),1)&lt;&gt;"BKFL8","",MAX(0,ROUND(BKFL8_STR_NRK(AC506,AD506,X506,Y506,Z506),1))))</f>
        <v/>
      </c>
      <c r="AV506" s="96" t="str" cm="1">
        <f t="array" ref="AV506">IF(A506="","",IF(INDEX(Table_Methods!A:F,MATCH(G506,Table_Methods!B:B,0),1)&lt;&gt;"BKFL8","",MAX(0,ROUND(BKFL8_STR_RCK(AB506,X506),1))))</f>
        <v/>
      </c>
      <c r="AW506" s="96" t="str" cm="1">
        <f t="array" ref="AW506">IF(A506="","",IF(INDEX(Table_Methods!A:F,MATCH(G506,Table_Methods!B:B,0),1)&lt;&gt;"BKFL9","",MAX(0,ROUND(BKFL9_STR_NRK(AC506,AD506,X506,Y506,Z506),1))))</f>
        <v/>
      </c>
      <c r="AX506" s="96" t="str" cm="1">
        <f t="array" ref="AX506">IF(A506="","",IF(INDEX(Table_Methods!A:F,MATCH(G506,Table_Methods!B:B,0),1)&lt;&gt;"BKFL9","",MAX(0,ROUND(BKFL9_STR_RCK(AB506,X506),1))))</f>
        <v/>
      </c>
    </row>
    <row r="507" spans="1:50" x14ac:dyDescent="0.25">
      <c r="A507" s="82" t="str">
        <f>IF(Input!A507="","",Input!A507)</f>
        <v/>
      </c>
      <c r="B507" s="82" t="str">
        <f>IF(Input!B507="","",Input!B507)</f>
        <v/>
      </c>
      <c r="C507" s="82" t="str">
        <f>IF(Input!D507="","",Input!D507)</f>
        <v/>
      </c>
      <c r="D507" s="82" t="str">
        <f>IF(Input!E507="","",Input!E507)</f>
        <v/>
      </c>
      <c r="E507" s="82" t="str">
        <f>IF(Input!F507="","",Input!F507)</f>
        <v/>
      </c>
      <c r="F507" s="82" t="str">
        <f>IF(Input!G507="","",Input!G507)</f>
        <v/>
      </c>
      <c r="G507" s="83" t="str">
        <f>IF(Input!H507="","",Input!H507)</f>
        <v/>
      </c>
      <c r="H507" s="82" t="str">
        <f>IF(Input!I507="","",Input!I507)</f>
        <v/>
      </c>
      <c r="I507" s="82" t="str">
        <f>IF(Input!J507="","",Input!J507)</f>
        <v/>
      </c>
      <c r="J507" s="82" t="str">
        <f>IF(Input!K507="","",Input!K507)</f>
        <v/>
      </c>
      <c r="K507" s="82" t="str">
        <f>IF(Input!L507="","",Input!L507)</f>
        <v/>
      </c>
      <c r="L507" s="70" t="str">
        <f>IF(B507="","",IF(B507="Box",4,IF(AND(Project!$B$12&gt;0,ISNUMBER(Project!$B$12)),Project!$B$12,12)))</f>
        <v/>
      </c>
      <c r="M507" s="66" t="str">
        <f t="shared" si="49"/>
        <v/>
      </c>
      <c r="N507" s="66" t="str">
        <f t="shared" si="50"/>
        <v/>
      </c>
      <c r="O507" s="67" t="str" cm="1">
        <f t="array" ref="O507">IF(A507="","",ROUND(IF(B507="Circular",Circular(M507),IF(B507="Box",Box(M507,N507),Elliptical(M507,N507))),3))</f>
        <v/>
      </c>
      <c r="P507" s="66" t="str">
        <f t="shared" si="51"/>
        <v/>
      </c>
      <c r="Q507" s="66" t="str" cm="1">
        <f t="array" ref="Q507">IF(M507="","",ROUND(W(M507),2))</f>
        <v/>
      </c>
      <c r="R507" s="66" t="str" cm="1">
        <f t="array" ref="R507">IF(M507="","",ROUND(Wb(Q507,M507),2))</f>
        <v/>
      </c>
      <c r="S507" s="66" t="str" cm="1">
        <f t="array" ref="S507">IF(R507="","",ROUND(K(R507,N507,L507),2))</f>
        <v/>
      </c>
      <c r="T507" s="66" t="str" cm="1">
        <f t="array" ref="T507">IF(S507="","",ROUND(K_3(S507,P507,L507),2))</f>
        <v/>
      </c>
      <c r="U507" s="66" t="str" cm="1">
        <f t="array" ref="U507">IF(S507="","",ROUND(Wt(I507,S507,L507),2))</f>
        <v/>
      </c>
      <c r="V507" s="92" t="str" cm="1">
        <f t="array" ref="V507">IF(A507="","",MAX(ROUND(L_B2(K507,N507),2),0))</f>
        <v/>
      </c>
      <c r="W507" s="92" t="str" cm="1">
        <f t="array" ref="W507">IF(A507="","",MAX(ROUND(L_Tc(K507,I507,N507),2),0))</f>
        <v/>
      </c>
      <c r="X507" s="92" t="str" cm="1">
        <f t="array" ref="X507">IF(N507="","",ROUND(L_Vc(K507,P507,N507),2))</f>
        <v/>
      </c>
      <c r="Y507" s="92" t="str">
        <f t="shared" si="52"/>
        <v/>
      </c>
      <c r="Z507" s="92" t="str">
        <f t="shared" si="53"/>
        <v/>
      </c>
      <c r="AA507" s="92" t="str">
        <f t="shared" si="54"/>
        <v/>
      </c>
      <c r="AB507" s="76" t="str" cm="1">
        <f t="array" ref="AB507">IF(A507="","",AREA_F(IF(RIGHT(G507,4)="ment",P507,I507),R507))</f>
        <v/>
      </c>
      <c r="AC507" s="76" t="str" cm="1">
        <f t="array" ref="AC507">IF(A507="","",ROUND(AREA_BC(R507,S507,N507,O507),2))</f>
        <v/>
      </c>
      <c r="AD507" s="76" t="str">
        <f t="shared" si="55"/>
        <v/>
      </c>
      <c r="AE507" s="76" t="str" cm="1">
        <f t="array" ref="AE507">IF(A507="","",ROUND(AREA_CT(S507,U507,I507),2))</f>
        <v/>
      </c>
      <c r="AF507" s="76" t="str" cm="1">
        <f t="array" ref="AF507">IF(A507="","",ROUND(AREA_VT(T507,U507,I507,P507),2))</f>
        <v/>
      </c>
      <c r="AG507" s="96" t="str" cm="1">
        <f t="array" ref="AG507">IF(A507="","",IF(INDEX(Table_Methods!A:F,MATCH(G507,Table_Methods!B:B,0),1)&lt;&gt;"BKFL1","",MAX(0,ROUND(BKFL1_CEB(AC507,AE507,AH507,F507,F507,J507),1))))</f>
        <v/>
      </c>
      <c r="AH507" s="96" t="str" cm="1">
        <f t="array" ref="AH507">IF(A507="","",IF(INDEX(Table_Methods!A:F,MATCH(G507,Table_Methods!B:B,0),1)&lt;&gt;"BKFL1","",MAX(0,ROUND(BKFL1_STR_NRK(AC507,AE507,K507,V507,W507),1))))</f>
        <v/>
      </c>
      <c r="AI507" s="96" t="str" cm="1">
        <f t="array" ref="AI507">IF(A507="","",IF(INDEX(Table_Methods!A:F,MATCH(G507,Table_Methods!B:B,0),1)&lt;&gt;"BKFL1","",MAX(0,ROUND(BKFL1_STR_RCK(AB507,F507),1))))</f>
        <v/>
      </c>
      <c r="AJ507" s="96" t="str" cm="1">
        <f t="array" ref="AJ507">IF(A507="","",IF(INDEX(Table_Methods!A:F,MATCH(G507,Table_Methods!B:B,0),1)&lt;&gt;"BKFL2","",MAX(0,ROUND(BKFL2_CEB(AC507,AD507,AK507,F507,F507,J507),1))))</f>
        <v/>
      </c>
      <c r="AK507" s="96" t="str" cm="1">
        <f t="array" ref="AK507">IF(A507="","",IF(INDEX(Table_Methods!A:F,MATCH(G507,Table_Methods!B:B,0),1)&lt;&gt;"BKFL2","",MAX(0,ROUND(BKFL2_STR_NRK(AC507,AD507,K507,V507,X507),1))))</f>
        <v/>
      </c>
      <c r="AL507" s="96" t="str" cm="1">
        <f t="array" ref="AL507">IF(A507="","",IF(INDEX(Table_Methods!A:F,MATCH(G507,Table_Methods!B:B,0),1)&lt;&gt;"BKFL2","",MAX(0,ROUND(BKFL2_STR_RCK(AB507,F507),1))))</f>
        <v/>
      </c>
      <c r="AM507" s="96" t="str" cm="1">
        <f t="array" ref="AM507">IF(A507="","",IF(INDEX(Table_Methods!A:F,MATCH(G507,Table_Methods!B:B,0),1)&lt;&gt;"BKFL3","",MAX(0,ROUND(BKFL3_STR(AC507+AE507,K507),1))))</f>
        <v/>
      </c>
      <c r="AN507" s="96" t="str" cm="1">
        <f t="array" ref="AN507">IF(A507="","",IF(INDEX(Table_Methods!A:F,MATCH(G507,Table_Methods!B:B,0),1)&lt;&gt;"BKFL6","",MAX(0,ROUND(BKFL6_CEB(AC507,AE507,AO507,F507,F507,J507),1))))</f>
        <v/>
      </c>
      <c r="AO507" s="97" t="str" cm="1">
        <f t="array" ref="AO507">IF(A507="","",IF(INDEX(Table_Methods!A:F,MATCH(G507,Table_Methods!B:B,0),1)&lt;&gt;"BKFL6","",MAX(0,ROUND(BKFL6_STR_NRK(AC507,K507,V507),1))))</f>
        <v/>
      </c>
      <c r="AP507" s="96" t="str" cm="1">
        <f t="array" ref="AP507">IF(A507="","",IF(INDEX(Table_Methods!A:F,MATCH(G507,Table_Methods!B:B,0),1)&lt;&gt;"BKFL6","",MAX(0,ROUND(BKFL6_STR_RCK(AB507,F507),1))))</f>
        <v/>
      </c>
      <c r="AQ507" s="97" t="str" cm="1">
        <f t="array" ref="AQ507">IF(A507="","",IF(INDEX(Table_Methods!A:F,MATCH(G507,Table_Methods!B:B,0),1)&lt;&gt;"BKFL7","",MAX(0,ROUND(BKFL7_CEB(AC507,AD507,AR507,F507,F507,J507),1))))</f>
        <v/>
      </c>
      <c r="AR507" s="96" t="str" cm="1">
        <f t="array" ref="AR507">IF(A507="","",IF(INDEX(Table_Methods!A:F,MATCH(G507,Table_Methods!B:B,0),1)&lt;&gt;"BKFL7","",MAX(0,ROUND(BKFL7_STR_NRK(AC507,K507,V507),1))))</f>
        <v/>
      </c>
      <c r="AS507" s="96" t="str" cm="1">
        <f t="array" ref="AS507">IF(A507="","",IF(INDEX(Table_Methods!A:F,MATCH(G507,Table_Methods!B:B,0),1)&lt;&gt;"BKFL7","",MAX(0,ROUND(BKFL7_STR_RCK(AB507,F507),1))))</f>
        <v/>
      </c>
      <c r="AT507" s="97" t="str" cm="1">
        <f t="array" ref="AT507">IF(A507="","",IF(INDEX(Table_Methods!A:F,MATCH(G507,Table_Methods!B:B,0),1)&lt;&gt;"BKFL8","",MAX(0,ROUND(BKFL8_CEB(AF507,Z507,AA507),1))))</f>
        <v/>
      </c>
      <c r="AU507" s="96" t="str" cm="1">
        <f t="array" ref="AU507">IF(A507="","",IF(INDEX(Table_Methods!A:F,MATCH(G507,Table_Methods!B:B,0),1)&lt;&gt;"BKFL8","",MAX(0,ROUND(BKFL8_STR_NRK(AC507,AD507,X507,Y507,Z507),1))))</f>
        <v/>
      </c>
      <c r="AV507" s="96" t="str" cm="1">
        <f t="array" ref="AV507">IF(A507="","",IF(INDEX(Table_Methods!A:F,MATCH(G507,Table_Methods!B:B,0),1)&lt;&gt;"BKFL8","",MAX(0,ROUND(BKFL8_STR_RCK(AB507,X507),1))))</f>
        <v/>
      </c>
      <c r="AW507" s="96" t="str" cm="1">
        <f t="array" ref="AW507">IF(A507="","",IF(INDEX(Table_Methods!A:F,MATCH(G507,Table_Methods!B:B,0),1)&lt;&gt;"BKFL9","",MAX(0,ROUND(BKFL9_STR_NRK(AC507,AD507,X507,Y507,Z507),1))))</f>
        <v/>
      </c>
      <c r="AX507" s="96" t="str" cm="1">
        <f t="array" ref="AX507">IF(A507="","",IF(INDEX(Table_Methods!A:F,MATCH(G507,Table_Methods!B:B,0),1)&lt;&gt;"BKFL9","",MAX(0,ROUND(BKFL9_STR_RCK(AB507,X507),1))))</f>
        <v/>
      </c>
    </row>
    <row r="508" spans="1:50" x14ac:dyDescent="0.25">
      <c r="A508" s="82" t="str">
        <f>IF(Input!A508="","",Input!A508)</f>
        <v/>
      </c>
      <c r="B508" s="82" t="str">
        <f>IF(Input!B508="","",Input!B508)</f>
        <v/>
      </c>
      <c r="C508" s="82" t="str">
        <f>IF(Input!D508="","",Input!D508)</f>
        <v/>
      </c>
      <c r="D508" s="82" t="str">
        <f>IF(Input!E508="","",Input!E508)</f>
        <v/>
      </c>
      <c r="E508" s="82" t="str">
        <f>IF(Input!F508="","",Input!F508)</f>
        <v/>
      </c>
      <c r="F508" s="82" t="str">
        <f>IF(Input!G508="","",Input!G508)</f>
        <v/>
      </c>
      <c r="G508" s="83" t="str">
        <f>IF(Input!H508="","",Input!H508)</f>
        <v/>
      </c>
      <c r="H508" s="82" t="str">
        <f>IF(Input!I508="","",Input!I508)</f>
        <v/>
      </c>
      <c r="I508" s="82" t="str">
        <f>IF(Input!J508="","",Input!J508)</f>
        <v/>
      </c>
      <c r="J508" s="82" t="str">
        <f>IF(Input!K508="","",Input!K508)</f>
        <v/>
      </c>
      <c r="K508" s="82" t="str">
        <f>IF(Input!L508="","",Input!L508)</f>
        <v/>
      </c>
      <c r="L508" s="70" t="str">
        <f>IF(B508="","",IF(B508="Box",4,IF(AND(Project!$B$12&gt;0,ISNUMBER(Project!$B$12)),Project!$B$12,12)))</f>
        <v/>
      </c>
      <c r="M508" s="66" t="str">
        <f t="shared" si="49"/>
        <v/>
      </c>
      <c r="N508" s="66" t="str">
        <f t="shared" si="50"/>
        <v/>
      </c>
      <c r="O508" s="67" t="str" cm="1">
        <f t="array" ref="O508">IF(A508="","",ROUND(IF(B508="Circular",Circular(M508),IF(B508="Box",Box(M508,N508),Elliptical(M508,N508))),3))</f>
        <v/>
      </c>
      <c r="P508" s="66" t="str">
        <f t="shared" si="51"/>
        <v/>
      </c>
      <c r="Q508" s="66" t="str" cm="1">
        <f t="array" ref="Q508">IF(M508="","",ROUND(W(M508),2))</f>
        <v/>
      </c>
      <c r="R508" s="66" t="str" cm="1">
        <f t="array" ref="R508">IF(M508="","",ROUND(Wb(Q508,M508),2))</f>
        <v/>
      </c>
      <c r="S508" s="66" t="str" cm="1">
        <f t="array" ref="S508">IF(R508="","",ROUND(K(R508,N508,L508),2))</f>
        <v/>
      </c>
      <c r="T508" s="66" t="str" cm="1">
        <f t="array" ref="T508">IF(S508="","",ROUND(K_3(S508,P508,L508),2))</f>
        <v/>
      </c>
      <c r="U508" s="66" t="str" cm="1">
        <f t="array" ref="U508">IF(S508="","",ROUND(Wt(I508,S508,L508),2))</f>
        <v/>
      </c>
      <c r="V508" s="92" t="str" cm="1">
        <f t="array" ref="V508">IF(A508="","",MAX(ROUND(L_B2(K508,N508),2),0))</f>
        <v/>
      </c>
      <c r="W508" s="92" t="str" cm="1">
        <f t="array" ref="W508">IF(A508="","",MAX(ROUND(L_Tc(K508,I508,N508),2),0))</f>
        <v/>
      </c>
      <c r="X508" s="92" t="str" cm="1">
        <f t="array" ref="X508">IF(N508="","",ROUND(L_Vc(K508,P508,N508),2))</f>
        <v/>
      </c>
      <c r="Y508" s="92" t="str">
        <f t="shared" si="52"/>
        <v/>
      </c>
      <c r="Z508" s="92" t="str">
        <f t="shared" si="53"/>
        <v/>
      </c>
      <c r="AA508" s="92" t="str">
        <f t="shared" si="54"/>
        <v/>
      </c>
      <c r="AB508" s="76" t="str" cm="1">
        <f t="array" ref="AB508">IF(A508="","",AREA_F(IF(RIGHT(G508,4)="ment",P508,I508),R508))</f>
        <v/>
      </c>
      <c r="AC508" s="76" t="str" cm="1">
        <f t="array" ref="AC508">IF(A508="","",ROUND(AREA_BC(R508,S508,N508,O508),2))</f>
        <v/>
      </c>
      <c r="AD508" s="76" t="str">
        <f t="shared" si="55"/>
        <v/>
      </c>
      <c r="AE508" s="76" t="str" cm="1">
        <f t="array" ref="AE508">IF(A508="","",ROUND(AREA_CT(S508,U508,I508),2))</f>
        <v/>
      </c>
      <c r="AF508" s="76" t="str" cm="1">
        <f t="array" ref="AF508">IF(A508="","",ROUND(AREA_VT(T508,U508,I508,P508),2))</f>
        <v/>
      </c>
      <c r="AG508" s="96" t="str" cm="1">
        <f t="array" ref="AG508">IF(A508="","",IF(INDEX(Table_Methods!A:F,MATCH(G508,Table_Methods!B:B,0),1)&lt;&gt;"BKFL1","",MAX(0,ROUND(BKFL1_CEB(AC508,AE508,AH508,F508,F508,J508),1))))</f>
        <v/>
      </c>
      <c r="AH508" s="96" t="str" cm="1">
        <f t="array" ref="AH508">IF(A508="","",IF(INDEX(Table_Methods!A:F,MATCH(G508,Table_Methods!B:B,0),1)&lt;&gt;"BKFL1","",MAX(0,ROUND(BKFL1_STR_NRK(AC508,AE508,K508,V508,W508),1))))</f>
        <v/>
      </c>
      <c r="AI508" s="96" t="str" cm="1">
        <f t="array" ref="AI508">IF(A508="","",IF(INDEX(Table_Methods!A:F,MATCH(G508,Table_Methods!B:B,0),1)&lt;&gt;"BKFL1","",MAX(0,ROUND(BKFL1_STR_RCK(AB508,F508),1))))</f>
        <v/>
      </c>
      <c r="AJ508" s="96" t="str" cm="1">
        <f t="array" ref="AJ508">IF(A508="","",IF(INDEX(Table_Methods!A:F,MATCH(G508,Table_Methods!B:B,0),1)&lt;&gt;"BKFL2","",MAX(0,ROUND(BKFL2_CEB(AC508,AD508,AK508,F508,F508,J508),1))))</f>
        <v/>
      </c>
      <c r="AK508" s="96" t="str" cm="1">
        <f t="array" ref="AK508">IF(A508="","",IF(INDEX(Table_Methods!A:F,MATCH(G508,Table_Methods!B:B,0),1)&lt;&gt;"BKFL2","",MAX(0,ROUND(BKFL2_STR_NRK(AC508,AD508,K508,V508,X508),1))))</f>
        <v/>
      </c>
      <c r="AL508" s="96" t="str" cm="1">
        <f t="array" ref="AL508">IF(A508="","",IF(INDEX(Table_Methods!A:F,MATCH(G508,Table_Methods!B:B,0),1)&lt;&gt;"BKFL2","",MAX(0,ROUND(BKFL2_STR_RCK(AB508,F508),1))))</f>
        <v/>
      </c>
      <c r="AM508" s="96" t="str" cm="1">
        <f t="array" ref="AM508">IF(A508="","",IF(INDEX(Table_Methods!A:F,MATCH(G508,Table_Methods!B:B,0),1)&lt;&gt;"BKFL3","",MAX(0,ROUND(BKFL3_STR(AC508+AE508,K508),1))))</f>
        <v/>
      </c>
      <c r="AN508" s="96" t="str" cm="1">
        <f t="array" ref="AN508">IF(A508="","",IF(INDEX(Table_Methods!A:F,MATCH(G508,Table_Methods!B:B,0),1)&lt;&gt;"BKFL6","",MAX(0,ROUND(BKFL6_CEB(AC508,AE508,AO508,F508,F508,J508),1))))</f>
        <v/>
      </c>
      <c r="AO508" s="97" t="str" cm="1">
        <f t="array" ref="AO508">IF(A508="","",IF(INDEX(Table_Methods!A:F,MATCH(G508,Table_Methods!B:B,0),1)&lt;&gt;"BKFL6","",MAX(0,ROUND(BKFL6_STR_NRK(AC508,K508,V508),1))))</f>
        <v/>
      </c>
      <c r="AP508" s="96" t="str" cm="1">
        <f t="array" ref="AP508">IF(A508="","",IF(INDEX(Table_Methods!A:F,MATCH(G508,Table_Methods!B:B,0),1)&lt;&gt;"BKFL6","",MAX(0,ROUND(BKFL6_STR_RCK(AB508,F508),1))))</f>
        <v/>
      </c>
      <c r="AQ508" s="97" t="str" cm="1">
        <f t="array" ref="AQ508">IF(A508="","",IF(INDEX(Table_Methods!A:F,MATCH(G508,Table_Methods!B:B,0),1)&lt;&gt;"BKFL7","",MAX(0,ROUND(BKFL7_CEB(AC508,AD508,AR508,F508,F508,J508),1))))</f>
        <v/>
      </c>
      <c r="AR508" s="96" t="str" cm="1">
        <f t="array" ref="AR508">IF(A508="","",IF(INDEX(Table_Methods!A:F,MATCH(G508,Table_Methods!B:B,0),1)&lt;&gt;"BKFL7","",MAX(0,ROUND(BKFL7_STR_NRK(AC508,K508,V508),1))))</f>
        <v/>
      </c>
      <c r="AS508" s="96" t="str" cm="1">
        <f t="array" ref="AS508">IF(A508="","",IF(INDEX(Table_Methods!A:F,MATCH(G508,Table_Methods!B:B,0),1)&lt;&gt;"BKFL7","",MAX(0,ROUND(BKFL7_STR_RCK(AB508,F508),1))))</f>
        <v/>
      </c>
      <c r="AT508" s="97" t="str" cm="1">
        <f t="array" ref="AT508">IF(A508="","",IF(INDEX(Table_Methods!A:F,MATCH(G508,Table_Methods!B:B,0),1)&lt;&gt;"BKFL8","",MAX(0,ROUND(BKFL8_CEB(AF508,Z508,AA508),1))))</f>
        <v/>
      </c>
      <c r="AU508" s="96" t="str" cm="1">
        <f t="array" ref="AU508">IF(A508="","",IF(INDEX(Table_Methods!A:F,MATCH(G508,Table_Methods!B:B,0),1)&lt;&gt;"BKFL8","",MAX(0,ROUND(BKFL8_STR_NRK(AC508,AD508,X508,Y508,Z508),1))))</f>
        <v/>
      </c>
      <c r="AV508" s="96" t="str" cm="1">
        <f t="array" ref="AV508">IF(A508="","",IF(INDEX(Table_Methods!A:F,MATCH(G508,Table_Methods!B:B,0),1)&lt;&gt;"BKFL8","",MAX(0,ROUND(BKFL8_STR_RCK(AB508,X508),1))))</f>
        <v/>
      </c>
      <c r="AW508" s="96" t="str" cm="1">
        <f t="array" ref="AW508">IF(A508="","",IF(INDEX(Table_Methods!A:F,MATCH(G508,Table_Methods!B:B,0),1)&lt;&gt;"BKFL9","",MAX(0,ROUND(BKFL9_STR_NRK(AC508,AD508,X508,Y508,Z508),1))))</f>
        <v/>
      </c>
      <c r="AX508" s="96" t="str" cm="1">
        <f t="array" ref="AX508">IF(A508="","",IF(INDEX(Table_Methods!A:F,MATCH(G508,Table_Methods!B:B,0),1)&lt;&gt;"BKFL9","",MAX(0,ROUND(BKFL9_STR_RCK(AB508,X508),1))))</f>
        <v/>
      </c>
    </row>
    <row r="509" spans="1:50" x14ac:dyDescent="0.25">
      <c r="A509" s="82" t="str">
        <f>IF(Input!A509="","",Input!A509)</f>
        <v/>
      </c>
      <c r="B509" s="82" t="str">
        <f>IF(Input!B509="","",Input!B509)</f>
        <v/>
      </c>
      <c r="C509" s="82" t="str">
        <f>IF(Input!D509="","",Input!D509)</f>
        <v/>
      </c>
      <c r="D509" s="82" t="str">
        <f>IF(Input!E509="","",Input!E509)</f>
        <v/>
      </c>
      <c r="E509" s="82" t="str">
        <f>IF(Input!F509="","",Input!F509)</f>
        <v/>
      </c>
      <c r="F509" s="82" t="str">
        <f>IF(Input!G509="","",Input!G509)</f>
        <v/>
      </c>
      <c r="G509" s="83" t="str">
        <f>IF(Input!H509="","",Input!H509)</f>
        <v/>
      </c>
      <c r="H509" s="82" t="str">
        <f>IF(Input!I509="","",Input!I509)</f>
        <v/>
      </c>
      <c r="I509" s="82" t="str">
        <f>IF(Input!J509="","",Input!J509)</f>
        <v/>
      </c>
      <c r="J509" s="82" t="str">
        <f>IF(Input!K509="","",Input!K509)</f>
        <v/>
      </c>
      <c r="K509" s="82" t="str">
        <f>IF(Input!L509="","",Input!L509)</f>
        <v/>
      </c>
      <c r="L509" s="70" t="str">
        <f>IF(B509="","",IF(B509="Box",4,IF(AND(Project!$B$12&gt;0,ISNUMBER(Project!$B$12)),Project!$B$12,12)))</f>
        <v/>
      </c>
      <c r="M509" s="66" t="str">
        <f t="shared" si="49"/>
        <v/>
      </c>
      <c r="N509" s="66" t="str">
        <f t="shared" si="50"/>
        <v/>
      </c>
      <c r="O509" s="67" t="str" cm="1">
        <f t="array" ref="O509">IF(A509="","",ROUND(IF(B509="Circular",Circular(M509),IF(B509="Box",Box(M509,N509),Elliptical(M509,N509))),3))</f>
        <v/>
      </c>
      <c r="P509" s="66" t="str">
        <f t="shared" si="51"/>
        <v/>
      </c>
      <c r="Q509" s="66" t="str" cm="1">
        <f t="array" ref="Q509">IF(M509="","",ROUND(W(M509),2))</f>
        <v/>
      </c>
      <c r="R509" s="66" t="str" cm="1">
        <f t="array" ref="R509">IF(M509="","",ROUND(Wb(Q509,M509),2))</f>
        <v/>
      </c>
      <c r="S509" s="66" t="str" cm="1">
        <f t="array" ref="S509">IF(R509="","",ROUND(K(R509,N509,L509),2))</f>
        <v/>
      </c>
      <c r="T509" s="66" t="str" cm="1">
        <f t="array" ref="T509">IF(S509="","",ROUND(K_3(S509,P509,L509),2))</f>
        <v/>
      </c>
      <c r="U509" s="66" t="str" cm="1">
        <f t="array" ref="U509">IF(S509="","",ROUND(Wt(I509,S509,L509),2))</f>
        <v/>
      </c>
      <c r="V509" s="92" t="str" cm="1">
        <f t="array" ref="V509">IF(A509="","",MAX(ROUND(L_B2(K509,N509),2),0))</f>
        <v/>
      </c>
      <c r="W509" s="92" t="str" cm="1">
        <f t="array" ref="W509">IF(A509="","",MAX(ROUND(L_Tc(K509,I509,N509),2),0))</f>
        <v/>
      </c>
      <c r="X509" s="92" t="str" cm="1">
        <f t="array" ref="X509">IF(N509="","",ROUND(L_Vc(K509,P509,N509),2))</f>
        <v/>
      </c>
      <c r="Y509" s="92" t="str">
        <f t="shared" si="52"/>
        <v/>
      </c>
      <c r="Z509" s="92" t="str">
        <f t="shared" si="53"/>
        <v/>
      </c>
      <c r="AA509" s="92" t="str">
        <f t="shared" si="54"/>
        <v/>
      </c>
      <c r="AB509" s="76" t="str" cm="1">
        <f t="array" ref="AB509">IF(A509="","",AREA_F(IF(RIGHT(G509,4)="ment",P509,I509),R509))</f>
        <v/>
      </c>
      <c r="AC509" s="76" t="str" cm="1">
        <f t="array" ref="AC509">IF(A509="","",ROUND(AREA_BC(R509,S509,N509,O509),2))</f>
        <v/>
      </c>
      <c r="AD509" s="76" t="str">
        <f t="shared" si="55"/>
        <v/>
      </c>
      <c r="AE509" s="76" t="str" cm="1">
        <f t="array" ref="AE509">IF(A509="","",ROUND(AREA_CT(S509,U509,I509),2))</f>
        <v/>
      </c>
      <c r="AF509" s="76" t="str" cm="1">
        <f t="array" ref="AF509">IF(A509="","",ROUND(AREA_VT(T509,U509,I509,P509),2))</f>
        <v/>
      </c>
      <c r="AG509" s="96" t="str" cm="1">
        <f t="array" ref="AG509">IF(A509="","",IF(INDEX(Table_Methods!A:F,MATCH(G509,Table_Methods!B:B,0),1)&lt;&gt;"BKFL1","",MAX(0,ROUND(BKFL1_CEB(AC509,AE509,AH509,F509,F509,J509),1))))</f>
        <v/>
      </c>
      <c r="AH509" s="96" t="str" cm="1">
        <f t="array" ref="AH509">IF(A509="","",IF(INDEX(Table_Methods!A:F,MATCH(G509,Table_Methods!B:B,0),1)&lt;&gt;"BKFL1","",MAX(0,ROUND(BKFL1_STR_NRK(AC509,AE509,K509,V509,W509),1))))</f>
        <v/>
      </c>
      <c r="AI509" s="96" t="str" cm="1">
        <f t="array" ref="AI509">IF(A509="","",IF(INDEX(Table_Methods!A:F,MATCH(G509,Table_Methods!B:B,0),1)&lt;&gt;"BKFL1","",MAX(0,ROUND(BKFL1_STR_RCK(AB509,F509),1))))</f>
        <v/>
      </c>
      <c r="AJ509" s="96" t="str" cm="1">
        <f t="array" ref="AJ509">IF(A509="","",IF(INDEX(Table_Methods!A:F,MATCH(G509,Table_Methods!B:B,0),1)&lt;&gt;"BKFL2","",MAX(0,ROUND(BKFL2_CEB(AC509,AD509,AK509,F509,F509,J509),1))))</f>
        <v/>
      </c>
      <c r="AK509" s="96" t="str" cm="1">
        <f t="array" ref="AK509">IF(A509="","",IF(INDEX(Table_Methods!A:F,MATCH(G509,Table_Methods!B:B,0),1)&lt;&gt;"BKFL2","",MAX(0,ROUND(BKFL2_STR_NRK(AC509,AD509,K509,V509,X509),1))))</f>
        <v/>
      </c>
      <c r="AL509" s="96" t="str" cm="1">
        <f t="array" ref="AL509">IF(A509="","",IF(INDEX(Table_Methods!A:F,MATCH(G509,Table_Methods!B:B,0),1)&lt;&gt;"BKFL2","",MAX(0,ROUND(BKFL2_STR_RCK(AB509,F509),1))))</f>
        <v/>
      </c>
      <c r="AM509" s="96" t="str" cm="1">
        <f t="array" ref="AM509">IF(A509="","",IF(INDEX(Table_Methods!A:F,MATCH(G509,Table_Methods!B:B,0),1)&lt;&gt;"BKFL3","",MAX(0,ROUND(BKFL3_STR(AC509+AE509,K509),1))))</f>
        <v/>
      </c>
      <c r="AN509" s="96" t="str" cm="1">
        <f t="array" ref="AN509">IF(A509="","",IF(INDEX(Table_Methods!A:F,MATCH(G509,Table_Methods!B:B,0),1)&lt;&gt;"BKFL6","",MAX(0,ROUND(BKFL6_CEB(AC509,AE509,AO509,F509,F509,J509),1))))</f>
        <v/>
      </c>
      <c r="AO509" s="97" t="str" cm="1">
        <f t="array" ref="AO509">IF(A509="","",IF(INDEX(Table_Methods!A:F,MATCH(G509,Table_Methods!B:B,0),1)&lt;&gt;"BKFL6","",MAX(0,ROUND(BKFL6_STR_NRK(AC509,K509,V509),1))))</f>
        <v/>
      </c>
      <c r="AP509" s="96" t="str" cm="1">
        <f t="array" ref="AP509">IF(A509="","",IF(INDEX(Table_Methods!A:F,MATCH(G509,Table_Methods!B:B,0),1)&lt;&gt;"BKFL6","",MAX(0,ROUND(BKFL6_STR_RCK(AB509,F509),1))))</f>
        <v/>
      </c>
      <c r="AQ509" s="97" t="str" cm="1">
        <f t="array" ref="AQ509">IF(A509="","",IF(INDEX(Table_Methods!A:F,MATCH(G509,Table_Methods!B:B,0),1)&lt;&gt;"BKFL7","",MAX(0,ROUND(BKFL7_CEB(AC509,AD509,AR509,F509,F509,J509),1))))</f>
        <v/>
      </c>
      <c r="AR509" s="96" t="str" cm="1">
        <f t="array" ref="AR509">IF(A509="","",IF(INDEX(Table_Methods!A:F,MATCH(G509,Table_Methods!B:B,0),1)&lt;&gt;"BKFL7","",MAX(0,ROUND(BKFL7_STR_NRK(AC509,K509,V509),1))))</f>
        <v/>
      </c>
      <c r="AS509" s="96" t="str" cm="1">
        <f t="array" ref="AS509">IF(A509="","",IF(INDEX(Table_Methods!A:F,MATCH(G509,Table_Methods!B:B,0),1)&lt;&gt;"BKFL7","",MAX(0,ROUND(BKFL7_STR_RCK(AB509,F509),1))))</f>
        <v/>
      </c>
      <c r="AT509" s="97" t="str" cm="1">
        <f t="array" ref="AT509">IF(A509="","",IF(INDEX(Table_Methods!A:F,MATCH(G509,Table_Methods!B:B,0),1)&lt;&gt;"BKFL8","",MAX(0,ROUND(BKFL8_CEB(AF509,Z509,AA509),1))))</f>
        <v/>
      </c>
      <c r="AU509" s="96" t="str" cm="1">
        <f t="array" ref="AU509">IF(A509="","",IF(INDEX(Table_Methods!A:F,MATCH(G509,Table_Methods!B:B,0),1)&lt;&gt;"BKFL8","",MAX(0,ROUND(BKFL8_STR_NRK(AC509,AD509,X509,Y509,Z509),1))))</f>
        <v/>
      </c>
      <c r="AV509" s="96" t="str" cm="1">
        <f t="array" ref="AV509">IF(A509="","",IF(INDEX(Table_Methods!A:F,MATCH(G509,Table_Methods!B:B,0),1)&lt;&gt;"BKFL8","",MAX(0,ROUND(BKFL8_STR_RCK(AB509,X509),1))))</f>
        <v/>
      </c>
      <c r="AW509" s="96" t="str" cm="1">
        <f t="array" ref="AW509">IF(A509="","",IF(INDEX(Table_Methods!A:F,MATCH(G509,Table_Methods!B:B,0),1)&lt;&gt;"BKFL9","",MAX(0,ROUND(BKFL9_STR_NRK(AC509,AD509,X509,Y509,Z509),1))))</f>
        <v/>
      </c>
      <c r="AX509" s="96" t="str" cm="1">
        <f t="array" ref="AX509">IF(A509="","",IF(INDEX(Table_Methods!A:F,MATCH(G509,Table_Methods!B:B,0),1)&lt;&gt;"BKFL9","",MAX(0,ROUND(BKFL9_STR_RCK(AB509,X509),1))))</f>
        <v/>
      </c>
    </row>
    <row r="510" spans="1:50" x14ac:dyDescent="0.25">
      <c r="A510" s="82" t="str">
        <f>IF(Input!A510="","",Input!A510)</f>
        <v/>
      </c>
      <c r="B510" s="82" t="str">
        <f>IF(Input!B510="","",Input!B510)</f>
        <v/>
      </c>
      <c r="C510" s="82" t="str">
        <f>IF(Input!D510="","",Input!D510)</f>
        <v/>
      </c>
      <c r="D510" s="82" t="str">
        <f>IF(Input!E510="","",Input!E510)</f>
        <v/>
      </c>
      <c r="E510" s="82" t="str">
        <f>IF(Input!F510="","",Input!F510)</f>
        <v/>
      </c>
      <c r="F510" s="82" t="str">
        <f>IF(Input!G510="","",Input!G510)</f>
        <v/>
      </c>
      <c r="G510" s="83" t="str">
        <f>IF(Input!H510="","",Input!H510)</f>
        <v/>
      </c>
      <c r="H510" s="82" t="str">
        <f>IF(Input!I510="","",Input!I510)</f>
        <v/>
      </c>
      <c r="I510" s="82" t="str">
        <f>IF(Input!J510="","",Input!J510)</f>
        <v/>
      </c>
      <c r="J510" s="82" t="str">
        <f>IF(Input!K510="","",Input!K510)</f>
        <v/>
      </c>
      <c r="K510" s="82" t="str">
        <f>IF(Input!L510="","",Input!L510)</f>
        <v/>
      </c>
      <c r="L510" s="70" t="str">
        <f>IF(B510="","",IF(B510="Box",4,IF(AND(Project!$B$12&gt;0,ISNUMBER(Project!$B$12)),Project!$B$12,12)))</f>
        <v/>
      </c>
      <c r="M510" s="66" t="str">
        <f t="shared" si="49"/>
        <v/>
      </c>
      <c r="N510" s="66" t="str">
        <f t="shared" si="50"/>
        <v/>
      </c>
      <c r="O510" s="67" t="str" cm="1">
        <f t="array" ref="O510">IF(A510="","",ROUND(IF(B510="Circular",Circular(M510),IF(B510="Box",Box(M510,N510),Elliptical(M510,N510))),3))</f>
        <v/>
      </c>
      <c r="P510" s="66" t="str">
        <f t="shared" si="51"/>
        <v/>
      </c>
      <c r="Q510" s="66" t="str" cm="1">
        <f t="array" ref="Q510">IF(M510="","",ROUND(W(M510),2))</f>
        <v/>
      </c>
      <c r="R510" s="66" t="str" cm="1">
        <f t="array" ref="R510">IF(M510="","",ROUND(Wb(Q510,M510),2))</f>
        <v/>
      </c>
      <c r="S510" s="66" t="str" cm="1">
        <f t="array" ref="S510">IF(R510="","",ROUND(K(R510,N510,L510),2))</f>
        <v/>
      </c>
      <c r="T510" s="66" t="str" cm="1">
        <f t="array" ref="T510">IF(S510="","",ROUND(K_3(S510,P510,L510),2))</f>
        <v/>
      </c>
      <c r="U510" s="66" t="str" cm="1">
        <f t="array" ref="U510">IF(S510="","",ROUND(Wt(I510,S510,L510),2))</f>
        <v/>
      </c>
      <c r="V510" s="92" t="str" cm="1">
        <f t="array" ref="V510">IF(A510="","",MAX(ROUND(L_B2(K510,N510),2),0))</f>
        <v/>
      </c>
      <c r="W510" s="92" t="str" cm="1">
        <f t="array" ref="W510">IF(A510="","",MAX(ROUND(L_Tc(K510,I510,N510),2),0))</f>
        <v/>
      </c>
      <c r="X510" s="92" t="str" cm="1">
        <f t="array" ref="X510">IF(N510="","",ROUND(L_Vc(K510,P510,N510),2))</f>
        <v/>
      </c>
      <c r="Y510" s="92" t="str">
        <f t="shared" si="52"/>
        <v/>
      </c>
      <c r="Z510" s="92" t="str">
        <f t="shared" si="53"/>
        <v/>
      </c>
      <c r="AA510" s="92" t="str">
        <f t="shared" si="54"/>
        <v/>
      </c>
      <c r="AB510" s="76" t="str" cm="1">
        <f t="array" ref="AB510">IF(A510="","",AREA_F(IF(RIGHT(G510,4)="ment",P510,I510),R510))</f>
        <v/>
      </c>
      <c r="AC510" s="76" t="str" cm="1">
        <f t="array" ref="AC510">IF(A510="","",ROUND(AREA_BC(R510,S510,N510,O510),2))</f>
        <v/>
      </c>
      <c r="AD510" s="76" t="str">
        <f t="shared" si="55"/>
        <v/>
      </c>
      <c r="AE510" s="76" t="str" cm="1">
        <f t="array" ref="AE510">IF(A510="","",ROUND(AREA_CT(S510,U510,I510),2))</f>
        <v/>
      </c>
      <c r="AF510" s="76" t="str" cm="1">
        <f t="array" ref="AF510">IF(A510="","",ROUND(AREA_VT(T510,U510,I510,P510),2))</f>
        <v/>
      </c>
      <c r="AG510" s="96" t="str" cm="1">
        <f t="array" ref="AG510">IF(A510="","",IF(INDEX(Table_Methods!A:F,MATCH(G510,Table_Methods!B:B,0),1)&lt;&gt;"BKFL1","",MAX(0,ROUND(BKFL1_CEB(AC510,AE510,AH510,F510,F510,J510),1))))</f>
        <v/>
      </c>
      <c r="AH510" s="96" t="str" cm="1">
        <f t="array" ref="AH510">IF(A510="","",IF(INDEX(Table_Methods!A:F,MATCH(G510,Table_Methods!B:B,0),1)&lt;&gt;"BKFL1","",MAX(0,ROUND(BKFL1_STR_NRK(AC510,AE510,K510,V510,W510),1))))</f>
        <v/>
      </c>
      <c r="AI510" s="96" t="str" cm="1">
        <f t="array" ref="AI510">IF(A510="","",IF(INDEX(Table_Methods!A:F,MATCH(G510,Table_Methods!B:B,0),1)&lt;&gt;"BKFL1","",MAX(0,ROUND(BKFL1_STR_RCK(AB510,F510),1))))</f>
        <v/>
      </c>
      <c r="AJ510" s="96" t="str" cm="1">
        <f t="array" ref="AJ510">IF(A510="","",IF(INDEX(Table_Methods!A:F,MATCH(G510,Table_Methods!B:B,0),1)&lt;&gt;"BKFL2","",MAX(0,ROUND(BKFL2_CEB(AC510,AD510,AK510,F510,F510,J510),1))))</f>
        <v/>
      </c>
      <c r="AK510" s="96" t="str" cm="1">
        <f t="array" ref="AK510">IF(A510="","",IF(INDEX(Table_Methods!A:F,MATCH(G510,Table_Methods!B:B,0),1)&lt;&gt;"BKFL2","",MAX(0,ROUND(BKFL2_STR_NRK(AC510,AD510,K510,V510,X510),1))))</f>
        <v/>
      </c>
      <c r="AL510" s="96" t="str" cm="1">
        <f t="array" ref="AL510">IF(A510="","",IF(INDEX(Table_Methods!A:F,MATCH(G510,Table_Methods!B:B,0),1)&lt;&gt;"BKFL2","",MAX(0,ROUND(BKFL2_STR_RCK(AB510,F510),1))))</f>
        <v/>
      </c>
      <c r="AM510" s="96" t="str" cm="1">
        <f t="array" ref="AM510">IF(A510="","",IF(INDEX(Table_Methods!A:F,MATCH(G510,Table_Methods!B:B,0),1)&lt;&gt;"BKFL3","",MAX(0,ROUND(BKFL3_STR(AC510+AE510,K510),1))))</f>
        <v/>
      </c>
      <c r="AN510" s="96" t="str" cm="1">
        <f t="array" ref="AN510">IF(A510="","",IF(INDEX(Table_Methods!A:F,MATCH(G510,Table_Methods!B:B,0),1)&lt;&gt;"BKFL6","",MAX(0,ROUND(BKFL6_CEB(AC510,AE510,AO510,F510,F510,J510),1))))</f>
        <v/>
      </c>
      <c r="AO510" s="97" t="str" cm="1">
        <f t="array" ref="AO510">IF(A510="","",IF(INDEX(Table_Methods!A:F,MATCH(G510,Table_Methods!B:B,0),1)&lt;&gt;"BKFL6","",MAX(0,ROUND(BKFL6_STR_NRK(AC510,K510,V510),1))))</f>
        <v/>
      </c>
      <c r="AP510" s="96" t="str" cm="1">
        <f t="array" ref="AP510">IF(A510="","",IF(INDEX(Table_Methods!A:F,MATCH(G510,Table_Methods!B:B,0),1)&lt;&gt;"BKFL6","",MAX(0,ROUND(BKFL6_STR_RCK(AB510,F510),1))))</f>
        <v/>
      </c>
      <c r="AQ510" s="97" t="str" cm="1">
        <f t="array" ref="AQ510">IF(A510="","",IF(INDEX(Table_Methods!A:F,MATCH(G510,Table_Methods!B:B,0),1)&lt;&gt;"BKFL7","",MAX(0,ROUND(BKFL7_CEB(AC510,AD510,AR510,F510,F510,J510),1))))</f>
        <v/>
      </c>
      <c r="AR510" s="96" t="str" cm="1">
        <f t="array" ref="AR510">IF(A510="","",IF(INDEX(Table_Methods!A:F,MATCH(G510,Table_Methods!B:B,0),1)&lt;&gt;"BKFL7","",MAX(0,ROUND(BKFL7_STR_NRK(AC510,K510,V510),1))))</f>
        <v/>
      </c>
      <c r="AS510" s="96" t="str" cm="1">
        <f t="array" ref="AS510">IF(A510="","",IF(INDEX(Table_Methods!A:F,MATCH(G510,Table_Methods!B:B,0),1)&lt;&gt;"BKFL7","",MAX(0,ROUND(BKFL7_STR_RCK(AB510,F510),1))))</f>
        <v/>
      </c>
      <c r="AT510" s="97" t="str" cm="1">
        <f t="array" ref="AT510">IF(A510="","",IF(INDEX(Table_Methods!A:F,MATCH(G510,Table_Methods!B:B,0),1)&lt;&gt;"BKFL8","",MAX(0,ROUND(BKFL8_CEB(AF510,Z510,AA510),1))))</f>
        <v/>
      </c>
      <c r="AU510" s="96" t="str" cm="1">
        <f t="array" ref="AU510">IF(A510="","",IF(INDEX(Table_Methods!A:F,MATCH(G510,Table_Methods!B:B,0),1)&lt;&gt;"BKFL8","",MAX(0,ROUND(BKFL8_STR_NRK(AC510,AD510,X510,Y510,Z510),1))))</f>
        <v/>
      </c>
      <c r="AV510" s="96" t="str" cm="1">
        <f t="array" ref="AV510">IF(A510="","",IF(INDEX(Table_Methods!A:F,MATCH(G510,Table_Methods!B:B,0),1)&lt;&gt;"BKFL8","",MAX(0,ROUND(BKFL8_STR_RCK(AB510,X510),1))))</f>
        <v/>
      </c>
      <c r="AW510" s="96" t="str" cm="1">
        <f t="array" ref="AW510">IF(A510="","",IF(INDEX(Table_Methods!A:F,MATCH(G510,Table_Methods!B:B,0),1)&lt;&gt;"BKFL9","",MAX(0,ROUND(BKFL9_STR_NRK(AC510,AD510,X510,Y510,Z510),1))))</f>
        <v/>
      </c>
      <c r="AX510" s="96" t="str" cm="1">
        <f t="array" ref="AX510">IF(A510="","",IF(INDEX(Table_Methods!A:F,MATCH(G510,Table_Methods!B:B,0),1)&lt;&gt;"BKFL9","",MAX(0,ROUND(BKFL9_STR_RCK(AB510,X510),1))))</f>
        <v/>
      </c>
    </row>
    <row r="511" spans="1:50" x14ac:dyDescent="0.25">
      <c r="A511" s="82" t="str">
        <f>IF(Input!A511="","",Input!A511)</f>
        <v/>
      </c>
      <c r="B511" s="82" t="str">
        <f>IF(Input!B511="","",Input!B511)</f>
        <v/>
      </c>
      <c r="C511" s="82" t="str">
        <f>IF(Input!D511="","",Input!D511)</f>
        <v/>
      </c>
      <c r="D511" s="82" t="str">
        <f>IF(Input!E511="","",Input!E511)</f>
        <v/>
      </c>
      <c r="E511" s="82" t="str">
        <f>IF(Input!F511="","",Input!F511)</f>
        <v/>
      </c>
      <c r="F511" s="82" t="str">
        <f>IF(Input!G511="","",Input!G511)</f>
        <v/>
      </c>
      <c r="G511" s="83" t="str">
        <f>IF(Input!H511="","",Input!H511)</f>
        <v/>
      </c>
      <c r="H511" s="82" t="str">
        <f>IF(Input!I511="","",Input!I511)</f>
        <v/>
      </c>
      <c r="I511" s="82" t="str">
        <f>IF(Input!J511="","",Input!J511)</f>
        <v/>
      </c>
      <c r="J511" s="82" t="str">
        <f>IF(Input!K511="","",Input!K511)</f>
        <v/>
      </c>
      <c r="K511" s="82" t="str">
        <f>IF(Input!L511="","",Input!L511)</f>
        <v/>
      </c>
      <c r="L511" s="70" t="str">
        <f>IF(B511="","",IF(B511="Box",4,IF(AND(Project!$B$12&gt;0,ISNUMBER(Project!$B$12)),Project!$B$12,12)))</f>
        <v/>
      </c>
      <c r="M511" s="66" t="str">
        <f t="shared" si="49"/>
        <v/>
      </c>
      <c r="N511" s="66" t="str">
        <f t="shared" si="50"/>
        <v/>
      </c>
      <c r="O511" s="67" t="str" cm="1">
        <f t="array" ref="O511">IF(A511="","",ROUND(IF(B511="Circular",Circular(M511),IF(B511="Box",Box(M511,N511),Elliptical(M511,N511))),3))</f>
        <v/>
      </c>
      <c r="P511" s="66" t="str">
        <f t="shared" si="51"/>
        <v/>
      </c>
      <c r="Q511" s="66" t="str" cm="1">
        <f t="array" ref="Q511">IF(M511="","",ROUND(W(M511),2))</f>
        <v/>
      </c>
      <c r="R511" s="66" t="str" cm="1">
        <f t="array" ref="R511">IF(M511="","",ROUND(Wb(Q511,M511),2))</f>
        <v/>
      </c>
      <c r="S511" s="66" t="str" cm="1">
        <f t="array" ref="S511">IF(R511="","",ROUND(K(R511,N511,L511),2))</f>
        <v/>
      </c>
      <c r="T511" s="66" t="str" cm="1">
        <f t="array" ref="T511">IF(S511="","",ROUND(K_3(S511,P511,L511),2))</f>
        <v/>
      </c>
      <c r="U511" s="66" t="str" cm="1">
        <f t="array" ref="U511">IF(S511="","",ROUND(Wt(I511,S511,L511),2))</f>
        <v/>
      </c>
      <c r="V511" s="92" t="str" cm="1">
        <f t="array" ref="V511">IF(A511="","",MAX(ROUND(L_B2(K511,N511),2),0))</f>
        <v/>
      </c>
      <c r="W511" s="92" t="str" cm="1">
        <f t="array" ref="W511">IF(A511="","",MAX(ROUND(L_Tc(K511,I511,N511),2),0))</f>
        <v/>
      </c>
      <c r="X511" s="92" t="str" cm="1">
        <f t="array" ref="X511">IF(N511="","",ROUND(L_Vc(K511,P511,N511),2))</f>
        <v/>
      </c>
      <c r="Y511" s="92" t="str">
        <f t="shared" si="52"/>
        <v/>
      </c>
      <c r="Z511" s="92" t="str">
        <f t="shared" si="53"/>
        <v/>
      </c>
      <c r="AA511" s="92" t="str">
        <f t="shared" si="54"/>
        <v/>
      </c>
      <c r="AB511" s="76" t="str" cm="1">
        <f t="array" ref="AB511">IF(A511="","",AREA_F(IF(RIGHT(G511,4)="ment",P511,I511),R511))</f>
        <v/>
      </c>
      <c r="AC511" s="76" t="str" cm="1">
        <f t="array" ref="AC511">IF(A511="","",ROUND(AREA_BC(R511,S511,N511,O511),2))</f>
        <v/>
      </c>
      <c r="AD511" s="76" t="str">
        <f t="shared" si="55"/>
        <v/>
      </c>
      <c r="AE511" s="76" t="str" cm="1">
        <f t="array" ref="AE511">IF(A511="","",ROUND(AREA_CT(S511,U511,I511),2))</f>
        <v/>
      </c>
      <c r="AF511" s="76" t="str" cm="1">
        <f t="array" ref="AF511">IF(A511="","",ROUND(AREA_VT(T511,U511,I511,P511),2))</f>
        <v/>
      </c>
      <c r="AG511" s="96" t="str" cm="1">
        <f t="array" ref="AG511">IF(A511="","",IF(INDEX(Table_Methods!A:F,MATCH(G511,Table_Methods!B:B,0),1)&lt;&gt;"BKFL1","",MAX(0,ROUND(BKFL1_CEB(AC511,AE511,AH511,F511,F511,J511),1))))</f>
        <v/>
      </c>
      <c r="AH511" s="96" t="str" cm="1">
        <f t="array" ref="AH511">IF(A511="","",IF(INDEX(Table_Methods!A:F,MATCH(G511,Table_Methods!B:B,0),1)&lt;&gt;"BKFL1","",MAX(0,ROUND(BKFL1_STR_NRK(AC511,AE511,K511,V511,W511),1))))</f>
        <v/>
      </c>
      <c r="AI511" s="96" t="str" cm="1">
        <f t="array" ref="AI511">IF(A511="","",IF(INDEX(Table_Methods!A:F,MATCH(G511,Table_Methods!B:B,0),1)&lt;&gt;"BKFL1","",MAX(0,ROUND(BKFL1_STR_RCK(AB511,F511),1))))</f>
        <v/>
      </c>
      <c r="AJ511" s="96" t="str" cm="1">
        <f t="array" ref="AJ511">IF(A511="","",IF(INDEX(Table_Methods!A:F,MATCH(G511,Table_Methods!B:B,0),1)&lt;&gt;"BKFL2","",MAX(0,ROUND(BKFL2_CEB(AC511,AD511,AK511,F511,F511,J511),1))))</f>
        <v/>
      </c>
      <c r="AK511" s="96" t="str" cm="1">
        <f t="array" ref="AK511">IF(A511="","",IF(INDEX(Table_Methods!A:F,MATCH(G511,Table_Methods!B:B,0),1)&lt;&gt;"BKFL2","",MAX(0,ROUND(BKFL2_STR_NRK(AC511,AD511,K511,V511,X511),1))))</f>
        <v/>
      </c>
      <c r="AL511" s="96" t="str" cm="1">
        <f t="array" ref="AL511">IF(A511="","",IF(INDEX(Table_Methods!A:F,MATCH(G511,Table_Methods!B:B,0),1)&lt;&gt;"BKFL2","",MAX(0,ROUND(BKFL2_STR_RCK(AB511,F511),1))))</f>
        <v/>
      </c>
      <c r="AM511" s="96" t="str" cm="1">
        <f t="array" ref="AM511">IF(A511="","",IF(INDEX(Table_Methods!A:F,MATCH(G511,Table_Methods!B:B,0),1)&lt;&gt;"BKFL3","",MAX(0,ROUND(BKFL3_STR(AC511+AE511,K511),1))))</f>
        <v/>
      </c>
      <c r="AN511" s="96" t="str" cm="1">
        <f t="array" ref="AN511">IF(A511="","",IF(INDEX(Table_Methods!A:F,MATCH(G511,Table_Methods!B:B,0),1)&lt;&gt;"BKFL6","",MAX(0,ROUND(BKFL6_CEB(AC511,AE511,AO511,F511,F511,J511),1))))</f>
        <v/>
      </c>
      <c r="AO511" s="97" t="str" cm="1">
        <f t="array" ref="AO511">IF(A511="","",IF(INDEX(Table_Methods!A:F,MATCH(G511,Table_Methods!B:B,0),1)&lt;&gt;"BKFL6","",MAX(0,ROUND(BKFL6_STR_NRK(AC511,K511,V511),1))))</f>
        <v/>
      </c>
      <c r="AP511" s="96" t="str" cm="1">
        <f t="array" ref="AP511">IF(A511="","",IF(INDEX(Table_Methods!A:F,MATCH(G511,Table_Methods!B:B,0),1)&lt;&gt;"BKFL6","",MAX(0,ROUND(BKFL6_STR_RCK(AB511,F511),1))))</f>
        <v/>
      </c>
      <c r="AQ511" s="97" t="str" cm="1">
        <f t="array" ref="AQ511">IF(A511="","",IF(INDEX(Table_Methods!A:F,MATCH(G511,Table_Methods!B:B,0),1)&lt;&gt;"BKFL7","",MAX(0,ROUND(BKFL7_CEB(AC511,AD511,AR511,F511,F511,J511),1))))</f>
        <v/>
      </c>
      <c r="AR511" s="96" t="str" cm="1">
        <f t="array" ref="AR511">IF(A511="","",IF(INDEX(Table_Methods!A:F,MATCH(G511,Table_Methods!B:B,0),1)&lt;&gt;"BKFL7","",MAX(0,ROUND(BKFL7_STR_NRK(AC511,K511,V511),1))))</f>
        <v/>
      </c>
      <c r="AS511" s="96" t="str" cm="1">
        <f t="array" ref="AS511">IF(A511="","",IF(INDEX(Table_Methods!A:F,MATCH(G511,Table_Methods!B:B,0),1)&lt;&gt;"BKFL7","",MAX(0,ROUND(BKFL7_STR_RCK(AB511,F511),1))))</f>
        <v/>
      </c>
      <c r="AT511" s="97" t="str" cm="1">
        <f t="array" ref="AT511">IF(A511="","",IF(INDEX(Table_Methods!A:F,MATCH(G511,Table_Methods!B:B,0),1)&lt;&gt;"BKFL8","",MAX(0,ROUND(BKFL8_CEB(AF511,Z511,AA511),1))))</f>
        <v/>
      </c>
      <c r="AU511" s="96" t="str" cm="1">
        <f t="array" ref="AU511">IF(A511="","",IF(INDEX(Table_Methods!A:F,MATCH(G511,Table_Methods!B:B,0),1)&lt;&gt;"BKFL8","",MAX(0,ROUND(BKFL8_STR_NRK(AC511,AD511,X511,Y511,Z511),1))))</f>
        <v/>
      </c>
      <c r="AV511" s="96" t="str" cm="1">
        <f t="array" ref="AV511">IF(A511="","",IF(INDEX(Table_Methods!A:F,MATCH(G511,Table_Methods!B:B,0),1)&lt;&gt;"BKFL8","",MAX(0,ROUND(BKFL8_STR_RCK(AB511,X511),1))))</f>
        <v/>
      </c>
      <c r="AW511" s="96" t="str" cm="1">
        <f t="array" ref="AW511">IF(A511="","",IF(INDEX(Table_Methods!A:F,MATCH(G511,Table_Methods!B:B,0),1)&lt;&gt;"BKFL9","",MAX(0,ROUND(BKFL9_STR_NRK(AC511,AD511,X511,Y511,Z511),1))))</f>
        <v/>
      </c>
      <c r="AX511" s="96" t="str" cm="1">
        <f t="array" ref="AX511">IF(A511="","",IF(INDEX(Table_Methods!A:F,MATCH(G511,Table_Methods!B:B,0),1)&lt;&gt;"BKFL9","",MAX(0,ROUND(BKFL9_STR_RCK(AB511,X511),1))))</f>
        <v/>
      </c>
    </row>
    <row r="512" spans="1:50" x14ac:dyDescent="0.25">
      <c r="A512" s="82" t="str">
        <f>IF(Input!A512="","",Input!A512)</f>
        <v/>
      </c>
      <c r="B512" s="82" t="str">
        <f>IF(Input!B512="","",Input!B512)</f>
        <v/>
      </c>
      <c r="C512" s="82" t="str">
        <f>IF(Input!D512="","",Input!D512)</f>
        <v/>
      </c>
      <c r="D512" s="82" t="str">
        <f>IF(Input!E512="","",Input!E512)</f>
        <v/>
      </c>
      <c r="E512" s="82" t="str">
        <f>IF(Input!F512="","",Input!F512)</f>
        <v/>
      </c>
      <c r="F512" s="82" t="str">
        <f>IF(Input!G512="","",Input!G512)</f>
        <v/>
      </c>
      <c r="G512" s="83" t="str">
        <f>IF(Input!H512="","",Input!H512)</f>
        <v/>
      </c>
      <c r="H512" s="82" t="str">
        <f>IF(Input!I512="","",Input!I512)</f>
        <v/>
      </c>
      <c r="I512" s="82" t="str">
        <f>IF(Input!J512="","",Input!J512)</f>
        <v/>
      </c>
      <c r="J512" s="82" t="str">
        <f>IF(Input!K512="","",Input!K512)</f>
        <v/>
      </c>
      <c r="K512" s="82" t="str">
        <f>IF(Input!L512="","",Input!L512)</f>
        <v/>
      </c>
      <c r="L512" s="70" t="str">
        <f>IF(B512="","",IF(B512="Box",4,IF(AND(Project!$B$12&gt;0,ISNUMBER(Project!$B$12)),Project!$B$12,12)))</f>
        <v/>
      </c>
      <c r="M512" s="66" t="str">
        <f t="shared" si="49"/>
        <v/>
      </c>
      <c r="N512" s="66" t="str">
        <f t="shared" si="50"/>
        <v/>
      </c>
      <c r="O512" s="67" t="str" cm="1">
        <f t="array" ref="O512">IF(A512="","",ROUND(IF(B512="Circular",Circular(M512),IF(B512="Box",Box(M512,N512),Elliptical(M512,N512))),3))</f>
        <v/>
      </c>
      <c r="P512" s="66" t="str">
        <f t="shared" si="51"/>
        <v/>
      </c>
      <c r="Q512" s="66" t="str" cm="1">
        <f t="array" ref="Q512">IF(M512="","",ROUND(W(M512),2))</f>
        <v/>
      </c>
      <c r="R512" s="66" t="str" cm="1">
        <f t="array" ref="R512">IF(M512="","",ROUND(Wb(Q512,M512),2))</f>
        <v/>
      </c>
      <c r="S512" s="66" t="str" cm="1">
        <f t="array" ref="S512">IF(R512="","",ROUND(K(R512,N512,L512),2))</f>
        <v/>
      </c>
      <c r="T512" s="66" t="str" cm="1">
        <f t="array" ref="T512">IF(S512="","",ROUND(K_3(S512,P512,L512),2))</f>
        <v/>
      </c>
      <c r="U512" s="66" t="str" cm="1">
        <f t="array" ref="U512">IF(S512="","",ROUND(Wt(I512,S512,L512),2))</f>
        <v/>
      </c>
      <c r="V512" s="92" t="str" cm="1">
        <f t="array" ref="V512">IF(A512="","",MAX(ROUND(L_B2(K512,N512),2),0))</f>
        <v/>
      </c>
      <c r="W512" s="92" t="str" cm="1">
        <f t="array" ref="W512">IF(A512="","",MAX(ROUND(L_Tc(K512,I512,N512),2),0))</f>
        <v/>
      </c>
      <c r="X512" s="92" t="str" cm="1">
        <f t="array" ref="X512">IF(N512="","",ROUND(L_Vc(K512,P512,N512),2))</f>
        <v/>
      </c>
      <c r="Y512" s="92" t="str">
        <f t="shared" si="52"/>
        <v/>
      </c>
      <c r="Z512" s="92" t="str">
        <f t="shared" si="53"/>
        <v/>
      </c>
      <c r="AA512" s="92" t="str">
        <f t="shared" si="54"/>
        <v/>
      </c>
      <c r="AB512" s="76" t="str" cm="1">
        <f t="array" ref="AB512">IF(A512="","",AREA_F(IF(RIGHT(G512,4)="ment",P512,I512),R512))</f>
        <v/>
      </c>
      <c r="AC512" s="76" t="str" cm="1">
        <f t="array" ref="AC512">IF(A512="","",ROUND(AREA_BC(R512,S512,N512,O512),2))</f>
        <v/>
      </c>
      <c r="AD512" s="76" t="str">
        <f t="shared" si="55"/>
        <v/>
      </c>
      <c r="AE512" s="76" t="str" cm="1">
        <f t="array" ref="AE512">IF(A512="","",ROUND(AREA_CT(S512,U512,I512),2))</f>
        <v/>
      </c>
      <c r="AF512" s="76" t="str" cm="1">
        <f t="array" ref="AF512">IF(A512="","",ROUND(AREA_VT(T512,U512,I512,P512),2))</f>
        <v/>
      </c>
      <c r="AG512" s="96" t="str" cm="1">
        <f t="array" ref="AG512">IF(A512="","",IF(INDEX(Table_Methods!A:F,MATCH(G512,Table_Methods!B:B,0),1)&lt;&gt;"BKFL1","",MAX(0,ROUND(BKFL1_CEB(AC512,AE512,AH512,F512,F512,J512),1))))</f>
        <v/>
      </c>
      <c r="AH512" s="96" t="str" cm="1">
        <f t="array" ref="AH512">IF(A512="","",IF(INDEX(Table_Methods!A:F,MATCH(G512,Table_Methods!B:B,0),1)&lt;&gt;"BKFL1","",MAX(0,ROUND(BKFL1_STR_NRK(AC512,AE512,K512,V512,W512),1))))</f>
        <v/>
      </c>
      <c r="AI512" s="96" t="str" cm="1">
        <f t="array" ref="AI512">IF(A512="","",IF(INDEX(Table_Methods!A:F,MATCH(G512,Table_Methods!B:B,0),1)&lt;&gt;"BKFL1","",MAX(0,ROUND(BKFL1_STR_RCK(AB512,F512),1))))</f>
        <v/>
      </c>
      <c r="AJ512" s="96" t="str" cm="1">
        <f t="array" ref="AJ512">IF(A512="","",IF(INDEX(Table_Methods!A:F,MATCH(G512,Table_Methods!B:B,0),1)&lt;&gt;"BKFL2","",MAX(0,ROUND(BKFL2_CEB(AC512,AD512,AK512,F512,F512,J512),1))))</f>
        <v/>
      </c>
      <c r="AK512" s="96" t="str" cm="1">
        <f t="array" ref="AK512">IF(A512="","",IF(INDEX(Table_Methods!A:F,MATCH(G512,Table_Methods!B:B,0),1)&lt;&gt;"BKFL2","",MAX(0,ROUND(BKFL2_STR_NRK(AC512,AD512,K512,V512,X512),1))))</f>
        <v/>
      </c>
      <c r="AL512" s="96" t="str" cm="1">
        <f t="array" ref="AL512">IF(A512="","",IF(INDEX(Table_Methods!A:F,MATCH(G512,Table_Methods!B:B,0),1)&lt;&gt;"BKFL2","",MAX(0,ROUND(BKFL2_STR_RCK(AB512,F512),1))))</f>
        <v/>
      </c>
      <c r="AM512" s="96" t="str" cm="1">
        <f t="array" ref="AM512">IF(A512="","",IF(INDEX(Table_Methods!A:F,MATCH(G512,Table_Methods!B:B,0),1)&lt;&gt;"BKFL3","",MAX(0,ROUND(BKFL3_STR(AC512+AE512,K512),1))))</f>
        <v/>
      </c>
      <c r="AN512" s="96" t="str" cm="1">
        <f t="array" ref="AN512">IF(A512="","",IF(INDEX(Table_Methods!A:F,MATCH(G512,Table_Methods!B:B,0),1)&lt;&gt;"BKFL6","",MAX(0,ROUND(BKFL6_CEB(AC512,AE512,AO512,F512,F512,J512),1))))</f>
        <v/>
      </c>
      <c r="AO512" s="97" t="str" cm="1">
        <f t="array" ref="AO512">IF(A512="","",IF(INDEX(Table_Methods!A:F,MATCH(G512,Table_Methods!B:B,0),1)&lt;&gt;"BKFL6","",MAX(0,ROUND(BKFL6_STR_NRK(AC512,K512,V512),1))))</f>
        <v/>
      </c>
      <c r="AP512" s="96" t="str" cm="1">
        <f t="array" ref="AP512">IF(A512="","",IF(INDEX(Table_Methods!A:F,MATCH(G512,Table_Methods!B:B,0),1)&lt;&gt;"BKFL6","",MAX(0,ROUND(BKFL6_STR_RCK(AB512,F512),1))))</f>
        <v/>
      </c>
      <c r="AQ512" s="97" t="str" cm="1">
        <f t="array" ref="AQ512">IF(A512="","",IF(INDEX(Table_Methods!A:F,MATCH(G512,Table_Methods!B:B,0),1)&lt;&gt;"BKFL7","",MAX(0,ROUND(BKFL7_CEB(AC512,AD512,AR512,F512,F512,J512),1))))</f>
        <v/>
      </c>
      <c r="AR512" s="96" t="str" cm="1">
        <f t="array" ref="AR512">IF(A512="","",IF(INDEX(Table_Methods!A:F,MATCH(G512,Table_Methods!B:B,0),1)&lt;&gt;"BKFL7","",MAX(0,ROUND(BKFL7_STR_NRK(AC512,K512,V512),1))))</f>
        <v/>
      </c>
      <c r="AS512" s="96" t="str" cm="1">
        <f t="array" ref="AS512">IF(A512="","",IF(INDEX(Table_Methods!A:F,MATCH(G512,Table_Methods!B:B,0),1)&lt;&gt;"BKFL7","",MAX(0,ROUND(BKFL7_STR_RCK(AB512,F512),1))))</f>
        <v/>
      </c>
      <c r="AT512" s="97" t="str" cm="1">
        <f t="array" ref="AT512">IF(A512="","",IF(INDEX(Table_Methods!A:F,MATCH(G512,Table_Methods!B:B,0),1)&lt;&gt;"BKFL8","",MAX(0,ROUND(BKFL8_CEB(AF512,Z512,AA512),1))))</f>
        <v/>
      </c>
      <c r="AU512" s="96" t="str" cm="1">
        <f t="array" ref="AU512">IF(A512="","",IF(INDEX(Table_Methods!A:F,MATCH(G512,Table_Methods!B:B,0),1)&lt;&gt;"BKFL8","",MAX(0,ROUND(BKFL8_STR_NRK(AC512,AD512,X512,Y512,Z512),1))))</f>
        <v/>
      </c>
      <c r="AV512" s="96" t="str" cm="1">
        <f t="array" ref="AV512">IF(A512="","",IF(INDEX(Table_Methods!A:F,MATCH(G512,Table_Methods!B:B,0),1)&lt;&gt;"BKFL8","",MAX(0,ROUND(BKFL8_STR_RCK(AB512,X512),1))))</f>
        <v/>
      </c>
      <c r="AW512" s="96" t="str" cm="1">
        <f t="array" ref="AW512">IF(A512="","",IF(INDEX(Table_Methods!A:F,MATCH(G512,Table_Methods!B:B,0),1)&lt;&gt;"BKFL9","",MAX(0,ROUND(BKFL9_STR_NRK(AC512,AD512,X512,Y512,Z512),1))))</f>
        <v/>
      </c>
      <c r="AX512" s="96" t="str" cm="1">
        <f t="array" ref="AX512">IF(A512="","",IF(INDEX(Table_Methods!A:F,MATCH(G512,Table_Methods!B:B,0),1)&lt;&gt;"BKFL9","",MAX(0,ROUND(BKFL9_STR_RCK(AB512,X512),1))))</f>
        <v/>
      </c>
    </row>
    <row r="513" spans="1:50" x14ac:dyDescent="0.25">
      <c r="A513" s="82" t="str">
        <f>IF(Input!A513="","",Input!A513)</f>
        <v/>
      </c>
      <c r="B513" s="82" t="str">
        <f>IF(Input!B513="","",Input!B513)</f>
        <v/>
      </c>
      <c r="C513" s="82" t="str">
        <f>IF(Input!D513="","",Input!D513)</f>
        <v/>
      </c>
      <c r="D513" s="82" t="str">
        <f>IF(Input!E513="","",Input!E513)</f>
        <v/>
      </c>
      <c r="E513" s="82" t="str">
        <f>IF(Input!F513="","",Input!F513)</f>
        <v/>
      </c>
      <c r="F513" s="82" t="str">
        <f>IF(Input!G513="","",Input!G513)</f>
        <v/>
      </c>
      <c r="G513" s="83" t="str">
        <f>IF(Input!H513="","",Input!H513)</f>
        <v/>
      </c>
      <c r="H513" s="82" t="str">
        <f>IF(Input!I513="","",Input!I513)</f>
        <v/>
      </c>
      <c r="I513" s="82" t="str">
        <f>IF(Input!J513="","",Input!J513)</f>
        <v/>
      </c>
      <c r="J513" s="82" t="str">
        <f>IF(Input!K513="","",Input!K513)</f>
        <v/>
      </c>
      <c r="K513" s="82" t="str">
        <f>IF(Input!L513="","",Input!L513)</f>
        <v/>
      </c>
      <c r="L513" s="70" t="str">
        <f>IF(B513="","",IF(B513="Box",4,IF(AND(Project!$B$12&gt;0,ISNUMBER(Project!$B$12)),Project!$B$12,12)))</f>
        <v/>
      </c>
      <c r="M513" s="66" t="str">
        <f t="shared" si="49"/>
        <v/>
      </c>
      <c r="N513" s="66" t="str">
        <f t="shared" si="50"/>
        <v/>
      </c>
      <c r="O513" s="67" t="str" cm="1">
        <f t="array" ref="O513">IF(A513="","",ROUND(IF(B513="Circular",Circular(M513),IF(B513="Box",Box(M513,N513),Elliptical(M513,N513))),3))</f>
        <v/>
      </c>
      <c r="P513" s="66" t="str">
        <f t="shared" si="51"/>
        <v/>
      </c>
      <c r="Q513" s="66" t="str" cm="1">
        <f t="array" ref="Q513">IF(M513="","",ROUND(W(M513),2))</f>
        <v/>
      </c>
      <c r="R513" s="66" t="str" cm="1">
        <f t="array" ref="R513">IF(M513="","",ROUND(Wb(Q513,M513),2))</f>
        <v/>
      </c>
      <c r="S513" s="66" t="str" cm="1">
        <f t="array" ref="S513">IF(R513="","",ROUND(K(R513,N513,L513),2))</f>
        <v/>
      </c>
      <c r="T513" s="66" t="str" cm="1">
        <f t="array" ref="T513">IF(S513="","",ROUND(K_3(S513,P513,L513),2))</f>
        <v/>
      </c>
      <c r="U513" s="66" t="str" cm="1">
        <f t="array" ref="U513">IF(S513="","",ROUND(Wt(I513,S513,L513),2))</f>
        <v/>
      </c>
      <c r="V513" s="92" t="str" cm="1">
        <f t="array" ref="V513">IF(A513="","",MAX(ROUND(L_B2(K513,N513),2),0))</f>
        <v/>
      </c>
      <c r="W513" s="92" t="str" cm="1">
        <f t="array" ref="W513">IF(A513="","",MAX(ROUND(L_Tc(K513,I513,N513),2),0))</f>
        <v/>
      </c>
      <c r="X513" s="92" t="str" cm="1">
        <f t="array" ref="X513">IF(N513="","",ROUND(L_Vc(K513,P513,N513),2))</f>
        <v/>
      </c>
      <c r="Y513" s="92" t="str">
        <f t="shared" si="52"/>
        <v/>
      </c>
      <c r="Z513" s="92" t="str">
        <f t="shared" si="53"/>
        <v/>
      </c>
      <c r="AA513" s="92" t="str">
        <f t="shared" si="54"/>
        <v/>
      </c>
      <c r="AB513" s="76" t="str" cm="1">
        <f t="array" ref="AB513">IF(A513="","",AREA_F(IF(RIGHT(G513,4)="ment",P513,I513),R513))</f>
        <v/>
      </c>
      <c r="AC513" s="76" t="str" cm="1">
        <f t="array" ref="AC513">IF(A513="","",ROUND(AREA_BC(R513,S513,N513,O513),2))</f>
        <v/>
      </c>
      <c r="AD513" s="76" t="str">
        <f t="shared" si="55"/>
        <v/>
      </c>
      <c r="AE513" s="76" t="str" cm="1">
        <f t="array" ref="AE513">IF(A513="","",ROUND(AREA_CT(S513,U513,I513),2))</f>
        <v/>
      </c>
      <c r="AF513" s="76" t="str" cm="1">
        <f t="array" ref="AF513">IF(A513="","",ROUND(AREA_VT(T513,U513,I513,P513),2))</f>
        <v/>
      </c>
      <c r="AG513" s="96" t="str" cm="1">
        <f t="array" ref="AG513">IF(A513="","",IF(INDEX(Table_Methods!A:F,MATCH(G513,Table_Methods!B:B,0),1)&lt;&gt;"BKFL1","",MAX(0,ROUND(BKFL1_CEB(AC513,AE513,AH513,F513,F513,J513),1))))</f>
        <v/>
      </c>
      <c r="AH513" s="96" t="str" cm="1">
        <f t="array" ref="AH513">IF(A513="","",IF(INDEX(Table_Methods!A:F,MATCH(G513,Table_Methods!B:B,0),1)&lt;&gt;"BKFL1","",MAX(0,ROUND(BKFL1_STR_NRK(AC513,AE513,K513,V513,W513),1))))</f>
        <v/>
      </c>
      <c r="AI513" s="96" t="str" cm="1">
        <f t="array" ref="AI513">IF(A513="","",IF(INDEX(Table_Methods!A:F,MATCH(G513,Table_Methods!B:B,0),1)&lt;&gt;"BKFL1","",MAX(0,ROUND(BKFL1_STR_RCK(AB513,F513),1))))</f>
        <v/>
      </c>
      <c r="AJ513" s="96" t="str" cm="1">
        <f t="array" ref="AJ513">IF(A513="","",IF(INDEX(Table_Methods!A:F,MATCH(G513,Table_Methods!B:B,0),1)&lt;&gt;"BKFL2","",MAX(0,ROUND(BKFL2_CEB(AC513,AD513,AK513,F513,F513,J513),1))))</f>
        <v/>
      </c>
      <c r="AK513" s="96" t="str" cm="1">
        <f t="array" ref="AK513">IF(A513="","",IF(INDEX(Table_Methods!A:F,MATCH(G513,Table_Methods!B:B,0),1)&lt;&gt;"BKFL2","",MAX(0,ROUND(BKFL2_STR_NRK(AC513,AD513,K513,V513,X513),1))))</f>
        <v/>
      </c>
      <c r="AL513" s="96" t="str" cm="1">
        <f t="array" ref="AL513">IF(A513="","",IF(INDEX(Table_Methods!A:F,MATCH(G513,Table_Methods!B:B,0),1)&lt;&gt;"BKFL2","",MAX(0,ROUND(BKFL2_STR_RCK(AB513,F513),1))))</f>
        <v/>
      </c>
      <c r="AM513" s="96" t="str" cm="1">
        <f t="array" ref="AM513">IF(A513="","",IF(INDEX(Table_Methods!A:F,MATCH(G513,Table_Methods!B:B,0),1)&lt;&gt;"BKFL3","",MAX(0,ROUND(BKFL3_STR(AC513+AE513,K513),1))))</f>
        <v/>
      </c>
      <c r="AN513" s="96" t="str" cm="1">
        <f t="array" ref="AN513">IF(A513="","",IF(INDEX(Table_Methods!A:F,MATCH(G513,Table_Methods!B:B,0),1)&lt;&gt;"BKFL6","",MAX(0,ROUND(BKFL6_CEB(AC513,AE513,AO513,F513,F513,J513),1))))</f>
        <v/>
      </c>
      <c r="AO513" s="97" t="str" cm="1">
        <f t="array" ref="AO513">IF(A513="","",IF(INDEX(Table_Methods!A:F,MATCH(G513,Table_Methods!B:B,0),1)&lt;&gt;"BKFL6","",MAX(0,ROUND(BKFL6_STR_NRK(AC513,K513,V513),1))))</f>
        <v/>
      </c>
      <c r="AP513" s="96" t="str" cm="1">
        <f t="array" ref="AP513">IF(A513="","",IF(INDEX(Table_Methods!A:F,MATCH(G513,Table_Methods!B:B,0),1)&lt;&gt;"BKFL6","",MAX(0,ROUND(BKFL6_STR_RCK(AB513,F513),1))))</f>
        <v/>
      </c>
      <c r="AQ513" s="97" t="str" cm="1">
        <f t="array" ref="AQ513">IF(A513="","",IF(INDEX(Table_Methods!A:F,MATCH(G513,Table_Methods!B:B,0),1)&lt;&gt;"BKFL7","",MAX(0,ROUND(BKFL7_CEB(AC513,AD513,AR513,F513,F513,J513),1))))</f>
        <v/>
      </c>
      <c r="AR513" s="96" t="str" cm="1">
        <f t="array" ref="AR513">IF(A513="","",IF(INDEX(Table_Methods!A:F,MATCH(G513,Table_Methods!B:B,0),1)&lt;&gt;"BKFL7","",MAX(0,ROUND(BKFL7_STR_NRK(AC513,K513,V513),1))))</f>
        <v/>
      </c>
      <c r="AS513" s="96" t="str" cm="1">
        <f t="array" ref="AS513">IF(A513="","",IF(INDEX(Table_Methods!A:F,MATCH(G513,Table_Methods!B:B,0),1)&lt;&gt;"BKFL7","",MAX(0,ROUND(BKFL7_STR_RCK(AB513,F513),1))))</f>
        <v/>
      </c>
      <c r="AT513" s="97" t="str" cm="1">
        <f t="array" ref="AT513">IF(A513="","",IF(INDEX(Table_Methods!A:F,MATCH(G513,Table_Methods!B:B,0),1)&lt;&gt;"BKFL8","",MAX(0,ROUND(BKFL8_CEB(AF513,Z513,AA513),1))))</f>
        <v/>
      </c>
      <c r="AU513" s="96" t="str" cm="1">
        <f t="array" ref="AU513">IF(A513="","",IF(INDEX(Table_Methods!A:F,MATCH(G513,Table_Methods!B:B,0),1)&lt;&gt;"BKFL8","",MAX(0,ROUND(BKFL8_STR_NRK(AC513,AD513,X513,Y513,Z513),1))))</f>
        <v/>
      </c>
      <c r="AV513" s="96" t="str" cm="1">
        <f t="array" ref="AV513">IF(A513="","",IF(INDEX(Table_Methods!A:F,MATCH(G513,Table_Methods!B:B,0),1)&lt;&gt;"BKFL8","",MAX(0,ROUND(BKFL8_STR_RCK(AB513,X513),1))))</f>
        <v/>
      </c>
      <c r="AW513" s="96" t="str" cm="1">
        <f t="array" ref="AW513">IF(A513="","",IF(INDEX(Table_Methods!A:F,MATCH(G513,Table_Methods!B:B,0),1)&lt;&gt;"BKFL9","",MAX(0,ROUND(BKFL9_STR_NRK(AC513,AD513,X513,Y513,Z513),1))))</f>
        <v/>
      </c>
      <c r="AX513" s="96" t="str" cm="1">
        <f t="array" ref="AX513">IF(A513="","",IF(INDEX(Table_Methods!A:F,MATCH(G513,Table_Methods!B:B,0),1)&lt;&gt;"BKFL9","",MAX(0,ROUND(BKFL9_STR_RCK(AB513,X513),1))))</f>
        <v/>
      </c>
    </row>
    <row r="514" spans="1:50" x14ac:dyDescent="0.25">
      <c r="A514" s="82" t="str">
        <f>IF(Input!A514="","",Input!A514)</f>
        <v/>
      </c>
      <c r="B514" s="82" t="str">
        <f>IF(Input!B514="","",Input!B514)</f>
        <v/>
      </c>
      <c r="C514" s="82" t="str">
        <f>IF(Input!D514="","",Input!D514)</f>
        <v/>
      </c>
      <c r="D514" s="82" t="str">
        <f>IF(Input!E514="","",Input!E514)</f>
        <v/>
      </c>
      <c r="E514" s="82" t="str">
        <f>IF(Input!F514="","",Input!F514)</f>
        <v/>
      </c>
      <c r="F514" s="82" t="str">
        <f>IF(Input!G514="","",Input!G514)</f>
        <v/>
      </c>
      <c r="G514" s="83" t="str">
        <f>IF(Input!H514="","",Input!H514)</f>
        <v/>
      </c>
      <c r="H514" s="82" t="str">
        <f>IF(Input!I514="","",Input!I514)</f>
        <v/>
      </c>
      <c r="I514" s="82" t="str">
        <f>IF(Input!J514="","",Input!J514)</f>
        <v/>
      </c>
      <c r="J514" s="82" t="str">
        <f>IF(Input!K514="","",Input!K514)</f>
        <v/>
      </c>
      <c r="K514" s="82" t="str">
        <f>IF(Input!L514="","",Input!L514)</f>
        <v/>
      </c>
      <c r="L514" s="70" t="str">
        <f>IF(B514="","",IF(B514="Box",4,IF(AND(Project!$B$12&gt;0,ISNUMBER(Project!$B$12)),Project!$B$12,12)))</f>
        <v/>
      </c>
      <c r="M514" s="66" t="str">
        <f t="shared" si="49"/>
        <v/>
      </c>
      <c r="N514" s="66" t="str">
        <f t="shared" si="50"/>
        <v/>
      </c>
      <c r="O514" s="67" t="str" cm="1">
        <f t="array" ref="O514">IF(A514="","",ROUND(IF(B514="Circular",Circular(M514),IF(B514="Box",Box(M514,N514),Elliptical(M514,N514))),3))</f>
        <v/>
      </c>
      <c r="P514" s="66" t="str">
        <f t="shared" si="51"/>
        <v/>
      </c>
      <c r="Q514" s="66" t="str" cm="1">
        <f t="array" ref="Q514">IF(M514="","",ROUND(W(M514),2))</f>
        <v/>
      </c>
      <c r="R514" s="66" t="str" cm="1">
        <f t="array" ref="R514">IF(M514="","",ROUND(Wb(Q514,M514),2))</f>
        <v/>
      </c>
      <c r="S514" s="66" t="str" cm="1">
        <f t="array" ref="S514">IF(R514="","",ROUND(K(R514,N514,L514),2))</f>
        <v/>
      </c>
      <c r="T514" s="66" t="str" cm="1">
        <f t="array" ref="T514">IF(S514="","",ROUND(K_3(S514,P514,L514),2))</f>
        <v/>
      </c>
      <c r="U514" s="66" t="str" cm="1">
        <f t="array" ref="U514">IF(S514="","",ROUND(Wt(I514,S514,L514),2))</f>
        <v/>
      </c>
      <c r="V514" s="92" t="str" cm="1">
        <f t="array" ref="V514">IF(A514="","",MAX(ROUND(L_B2(K514,N514),2),0))</f>
        <v/>
      </c>
      <c r="W514" s="92" t="str" cm="1">
        <f t="array" ref="W514">IF(A514="","",MAX(ROUND(L_Tc(K514,I514,N514),2),0))</f>
        <v/>
      </c>
      <c r="X514" s="92" t="str" cm="1">
        <f t="array" ref="X514">IF(N514="","",ROUND(L_Vc(K514,P514,N514),2))</f>
        <v/>
      </c>
      <c r="Y514" s="92" t="str">
        <f t="shared" si="52"/>
        <v/>
      </c>
      <c r="Z514" s="92" t="str">
        <f t="shared" si="53"/>
        <v/>
      </c>
      <c r="AA514" s="92" t="str">
        <f t="shared" si="54"/>
        <v/>
      </c>
      <c r="AB514" s="76" t="str" cm="1">
        <f t="array" ref="AB514">IF(A514="","",AREA_F(IF(RIGHT(G514,4)="ment",P514,I514),R514))</f>
        <v/>
      </c>
      <c r="AC514" s="76" t="str" cm="1">
        <f t="array" ref="AC514">IF(A514="","",ROUND(AREA_BC(R514,S514,N514,O514),2))</f>
        <v/>
      </c>
      <c r="AD514" s="76" t="str">
        <f t="shared" si="55"/>
        <v/>
      </c>
      <c r="AE514" s="76" t="str" cm="1">
        <f t="array" ref="AE514">IF(A514="","",ROUND(AREA_CT(S514,U514,I514),2))</f>
        <v/>
      </c>
      <c r="AF514" s="76" t="str" cm="1">
        <f t="array" ref="AF514">IF(A514="","",ROUND(AREA_VT(T514,U514,I514,P514),2))</f>
        <v/>
      </c>
      <c r="AG514" s="96" t="str" cm="1">
        <f t="array" ref="AG514">IF(A514="","",IF(INDEX(Table_Methods!A:F,MATCH(G514,Table_Methods!B:B,0),1)&lt;&gt;"BKFL1","",MAX(0,ROUND(BKFL1_CEB(AC514,AE514,AH514,F514,F514,J514),1))))</f>
        <v/>
      </c>
      <c r="AH514" s="96" t="str" cm="1">
        <f t="array" ref="AH514">IF(A514="","",IF(INDEX(Table_Methods!A:F,MATCH(G514,Table_Methods!B:B,0),1)&lt;&gt;"BKFL1","",MAX(0,ROUND(BKFL1_STR_NRK(AC514,AE514,K514,V514,W514),1))))</f>
        <v/>
      </c>
      <c r="AI514" s="96" t="str" cm="1">
        <f t="array" ref="AI514">IF(A514="","",IF(INDEX(Table_Methods!A:F,MATCH(G514,Table_Methods!B:B,0),1)&lt;&gt;"BKFL1","",MAX(0,ROUND(BKFL1_STR_RCK(AB514,F514),1))))</f>
        <v/>
      </c>
      <c r="AJ514" s="96" t="str" cm="1">
        <f t="array" ref="AJ514">IF(A514="","",IF(INDEX(Table_Methods!A:F,MATCH(G514,Table_Methods!B:B,0),1)&lt;&gt;"BKFL2","",MAX(0,ROUND(BKFL2_CEB(AC514,AD514,AK514,F514,F514,J514),1))))</f>
        <v/>
      </c>
      <c r="AK514" s="96" t="str" cm="1">
        <f t="array" ref="AK514">IF(A514="","",IF(INDEX(Table_Methods!A:F,MATCH(G514,Table_Methods!B:B,0),1)&lt;&gt;"BKFL2","",MAX(0,ROUND(BKFL2_STR_NRK(AC514,AD514,K514,V514,X514),1))))</f>
        <v/>
      </c>
      <c r="AL514" s="96" t="str" cm="1">
        <f t="array" ref="AL514">IF(A514="","",IF(INDEX(Table_Methods!A:F,MATCH(G514,Table_Methods!B:B,0),1)&lt;&gt;"BKFL2","",MAX(0,ROUND(BKFL2_STR_RCK(AB514,F514),1))))</f>
        <v/>
      </c>
      <c r="AM514" s="96" t="str" cm="1">
        <f t="array" ref="AM514">IF(A514="","",IF(INDEX(Table_Methods!A:F,MATCH(G514,Table_Methods!B:B,0),1)&lt;&gt;"BKFL3","",MAX(0,ROUND(BKFL3_STR(AC514+AE514,K514),1))))</f>
        <v/>
      </c>
      <c r="AN514" s="96" t="str" cm="1">
        <f t="array" ref="AN514">IF(A514="","",IF(INDEX(Table_Methods!A:F,MATCH(G514,Table_Methods!B:B,0),1)&lt;&gt;"BKFL6","",MAX(0,ROUND(BKFL6_CEB(AC514,AE514,AO514,F514,F514,J514),1))))</f>
        <v/>
      </c>
      <c r="AO514" s="97" t="str" cm="1">
        <f t="array" ref="AO514">IF(A514="","",IF(INDEX(Table_Methods!A:F,MATCH(G514,Table_Methods!B:B,0),1)&lt;&gt;"BKFL6","",MAX(0,ROUND(BKFL6_STR_NRK(AC514,K514,V514),1))))</f>
        <v/>
      </c>
      <c r="AP514" s="96" t="str" cm="1">
        <f t="array" ref="AP514">IF(A514="","",IF(INDEX(Table_Methods!A:F,MATCH(G514,Table_Methods!B:B,0),1)&lt;&gt;"BKFL6","",MAX(0,ROUND(BKFL6_STR_RCK(AB514,F514),1))))</f>
        <v/>
      </c>
      <c r="AQ514" s="97" t="str" cm="1">
        <f t="array" ref="AQ514">IF(A514="","",IF(INDEX(Table_Methods!A:F,MATCH(G514,Table_Methods!B:B,0),1)&lt;&gt;"BKFL7","",MAX(0,ROUND(BKFL7_CEB(AC514,AD514,AR514,F514,F514,J514),1))))</f>
        <v/>
      </c>
      <c r="AR514" s="96" t="str" cm="1">
        <f t="array" ref="AR514">IF(A514="","",IF(INDEX(Table_Methods!A:F,MATCH(G514,Table_Methods!B:B,0),1)&lt;&gt;"BKFL7","",MAX(0,ROUND(BKFL7_STR_NRK(AC514,K514,V514),1))))</f>
        <v/>
      </c>
      <c r="AS514" s="96" t="str" cm="1">
        <f t="array" ref="AS514">IF(A514="","",IF(INDEX(Table_Methods!A:F,MATCH(G514,Table_Methods!B:B,0),1)&lt;&gt;"BKFL7","",MAX(0,ROUND(BKFL7_STR_RCK(AB514,F514),1))))</f>
        <v/>
      </c>
      <c r="AT514" s="97" t="str" cm="1">
        <f t="array" ref="AT514">IF(A514="","",IF(INDEX(Table_Methods!A:F,MATCH(G514,Table_Methods!B:B,0),1)&lt;&gt;"BKFL8","",MAX(0,ROUND(BKFL8_CEB(AF514,Z514,AA514),1))))</f>
        <v/>
      </c>
      <c r="AU514" s="96" t="str" cm="1">
        <f t="array" ref="AU514">IF(A514="","",IF(INDEX(Table_Methods!A:F,MATCH(G514,Table_Methods!B:B,0),1)&lt;&gt;"BKFL8","",MAX(0,ROUND(BKFL8_STR_NRK(AC514,AD514,X514,Y514,Z514),1))))</f>
        <v/>
      </c>
      <c r="AV514" s="96" t="str" cm="1">
        <f t="array" ref="AV514">IF(A514="","",IF(INDEX(Table_Methods!A:F,MATCH(G514,Table_Methods!B:B,0),1)&lt;&gt;"BKFL8","",MAX(0,ROUND(BKFL8_STR_RCK(AB514,X514),1))))</f>
        <v/>
      </c>
      <c r="AW514" s="96" t="str" cm="1">
        <f t="array" ref="AW514">IF(A514="","",IF(INDEX(Table_Methods!A:F,MATCH(G514,Table_Methods!B:B,0),1)&lt;&gt;"BKFL9","",MAX(0,ROUND(BKFL9_STR_NRK(AC514,AD514,X514,Y514,Z514),1))))</f>
        <v/>
      </c>
      <c r="AX514" s="96" t="str" cm="1">
        <f t="array" ref="AX514">IF(A514="","",IF(INDEX(Table_Methods!A:F,MATCH(G514,Table_Methods!B:B,0),1)&lt;&gt;"BKFL9","",MAX(0,ROUND(BKFL9_STR_RCK(AB514,X514),1))))</f>
        <v/>
      </c>
    </row>
    <row r="515" spans="1:50" x14ac:dyDescent="0.25">
      <c r="A515" s="82" t="str">
        <f>IF(Input!A515="","",Input!A515)</f>
        <v/>
      </c>
      <c r="B515" s="82" t="str">
        <f>IF(Input!B515="","",Input!B515)</f>
        <v/>
      </c>
      <c r="C515" s="82" t="str">
        <f>IF(Input!D515="","",Input!D515)</f>
        <v/>
      </c>
      <c r="D515" s="82" t="str">
        <f>IF(Input!E515="","",Input!E515)</f>
        <v/>
      </c>
      <c r="E515" s="82" t="str">
        <f>IF(Input!F515="","",Input!F515)</f>
        <v/>
      </c>
      <c r="F515" s="82" t="str">
        <f>IF(Input!G515="","",Input!G515)</f>
        <v/>
      </c>
      <c r="G515" s="83" t="str">
        <f>IF(Input!H515="","",Input!H515)</f>
        <v/>
      </c>
      <c r="H515" s="82" t="str">
        <f>IF(Input!I515="","",Input!I515)</f>
        <v/>
      </c>
      <c r="I515" s="82" t="str">
        <f>IF(Input!J515="","",Input!J515)</f>
        <v/>
      </c>
      <c r="J515" s="82" t="str">
        <f>IF(Input!K515="","",Input!K515)</f>
        <v/>
      </c>
      <c r="K515" s="82" t="str">
        <f>IF(Input!L515="","",Input!L515)</f>
        <v/>
      </c>
      <c r="L515" s="70" t="str">
        <f>IF(B515="","",IF(B515="Box",4,IF(AND(Project!$B$12&gt;0,ISNUMBER(Project!$B$12)),Project!$B$12,12)))</f>
        <v/>
      </c>
      <c r="M515" s="66" t="str">
        <f t="shared" ref="M515:M578" si="56">IF(C515="","",ROUND((C515+E515*2)/12,2))</f>
        <v/>
      </c>
      <c r="N515" s="66" t="str">
        <f t="shared" ref="N515:N578" si="57">IF(D515="","",ROUND((D515+E515*2)/12,2))</f>
        <v/>
      </c>
      <c r="O515" s="67" t="str" cm="1">
        <f t="array" ref="O515">IF(A515="","",ROUND(IF(B515="Circular",Circular(M515),IF(B515="Box",Box(M515,N515),Elliptical(M515,N515))),3))</f>
        <v/>
      </c>
      <c r="P515" s="66" t="str">
        <f t="shared" ref="P515:P578" si="58">IF(C515="","",IF(M515&lt;=1.5,1,1.5))</f>
        <v/>
      </c>
      <c r="Q515" s="66" t="str" cm="1">
        <f t="array" ref="Q515">IF(M515="","",ROUND(W(M515),2))</f>
        <v/>
      </c>
      <c r="R515" s="66" t="str" cm="1">
        <f t="array" ref="R515">IF(M515="","",ROUND(Wb(Q515,M515),2))</f>
        <v/>
      </c>
      <c r="S515" s="66" t="str" cm="1">
        <f t="array" ref="S515">IF(R515="","",ROUND(K(R515,N515,L515),2))</f>
        <v/>
      </c>
      <c r="T515" s="66" t="str" cm="1">
        <f t="array" ref="T515">IF(S515="","",ROUND(K_3(S515,P515,L515),2))</f>
        <v/>
      </c>
      <c r="U515" s="66" t="str" cm="1">
        <f t="array" ref="U515">IF(S515="","",ROUND(Wt(I515,S515,L515),2))</f>
        <v/>
      </c>
      <c r="V515" s="92" t="str" cm="1">
        <f t="array" ref="V515">IF(A515="","",MAX(ROUND(L_B2(K515,N515),2),0))</f>
        <v/>
      </c>
      <c r="W515" s="92" t="str" cm="1">
        <f t="array" ref="W515">IF(A515="","",MAX(ROUND(L_Tc(K515,I515,N515),2),0))</f>
        <v/>
      </c>
      <c r="X515" s="92" t="str" cm="1">
        <f t="array" ref="X515">IF(N515="","",ROUND(L_Vc(K515,P515,N515),2))</f>
        <v/>
      </c>
      <c r="Y515" s="92" t="str">
        <f t="shared" ref="Y515:Y578" si="59">IF(N515="","",ROUND(K515-4*P515,2))</f>
        <v/>
      </c>
      <c r="Z515" s="92" t="str">
        <f t="shared" ref="Z515:Z578" si="60">IF(P515="","",ROUND(K515,2))</f>
        <v/>
      </c>
      <c r="AA515" s="92" t="str">
        <f t="shared" ref="AA515:AA578" si="61">IF(I515="","",ROUND(Y515+4*I515,2))</f>
        <v/>
      </c>
      <c r="AB515" s="76" t="str" cm="1">
        <f t="array" ref="AB515">IF(A515="","",AREA_F(IF(RIGHT(G515,4)="ment",P515,I515),R515))</f>
        <v/>
      </c>
      <c r="AC515" s="76" t="str" cm="1">
        <f t="array" ref="AC515">IF(A515="","",ROUND(AREA_BC(R515,S515,N515,O515),2))</f>
        <v/>
      </c>
      <c r="AD515" s="76" t="str">
        <f t="shared" ref="AD515:AD578" si="62">IF(A515="","",ROUND((S515+T515)/2*P515,2))</f>
        <v/>
      </c>
      <c r="AE515" s="76" t="str" cm="1">
        <f t="array" ref="AE515">IF(A515="","",ROUND(AREA_CT(S515,U515,I515),2))</f>
        <v/>
      </c>
      <c r="AF515" s="76" t="str" cm="1">
        <f t="array" ref="AF515">IF(A515="","",ROUND(AREA_VT(T515,U515,I515,P515),2))</f>
        <v/>
      </c>
      <c r="AG515" s="96" t="str" cm="1">
        <f t="array" ref="AG515">IF(A515="","",IF(INDEX(Table_Methods!A:F,MATCH(G515,Table_Methods!B:B,0),1)&lt;&gt;"BKFL1","",MAX(0,ROUND(BKFL1_CEB(AC515,AE515,AH515,F515,F515,J515),1))))</f>
        <v/>
      </c>
      <c r="AH515" s="96" t="str" cm="1">
        <f t="array" ref="AH515">IF(A515="","",IF(INDEX(Table_Methods!A:F,MATCH(G515,Table_Methods!B:B,0),1)&lt;&gt;"BKFL1","",MAX(0,ROUND(BKFL1_STR_NRK(AC515,AE515,K515,V515,W515),1))))</f>
        <v/>
      </c>
      <c r="AI515" s="96" t="str" cm="1">
        <f t="array" ref="AI515">IF(A515="","",IF(INDEX(Table_Methods!A:F,MATCH(G515,Table_Methods!B:B,0),1)&lt;&gt;"BKFL1","",MAX(0,ROUND(BKFL1_STR_RCK(AB515,F515),1))))</f>
        <v/>
      </c>
      <c r="AJ515" s="96" t="str" cm="1">
        <f t="array" ref="AJ515">IF(A515="","",IF(INDEX(Table_Methods!A:F,MATCH(G515,Table_Methods!B:B,0),1)&lt;&gt;"BKFL2","",MAX(0,ROUND(BKFL2_CEB(AC515,AD515,AK515,F515,F515,J515),1))))</f>
        <v/>
      </c>
      <c r="AK515" s="96" t="str" cm="1">
        <f t="array" ref="AK515">IF(A515="","",IF(INDEX(Table_Methods!A:F,MATCH(G515,Table_Methods!B:B,0),1)&lt;&gt;"BKFL2","",MAX(0,ROUND(BKFL2_STR_NRK(AC515,AD515,K515,V515,X515),1))))</f>
        <v/>
      </c>
      <c r="AL515" s="96" t="str" cm="1">
        <f t="array" ref="AL515">IF(A515="","",IF(INDEX(Table_Methods!A:F,MATCH(G515,Table_Methods!B:B,0),1)&lt;&gt;"BKFL2","",MAX(0,ROUND(BKFL2_STR_RCK(AB515,F515),1))))</f>
        <v/>
      </c>
      <c r="AM515" s="96" t="str" cm="1">
        <f t="array" ref="AM515">IF(A515="","",IF(INDEX(Table_Methods!A:F,MATCH(G515,Table_Methods!B:B,0),1)&lt;&gt;"BKFL3","",MAX(0,ROUND(BKFL3_STR(AC515+AE515,K515),1))))</f>
        <v/>
      </c>
      <c r="AN515" s="96" t="str" cm="1">
        <f t="array" ref="AN515">IF(A515="","",IF(INDEX(Table_Methods!A:F,MATCH(G515,Table_Methods!B:B,0),1)&lt;&gt;"BKFL6","",MAX(0,ROUND(BKFL6_CEB(AC515,AE515,AO515,F515,F515,J515),1))))</f>
        <v/>
      </c>
      <c r="AO515" s="97" t="str" cm="1">
        <f t="array" ref="AO515">IF(A515="","",IF(INDEX(Table_Methods!A:F,MATCH(G515,Table_Methods!B:B,0),1)&lt;&gt;"BKFL6","",MAX(0,ROUND(BKFL6_STR_NRK(AC515,K515,V515),1))))</f>
        <v/>
      </c>
      <c r="AP515" s="96" t="str" cm="1">
        <f t="array" ref="AP515">IF(A515="","",IF(INDEX(Table_Methods!A:F,MATCH(G515,Table_Methods!B:B,0),1)&lt;&gt;"BKFL6","",MAX(0,ROUND(BKFL6_STR_RCK(AB515,F515),1))))</f>
        <v/>
      </c>
      <c r="AQ515" s="97" t="str" cm="1">
        <f t="array" ref="AQ515">IF(A515="","",IF(INDEX(Table_Methods!A:F,MATCH(G515,Table_Methods!B:B,0),1)&lt;&gt;"BKFL7","",MAX(0,ROUND(BKFL7_CEB(AC515,AD515,AR515,F515,F515,J515),1))))</f>
        <v/>
      </c>
      <c r="AR515" s="96" t="str" cm="1">
        <f t="array" ref="AR515">IF(A515="","",IF(INDEX(Table_Methods!A:F,MATCH(G515,Table_Methods!B:B,0),1)&lt;&gt;"BKFL7","",MAX(0,ROUND(BKFL7_STR_NRK(AC515,K515,V515),1))))</f>
        <v/>
      </c>
      <c r="AS515" s="96" t="str" cm="1">
        <f t="array" ref="AS515">IF(A515="","",IF(INDEX(Table_Methods!A:F,MATCH(G515,Table_Methods!B:B,0),1)&lt;&gt;"BKFL7","",MAX(0,ROUND(BKFL7_STR_RCK(AB515,F515),1))))</f>
        <v/>
      </c>
      <c r="AT515" s="97" t="str" cm="1">
        <f t="array" ref="AT515">IF(A515="","",IF(INDEX(Table_Methods!A:F,MATCH(G515,Table_Methods!B:B,0),1)&lt;&gt;"BKFL8","",MAX(0,ROUND(BKFL8_CEB(AF515,Z515,AA515),1))))</f>
        <v/>
      </c>
      <c r="AU515" s="96" t="str" cm="1">
        <f t="array" ref="AU515">IF(A515="","",IF(INDEX(Table_Methods!A:F,MATCH(G515,Table_Methods!B:B,0),1)&lt;&gt;"BKFL8","",MAX(0,ROUND(BKFL8_STR_NRK(AC515,AD515,X515,Y515,Z515),1))))</f>
        <v/>
      </c>
      <c r="AV515" s="96" t="str" cm="1">
        <f t="array" ref="AV515">IF(A515="","",IF(INDEX(Table_Methods!A:F,MATCH(G515,Table_Methods!B:B,0),1)&lt;&gt;"BKFL8","",MAX(0,ROUND(BKFL8_STR_RCK(AB515,X515),1))))</f>
        <v/>
      </c>
      <c r="AW515" s="96" t="str" cm="1">
        <f t="array" ref="AW515">IF(A515="","",IF(INDEX(Table_Methods!A:F,MATCH(G515,Table_Methods!B:B,0),1)&lt;&gt;"BKFL9","",MAX(0,ROUND(BKFL9_STR_NRK(AC515,AD515,X515,Y515,Z515),1))))</f>
        <v/>
      </c>
      <c r="AX515" s="96" t="str" cm="1">
        <f t="array" ref="AX515">IF(A515="","",IF(INDEX(Table_Methods!A:F,MATCH(G515,Table_Methods!B:B,0),1)&lt;&gt;"BKFL9","",MAX(0,ROUND(BKFL9_STR_RCK(AB515,X515),1))))</f>
        <v/>
      </c>
    </row>
    <row r="516" spans="1:50" x14ac:dyDescent="0.25">
      <c r="A516" s="82" t="str">
        <f>IF(Input!A516="","",Input!A516)</f>
        <v/>
      </c>
      <c r="B516" s="82" t="str">
        <f>IF(Input!B516="","",Input!B516)</f>
        <v/>
      </c>
      <c r="C516" s="82" t="str">
        <f>IF(Input!D516="","",Input!D516)</f>
        <v/>
      </c>
      <c r="D516" s="82" t="str">
        <f>IF(Input!E516="","",Input!E516)</f>
        <v/>
      </c>
      <c r="E516" s="82" t="str">
        <f>IF(Input!F516="","",Input!F516)</f>
        <v/>
      </c>
      <c r="F516" s="82" t="str">
        <f>IF(Input!G516="","",Input!G516)</f>
        <v/>
      </c>
      <c r="G516" s="83" t="str">
        <f>IF(Input!H516="","",Input!H516)</f>
        <v/>
      </c>
      <c r="H516" s="82" t="str">
        <f>IF(Input!I516="","",Input!I516)</f>
        <v/>
      </c>
      <c r="I516" s="82" t="str">
        <f>IF(Input!J516="","",Input!J516)</f>
        <v/>
      </c>
      <c r="J516" s="82" t="str">
        <f>IF(Input!K516="","",Input!K516)</f>
        <v/>
      </c>
      <c r="K516" s="82" t="str">
        <f>IF(Input!L516="","",Input!L516)</f>
        <v/>
      </c>
      <c r="L516" s="70" t="str">
        <f>IF(B516="","",IF(B516="Box",4,IF(AND(Project!$B$12&gt;0,ISNUMBER(Project!$B$12)),Project!$B$12,12)))</f>
        <v/>
      </c>
      <c r="M516" s="66" t="str">
        <f t="shared" si="56"/>
        <v/>
      </c>
      <c r="N516" s="66" t="str">
        <f t="shared" si="57"/>
        <v/>
      </c>
      <c r="O516" s="67" t="str" cm="1">
        <f t="array" ref="O516">IF(A516="","",ROUND(IF(B516="Circular",Circular(M516),IF(B516="Box",Box(M516,N516),Elliptical(M516,N516))),3))</f>
        <v/>
      </c>
      <c r="P516" s="66" t="str">
        <f t="shared" si="58"/>
        <v/>
      </c>
      <c r="Q516" s="66" t="str" cm="1">
        <f t="array" ref="Q516">IF(M516="","",ROUND(W(M516),2))</f>
        <v/>
      </c>
      <c r="R516" s="66" t="str" cm="1">
        <f t="array" ref="R516">IF(M516="","",ROUND(Wb(Q516,M516),2))</f>
        <v/>
      </c>
      <c r="S516" s="66" t="str" cm="1">
        <f t="array" ref="S516">IF(R516="","",ROUND(K(R516,N516,L516),2))</f>
        <v/>
      </c>
      <c r="T516" s="66" t="str" cm="1">
        <f t="array" ref="T516">IF(S516="","",ROUND(K_3(S516,P516,L516),2))</f>
        <v/>
      </c>
      <c r="U516" s="66" t="str" cm="1">
        <f t="array" ref="U516">IF(S516="","",ROUND(Wt(I516,S516,L516),2))</f>
        <v/>
      </c>
      <c r="V516" s="92" t="str" cm="1">
        <f t="array" ref="V516">IF(A516="","",MAX(ROUND(L_B2(K516,N516),2),0))</f>
        <v/>
      </c>
      <c r="W516" s="92" t="str" cm="1">
        <f t="array" ref="W516">IF(A516="","",MAX(ROUND(L_Tc(K516,I516,N516),2),0))</f>
        <v/>
      </c>
      <c r="X516" s="92" t="str" cm="1">
        <f t="array" ref="X516">IF(N516="","",ROUND(L_Vc(K516,P516,N516),2))</f>
        <v/>
      </c>
      <c r="Y516" s="92" t="str">
        <f t="shared" si="59"/>
        <v/>
      </c>
      <c r="Z516" s="92" t="str">
        <f t="shared" si="60"/>
        <v/>
      </c>
      <c r="AA516" s="92" t="str">
        <f t="shared" si="61"/>
        <v/>
      </c>
      <c r="AB516" s="76" t="str" cm="1">
        <f t="array" ref="AB516">IF(A516="","",AREA_F(IF(RIGHT(G516,4)="ment",P516,I516),R516))</f>
        <v/>
      </c>
      <c r="AC516" s="76" t="str" cm="1">
        <f t="array" ref="AC516">IF(A516="","",ROUND(AREA_BC(R516,S516,N516,O516),2))</f>
        <v/>
      </c>
      <c r="AD516" s="76" t="str">
        <f t="shared" si="62"/>
        <v/>
      </c>
      <c r="AE516" s="76" t="str" cm="1">
        <f t="array" ref="AE516">IF(A516="","",ROUND(AREA_CT(S516,U516,I516),2))</f>
        <v/>
      </c>
      <c r="AF516" s="76" t="str" cm="1">
        <f t="array" ref="AF516">IF(A516="","",ROUND(AREA_VT(T516,U516,I516,P516),2))</f>
        <v/>
      </c>
      <c r="AG516" s="96" t="str" cm="1">
        <f t="array" ref="AG516">IF(A516="","",IF(INDEX(Table_Methods!A:F,MATCH(G516,Table_Methods!B:B,0),1)&lt;&gt;"BKFL1","",MAX(0,ROUND(BKFL1_CEB(AC516,AE516,AH516,F516,F516,J516),1))))</f>
        <v/>
      </c>
      <c r="AH516" s="96" t="str" cm="1">
        <f t="array" ref="AH516">IF(A516="","",IF(INDEX(Table_Methods!A:F,MATCH(G516,Table_Methods!B:B,0),1)&lt;&gt;"BKFL1","",MAX(0,ROUND(BKFL1_STR_NRK(AC516,AE516,K516,V516,W516),1))))</f>
        <v/>
      </c>
      <c r="AI516" s="96" t="str" cm="1">
        <f t="array" ref="AI516">IF(A516="","",IF(INDEX(Table_Methods!A:F,MATCH(G516,Table_Methods!B:B,0),1)&lt;&gt;"BKFL1","",MAX(0,ROUND(BKFL1_STR_RCK(AB516,F516),1))))</f>
        <v/>
      </c>
      <c r="AJ516" s="96" t="str" cm="1">
        <f t="array" ref="AJ516">IF(A516="","",IF(INDEX(Table_Methods!A:F,MATCH(G516,Table_Methods!B:B,0),1)&lt;&gt;"BKFL2","",MAX(0,ROUND(BKFL2_CEB(AC516,AD516,AK516,F516,F516,J516),1))))</f>
        <v/>
      </c>
      <c r="AK516" s="96" t="str" cm="1">
        <f t="array" ref="AK516">IF(A516="","",IF(INDEX(Table_Methods!A:F,MATCH(G516,Table_Methods!B:B,0),1)&lt;&gt;"BKFL2","",MAX(0,ROUND(BKFL2_STR_NRK(AC516,AD516,K516,V516,X516),1))))</f>
        <v/>
      </c>
      <c r="AL516" s="96" t="str" cm="1">
        <f t="array" ref="AL516">IF(A516="","",IF(INDEX(Table_Methods!A:F,MATCH(G516,Table_Methods!B:B,0),1)&lt;&gt;"BKFL2","",MAX(0,ROUND(BKFL2_STR_RCK(AB516,F516),1))))</f>
        <v/>
      </c>
      <c r="AM516" s="96" t="str" cm="1">
        <f t="array" ref="AM516">IF(A516="","",IF(INDEX(Table_Methods!A:F,MATCH(G516,Table_Methods!B:B,0),1)&lt;&gt;"BKFL3","",MAX(0,ROUND(BKFL3_STR(AC516+AE516,K516),1))))</f>
        <v/>
      </c>
      <c r="AN516" s="96" t="str" cm="1">
        <f t="array" ref="AN516">IF(A516="","",IF(INDEX(Table_Methods!A:F,MATCH(G516,Table_Methods!B:B,0),1)&lt;&gt;"BKFL6","",MAX(0,ROUND(BKFL6_CEB(AC516,AE516,AO516,F516,F516,J516),1))))</f>
        <v/>
      </c>
      <c r="AO516" s="97" t="str" cm="1">
        <f t="array" ref="AO516">IF(A516="","",IF(INDEX(Table_Methods!A:F,MATCH(G516,Table_Methods!B:B,0),1)&lt;&gt;"BKFL6","",MAX(0,ROUND(BKFL6_STR_NRK(AC516,K516,V516),1))))</f>
        <v/>
      </c>
      <c r="AP516" s="96" t="str" cm="1">
        <f t="array" ref="AP516">IF(A516="","",IF(INDEX(Table_Methods!A:F,MATCH(G516,Table_Methods!B:B,0),1)&lt;&gt;"BKFL6","",MAX(0,ROUND(BKFL6_STR_RCK(AB516,F516),1))))</f>
        <v/>
      </c>
      <c r="AQ516" s="97" t="str" cm="1">
        <f t="array" ref="AQ516">IF(A516="","",IF(INDEX(Table_Methods!A:F,MATCH(G516,Table_Methods!B:B,0),1)&lt;&gt;"BKFL7","",MAX(0,ROUND(BKFL7_CEB(AC516,AD516,AR516,F516,F516,J516),1))))</f>
        <v/>
      </c>
      <c r="AR516" s="96" t="str" cm="1">
        <f t="array" ref="AR516">IF(A516="","",IF(INDEX(Table_Methods!A:F,MATCH(G516,Table_Methods!B:B,0),1)&lt;&gt;"BKFL7","",MAX(0,ROUND(BKFL7_STR_NRK(AC516,K516,V516),1))))</f>
        <v/>
      </c>
      <c r="AS516" s="96" t="str" cm="1">
        <f t="array" ref="AS516">IF(A516="","",IF(INDEX(Table_Methods!A:F,MATCH(G516,Table_Methods!B:B,0),1)&lt;&gt;"BKFL7","",MAX(0,ROUND(BKFL7_STR_RCK(AB516,F516),1))))</f>
        <v/>
      </c>
      <c r="AT516" s="97" t="str" cm="1">
        <f t="array" ref="AT516">IF(A516="","",IF(INDEX(Table_Methods!A:F,MATCH(G516,Table_Methods!B:B,0),1)&lt;&gt;"BKFL8","",MAX(0,ROUND(BKFL8_CEB(AF516,Z516,AA516),1))))</f>
        <v/>
      </c>
      <c r="AU516" s="96" t="str" cm="1">
        <f t="array" ref="AU516">IF(A516="","",IF(INDEX(Table_Methods!A:F,MATCH(G516,Table_Methods!B:B,0),1)&lt;&gt;"BKFL8","",MAX(0,ROUND(BKFL8_STR_NRK(AC516,AD516,X516,Y516,Z516),1))))</f>
        <v/>
      </c>
      <c r="AV516" s="96" t="str" cm="1">
        <f t="array" ref="AV516">IF(A516="","",IF(INDEX(Table_Methods!A:F,MATCH(G516,Table_Methods!B:B,0),1)&lt;&gt;"BKFL8","",MAX(0,ROUND(BKFL8_STR_RCK(AB516,X516),1))))</f>
        <v/>
      </c>
      <c r="AW516" s="96" t="str" cm="1">
        <f t="array" ref="AW516">IF(A516="","",IF(INDEX(Table_Methods!A:F,MATCH(G516,Table_Methods!B:B,0),1)&lt;&gt;"BKFL9","",MAX(0,ROUND(BKFL9_STR_NRK(AC516,AD516,X516,Y516,Z516),1))))</f>
        <v/>
      </c>
      <c r="AX516" s="96" t="str" cm="1">
        <f t="array" ref="AX516">IF(A516="","",IF(INDEX(Table_Methods!A:F,MATCH(G516,Table_Methods!B:B,0),1)&lt;&gt;"BKFL9","",MAX(0,ROUND(BKFL9_STR_RCK(AB516,X516),1))))</f>
        <v/>
      </c>
    </row>
    <row r="517" spans="1:50" x14ac:dyDescent="0.25">
      <c r="A517" s="82" t="str">
        <f>IF(Input!A517="","",Input!A517)</f>
        <v/>
      </c>
      <c r="B517" s="82" t="str">
        <f>IF(Input!B517="","",Input!B517)</f>
        <v/>
      </c>
      <c r="C517" s="82" t="str">
        <f>IF(Input!D517="","",Input!D517)</f>
        <v/>
      </c>
      <c r="D517" s="82" t="str">
        <f>IF(Input!E517="","",Input!E517)</f>
        <v/>
      </c>
      <c r="E517" s="82" t="str">
        <f>IF(Input!F517="","",Input!F517)</f>
        <v/>
      </c>
      <c r="F517" s="82" t="str">
        <f>IF(Input!G517="","",Input!G517)</f>
        <v/>
      </c>
      <c r="G517" s="83" t="str">
        <f>IF(Input!H517="","",Input!H517)</f>
        <v/>
      </c>
      <c r="H517" s="82" t="str">
        <f>IF(Input!I517="","",Input!I517)</f>
        <v/>
      </c>
      <c r="I517" s="82" t="str">
        <f>IF(Input!J517="","",Input!J517)</f>
        <v/>
      </c>
      <c r="J517" s="82" t="str">
        <f>IF(Input!K517="","",Input!K517)</f>
        <v/>
      </c>
      <c r="K517" s="82" t="str">
        <f>IF(Input!L517="","",Input!L517)</f>
        <v/>
      </c>
      <c r="L517" s="70" t="str">
        <f>IF(B517="","",IF(B517="Box",4,IF(AND(Project!$B$12&gt;0,ISNUMBER(Project!$B$12)),Project!$B$12,12)))</f>
        <v/>
      </c>
      <c r="M517" s="66" t="str">
        <f t="shared" si="56"/>
        <v/>
      </c>
      <c r="N517" s="66" t="str">
        <f t="shared" si="57"/>
        <v/>
      </c>
      <c r="O517" s="67" t="str" cm="1">
        <f t="array" ref="O517">IF(A517="","",ROUND(IF(B517="Circular",Circular(M517),IF(B517="Box",Box(M517,N517),Elliptical(M517,N517))),3))</f>
        <v/>
      </c>
      <c r="P517" s="66" t="str">
        <f t="shared" si="58"/>
        <v/>
      </c>
      <c r="Q517" s="66" t="str" cm="1">
        <f t="array" ref="Q517">IF(M517="","",ROUND(W(M517),2))</f>
        <v/>
      </c>
      <c r="R517" s="66" t="str" cm="1">
        <f t="array" ref="R517">IF(M517="","",ROUND(Wb(Q517,M517),2))</f>
        <v/>
      </c>
      <c r="S517" s="66" t="str" cm="1">
        <f t="array" ref="S517">IF(R517="","",ROUND(K(R517,N517,L517),2))</f>
        <v/>
      </c>
      <c r="T517" s="66" t="str" cm="1">
        <f t="array" ref="T517">IF(S517="","",ROUND(K_3(S517,P517,L517),2))</f>
        <v/>
      </c>
      <c r="U517" s="66" t="str" cm="1">
        <f t="array" ref="U517">IF(S517="","",ROUND(Wt(I517,S517,L517),2))</f>
        <v/>
      </c>
      <c r="V517" s="92" t="str" cm="1">
        <f t="array" ref="V517">IF(A517="","",MAX(ROUND(L_B2(K517,N517),2),0))</f>
        <v/>
      </c>
      <c r="W517" s="92" t="str" cm="1">
        <f t="array" ref="W517">IF(A517="","",MAX(ROUND(L_Tc(K517,I517,N517),2),0))</f>
        <v/>
      </c>
      <c r="X517" s="92" t="str" cm="1">
        <f t="array" ref="X517">IF(N517="","",ROUND(L_Vc(K517,P517,N517),2))</f>
        <v/>
      </c>
      <c r="Y517" s="92" t="str">
        <f t="shared" si="59"/>
        <v/>
      </c>
      <c r="Z517" s="92" t="str">
        <f t="shared" si="60"/>
        <v/>
      </c>
      <c r="AA517" s="92" t="str">
        <f t="shared" si="61"/>
        <v/>
      </c>
      <c r="AB517" s="76" t="str" cm="1">
        <f t="array" ref="AB517">IF(A517="","",AREA_F(IF(RIGHT(G517,4)="ment",P517,I517),R517))</f>
        <v/>
      </c>
      <c r="AC517" s="76" t="str" cm="1">
        <f t="array" ref="AC517">IF(A517="","",ROUND(AREA_BC(R517,S517,N517,O517),2))</f>
        <v/>
      </c>
      <c r="AD517" s="76" t="str">
        <f t="shared" si="62"/>
        <v/>
      </c>
      <c r="AE517" s="76" t="str" cm="1">
        <f t="array" ref="AE517">IF(A517="","",ROUND(AREA_CT(S517,U517,I517),2))</f>
        <v/>
      </c>
      <c r="AF517" s="76" t="str" cm="1">
        <f t="array" ref="AF517">IF(A517="","",ROUND(AREA_VT(T517,U517,I517,P517),2))</f>
        <v/>
      </c>
      <c r="AG517" s="96" t="str" cm="1">
        <f t="array" ref="AG517">IF(A517="","",IF(INDEX(Table_Methods!A:F,MATCH(G517,Table_Methods!B:B,0),1)&lt;&gt;"BKFL1","",MAX(0,ROUND(BKFL1_CEB(AC517,AE517,AH517,F517,F517,J517),1))))</f>
        <v/>
      </c>
      <c r="AH517" s="96" t="str" cm="1">
        <f t="array" ref="AH517">IF(A517="","",IF(INDEX(Table_Methods!A:F,MATCH(G517,Table_Methods!B:B,0),1)&lt;&gt;"BKFL1","",MAX(0,ROUND(BKFL1_STR_NRK(AC517,AE517,K517,V517,W517),1))))</f>
        <v/>
      </c>
      <c r="AI517" s="96" t="str" cm="1">
        <f t="array" ref="AI517">IF(A517="","",IF(INDEX(Table_Methods!A:F,MATCH(G517,Table_Methods!B:B,0),1)&lt;&gt;"BKFL1","",MAX(0,ROUND(BKFL1_STR_RCK(AB517,F517),1))))</f>
        <v/>
      </c>
      <c r="AJ517" s="96" t="str" cm="1">
        <f t="array" ref="AJ517">IF(A517="","",IF(INDEX(Table_Methods!A:F,MATCH(G517,Table_Methods!B:B,0),1)&lt;&gt;"BKFL2","",MAX(0,ROUND(BKFL2_CEB(AC517,AD517,AK517,F517,F517,J517),1))))</f>
        <v/>
      </c>
      <c r="AK517" s="96" t="str" cm="1">
        <f t="array" ref="AK517">IF(A517="","",IF(INDEX(Table_Methods!A:F,MATCH(G517,Table_Methods!B:B,0),1)&lt;&gt;"BKFL2","",MAX(0,ROUND(BKFL2_STR_NRK(AC517,AD517,K517,V517,X517),1))))</f>
        <v/>
      </c>
      <c r="AL517" s="96" t="str" cm="1">
        <f t="array" ref="AL517">IF(A517="","",IF(INDEX(Table_Methods!A:F,MATCH(G517,Table_Methods!B:B,0),1)&lt;&gt;"BKFL2","",MAX(0,ROUND(BKFL2_STR_RCK(AB517,F517),1))))</f>
        <v/>
      </c>
      <c r="AM517" s="96" t="str" cm="1">
        <f t="array" ref="AM517">IF(A517="","",IF(INDEX(Table_Methods!A:F,MATCH(G517,Table_Methods!B:B,0),1)&lt;&gt;"BKFL3","",MAX(0,ROUND(BKFL3_STR(AC517+AE517,K517),1))))</f>
        <v/>
      </c>
      <c r="AN517" s="96" t="str" cm="1">
        <f t="array" ref="AN517">IF(A517="","",IF(INDEX(Table_Methods!A:F,MATCH(G517,Table_Methods!B:B,0),1)&lt;&gt;"BKFL6","",MAX(0,ROUND(BKFL6_CEB(AC517,AE517,AO517,F517,F517,J517),1))))</f>
        <v/>
      </c>
      <c r="AO517" s="97" t="str" cm="1">
        <f t="array" ref="AO517">IF(A517="","",IF(INDEX(Table_Methods!A:F,MATCH(G517,Table_Methods!B:B,0),1)&lt;&gt;"BKFL6","",MAX(0,ROUND(BKFL6_STR_NRK(AC517,K517,V517),1))))</f>
        <v/>
      </c>
      <c r="AP517" s="96" t="str" cm="1">
        <f t="array" ref="AP517">IF(A517="","",IF(INDEX(Table_Methods!A:F,MATCH(G517,Table_Methods!B:B,0),1)&lt;&gt;"BKFL6","",MAX(0,ROUND(BKFL6_STR_RCK(AB517,F517),1))))</f>
        <v/>
      </c>
      <c r="AQ517" s="97" t="str" cm="1">
        <f t="array" ref="AQ517">IF(A517="","",IF(INDEX(Table_Methods!A:F,MATCH(G517,Table_Methods!B:B,0),1)&lt;&gt;"BKFL7","",MAX(0,ROUND(BKFL7_CEB(AC517,AD517,AR517,F517,F517,J517),1))))</f>
        <v/>
      </c>
      <c r="AR517" s="96" t="str" cm="1">
        <f t="array" ref="AR517">IF(A517="","",IF(INDEX(Table_Methods!A:F,MATCH(G517,Table_Methods!B:B,0),1)&lt;&gt;"BKFL7","",MAX(0,ROUND(BKFL7_STR_NRK(AC517,K517,V517),1))))</f>
        <v/>
      </c>
      <c r="AS517" s="96" t="str" cm="1">
        <f t="array" ref="AS517">IF(A517="","",IF(INDEX(Table_Methods!A:F,MATCH(G517,Table_Methods!B:B,0),1)&lt;&gt;"BKFL7","",MAX(0,ROUND(BKFL7_STR_RCK(AB517,F517),1))))</f>
        <v/>
      </c>
      <c r="AT517" s="97" t="str" cm="1">
        <f t="array" ref="AT517">IF(A517="","",IF(INDEX(Table_Methods!A:F,MATCH(G517,Table_Methods!B:B,0),1)&lt;&gt;"BKFL8","",MAX(0,ROUND(BKFL8_CEB(AF517,Z517,AA517),1))))</f>
        <v/>
      </c>
      <c r="AU517" s="96" t="str" cm="1">
        <f t="array" ref="AU517">IF(A517="","",IF(INDEX(Table_Methods!A:F,MATCH(G517,Table_Methods!B:B,0),1)&lt;&gt;"BKFL8","",MAX(0,ROUND(BKFL8_STR_NRK(AC517,AD517,X517,Y517,Z517),1))))</f>
        <v/>
      </c>
      <c r="AV517" s="96" t="str" cm="1">
        <f t="array" ref="AV517">IF(A517="","",IF(INDEX(Table_Methods!A:F,MATCH(G517,Table_Methods!B:B,0),1)&lt;&gt;"BKFL8","",MAX(0,ROUND(BKFL8_STR_RCK(AB517,X517),1))))</f>
        <v/>
      </c>
      <c r="AW517" s="96" t="str" cm="1">
        <f t="array" ref="AW517">IF(A517="","",IF(INDEX(Table_Methods!A:F,MATCH(G517,Table_Methods!B:B,0),1)&lt;&gt;"BKFL9","",MAX(0,ROUND(BKFL9_STR_NRK(AC517,AD517,X517,Y517,Z517),1))))</f>
        <v/>
      </c>
      <c r="AX517" s="96" t="str" cm="1">
        <f t="array" ref="AX517">IF(A517="","",IF(INDEX(Table_Methods!A:F,MATCH(G517,Table_Methods!B:B,0),1)&lt;&gt;"BKFL9","",MAX(0,ROUND(BKFL9_STR_RCK(AB517,X517),1))))</f>
        <v/>
      </c>
    </row>
    <row r="518" spans="1:50" x14ac:dyDescent="0.25">
      <c r="A518" s="82" t="str">
        <f>IF(Input!A518="","",Input!A518)</f>
        <v/>
      </c>
      <c r="B518" s="82" t="str">
        <f>IF(Input!B518="","",Input!B518)</f>
        <v/>
      </c>
      <c r="C518" s="82" t="str">
        <f>IF(Input!D518="","",Input!D518)</f>
        <v/>
      </c>
      <c r="D518" s="82" t="str">
        <f>IF(Input!E518="","",Input!E518)</f>
        <v/>
      </c>
      <c r="E518" s="82" t="str">
        <f>IF(Input!F518="","",Input!F518)</f>
        <v/>
      </c>
      <c r="F518" s="82" t="str">
        <f>IF(Input!G518="","",Input!G518)</f>
        <v/>
      </c>
      <c r="G518" s="83" t="str">
        <f>IF(Input!H518="","",Input!H518)</f>
        <v/>
      </c>
      <c r="H518" s="82" t="str">
        <f>IF(Input!I518="","",Input!I518)</f>
        <v/>
      </c>
      <c r="I518" s="82" t="str">
        <f>IF(Input!J518="","",Input!J518)</f>
        <v/>
      </c>
      <c r="J518" s="82" t="str">
        <f>IF(Input!K518="","",Input!K518)</f>
        <v/>
      </c>
      <c r="K518" s="82" t="str">
        <f>IF(Input!L518="","",Input!L518)</f>
        <v/>
      </c>
      <c r="L518" s="70" t="str">
        <f>IF(B518="","",IF(B518="Box",4,IF(AND(Project!$B$12&gt;0,ISNUMBER(Project!$B$12)),Project!$B$12,12)))</f>
        <v/>
      </c>
      <c r="M518" s="66" t="str">
        <f t="shared" si="56"/>
        <v/>
      </c>
      <c r="N518" s="66" t="str">
        <f t="shared" si="57"/>
        <v/>
      </c>
      <c r="O518" s="67" t="str" cm="1">
        <f t="array" ref="O518">IF(A518="","",ROUND(IF(B518="Circular",Circular(M518),IF(B518="Box",Box(M518,N518),Elliptical(M518,N518))),3))</f>
        <v/>
      </c>
      <c r="P518" s="66" t="str">
        <f t="shared" si="58"/>
        <v/>
      </c>
      <c r="Q518" s="66" t="str" cm="1">
        <f t="array" ref="Q518">IF(M518="","",ROUND(W(M518),2))</f>
        <v/>
      </c>
      <c r="R518" s="66" t="str" cm="1">
        <f t="array" ref="R518">IF(M518="","",ROUND(Wb(Q518,M518),2))</f>
        <v/>
      </c>
      <c r="S518" s="66" t="str" cm="1">
        <f t="array" ref="S518">IF(R518="","",ROUND(K(R518,N518,L518),2))</f>
        <v/>
      </c>
      <c r="T518" s="66" t="str" cm="1">
        <f t="array" ref="T518">IF(S518="","",ROUND(K_3(S518,P518,L518),2))</f>
        <v/>
      </c>
      <c r="U518" s="66" t="str" cm="1">
        <f t="array" ref="U518">IF(S518="","",ROUND(Wt(I518,S518,L518),2))</f>
        <v/>
      </c>
      <c r="V518" s="92" t="str" cm="1">
        <f t="array" ref="V518">IF(A518="","",MAX(ROUND(L_B2(K518,N518),2),0))</f>
        <v/>
      </c>
      <c r="W518" s="92" t="str" cm="1">
        <f t="array" ref="W518">IF(A518="","",MAX(ROUND(L_Tc(K518,I518,N518),2),0))</f>
        <v/>
      </c>
      <c r="X518" s="92" t="str" cm="1">
        <f t="array" ref="X518">IF(N518="","",ROUND(L_Vc(K518,P518,N518),2))</f>
        <v/>
      </c>
      <c r="Y518" s="92" t="str">
        <f t="shared" si="59"/>
        <v/>
      </c>
      <c r="Z518" s="92" t="str">
        <f t="shared" si="60"/>
        <v/>
      </c>
      <c r="AA518" s="92" t="str">
        <f t="shared" si="61"/>
        <v/>
      </c>
      <c r="AB518" s="76" t="str" cm="1">
        <f t="array" ref="AB518">IF(A518="","",AREA_F(IF(RIGHT(G518,4)="ment",P518,I518),R518))</f>
        <v/>
      </c>
      <c r="AC518" s="76" t="str" cm="1">
        <f t="array" ref="AC518">IF(A518="","",ROUND(AREA_BC(R518,S518,N518,O518),2))</f>
        <v/>
      </c>
      <c r="AD518" s="76" t="str">
        <f t="shared" si="62"/>
        <v/>
      </c>
      <c r="AE518" s="76" t="str" cm="1">
        <f t="array" ref="AE518">IF(A518="","",ROUND(AREA_CT(S518,U518,I518),2))</f>
        <v/>
      </c>
      <c r="AF518" s="76" t="str" cm="1">
        <f t="array" ref="AF518">IF(A518="","",ROUND(AREA_VT(T518,U518,I518,P518),2))</f>
        <v/>
      </c>
      <c r="AG518" s="96" t="str" cm="1">
        <f t="array" ref="AG518">IF(A518="","",IF(INDEX(Table_Methods!A:F,MATCH(G518,Table_Methods!B:B,0),1)&lt;&gt;"BKFL1","",MAX(0,ROUND(BKFL1_CEB(AC518,AE518,AH518,F518,F518,J518),1))))</f>
        <v/>
      </c>
      <c r="AH518" s="96" t="str" cm="1">
        <f t="array" ref="AH518">IF(A518="","",IF(INDEX(Table_Methods!A:F,MATCH(G518,Table_Methods!B:B,0),1)&lt;&gt;"BKFL1","",MAX(0,ROUND(BKFL1_STR_NRK(AC518,AE518,K518,V518,W518),1))))</f>
        <v/>
      </c>
      <c r="AI518" s="96" t="str" cm="1">
        <f t="array" ref="AI518">IF(A518="","",IF(INDEX(Table_Methods!A:F,MATCH(G518,Table_Methods!B:B,0),1)&lt;&gt;"BKFL1","",MAX(0,ROUND(BKFL1_STR_RCK(AB518,F518),1))))</f>
        <v/>
      </c>
      <c r="AJ518" s="96" t="str" cm="1">
        <f t="array" ref="AJ518">IF(A518="","",IF(INDEX(Table_Methods!A:F,MATCH(G518,Table_Methods!B:B,0),1)&lt;&gt;"BKFL2","",MAX(0,ROUND(BKFL2_CEB(AC518,AD518,AK518,F518,F518,J518),1))))</f>
        <v/>
      </c>
      <c r="AK518" s="96" t="str" cm="1">
        <f t="array" ref="AK518">IF(A518="","",IF(INDEX(Table_Methods!A:F,MATCH(G518,Table_Methods!B:B,0),1)&lt;&gt;"BKFL2","",MAX(0,ROUND(BKFL2_STR_NRK(AC518,AD518,K518,V518,X518),1))))</f>
        <v/>
      </c>
      <c r="AL518" s="96" t="str" cm="1">
        <f t="array" ref="AL518">IF(A518="","",IF(INDEX(Table_Methods!A:F,MATCH(G518,Table_Methods!B:B,0),1)&lt;&gt;"BKFL2","",MAX(0,ROUND(BKFL2_STR_RCK(AB518,F518),1))))</f>
        <v/>
      </c>
      <c r="AM518" s="96" t="str" cm="1">
        <f t="array" ref="AM518">IF(A518="","",IF(INDEX(Table_Methods!A:F,MATCH(G518,Table_Methods!B:B,0),1)&lt;&gt;"BKFL3","",MAX(0,ROUND(BKFL3_STR(AC518+AE518,K518),1))))</f>
        <v/>
      </c>
      <c r="AN518" s="96" t="str" cm="1">
        <f t="array" ref="AN518">IF(A518="","",IF(INDEX(Table_Methods!A:F,MATCH(G518,Table_Methods!B:B,0),1)&lt;&gt;"BKFL6","",MAX(0,ROUND(BKFL6_CEB(AC518,AE518,AO518,F518,F518,J518),1))))</f>
        <v/>
      </c>
      <c r="AO518" s="97" t="str" cm="1">
        <f t="array" ref="AO518">IF(A518="","",IF(INDEX(Table_Methods!A:F,MATCH(G518,Table_Methods!B:B,0),1)&lt;&gt;"BKFL6","",MAX(0,ROUND(BKFL6_STR_NRK(AC518,K518,V518),1))))</f>
        <v/>
      </c>
      <c r="AP518" s="96" t="str" cm="1">
        <f t="array" ref="AP518">IF(A518="","",IF(INDEX(Table_Methods!A:F,MATCH(G518,Table_Methods!B:B,0),1)&lt;&gt;"BKFL6","",MAX(0,ROUND(BKFL6_STR_RCK(AB518,F518),1))))</f>
        <v/>
      </c>
      <c r="AQ518" s="97" t="str" cm="1">
        <f t="array" ref="AQ518">IF(A518="","",IF(INDEX(Table_Methods!A:F,MATCH(G518,Table_Methods!B:B,0),1)&lt;&gt;"BKFL7","",MAX(0,ROUND(BKFL7_CEB(AC518,AD518,AR518,F518,F518,J518),1))))</f>
        <v/>
      </c>
      <c r="AR518" s="96" t="str" cm="1">
        <f t="array" ref="AR518">IF(A518="","",IF(INDEX(Table_Methods!A:F,MATCH(G518,Table_Methods!B:B,0),1)&lt;&gt;"BKFL7","",MAX(0,ROUND(BKFL7_STR_NRK(AC518,K518,V518),1))))</f>
        <v/>
      </c>
      <c r="AS518" s="96" t="str" cm="1">
        <f t="array" ref="AS518">IF(A518="","",IF(INDEX(Table_Methods!A:F,MATCH(G518,Table_Methods!B:B,0),1)&lt;&gt;"BKFL7","",MAX(0,ROUND(BKFL7_STR_RCK(AB518,F518),1))))</f>
        <v/>
      </c>
      <c r="AT518" s="97" t="str" cm="1">
        <f t="array" ref="AT518">IF(A518="","",IF(INDEX(Table_Methods!A:F,MATCH(G518,Table_Methods!B:B,0),1)&lt;&gt;"BKFL8","",MAX(0,ROUND(BKFL8_CEB(AF518,Z518,AA518),1))))</f>
        <v/>
      </c>
      <c r="AU518" s="96" t="str" cm="1">
        <f t="array" ref="AU518">IF(A518="","",IF(INDEX(Table_Methods!A:F,MATCH(G518,Table_Methods!B:B,0),1)&lt;&gt;"BKFL8","",MAX(0,ROUND(BKFL8_STR_NRK(AC518,AD518,X518,Y518,Z518),1))))</f>
        <v/>
      </c>
      <c r="AV518" s="96" t="str" cm="1">
        <f t="array" ref="AV518">IF(A518="","",IF(INDEX(Table_Methods!A:F,MATCH(G518,Table_Methods!B:B,0),1)&lt;&gt;"BKFL8","",MAX(0,ROUND(BKFL8_STR_RCK(AB518,X518),1))))</f>
        <v/>
      </c>
      <c r="AW518" s="96" t="str" cm="1">
        <f t="array" ref="AW518">IF(A518="","",IF(INDEX(Table_Methods!A:F,MATCH(G518,Table_Methods!B:B,0),1)&lt;&gt;"BKFL9","",MAX(0,ROUND(BKFL9_STR_NRK(AC518,AD518,X518,Y518,Z518),1))))</f>
        <v/>
      </c>
      <c r="AX518" s="96" t="str" cm="1">
        <f t="array" ref="AX518">IF(A518="","",IF(INDEX(Table_Methods!A:F,MATCH(G518,Table_Methods!B:B,0),1)&lt;&gt;"BKFL9","",MAX(0,ROUND(BKFL9_STR_RCK(AB518,X518),1))))</f>
        <v/>
      </c>
    </row>
    <row r="519" spans="1:50" x14ac:dyDescent="0.25">
      <c r="A519" s="82" t="str">
        <f>IF(Input!A519="","",Input!A519)</f>
        <v/>
      </c>
      <c r="B519" s="82" t="str">
        <f>IF(Input!B519="","",Input!B519)</f>
        <v/>
      </c>
      <c r="C519" s="82" t="str">
        <f>IF(Input!D519="","",Input!D519)</f>
        <v/>
      </c>
      <c r="D519" s="82" t="str">
        <f>IF(Input!E519="","",Input!E519)</f>
        <v/>
      </c>
      <c r="E519" s="82" t="str">
        <f>IF(Input!F519="","",Input!F519)</f>
        <v/>
      </c>
      <c r="F519" s="82" t="str">
        <f>IF(Input!G519="","",Input!G519)</f>
        <v/>
      </c>
      <c r="G519" s="83" t="str">
        <f>IF(Input!H519="","",Input!H519)</f>
        <v/>
      </c>
      <c r="H519" s="82" t="str">
        <f>IF(Input!I519="","",Input!I519)</f>
        <v/>
      </c>
      <c r="I519" s="82" t="str">
        <f>IF(Input!J519="","",Input!J519)</f>
        <v/>
      </c>
      <c r="J519" s="82" t="str">
        <f>IF(Input!K519="","",Input!K519)</f>
        <v/>
      </c>
      <c r="K519" s="82" t="str">
        <f>IF(Input!L519="","",Input!L519)</f>
        <v/>
      </c>
      <c r="L519" s="70" t="str">
        <f>IF(B519="","",IF(B519="Box",4,IF(AND(Project!$B$12&gt;0,ISNUMBER(Project!$B$12)),Project!$B$12,12)))</f>
        <v/>
      </c>
      <c r="M519" s="66" t="str">
        <f t="shared" si="56"/>
        <v/>
      </c>
      <c r="N519" s="66" t="str">
        <f t="shared" si="57"/>
        <v/>
      </c>
      <c r="O519" s="67" t="str" cm="1">
        <f t="array" ref="O519">IF(A519="","",ROUND(IF(B519="Circular",Circular(M519),IF(B519="Box",Box(M519,N519),Elliptical(M519,N519))),3))</f>
        <v/>
      </c>
      <c r="P519" s="66" t="str">
        <f t="shared" si="58"/>
        <v/>
      </c>
      <c r="Q519" s="66" t="str" cm="1">
        <f t="array" ref="Q519">IF(M519="","",ROUND(W(M519),2))</f>
        <v/>
      </c>
      <c r="R519" s="66" t="str" cm="1">
        <f t="array" ref="R519">IF(M519="","",ROUND(Wb(Q519,M519),2))</f>
        <v/>
      </c>
      <c r="S519" s="66" t="str" cm="1">
        <f t="array" ref="S519">IF(R519="","",ROUND(K(R519,N519,L519),2))</f>
        <v/>
      </c>
      <c r="T519" s="66" t="str" cm="1">
        <f t="array" ref="T519">IF(S519="","",ROUND(K_3(S519,P519,L519),2))</f>
        <v/>
      </c>
      <c r="U519" s="66" t="str" cm="1">
        <f t="array" ref="U519">IF(S519="","",ROUND(Wt(I519,S519,L519),2))</f>
        <v/>
      </c>
      <c r="V519" s="92" t="str" cm="1">
        <f t="array" ref="V519">IF(A519="","",MAX(ROUND(L_B2(K519,N519),2),0))</f>
        <v/>
      </c>
      <c r="W519" s="92" t="str" cm="1">
        <f t="array" ref="W519">IF(A519="","",MAX(ROUND(L_Tc(K519,I519,N519),2),0))</f>
        <v/>
      </c>
      <c r="X519" s="92" t="str" cm="1">
        <f t="array" ref="X519">IF(N519="","",ROUND(L_Vc(K519,P519,N519),2))</f>
        <v/>
      </c>
      <c r="Y519" s="92" t="str">
        <f t="shared" si="59"/>
        <v/>
      </c>
      <c r="Z519" s="92" t="str">
        <f t="shared" si="60"/>
        <v/>
      </c>
      <c r="AA519" s="92" t="str">
        <f t="shared" si="61"/>
        <v/>
      </c>
      <c r="AB519" s="76" t="str" cm="1">
        <f t="array" ref="AB519">IF(A519="","",AREA_F(IF(RIGHT(G519,4)="ment",P519,I519),R519))</f>
        <v/>
      </c>
      <c r="AC519" s="76" t="str" cm="1">
        <f t="array" ref="AC519">IF(A519="","",ROUND(AREA_BC(R519,S519,N519,O519),2))</f>
        <v/>
      </c>
      <c r="AD519" s="76" t="str">
        <f t="shared" si="62"/>
        <v/>
      </c>
      <c r="AE519" s="76" t="str" cm="1">
        <f t="array" ref="AE519">IF(A519="","",ROUND(AREA_CT(S519,U519,I519),2))</f>
        <v/>
      </c>
      <c r="AF519" s="76" t="str" cm="1">
        <f t="array" ref="AF519">IF(A519="","",ROUND(AREA_VT(T519,U519,I519,P519),2))</f>
        <v/>
      </c>
      <c r="AG519" s="96" t="str" cm="1">
        <f t="array" ref="AG519">IF(A519="","",IF(INDEX(Table_Methods!A:F,MATCH(G519,Table_Methods!B:B,0),1)&lt;&gt;"BKFL1","",MAX(0,ROUND(BKFL1_CEB(AC519,AE519,AH519,F519,F519,J519),1))))</f>
        <v/>
      </c>
      <c r="AH519" s="96" t="str" cm="1">
        <f t="array" ref="AH519">IF(A519="","",IF(INDEX(Table_Methods!A:F,MATCH(G519,Table_Methods!B:B,0),1)&lt;&gt;"BKFL1","",MAX(0,ROUND(BKFL1_STR_NRK(AC519,AE519,K519,V519,W519),1))))</f>
        <v/>
      </c>
      <c r="AI519" s="96" t="str" cm="1">
        <f t="array" ref="AI519">IF(A519="","",IF(INDEX(Table_Methods!A:F,MATCH(G519,Table_Methods!B:B,0),1)&lt;&gt;"BKFL1","",MAX(0,ROUND(BKFL1_STR_RCK(AB519,F519),1))))</f>
        <v/>
      </c>
      <c r="AJ519" s="96" t="str" cm="1">
        <f t="array" ref="AJ519">IF(A519="","",IF(INDEX(Table_Methods!A:F,MATCH(G519,Table_Methods!B:B,0),1)&lt;&gt;"BKFL2","",MAX(0,ROUND(BKFL2_CEB(AC519,AD519,AK519,F519,F519,J519),1))))</f>
        <v/>
      </c>
      <c r="AK519" s="96" t="str" cm="1">
        <f t="array" ref="AK519">IF(A519="","",IF(INDEX(Table_Methods!A:F,MATCH(G519,Table_Methods!B:B,0),1)&lt;&gt;"BKFL2","",MAX(0,ROUND(BKFL2_STR_NRK(AC519,AD519,K519,V519,X519),1))))</f>
        <v/>
      </c>
      <c r="AL519" s="96" t="str" cm="1">
        <f t="array" ref="AL519">IF(A519="","",IF(INDEX(Table_Methods!A:F,MATCH(G519,Table_Methods!B:B,0),1)&lt;&gt;"BKFL2","",MAX(0,ROUND(BKFL2_STR_RCK(AB519,F519),1))))</f>
        <v/>
      </c>
      <c r="AM519" s="96" t="str" cm="1">
        <f t="array" ref="AM519">IF(A519="","",IF(INDEX(Table_Methods!A:F,MATCH(G519,Table_Methods!B:B,0),1)&lt;&gt;"BKFL3","",MAX(0,ROUND(BKFL3_STR(AC519+AE519,K519),1))))</f>
        <v/>
      </c>
      <c r="AN519" s="96" t="str" cm="1">
        <f t="array" ref="AN519">IF(A519="","",IF(INDEX(Table_Methods!A:F,MATCH(G519,Table_Methods!B:B,0),1)&lt;&gt;"BKFL6","",MAX(0,ROUND(BKFL6_CEB(AC519,AE519,AO519,F519,F519,J519),1))))</f>
        <v/>
      </c>
      <c r="AO519" s="97" t="str" cm="1">
        <f t="array" ref="AO519">IF(A519="","",IF(INDEX(Table_Methods!A:F,MATCH(G519,Table_Methods!B:B,0),1)&lt;&gt;"BKFL6","",MAX(0,ROUND(BKFL6_STR_NRK(AC519,K519,V519),1))))</f>
        <v/>
      </c>
      <c r="AP519" s="96" t="str" cm="1">
        <f t="array" ref="AP519">IF(A519="","",IF(INDEX(Table_Methods!A:F,MATCH(G519,Table_Methods!B:B,0),1)&lt;&gt;"BKFL6","",MAX(0,ROUND(BKFL6_STR_RCK(AB519,F519),1))))</f>
        <v/>
      </c>
      <c r="AQ519" s="97" t="str" cm="1">
        <f t="array" ref="AQ519">IF(A519="","",IF(INDEX(Table_Methods!A:F,MATCH(G519,Table_Methods!B:B,0),1)&lt;&gt;"BKFL7","",MAX(0,ROUND(BKFL7_CEB(AC519,AD519,AR519,F519,F519,J519),1))))</f>
        <v/>
      </c>
      <c r="AR519" s="96" t="str" cm="1">
        <f t="array" ref="AR519">IF(A519="","",IF(INDEX(Table_Methods!A:F,MATCH(G519,Table_Methods!B:B,0),1)&lt;&gt;"BKFL7","",MAX(0,ROUND(BKFL7_STR_NRK(AC519,K519,V519),1))))</f>
        <v/>
      </c>
      <c r="AS519" s="96" t="str" cm="1">
        <f t="array" ref="AS519">IF(A519="","",IF(INDEX(Table_Methods!A:F,MATCH(G519,Table_Methods!B:B,0),1)&lt;&gt;"BKFL7","",MAX(0,ROUND(BKFL7_STR_RCK(AB519,F519),1))))</f>
        <v/>
      </c>
      <c r="AT519" s="97" t="str" cm="1">
        <f t="array" ref="AT519">IF(A519="","",IF(INDEX(Table_Methods!A:F,MATCH(G519,Table_Methods!B:B,0),1)&lt;&gt;"BKFL8","",MAX(0,ROUND(BKFL8_CEB(AF519,Z519,AA519),1))))</f>
        <v/>
      </c>
      <c r="AU519" s="96" t="str" cm="1">
        <f t="array" ref="AU519">IF(A519="","",IF(INDEX(Table_Methods!A:F,MATCH(G519,Table_Methods!B:B,0),1)&lt;&gt;"BKFL8","",MAX(0,ROUND(BKFL8_STR_NRK(AC519,AD519,X519,Y519,Z519),1))))</f>
        <v/>
      </c>
      <c r="AV519" s="96" t="str" cm="1">
        <f t="array" ref="AV519">IF(A519="","",IF(INDEX(Table_Methods!A:F,MATCH(G519,Table_Methods!B:B,0),1)&lt;&gt;"BKFL8","",MAX(0,ROUND(BKFL8_STR_RCK(AB519,X519),1))))</f>
        <v/>
      </c>
      <c r="AW519" s="96" t="str" cm="1">
        <f t="array" ref="AW519">IF(A519="","",IF(INDEX(Table_Methods!A:F,MATCH(G519,Table_Methods!B:B,0),1)&lt;&gt;"BKFL9","",MAX(0,ROUND(BKFL9_STR_NRK(AC519,AD519,X519,Y519,Z519),1))))</f>
        <v/>
      </c>
      <c r="AX519" s="96" t="str" cm="1">
        <f t="array" ref="AX519">IF(A519="","",IF(INDEX(Table_Methods!A:F,MATCH(G519,Table_Methods!B:B,0),1)&lt;&gt;"BKFL9","",MAX(0,ROUND(BKFL9_STR_RCK(AB519,X519),1))))</f>
        <v/>
      </c>
    </row>
    <row r="520" spans="1:50" x14ac:dyDescent="0.25">
      <c r="A520" s="82" t="str">
        <f>IF(Input!A520="","",Input!A520)</f>
        <v/>
      </c>
      <c r="B520" s="82" t="str">
        <f>IF(Input!B520="","",Input!B520)</f>
        <v/>
      </c>
      <c r="C520" s="82" t="str">
        <f>IF(Input!D520="","",Input!D520)</f>
        <v/>
      </c>
      <c r="D520" s="82" t="str">
        <f>IF(Input!E520="","",Input!E520)</f>
        <v/>
      </c>
      <c r="E520" s="82" t="str">
        <f>IF(Input!F520="","",Input!F520)</f>
        <v/>
      </c>
      <c r="F520" s="82" t="str">
        <f>IF(Input!G520="","",Input!G520)</f>
        <v/>
      </c>
      <c r="G520" s="83" t="str">
        <f>IF(Input!H520="","",Input!H520)</f>
        <v/>
      </c>
      <c r="H520" s="82" t="str">
        <f>IF(Input!I520="","",Input!I520)</f>
        <v/>
      </c>
      <c r="I520" s="82" t="str">
        <f>IF(Input!J520="","",Input!J520)</f>
        <v/>
      </c>
      <c r="J520" s="82" t="str">
        <f>IF(Input!K520="","",Input!K520)</f>
        <v/>
      </c>
      <c r="K520" s="82" t="str">
        <f>IF(Input!L520="","",Input!L520)</f>
        <v/>
      </c>
      <c r="L520" s="70" t="str">
        <f>IF(B520="","",IF(B520="Box",4,IF(AND(Project!$B$12&gt;0,ISNUMBER(Project!$B$12)),Project!$B$12,12)))</f>
        <v/>
      </c>
      <c r="M520" s="66" t="str">
        <f t="shared" si="56"/>
        <v/>
      </c>
      <c r="N520" s="66" t="str">
        <f t="shared" si="57"/>
        <v/>
      </c>
      <c r="O520" s="67" t="str" cm="1">
        <f t="array" ref="O520">IF(A520="","",ROUND(IF(B520="Circular",Circular(M520),IF(B520="Box",Box(M520,N520),Elliptical(M520,N520))),3))</f>
        <v/>
      </c>
      <c r="P520" s="66" t="str">
        <f t="shared" si="58"/>
        <v/>
      </c>
      <c r="Q520" s="66" t="str" cm="1">
        <f t="array" ref="Q520">IF(M520="","",ROUND(W(M520),2))</f>
        <v/>
      </c>
      <c r="R520" s="66" t="str" cm="1">
        <f t="array" ref="R520">IF(M520="","",ROUND(Wb(Q520,M520),2))</f>
        <v/>
      </c>
      <c r="S520" s="66" t="str" cm="1">
        <f t="array" ref="S520">IF(R520="","",ROUND(K(R520,N520,L520),2))</f>
        <v/>
      </c>
      <c r="T520" s="66" t="str" cm="1">
        <f t="array" ref="T520">IF(S520="","",ROUND(K_3(S520,P520,L520),2))</f>
        <v/>
      </c>
      <c r="U520" s="66" t="str" cm="1">
        <f t="array" ref="U520">IF(S520="","",ROUND(Wt(I520,S520,L520),2))</f>
        <v/>
      </c>
      <c r="V520" s="92" t="str" cm="1">
        <f t="array" ref="V520">IF(A520="","",MAX(ROUND(L_B2(K520,N520),2),0))</f>
        <v/>
      </c>
      <c r="W520" s="92" t="str" cm="1">
        <f t="array" ref="W520">IF(A520="","",MAX(ROUND(L_Tc(K520,I520,N520),2),0))</f>
        <v/>
      </c>
      <c r="X520" s="92" t="str" cm="1">
        <f t="array" ref="X520">IF(N520="","",ROUND(L_Vc(K520,P520,N520),2))</f>
        <v/>
      </c>
      <c r="Y520" s="92" t="str">
        <f t="shared" si="59"/>
        <v/>
      </c>
      <c r="Z520" s="92" t="str">
        <f t="shared" si="60"/>
        <v/>
      </c>
      <c r="AA520" s="92" t="str">
        <f t="shared" si="61"/>
        <v/>
      </c>
      <c r="AB520" s="76" t="str" cm="1">
        <f t="array" ref="AB520">IF(A520="","",AREA_F(IF(RIGHT(G520,4)="ment",P520,I520),R520))</f>
        <v/>
      </c>
      <c r="AC520" s="76" t="str" cm="1">
        <f t="array" ref="AC520">IF(A520="","",ROUND(AREA_BC(R520,S520,N520,O520),2))</f>
        <v/>
      </c>
      <c r="AD520" s="76" t="str">
        <f t="shared" si="62"/>
        <v/>
      </c>
      <c r="AE520" s="76" t="str" cm="1">
        <f t="array" ref="AE520">IF(A520="","",ROUND(AREA_CT(S520,U520,I520),2))</f>
        <v/>
      </c>
      <c r="AF520" s="76" t="str" cm="1">
        <f t="array" ref="AF520">IF(A520="","",ROUND(AREA_VT(T520,U520,I520,P520),2))</f>
        <v/>
      </c>
      <c r="AG520" s="96" t="str" cm="1">
        <f t="array" ref="AG520">IF(A520="","",IF(INDEX(Table_Methods!A:F,MATCH(G520,Table_Methods!B:B,0),1)&lt;&gt;"BKFL1","",MAX(0,ROUND(BKFL1_CEB(AC520,AE520,AH520,F520,F520,J520),1))))</f>
        <v/>
      </c>
      <c r="AH520" s="96" t="str" cm="1">
        <f t="array" ref="AH520">IF(A520="","",IF(INDEX(Table_Methods!A:F,MATCH(G520,Table_Methods!B:B,0),1)&lt;&gt;"BKFL1","",MAX(0,ROUND(BKFL1_STR_NRK(AC520,AE520,K520,V520,W520),1))))</f>
        <v/>
      </c>
      <c r="AI520" s="96" t="str" cm="1">
        <f t="array" ref="AI520">IF(A520="","",IF(INDEX(Table_Methods!A:F,MATCH(G520,Table_Methods!B:B,0),1)&lt;&gt;"BKFL1","",MAX(0,ROUND(BKFL1_STR_RCK(AB520,F520),1))))</f>
        <v/>
      </c>
      <c r="AJ520" s="96" t="str" cm="1">
        <f t="array" ref="AJ520">IF(A520="","",IF(INDEX(Table_Methods!A:F,MATCH(G520,Table_Methods!B:B,0),1)&lt;&gt;"BKFL2","",MAX(0,ROUND(BKFL2_CEB(AC520,AD520,AK520,F520,F520,J520),1))))</f>
        <v/>
      </c>
      <c r="AK520" s="96" t="str" cm="1">
        <f t="array" ref="AK520">IF(A520="","",IF(INDEX(Table_Methods!A:F,MATCH(G520,Table_Methods!B:B,0),1)&lt;&gt;"BKFL2","",MAX(0,ROUND(BKFL2_STR_NRK(AC520,AD520,K520,V520,X520),1))))</f>
        <v/>
      </c>
      <c r="AL520" s="96" t="str" cm="1">
        <f t="array" ref="AL520">IF(A520="","",IF(INDEX(Table_Methods!A:F,MATCH(G520,Table_Methods!B:B,0),1)&lt;&gt;"BKFL2","",MAX(0,ROUND(BKFL2_STR_RCK(AB520,F520),1))))</f>
        <v/>
      </c>
      <c r="AM520" s="96" t="str" cm="1">
        <f t="array" ref="AM520">IF(A520="","",IF(INDEX(Table_Methods!A:F,MATCH(G520,Table_Methods!B:B,0),1)&lt;&gt;"BKFL3","",MAX(0,ROUND(BKFL3_STR(AC520+AE520,K520),1))))</f>
        <v/>
      </c>
      <c r="AN520" s="96" t="str" cm="1">
        <f t="array" ref="AN520">IF(A520="","",IF(INDEX(Table_Methods!A:F,MATCH(G520,Table_Methods!B:B,0),1)&lt;&gt;"BKFL6","",MAX(0,ROUND(BKFL6_CEB(AC520,AE520,AO520,F520,F520,J520),1))))</f>
        <v/>
      </c>
      <c r="AO520" s="97" t="str" cm="1">
        <f t="array" ref="AO520">IF(A520="","",IF(INDEX(Table_Methods!A:F,MATCH(G520,Table_Methods!B:B,0),1)&lt;&gt;"BKFL6","",MAX(0,ROUND(BKFL6_STR_NRK(AC520,K520,V520),1))))</f>
        <v/>
      </c>
      <c r="AP520" s="96" t="str" cm="1">
        <f t="array" ref="AP520">IF(A520="","",IF(INDEX(Table_Methods!A:F,MATCH(G520,Table_Methods!B:B,0),1)&lt;&gt;"BKFL6","",MAX(0,ROUND(BKFL6_STR_RCK(AB520,F520),1))))</f>
        <v/>
      </c>
      <c r="AQ520" s="97" t="str" cm="1">
        <f t="array" ref="AQ520">IF(A520="","",IF(INDEX(Table_Methods!A:F,MATCH(G520,Table_Methods!B:B,0),1)&lt;&gt;"BKFL7","",MAX(0,ROUND(BKFL7_CEB(AC520,AD520,AR520,F520,F520,J520),1))))</f>
        <v/>
      </c>
      <c r="AR520" s="96" t="str" cm="1">
        <f t="array" ref="AR520">IF(A520="","",IF(INDEX(Table_Methods!A:F,MATCH(G520,Table_Methods!B:B,0),1)&lt;&gt;"BKFL7","",MAX(0,ROUND(BKFL7_STR_NRK(AC520,K520,V520),1))))</f>
        <v/>
      </c>
      <c r="AS520" s="96" t="str" cm="1">
        <f t="array" ref="AS520">IF(A520="","",IF(INDEX(Table_Methods!A:F,MATCH(G520,Table_Methods!B:B,0),1)&lt;&gt;"BKFL7","",MAX(0,ROUND(BKFL7_STR_RCK(AB520,F520),1))))</f>
        <v/>
      </c>
      <c r="AT520" s="97" t="str" cm="1">
        <f t="array" ref="AT520">IF(A520="","",IF(INDEX(Table_Methods!A:F,MATCH(G520,Table_Methods!B:B,0),1)&lt;&gt;"BKFL8","",MAX(0,ROUND(BKFL8_CEB(AF520,Z520,AA520),1))))</f>
        <v/>
      </c>
      <c r="AU520" s="96" t="str" cm="1">
        <f t="array" ref="AU520">IF(A520="","",IF(INDEX(Table_Methods!A:F,MATCH(G520,Table_Methods!B:B,0),1)&lt;&gt;"BKFL8","",MAX(0,ROUND(BKFL8_STR_NRK(AC520,AD520,X520,Y520,Z520),1))))</f>
        <v/>
      </c>
      <c r="AV520" s="96" t="str" cm="1">
        <f t="array" ref="AV520">IF(A520="","",IF(INDEX(Table_Methods!A:F,MATCH(G520,Table_Methods!B:B,0),1)&lt;&gt;"BKFL8","",MAX(0,ROUND(BKFL8_STR_RCK(AB520,X520),1))))</f>
        <v/>
      </c>
      <c r="AW520" s="96" t="str" cm="1">
        <f t="array" ref="AW520">IF(A520="","",IF(INDEX(Table_Methods!A:F,MATCH(G520,Table_Methods!B:B,0),1)&lt;&gt;"BKFL9","",MAX(0,ROUND(BKFL9_STR_NRK(AC520,AD520,X520,Y520,Z520),1))))</f>
        <v/>
      </c>
      <c r="AX520" s="96" t="str" cm="1">
        <f t="array" ref="AX520">IF(A520="","",IF(INDEX(Table_Methods!A:F,MATCH(G520,Table_Methods!B:B,0),1)&lt;&gt;"BKFL9","",MAX(0,ROUND(BKFL9_STR_RCK(AB520,X520),1))))</f>
        <v/>
      </c>
    </row>
    <row r="521" spans="1:50" x14ac:dyDescent="0.25">
      <c r="A521" s="82" t="str">
        <f>IF(Input!A521="","",Input!A521)</f>
        <v/>
      </c>
      <c r="B521" s="82" t="str">
        <f>IF(Input!B521="","",Input!B521)</f>
        <v/>
      </c>
      <c r="C521" s="82" t="str">
        <f>IF(Input!D521="","",Input!D521)</f>
        <v/>
      </c>
      <c r="D521" s="82" t="str">
        <f>IF(Input!E521="","",Input!E521)</f>
        <v/>
      </c>
      <c r="E521" s="82" t="str">
        <f>IF(Input!F521="","",Input!F521)</f>
        <v/>
      </c>
      <c r="F521" s="82" t="str">
        <f>IF(Input!G521="","",Input!G521)</f>
        <v/>
      </c>
      <c r="G521" s="83" t="str">
        <f>IF(Input!H521="","",Input!H521)</f>
        <v/>
      </c>
      <c r="H521" s="82" t="str">
        <f>IF(Input!I521="","",Input!I521)</f>
        <v/>
      </c>
      <c r="I521" s="82" t="str">
        <f>IF(Input!J521="","",Input!J521)</f>
        <v/>
      </c>
      <c r="J521" s="82" t="str">
        <f>IF(Input!K521="","",Input!K521)</f>
        <v/>
      </c>
      <c r="K521" s="82" t="str">
        <f>IF(Input!L521="","",Input!L521)</f>
        <v/>
      </c>
      <c r="L521" s="70" t="str">
        <f>IF(B521="","",IF(B521="Box",4,IF(AND(Project!$B$12&gt;0,ISNUMBER(Project!$B$12)),Project!$B$12,12)))</f>
        <v/>
      </c>
      <c r="M521" s="66" t="str">
        <f t="shared" si="56"/>
        <v/>
      </c>
      <c r="N521" s="66" t="str">
        <f t="shared" si="57"/>
        <v/>
      </c>
      <c r="O521" s="67" t="str" cm="1">
        <f t="array" ref="O521">IF(A521="","",ROUND(IF(B521="Circular",Circular(M521),IF(B521="Box",Box(M521,N521),Elliptical(M521,N521))),3))</f>
        <v/>
      </c>
      <c r="P521" s="66" t="str">
        <f t="shared" si="58"/>
        <v/>
      </c>
      <c r="Q521" s="66" t="str" cm="1">
        <f t="array" ref="Q521">IF(M521="","",ROUND(W(M521),2))</f>
        <v/>
      </c>
      <c r="R521" s="66" t="str" cm="1">
        <f t="array" ref="R521">IF(M521="","",ROUND(Wb(Q521,M521),2))</f>
        <v/>
      </c>
      <c r="S521" s="66" t="str" cm="1">
        <f t="array" ref="S521">IF(R521="","",ROUND(K(R521,N521,L521),2))</f>
        <v/>
      </c>
      <c r="T521" s="66" t="str" cm="1">
        <f t="array" ref="T521">IF(S521="","",ROUND(K_3(S521,P521,L521),2))</f>
        <v/>
      </c>
      <c r="U521" s="66" t="str" cm="1">
        <f t="array" ref="U521">IF(S521="","",ROUND(Wt(I521,S521,L521),2))</f>
        <v/>
      </c>
      <c r="V521" s="92" t="str" cm="1">
        <f t="array" ref="V521">IF(A521="","",MAX(ROUND(L_B2(K521,N521),2),0))</f>
        <v/>
      </c>
      <c r="W521" s="92" t="str" cm="1">
        <f t="array" ref="W521">IF(A521="","",MAX(ROUND(L_Tc(K521,I521,N521),2),0))</f>
        <v/>
      </c>
      <c r="X521" s="92" t="str" cm="1">
        <f t="array" ref="X521">IF(N521="","",ROUND(L_Vc(K521,P521,N521),2))</f>
        <v/>
      </c>
      <c r="Y521" s="92" t="str">
        <f t="shared" si="59"/>
        <v/>
      </c>
      <c r="Z521" s="92" t="str">
        <f t="shared" si="60"/>
        <v/>
      </c>
      <c r="AA521" s="92" t="str">
        <f t="shared" si="61"/>
        <v/>
      </c>
      <c r="AB521" s="76" t="str" cm="1">
        <f t="array" ref="AB521">IF(A521="","",AREA_F(IF(RIGHT(G521,4)="ment",P521,I521),R521))</f>
        <v/>
      </c>
      <c r="AC521" s="76" t="str" cm="1">
        <f t="array" ref="AC521">IF(A521="","",ROUND(AREA_BC(R521,S521,N521,O521),2))</f>
        <v/>
      </c>
      <c r="AD521" s="76" t="str">
        <f t="shared" si="62"/>
        <v/>
      </c>
      <c r="AE521" s="76" t="str" cm="1">
        <f t="array" ref="AE521">IF(A521="","",ROUND(AREA_CT(S521,U521,I521),2))</f>
        <v/>
      </c>
      <c r="AF521" s="76" t="str" cm="1">
        <f t="array" ref="AF521">IF(A521="","",ROUND(AREA_VT(T521,U521,I521,P521),2))</f>
        <v/>
      </c>
      <c r="AG521" s="96" t="str" cm="1">
        <f t="array" ref="AG521">IF(A521="","",IF(INDEX(Table_Methods!A:F,MATCH(G521,Table_Methods!B:B,0),1)&lt;&gt;"BKFL1","",MAX(0,ROUND(BKFL1_CEB(AC521,AE521,AH521,F521,F521,J521),1))))</f>
        <v/>
      </c>
      <c r="AH521" s="96" t="str" cm="1">
        <f t="array" ref="AH521">IF(A521="","",IF(INDEX(Table_Methods!A:F,MATCH(G521,Table_Methods!B:B,0),1)&lt;&gt;"BKFL1","",MAX(0,ROUND(BKFL1_STR_NRK(AC521,AE521,K521,V521,W521),1))))</f>
        <v/>
      </c>
      <c r="AI521" s="96" t="str" cm="1">
        <f t="array" ref="AI521">IF(A521="","",IF(INDEX(Table_Methods!A:F,MATCH(G521,Table_Methods!B:B,0),1)&lt;&gt;"BKFL1","",MAX(0,ROUND(BKFL1_STR_RCK(AB521,F521),1))))</f>
        <v/>
      </c>
      <c r="AJ521" s="96" t="str" cm="1">
        <f t="array" ref="AJ521">IF(A521="","",IF(INDEX(Table_Methods!A:F,MATCH(G521,Table_Methods!B:B,0),1)&lt;&gt;"BKFL2","",MAX(0,ROUND(BKFL2_CEB(AC521,AD521,AK521,F521,F521,J521),1))))</f>
        <v/>
      </c>
      <c r="AK521" s="96" t="str" cm="1">
        <f t="array" ref="AK521">IF(A521="","",IF(INDEX(Table_Methods!A:F,MATCH(G521,Table_Methods!B:B,0),1)&lt;&gt;"BKFL2","",MAX(0,ROUND(BKFL2_STR_NRK(AC521,AD521,K521,V521,X521),1))))</f>
        <v/>
      </c>
      <c r="AL521" s="96" t="str" cm="1">
        <f t="array" ref="AL521">IF(A521="","",IF(INDEX(Table_Methods!A:F,MATCH(G521,Table_Methods!B:B,0),1)&lt;&gt;"BKFL2","",MAX(0,ROUND(BKFL2_STR_RCK(AB521,F521),1))))</f>
        <v/>
      </c>
      <c r="AM521" s="96" t="str" cm="1">
        <f t="array" ref="AM521">IF(A521="","",IF(INDEX(Table_Methods!A:F,MATCH(G521,Table_Methods!B:B,0),1)&lt;&gt;"BKFL3","",MAX(0,ROUND(BKFL3_STR(AC521+AE521,K521),1))))</f>
        <v/>
      </c>
      <c r="AN521" s="96" t="str" cm="1">
        <f t="array" ref="AN521">IF(A521="","",IF(INDEX(Table_Methods!A:F,MATCH(G521,Table_Methods!B:B,0),1)&lt;&gt;"BKFL6","",MAX(0,ROUND(BKFL6_CEB(AC521,AE521,AO521,F521,F521,J521),1))))</f>
        <v/>
      </c>
      <c r="AO521" s="97" t="str" cm="1">
        <f t="array" ref="AO521">IF(A521="","",IF(INDEX(Table_Methods!A:F,MATCH(G521,Table_Methods!B:B,0),1)&lt;&gt;"BKFL6","",MAX(0,ROUND(BKFL6_STR_NRK(AC521,K521,V521),1))))</f>
        <v/>
      </c>
      <c r="AP521" s="96" t="str" cm="1">
        <f t="array" ref="AP521">IF(A521="","",IF(INDEX(Table_Methods!A:F,MATCH(G521,Table_Methods!B:B,0),1)&lt;&gt;"BKFL6","",MAX(0,ROUND(BKFL6_STR_RCK(AB521,F521),1))))</f>
        <v/>
      </c>
      <c r="AQ521" s="97" t="str" cm="1">
        <f t="array" ref="AQ521">IF(A521="","",IF(INDEX(Table_Methods!A:F,MATCH(G521,Table_Methods!B:B,0),1)&lt;&gt;"BKFL7","",MAX(0,ROUND(BKFL7_CEB(AC521,AD521,AR521,F521,F521,J521),1))))</f>
        <v/>
      </c>
      <c r="AR521" s="96" t="str" cm="1">
        <f t="array" ref="AR521">IF(A521="","",IF(INDEX(Table_Methods!A:F,MATCH(G521,Table_Methods!B:B,0),1)&lt;&gt;"BKFL7","",MAX(0,ROUND(BKFL7_STR_NRK(AC521,K521,V521),1))))</f>
        <v/>
      </c>
      <c r="AS521" s="96" t="str" cm="1">
        <f t="array" ref="AS521">IF(A521="","",IF(INDEX(Table_Methods!A:F,MATCH(G521,Table_Methods!B:B,0),1)&lt;&gt;"BKFL7","",MAX(0,ROUND(BKFL7_STR_RCK(AB521,F521),1))))</f>
        <v/>
      </c>
      <c r="AT521" s="97" t="str" cm="1">
        <f t="array" ref="AT521">IF(A521="","",IF(INDEX(Table_Methods!A:F,MATCH(G521,Table_Methods!B:B,0),1)&lt;&gt;"BKFL8","",MAX(0,ROUND(BKFL8_CEB(AF521,Z521,AA521),1))))</f>
        <v/>
      </c>
      <c r="AU521" s="96" t="str" cm="1">
        <f t="array" ref="AU521">IF(A521="","",IF(INDEX(Table_Methods!A:F,MATCH(G521,Table_Methods!B:B,0),1)&lt;&gt;"BKFL8","",MAX(0,ROUND(BKFL8_STR_NRK(AC521,AD521,X521,Y521,Z521),1))))</f>
        <v/>
      </c>
      <c r="AV521" s="96" t="str" cm="1">
        <f t="array" ref="AV521">IF(A521="","",IF(INDEX(Table_Methods!A:F,MATCH(G521,Table_Methods!B:B,0),1)&lt;&gt;"BKFL8","",MAX(0,ROUND(BKFL8_STR_RCK(AB521,X521),1))))</f>
        <v/>
      </c>
      <c r="AW521" s="96" t="str" cm="1">
        <f t="array" ref="AW521">IF(A521="","",IF(INDEX(Table_Methods!A:F,MATCH(G521,Table_Methods!B:B,0),1)&lt;&gt;"BKFL9","",MAX(0,ROUND(BKFL9_STR_NRK(AC521,AD521,X521,Y521,Z521),1))))</f>
        <v/>
      </c>
      <c r="AX521" s="96" t="str" cm="1">
        <f t="array" ref="AX521">IF(A521="","",IF(INDEX(Table_Methods!A:F,MATCH(G521,Table_Methods!B:B,0),1)&lt;&gt;"BKFL9","",MAX(0,ROUND(BKFL9_STR_RCK(AB521,X521),1))))</f>
        <v/>
      </c>
    </row>
    <row r="522" spans="1:50" x14ac:dyDescent="0.25">
      <c r="A522" s="82" t="str">
        <f>IF(Input!A522="","",Input!A522)</f>
        <v/>
      </c>
      <c r="B522" s="82" t="str">
        <f>IF(Input!B522="","",Input!B522)</f>
        <v/>
      </c>
      <c r="C522" s="82" t="str">
        <f>IF(Input!D522="","",Input!D522)</f>
        <v/>
      </c>
      <c r="D522" s="82" t="str">
        <f>IF(Input!E522="","",Input!E522)</f>
        <v/>
      </c>
      <c r="E522" s="82" t="str">
        <f>IF(Input!F522="","",Input!F522)</f>
        <v/>
      </c>
      <c r="F522" s="82" t="str">
        <f>IF(Input!G522="","",Input!G522)</f>
        <v/>
      </c>
      <c r="G522" s="83" t="str">
        <f>IF(Input!H522="","",Input!H522)</f>
        <v/>
      </c>
      <c r="H522" s="82" t="str">
        <f>IF(Input!I522="","",Input!I522)</f>
        <v/>
      </c>
      <c r="I522" s="82" t="str">
        <f>IF(Input!J522="","",Input!J522)</f>
        <v/>
      </c>
      <c r="J522" s="82" t="str">
        <f>IF(Input!K522="","",Input!K522)</f>
        <v/>
      </c>
      <c r="K522" s="82" t="str">
        <f>IF(Input!L522="","",Input!L522)</f>
        <v/>
      </c>
      <c r="L522" s="70" t="str">
        <f>IF(B522="","",IF(B522="Box",4,IF(AND(Project!$B$12&gt;0,ISNUMBER(Project!$B$12)),Project!$B$12,12)))</f>
        <v/>
      </c>
      <c r="M522" s="66" t="str">
        <f t="shared" si="56"/>
        <v/>
      </c>
      <c r="N522" s="66" t="str">
        <f t="shared" si="57"/>
        <v/>
      </c>
      <c r="O522" s="67" t="str" cm="1">
        <f t="array" ref="O522">IF(A522="","",ROUND(IF(B522="Circular",Circular(M522),IF(B522="Box",Box(M522,N522),Elliptical(M522,N522))),3))</f>
        <v/>
      </c>
      <c r="P522" s="66" t="str">
        <f t="shared" si="58"/>
        <v/>
      </c>
      <c r="Q522" s="66" t="str" cm="1">
        <f t="array" ref="Q522">IF(M522="","",ROUND(W(M522),2))</f>
        <v/>
      </c>
      <c r="R522" s="66" t="str" cm="1">
        <f t="array" ref="R522">IF(M522="","",ROUND(Wb(Q522,M522),2))</f>
        <v/>
      </c>
      <c r="S522" s="66" t="str" cm="1">
        <f t="array" ref="S522">IF(R522="","",ROUND(K(R522,N522,L522),2))</f>
        <v/>
      </c>
      <c r="T522" s="66" t="str" cm="1">
        <f t="array" ref="T522">IF(S522="","",ROUND(K_3(S522,P522,L522),2))</f>
        <v/>
      </c>
      <c r="U522" s="66" t="str" cm="1">
        <f t="array" ref="U522">IF(S522="","",ROUND(Wt(I522,S522,L522),2))</f>
        <v/>
      </c>
      <c r="V522" s="92" t="str" cm="1">
        <f t="array" ref="V522">IF(A522="","",MAX(ROUND(L_B2(K522,N522),2),0))</f>
        <v/>
      </c>
      <c r="W522" s="92" t="str" cm="1">
        <f t="array" ref="W522">IF(A522="","",MAX(ROUND(L_Tc(K522,I522,N522),2),0))</f>
        <v/>
      </c>
      <c r="X522" s="92" t="str" cm="1">
        <f t="array" ref="X522">IF(N522="","",ROUND(L_Vc(K522,P522,N522),2))</f>
        <v/>
      </c>
      <c r="Y522" s="92" t="str">
        <f t="shared" si="59"/>
        <v/>
      </c>
      <c r="Z522" s="92" t="str">
        <f t="shared" si="60"/>
        <v/>
      </c>
      <c r="AA522" s="92" t="str">
        <f t="shared" si="61"/>
        <v/>
      </c>
      <c r="AB522" s="76" t="str" cm="1">
        <f t="array" ref="AB522">IF(A522="","",AREA_F(IF(RIGHT(G522,4)="ment",P522,I522),R522))</f>
        <v/>
      </c>
      <c r="AC522" s="76" t="str" cm="1">
        <f t="array" ref="AC522">IF(A522="","",ROUND(AREA_BC(R522,S522,N522,O522),2))</f>
        <v/>
      </c>
      <c r="AD522" s="76" t="str">
        <f t="shared" si="62"/>
        <v/>
      </c>
      <c r="AE522" s="76" t="str" cm="1">
        <f t="array" ref="AE522">IF(A522="","",ROUND(AREA_CT(S522,U522,I522),2))</f>
        <v/>
      </c>
      <c r="AF522" s="76" t="str" cm="1">
        <f t="array" ref="AF522">IF(A522="","",ROUND(AREA_VT(T522,U522,I522,P522),2))</f>
        <v/>
      </c>
      <c r="AG522" s="96" t="str" cm="1">
        <f t="array" ref="AG522">IF(A522="","",IF(INDEX(Table_Methods!A:F,MATCH(G522,Table_Methods!B:B,0),1)&lt;&gt;"BKFL1","",MAX(0,ROUND(BKFL1_CEB(AC522,AE522,AH522,F522,F522,J522),1))))</f>
        <v/>
      </c>
      <c r="AH522" s="96" t="str" cm="1">
        <f t="array" ref="AH522">IF(A522="","",IF(INDEX(Table_Methods!A:F,MATCH(G522,Table_Methods!B:B,0),1)&lt;&gt;"BKFL1","",MAX(0,ROUND(BKFL1_STR_NRK(AC522,AE522,K522,V522,W522),1))))</f>
        <v/>
      </c>
      <c r="AI522" s="96" t="str" cm="1">
        <f t="array" ref="AI522">IF(A522="","",IF(INDEX(Table_Methods!A:F,MATCH(G522,Table_Methods!B:B,0),1)&lt;&gt;"BKFL1","",MAX(0,ROUND(BKFL1_STR_RCK(AB522,F522),1))))</f>
        <v/>
      </c>
      <c r="AJ522" s="96" t="str" cm="1">
        <f t="array" ref="AJ522">IF(A522="","",IF(INDEX(Table_Methods!A:F,MATCH(G522,Table_Methods!B:B,0),1)&lt;&gt;"BKFL2","",MAX(0,ROUND(BKFL2_CEB(AC522,AD522,AK522,F522,F522,J522),1))))</f>
        <v/>
      </c>
      <c r="AK522" s="96" t="str" cm="1">
        <f t="array" ref="AK522">IF(A522="","",IF(INDEX(Table_Methods!A:F,MATCH(G522,Table_Methods!B:B,0),1)&lt;&gt;"BKFL2","",MAX(0,ROUND(BKFL2_STR_NRK(AC522,AD522,K522,V522,X522),1))))</f>
        <v/>
      </c>
      <c r="AL522" s="96" t="str" cm="1">
        <f t="array" ref="AL522">IF(A522="","",IF(INDEX(Table_Methods!A:F,MATCH(G522,Table_Methods!B:B,0),1)&lt;&gt;"BKFL2","",MAX(0,ROUND(BKFL2_STR_RCK(AB522,F522),1))))</f>
        <v/>
      </c>
      <c r="AM522" s="96" t="str" cm="1">
        <f t="array" ref="AM522">IF(A522="","",IF(INDEX(Table_Methods!A:F,MATCH(G522,Table_Methods!B:B,0),1)&lt;&gt;"BKFL3","",MAX(0,ROUND(BKFL3_STR(AC522+AE522,K522),1))))</f>
        <v/>
      </c>
      <c r="AN522" s="96" t="str" cm="1">
        <f t="array" ref="AN522">IF(A522="","",IF(INDEX(Table_Methods!A:F,MATCH(G522,Table_Methods!B:B,0),1)&lt;&gt;"BKFL6","",MAX(0,ROUND(BKFL6_CEB(AC522,AE522,AO522,F522,F522,J522),1))))</f>
        <v/>
      </c>
      <c r="AO522" s="97" t="str" cm="1">
        <f t="array" ref="AO522">IF(A522="","",IF(INDEX(Table_Methods!A:F,MATCH(G522,Table_Methods!B:B,0),1)&lt;&gt;"BKFL6","",MAX(0,ROUND(BKFL6_STR_NRK(AC522,K522,V522),1))))</f>
        <v/>
      </c>
      <c r="AP522" s="96" t="str" cm="1">
        <f t="array" ref="AP522">IF(A522="","",IF(INDEX(Table_Methods!A:F,MATCH(G522,Table_Methods!B:B,0),1)&lt;&gt;"BKFL6","",MAX(0,ROUND(BKFL6_STR_RCK(AB522,F522),1))))</f>
        <v/>
      </c>
      <c r="AQ522" s="97" t="str" cm="1">
        <f t="array" ref="AQ522">IF(A522="","",IF(INDEX(Table_Methods!A:F,MATCH(G522,Table_Methods!B:B,0),1)&lt;&gt;"BKFL7","",MAX(0,ROUND(BKFL7_CEB(AC522,AD522,AR522,F522,F522,J522),1))))</f>
        <v/>
      </c>
      <c r="AR522" s="96" t="str" cm="1">
        <f t="array" ref="AR522">IF(A522="","",IF(INDEX(Table_Methods!A:F,MATCH(G522,Table_Methods!B:B,0),1)&lt;&gt;"BKFL7","",MAX(0,ROUND(BKFL7_STR_NRK(AC522,K522,V522),1))))</f>
        <v/>
      </c>
      <c r="AS522" s="96" t="str" cm="1">
        <f t="array" ref="AS522">IF(A522="","",IF(INDEX(Table_Methods!A:F,MATCH(G522,Table_Methods!B:B,0),1)&lt;&gt;"BKFL7","",MAX(0,ROUND(BKFL7_STR_RCK(AB522,F522),1))))</f>
        <v/>
      </c>
      <c r="AT522" s="97" t="str" cm="1">
        <f t="array" ref="AT522">IF(A522="","",IF(INDEX(Table_Methods!A:F,MATCH(G522,Table_Methods!B:B,0),1)&lt;&gt;"BKFL8","",MAX(0,ROUND(BKFL8_CEB(AF522,Z522,AA522),1))))</f>
        <v/>
      </c>
      <c r="AU522" s="96" t="str" cm="1">
        <f t="array" ref="AU522">IF(A522="","",IF(INDEX(Table_Methods!A:F,MATCH(G522,Table_Methods!B:B,0),1)&lt;&gt;"BKFL8","",MAX(0,ROUND(BKFL8_STR_NRK(AC522,AD522,X522,Y522,Z522),1))))</f>
        <v/>
      </c>
      <c r="AV522" s="96" t="str" cm="1">
        <f t="array" ref="AV522">IF(A522="","",IF(INDEX(Table_Methods!A:F,MATCH(G522,Table_Methods!B:B,0),1)&lt;&gt;"BKFL8","",MAX(0,ROUND(BKFL8_STR_RCK(AB522,X522),1))))</f>
        <v/>
      </c>
      <c r="AW522" s="96" t="str" cm="1">
        <f t="array" ref="AW522">IF(A522="","",IF(INDEX(Table_Methods!A:F,MATCH(G522,Table_Methods!B:B,0),1)&lt;&gt;"BKFL9","",MAX(0,ROUND(BKFL9_STR_NRK(AC522,AD522,X522,Y522,Z522),1))))</f>
        <v/>
      </c>
      <c r="AX522" s="96" t="str" cm="1">
        <f t="array" ref="AX522">IF(A522="","",IF(INDEX(Table_Methods!A:F,MATCH(G522,Table_Methods!B:B,0),1)&lt;&gt;"BKFL9","",MAX(0,ROUND(BKFL9_STR_RCK(AB522,X522),1))))</f>
        <v/>
      </c>
    </row>
    <row r="523" spans="1:50" x14ac:dyDescent="0.25">
      <c r="A523" s="82" t="str">
        <f>IF(Input!A523="","",Input!A523)</f>
        <v/>
      </c>
      <c r="B523" s="82" t="str">
        <f>IF(Input!B523="","",Input!B523)</f>
        <v/>
      </c>
      <c r="C523" s="82" t="str">
        <f>IF(Input!D523="","",Input!D523)</f>
        <v/>
      </c>
      <c r="D523" s="82" t="str">
        <f>IF(Input!E523="","",Input!E523)</f>
        <v/>
      </c>
      <c r="E523" s="82" t="str">
        <f>IF(Input!F523="","",Input!F523)</f>
        <v/>
      </c>
      <c r="F523" s="82" t="str">
        <f>IF(Input!G523="","",Input!G523)</f>
        <v/>
      </c>
      <c r="G523" s="83" t="str">
        <f>IF(Input!H523="","",Input!H523)</f>
        <v/>
      </c>
      <c r="H523" s="82" t="str">
        <f>IF(Input!I523="","",Input!I523)</f>
        <v/>
      </c>
      <c r="I523" s="82" t="str">
        <f>IF(Input!J523="","",Input!J523)</f>
        <v/>
      </c>
      <c r="J523" s="82" t="str">
        <f>IF(Input!K523="","",Input!K523)</f>
        <v/>
      </c>
      <c r="K523" s="82" t="str">
        <f>IF(Input!L523="","",Input!L523)</f>
        <v/>
      </c>
      <c r="L523" s="70" t="str">
        <f>IF(B523="","",IF(B523="Box",4,IF(AND(Project!$B$12&gt;0,ISNUMBER(Project!$B$12)),Project!$B$12,12)))</f>
        <v/>
      </c>
      <c r="M523" s="66" t="str">
        <f t="shared" si="56"/>
        <v/>
      </c>
      <c r="N523" s="66" t="str">
        <f t="shared" si="57"/>
        <v/>
      </c>
      <c r="O523" s="67" t="str" cm="1">
        <f t="array" ref="O523">IF(A523="","",ROUND(IF(B523="Circular",Circular(M523),IF(B523="Box",Box(M523,N523),Elliptical(M523,N523))),3))</f>
        <v/>
      </c>
      <c r="P523" s="66" t="str">
        <f t="shared" si="58"/>
        <v/>
      </c>
      <c r="Q523" s="66" t="str" cm="1">
        <f t="array" ref="Q523">IF(M523="","",ROUND(W(M523),2))</f>
        <v/>
      </c>
      <c r="R523" s="66" t="str" cm="1">
        <f t="array" ref="R523">IF(M523="","",ROUND(Wb(Q523,M523),2))</f>
        <v/>
      </c>
      <c r="S523" s="66" t="str" cm="1">
        <f t="array" ref="S523">IF(R523="","",ROUND(K(R523,N523,L523),2))</f>
        <v/>
      </c>
      <c r="T523" s="66" t="str" cm="1">
        <f t="array" ref="T523">IF(S523="","",ROUND(K_3(S523,P523,L523),2))</f>
        <v/>
      </c>
      <c r="U523" s="66" t="str" cm="1">
        <f t="array" ref="U523">IF(S523="","",ROUND(Wt(I523,S523,L523),2))</f>
        <v/>
      </c>
      <c r="V523" s="92" t="str" cm="1">
        <f t="array" ref="V523">IF(A523="","",MAX(ROUND(L_B2(K523,N523),2),0))</f>
        <v/>
      </c>
      <c r="W523" s="92" t="str" cm="1">
        <f t="array" ref="W523">IF(A523="","",MAX(ROUND(L_Tc(K523,I523,N523),2),0))</f>
        <v/>
      </c>
      <c r="X523" s="92" t="str" cm="1">
        <f t="array" ref="X523">IF(N523="","",ROUND(L_Vc(K523,P523,N523),2))</f>
        <v/>
      </c>
      <c r="Y523" s="92" t="str">
        <f t="shared" si="59"/>
        <v/>
      </c>
      <c r="Z523" s="92" t="str">
        <f t="shared" si="60"/>
        <v/>
      </c>
      <c r="AA523" s="92" t="str">
        <f t="shared" si="61"/>
        <v/>
      </c>
      <c r="AB523" s="76" t="str" cm="1">
        <f t="array" ref="AB523">IF(A523="","",AREA_F(IF(RIGHT(G523,4)="ment",P523,I523),R523))</f>
        <v/>
      </c>
      <c r="AC523" s="76" t="str" cm="1">
        <f t="array" ref="AC523">IF(A523="","",ROUND(AREA_BC(R523,S523,N523,O523),2))</f>
        <v/>
      </c>
      <c r="AD523" s="76" t="str">
        <f t="shared" si="62"/>
        <v/>
      </c>
      <c r="AE523" s="76" t="str" cm="1">
        <f t="array" ref="AE523">IF(A523="","",ROUND(AREA_CT(S523,U523,I523),2))</f>
        <v/>
      </c>
      <c r="AF523" s="76" t="str" cm="1">
        <f t="array" ref="AF523">IF(A523="","",ROUND(AREA_VT(T523,U523,I523,P523),2))</f>
        <v/>
      </c>
      <c r="AG523" s="96" t="str" cm="1">
        <f t="array" ref="AG523">IF(A523="","",IF(INDEX(Table_Methods!A:F,MATCH(G523,Table_Methods!B:B,0),1)&lt;&gt;"BKFL1","",MAX(0,ROUND(BKFL1_CEB(AC523,AE523,AH523,F523,F523,J523),1))))</f>
        <v/>
      </c>
      <c r="AH523" s="96" t="str" cm="1">
        <f t="array" ref="AH523">IF(A523="","",IF(INDEX(Table_Methods!A:F,MATCH(G523,Table_Methods!B:B,0),1)&lt;&gt;"BKFL1","",MAX(0,ROUND(BKFL1_STR_NRK(AC523,AE523,K523,V523,W523),1))))</f>
        <v/>
      </c>
      <c r="AI523" s="96" t="str" cm="1">
        <f t="array" ref="AI523">IF(A523="","",IF(INDEX(Table_Methods!A:F,MATCH(G523,Table_Methods!B:B,0),1)&lt;&gt;"BKFL1","",MAX(0,ROUND(BKFL1_STR_RCK(AB523,F523),1))))</f>
        <v/>
      </c>
      <c r="AJ523" s="96" t="str" cm="1">
        <f t="array" ref="AJ523">IF(A523="","",IF(INDEX(Table_Methods!A:F,MATCH(G523,Table_Methods!B:B,0),1)&lt;&gt;"BKFL2","",MAX(0,ROUND(BKFL2_CEB(AC523,AD523,AK523,F523,F523,J523),1))))</f>
        <v/>
      </c>
      <c r="AK523" s="96" t="str" cm="1">
        <f t="array" ref="AK523">IF(A523="","",IF(INDEX(Table_Methods!A:F,MATCH(G523,Table_Methods!B:B,0),1)&lt;&gt;"BKFL2","",MAX(0,ROUND(BKFL2_STR_NRK(AC523,AD523,K523,V523,X523),1))))</f>
        <v/>
      </c>
      <c r="AL523" s="96" t="str" cm="1">
        <f t="array" ref="AL523">IF(A523="","",IF(INDEX(Table_Methods!A:F,MATCH(G523,Table_Methods!B:B,0),1)&lt;&gt;"BKFL2","",MAX(0,ROUND(BKFL2_STR_RCK(AB523,F523),1))))</f>
        <v/>
      </c>
      <c r="AM523" s="96" t="str" cm="1">
        <f t="array" ref="AM523">IF(A523="","",IF(INDEX(Table_Methods!A:F,MATCH(G523,Table_Methods!B:B,0),1)&lt;&gt;"BKFL3","",MAX(0,ROUND(BKFL3_STR(AC523+AE523,K523),1))))</f>
        <v/>
      </c>
      <c r="AN523" s="96" t="str" cm="1">
        <f t="array" ref="AN523">IF(A523="","",IF(INDEX(Table_Methods!A:F,MATCH(G523,Table_Methods!B:B,0),1)&lt;&gt;"BKFL6","",MAX(0,ROUND(BKFL6_CEB(AC523,AE523,AO523,F523,F523,J523),1))))</f>
        <v/>
      </c>
      <c r="AO523" s="97" t="str" cm="1">
        <f t="array" ref="AO523">IF(A523="","",IF(INDEX(Table_Methods!A:F,MATCH(G523,Table_Methods!B:B,0),1)&lt;&gt;"BKFL6","",MAX(0,ROUND(BKFL6_STR_NRK(AC523,K523,V523),1))))</f>
        <v/>
      </c>
      <c r="AP523" s="96" t="str" cm="1">
        <f t="array" ref="AP523">IF(A523="","",IF(INDEX(Table_Methods!A:F,MATCH(G523,Table_Methods!B:B,0),1)&lt;&gt;"BKFL6","",MAX(0,ROUND(BKFL6_STR_RCK(AB523,F523),1))))</f>
        <v/>
      </c>
      <c r="AQ523" s="97" t="str" cm="1">
        <f t="array" ref="AQ523">IF(A523="","",IF(INDEX(Table_Methods!A:F,MATCH(G523,Table_Methods!B:B,0),1)&lt;&gt;"BKFL7","",MAX(0,ROUND(BKFL7_CEB(AC523,AD523,AR523,F523,F523,J523),1))))</f>
        <v/>
      </c>
      <c r="AR523" s="96" t="str" cm="1">
        <f t="array" ref="AR523">IF(A523="","",IF(INDEX(Table_Methods!A:F,MATCH(G523,Table_Methods!B:B,0),1)&lt;&gt;"BKFL7","",MAX(0,ROUND(BKFL7_STR_NRK(AC523,K523,V523),1))))</f>
        <v/>
      </c>
      <c r="AS523" s="96" t="str" cm="1">
        <f t="array" ref="AS523">IF(A523="","",IF(INDEX(Table_Methods!A:F,MATCH(G523,Table_Methods!B:B,0),1)&lt;&gt;"BKFL7","",MAX(0,ROUND(BKFL7_STR_RCK(AB523,F523),1))))</f>
        <v/>
      </c>
      <c r="AT523" s="97" t="str" cm="1">
        <f t="array" ref="AT523">IF(A523="","",IF(INDEX(Table_Methods!A:F,MATCH(G523,Table_Methods!B:B,0),1)&lt;&gt;"BKFL8","",MAX(0,ROUND(BKFL8_CEB(AF523,Z523,AA523),1))))</f>
        <v/>
      </c>
      <c r="AU523" s="96" t="str" cm="1">
        <f t="array" ref="AU523">IF(A523="","",IF(INDEX(Table_Methods!A:F,MATCH(G523,Table_Methods!B:B,0),1)&lt;&gt;"BKFL8","",MAX(0,ROUND(BKFL8_STR_NRK(AC523,AD523,X523,Y523,Z523),1))))</f>
        <v/>
      </c>
      <c r="AV523" s="96" t="str" cm="1">
        <f t="array" ref="AV523">IF(A523="","",IF(INDEX(Table_Methods!A:F,MATCH(G523,Table_Methods!B:B,0),1)&lt;&gt;"BKFL8","",MAX(0,ROUND(BKFL8_STR_RCK(AB523,X523),1))))</f>
        <v/>
      </c>
      <c r="AW523" s="96" t="str" cm="1">
        <f t="array" ref="AW523">IF(A523="","",IF(INDEX(Table_Methods!A:F,MATCH(G523,Table_Methods!B:B,0),1)&lt;&gt;"BKFL9","",MAX(0,ROUND(BKFL9_STR_NRK(AC523,AD523,X523,Y523,Z523),1))))</f>
        <v/>
      </c>
      <c r="AX523" s="96" t="str" cm="1">
        <f t="array" ref="AX523">IF(A523="","",IF(INDEX(Table_Methods!A:F,MATCH(G523,Table_Methods!B:B,0),1)&lt;&gt;"BKFL9","",MAX(0,ROUND(BKFL9_STR_RCK(AB523,X523),1))))</f>
        <v/>
      </c>
    </row>
    <row r="524" spans="1:50" x14ac:dyDescent="0.25">
      <c r="A524" s="82" t="str">
        <f>IF(Input!A524="","",Input!A524)</f>
        <v/>
      </c>
      <c r="B524" s="82" t="str">
        <f>IF(Input!B524="","",Input!B524)</f>
        <v/>
      </c>
      <c r="C524" s="82" t="str">
        <f>IF(Input!D524="","",Input!D524)</f>
        <v/>
      </c>
      <c r="D524" s="82" t="str">
        <f>IF(Input!E524="","",Input!E524)</f>
        <v/>
      </c>
      <c r="E524" s="82" t="str">
        <f>IF(Input!F524="","",Input!F524)</f>
        <v/>
      </c>
      <c r="F524" s="82" t="str">
        <f>IF(Input!G524="","",Input!G524)</f>
        <v/>
      </c>
      <c r="G524" s="83" t="str">
        <f>IF(Input!H524="","",Input!H524)</f>
        <v/>
      </c>
      <c r="H524" s="82" t="str">
        <f>IF(Input!I524="","",Input!I524)</f>
        <v/>
      </c>
      <c r="I524" s="82" t="str">
        <f>IF(Input!J524="","",Input!J524)</f>
        <v/>
      </c>
      <c r="J524" s="82" t="str">
        <f>IF(Input!K524="","",Input!K524)</f>
        <v/>
      </c>
      <c r="K524" s="82" t="str">
        <f>IF(Input!L524="","",Input!L524)</f>
        <v/>
      </c>
      <c r="L524" s="70" t="str">
        <f>IF(B524="","",IF(B524="Box",4,IF(AND(Project!$B$12&gt;0,ISNUMBER(Project!$B$12)),Project!$B$12,12)))</f>
        <v/>
      </c>
      <c r="M524" s="66" t="str">
        <f t="shared" si="56"/>
        <v/>
      </c>
      <c r="N524" s="66" t="str">
        <f t="shared" si="57"/>
        <v/>
      </c>
      <c r="O524" s="67" t="str" cm="1">
        <f t="array" ref="O524">IF(A524="","",ROUND(IF(B524="Circular",Circular(M524),IF(B524="Box",Box(M524,N524),Elliptical(M524,N524))),3))</f>
        <v/>
      </c>
      <c r="P524" s="66" t="str">
        <f t="shared" si="58"/>
        <v/>
      </c>
      <c r="Q524" s="66" t="str" cm="1">
        <f t="array" ref="Q524">IF(M524="","",ROUND(W(M524),2))</f>
        <v/>
      </c>
      <c r="R524" s="66" t="str" cm="1">
        <f t="array" ref="R524">IF(M524="","",ROUND(Wb(Q524,M524),2))</f>
        <v/>
      </c>
      <c r="S524" s="66" t="str" cm="1">
        <f t="array" ref="S524">IF(R524="","",ROUND(K(R524,N524,L524),2))</f>
        <v/>
      </c>
      <c r="T524" s="66" t="str" cm="1">
        <f t="array" ref="T524">IF(S524="","",ROUND(K_3(S524,P524,L524),2))</f>
        <v/>
      </c>
      <c r="U524" s="66" t="str" cm="1">
        <f t="array" ref="U524">IF(S524="","",ROUND(Wt(I524,S524,L524),2))</f>
        <v/>
      </c>
      <c r="V524" s="92" t="str" cm="1">
        <f t="array" ref="V524">IF(A524="","",MAX(ROUND(L_B2(K524,N524),2),0))</f>
        <v/>
      </c>
      <c r="W524" s="92" t="str" cm="1">
        <f t="array" ref="W524">IF(A524="","",MAX(ROUND(L_Tc(K524,I524,N524),2),0))</f>
        <v/>
      </c>
      <c r="X524" s="92" t="str" cm="1">
        <f t="array" ref="X524">IF(N524="","",ROUND(L_Vc(K524,P524,N524),2))</f>
        <v/>
      </c>
      <c r="Y524" s="92" t="str">
        <f t="shared" si="59"/>
        <v/>
      </c>
      <c r="Z524" s="92" t="str">
        <f t="shared" si="60"/>
        <v/>
      </c>
      <c r="AA524" s="92" t="str">
        <f t="shared" si="61"/>
        <v/>
      </c>
      <c r="AB524" s="76" t="str" cm="1">
        <f t="array" ref="AB524">IF(A524="","",AREA_F(IF(RIGHT(G524,4)="ment",P524,I524),R524))</f>
        <v/>
      </c>
      <c r="AC524" s="76" t="str" cm="1">
        <f t="array" ref="AC524">IF(A524="","",ROUND(AREA_BC(R524,S524,N524,O524),2))</f>
        <v/>
      </c>
      <c r="AD524" s="76" t="str">
        <f t="shared" si="62"/>
        <v/>
      </c>
      <c r="AE524" s="76" t="str" cm="1">
        <f t="array" ref="AE524">IF(A524="","",ROUND(AREA_CT(S524,U524,I524),2))</f>
        <v/>
      </c>
      <c r="AF524" s="76" t="str" cm="1">
        <f t="array" ref="AF524">IF(A524="","",ROUND(AREA_VT(T524,U524,I524,P524),2))</f>
        <v/>
      </c>
      <c r="AG524" s="96" t="str" cm="1">
        <f t="array" ref="AG524">IF(A524="","",IF(INDEX(Table_Methods!A:F,MATCH(G524,Table_Methods!B:B,0),1)&lt;&gt;"BKFL1","",MAX(0,ROUND(BKFL1_CEB(AC524,AE524,AH524,F524,F524,J524),1))))</f>
        <v/>
      </c>
      <c r="AH524" s="96" t="str" cm="1">
        <f t="array" ref="AH524">IF(A524="","",IF(INDEX(Table_Methods!A:F,MATCH(G524,Table_Methods!B:B,0),1)&lt;&gt;"BKFL1","",MAX(0,ROUND(BKFL1_STR_NRK(AC524,AE524,K524,V524,W524),1))))</f>
        <v/>
      </c>
      <c r="AI524" s="96" t="str" cm="1">
        <f t="array" ref="AI524">IF(A524="","",IF(INDEX(Table_Methods!A:F,MATCH(G524,Table_Methods!B:B,0),1)&lt;&gt;"BKFL1","",MAX(0,ROUND(BKFL1_STR_RCK(AB524,F524),1))))</f>
        <v/>
      </c>
      <c r="AJ524" s="96" t="str" cm="1">
        <f t="array" ref="AJ524">IF(A524="","",IF(INDEX(Table_Methods!A:F,MATCH(G524,Table_Methods!B:B,0),1)&lt;&gt;"BKFL2","",MAX(0,ROUND(BKFL2_CEB(AC524,AD524,AK524,F524,F524,J524),1))))</f>
        <v/>
      </c>
      <c r="AK524" s="96" t="str" cm="1">
        <f t="array" ref="AK524">IF(A524="","",IF(INDEX(Table_Methods!A:F,MATCH(G524,Table_Methods!B:B,0),1)&lt;&gt;"BKFL2","",MAX(0,ROUND(BKFL2_STR_NRK(AC524,AD524,K524,V524,X524),1))))</f>
        <v/>
      </c>
      <c r="AL524" s="96" t="str" cm="1">
        <f t="array" ref="AL524">IF(A524="","",IF(INDEX(Table_Methods!A:F,MATCH(G524,Table_Methods!B:B,0),1)&lt;&gt;"BKFL2","",MAX(0,ROUND(BKFL2_STR_RCK(AB524,F524),1))))</f>
        <v/>
      </c>
      <c r="AM524" s="96" t="str" cm="1">
        <f t="array" ref="AM524">IF(A524="","",IF(INDEX(Table_Methods!A:F,MATCH(G524,Table_Methods!B:B,0),1)&lt;&gt;"BKFL3","",MAX(0,ROUND(BKFL3_STR(AC524+AE524,K524),1))))</f>
        <v/>
      </c>
      <c r="AN524" s="96" t="str" cm="1">
        <f t="array" ref="AN524">IF(A524="","",IF(INDEX(Table_Methods!A:F,MATCH(G524,Table_Methods!B:B,0),1)&lt;&gt;"BKFL6","",MAX(0,ROUND(BKFL6_CEB(AC524,AE524,AO524,F524,F524,J524),1))))</f>
        <v/>
      </c>
      <c r="AO524" s="97" t="str" cm="1">
        <f t="array" ref="AO524">IF(A524="","",IF(INDEX(Table_Methods!A:F,MATCH(G524,Table_Methods!B:B,0),1)&lt;&gt;"BKFL6","",MAX(0,ROUND(BKFL6_STR_NRK(AC524,K524,V524),1))))</f>
        <v/>
      </c>
      <c r="AP524" s="96" t="str" cm="1">
        <f t="array" ref="AP524">IF(A524="","",IF(INDEX(Table_Methods!A:F,MATCH(G524,Table_Methods!B:B,0),1)&lt;&gt;"BKFL6","",MAX(0,ROUND(BKFL6_STR_RCK(AB524,F524),1))))</f>
        <v/>
      </c>
      <c r="AQ524" s="97" t="str" cm="1">
        <f t="array" ref="AQ524">IF(A524="","",IF(INDEX(Table_Methods!A:F,MATCH(G524,Table_Methods!B:B,0),1)&lt;&gt;"BKFL7","",MAX(0,ROUND(BKFL7_CEB(AC524,AD524,AR524,F524,F524,J524),1))))</f>
        <v/>
      </c>
      <c r="AR524" s="96" t="str" cm="1">
        <f t="array" ref="AR524">IF(A524="","",IF(INDEX(Table_Methods!A:F,MATCH(G524,Table_Methods!B:B,0),1)&lt;&gt;"BKFL7","",MAX(0,ROUND(BKFL7_STR_NRK(AC524,K524,V524),1))))</f>
        <v/>
      </c>
      <c r="AS524" s="96" t="str" cm="1">
        <f t="array" ref="AS524">IF(A524="","",IF(INDEX(Table_Methods!A:F,MATCH(G524,Table_Methods!B:B,0),1)&lt;&gt;"BKFL7","",MAX(0,ROUND(BKFL7_STR_RCK(AB524,F524),1))))</f>
        <v/>
      </c>
      <c r="AT524" s="97" t="str" cm="1">
        <f t="array" ref="AT524">IF(A524="","",IF(INDEX(Table_Methods!A:F,MATCH(G524,Table_Methods!B:B,0),1)&lt;&gt;"BKFL8","",MAX(0,ROUND(BKFL8_CEB(AF524,Z524,AA524),1))))</f>
        <v/>
      </c>
      <c r="AU524" s="96" t="str" cm="1">
        <f t="array" ref="AU524">IF(A524="","",IF(INDEX(Table_Methods!A:F,MATCH(G524,Table_Methods!B:B,0),1)&lt;&gt;"BKFL8","",MAX(0,ROUND(BKFL8_STR_NRK(AC524,AD524,X524,Y524,Z524),1))))</f>
        <v/>
      </c>
      <c r="AV524" s="96" t="str" cm="1">
        <f t="array" ref="AV524">IF(A524="","",IF(INDEX(Table_Methods!A:F,MATCH(G524,Table_Methods!B:B,0),1)&lt;&gt;"BKFL8","",MAX(0,ROUND(BKFL8_STR_RCK(AB524,X524),1))))</f>
        <v/>
      </c>
      <c r="AW524" s="96" t="str" cm="1">
        <f t="array" ref="AW524">IF(A524="","",IF(INDEX(Table_Methods!A:F,MATCH(G524,Table_Methods!B:B,0),1)&lt;&gt;"BKFL9","",MAX(0,ROUND(BKFL9_STR_NRK(AC524,AD524,X524,Y524,Z524),1))))</f>
        <v/>
      </c>
      <c r="AX524" s="96" t="str" cm="1">
        <f t="array" ref="AX524">IF(A524="","",IF(INDEX(Table_Methods!A:F,MATCH(G524,Table_Methods!B:B,0),1)&lt;&gt;"BKFL9","",MAX(0,ROUND(BKFL9_STR_RCK(AB524,X524),1))))</f>
        <v/>
      </c>
    </row>
    <row r="525" spans="1:50" x14ac:dyDescent="0.25">
      <c r="A525" s="82" t="str">
        <f>IF(Input!A525="","",Input!A525)</f>
        <v/>
      </c>
      <c r="B525" s="82" t="str">
        <f>IF(Input!B525="","",Input!B525)</f>
        <v/>
      </c>
      <c r="C525" s="82" t="str">
        <f>IF(Input!D525="","",Input!D525)</f>
        <v/>
      </c>
      <c r="D525" s="82" t="str">
        <f>IF(Input!E525="","",Input!E525)</f>
        <v/>
      </c>
      <c r="E525" s="82" t="str">
        <f>IF(Input!F525="","",Input!F525)</f>
        <v/>
      </c>
      <c r="F525" s="82" t="str">
        <f>IF(Input!G525="","",Input!G525)</f>
        <v/>
      </c>
      <c r="G525" s="83" t="str">
        <f>IF(Input!H525="","",Input!H525)</f>
        <v/>
      </c>
      <c r="H525" s="82" t="str">
        <f>IF(Input!I525="","",Input!I525)</f>
        <v/>
      </c>
      <c r="I525" s="82" t="str">
        <f>IF(Input!J525="","",Input!J525)</f>
        <v/>
      </c>
      <c r="J525" s="82" t="str">
        <f>IF(Input!K525="","",Input!K525)</f>
        <v/>
      </c>
      <c r="K525" s="82" t="str">
        <f>IF(Input!L525="","",Input!L525)</f>
        <v/>
      </c>
      <c r="L525" s="70" t="str">
        <f>IF(B525="","",IF(B525="Box",4,IF(AND(Project!$B$12&gt;0,ISNUMBER(Project!$B$12)),Project!$B$12,12)))</f>
        <v/>
      </c>
      <c r="M525" s="66" t="str">
        <f t="shared" si="56"/>
        <v/>
      </c>
      <c r="N525" s="66" t="str">
        <f t="shared" si="57"/>
        <v/>
      </c>
      <c r="O525" s="67" t="str" cm="1">
        <f t="array" ref="O525">IF(A525="","",ROUND(IF(B525="Circular",Circular(M525),IF(B525="Box",Box(M525,N525),Elliptical(M525,N525))),3))</f>
        <v/>
      </c>
      <c r="P525" s="66" t="str">
        <f t="shared" si="58"/>
        <v/>
      </c>
      <c r="Q525" s="66" t="str" cm="1">
        <f t="array" ref="Q525">IF(M525="","",ROUND(W(M525),2))</f>
        <v/>
      </c>
      <c r="R525" s="66" t="str" cm="1">
        <f t="array" ref="R525">IF(M525="","",ROUND(Wb(Q525,M525),2))</f>
        <v/>
      </c>
      <c r="S525" s="66" t="str" cm="1">
        <f t="array" ref="S525">IF(R525="","",ROUND(K(R525,N525,L525),2))</f>
        <v/>
      </c>
      <c r="T525" s="66" t="str" cm="1">
        <f t="array" ref="T525">IF(S525="","",ROUND(K_3(S525,P525,L525),2))</f>
        <v/>
      </c>
      <c r="U525" s="66" t="str" cm="1">
        <f t="array" ref="U525">IF(S525="","",ROUND(Wt(I525,S525,L525),2))</f>
        <v/>
      </c>
      <c r="V525" s="92" t="str" cm="1">
        <f t="array" ref="V525">IF(A525="","",MAX(ROUND(L_B2(K525,N525),2),0))</f>
        <v/>
      </c>
      <c r="W525" s="92" t="str" cm="1">
        <f t="array" ref="W525">IF(A525="","",MAX(ROUND(L_Tc(K525,I525,N525),2),0))</f>
        <v/>
      </c>
      <c r="X525" s="92" t="str" cm="1">
        <f t="array" ref="X525">IF(N525="","",ROUND(L_Vc(K525,P525,N525),2))</f>
        <v/>
      </c>
      <c r="Y525" s="92" t="str">
        <f t="shared" si="59"/>
        <v/>
      </c>
      <c r="Z525" s="92" t="str">
        <f t="shared" si="60"/>
        <v/>
      </c>
      <c r="AA525" s="92" t="str">
        <f t="shared" si="61"/>
        <v/>
      </c>
      <c r="AB525" s="76" t="str" cm="1">
        <f t="array" ref="AB525">IF(A525="","",AREA_F(IF(RIGHT(G525,4)="ment",P525,I525),R525))</f>
        <v/>
      </c>
      <c r="AC525" s="76" t="str" cm="1">
        <f t="array" ref="AC525">IF(A525="","",ROUND(AREA_BC(R525,S525,N525,O525),2))</f>
        <v/>
      </c>
      <c r="AD525" s="76" t="str">
        <f t="shared" si="62"/>
        <v/>
      </c>
      <c r="AE525" s="76" t="str" cm="1">
        <f t="array" ref="AE525">IF(A525="","",ROUND(AREA_CT(S525,U525,I525),2))</f>
        <v/>
      </c>
      <c r="AF525" s="76" t="str" cm="1">
        <f t="array" ref="AF525">IF(A525="","",ROUND(AREA_VT(T525,U525,I525,P525),2))</f>
        <v/>
      </c>
      <c r="AG525" s="96" t="str" cm="1">
        <f t="array" ref="AG525">IF(A525="","",IF(INDEX(Table_Methods!A:F,MATCH(G525,Table_Methods!B:B,0),1)&lt;&gt;"BKFL1","",MAX(0,ROUND(BKFL1_CEB(AC525,AE525,AH525,F525,F525,J525),1))))</f>
        <v/>
      </c>
      <c r="AH525" s="96" t="str" cm="1">
        <f t="array" ref="AH525">IF(A525="","",IF(INDEX(Table_Methods!A:F,MATCH(G525,Table_Methods!B:B,0),1)&lt;&gt;"BKFL1","",MAX(0,ROUND(BKFL1_STR_NRK(AC525,AE525,K525,V525,W525),1))))</f>
        <v/>
      </c>
      <c r="AI525" s="96" t="str" cm="1">
        <f t="array" ref="AI525">IF(A525="","",IF(INDEX(Table_Methods!A:F,MATCH(G525,Table_Methods!B:B,0),1)&lt;&gt;"BKFL1","",MAX(0,ROUND(BKFL1_STR_RCK(AB525,F525),1))))</f>
        <v/>
      </c>
      <c r="AJ525" s="96" t="str" cm="1">
        <f t="array" ref="AJ525">IF(A525="","",IF(INDEX(Table_Methods!A:F,MATCH(G525,Table_Methods!B:B,0),1)&lt;&gt;"BKFL2","",MAX(0,ROUND(BKFL2_CEB(AC525,AD525,AK525,F525,F525,J525),1))))</f>
        <v/>
      </c>
      <c r="AK525" s="96" t="str" cm="1">
        <f t="array" ref="AK525">IF(A525="","",IF(INDEX(Table_Methods!A:F,MATCH(G525,Table_Methods!B:B,0),1)&lt;&gt;"BKFL2","",MAX(0,ROUND(BKFL2_STR_NRK(AC525,AD525,K525,V525,X525),1))))</f>
        <v/>
      </c>
      <c r="AL525" s="96" t="str" cm="1">
        <f t="array" ref="AL525">IF(A525="","",IF(INDEX(Table_Methods!A:F,MATCH(G525,Table_Methods!B:B,0),1)&lt;&gt;"BKFL2","",MAX(0,ROUND(BKFL2_STR_RCK(AB525,F525),1))))</f>
        <v/>
      </c>
      <c r="AM525" s="96" t="str" cm="1">
        <f t="array" ref="AM525">IF(A525="","",IF(INDEX(Table_Methods!A:F,MATCH(G525,Table_Methods!B:B,0),1)&lt;&gt;"BKFL3","",MAX(0,ROUND(BKFL3_STR(AC525+AE525,K525),1))))</f>
        <v/>
      </c>
      <c r="AN525" s="96" t="str" cm="1">
        <f t="array" ref="AN525">IF(A525="","",IF(INDEX(Table_Methods!A:F,MATCH(G525,Table_Methods!B:B,0),1)&lt;&gt;"BKFL6","",MAX(0,ROUND(BKFL6_CEB(AC525,AE525,AO525,F525,F525,J525),1))))</f>
        <v/>
      </c>
      <c r="AO525" s="97" t="str" cm="1">
        <f t="array" ref="AO525">IF(A525="","",IF(INDEX(Table_Methods!A:F,MATCH(G525,Table_Methods!B:B,0),1)&lt;&gt;"BKFL6","",MAX(0,ROUND(BKFL6_STR_NRK(AC525,K525,V525),1))))</f>
        <v/>
      </c>
      <c r="AP525" s="96" t="str" cm="1">
        <f t="array" ref="AP525">IF(A525="","",IF(INDEX(Table_Methods!A:F,MATCH(G525,Table_Methods!B:B,0),1)&lt;&gt;"BKFL6","",MAX(0,ROUND(BKFL6_STR_RCK(AB525,F525),1))))</f>
        <v/>
      </c>
      <c r="AQ525" s="97" t="str" cm="1">
        <f t="array" ref="AQ525">IF(A525="","",IF(INDEX(Table_Methods!A:F,MATCH(G525,Table_Methods!B:B,0),1)&lt;&gt;"BKFL7","",MAX(0,ROUND(BKFL7_CEB(AC525,AD525,AR525,F525,F525,J525),1))))</f>
        <v/>
      </c>
      <c r="AR525" s="96" t="str" cm="1">
        <f t="array" ref="AR525">IF(A525="","",IF(INDEX(Table_Methods!A:F,MATCH(G525,Table_Methods!B:B,0),1)&lt;&gt;"BKFL7","",MAX(0,ROUND(BKFL7_STR_NRK(AC525,K525,V525),1))))</f>
        <v/>
      </c>
      <c r="AS525" s="96" t="str" cm="1">
        <f t="array" ref="AS525">IF(A525="","",IF(INDEX(Table_Methods!A:F,MATCH(G525,Table_Methods!B:B,0),1)&lt;&gt;"BKFL7","",MAX(0,ROUND(BKFL7_STR_RCK(AB525,F525),1))))</f>
        <v/>
      </c>
      <c r="AT525" s="97" t="str" cm="1">
        <f t="array" ref="AT525">IF(A525="","",IF(INDEX(Table_Methods!A:F,MATCH(G525,Table_Methods!B:B,0),1)&lt;&gt;"BKFL8","",MAX(0,ROUND(BKFL8_CEB(AF525,Z525,AA525),1))))</f>
        <v/>
      </c>
      <c r="AU525" s="96" t="str" cm="1">
        <f t="array" ref="AU525">IF(A525="","",IF(INDEX(Table_Methods!A:F,MATCH(G525,Table_Methods!B:B,0),1)&lt;&gt;"BKFL8","",MAX(0,ROUND(BKFL8_STR_NRK(AC525,AD525,X525,Y525,Z525),1))))</f>
        <v/>
      </c>
      <c r="AV525" s="96" t="str" cm="1">
        <f t="array" ref="AV525">IF(A525="","",IF(INDEX(Table_Methods!A:F,MATCH(G525,Table_Methods!B:B,0),1)&lt;&gt;"BKFL8","",MAX(0,ROUND(BKFL8_STR_RCK(AB525,X525),1))))</f>
        <v/>
      </c>
      <c r="AW525" s="96" t="str" cm="1">
        <f t="array" ref="AW525">IF(A525="","",IF(INDEX(Table_Methods!A:F,MATCH(G525,Table_Methods!B:B,0),1)&lt;&gt;"BKFL9","",MAX(0,ROUND(BKFL9_STR_NRK(AC525,AD525,X525,Y525,Z525),1))))</f>
        <v/>
      </c>
      <c r="AX525" s="96" t="str" cm="1">
        <f t="array" ref="AX525">IF(A525="","",IF(INDEX(Table_Methods!A:F,MATCH(G525,Table_Methods!B:B,0),1)&lt;&gt;"BKFL9","",MAX(0,ROUND(BKFL9_STR_RCK(AB525,X525),1))))</f>
        <v/>
      </c>
    </row>
    <row r="526" spans="1:50" x14ac:dyDescent="0.25">
      <c r="A526" s="82" t="str">
        <f>IF(Input!A526="","",Input!A526)</f>
        <v/>
      </c>
      <c r="B526" s="82" t="str">
        <f>IF(Input!B526="","",Input!B526)</f>
        <v/>
      </c>
      <c r="C526" s="82" t="str">
        <f>IF(Input!D526="","",Input!D526)</f>
        <v/>
      </c>
      <c r="D526" s="82" t="str">
        <f>IF(Input!E526="","",Input!E526)</f>
        <v/>
      </c>
      <c r="E526" s="82" t="str">
        <f>IF(Input!F526="","",Input!F526)</f>
        <v/>
      </c>
      <c r="F526" s="82" t="str">
        <f>IF(Input!G526="","",Input!G526)</f>
        <v/>
      </c>
      <c r="G526" s="83" t="str">
        <f>IF(Input!H526="","",Input!H526)</f>
        <v/>
      </c>
      <c r="H526" s="82" t="str">
        <f>IF(Input!I526="","",Input!I526)</f>
        <v/>
      </c>
      <c r="I526" s="82" t="str">
        <f>IF(Input!J526="","",Input!J526)</f>
        <v/>
      </c>
      <c r="J526" s="82" t="str">
        <f>IF(Input!K526="","",Input!K526)</f>
        <v/>
      </c>
      <c r="K526" s="82" t="str">
        <f>IF(Input!L526="","",Input!L526)</f>
        <v/>
      </c>
      <c r="L526" s="70" t="str">
        <f>IF(B526="","",IF(B526="Box",4,IF(AND(Project!$B$12&gt;0,ISNUMBER(Project!$B$12)),Project!$B$12,12)))</f>
        <v/>
      </c>
      <c r="M526" s="66" t="str">
        <f t="shared" si="56"/>
        <v/>
      </c>
      <c r="N526" s="66" t="str">
        <f t="shared" si="57"/>
        <v/>
      </c>
      <c r="O526" s="67" t="str" cm="1">
        <f t="array" ref="O526">IF(A526="","",ROUND(IF(B526="Circular",Circular(M526),IF(B526="Box",Box(M526,N526),Elliptical(M526,N526))),3))</f>
        <v/>
      </c>
      <c r="P526" s="66" t="str">
        <f t="shared" si="58"/>
        <v/>
      </c>
      <c r="Q526" s="66" t="str" cm="1">
        <f t="array" ref="Q526">IF(M526="","",ROUND(W(M526),2))</f>
        <v/>
      </c>
      <c r="R526" s="66" t="str" cm="1">
        <f t="array" ref="R526">IF(M526="","",ROUND(Wb(Q526,M526),2))</f>
        <v/>
      </c>
      <c r="S526" s="66" t="str" cm="1">
        <f t="array" ref="S526">IF(R526="","",ROUND(K(R526,N526,L526),2))</f>
        <v/>
      </c>
      <c r="T526" s="66" t="str" cm="1">
        <f t="array" ref="T526">IF(S526="","",ROUND(K_3(S526,P526,L526),2))</f>
        <v/>
      </c>
      <c r="U526" s="66" t="str" cm="1">
        <f t="array" ref="U526">IF(S526="","",ROUND(Wt(I526,S526,L526),2))</f>
        <v/>
      </c>
      <c r="V526" s="92" t="str" cm="1">
        <f t="array" ref="V526">IF(A526="","",MAX(ROUND(L_B2(K526,N526),2),0))</f>
        <v/>
      </c>
      <c r="W526" s="92" t="str" cm="1">
        <f t="array" ref="W526">IF(A526="","",MAX(ROUND(L_Tc(K526,I526,N526),2),0))</f>
        <v/>
      </c>
      <c r="X526" s="92" t="str" cm="1">
        <f t="array" ref="X526">IF(N526="","",ROUND(L_Vc(K526,P526,N526),2))</f>
        <v/>
      </c>
      <c r="Y526" s="92" t="str">
        <f t="shared" si="59"/>
        <v/>
      </c>
      <c r="Z526" s="92" t="str">
        <f t="shared" si="60"/>
        <v/>
      </c>
      <c r="AA526" s="92" t="str">
        <f t="shared" si="61"/>
        <v/>
      </c>
      <c r="AB526" s="76" t="str" cm="1">
        <f t="array" ref="AB526">IF(A526="","",AREA_F(IF(RIGHT(G526,4)="ment",P526,I526),R526))</f>
        <v/>
      </c>
      <c r="AC526" s="76" t="str" cm="1">
        <f t="array" ref="AC526">IF(A526="","",ROUND(AREA_BC(R526,S526,N526,O526),2))</f>
        <v/>
      </c>
      <c r="AD526" s="76" t="str">
        <f t="shared" si="62"/>
        <v/>
      </c>
      <c r="AE526" s="76" t="str" cm="1">
        <f t="array" ref="AE526">IF(A526="","",ROUND(AREA_CT(S526,U526,I526),2))</f>
        <v/>
      </c>
      <c r="AF526" s="76" t="str" cm="1">
        <f t="array" ref="AF526">IF(A526="","",ROUND(AREA_VT(T526,U526,I526,P526),2))</f>
        <v/>
      </c>
      <c r="AG526" s="96" t="str" cm="1">
        <f t="array" ref="AG526">IF(A526="","",IF(INDEX(Table_Methods!A:F,MATCH(G526,Table_Methods!B:B,0),1)&lt;&gt;"BKFL1","",MAX(0,ROUND(BKFL1_CEB(AC526,AE526,AH526,F526,F526,J526),1))))</f>
        <v/>
      </c>
      <c r="AH526" s="96" t="str" cm="1">
        <f t="array" ref="AH526">IF(A526="","",IF(INDEX(Table_Methods!A:F,MATCH(G526,Table_Methods!B:B,0),1)&lt;&gt;"BKFL1","",MAX(0,ROUND(BKFL1_STR_NRK(AC526,AE526,K526,V526,W526),1))))</f>
        <v/>
      </c>
      <c r="AI526" s="96" t="str" cm="1">
        <f t="array" ref="AI526">IF(A526="","",IF(INDEX(Table_Methods!A:F,MATCH(G526,Table_Methods!B:B,0),1)&lt;&gt;"BKFL1","",MAX(0,ROUND(BKFL1_STR_RCK(AB526,F526),1))))</f>
        <v/>
      </c>
      <c r="AJ526" s="96" t="str" cm="1">
        <f t="array" ref="AJ526">IF(A526="","",IF(INDEX(Table_Methods!A:F,MATCH(G526,Table_Methods!B:B,0),1)&lt;&gt;"BKFL2","",MAX(0,ROUND(BKFL2_CEB(AC526,AD526,AK526,F526,F526,J526),1))))</f>
        <v/>
      </c>
      <c r="AK526" s="96" t="str" cm="1">
        <f t="array" ref="AK526">IF(A526="","",IF(INDEX(Table_Methods!A:F,MATCH(G526,Table_Methods!B:B,0),1)&lt;&gt;"BKFL2","",MAX(0,ROUND(BKFL2_STR_NRK(AC526,AD526,K526,V526,X526),1))))</f>
        <v/>
      </c>
      <c r="AL526" s="96" t="str" cm="1">
        <f t="array" ref="AL526">IF(A526="","",IF(INDEX(Table_Methods!A:F,MATCH(G526,Table_Methods!B:B,0),1)&lt;&gt;"BKFL2","",MAX(0,ROUND(BKFL2_STR_RCK(AB526,F526),1))))</f>
        <v/>
      </c>
      <c r="AM526" s="96" t="str" cm="1">
        <f t="array" ref="AM526">IF(A526="","",IF(INDEX(Table_Methods!A:F,MATCH(G526,Table_Methods!B:B,0),1)&lt;&gt;"BKFL3","",MAX(0,ROUND(BKFL3_STR(AC526+AE526,K526),1))))</f>
        <v/>
      </c>
      <c r="AN526" s="96" t="str" cm="1">
        <f t="array" ref="AN526">IF(A526="","",IF(INDEX(Table_Methods!A:F,MATCH(G526,Table_Methods!B:B,0),1)&lt;&gt;"BKFL6","",MAX(0,ROUND(BKFL6_CEB(AC526,AE526,AO526,F526,F526,J526),1))))</f>
        <v/>
      </c>
      <c r="AO526" s="97" t="str" cm="1">
        <f t="array" ref="AO526">IF(A526="","",IF(INDEX(Table_Methods!A:F,MATCH(G526,Table_Methods!B:B,0),1)&lt;&gt;"BKFL6","",MAX(0,ROUND(BKFL6_STR_NRK(AC526,K526,V526),1))))</f>
        <v/>
      </c>
      <c r="AP526" s="96" t="str" cm="1">
        <f t="array" ref="AP526">IF(A526="","",IF(INDEX(Table_Methods!A:F,MATCH(G526,Table_Methods!B:B,0),1)&lt;&gt;"BKFL6","",MAX(0,ROUND(BKFL6_STR_RCK(AB526,F526),1))))</f>
        <v/>
      </c>
      <c r="AQ526" s="97" t="str" cm="1">
        <f t="array" ref="AQ526">IF(A526="","",IF(INDEX(Table_Methods!A:F,MATCH(G526,Table_Methods!B:B,0),1)&lt;&gt;"BKFL7","",MAX(0,ROUND(BKFL7_CEB(AC526,AD526,AR526,F526,F526,J526),1))))</f>
        <v/>
      </c>
      <c r="AR526" s="96" t="str" cm="1">
        <f t="array" ref="AR526">IF(A526="","",IF(INDEX(Table_Methods!A:F,MATCH(G526,Table_Methods!B:B,0),1)&lt;&gt;"BKFL7","",MAX(0,ROUND(BKFL7_STR_NRK(AC526,K526,V526),1))))</f>
        <v/>
      </c>
      <c r="AS526" s="96" t="str" cm="1">
        <f t="array" ref="AS526">IF(A526="","",IF(INDEX(Table_Methods!A:F,MATCH(G526,Table_Methods!B:B,0),1)&lt;&gt;"BKFL7","",MAX(0,ROUND(BKFL7_STR_RCK(AB526,F526),1))))</f>
        <v/>
      </c>
      <c r="AT526" s="97" t="str" cm="1">
        <f t="array" ref="AT526">IF(A526="","",IF(INDEX(Table_Methods!A:F,MATCH(G526,Table_Methods!B:B,0),1)&lt;&gt;"BKFL8","",MAX(0,ROUND(BKFL8_CEB(AF526,Z526,AA526),1))))</f>
        <v/>
      </c>
      <c r="AU526" s="96" t="str" cm="1">
        <f t="array" ref="AU526">IF(A526="","",IF(INDEX(Table_Methods!A:F,MATCH(G526,Table_Methods!B:B,0),1)&lt;&gt;"BKFL8","",MAX(0,ROUND(BKFL8_STR_NRK(AC526,AD526,X526,Y526,Z526),1))))</f>
        <v/>
      </c>
      <c r="AV526" s="96" t="str" cm="1">
        <f t="array" ref="AV526">IF(A526="","",IF(INDEX(Table_Methods!A:F,MATCH(G526,Table_Methods!B:B,0),1)&lt;&gt;"BKFL8","",MAX(0,ROUND(BKFL8_STR_RCK(AB526,X526),1))))</f>
        <v/>
      </c>
      <c r="AW526" s="96" t="str" cm="1">
        <f t="array" ref="AW526">IF(A526="","",IF(INDEX(Table_Methods!A:F,MATCH(G526,Table_Methods!B:B,0),1)&lt;&gt;"BKFL9","",MAX(0,ROUND(BKFL9_STR_NRK(AC526,AD526,X526,Y526,Z526),1))))</f>
        <v/>
      </c>
      <c r="AX526" s="96" t="str" cm="1">
        <f t="array" ref="AX526">IF(A526="","",IF(INDEX(Table_Methods!A:F,MATCH(G526,Table_Methods!B:B,0),1)&lt;&gt;"BKFL9","",MAX(0,ROUND(BKFL9_STR_RCK(AB526,X526),1))))</f>
        <v/>
      </c>
    </row>
    <row r="527" spans="1:50" x14ac:dyDescent="0.25">
      <c r="A527" s="82" t="str">
        <f>IF(Input!A527="","",Input!A527)</f>
        <v/>
      </c>
      <c r="B527" s="82" t="str">
        <f>IF(Input!B527="","",Input!B527)</f>
        <v/>
      </c>
      <c r="C527" s="82" t="str">
        <f>IF(Input!D527="","",Input!D527)</f>
        <v/>
      </c>
      <c r="D527" s="82" t="str">
        <f>IF(Input!E527="","",Input!E527)</f>
        <v/>
      </c>
      <c r="E527" s="82" t="str">
        <f>IF(Input!F527="","",Input!F527)</f>
        <v/>
      </c>
      <c r="F527" s="82" t="str">
        <f>IF(Input!G527="","",Input!G527)</f>
        <v/>
      </c>
      <c r="G527" s="83" t="str">
        <f>IF(Input!H527="","",Input!H527)</f>
        <v/>
      </c>
      <c r="H527" s="82" t="str">
        <f>IF(Input!I527="","",Input!I527)</f>
        <v/>
      </c>
      <c r="I527" s="82" t="str">
        <f>IF(Input!J527="","",Input!J527)</f>
        <v/>
      </c>
      <c r="J527" s="82" t="str">
        <f>IF(Input!K527="","",Input!K527)</f>
        <v/>
      </c>
      <c r="K527" s="82" t="str">
        <f>IF(Input!L527="","",Input!L527)</f>
        <v/>
      </c>
      <c r="L527" s="70" t="str">
        <f>IF(B527="","",IF(B527="Box",4,IF(AND(Project!$B$12&gt;0,ISNUMBER(Project!$B$12)),Project!$B$12,12)))</f>
        <v/>
      </c>
      <c r="M527" s="66" t="str">
        <f t="shared" si="56"/>
        <v/>
      </c>
      <c r="N527" s="66" t="str">
        <f t="shared" si="57"/>
        <v/>
      </c>
      <c r="O527" s="67" t="str" cm="1">
        <f t="array" ref="O527">IF(A527="","",ROUND(IF(B527="Circular",Circular(M527),IF(B527="Box",Box(M527,N527),Elliptical(M527,N527))),3))</f>
        <v/>
      </c>
      <c r="P527" s="66" t="str">
        <f t="shared" si="58"/>
        <v/>
      </c>
      <c r="Q527" s="66" t="str" cm="1">
        <f t="array" ref="Q527">IF(M527="","",ROUND(W(M527),2))</f>
        <v/>
      </c>
      <c r="R527" s="66" t="str" cm="1">
        <f t="array" ref="R527">IF(M527="","",ROUND(Wb(Q527,M527),2))</f>
        <v/>
      </c>
      <c r="S527" s="66" t="str" cm="1">
        <f t="array" ref="S527">IF(R527="","",ROUND(K(R527,N527,L527),2))</f>
        <v/>
      </c>
      <c r="T527" s="66" t="str" cm="1">
        <f t="array" ref="T527">IF(S527="","",ROUND(K_3(S527,P527,L527),2))</f>
        <v/>
      </c>
      <c r="U527" s="66" t="str" cm="1">
        <f t="array" ref="U527">IF(S527="","",ROUND(Wt(I527,S527,L527),2))</f>
        <v/>
      </c>
      <c r="V527" s="92" t="str" cm="1">
        <f t="array" ref="V527">IF(A527="","",MAX(ROUND(L_B2(K527,N527),2),0))</f>
        <v/>
      </c>
      <c r="W527" s="92" t="str" cm="1">
        <f t="array" ref="W527">IF(A527="","",MAX(ROUND(L_Tc(K527,I527,N527),2),0))</f>
        <v/>
      </c>
      <c r="X527" s="92" t="str" cm="1">
        <f t="array" ref="X527">IF(N527="","",ROUND(L_Vc(K527,P527,N527),2))</f>
        <v/>
      </c>
      <c r="Y527" s="92" t="str">
        <f t="shared" si="59"/>
        <v/>
      </c>
      <c r="Z527" s="92" t="str">
        <f t="shared" si="60"/>
        <v/>
      </c>
      <c r="AA527" s="92" t="str">
        <f t="shared" si="61"/>
        <v/>
      </c>
      <c r="AB527" s="76" t="str" cm="1">
        <f t="array" ref="AB527">IF(A527="","",AREA_F(IF(RIGHT(G527,4)="ment",P527,I527),R527))</f>
        <v/>
      </c>
      <c r="AC527" s="76" t="str" cm="1">
        <f t="array" ref="AC527">IF(A527="","",ROUND(AREA_BC(R527,S527,N527,O527),2))</f>
        <v/>
      </c>
      <c r="AD527" s="76" t="str">
        <f t="shared" si="62"/>
        <v/>
      </c>
      <c r="AE527" s="76" t="str" cm="1">
        <f t="array" ref="AE527">IF(A527="","",ROUND(AREA_CT(S527,U527,I527),2))</f>
        <v/>
      </c>
      <c r="AF527" s="76" t="str" cm="1">
        <f t="array" ref="AF527">IF(A527="","",ROUND(AREA_VT(T527,U527,I527,P527),2))</f>
        <v/>
      </c>
      <c r="AG527" s="96" t="str" cm="1">
        <f t="array" ref="AG527">IF(A527="","",IF(INDEX(Table_Methods!A:F,MATCH(G527,Table_Methods!B:B,0),1)&lt;&gt;"BKFL1","",MAX(0,ROUND(BKFL1_CEB(AC527,AE527,AH527,F527,F527,J527),1))))</f>
        <v/>
      </c>
      <c r="AH527" s="96" t="str" cm="1">
        <f t="array" ref="AH527">IF(A527="","",IF(INDEX(Table_Methods!A:F,MATCH(G527,Table_Methods!B:B,0),1)&lt;&gt;"BKFL1","",MAX(0,ROUND(BKFL1_STR_NRK(AC527,AE527,K527,V527,W527),1))))</f>
        <v/>
      </c>
      <c r="AI527" s="96" t="str" cm="1">
        <f t="array" ref="AI527">IF(A527="","",IF(INDEX(Table_Methods!A:F,MATCH(G527,Table_Methods!B:B,0),1)&lt;&gt;"BKFL1","",MAX(0,ROUND(BKFL1_STR_RCK(AB527,F527),1))))</f>
        <v/>
      </c>
      <c r="AJ527" s="96" t="str" cm="1">
        <f t="array" ref="AJ527">IF(A527="","",IF(INDEX(Table_Methods!A:F,MATCH(G527,Table_Methods!B:B,0),1)&lt;&gt;"BKFL2","",MAX(0,ROUND(BKFL2_CEB(AC527,AD527,AK527,F527,F527,J527),1))))</f>
        <v/>
      </c>
      <c r="AK527" s="96" t="str" cm="1">
        <f t="array" ref="AK527">IF(A527="","",IF(INDEX(Table_Methods!A:F,MATCH(G527,Table_Methods!B:B,0),1)&lt;&gt;"BKFL2","",MAX(0,ROUND(BKFL2_STR_NRK(AC527,AD527,K527,V527,X527),1))))</f>
        <v/>
      </c>
      <c r="AL527" s="96" t="str" cm="1">
        <f t="array" ref="AL527">IF(A527="","",IF(INDEX(Table_Methods!A:F,MATCH(G527,Table_Methods!B:B,0),1)&lt;&gt;"BKFL2","",MAX(0,ROUND(BKFL2_STR_RCK(AB527,F527),1))))</f>
        <v/>
      </c>
      <c r="AM527" s="96" t="str" cm="1">
        <f t="array" ref="AM527">IF(A527="","",IF(INDEX(Table_Methods!A:F,MATCH(G527,Table_Methods!B:B,0),1)&lt;&gt;"BKFL3","",MAX(0,ROUND(BKFL3_STR(AC527+AE527,K527),1))))</f>
        <v/>
      </c>
      <c r="AN527" s="96" t="str" cm="1">
        <f t="array" ref="AN527">IF(A527="","",IF(INDEX(Table_Methods!A:F,MATCH(G527,Table_Methods!B:B,0),1)&lt;&gt;"BKFL6","",MAX(0,ROUND(BKFL6_CEB(AC527,AE527,AO527,F527,F527,J527),1))))</f>
        <v/>
      </c>
      <c r="AO527" s="97" t="str" cm="1">
        <f t="array" ref="AO527">IF(A527="","",IF(INDEX(Table_Methods!A:F,MATCH(G527,Table_Methods!B:B,0),1)&lt;&gt;"BKFL6","",MAX(0,ROUND(BKFL6_STR_NRK(AC527,K527,V527),1))))</f>
        <v/>
      </c>
      <c r="AP527" s="96" t="str" cm="1">
        <f t="array" ref="AP527">IF(A527="","",IF(INDEX(Table_Methods!A:F,MATCH(G527,Table_Methods!B:B,0),1)&lt;&gt;"BKFL6","",MAX(0,ROUND(BKFL6_STR_RCK(AB527,F527),1))))</f>
        <v/>
      </c>
      <c r="AQ527" s="97" t="str" cm="1">
        <f t="array" ref="AQ527">IF(A527="","",IF(INDEX(Table_Methods!A:F,MATCH(G527,Table_Methods!B:B,0),1)&lt;&gt;"BKFL7","",MAX(0,ROUND(BKFL7_CEB(AC527,AD527,AR527,F527,F527,J527),1))))</f>
        <v/>
      </c>
      <c r="AR527" s="96" t="str" cm="1">
        <f t="array" ref="AR527">IF(A527="","",IF(INDEX(Table_Methods!A:F,MATCH(G527,Table_Methods!B:B,0),1)&lt;&gt;"BKFL7","",MAX(0,ROUND(BKFL7_STR_NRK(AC527,K527,V527),1))))</f>
        <v/>
      </c>
      <c r="AS527" s="96" t="str" cm="1">
        <f t="array" ref="AS527">IF(A527="","",IF(INDEX(Table_Methods!A:F,MATCH(G527,Table_Methods!B:B,0),1)&lt;&gt;"BKFL7","",MAX(0,ROUND(BKFL7_STR_RCK(AB527,F527),1))))</f>
        <v/>
      </c>
      <c r="AT527" s="97" t="str" cm="1">
        <f t="array" ref="AT527">IF(A527="","",IF(INDEX(Table_Methods!A:F,MATCH(G527,Table_Methods!B:B,0),1)&lt;&gt;"BKFL8","",MAX(0,ROUND(BKFL8_CEB(AF527,Z527,AA527),1))))</f>
        <v/>
      </c>
      <c r="AU527" s="96" t="str" cm="1">
        <f t="array" ref="AU527">IF(A527="","",IF(INDEX(Table_Methods!A:F,MATCH(G527,Table_Methods!B:B,0),1)&lt;&gt;"BKFL8","",MAX(0,ROUND(BKFL8_STR_NRK(AC527,AD527,X527,Y527,Z527),1))))</f>
        <v/>
      </c>
      <c r="AV527" s="96" t="str" cm="1">
        <f t="array" ref="AV527">IF(A527="","",IF(INDEX(Table_Methods!A:F,MATCH(G527,Table_Methods!B:B,0),1)&lt;&gt;"BKFL8","",MAX(0,ROUND(BKFL8_STR_RCK(AB527,X527),1))))</f>
        <v/>
      </c>
      <c r="AW527" s="96" t="str" cm="1">
        <f t="array" ref="AW527">IF(A527="","",IF(INDEX(Table_Methods!A:F,MATCH(G527,Table_Methods!B:B,0),1)&lt;&gt;"BKFL9","",MAX(0,ROUND(BKFL9_STR_NRK(AC527,AD527,X527,Y527,Z527),1))))</f>
        <v/>
      </c>
      <c r="AX527" s="96" t="str" cm="1">
        <f t="array" ref="AX527">IF(A527="","",IF(INDEX(Table_Methods!A:F,MATCH(G527,Table_Methods!B:B,0),1)&lt;&gt;"BKFL9","",MAX(0,ROUND(BKFL9_STR_RCK(AB527,X527),1))))</f>
        <v/>
      </c>
    </row>
    <row r="528" spans="1:50" x14ac:dyDescent="0.25">
      <c r="A528" s="82" t="str">
        <f>IF(Input!A528="","",Input!A528)</f>
        <v/>
      </c>
      <c r="B528" s="82" t="str">
        <f>IF(Input!B528="","",Input!B528)</f>
        <v/>
      </c>
      <c r="C528" s="82" t="str">
        <f>IF(Input!D528="","",Input!D528)</f>
        <v/>
      </c>
      <c r="D528" s="82" t="str">
        <f>IF(Input!E528="","",Input!E528)</f>
        <v/>
      </c>
      <c r="E528" s="82" t="str">
        <f>IF(Input!F528="","",Input!F528)</f>
        <v/>
      </c>
      <c r="F528" s="82" t="str">
        <f>IF(Input!G528="","",Input!G528)</f>
        <v/>
      </c>
      <c r="G528" s="83" t="str">
        <f>IF(Input!H528="","",Input!H528)</f>
        <v/>
      </c>
      <c r="H528" s="82" t="str">
        <f>IF(Input!I528="","",Input!I528)</f>
        <v/>
      </c>
      <c r="I528" s="82" t="str">
        <f>IF(Input!J528="","",Input!J528)</f>
        <v/>
      </c>
      <c r="J528" s="82" t="str">
        <f>IF(Input!K528="","",Input!K528)</f>
        <v/>
      </c>
      <c r="K528" s="82" t="str">
        <f>IF(Input!L528="","",Input!L528)</f>
        <v/>
      </c>
      <c r="L528" s="70" t="str">
        <f>IF(B528="","",IF(B528="Box",4,IF(AND(Project!$B$12&gt;0,ISNUMBER(Project!$B$12)),Project!$B$12,12)))</f>
        <v/>
      </c>
      <c r="M528" s="66" t="str">
        <f t="shared" si="56"/>
        <v/>
      </c>
      <c r="N528" s="66" t="str">
        <f t="shared" si="57"/>
        <v/>
      </c>
      <c r="O528" s="67" t="str" cm="1">
        <f t="array" ref="O528">IF(A528="","",ROUND(IF(B528="Circular",Circular(M528),IF(B528="Box",Box(M528,N528),Elliptical(M528,N528))),3))</f>
        <v/>
      </c>
      <c r="P528" s="66" t="str">
        <f t="shared" si="58"/>
        <v/>
      </c>
      <c r="Q528" s="66" t="str" cm="1">
        <f t="array" ref="Q528">IF(M528="","",ROUND(W(M528),2))</f>
        <v/>
      </c>
      <c r="R528" s="66" t="str" cm="1">
        <f t="array" ref="R528">IF(M528="","",ROUND(Wb(Q528,M528),2))</f>
        <v/>
      </c>
      <c r="S528" s="66" t="str" cm="1">
        <f t="array" ref="S528">IF(R528="","",ROUND(K(R528,N528,L528),2))</f>
        <v/>
      </c>
      <c r="T528" s="66" t="str" cm="1">
        <f t="array" ref="T528">IF(S528="","",ROUND(K_3(S528,P528,L528),2))</f>
        <v/>
      </c>
      <c r="U528" s="66" t="str" cm="1">
        <f t="array" ref="U528">IF(S528="","",ROUND(Wt(I528,S528,L528),2))</f>
        <v/>
      </c>
      <c r="V528" s="92" t="str" cm="1">
        <f t="array" ref="V528">IF(A528="","",MAX(ROUND(L_B2(K528,N528),2),0))</f>
        <v/>
      </c>
      <c r="W528" s="92" t="str" cm="1">
        <f t="array" ref="W528">IF(A528="","",MAX(ROUND(L_Tc(K528,I528,N528),2),0))</f>
        <v/>
      </c>
      <c r="X528" s="92" t="str" cm="1">
        <f t="array" ref="X528">IF(N528="","",ROUND(L_Vc(K528,P528,N528),2))</f>
        <v/>
      </c>
      <c r="Y528" s="92" t="str">
        <f t="shared" si="59"/>
        <v/>
      </c>
      <c r="Z528" s="92" t="str">
        <f t="shared" si="60"/>
        <v/>
      </c>
      <c r="AA528" s="92" t="str">
        <f t="shared" si="61"/>
        <v/>
      </c>
      <c r="AB528" s="76" t="str" cm="1">
        <f t="array" ref="AB528">IF(A528="","",AREA_F(IF(RIGHT(G528,4)="ment",P528,I528),R528))</f>
        <v/>
      </c>
      <c r="AC528" s="76" t="str" cm="1">
        <f t="array" ref="AC528">IF(A528="","",ROUND(AREA_BC(R528,S528,N528,O528),2))</f>
        <v/>
      </c>
      <c r="AD528" s="76" t="str">
        <f t="shared" si="62"/>
        <v/>
      </c>
      <c r="AE528" s="76" t="str" cm="1">
        <f t="array" ref="AE528">IF(A528="","",ROUND(AREA_CT(S528,U528,I528),2))</f>
        <v/>
      </c>
      <c r="AF528" s="76" t="str" cm="1">
        <f t="array" ref="AF528">IF(A528="","",ROUND(AREA_VT(T528,U528,I528,P528),2))</f>
        <v/>
      </c>
      <c r="AG528" s="96" t="str" cm="1">
        <f t="array" ref="AG528">IF(A528="","",IF(INDEX(Table_Methods!A:F,MATCH(G528,Table_Methods!B:B,0),1)&lt;&gt;"BKFL1","",MAX(0,ROUND(BKFL1_CEB(AC528,AE528,AH528,F528,F528,J528),1))))</f>
        <v/>
      </c>
      <c r="AH528" s="96" t="str" cm="1">
        <f t="array" ref="AH528">IF(A528="","",IF(INDEX(Table_Methods!A:F,MATCH(G528,Table_Methods!B:B,0),1)&lt;&gt;"BKFL1","",MAX(0,ROUND(BKFL1_STR_NRK(AC528,AE528,K528,V528,W528),1))))</f>
        <v/>
      </c>
      <c r="AI528" s="96" t="str" cm="1">
        <f t="array" ref="AI528">IF(A528="","",IF(INDEX(Table_Methods!A:F,MATCH(G528,Table_Methods!B:B,0),1)&lt;&gt;"BKFL1","",MAX(0,ROUND(BKFL1_STR_RCK(AB528,F528),1))))</f>
        <v/>
      </c>
      <c r="AJ528" s="96" t="str" cm="1">
        <f t="array" ref="AJ528">IF(A528="","",IF(INDEX(Table_Methods!A:F,MATCH(G528,Table_Methods!B:B,0),1)&lt;&gt;"BKFL2","",MAX(0,ROUND(BKFL2_CEB(AC528,AD528,AK528,F528,F528,J528),1))))</f>
        <v/>
      </c>
      <c r="AK528" s="96" t="str" cm="1">
        <f t="array" ref="AK528">IF(A528="","",IF(INDEX(Table_Methods!A:F,MATCH(G528,Table_Methods!B:B,0),1)&lt;&gt;"BKFL2","",MAX(0,ROUND(BKFL2_STR_NRK(AC528,AD528,K528,V528,X528),1))))</f>
        <v/>
      </c>
      <c r="AL528" s="96" t="str" cm="1">
        <f t="array" ref="AL528">IF(A528="","",IF(INDEX(Table_Methods!A:F,MATCH(G528,Table_Methods!B:B,0),1)&lt;&gt;"BKFL2","",MAX(0,ROUND(BKFL2_STR_RCK(AB528,F528),1))))</f>
        <v/>
      </c>
      <c r="AM528" s="96" t="str" cm="1">
        <f t="array" ref="AM528">IF(A528="","",IF(INDEX(Table_Methods!A:F,MATCH(G528,Table_Methods!B:B,0),1)&lt;&gt;"BKFL3","",MAX(0,ROUND(BKFL3_STR(AC528+AE528,K528),1))))</f>
        <v/>
      </c>
      <c r="AN528" s="96" t="str" cm="1">
        <f t="array" ref="AN528">IF(A528="","",IF(INDEX(Table_Methods!A:F,MATCH(G528,Table_Methods!B:B,0),1)&lt;&gt;"BKFL6","",MAX(0,ROUND(BKFL6_CEB(AC528,AE528,AO528,F528,F528,J528),1))))</f>
        <v/>
      </c>
      <c r="AO528" s="97" t="str" cm="1">
        <f t="array" ref="AO528">IF(A528="","",IF(INDEX(Table_Methods!A:F,MATCH(G528,Table_Methods!B:B,0),1)&lt;&gt;"BKFL6","",MAX(0,ROUND(BKFL6_STR_NRK(AC528,K528,V528),1))))</f>
        <v/>
      </c>
      <c r="AP528" s="96" t="str" cm="1">
        <f t="array" ref="AP528">IF(A528="","",IF(INDEX(Table_Methods!A:F,MATCH(G528,Table_Methods!B:B,0),1)&lt;&gt;"BKFL6","",MAX(0,ROUND(BKFL6_STR_RCK(AB528,F528),1))))</f>
        <v/>
      </c>
      <c r="AQ528" s="97" t="str" cm="1">
        <f t="array" ref="AQ528">IF(A528="","",IF(INDEX(Table_Methods!A:F,MATCH(G528,Table_Methods!B:B,0),1)&lt;&gt;"BKFL7","",MAX(0,ROUND(BKFL7_CEB(AC528,AD528,AR528,F528,F528,J528),1))))</f>
        <v/>
      </c>
      <c r="AR528" s="96" t="str" cm="1">
        <f t="array" ref="AR528">IF(A528="","",IF(INDEX(Table_Methods!A:F,MATCH(G528,Table_Methods!B:B,0),1)&lt;&gt;"BKFL7","",MAX(0,ROUND(BKFL7_STR_NRK(AC528,K528,V528),1))))</f>
        <v/>
      </c>
      <c r="AS528" s="96" t="str" cm="1">
        <f t="array" ref="AS528">IF(A528="","",IF(INDEX(Table_Methods!A:F,MATCH(G528,Table_Methods!B:B,0),1)&lt;&gt;"BKFL7","",MAX(0,ROUND(BKFL7_STR_RCK(AB528,F528),1))))</f>
        <v/>
      </c>
      <c r="AT528" s="97" t="str" cm="1">
        <f t="array" ref="AT528">IF(A528="","",IF(INDEX(Table_Methods!A:F,MATCH(G528,Table_Methods!B:B,0),1)&lt;&gt;"BKFL8","",MAX(0,ROUND(BKFL8_CEB(AF528,Z528,AA528),1))))</f>
        <v/>
      </c>
      <c r="AU528" s="96" t="str" cm="1">
        <f t="array" ref="AU528">IF(A528="","",IF(INDEX(Table_Methods!A:F,MATCH(G528,Table_Methods!B:B,0),1)&lt;&gt;"BKFL8","",MAX(0,ROUND(BKFL8_STR_NRK(AC528,AD528,X528,Y528,Z528),1))))</f>
        <v/>
      </c>
      <c r="AV528" s="96" t="str" cm="1">
        <f t="array" ref="AV528">IF(A528="","",IF(INDEX(Table_Methods!A:F,MATCH(G528,Table_Methods!B:B,0),1)&lt;&gt;"BKFL8","",MAX(0,ROUND(BKFL8_STR_RCK(AB528,X528),1))))</f>
        <v/>
      </c>
      <c r="AW528" s="96" t="str" cm="1">
        <f t="array" ref="AW528">IF(A528="","",IF(INDEX(Table_Methods!A:F,MATCH(G528,Table_Methods!B:B,0),1)&lt;&gt;"BKFL9","",MAX(0,ROUND(BKFL9_STR_NRK(AC528,AD528,X528,Y528,Z528),1))))</f>
        <v/>
      </c>
      <c r="AX528" s="96" t="str" cm="1">
        <f t="array" ref="AX528">IF(A528="","",IF(INDEX(Table_Methods!A:F,MATCH(G528,Table_Methods!B:B,0),1)&lt;&gt;"BKFL9","",MAX(0,ROUND(BKFL9_STR_RCK(AB528,X528),1))))</f>
        <v/>
      </c>
    </row>
    <row r="529" spans="1:50" x14ac:dyDescent="0.25">
      <c r="A529" s="82" t="str">
        <f>IF(Input!A529="","",Input!A529)</f>
        <v/>
      </c>
      <c r="B529" s="82" t="str">
        <f>IF(Input!B529="","",Input!B529)</f>
        <v/>
      </c>
      <c r="C529" s="82" t="str">
        <f>IF(Input!D529="","",Input!D529)</f>
        <v/>
      </c>
      <c r="D529" s="82" t="str">
        <f>IF(Input!E529="","",Input!E529)</f>
        <v/>
      </c>
      <c r="E529" s="82" t="str">
        <f>IF(Input!F529="","",Input!F529)</f>
        <v/>
      </c>
      <c r="F529" s="82" t="str">
        <f>IF(Input!G529="","",Input!G529)</f>
        <v/>
      </c>
      <c r="G529" s="83" t="str">
        <f>IF(Input!H529="","",Input!H529)</f>
        <v/>
      </c>
      <c r="H529" s="82" t="str">
        <f>IF(Input!I529="","",Input!I529)</f>
        <v/>
      </c>
      <c r="I529" s="82" t="str">
        <f>IF(Input!J529="","",Input!J529)</f>
        <v/>
      </c>
      <c r="J529" s="82" t="str">
        <f>IF(Input!K529="","",Input!K529)</f>
        <v/>
      </c>
      <c r="K529" s="82" t="str">
        <f>IF(Input!L529="","",Input!L529)</f>
        <v/>
      </c>
      <c r="L529" s="70" t="str">
        <f>IF(B529="","",IF(B529="Box",4,IF(AND(Project!$B$12&gt;0,ISNUMBER(Project!$B$12)),Project!$B$12,12)))</f>
        <v/>
      </c>
      <c r="M529" s="66" t="str">
        <f t="shared" si="56"/>
        <v/>
      </c>
      <c r="N529" s="66" t="str">
        <f t="shared" si="57"/>
        <v/>
      </c>
      <c r="O529" s="67" t="str" cm="1">
        <f t="array" ref="O529">IF(A529="","",ROUND(IF(B529="Circular",Circular(M529),IF(B529="Box",Box(M529,N529),Elliptical(M529,N529))),3))</f>
        <v/>
      </c>
      <c r="P529" s="66" t="str">
        <f t="shared" si="58"/>
        <v/>
      </c>
      <c r="Q529" s="66" t="str" cm="1">
        <f t="array" ref="Q529">IF(M529="","",ROUND(W(M529),2))</f>
        <v/>
      </c>
      <c r="R529" s="66" t="str" cm="1">
        <f t="array" ref="R529">IF(M529="","",ROUND(Wb(Q529,M529),2))</f>
        <v/>
      </c>
      <c r="S529" s="66" t="str" cm="1">
        <f t="array" ref="S529">IF(R529="","",ROUND(K(R529,N529,L529),2))</f>
        <v/>
      </c>
      <c r="T529" s="66" t="str" cm="1">
        <f t="array" ref="T529">IF(S529="","",ROUND(K_3(S529,P529,L529),2))</f>
        <v/>
      </c>
      <c r="U529" s="66" t="str" cm="1">
        <f t="array" ref="U529">IF(S529="","",ROUND(Wt(I529,S529,L529),2))</f>
        <v/>
      </c>
      <c r="V529" s="92" t="str" cm="1">
        <f t="array" ref="V529">IF(A529="","",MAX(ROUND(L_B2(K529,N529),2),0))</f>
        <v/>
      </c>
      <c r="W529" s="92" t="str" cm="1">
        <f t="array" ref="W529">IF(A529="","",MAX(ROUND(L_Tc(K529,I529,N529),2),0))</f>
        <v/>
      </c>
      <c r="X529" s="92" t="str" cm="1">
        <f t="array" ref="X529">IF(N529="","",ROUND(L_Vc(K529,P529,N529),2))</f>
        <v/>
      </c>
      <c r="Y529" s="92" t="str">
        <f t="shared" si="59"/>
        <v/>
      </c>
      <c r="Z529" s="92" t="str">
        <f t="shared" si="60"/>
        <v/>
      </c>
      <c r="AA529" s="92" t="str">
        <f t="shared" si="61"/>
        <v/>
      </c>
      <c r="AB529" s="76" t="str" cm="1">
        <f t="array" ref="AB529">IF(A529="","",AREA_F(IF(RIGHT(G529,4)="ment",P529,I529),R529))</f>
        <v/>
      </c>
      <c r="AC529" s="76" t="str" cm="1">
        <f t="array" ref="AC529">IF(A529="","",ROUND(AREA_BC(R529,S529,N529,O529),2))</f>
        <v/>
      </c>
      <c r="AD529" s="76" t="str">
        <f t="shared" si="62"/>
        <v/>
      </c>
      <c r="AE529" s="76" t="str" cm="1">
        <f t="array" ref="AE529">IF(A529="","",ROUND(AREA_CT(S529,U529,I529),2))</f>
        <v/>
      </c>
      <c r="AF529" s="76" t="str" cm="1">
        <f t="array" ref="AF529">IF(A529="","",ROUND(AREA_VT(T529,U529,I529,P529),2))</f>
        <v/>
      </c>
      <c r="AG529" s="96" t="str" cm="1">
        <f t="array" ref="AG529">IF(A529="","",IF(INDEX(Table_Methods!A:F,MATCH(G529,Table_Methods!B:B,0),1)&lt;&gt;"BKFL1","",MAX(0,ROUND(BKFL1_CEB(AC529,AE529,AH529,F529,F529,J529),1))))</f>
        <v/>
      </c>
      <c r="AH529" s="96" t="str" cm="1">
        <f t="array" ref="AH529">IF(A529="","",IF(INDEX(Table_Methods!A:F,MATCH(G529,Table_Methods!B:B,0),1)&lt;&gt;"BKFL1","",MAX(0,ROUND(BKFL1_STR_NRK(AC529,AE529,K529,V529,W529),1))))</f>
        <v/>
      </c>
      <c r="AI529" s="96" t="str" cm="1">
        <f t="array" ref="AI529">IF(A529="","",IF(INDEX(Table_Methods!A:F,MATCH(G529,Table_Methods!B:B,0),1)&lt;&gt;"BKFL1","",MAX(0,ROUND(BKFL1_STR_RCK(AB529,F529),1))))</f>
        <v/>
      </c>
      <c r="AJ529" s="96" t="str" cm="1">
        <f t="array" ref="AJ529">IF(A529="","",IF(INDEX(Table_Methods!A:F,MATCH(G529,Table_Methods!B:B,0),1)&lt;&gt;"BKFL2","",MAX(0,ROUND(BKFL2_CEB(AC529,AD529,AK529,F529,F529,J529),1))))</f>
        <v/>
      </c>
      <c r="AK529" s="96" t="str" cm="1">
        <f t="array" ref="AK529">IF(A529="","",IF(INDEX(Table_Methods!A:F,MATCH(G529,Table_Methods!B:B,0),1)&lt;&gt;"BKFL2","",MAX(0,ROUND(BKFL2_STR_NRK(AC529,AD529,K529,V529,X529),1))))</f>
        <v/>
      </c>
      <c r="AL529" s="96" t="str" cm="1">
        <f t="array" ref="AL529">IF(A529="","",IF(INDEX(Table_Methods!A:F,MATCH(G529,Table_Methods!B:B,0),1)&lt;&gt;"BKFL2","",MAX(0,ROUND(BKFL2_STR_RCK(AB529,F529),1))))</f>
        <v/>
      </c>
      <c r="AM529" s="96" t="str" cm="1">
        <f t="array" ref="AM529">IF(A529="","",IF(INDEX(Table_Methods!A:F,MATCH(G529,Table_Methods!B:B,0),1)&lt;&gt;"BKFL3","",MAX(0,ROUND(BKFL3_STR(AC529+AE529,K529),1))))</f>
        <v/>
      </c>
      <c r="AN529" s="96" t="str" cm="1">
        <f t="array" ref="AN529">IF(A529="","",IF(INDEX(Table_Methods!A:F,MATCH(G529,Table_Methods!B:B,0),1)&lt;&gt;"BKFL6","",MAX(0,ROUND(BKFL6_CEB(AC529,AE529,AO529,F529,F529,J529),1))))</f>
        <v/>
      </c>
      <c r="AO529" s="97" t="str" cm="1">
        <f t="array" ref="AO529">IF(A529="","",IF(INDEX(Table_Methods!A:F,MATCH(G529,Table_Methods!B:B,0),1)&lt;&gt;"BKFL6","",MAX(0,ROUND(BKFL6_STR_NRK(AC529,K529,V529),1))))</f>
        <v/>
      </c>
      <c r="AP529" s="96" t="str" cm="1">
        <f t="array" ref="AP529">IF(A529="","",IF(INDEX(Table_Methods!A:F,MATCH(G529,Table_Methods!B:B,0),1)&lt;&gt;"BKFL6","",MAX(0,ROUND(BKFL6_STR_RCK(AB529,F529),1))))</f>
        <v/>
      </c>
      <c r="AQ529" s="97" t="str" cm="1">
        <f t="array" ref="AQ529">IF(A529="","",IF(INDEX(Table_Methods!A:F,MATCH(G529,Table_Methods!B:B,0),1)&lt;&gt;"BKFL7","",MAX(0,ROUND(BKFL7_CEB(AC529,AD529,AR529,F529,F529,J529),1))))</f>
        <v/>
      </c>
      <c r="AR529" s="96" t="str" cm="1">
        <f t="array" ref="AR529">IF(A529="","",IF(INDEX(Table_Methods!A:F,MATCH(G529,Table_Methods!B:B,0),1)&lt;&gt;"BKFL7","",MAX(0,ROUND(BKFL7_STR_NRK(AC529,K529,V529),1))))</f>
        <v/>
      </c>
      <c r="AS529" s="96" t="str" cm="1">
        <f t="array" ref="AS529">IF(A529="","",IF(INDEX(Table_Methods!A:F,MATCH(G529,Table_Methods!B:B,0),1)&lt;&gt;"BKFL7","",MAX(0,ROUND(BKFL7_STR_RCK(AB529,F529),1))))</f>
        <v/>
      </c>
      <c r="AT529" s="97" t="str" cm="1">
        <f t="array" ref="AT529">IF(A529="","",IF(INDEX(Table_Methods!A:F,MATCH(G529,Table_Methods!B:B,0),1)&lt;&gt;"BKFL8","",MAX(0,ROUND(BKFL8_CEB(AF529,Z529,AA529),1))))</f>
        <v/>
      </c>
      <c r="AU529" s="96" t="str" cm="1">
        <f t="array" ref="AU529">IF(A529="","",IF(INDEX(Table_Methods!A:F,MATCH(G529,Table_Methods!B:B,0),1)&lt;&gt;"BKFL8","",MAX(0,ROUND(BKFL8_STR_NRK(AC529,AD529,X529,Y529,Z529),1))))</f>
        <v/>
      </c>
      <c r="AV529" s="96" t="str" cm="1">
        <f t="array" ref="AV529">IF(A529="","",IF(INDEX(Table_Methods!A:F,MATCH(G529,Table_Methods!B:B,0),1)&lt;&gt;"BKFL8","",MAX(0,ROUND(BKFL8_STR_RCK(AB529,X529),1))))</f>
        <v/>
      </c>
      <c r="AW529" s="96" t="str" cm="1">
        <f t="array" ref="AW529">IF(A529="","",IF(INDEX(Table_Methods!A:F,MATCH(G529,Table_Methods!B:B,0),1)&lt;&gt;"BKFL9","",MAX(0,ROUND(BKFL9_STR_NRK(AC529,AD529,X529,Y529,Z529),1))))</f>
        <v/>
      </c>
      <c r="AX529" s="96" t="str" cm="1">
        <f t="array" ref="AX529">IF(A529="","",IF(INDEX(Table_Methods!A:F,MATCH(G529,Table_Methods!B:B,0),1)&lt;&gt;"BKFL9","",MAX(0,ROUND(BKFL9_STR_RCK(AB529,X529),1))))</f>
        <v/>
      </c>
    </row>
    <row r="530" spans="1:50" x14ac:dyDescent="0.25">
      <c r="A530" s="82" t="str">
        <f>IF(Input!A530="","",Input!A530)</f>
        <v/>
      </c>
      <c r="B530" s="82" t="str">
        <f>IF(Input!B530="","",Input!B530)</f>
        <v/>
      </c>
      <c r="C530" s="82" t="str">
        <f>IF(Input!D530="","",Input!D530)</f>
        <v/>
      </c>
      <c r="D530" s="82" t="str">
        <f>IF(Input!E530="","",Input!E530)</f>
        <v/>
      </c>
      <c r="E530" s="82" t="str">
        <f>IF(Input!F530="","",Input!F530)</f>
        <v/>
      </c>
      <c r="F530" s="82" t="str">
        <f>IF(Input!G530="","",Input!G530)</f>
        <v/>
      </c>
      <c r="G530" s="83" t="str">
        <f>IF(Input!H530="","",Input!H530)</f>
        <v/>
      </c>
      <c r="H530" s="82" t="str">
        <f>IF(Input!I530="","",Input!I530)</f>
        <v/>
      </c>
      <c r="I530" s="82" t="str">
        <f>IF(Input!J530="","",Input!J530)</f>
        <v/>
      </c>
      <c r="J530" s="82" t="str">
        <f>IF(Input!K530="","",Input!K530)</f>
        <v/>
      </c>
      <c r="K530" s="82" t="str">
        <f>IF(Input!L530="","",Input!L530)</f>
        <v/>
      </c>
      <c r="L530" s="70" t="str">
        <f>IF(B530="","",IF(B530="Box",4,IF(AND(Project!$B$12&gt;0,ISNUMBER(Project!$B$12)),Project!$B$12,12)))</f>
        <v/>
      </c>
      <c r="M530" s="66" t="str">
        <f t="shared" si="56"/>
        <v/>
      </c>
      <c r="N530" s="66" t="str">
        <f t="shared" si="57"/>
        <v/>
      </c>
      <c r="O530" s="67" t="str" cm="1">
        <f t="array" ref="O530">IF(A530="","",ROUND(IF(B530="Circular",Circular(M530),IF(B530="Box",Box(M530,N530),Elliptical(M530,N530))),3))</f>
        <v/>
      </c>
      <c r="P530" s="66" t="str">
        <f t="shared" si="58"/>
        <v/>
      </c>
      <c r="Q530" s="66" t="str" cm="1">
        <f t="array" ref="Q530">IF(M530="","",ROUND(W(M530),2))</f>
        <v/>
      </c>
      <c r="R530" s="66" t="str" cm="1">
        <f t="array" ref="R530">IF(M530="","",ROUND(Wb(Q530,M530),2))</f>
        <v/>
      </c>
      <c r="S530" s="66" t="str" cm="1">
        <f t="array" ref="S530">IF(R530="","",ROUND(K(R530,N530,L530),2))</f>
        <v/>
      </c>
      <c r="T530" s="66" t="str" cm="1">
        <f t="array" ref="T530">IF(S530="","",ROUND(K_3(S530,P530,L530),2))</f>
        <v/>
      </c>
      <c r="U530" s="66" t="str" cm="1">
        <f t="array" ref="U530">IF(S530="","",ROUND(Wt(I530,S530,L530),2))</f>
        <v/>
      </c>
      <c r="V530" s="92" t="str" cm="1">
        <f t="array" ref="V530">IF(A530="","",MAX(ROUND(L_B2(K530,N530),2),0))</f>
        <v/>
      </c>
      <c r="W530" s="92" t="str" cm="1">
        <f t="array" ref="W530">IF(A530="","",MAX(ROUND(L_Tc(K530,I530,N530),2),0))</f>
        <v/>
      </c>
      <c r="X530" s="92" t="str" cm="1">
        <f t="array" ref="X530">IF(N530="","",ROUND(L_Vc(K530,P530,N530),2))</f>
        <v/>
      </c>
      <c r="Y530" s="92" t="str">
        <f t="shared" si="59"/>
        <v/>
      </c>
      <c r="Z530" s="92" t="str">
        <f t="shared" si="60"/>
        <v/>
      </c>
      <c r="AA530" s="92" t="str">
        <f t="shared" si="61"/>
        <v/>
      </c>
      <c r="AB530" s="76" t="str" cm="1">
        <f t="array" ref="AB530">IF(A530="","",AREA_F(IF(RIGHT(G530,4)="ment",P530,I530),R530))</f>
        <v/>
      </c>
      <c r="AC530" s="76" t="str" cm="1">
        <f t="array" ref="AC530">IF(A530="","",ROUND(AREA_BC(R530,S530,N530,O530),2))</f>
        <v/>
      </c>
      <c r="AD530" s="76" t="str">
        <f t="shared" si="62"/>
        <v/>
      </c>
      <c r="AE530" s="76" t="str" cm="1">
        <f t="array" ref="AE530">IF(A530="","",ROUND(AREA_CT(S530,U530,I530),2))</f>
        <v/>
      </c>
      <c r="AF530" s="76" t="str" cm="1">
        <f t="array" ref="AF530">IF(A530="","",ROUND(AREA_VT(T530,U530,I530,P530),2))</f>
        <v/>
      </c>
      <c r="AG530" s="96" t="str" cm="1">
        <f t="array" ref="AG530">IF(A530="","",IF(INDEX(Table_Methods!A:F,MATCH(G530,Table_Methods!B:B,0),1)&lt;&gt;"BKFL1","",MAX(0,ROUND(BKFL1_CEB(AC530,AE530,AH530,F530,F530,J530),1))))</f>
        <v/>
      </c>
      <c r="AH530" s="96" t="str" cm="1">
        <f t="array" ref="AH530">IF(A530="","",IF(INDEX(Table_Methods!A:F,MATCH(G530,Table_Methods!B:B,0),1)&lt;&gt;"BKFL1","",MAX(0,ROUND(BKFL1_STR_NRK(AC530,AE530,K530,V530,W530),1))))</f>
        <v/>
      </c>
      <c r="AI530" s="96" t="str" cm="1">
        <f t="array" ref="AI530">IF(A530="","",IF(INDEX(Table_Methods!A:F,MATCH(G530,Table_Methods!B:B,0),1)&lt;&gt;"BKFL1","",MAX(0,ROUND(BKFL1_STR_RCK(AB530,F530),1))))</f>
        <v/>
      </c>
      <c r="AJ530" s="96" t="str" cm="1">
        <f t="array" ref="AJ530">IF(A530="","",IF(INDEX(Table_Methods!A:F,MATCH(G530,Table_Methods!B:B,0),1)&lt;&gt;"BKFL2","",MAX(0,ROUND(BKFL2_CEB(AC530,AD530,AK530,F530,F530,J530),1))))</f>
        <v/>
      </c>
      <c r="AK530" s="96" t="str" cm="1">
        <f t="array" ref="AK530">IF(A530="","",IF(INDEX(Table_Methods!A:F,MATCH(G530,Table_Methods!B:B,0),1)&lt;&gt;"BKFL2","",MAX(0,ROUND(BKFL2_STR_NRK(AC530,AD530,K530,V530,X530),1))))</f>
        <v/>
      </c>
      <c r="AL530" s="96" t="str" cm="1">
        <f t="array" ref="AL530">IF(A530="","",IF(INDEX(Table_Methods!A:F,MATCH(G530,Table_Methods!B:B,0),1)&lt;&gt;"BKFL2","",MAX(0,ROUND(BKFL2_STR_RCK(AB530,F530),1))))</f>
        <v/>
      </c>
      <c r="AM530" s="96" t="str" cm="1">
        <f t="array" ref="AM530">IF(A530="","",IF(INDEX(Table_Methods!A:F,MATCH(G530,Table_Methods!B:B,0),1)&lt;&gt;"BKFL3","",MAX(0,ROUND(BKFL3_STR(AC530+AE530,K530),1))))</f>
        <v/>
      </c>
      <c r="AN530" s="96" t="str" cm="1">
        <f t="array" ref="AN530">IF(A530="","",IF(INDEX(Table_Methods!A:F,MATCH(G530,Table_Methods!B:B,0),1)&lt;&gt;"BKFL6","",MAX(0,ROUND(BKFL6_CEB(AC530,AE530,AO530,F530,F530,J530),1))))</f>
        <v/>
      </c>
      <c r="AO530" s="97" t="str" cm="1">
        <f t="array" ref="AO530">IF(A530="","",IF(INDEX(Table_Methods!A:F,MATCH(G530,Table_Methods!B:B,0),1)&lt;&gt;"BKFL6","",MAX(0,ROUND(BKFL6_STR_NRK(AC530,K530,V530),1))))</f>
        <v/>
      </c>
      <c r="AP530" s="96" t="str" cm="1">
        <f t="array" ref="AP530">IF(A530="","",IF(INDEX(Table_Methods!A:F,MATCH(G530,Table_Methods!B:B,0),1)&lt;&gt;"BKFL6","",MAX(0,ROUND(BKFL6_STR_RCK(AB530,F530),1))))</f>
        <v/>
      </c>
      <c r="AQ530" s="97" t="str" cm="1">
        <f t="array" ref="AQ530">IF(A530="","",IF(INDEX(Table_Methods!A:F,MATCH(G530,Table_Methods!B:B,0),1)&lt;&gt;"BKFL7","",MAX(0,ROUND(BKFL7_CEB(AC530,AD530,AR530,F530,F530,J530),1))))</f>
        <v/>
      </c>
      <c r="AR530" s="96" t="str" cm="1">
        <f t="array" ref="AR530">IF(A530="","",IF(INDEX(Table_Methods!A:F,MATCH(G530,Table_Methods!B:B,0),1)&lt;&gt;"BKFL7","",MAX(0,ROUND(BKFL7_STR_NRK(AC530,K530,V530),1))))</f>
        <v/>
      </c>
      <c r="AS530" s="96" t="str" cm="1">
        <f t="array" ref="AS530">IF(A530="","",IF(INDEX(Table_Methods!A:F,MATCH(G530,Table_Methods!B:B,0),1)&lt;&gt;"BKFL7","",MAX(0,ROUND(BKFL7_STR_RCK(AB530,F530),1))))</f>
        <v/>
      </c>
      <c r="AT530" s="97" t="str" cm="1">
        <f t="array" ref="AT530">IF(A530="","",IF(INDEX(Table_Methods!A:F,MATCH(G530,Table_Methods!B:B,0),1)&lt;&gt;"BKFL8","",MAX(0,ROUND(BKFL8_CEB(AF530,Z530,AA530),1))))</f>
        <v/>
      </c>
      <c r="AU530" s="96" t="str" cm="1">
        <f t="array" ref="AU530">IF(A530="","",IF(INDEX(Table_Methods!A:F,MATCH(G530,Table_Methods!B:B,0),1)&lt;&gt;"BKFL8","",MAX(0,ROUND(BKFL8_STR_NRK(AC530,AD530,X530,Y530,Z530),1))))</f>
        <v/>
      </c>
      <c r="AV530" s="96" t="str" cm="1">
        <f t="array" ref="AV530">IF(A530="","",IF(INDEX(Table_Methods!A:F,MATCH(G530,Table_Methods!B:B,0),1)&lt;&gt;"BKFL8","",MAX(0,ROUND(BKFL8_STR_RCK(AB530,X530),1))))</f>
        <v/>
      </c>
      <c r="AW530" s="96" t="str" cm="1">
        <f t="array" ref="AW530">IF(A530="","",IF(INDEX(Table_Methods!A:F,MATCH(G530,Table_Methods!B:B,0),1)&lt;&gt;"BKFL9","",MAX(0,ROUND(BKFL9_STR_NRK(AC530,AD530,X530,Y530,Z530),1))))</f>
        <v/>
      </c>
      <c r="AX530" s="96" t="str" cm="1">
        <f t="array" ref="AX530">IF(A530="","",IF(INDEX(Table_Methods!A:F,MATCH(G530,Table_Methods!B:B,0),1)&lt;&gt;"BKFL9","",MAX(0,ROUND(BKFL9_STR_RCK(AB530,X530),1))))</f>
        <v/>
      </c>
    </row>
    <row r="531" spans="1:50" x14ac:dyDescent="0.25">
      <c r="A531" s="82" t="str">
        <f>IF(Input!A531="","",Input!A531)</f>
        <v/>
      </c>
      <c r="B531" s="82" t="str">
        <f>IF(Input!B531="","",Input!B531)</f>
        <v/>
      </c>
      <c r="C531" s="82" t="str">
        <f>IF(Input!D531="","",Input!D531)</f>
        <v/>
      </c>
      <c r="D531" s="82" t="str">
        <f>IF(Input!E531="","",Input!E531)</f>
        <v/>
      </c>
      <c r="E531" s="82" t="str">
        <f>IF(Input!F531="","",Input!F531)</f>
        <v/>
      </c>
      <c r="F531" s="82" t="str">
        <f>IF(Input!G531="","",Input!G531)</f>
        <v/>
      </c>
      <c r="G531" s="83" t="str">
        <f>IF(Input!H531="","",Input!H531)</f>
        <v/>
      </c>
      <c r="H531" s="82" t="str">
        <f>IF(Input!I531="","",Input!I531)</f>
        <v/>
      </c>
      <c r="I531" s="82" t="str">
        <f>IF(Input!J531="","",Input!J531)</f>
        <v/>
      </c>
      <c r="J531" s="82" t="str">
        <f>IF(Input!K531="","",Input!K531)</f>
        <v/>
      </c>
      <c r="K531" s="82" t="str">
        <f>IF(Input!L531="","",Input!L531)</f>
        <v/>
      </c>
      <c r="L531" s="70" t="str">
        <f>IF(B531="","",IF(B531="Box",4,IF(AND(Project!$B$12&gt;0,ISNUMBER(Project!$B$12)),Project!$B$12,12)))</f>
        <v/>
      </c>
      <c r="M531" s="66" t="str">
        <f t="shared" si="56"/>
        <v/>
      </c>
      <c r="N531" s="66" t="str">
        <f t="shared" si="57"/>
        <v/>
      </c>
      <c r="O531" s="67" t="str" cm="1">
        <f t="array" ref="O531">IF(A531="","",ROUND(IF(B531="Circular",Circular(M531),IF(B531="Box",Box(M531,N531),Elliptical(M531,N531))),3))</f>
        <v/>
      </c>
      <c r="P531" s="66" t="str">
        <f t="shared" si="58"/>
        <v/>
      </c>
      <c r="Q531" s="66" t="str" cm="1">
        <f t="array" ref="Q531">IF(M531="","",ROUND(W(M531),2))</f>
        <v/>
      </c>
      <c r="R531" s="66" t="str" cm="1">
        <f t="array" ref="R531">IF(M531="","",ROUND(Wb(Q531,M531),2))</f>
        <v/>
      </c>
      <c r="S531" s="66" t="str" cm="1">
        <f t="array" ref="S531">IF(R531="","",ROUND(K(R531,N531,L531),2))</f>
        <v/>
      </c>
      <c r="T531" s="66" t="str" cm="1">
        <f t="array" ref="T531">IF(S531="","",ROUND(K_3(S531,P531,L531),2))</f>
        <v/>
      </c>
      <c r="U531" s="66" t="str" cm="1">
        <f t="array" ref="U531">IF(S531="","",ROUND(Wt(I531,S531,L531),2))</f>
        <v/>
      </c>
      <c r="V531" s="92" t="str" cm="1">
        <f t="array" ref="V531">IF(A531="","",MAX(ROUND(L_B2(K531,N531),2),0))</f>
        <v/>
      </c>
      <c r="W531" s="92" t="str" cm="1">
        <f t="array" ref="W531">IF(A531="","",MAX(ROUND(L_Tc(K531,I531,N531),2),0))</f>
        <v/>
      </c>
      <c r="X531" s="92" t="str" cm="1">
        <f t="array" ref="X531">IF(N531="","",ROUND(L_Vc(K531,P531,N531),2))</f>
        <v/>
      </c>
      <c r="Y531" s="92" t="str">
        <f t="shared" si="59"/>
        <v/>
      </c>
      <c r="Z531" s="92" t="str">
        <f t="shared" si="60"/>
        <v/>
      </c>
      <c r="AA531" s="92" t="str">
        <f t="shared" si="61"/>
        <v/>
      </c>
      <c r="AB531" s="76" t="str" cm="1">
        <f t="array" ref="AB531">IF(A531="","",AREA_F(IF(RIGHT(G531,4)="ment",P531,I531),R531))</f>
        <v/>
      </c>
      <c r="AC531" s="76" t="str" cm="1">
        <f t="array" ref="AC531">IF(A531="","",ROUND(AREA_BC(R531,S531,N531,O531),2))</f>
        <v/>
      </c>
      <c r="AD531" s="76" t="str">
        <f t="shared" si="62"/>
        <v/>
      </c>
      <c r="AE531" s="76" t="str" cm="1">
        <f t="array" ref="AE531">IF(A531="","",ROUND(AREA_CT(S531,U531,I531),2))</f>
        <v/>
      </c>
      <c r="AF531" s="76" t="str" cm="1">
        <f t="array" ref="AF531">IF(A531="","",ROUND(AREA_VT(T531,U531,I531,P531),2))</f>
        <v/>
      </c>
      <c r="AG531" s="96" t="str" cm="1">
        <f t="array" ref="AG531">IF(A531="","",IF(INDEX(Table_Methods!A:F,MATCH(G531,Table_Methods!B:B,0),1)&lt;&gt;"BKFL1","",MAX(0,ROUND(BKFL1_CEB(AC531,AE531,AH531,F531,F531,J531),1))))</f>
        <v/>
      </c>
      <c r="AH531" s="96" t="str" cm="1">
        <f t="array" ref="AH531">IF(A531="","",IF(INDEX(Table_Methods!A:F,MATCH(G531,Table_Methods!B:B,0),1)&lt;&gt;"BKFL1","",MAX(0,ROUND(BKFL1_STR_NRK(AC531,AE531,K531,V531,W531),1))))</f>
        <v/>
      </c>
      <c r="AI531" s="96" t="str" cm="1">
        <f t="array" ref="AI531">IF(A531="","",IF(INDEX(Table_Methods!A:F,MATCH(G531,Table_Methods!B:B,0),1)&lt;&gt;"BKFL1","",MAX(0,ROUND(BKFL1_STR_RCK(AB531,F531),1))))</f>
        <v/>
      </c>
      <c r="AJ531" s="96" t="str" cm="1">
        <f t="array" ref="AJ531">IF(A531="","",IF(INDEX(Table_Methods!A:F,MATCH(G531,Table_Methods!B:B,0),1)&lt;&gt;"BKFL2","",MAX(0,ROUND(BKFL2_CEB(AC531,AD531,AK531,F531,F531,J531),1))))</f>
        <v/>
      </c>
      <c r="AK531" s="96" t="str" cm="1">
        <f t="array" ref="AK531">IF(A531="","",IF(INDEX(Table_Methods!A:F,MATCH(G531,Table_Methods!B:B,0),1)&lt;&gt;"BKFL2","",MAX(0,ROUND(BKFL2_STR_NRK(AC531,AD531,K531,V531,X531),1))))</f>
        <v/>
      </c>
      <c r="AL531" s="96" t="str" cm="1">
        <f t="array" ref="AL531">IF(A531="","",IF(INDEX(Table_Methods!A:F,MATCH(G531,Table_Methods!B:B,0),1)&lt;&gt;"BKFL2","",MAX(0,ROUND(BKFL2_STR_RCK(AB531,F531),1))))</f>
        <v/>
      </c>
      <c r="AM531" s="96" t="str" cm="1">
        <f t="array" ref="AM531">IF(A531="","",IF(INDEX(Table_Methods!A:F,MATCH(G531,Table_Methods!B:B,0),1)&lt;&gt;"BKFL3","",MAX(0,ROUND(BKFL3_STR(AC531+AE531,K531),1))))</f>
        <v/>
      </c>
      <c r="AN531" s="96" t="str" cm="1">
        <f t="array" ref="AN531">IF(A531="","",IF(INDEX(Table_Methods!A:F,MATCH(G531,Table_Methods!B:B,0),1)&lt;&gt;"BKFL6","",MAX(0,ROUND(BKFL6_CEB(AC531,AE531,AO531,F531,F531,J531),1))))</f>
        <v/>
      </c>
      <c r="AO531" s="97" t="str" cm="1">
        <f t="array" ref="AO531">IF(A531="","",IF(INDEX(Table_Methods!A:F,MATCH(G531,Table_Methods!B:B,0),1)&lt;&gt;"BKFL6","",MAX(0,ROUND(BKFL6_STR_NRK(AC531,K531,V531),1))))</f>
        <v/>
      </c>
      <c r="AP531" s="96" t="str" cm="1">
        <f t="array" ref="AP531">IF(A531="","",IF(INDEX(Table_Methods!A:F,MATCH(G531,Table_Methods!B:B,0),1)&lt;&gt;"BKFL6","",MAX(0,ROUND(BKFL6_STR_RCK(AB531,F531),1))))</f>
        <v/>
      </c>
      <c r="AQ531" s="97" t="str" cm="1">
        <f t="array" ref="AQ531">IF(A531="","",IF(INDEX(Table_Methods!A:F,MATCH(G531,Table_Methods!B:B,0),1)&lt;&gt;"BKFL7","",MAX(0,ROUND(BKFL7_CEB(AC531,AD531,AR531,F531,F531,J531),1))))</f>
        <v/>
      </c>
      <c r="AR531" s="96" t="str" cm="1">
        <f t="array" ref="AR531">IF(A531="","",IF(INDEX(Table_Methods!A:F,MATCH(G531,Table_Methods!B:B,0),1)&lt;&gt;"BKFL7","",MAX(0,ROUND(BKFL7_STR_NRK(AC531,K531,V531),1))))</f>
        <v/>
      </c>
      <c r="AS531" s="96" t="str" cm="1">
        <f t="array" ref="AS531">IF(A531="","",IF(INDEX(Table_Methods!A:F,MATCH(G531,Table_Methods!B:B,0),1)&lt;&gt;"BKFL7","",MAX(0,ROUND(BKFL7_STR_RCK(AB531,F531),1))))</f>
        <v/>
      </c>
      <c r="AT531" s="97" t="str" cm="1">
        <f t="array" ref="AT531">IF(A531="","",IF(INDEX(Table_Methods!A:F,MATCH(G531,Table_Methods!B:B,0),1)&lt;&gt;"BKFL8","",MAX(0,ROUND(BKFL8_CEB(AF531,Z531,AA531),1))))</f>
        <v/>
      </c>
      <c r="AU531" s="96" t="str" cm="1">
        <f t="array" ref="AU531">IF(A531="","",IF(INDEX(Table_Methods!A:F,MATCH(G531,Table_Methods!B:B,0),1)&lt;&gt;"BKFL8","",MAX(0,ROUND(BKFL8_STR_NRK(AC531,AD531,X531,Y531,Z531),1))))</f>
        <v/>
      </c>
      <c r="AV531" s="96" t="str" cm="1">
        <f t="array" ref="AV531">IF(A531="","",IF(INDEX(Table_Methods!A:F,MATCH(G531,Table_Methods!B:B,0),1)&lt;&gt;"BKFL8","",MAX(0,ROUND(BKFL8_STR_RCK(AB531,X531),1))))</f>
        <v/>
      </c>
      <c r="AW531" s="96" t="str" cm="1">
        <f t="array" ref="AW531">IF(A531="","",IF(INDEX(Table_Methods!A:F,MATCH(G531,Table_Methods!B:B,0),1)&lt;&gt;"BKFL9","",MAX(0,ROUND(BKFL9_STR_NRK(AC531,AD531,X531,Y531,Z531),1))))</f>
        <v/>
      </c>
      <c r="AX531" s="96" t="str" cm="1">
        <f t="array" ref="AX531">IF(A531="","",IF(INDEX(Table_Methods!A:F,MATCH(G531,Table_Methods!B:B,0),1)&lt;&gt;"BKFL9","",MAX(0,ROUND(BKFL9_STR_RCK(AB531,X531),1))))</f>
        <v/>
      </c>
    </row>
    <row r="532" spans="1:50" x14ac:dyDescent="0.25">
      <c r="A532" s="82" t="str">
        <f>IF(Input!A532="","",Input!A532)</f>
        <v/>
      </c>
      <c r="B532" s="82" t="str">
        <f>IF(Input!B532="","",Input!B532)</f>
        <v/>
      </c>
      <c r="C532" s="82" t="str">
        <f>IF(Input!D532="","",Input!D532)</f>
        <v/>
      </c>
      <c r="D532" s="82" t="str">
        <f>IF(Input!E532="","",Input!E532)</f>
        <v/>
      </c>
      <c r="E532" s="82" t="str">
        <f>IF(Input!F532="","",Input!F532)</f>
        <v/>
      </c>
      <c r="F532" s="82" t="str">
        <f>IF(Input!G532="","",Input!G532)</f>
        <v/>
      </c>
      <c r="G532" s="83" t="str">
        <f>IF(Input!H532="","",Input!H532)</f>
        <v/>
      </c>
      <c r="H532" s="82" t="str">
        <f>IF(Input!I532="","",Input!I532)</f>
        <v/>
      </c>
      <c r="I532" s="82" t="str">
        <f>IF(Input!J532="","",Input!J532)</f>
        <v/>
      </c>
      <c r="J532" s="82" t="str">
        <f>IF(Input!K532="","",Input!K532)</f>
        <v/>
      </c>
      <c r="K532" s="82" t="str">
        <f>IF(Input!L532="","",Input!L532)</f>
        <v/>
      </c>
      <c r="L532" s="70" t="str">
        <f>IF(B532="","",IF(B532="Box",4,IF(AND(Project!$B$12&gt;0,ISNUMBER(Project!$B$12)),Project!$B$12,12)))</f>
        <v/>
      </c>
      <c r="M532" s="66" t="str">
        <f t="shared" si="56"/>
        <v/>
      </c>
      <c r="N532" s="66" t="str">
        <f t="shared" si="57"/>
        <v/>
      </c>
      <c r="O532" s="67" t="str" cm="1">
        <f t="array" ref="O532">IF(A532="","",ROUND(IF(B532="Circular",Circular(M532),IF(B532="Box",Box(M532,N532),Elliptical(M532,N532))),3))</f>
        <v/>
      </c>
      <c r="P532" s="66" t="str">
        <f t="shared" si="58"/>
        <v/>
      </c>
      <c r="Q532" s="66" t="str" cm="1">
        <f t="array" ref="Q532">IF(M532="","",ROUND(W(M532),2))</f>
        <v/>
      </c>
      <c r="R532" s="66" t="str" cm="1">
        <f t="array" ref="R532">IF(M532="","",ROUND(Wb(Q532,M532),2))</f>
        <v/>
      </c>
      <c r="S532" s="66" t="str" cm="1">
        <f t="array" ref="S532">IF(R532="","",ROUND(K(R532,N532,L532),2))</f>
        <v/>
      </c>
      <c r="T532" s="66" t="str" cm="1">
        <f t="array" ref="T532">IF(S532="","",ROUND(K_3(S532,P532,L532),2))</f>
        <v/>
      </c>
      <c r="U532" s="66" t="str" cm="1">
        <f t="array" ref="U532">IF(S532="","",ROUND(Wt(I532,S532,L532),2))</f>
        <v/>
      </c>
      <c r="V532" s="92" t="str" cm="1">
        <f t="array" ref="V532">IF(A532="","",MAX(ROUND(L_B2(K532,N532),2),0))</f>
        <v/>
      </c>
      <c r="W532" s="92" t="str" cm="1">
        <f t="array" ref="W532">IF(A532="","",MAX(ROUND(L_Tc(K532,I532,N532),2),0))</f>
        <v/>
      </c>
      <c r="X532" s="92" t="str" cm="1">
        <f t="array" ref="X532">IF(N532="","",ROUND(L_Vc(K532,P532,N532),2))</f>
        <v/>
      </c>
      <c r="Y532" s="92" t="str">
        <f t="shared" si="59"/>
        <v/>
      </c>
      <c r="Z532" s="92" t="str">
        <f t="shared" si="60"/>
        <v/>
      </c>
      <c r="AA532" s="92" t="str">
        <f t="shared" si="61"/>
        <v/>
      </c>
      <c r="AB532" s="76" t="str" cm="1">
        <f t="array" ref="AB532">IF(A532="","",AREA_F(IF(RIGHT(G532,4)="ment",P532,I532),R532))</f>
        <v/>
      </c>
      <c r="AC532" s="76" t="str" cm="1">
        <f t="array" ref="AC532">IF(A532="","",ROUND(AREA_BC(R532,S532,N532,O532),2))</f>
        <v/>
      </c>
      <c r="AD532" s="76" t="str">
        <f t="shared" si="62"/>
        <v/>
      </c>
      <c r="AE532" s="76" t="str" cm="1">
        <f t="array" ref="AE532">IF(A532="","",ROUND(AREA_CT(S532,U532,I532),2))</f>
        <v/>
      </c>
      <c r="AF532" s="76" t="str" cm="1">
        <f t="array" ref="AF532">IF(A532="","",ROUND(AREA_VT(T532,U532,I532,P532),2))</f>
        <v/>
      </c>
      <c r="AG532" s="96" t="str" cm="1">
        <f t="array" ref="AG532">IF(A532="","",IF(INDEX(Table_Methods!A:F,MATCH(G532,Table_Methods!B:B,0),1)&lt;&gt;"BKFL1","",MAX(0,ROUND(BKFL1_CEB(AC532,AE532,AH532,F532,F532,J532),1))))</f>
        <v/>
      </c>
      <c r="AH532" s="96" t="str" cm="1">
        <f t="array" ref="AH532">IF(A532="","",IF(INDEX(Table_Methods!A:F,MATCH(G532,Table_Methods!B:B,0),1)&lt;&gt;"BKFL1","",MAX(0,ROUND(BKFL1_STR_NRK(AC532,AE532,K532,V532,W532),1))))</f>
        <v/>
      </c>
      <c r="AI532" s="96" t="str" cm="1">
        <f t="array" ref="AI532">IF(A532="","",IF(INDEX(Table_Methods!A:F,MATCH(G532,Table_Methods!B:B,0),1)&lt;&gt;"BKFL1","",MAX(0,ROUND(BKFL1_STR_RCK(AB532,F532),1))))</f>
        <v/>
      </c>
      <c r="AJ532" s="96" t="str" cm="1">
        <f t="array" ref="AJ532">IF(A532="","",IF(INDEX(Table_Methods!A:F,MATCH(G532,Table_Methods!B:B,0),1)&lt;&gt;"BKFL2","",MAX(0,ROUND(BKFL2_CEB(AC532,AD532,AK532,F532,F532,J532),1))))</f>
        <v/>
      </c>
      <c r="AK532" s="96" t="str" cm="1">
        <f t="array" ref="AK532">IF(A532="","",IF(INDEX(Table_Methods!A:F,MATCH(G532,Table_Methods!B:B,0),1)&lt;&gt;"BKFL2","",MAX(0,ROUND(BKFL2_STR_NRK(AC532,AD532,K532,V532,X532),1))))</f>
        <v/>
      </c>
      <c r="AL532" s="96" t="str" cm="1">
        <f t="array" ref="AL532">IF(A532="","",IF(INDEX(Table_Methods!A:F,MATCH(G532,Table_Methods!B:B,0),1)&lt;&gt;"BKFL2","",MAX(0,ROUND(BKFL2_STR_RCK(AB532,F532),1))))</f>
        <v/>
      </c>
      <c r="AM532" s="96" t="str" cm="1">
        <f t="array" ref="AM532">IF(A532="","",IF(INDEX(Table_Methods!A:F,MATCH(G532,Table_Methods!B:B,0),1)&lt;&gt;"BKFL3","",MAX(0,ROUND(BKFL3_STR(AC532+AE532,K532),1))))</f>
        <v/>
      </c>
      <c r="AN532" s="96" t="str" cm="1">
        <f t="array" ref="AN532">IF(A532="","",IF(INDEX(Table_Methods!A:F,MATCH(G532,Table_Methods!B:B,0),1)&lt;&gt;"BKFL6","",MAX(0,ROUND(BKFL6_CEB(AC532,AE532,AO532,F532,F532,J532),1))))</f>
        <v/>
      </c>
      <c r="AO532" s="97" t="str" cm="1">
        <f t="array" ref="AO532">IF(A532="","",IF(INDEX(Table_Methods!A:F,MATCH(G532,Table_Methods!B:B,0),1)&lt;&gt;"BKFL6","",MAX(0,ROUND(BKFL6_STR_NRK(AC532,K532,V532),1))))</f>
        <v/>
      </c>
      <c r="AP532" s="96" t="str" cm="1">
        <f t="array" ref="AP532">IF(A532="","",IF(INDEX(Table_Methods!A:F,MATCH(G532,Table_Methods!B:B,0),1)&lt;&gt;"BKFL6","",MAX(0,ROUND(BKFL6_STR_RCK(AB532,F532),1))))</f>
        <v/>
      </c>
      <c r="AQ532" s="97" t="str" cm="1">
        <f t="array" ref="AQ532">IF(A532="","",IF(INDEX(Table_Methods!A:F,MATCH(G532,Table_Methods!B:B,0),1)&lt;&gt;"BKFL7","",MAX(0,ROUND(BKFL7_CEB(AC532,AD532,AR532,F532,F532,J532),1))))</f>
        <v/>
      </c>
      <c r="AR532" s="96" t="str" cm="1">
        <f t="array" ref="AR532">IF(A532="","",IF(INDEX(Table_Methods!A:F,MATCH(G532,Table_Methods!B:B,0),1)&lt;&gt;"BKFL7","",MAX(0,ROUND(BKFL7_STR_NRK(AC532,K532,V532),1))))</f>
        <v/>
      </c>
      <c r="AS532" s="96" t="str" cm="1">
        <f t="array" ref="AS532">IF(A532="","",IF(INDEX(Table_Methods!A:F,MATCH(G532,Table_Methods!B:B,0),1)&lt;&gt;"BKFL7","",MAX(0,ROUND(BKFL7_STR_RCK(AB532,F532),1))))</f>
        <v/>
      </c>
      <c r="AT532" s="97" t="str" cm="1">
        <f t="array" ref="AT532">IF(A532="","",IF(INDEX(Table_Methods!A:F,MATCH(G532,Table_Methods!B:B,0),1)&lt;&gt;"BKFL8","",MAX(0,ROUND(BKFL8_CEB(AF532,Z532,AA532),1))))</f>
        <v/>
      </c>
      <c r="AU532" s="96" t="str" cm="1">
        <f t="array" ref="AU532">IF(A532="","",IF(INDEX(Table_Methods!A:F,MATCH(G532,Table_Methods!B:B,0),1)&lt;&gt;"BKFL8","",MAX(0,ROUND(BKFL8_STR_NRK(AC532,AD532,X532,Y532,Z532),1))))</f>
        <v/>
      </c>
      <c r="AV532" s="96" t="str" cm="1">
        <f t="array" ref="AV532">IF(A532="","",IF(INDEX(Table_Methods!A:F,MATCH(G532,Table_Methods!B:B,0),1)&lt;&gt;"BKFL8","",MAX(0,ROUND(BKFL8_STR_RCK(AB532,X532),1))))</f>
        <v/>
      </c>
      <c r="AW532" s="96" t="str" cm="1">
        <f t="array" ref="AW532">IF(A532="","",IF(INDEX(Table_Methods!A:F,MATCH(G532,Table_Methods!B:B,0),1)&lt;&gt;"BKFL9","",MAX(0,ROUND(BKFL9_STR_NRK(AC532,AD532,X532,Y532,Z532),1))))</f>
        <v/>
      </c>
      <c r="AX532" s="96" t="str" cm="1">
        <f t="array" ref="AX532">IF(A532="","",IF(INDEX(Table_Methods!A:F,MATCH(G532,Table_Methods!B:B,0),1)&lt;&gt;"BKFL9","",MAX(0,ROUND(BKFL9_STR_RCK(AB532,X532),1))))</f>
        <v/>
      </c>
    </row>
    <row r="533" spans="1:50" x14ac:dyDescent="0.25">
      <c r="A533" s="82" t="str">
        <f>IF(Input!A533="","",Input!A533)</f>
        <v/>
      </c>
      <c r="B533" s="82" t="str">
        <f>IF(Input!B533="","",Input!B533)</f>
        <v/>
      </c>
      <c r="C533" s="82" t="str">
        <f>IF(Input!D533="","",Input!D533)</f>
        <v/>
      </c>
      <c r="D533" s="82" t="str">
        <f>IF(Input!E533="","",Input!E533)</f>
        <v/>
      </c>
      <c r="E533" s="82" t="str">
        <f>IF(Input!F533="","",Input!F533)</f>
        <v/>
      </c>
      <c r="F533" s="82" t="str">
        <f>IF(Input!G533="","",Input!G533)</f>
        <v/>
      </c>
      <c r="G533" s="83" t="str">
        <f>IF(Input!H533="","",Input!H533)</f>
        <v/>
      </c>
      <c r="H533" s="82" t="str">
        <f>IF(Input!I533="","",Input!I533)</f>
        <v/>
      </c>
      <c r="I533" s="82" t="str">
        <f>IF(Input!J533="","",Input!J533)</f>
        <v/>
      </c>
      <c r="J533" s="82" t="str">
        <f>IF(Input!K533="","",Input!K533)</f>
        <v/>
      </c>
      <c r="K533" s="82" t="str">
        <f>IF(Input!L533="","",Input!L533)</f>
        <v/>
      </c>
      <c r="L533" s="70" t="str">
        <f>IF(B533="","",IF(B533="Box",4,IF(AND(Project!$B$12&gt;0,ISNUMBER(Project!$B$12)),Project!$B$12,12)))</f>
        <v/>
      </c>
      <c r="M533" s="66" t="str">
        <f t="shared" si="56"/>
        <v/>
      </c>
      <c r="N533" s="66" t="str">
        <f t="shared" si="57"/>
        <v/>
      </c>
      <c r="O533" s="67" t="str" cm="1">
        <f t="array" ref="O533">IF(A533="","",ROUND(IF(B533="Circular",Circular(M533),IF(B533="Box",Box(M533,N533),Elliptical(M533,N533))),3))</f>
        <v/>
      </c>
      <c r="P533" s="66" t="str">
        <f t="shared" si="58"/>
        <v/>
      </c>
      <c r="Q533" s="66" t="str" cm="1">
        <f t="array" ref="Q533">IF(M533="","",ROUND(W(M533),2))</f>
        <v/>
      </c>
      <c r="R533" s="66" t="str" cm="1">
        <f t="array" ref="R533">IF(M533="","",ROUND(Wb(Q533,M533),2))</f>
        <v/>
      </c>
      <c r="S533" s="66" t="str" cm="1">
        <f t="array" ref="S533">IF(R533="","",ROUND(K(R533,N533,L533),2))</f>
        <v/>
      </c>
      <c r="T533" s="66" t="str" cm="1">
        <f t="array" ref="T533">IF(S533="","",ROUND(K_3(S533,P533,L533),2))</f>
        <v/>
      </c>
      <c r="U533" s="66" t="str" cm="1">
        <f t="array" ref="U533">IF(S533="","",ROUND(Wt(I533,S533,L533),2))</f>
        <v/>
      </c>
      <c r="V533" s="92" t="str" cm="1">
        <f t="array" ref="V533">IF(A533="","",MAX(ROUND(L_B2(K533,N533),2),0))</f>
        <v/>
      </c>
      <c r="W533" s="92" t="str" cm="1">
        <f t="array" ref="W533">IF(A533="","",MAX(ROUND(L_Tc(K533,I533,N533),2),0))</f>
        <v/>
      </c>
      <c r="X533" s="92" t="str" cm="1">
        <f t="array" ref="X533">IF(N533="","",ROUND(L_Vc(K533,P533,N533),2))</f>
        <v/>
      </c>
      <c r="Y533" s="92" t="str">
        <f t="shared" si="59"/>
        <v/>
      </c>
      <c r="Z533" s="92" t="str">
        <f t="shared" si="60"/>
        <v/>
      </c>
      <c r="AA533" s="92" t="str">
        <f t="shared" si="61"/>
        <v/>
      </c>
      <c r="AB533" s="76" t="str" cm="1">
        <f t="array" ref="AB533">IF(A533="","",AREA_F(IF(RIGHT(G533,4)="ment",P533,I533),R533))</f>
        <v/>
      </c>
      <c r="AC533" s="76" t="str" cm="1">
        <f t="array" ref="AC533">IF(A533="","",ROUND(AREA_BC(R533,S533,N533,O533),2))</f>
        <v/>
      </c>
      <c r="AD533" s="76" t="str">
        <f t="shared" si="62"/>
        <v/>
      </c>
      <c r="AE533" s="76" t="str" cm="1">
        <f t="array" ref="AE533">IF(A533="","",ROUND(AREA_CT(S533,U533,I533),2))</f>
        <v/>
      </c>
      <c r="AF533" s="76" t="str" cm="1">
        <f t="array" ref="AF533">IF(A533="","",ROUND(AREA_VT(T533,U533,I533,P533),2))</f>
        <v/>
      </c>
      <c r="AG533" s="96" t="str" cm="1">
        <f t="array" ref="AG533">IF(A533="","",IF(INDEX(Table_Methods!A:F,MATCH(G533,Table_Methods!B:B,0),1)&lt;&gt;"BKFL1","",MAX(0,ROUND(BKFL1_CEB(AC533,AE533,AH533,F533,F533,J533),1))))</f>
        <v/>
      </c>
      <c r="AH533" s="96" t="str" cm="1">
        <f t="array" ref="AH533">IF(A533="","",IF(INDEX(Table_Methods!A:F,MATCH(G533,Table_Methods!B:B,0),1)&lt;&gt;"BKFL1","",MAX(0,ROUND(BKFL1_STR_NRK(AC533,AE533,K533,V533,W533),1))))</f>
        <v/>
      </c>
      <c r="AI533" s="96" t="str" cm="1">
        <f t="array" ref="AI533">IF(A533="","",IF(INDEX(Table_Methods!A:F,MATCH(G533,Table_Methods!B:B,0),1)&lt;&gt;"BKFL1","",MAX(0,ROUND(BKFL1_STR_RCK(AB533,F533),1))))</f>
        <v/>
      </c>
      <c r="AJ533" s="96" t="str" cm="1">
        <f t="array" ref="AJ533">IF(A533="","",IF(INDEX(Table_Methods!A:F,MATCH(G533,Table_Methods!B:B,0),1)&lt;&gt;"BKFL2","",MAX(0,ROUND(BKFL2_CEB(AC533,AD533,AK533,F533,F533,J533),1))))</f>
        <v/>
      </c>
      <c r="AK533" s="96" t="str" cm="1">
        <f t="array" ref="AK533">IF(A533="","",IF(INDEX(Table_Methods!A:F,MATCH(G533,Table_Methods!B:B,0),1)&lt;&gt;"BKFL2","",MAX(0,ROUND(BKFL2_STR_NRK(AC533,AD533,K533,V533,X533),1))))</f>
        <v/>
      </c>
      <c r="AL533" s="96" t="str" cm="1">
        <f t="array" ref="AL533">IF(A533="","",IF(INDEX(Table_Methods!A:F,MATCH(G533,Table_Methods!B:B,0),1)&lt;&gt;"BKFL2","",MAX(0,ROUND(BKFL2_STR_RCK(AB533,F533),1))))</f>
        <v/>
      </c>
      <c r="AM533" s="96" t="str" cm="1">
        <f t="array" ref="AM533">IF(A533="","",IF(INDEX(Table_Methods!A:F,MATCH(G533,Table_Methods!B:B,0),1)&lt;&gt;"BKFL3","",MAX(0,ROUND(BKFL3_STR(AC533+AE533,K533),1))))</f>
        <v/>
      </c>
      <c r="AN533" s="96" t="str" cm="1">
        <f t="array" ref="AN533">IF(A533="","",IF(INDEX(Table_Methods!A:F,MATCH(G533,Table_Methods!B:B,0),1)&lt;&gt;"BKFL6","",MAX(0,ROUND(BKFL6_CEB(AC533,AE533,AO533,F533,F533,J533),1))))</f>
        <v/>
      </c>
      <c r="AO533" s="97" t="str" cm="1">
        <f t="array" ref="AO533">IF(A533="","",IF(INDEX(Table_Methods!A:F,MATCH(G533,Table_Methods!B:B,0),1)&lt;&gt;"BKFL6","",MAX(0,ROUND(BKFL6_STR_NRK(AC533,K533,V533),1))))</f>
        <v/>
      </c>
      <c r="AP533" s="96" t="str" cm="1">
        <f t="array" ref="AP533">IF(A533="","",IF(INDEX(Table_Methods!A:F,MATCH(G533,Table_Methods!B:B,0),1)&lt;&gt;"BKFL6","",MAX(0,ROUND(BKFL6_STR_RCK(AB533,F533),1))))</f>
        <v/>
      </c>
      <c r="AQ533" s="97" t="str" cm="1">
        <f t="array" ref="AQ533">IF(A533="","",IF(INDEX(Table_Methods!A:F,MATCH(G533,Table_Methods!B:B,0),1)&lt;&gt;"BKFL7","",MAX(0,ROUND(BKFL7_CEB(AC533,AD533,AR533,F533,F533,J533),1))))</f>
        <v/>
      </c>
      <c r="AR533" s="96" t="str" cm="1">
        <f t="array" ref="AR533">IF(A533="","",IF(INDEX(Table_Methods!A:F,MATCH(G533,Table_Methods!B:B,0),1)&lt;&gt;"BKFL7","",MAX(0,ROUND(BKFL7_STR_NRK(AC533,K533,V533),1))))</f>
        <v/>
      </c>
      <c r="AS533" s="96" t="str" cm="1">
        <f t="array" ref="AS533">IF(A533="","",IF(INDEX(Table_Methods!A:F,MATCH(G533,Table_Methods!B:B,0),1)&lt;&gt;"BKFL7","",MAX(0,ROUND(BKFL7_STR_RCK(AB533,F533),1))))</f>
        <v/>
      </c>
      <c r="AT533" s="97" t="str" cm="1">
        <f t="array" ref="AT533">IF(A533="","",IF(INDEX(Table_Methods!A:F,MATCH(G533,Table_Methods!B:B,0),1)&lt;&gt;"BKFL8","",MAX(0,ROUND(BKFL8_CEB(AF533,Z533,AA533),1))))</f>
        <v/>
      </c>
      <c r="AU533" s="96" t="str" cm="1">
        <f t="array" ref="AU533">IF(A533="","",IF(INDEX(Table_Methods!A:F,MATCH(G533,Table_Methods!B:B,0),1)&lt;&gt;"BKFL8","",MAX(0,ROUND(BKFL8_STR_NRK(AC533,AD533,X533,Y533,Z533),1))))</f>
        <v/>
      </c>
      <c r="AV533" s="96" t="str" cm="1">
        <f t="array" ref="AV533">IF(A533="","",IF(INDEX(Table_Methods!A:F,MATCH(G533,Table_Methods!B:B,0),1)&lt;&gt;"BKFL8","",MAX(0,ROUND(BKFL8_STR_RCK(AB533,X533),1))))</f>
        <v/>
      </c>
      <c r="AW533" s="96" t="str" cm="1">
        <f t="array" ref="AW533">IF(A533="","",IF(INDEX(Table_Methods!A:F,MATCH(G533,Table_Methods!B:B,0),1)&lt;&gt;"BKFL9","",MAX(0,ROUND(BKFL9_STR_NRK(AC533,AD533,X533,Y533,Z533),1))))</f>
        <v/>
      </c>
      <c r="AX533" s="96" t="str" cm="1">
        <f t="array" ref="AX533">IF(A533="","",IF(INDEX(Table_Methods!A:F,MATCH(G533,Table_Methods!B:B,0),1)&lt;&gt;"BKFL9","",MAX(0,ROUND(BKFL9_STR_RCK(AB533,X533),1))))</f>
        <v/>
      </c>
    </row>
    <row r="534" spans="1:50" x14ac:dyDescent="0.25">
      <c r="A534" s="82" t="str">
        <f>IF(Input!A534="","",Input!A534)</f>
        <v/>
      </c>
      <c r="B534" s="82" t="str">
        <f>IF(Input!B534="","",Input!B534)</f>
        <v/>
      </c>
      <c r="C534" s="82" t="str">
        <f>IF(Input!D534="","",Input!D534)</f>
        <v/>
      </c>
      <c r="D534" s="82" t="str">
        <f>IF(Input!E534="","",Input!E534)</f>
        <v/>
      </c>
      <c r="E534" s="82" t="str">
        <f>IF(Input!F534="","",Input!F534)</f>
        <v/>
      </c>
      <c r="F534" s="82" t="str">
        <f>IF(Input!G534="","",Input!G534)</f>
        <v/>
      </c>
      <c r="G534" s="83" t="str">
        <f>IF(Input!H534="","",Input!H534)</f>
        <v/>
      </c>
      <c r="H534" s="82" t="str">
        <f>IF(Input!I534="","",Input!I534)</f>
        <v/>
      </c>
      <c r="I534" s="82" t="str">
        <f>IF(Input!J534="","",Input!J534)</f>
        <v/>
      </c>
      <c r="J534" s="82" t="str">
        <f>IF(Input!K534="","",Input!K534)</f>
        <v/>
      </c>
      <c r="K534" s="82" t="str">
        <f>IF(Input!L534="","",Input!L534)</f>
        <v/>
      </c>
      <c r="L534" s="70" t="str">
        <f>IF(B534="","",IF(B534="Box",4,IF(AND(Project!$B$12&gt;0,ISNUMBER(Project!$B$12)),Project!$B$12,12)))</f>
        <v/>
      </c>
      <c r="M534" s="66" t="str">
        <f t="shared" si="56"/>
        <v/>
      </c>
      <c r="N534" s="66" t="str">
        <f t="shared" si="57"/>
        <v/>
      </c>
      <c r="O534" s="67" t="str" cm="1">
        <f t="array" ref="O534">IF(A534="","",ROUND(IF(B534="Circular",Circular(M534),IF(B534="Box",Box(M534,N534),Elliptical(M534,N534))),3))</f>
        <v/>
      </c>
      <c r="P534" s="66" t="str">
        <f t="shared" si="58"/>
        <v/>
      </c>
      <c r="Q534" s="66" t="str" cm="1">
        <f t="array" ref="Q534">IF(M534="","",ROUND(W(M534),2))</f>
        <v/>
      </c>
      <c r="R534" s="66" t="str" cm="1">
        <f t="array" ref="R534">IF(M534="","",ROUND(Wb(Q534,M534),2))</f>
        <v/>
      </c>
      <c r="S534" s="66" t="str" cm="1">
        <f t="array" ref="S534">IF(R534="","",ROUND(K(R534,N534,L534),2))</f>
        <v/>
      </c>
      <c r="T534" s="66" t="str" cm="1">
        <f t="array" ref="T534">IF(S534="","",ROUND(K_3(S534,P534,L534),2))</f>
        <v/>
      </c>
      <c r="U534" s="66" t="str" cm="1">
        <f t="array" ref="U534">IF(S534="","",ROUND(Wt(I534,S534,L534),2))</f>
        <v/>
      </c>
      <c r="V534" s="92" t="str" cm="1">
        <f t="array" ref="V534">IF(A534="","",MAX(ROUND(L_B2(K534,N534),2),0))</f>
        <v/>
      </c>
      <c r="W534" s="92" t="str" cm="1">
        <f t="array" ref="W534">IF(A534="","",MAX(ROUND(L_Tc(K534,I534,N534),2),0))</f>
        <v/>
      </c>
      <c r="X534" s="92" t="str" cm="1">
        <f t="array" ref="X534">IF(N534="","",ROUND(L_Vc(K534,P534,N534),2))</f>
        <v/>
      </c>
      <c r="Y534" s="92" t="str">
        <f t="shared" si="59"/>
        <v/>
      </c>
      <c r="Z534" s="92" t="str">
        <f t="shared" si="60"/>
        <v/>
      </c>
      <c r="AA534" s="92" t="str">
        <f t="shared" si="61"/>
        <v/>
      </c>
      <c r="AB534" s="76" t="str" cm="1">
        <f t="array" ref="AB534">IF(A534="","",AREA_F(IF(RIGHT(G534,4)="ment",P534,I534),R534))</f>
        <v/>
      </c>
      <c r="AC534" s="76" t="str" cm="1">
        <f t="array" ref="AC534">IF(A534="","",ROUND(AREA_BC(R534,S534,N534,O534),2))</f>
        <v/>
      </c>
      <c r="AD534" s="76" t="str">
        <f t="shared" si="62"/>
        <v/>
      </c>
      <c r="AE534" s="76" t="str" cm="1">
        <f t="array" ref="AE534">IF(A534="","",ROUND(AREA_CT(S534,U534,I534),2))</f>
        <v/>
      </c>
      <c r="AF534" s="76" t="str" cm="1">
        <f t="array" ref="AF534">IF(A534="","",ROUND(AREA_VT(T534,U534,I534,P534),2))</f>
        <v/>
      </c>
      <c r="AG534" s="96" t="str" cm="1">
        <f t="array" ref="AG534">IF(A534="","",IF(INDEX(Table_Methods!A:F,MATCH(G534,Table_Methods!B:B,0),1)&lt;&gt;"BKFL1","",MAX(0,ROUND(BKFL1_CEB(AC534,AE534,AH534,F534,F534,J534),1))))</f>
        <v/>
      </c>
      <c r="AH534" s="96" t="str" cm="1">
        <f t="array" ref="AH534">IF(A534="","",IF(INDEX(Table_Methods!A:F,MATCH(G534,Table_Methods!B:B,0),1)&lt;&gt;"BKFL1","",MAX(0,ROUND(BKFL1_STR_NRK(AC534,AE534,K534,V534,W534),1))))</f>
        <v/>
      </c>
      <c r="AI534" s="96" t="str" cm="1">
        <f t="array" ref="AI534">IF(A534="","",IF(INDEX(Table_Methods!A:F,MATCH(G534,Table_Methods!B:B,0),1)&lt;&gt;"BKFL1","",MAX(0,ROUND(BKFL1_STR_RCK(AB534,F534),1))))</f>
        <v/>
      </c>
      <c r="AJ534" s="96" t="str" cm="1">
        <f t="array" ref="AJ534">IF(A534="","",IF(INDEX(Table_Methods!A:F,MATCH(G534,Table_Methods!B:B,0),1)&lt;&gt;"BKFL2","",MAX(0,ROUND(BKFL2_CEB(AC534,AD534,AK534,F534,F534,J534),1))))</f>
        <v/>
      </c>
      <c r="AK534" s="96" t="str" cm="1">
        <f t="array" ref="AK534">IF(A534="","",IF(INDEX(Table_Methods!A:F,MATCH(G534,Table_Methods!B:B,0),1)&lt;&gt;"BKFL2","",MAX(0,ROUND(BKFL2_STR_NRK(AC534,AD534,K534,V534,X534),1))))</f>
        <v/>
      </c>
      <c r="AL534" s="96" t="str" cm="1">
        <f t="array" ref="AL534">IF(A534="","",IF(INDEX(Table_Methods!A:F,MATCH(G534,Table_Methods!B:B,0),1)&lt;&gt;"BKFL2","",MAX(0,ROUND(BKFL2_STR_RCK(AB534,F534),1))))</f>
        <v/>
      </c>
      <c r="AM534" s="96" t="str" cm="1">
        <f t="array" ref="AM534">IF(A534="","",IF(INDEX(Table_Methods!A:F,MATCH(G534,Table_Methods!B:B,0),1)&lt;&gt;"BKFL3","",MAX(0,ROUND(BKFL3_STR(AC534+AE534,K534),1))))</f>
        <v/>
      </c>
      <c r="AN534" s="96" t="str" cm="1">
        <f t="array" ref="AN534">IF(A534="","",IF(INDEX(Table_Methods!A:F,MATCH(G534,Table_Methods!B:B,0),1)&lt;&gt;"BKFL6","",MAX(0,ROUND(BKFL6_CEB(AC534,AE534,AO534,F534,F534,J534),1))))</f>
        <v/>
      </c>
      <c r="AO534" s="97" t="str" cm="1">
        <f t="array" ref="AO534">IF(A534="","",IF(INDEX(Table_Methods!A:F,MATCH(G534,Table_Methods!B:B,0),1)&lt;&gt;"BKFL6","",MAX(0,ROUND(BKFL6_STR_NRK(AC534,K534,V534),1))))</f>
        <v/>
      </c>
      <c r="AP534" s="96" t="str" cm="1">
        <f t="array" ref="AP534">IF(A534="","",IF(INDEX(Table_Methods!A:F,MATCH(G534,Table_Methods!B:B,0),1)&lt;&gt;"BKFL6","",MAX(0,ROUND(BKFL6_STR_RCK(AB534,F534),1))))</f>
        <v/>
      </c>
      <c r="AQ534" s="97" t="str" cm="1">
        <f t="array" ref="AQ534">IF(A534="","",IF(INDEX(Table_Methods!A:F,MATCH(G534,Table_Methods!B:B,0),1)&lt;&gt;"BKFL7","",MAX(0,ROUND(BKFL7_CEB(AC534,AD534,AR534,F534,F534,J534),1))))</f>
        <v/>
      </c>
      <c r="AR534" s="96" t="str" cm="1">
        <f t="array" ref="AR534">IF(A534="","",IF(INDEX(Table_Methods!A:F,MATCH(G534,Table_Methods!B:B,0),1)&lt;&gt;"BKFL7","",MAX(0,ROUND(BKFL7_STR_NRK(AC534,K534,V534),1))))</f>
        <v/>
      </c>
      <c r="AS534" s="96" t="str" cm="1">
        <f t="array" ref="AS534">IF(A534="","",IF(INDEX(Table_Methods!A:F,MATCH(G534,Table_Methods!B:B,0),1)&lt;&gt;"BKFL7","",MAX(0,ROUND(BKFL7_STR_RCK(AB534,F534),1))))</f>
        <v/>
      </c>
      <c r="AT534" s="97" t="str" cm="1">
        <f t="array" ref="AT534">IF(A534="","",IF(INDEX(Table_Methods!A:F,MATCH(G534,Table_Methods!B:B,0),1)&lt;&gt;"BKFL8","",MAX(0,ROUND(BKFL8_CEB(AF534,Z534,AA534),1))))</f>
        <v/>
      </c>
      <c r="AU534" s="96" t="str" cm="1">
        <f t="array" ref="AU534">IF(A534="","",IF(INDEX(Table_Methods!A:F,MATCH(G534,Table_Methods!B:B,0),1)&lt;&gt;"BKFL8","",MAX(0,ROUND(BKFL8_STR_NRK(AC534,AD534,X534,Y534,Z534),1))))</f>
        <v/>
      </c>
      <c r="AV534" s="96" t="str" cm="1">
        <f t="array" ref="AV534">IF(A534="","",IF(INDEX(Table_Methods!A:F,MATCH(G534,Table_Methods!B:B,0),1)&lt;&gt;"BKFL8","",MAX(0,ROUND(BKFL8_STR_RCK(AB534,X534),1))))</f>
        <v/>
      </c>
      <c r="AW534" s="96" t="str" cm="1">
        <f t="array" ref="AW534">IF(A534="","",IF(INDEX(Table_Methods!A:F,MATCH(G534,Table_Methods!B:B,0),1)&lt;&gt;"BKFL9","",MAX(0,ROUND(BKFL9_STR_NRK(AC534,AD534,X534,Y534,Z534),1))))</f>
        <v/>
      </c>
      <c r="AX534" s="96" t="str" cm="1">
        <f t="array" ref="AX534">IF(A534="","",IF(INDEX(Table_Methods!A:F,MATCH(G534,Table_Methods!B:B,0),1)&lt;&gt;"BKFL9","",MAX(0,ROUND(BKFL9_STR_RCK(AB534,X534),1))))</f>
        <v/>
      </c>
    </row>
    <row r="535" spans="1:50" x14ac:dyDescent="0.25">
      <c r="A535" s="82" t="str">
        <f>IF(Input!A535="","",Input!A535)</f>
        <v/>
      </c>
      <c r="B535" s="82" t="str">
        <f>IF(Input!B535="","",Input!B535)</f>
        <v/>
      </c>
      <c r="C535" s="82" t="str">
        <f>IF(Input!D535="","",Input!D535)</f>
        <v/>
      </c>
      <c r="D535" s="82" t="str">
        <f>IF(Input!E535="","",Input!E535)</f>
        <v/>
      </c>
      <c r="E535" s="82" t="str">
        <f>IF(Input!F535="","",Input!F535)</f>
        <v/>
      </c>
      <c r="F535" s="82" t="str">
        <f>IF(Input!G535="","",Input!G535)</f>
        <v/>
      </c>
      <c r="G535" s="83" t="str">
        <f>IF(Input!H535="","",Input!H535)</f>
        <v/>
      </c>
      <c r="H535" s="82" t="str">
        <f>IF(Input!I535="","",Input!I535)</f>
        <v/>
      </c>
      <c r="I535" s="82" t="str">
        <f>IF(Input!J535="","",Input!J535)</f>
        <v/>
      </c>
      <c r="J535" s="82" t="str">
        <f>IF(Input!K535="","",Input!K535)</f>
        <v/>
      </c>
      <c r="K535" s="82" t="str">
        <f>IF(Input!L535="","",Input!L535)</f>
        <v/>
      </c>
      <c r="L535" s="70" t="str">
        <f>IF(B535="","",IF(B535="Box",4,IF(AND(Project!$B$12&gt;0,ISNUMBER(Project!$B$12)),Project!$B$12,12)))</f>
        <v/>
      </c>
      <c r="M535" s="66" t="str">
        <f t="shared" si="56"/>
        <v/>
      </c>
      <c r="N535" s="66" t="str">
        <f t="shared" si="57"/>
        <v/>
      </c>
      <c r="O535" s="67" t="str" cm="1">
        <f t="array" ref="O535">IF(A535="","",ROUND(IF(B535="Circular",Circular(M535),IF(B535="Box",Box(M535,N535),Elliptical(M535,N535))),3))</f>
        <v/>
      </c>
      <c r="P535" s="66" t="str">
        <f t="shared" si="58"/>
        <v/>
      </c>
      <c r="Q535" s="66" t="str" cm="1">
        <f t="array" ref="Q535">IF(M535="","",ROUND(W(M535),2))</f>
        <v/>
      </c>
      <c r="R535" s="66" t="str" cm="1">
        <f t="array" ref="R535">IF(M535="","",ROUND(Wb(Q535,M535),2))</f>
        <v/>
      </c>
      <c r="S535" s="66" t="str" cm="1">
        <f t="array" ref="S535">IF(R535="","",ROUND(K(R535,N535,L535),2))</f>
        <v/>
      </c>
      <c r="T535" s="66" t="str" cm="1">
        <f t="array" ref="T535">IF(S535="","",ROUND(K_3(S535,P535,L535),2))</f>
        <v/>
      </c>
      <c r="U535" s="66" t="str" cm="1">
        <f t="array" ref="U535">IF(S535="","",ROUND(Wt(I535,S535,L535),2))</f>
        <v/>
      </c>
      <c r="V535" s="92" t="str" cm="1">
        <f t="array" ref="V535">IF(A535="","",MAX(ROUND(L_B2(K535,N535),2),0))</f>
        <v/>
      </c>
      <c r="W535" s="92" t="str" cm="1">
        <f t="array" ref="W535">IF(A535="","",MAX(ROUND(L_Tc(K535,I535,N535),2),0))</f>
        <v/>
      </c>
      <c r="X535" s="92" t="str" cm="1">
        <f t="array" ref="X535">IF(N535="","",ROUND(L_Vc(K535,P535,N535),2))</f>
        <v/>
      </c>
      <c r="Y535" s="92" t="str">
        <f t="shared" si="59"/>
        <v/>
      </c>
      <c r="Z535" s="92" t="str">
        <f t="shared" si="60"/>
        <v/>
      </c>
      <c r="AA535" s="92" t="str">
        <f t="shared" si="61"/>
        <v/>
      </c>
      <c r="AB535" s="76" t="str" cm="1">
        <f t="array" ref="AB535">IF(A535="","",AREA_F(IF(RIGHT(G535,4)="ment",P535,I535),R535))</f>
        <v/>
      </c>
      <c r="AC535" s="76" t="str" cm="1">
        <f t="array" ref="AC535">IF(A535="","",ROUND(AREA_BC(R535,S535,N535,O535),2))</f>
        <v/>
      </c>
      <c r="AD535" s="76" t="str">
        <f t="shared" si="62"/>
        <v/>
      </c>
      <c r="AE535" s="76" t="str" cm="1">
        <f t="array" ref="AE535">IF(A535="","",ROUND(AREA_CT(S535,U535,I535),2))</f>
        <v/>
      </c>
      <c r="AF535" s="76" t="str" cm="1">
        <f t="array" ref="AF535">IF(A535="","",ROUND(AREA_VT(T535,U535,I535,P535),2))</f>
        <v/>
      </c>
      <c r="AG535" s="96" t="str" cm="1">
        <f t="array" ref="AG535">IF(A535="","",IF(INDEX(Table_Methods!A:F,MATCH(G535,Table_Methods!B:B,0),1)&lt;&gt;"BKFL1","",MAX(0,ROUND(BKFL1_CEB(AC535,AE535,AH535,F535,F535,J535),1))))</f>
        <v/>
      </c>
      <c r="AH535" s="96" t="str" cm="1">
        <f t="array" ref="AH535">IF(A535="","",IF(INDEX(Table_Methods!A:F,MATCH(G535,Table_Methods!B:B,0),1)&lt;&gt;"BKFL1","",MAX(0,ROUND(BKFL1_STR_NRK(AC535,AE535,K535,V535,W535),1))))</f>
        <v/>
      </c>
      <c r="AI535" s="96" t="str" cm="1">
        <f t="array" ref="AI535">IF(A535="","",IF(INDEX(Table_Methods!A:F,MATCH(G535,Table_Methods!B:B,0),1)&lt;&gt;"BKFL1","",MAX(0,ROUND(BKFL1_STR_RCK(AB535,F535),1))))</f>
        <v/>
      </c>
      <c r="AJ535" s="96" t="str" cm="1">
        <f t="array" ref="AJ535">IF(A535="","",IF(INDEX(Table_Methods!A:F,MATCH(G535,Table_Methods!B:B,0),1)&lt;&gt;"BKFL2","",MAX(0,ROUND(BKFL2_CEB(AC535,AD535,AK535,F535,F535,J535),1))))</f>
        <v/>
      </c>
      <c r="AK535" s="96" t="str" cm="1">
        <f t="array" ref="AK535">IF(A535="","",IF(INDEX(Table_Methods!A:F,MATCH(G535,Table_Methods!B:B,0),1)&lt;&gt;"BKFL2","",MAX(0,ROUND(BKFL2_STR_NRK(AC535,AD535,K535,V535,X535),1))))</f>
        <v/>
      </c>
      <c r="AL535" s="96" t="str" cm="1">
        <f t="array" ref="AL535">IF(A535="","",IF(INDEX(Table_Methods!A:F,MATCH(G535,Table_Methods!B:B,0),1)&lt;&gt;"BKFL2","",MAX(0,ROUND(BKFL2_STR_RCK(AB535,F535),1))))</f>
        <v/>
      </c>
      <c r="AM535" s="96" t="str" cm="1">
        <f t="array" ref="AM535">IF(A535="","",IF(INDEX(Table_Methods!A:F,MATCH(G535,Table_Methods!B:B,0),1)&lt;&gt;"BKFL3","",MAX(0,ROUND(BKFL3_STR(AC535+AE535,K535),1))))</f>
        <v/>
      </c>
      <c r="AN535" s="96" t="str" cm="1">
        <f t="array" ref="AN535">IF(A535="","",IF(INDEX(Table_Methods!A:F,MATCH(G535,Table_Methods!B:B,0),1)&lt;&gt;"BKFL6","",MAX(0,ROUND(BKFL6_CEB(AC535,AE535,AO535,F535,F535,J535),1))))</f>
        <v/>
      </c>
      <c r="AO535" s="97" t="str" cm="1">
        <f t="array" ref="AO535">IF(A535="","",IF(INDEX(Table_Methods!A:F,MATCH(G535,Table_Methods!B:B,0),1)&lt;&gt;"BKFL6","",MAX(0,ROUND(BKFL6_STR_NRK(AC535,K535,V535),1))))</f>
        <v/>
      </c>
      <c r="AP535" s="96" t="str" cm="1">
        <f t="array" ref="AP535">IF(A535="","",IF(INDEX(Table_Methods!A:F,MATCH(G535,Table_Methods!B:B,0),1)&lt;&gt;"BKFL6","",MAX(0,ROUND(BKFL6_STR_RCK(AB535,F535),1))))</f>
        <v/>
      </c>
      <c r="AQ535" s="97" t="str" cm="1">
        <f t="array" ref="AQ535">IF(A535="","",IF(INDEX(Table_Methods!A:F,MATCH(G535,Table_Methods!B:B,0),1)&lt;&gt;"BKFL7","",MAX(0,ROUND(BKFL7_CEB(AC535,AD535,AR535,F535,F535,J535),1))))</f>
        <v/>
      </c>
      <c r="AR535" s="96" t="str" cm="1">
        <f t="array" ref="AR535">IF(A535="","",IF(INDEX(Table_Methods!A:F,MATCH(G535,Table_Methods!B:B,0),1)&lt;&gt;"BKFL7","",MAX(0,ROUND(BKFL7_STR_NRK(AC535,K535,V535),1))))</f>
        <v/>
      </c>
      <c r="AS535" s="96" t="str" cm="1">
        <f t="array" ref="AS535">IF(A535="","",IF(INDEX(Table_Methods!A:F,MATCH(G535,Table_Methods!B:B,0),1)&lt;&gt;"BKFL7","",MAX(0,ROUND(BKFL7_STR_RCK(AB535,F535),1))))</f>
        <v/>
      </c>
      <c r="AT535" s="97" t="str" cm="1">
        <f t="array" ref="AT535">IF(A535="","",IF(INDEX(Table_Methods!A:F,MATCH(G535,Table_Methods!B:B,0),1)&lt;&gt;"BKFL8","",MAX(0,ROUND(BKFL8_CEB(AF535,Z535,AA535),1))))</f>
        <v/>
      </c>
      <c r="AU535" s="96" t="str" cm="1">
        <f t="array" ref="AU535">IF(A535="","",IF(INDEX(Table_Methods!A:F,MATCH(G535,Table_Methods!B:B,0),1)&lt;&gt;"BKFL8","",MAX(0,ROUND(BKFL8_STR_NRK(AC535,AD535,X535,Y535,Z535),1))))</f>
        <v/>
      </c>
      <c r="AV535" s="96" t="str" cm="1">
        <f t="array" ref="AV535">IF(A535="","",IF(INDEX(Table_Methods!A:F,MATCH(G535,Table_Methods!B:B,0),1)&lt;&gt;"BKFL8","",MAX(0,ROUND(BKFL8_STR_RCK(AB535,X535),1))))</f>
        <v/>
      </c>
      <c r="AW535" s="96" t="str" cm="1">
        <f t="array" ref="AW535">IF(A535="","",IF(INDEX(Table_Methods!A:F,MATCH(G535,Table_Methods!B:B,0),1)&lt;&gt;"BKFL9","",MAX(0,ROUND(BKFL9_STR_NRK(AC535,AD535,X535,Y535,Z535),1))))</f>
        <v/>
      </c>
      <c r="AX535" s="96" t="str" cm="1">
        <f t="array" ref="AX535">IF(A535="","",IF(INDEX(Table_Methods!A:F,MATCH(G535,Table_Methods!B:B,0),1)&lt;&gt;"BKFL9","",MAX(0,ROUND(BKFL9_STR_RCK(AB535,X535),1))))</f>
        <v/>
      </c>
    </row>
    <row r="536" spans="1:50" x14ac:dyDescent="0.25">
      <c r="A536" s="82" t="str">
        <f>IF(Input!A536="","",Input!A536)</f>
        <v/>
      </c>
      <c r="B536" s="82" t="str">
        <f>IF(Input!B536="","",Input!B536)</f>
        <v/>
      </c>
      <c r="C536" s="82" t="str">
        <f>IF(Input!D536="","",Input!D536)</f>
        <v/>
      </c>
      <c r="D536" s="82" t="str">
        <f>IF(Input!E536="","",Input!E536)</f>
        <v/>
      </c>
      <c r="E536" s="82" t="str">
        <f>IF(Input!F536="","",Input!F536)</f>
        <v/>
      </c>
      <c r="F536" s="82" t="str">
        <f>IF(Input!G536="","",Input!G536)</f>
        <v/>
      </c>
      <c r="G536" s="83" t="str">
        <f>IF(Input!H536="","",Input!H536)</f>
        <v/>
      </c>
      <c r="H536" s="82" t="str">
        <f>IF(Input!I536="","",Input!I536)</f>
        <v/>
      </c>
      <c r="I536" s="82" t="str">
        <f>IF(Input!J536="","",Input!J536)</f>
        <v/>
      </c>
      <c r="J536" s="82" t="str">
        <f>IF(Input!K536="","",Input!K536)</f>
        <v/>
      </c>
      <c r="K536" s="82" t="str">
        <f>IF(Input!L536="","",Input!L536)</f>
        <v/>
      </c>
      <c r="L536" s="70" t="str">
        <f>IF(B536="","",IF(B536="Box",4,IF(AND(Project!$B$12&gt;0,ISNUMBER(Project!$B$12)),Project!$B$12,12)))</f>
        <v/>
      </c>
      <c r="M536" s="66" t="str">
        <f t="shared" si="56"/>
        <v/>
      </c>
      <c r="N536" s="66" t="str">
        <f t="shared" si="57"/>
        <v/>
      </c>
      <c r="O536" s="67" t="str" cm="1">
        <f t="array" ref="O536">IF(A536="","",ROUND(IF(B536="Circular",Circular(M536),IF(B536="Box",Box(M536,N536),Elliptical(M536,N536))),3))</f>
        <v/>
      </c>
      <c r="P536" s="66" t="str">
        <f t="shared" si="58"/>
        <v/>
      </c>
      <c r="Q536" s="66" t="str" cm="1">
        <f t="array" ref="Q536">IF(M536="","",ROUND(W(M536),2))</f>
        <v/>
      </c>
      <c r="R536" s="66" t="str" cm="1">
        <f t="array" ref="R536">IF(M536="","",ROUND(Wb(Q536,M536),2))</f>
        <v/>
      </c>
      <c r="S536" s="66" t="str" cm="1">
        <f t="array" ref="S536">IF(R536="","",ROUND(K(R536,N536,L536),2))</f>
        <v/>
      </c>
      <c r="T536" s="66" t="str" cm="1">
        <f t="array" ref="T536">IF(S536="","",ROUND(K_3(S536,P536,L536),2))</f>
        <v/>
      </c>
      <c r="U536" s="66" t="str" cm="1">
        <f t="array" ref="U536">IF(S536="","",ROUND(Wt(I536,S536,L536),2))</f>
        <v/>
      </c>
      <c r="V536" s="92" t="str" cm="1">
        <f t="array" ref="V536">IF(A536="","",MAX(ROUND(L_B2(K536,N536),2),0))</f>
        <v/>
      </c>
      <c r="W536" s="92" t="str" cm="1">
        <f t="array" ref="W536">IF(A536="","",MAX(ROUND(L_Tc(K536,I536,N536),2),0))</f>
        <v/>
      </c>
      <c r="X536" s="92" t="str" cm="1">
        <f t="array" ref="X536">IF(N536="","",ROUND(L_Vc(K536,P536,N536),2))</f>
        <v/>
      </c>
      <c r="Y536" s="92" t="str">
        <f t="shared" si="59"/>
        <v/>
      </c>
      <c r="Z536" s="92" t="str">
        <f t="shared" si="60"/>
        <v/>
      </c>
      <c r="AA536" s="92" t="str">
        <f t="shared" si="61"/>
        <v/>
      </c>
      <c r="AB536" s="76" t="str" cm="1">
        <f t="array" ref="AB536">IF(A536="","",AREA_F(IF(RIGHT(G536,4)="ment",P536,I536),R536))</f>
        <v/>
      </c>
      <c r="AC536" s="76" t="str" cm="1">
        <f t="array" ref="AC536">IF(A536="","",ROUND(AREA_BC(R536,S536,N536,O536),2))</f>
        <v/>
      </c>
      <c r="AD536" s="76" t="str">
        <f t="shared" si="62"/>
        <v/>
      </c>
      <c r="AE536" s="76" t="str" cm="1">
        <f t="array" ref="AE536">IF(A536="","",ROUND(AREA_CT(S536,U536,I536),2))</f>
        <v/>
      </c>
      <c r="AF536" s="76" t="str" cm="1">
        <f t="array" ref="AF536">IF(A536="","",ROUND(AREA_VT(T536,U536,I536,P536),2))</f>
        <v/>
      </c>
      <c r="AG536" s="96" t="str" cm="1">
        <f t="array" ref="AG536">IF(A536="","",IF(INDEX(Table_Methods!A:F,MATCH(G536,Table_Methods!B:B,0),1)&lt;&gt;"BKFL1","",MAX(0,ROUND(BKFL1_CEB(AC536,AE536,AH536,F536,F536,J536),1))))</f>
        <v/>
      </c>
      <c r="AH536" s="96" t="str" cm="1">
        <f t="array" ref="AH536">IF(A536="","",IF(INDEX(Table_Methods!A:F,MATCH(G536,Table_Methods!B:B,0),1)&lt;&gt;"BKFL1","",MAX(0,ROUND(BKFL1_STR_NRK(AC536,AE536,K536,V536,W536),1))))</f>
        <v/>
      </c>
      <c r="AI536" s="96" t="str" cm="1">
        <f t="array" ref="AI536">IF(A536="","",IF(INDEX(Table_Methods!A:F,MATCH(G536,Table_Methods!B:B,0),1)&lt;&gt;"BKFL1","",MAX(0,ROUND(BKFL1_STR_RCK(AB536,F536),1))))</f>
        <v/>
      </c>
      <c r="AJ536" s="96" t="str" cm="1">
        <f t="array" ref="AJ536">IF(A536="","",IF(INDEX(Table_Methods!A:F,MATCH(G536,Table_Methods!B:B,0),1)&lt;&gt;"BKFL2","",MAX(0,ROUND(BKFL2_CEB(AC536,AD536,AK536,F536,F536,J536),1))))</f>
        <v/>
      </c>
      <c r="AK536" s="96" t="str" cm="1">
        <f t="array" ref="AK536">IF(A536="","",IF(INDEX(Table_Methods!A:F,MATCH(G536,Table_Methods!B:B,0),1)&lt;&gt;"BKFL2","",MAX(0,ROUND(BKFL2_STR_NRK(AC536,AD536,K536,V536,X536),1))))</f>
        <v/>
      </c>
      <c r="AL536" s="96" t="str" cm="1">
        <f t="array" ref="AL536">IF(A536="","",IF(INDEX(Table_Methods!A:F,MATCH(G536,Table_Methods!B:B,0),1)&lt;&gt;"BKFL2","",MAX(0,ROUND(BKFL2_STR_RCK(AB536,F536),1))))</f>
        <v/>
      </c>
      <c r="AM536" s="96" t="str" cm="1">
        <f t="array" ref="AM536">IF(A536="","",IF(INDEX(Table_Methods!A:F,MATCH(G536,Table_Methods!B:B,0),1)&lt;&gt;"BKFL3","",MAX(0,ROUND(BKFL3_STR(AC536+AE536,K536),1))))</f>
        <v/>
      </c>
      <c r="AN536" s="96" t="str" cm="1">
        <f t="array" ref="AN536">IF(A536="","",IF(INDEX(Table_Methods!A:F,MATCH(G536,Table_Methods!B:B,0),1)&lt;&gt;"BKFL6","",MAX(0,ROUND(BKFL6_CEB(AC536,AE536,AO536,F536,F536,J536),1))))</f>
        <v/>
      </c>
      <c r="AO536" s="97" t="str" cm="1">
        <f t="array" ref="AO536">IF(A536="","",IF(INDEX(Table_Methods!A:F,MATCH(G536,Table_Methods!B:B,0),1)&lt;&gt;"BKFL6","",MAX(0,ROUND(BKFL6_STR_NRK(AC536,K536,V536),1))))</f>
        <v/>
      </c>
      <c r="AP536" s="96" t="str" cm="1">
        <f t="array" ref="AP536">IF(A536="","",IF(INDEX(Table_Methods!A:F,MATCH(G536,Table_Methods!B:B,0),1)&lt;&gt;"BKFL6","",MAX(0,ROUND(BKFL6_STR_RCK(AB536,F536),1))))</f>
        <v/>
      </c>
      <c r="AQ536" s="97" t="str" cm="1">
        <f t="array" ref="AQ536">IF(A536="","",IF(INDEX(Table_Methods!A:F,MATCH(G536,Table_Methods!B:B,0),1)&lt;&gt;"BKFL7","",MAX(0,ROUND(BKFL7_CEB(AC536,AD536,AR536,F536,F536,J536),1))))</f>
        <v/>
      </c>
      <c r="AR536" s="96" t="str" cm="1">
        <f t="array" ref="AR536">IF(A536="","",IF(INDEX(Table_Methods!A:F,MATCH(G536,Table_Methods!B:B,0),1)&lt;&gt;"BKFL7","",MAX(0,ROUND(BKFL7_STR_NRK(AC536,K536,V536),1))))</f>
        <v/>
      </c>
      <c r="AS536" s="96" t="str" cm="1">
        <f t="array" ref="AS536">IF(A536="","",IF(INDEX(Table_Methods!A:F,MATCH(G536,Table_Methods!B:B,0),1)&lt;&gt;"BKFL7","",MAX(0,ROUND(BKFL7_STR_RCK(AB536,F536),1))))</f>
        <v/>
      </c>
      <c r="AT536" s="97" t="str" cm="1">
        <f t="array" ref="AT536">IF(A536="","",IF(INDEX(Table_Methods!A:F,MATCH(G536,Table_Methods!B:B,0),1)&lt;&gt;"BKFL8","",MAX(0,ROUND(BKFL8_CEB(AF536,Z536,AA536),1))))</f>
        <v/>
      </c>
      <c r="AU536" s="96" t="str" cm="1">
        <f t="array" ref="AU536">IF(A536="","",IF(INDEX(Table_Methods!A:F,MATCH(G536,Table_Methods!B:B,0),1)&lt;&gt;"BKFL8","",MAX(0,ROUND(BKFL8_STR_NRK(AC536,AD536,X536,Y536,Z536),1))))</f>
        <v/>
      </c>
      <c r="AV536" s="96" t="str" cm="1">
        <f t="array" ref="AV536">IF(A536="","",IF(INDEX(Table_Methods!A:F,MATCH(G536,Table_Methods!B:B,0),1)&lt;&gt;"BKFL8","",MAX(0,ROUND(BKFL8_STR_RCK(AB536,X536),1))))</f>
        <v/>
      </c>
      <c r="AW536" s="96" t="str" cm="1">
        <f t="array" ref="AW536">IF(A536="","",IF(INDEX(Table_Methods!A:F,MATCH(G536,Table_Methods!B:B,0),1)&lt;&gt;"BKFL9","",MAX(0,ROUND(BKFL9_STR_NRK(AC536,AD536,X536,Y536,Z536),1))))</f>
        <v/>
      </c>
      <c r="AX536" s="96" t="str" cm="1">
        <f t="array" ref="AX536">IF(A536="","",IF(INDEX(Table_Methods!A:F,MATCH(G536,Table_Methods!B:B,0),1)&lt;&gt;"BKFL9","",MAX(0,ROUND(BKFL9_STR_RCK(AB536,X536),1))))</f>
        <v/>
      </c>
    </row>
    <row r="537" spans="1:50" x14ac:dyDescent="0.25">
      <c r="A537" s="82" t="str">
        <f>IF(Input!A537="","",Input!A537)</f>
        <v/>
      </c>
      <c r="B537" s="82" t="str">
        <f>IF(Input!B537="","",Input!B537)</f>
        <v/>
      </c>
      <c r="C537" s="82" t="str">
        <f>IF(Input!D537="","",Input!D537)</f>
        <v/>
      </c>
      <c r="D537" s="82" t="str">
        <f>IF(Input!E537="","",Input!E537)</f>
        <v/>
      </c>
      <c r="E537" s="82" t="str">
        <f>IF(Input!F537="","",Input!F537)</f>
        <v/>
      </c>
      <c r="F537" s="82" t="str">
        <f>IF(Input!G537="","",Input!G537)</f>
        <v/>
      </c>
      <c r="G537" s="83" t="str">
        <f>IF(Input!H537="","",Input!H537)</f>
        <v/>
      </c>
      <c r="H537" s="82" t="str">
        <f>IF(Input!I537="","",Input!I537)</f>
        <v/>
      </c>
      <c r="I537" s="82" t="str">
        <f>IF(Input!J537="","",Input!J537)</f>
        <v/>
      </c>
      <c r="J537" s="82" t="str">
        <f>IF(Input!K537="","",Input!K537)</f>
        <v/>
      </c>
      <c r="K537" s="82" t="str">
        <f>IF(Input!L537="","",Input!L537)</f>
        <v/>
      </c>
      <c r="L537" s="70" t="str">
        <f>IF(B537="","",IF(B537="Box",4,IF(AND(Project!$B$12&gt;0,ISNUMBER(Project!$B$12)),Project!$B$12,12)))</f>
        <v/>
      </c>
      <c r="M537" s="66" t="str">
        <f t="shared" si="56"/>
        <v/>
      </c>
      <c r="N537" s="66" t="str">
        <f t="shared" si="57"/>
        <v/>
      </c>
      <c r="O537" s="67" t="str" cm="1">
        <f t="array" ref="O537">IF(A537="","",ROUND(IF(B537="Circular",Circular(M537),IF(B537="Box",Box(M537,N537),Elliptical(M537,N537))),3))</f>
        <v/>
      </c>
      <c r="P537" s="66" t="str">
        <f t="shared" si="58"/>
        <v/>
      </c>
      <c r="Q537" s="66" t="str" cm="1">
        <f t="array" ref="Q537">IF(M537="","",ROUND(W(M537),2))</f>
        <v/>
      </c>
      <c r="R537" s="66" t="str" cm="1">
        <f t="array" ref="R537">IF(M537="","",ROUND(Wb(Q537,M537),2))</f>
        <v/>
      </c>
      <c r="S537" s="66" t="str" cm="1">
        <f t="array" ref="S537">IF(R537="","",ROUND(K(R537,N537,L537),2))</f>
        <v/>
      </c>
      <c r="T537" s="66" t="str" cm="1">
        <f t="array" ref="T537">IF(S537="","",ROUND(K_3(S537,P537,L537),2))</f>
        <v/>
      </c>
      <c r="U537" s="66" t="str" cm="1">
        <f t="array" ref="U537">IF(S537="","",ROUND(Wt(I537,S537,L537),2))</f>
        <v/>
      </c>
      <c r="V537" s="92" t="str" cm="1">
        <f t="array" ref="V537">IF(A537="","",MAX(ROUND(L_B2(K537,N537),2),0))</f>
        <v/>
      </c>
      <c r="W537" s="92" t="str" cm="1">
        <f t="array" ref="W537">IF(A537="","",MAX(ROUND(L_Tc(K537,I537,N537),2),0))</f>
        <v/>
      </c>
      <c r="X537" s="92" t="str" cm="1">
        <f t="array" ref="X537">IF(N537="","",ROUND(L_Vc(K537,P537,N537),2))</f>
        <v/>
      </c>
      <c r="Y537" s="92" t="str">
        <f t="shared" si="59"/>
        <v/>
      </c>
      <c r="Z537" s="92" t="str">
        <f t="shared" si="60"/>
        <v/>
      </c>
      <c r="AA537" s="92" t="str">
        <f t="shared" si="61"/>
        <v/>
      </c>
      <c r="AB537" s="76" t="str" cm="1">
        <f t="array" ref="AB537">IF(A537="","",AREA_F(IF(RIGHT(G537,4)="ment",P537,I537),R537))</f>
        <v/>
      </c>
      <c r="AC537" s="76" t="str" cm="1">
        <f t="array" ref="AC537">IF(A537="","",ROUND(AREA_BC(R537,S537,N537,O537),2))</f>
        <v/>
      </c>
      <c r="AD537" s="76" t="str">
        <f t="shared" si="62"/>
        <v/>
      </c>
      <c r="AE537" s="76" t="str" cm="1">
        <f t="array" ref="AE537">IF(A537="","",ROUND(AREA_CT(S537,U537,I537),2))</f>
        <v/>
      </c>
      <c r="AF537" s="76" t="str" cm="1">
        <f t="array" ref="AF537">IF(A537="","",ROUND(AREA_VT(T537,U537,I537,P537),2))</f>
        <v/>
      </c>
      <c r="AG537" s="96" t="str" cm="1">
        <f t="array" ref="AG537">IF(A537="","",IF(INDEX(Table_Methods!A:F,MATCH(G537,Table_Methods!B:B,0),1)&lt;&gt;"BKFL1","",MAX(0,ROUND(BKFL1_CEB(AC537,AE537,AH537,F537,F537,J537),1))))</f>
        <v/>
      </c>
      <c r="AH537" s="96" t="str" cm="1">
        <f t="array" ref="AH537">IF(A537="","",IF(INDEX(Table_Methods!A:F,MATCH(G537,Table_Methods!B:B,0),1)&lt;&gt;"BKFL1","",MAX(0,ROUND(BKFL1_STR_NRK(AC537,AE537,K537,V537,W537),1))))</f>
        <v/>
      </c>
      <c r="AI537" s="96" t="str" cm="1">
        <f t="array" ref="AI537">IF(A537="","",IF(INDEX(Table_Methods!A:F,MATCH(G537,Table_Methods!B:B,0),1)&lt;&gt;"BKFL1","",MAX(0,ROUND(BKFL1_STR_RCK(AB537,F537),1))))</f>
        <v/>
      </c>
      <c r="AJ537" s="96" t="str" cm="1">
        <f t="array" ref="AJ537">IF(A537="","",IF(INDEX(Table_Methods!A:F,MATCH(G537,Table_Methods!B:B,0),1)&lt;&gt;"BKFL2","",MAX(0,ROUND(BKFL2_CEB(AC537,AD537,AK537,F537,F537,J537),1))))</f>
        <v/>
      </c>
      <c r="AK537" s="96" t="str" cm="1">
        <f t="array" ref="AK537">IF(A537="","",IF(INDEX(Table_Methods!A:F,MATCH(G537,Table_Methods!B:B,0),1)&lt;&gt;"BKFL2","",MAX(0,ROUND(BKFL2_STR_NRK(AC537,AD537,K537,V537,X537),1))))</f>
        <v/>
      </c>
      <c r="AL537" s="96" t="str" cm="1">
        <f t="array" ref="AL537">IF(A537="","",IF(INDEX(Table_Methods!A:F,MATCH(G537,Table_Methods!B:B,0),1)&lt;&gt;"BKFL2","",MAX(0,ROUND(BKFL2_STR_RCK(AB537,F537),1))))</f>
        <v/>
      </c>
      <c r="AM537" s="96" t="str" cm="1">
        <f t="array" ref="AM537">IF(A537="","",IF(INDEX(Table_Methods!A:F,MATCH(G537,Table_Methods!B:B,0),1)&lt;&gt;"BKFL3","",MAX(0,ROUND(BKFL3_STR(AC537+AE537,K537),1))))</f>
        <v/>
      </c>
      <c r="AN537" s="96" t="str" cm="1">
        <f t="array" ref="AN537">IF(A537="","",IF(INDEX(Table_Methods!A:F,MATCH(G537,Table_Methods!B:B,0),1)&lt;&gt;"BKFL6","",MAX(0,ROUND(BKFL6_CEB(AC537,AE537,AO537,F537,F537,J537),1))))</f>
        <v/>
      </c>
      <c r="AO537" s="97" t="str" cm="1">
        <f t="array" ref="AO537">IF(A537="","",IF(INDEX(Table_Methods!A:F,MATCH(G537,Table_Methods!B:B,0),1)&lt;&gt;"BKFL6","",MAX(0,ROUND(BKFL6_STR_NRK(AC537,K537,V537),1))))</f>
        <v/>
      </c>
      <c r="AP537" s="96" t="str" cm="1">
        <f t="array" ref="AP537">IF(A537="","",IF(INDEX(Table_Methods!A:F,MATCH(G537,Table_Methods!B:B,0),1)&lt;&gt;"BKFL6","",MAX(0,ROUND(BKFL6_STR_RCK(AB537,F537),1))))</f>
        <v/>
      </c>
      <c r="AQ537" s="97" t="str" cm="1">
        <f t="array" ref="AQ537">IF(A537="","",IF(INDEX(Table_Methods!A:F,MATCH(G537,Table_Methods!B:B,0),1)&lt;&gt;"BKFL7","",MAX(0,ROUND(BKFL7_CEB(AC537,AD537,AR537,F537,F537,J537),1))))</f>
        <v/>
      </c>
      <c r="AR537" s="96" t="str" cm="1">
        <f t="array" ref="AR537">IF(A537="","",IF(INDEX(Table_Methods!A:F,MATCH(G537,Table_Methods!B:B,0),1)&lt;&gt;"BKFL7","",MAX(0,ROUND(BKFL7_STR_NRK(AC537,K537,V537),1))))</f>
        <v/>
      </c>
      <c r="AS537" s="96" t="str" cm="1">
        <f t="array" ref="AS537">IF(A537="","",IF(INDEX(Table_Methods!A:F,MATCH(G537,Table_Methods!B:B,0),1)&lt;&gt;"BKFL7","",MAX(0,ROUND(BKFL7_STR_RCK(AB537,F537),1))))</f>
        <v/>
      </c>
      <c r="AT537" s="97" t="str" cm="1">
        <f t="array" ref="AT537">IF(A537="","",IF(INDEX(Table_Methods!A:F,MATCH(G537,Table_Methods!B:B,0),1)&lt;&gt;"BKFL8","",MAX(0,ROUND(BKFL8_CEB(AF537,Z537,AA537),1))))</f>
        <v/>
      </c>
      <c r="AU537" s="96" t="str" cm="1">
        <f t="array" ref="AU537">IF(A537="","",IF(INDEX(Table_Methods!A:F,MATCH(G537,Table_Methods!B:B,0),1)&lt;&gt;"BKFL8","",MAX(0,ROUND(BKFL8_STR_NRK(AC537,AD537,X537,Y537,Z537),1))))</f>
        <v/>
      </c>
      <c r="AV537" s="96" t="str" cm="1">
        <f t="array" ref="AV537">IF(A537="","",IF(INDEX(Table_Methods!A:F,MATCH(G537,Table_Methods!B:B,0),1)&lt;&gt;"BKFL8","",MAX(0,ROUND(BKFL8_STR_RCK(AB537,X537),1))))</f>
        <v/>
      </c>
      <c r="AW537" s="96" t="str" cm="1">
        <f t="array" ref="AW537">IF(A537="","",IF(INDEX(Table_Methods!A:F,MATCH(G537,Table_Methods!B:B,0),1)&lt;&gt;"BKFL9","",MAX(0,ROUND(BKFL9_STR_NRK(AC537,AD537,X537,Y537,Z537),1))))</f>
        <v/>
      </c>
      <c r="AX537" s="96" t="str" cm="1">
        <f t="array" ref="AX537">IF(A537="","",IF(INDEX(Table_Methods!A:F,MATCH(G537,Table_Methods!B:B,0),1)&lt;&gt;"BKFL9","",MAX(0,ROUND(BKFL9_STR_RCK(AB537,X537),1))))</f>
        <v/>
      </c>
    </row>
    <row r="538" spans="1:50" x14ac:dyDescent="0.25">
      <c r="A538" s="82" t="str">
        <f>IF(Input!A538="","",Input!A538)</f>
        <v/>
      </c>
      <c r="B538" s="82" t="str">
        <f>IF(Input!B538="","",Input!B538)</f>
        <v/>
      </c>
      <c r="C538" s="82" t="str">
        <f>IF(Input!D538="","",Input!D538)</f>
        <v/>
      </c>
      <c r="D538" s="82" t="str">
        <f>IF(Input!E538="","",Input!E538)</f>
        <v/>
      </c>
      <c r="E538" s="82" t="str">
        <f>IF(Input!F538="","",Input!F538)</f>
        <v/>
      </c>
      <c r="F538" s="82" t="str">
        <f>IF(Input!G538="","",Input!G538)</f>
        <v/>
      </c>
      <c r="G538" s="83" t="str">
        <f>IF(Input!H538="","",Input!H538)</f>
        <v/>
      </c>
      <c r="H538" s="82" t="str">
        <f>IF(Input!I538="","",Input!I538)</f>
        <v/>
      </c>
      <c r="I538" s="82" t="str">
        <f>IF(Input!J538="","",Input!J538)</f>
        <v/>
      </c>
      <c r="J538" s="82" t="str">
        <f>IF(Input!K538="","",Input!K538)</f>
        <v/>
      </c>
      <c r="K538" s="82" t="str">
        <f>IF(Input!L538="","",Input!L538)</f>
        <v/>
      </c>
      <c r="L538" s="70" t="str">
        <f>IF(B538="","",IF(B538="Box",4,IF(AND(Project!$B$12&gt;0,ISNUMBER(Project!$B$12)),Project!$B$12,12)))</f>
        <v/>
      </c>
      <c r="M538" s="66" t="str">
        <f t="shared" si="56"/>
        <v/>
      </c>
      <c r="N538" s="66" t="str">
        <f t="shared" si="57"/>
        <v/>
      </c>
      <c r="O538" s="67" t="str" cm="1">
        <f t="array" ref="O538">IF(A538="","",ROUND(IF(B538="Circular",Circular(M538),IF(B538="Box",Box(M538,N538),Elliptical(M538,N538))),3))</f>
        <v/>
      </c>
      <c r="P538" s="66" t="str">
        <f t="shared" si="58"/>
        <v/>
      </c>
      <c r="Q538" s="66" t="str" cm="1">
        <f t="array" ref="Q538">IF(M538="","",ROUND(W(M538),2))</f>
        <v/>
      </c>
      <c r="R538" s="66" t="str" cm="1">
        <f t="array" ref="R538">IF(M538="","",ROUND(Wb(Q538,M538),2))</f>
        <v/>
      </c>
      <c r="S538" s="66" t="str" cm="1">
        <f t="array" ref="S538">IF(R538="","",ROUND(K(R538,N538,L538),2))</f>
        <v/>
      </c>
      <c r="T538" s="66" t="str" cm="1">
        <f t="array" ref="T538">IF(S538="","",ROUND(K_3(S538,P538,L538),2))</f>
        <v/>
      </c>
      <c r="U538" s="66" t="str" cm="1">
        <f t="array" ref="U538">IF(S538="","",ROUND(Wt(I538,S538,L538),2))</f>
        <v/>
      </c>
      <c r="V538" s="92" t="str" cm="1">
        <f t="array" ref="V538">IF(A538="","",MAX(ROUND(L_B2(K538,N538),2),0))</f>
        <v/>
      </c>
      <c r="W538" s="92" t="str" cm="1">
        <f t="array" ref="W538">IF(A538="","",MAX(ROUND(L_Tc(K538,I538,N538),2),0))</f>
        <v/>
      </c>
      <c r="X538" s="92" t="str" cm="1">
        <f t="array" ref="X538">IF(N538="","",ROUND(L_Vc(K538,P538,N538),2))</f>
        <v/>
      </c>
      <c r="Y538" s="92" t="str">
        <f t="shared" si="59"/>
        <v/>
      </c>
      <c r="Z538" s="92" t="str">
        <f t="shared" si="60"/>
        <v/>
      </c>
      <c r="AA538" s="92" t="str">
        <f t="shared" si="61"/>
        <v/>
      </c>
      <c r="AB538" s="76" t="str" cm="1">
        <f t="array" ref="AB538">IF(A538="","",AREA_F(IF(RIGHT(G538,4)="ment",P538,I538),R538))</f>
        <v/>
      </c>
      <c r="AC538" s="76" t="str" cm="1">
        <f t="array" ref="AC538">IF(A538="","",ROUND(AREA_BC(R538,S538,N538,O538),2))</f>
        <v/>
      </c>
      <c r="AD538" s="76" t="str">
        <f t="shared" si="62"/>
        <v/>
      </c>
      <c r="AE538" s="76" t="str" cm="1">
        <f t="array" ref="AE538">IF(A538="","",ROUND(AREA_CT(S538,U538,I538),2))</f>
        <v/>
      </c>
      <c r="AF538" s="76" t="str" cm="1">
        <f t="array" ref="AF538">IF(A538="","",ROUND(AREA_VT(T538,U538,I538,P538),2))</f>
        <v/>
      </c>
      <c r="AG538" s="96" t="str" cm="1">
        <f t="array" ref="AG538">IF(A538="","",IF(INDEX(Table_Methods!A:F,MATCH(G538,Table_Methods!B:B,0),1)&lt;&gt;"BKFL1","",MAX(0,ROUND(BKFL1_CEB(AC538,AE538,AH538,F538,F538,J538),1))))</f>
        <v/>
      </c>
      <c r="AH538" s="96" t="str" cm="1">
        <f t="array" ref="AH538">IF(A538="","",IF(INDEX(Table_Methods!A:F,MATCH(G538,Table_Methods!B:B,0),1)&lt;&gt;"BKFL1","",MAX(0,ROUND(BKFL1_STR_NRK(AC538,AE538,K538,V538,W538),1))))</f>
        <v/>
      </c>
      <c r="AI538" s="96" t="str" cm="1">
        <f t="array" ref="AI538">IF(A538="","",IF(INDEX(Table_Methods!A:F,MATCH(G538,Table_Methods!B:B,0),1)&lt;&gt;"BKFL1","",MAX(0,ROUND(BKFL1_STR_RCK(AB538,F538),1))))</f>
        <v/>
      </c>
      <c r="AJ538" s="96" t="str" cm="1">
        <f t="array" ref="AJ538">IF(A538="","",IF(INDEX(Table_Methods!A:F,MATCH(G538,Table_Methods!B:B,0),1)&lt;&gt;"BKFL2","",MAX(0,ROUND(BKFL2_CEB(AC538,AD538,AK538,F538,F538,J538),1))))</f>
        <v/>
      </c>
      <c r="AK538" s="96" t="str" cm="1">
        <f t="array" ref="AK538">IF(A538="","",IF(INDEX(Table_Methods!A:F,MATCH(G538,Table_Methods!B:B,0),1)&lt;&gt;"BKFL2","",MAX(0,ROUND(BKFL2_STR_NRK(AC538,AD538,K538,V538,X538),1))))</f>
        <v/>
      </c>
      <c r="AL538" s="96" t="str" cm="1">
        <f t="array" ref="AL538">IF(A538="","",IF(INDEX(Table_Methods!A:F,MATCH(G538,Table_Methods!B:B,0),1)&lt;&gt;"BKFL2","",MAX(0,ROUND(BKFL2_STR_RCK(AB538,F538),1))))</f>
        <v/>
      </c>
      <c r="AM538" s="96" t="str" cm="1">
        <f t="array" ref="AM538">IF(A538="","",IF(INDEX(Table_Methods!A:F,MATCH(G538,Table_Methods!B:B,0),1)&lt;&gt;"BKFL3","",MAX(0,ROUND(BKFL3_STR(AC538+AE538,K538),1))))</f>
        <v/>
      </c>
      <c r="AN538" s="96" t="str" cm="1">
        <f t="array" ref="AN538">IF(A538="","",IF(INDEX(Table_Methods!A:F,MATCH(G538,Table_Methods!B:B,0),1)&lt;&gt;"BKFL6","",MAX(0,ROUND(BKFL6_CEB(AC538,AE538,AO538,F538,F538,J538),1))))</f>
        <v/>
      </c>
      <c r="AO538" s="97" t="str" cm="1">
        <f t="array" ref="AO538">IF(A538="","",IF(INDEX(Table_Methods!A:F,MATCH(G538,Table_Methods!B:B,0),1)&lt;&gt;"BKFL6","",MAX(0,ROUND(BKFL6_STR_NRK(AC538,K538,V538),1))))</f>
        <v/>
      </c>
      <c r="AP538" s="96" t="str" cm="1">
        <f t="array" ref="AP538">IF(A538="","",IF(INDEX(Table_Methods!A:F,MATCH(G538,Table_Methods!B:B,0),1)&lt;&gt;"BKFL6","",MAX(0,ROUND(BKFL6_STR_RCK(AB538,F538),1))))</f>
        <v/>
      </c>
      <c r="AQ538" s="97" t="str" cm="1">
        <f t="array" ref="AQ538">IF(A538="","",IF(INDEX(Table_Methods!A:F,MATCH(G538,Table_Methods!B:B,0),1)&lt;&gt;"BKFL7","",MAX(0,ROUND(BKFL7_CEB(AC538,AD538,AR538,F538,F538,J538),1))))</f>
        <v/>
      </c>
      <c r="AR538" s="96" t="str" cm="1">
        <f t="array" ref="AR538">IF(A538="","",IF(INDEX(Table_Methods!A:F,MATCH(G538,Table_Methods!B:B,0),1)&lt;&gt;"BKFL7","",MAX(0,ROUND(BKFL7_STR_NRK(AC538,K538,V538),1))))</f>
        <v/>
      </c>
      <c r="AS538" s="96" t="str" cm="1">
        <f t="array" ref="AS538">IF(A538="","",IF(INDEX(Table_Methods!A:F,MATCH(G538,Table_Methods!B:B,0),1)&lt;&gt;"BKFL7","",MAX(0,ROUND(BKFL7_STR_RCK(AB538,F538),1))))</f>
        <v/>
      </c>
      <c r="AT538" s="97" t="str" cm="1">
        <f t="array" ref="AT538">IF(A538="","",IF(INDEX(Table_Methods!A:F,MATCH(G538,Table_Methods!B:B,0),1)&lt;&gt;"BKFL8","",MAX(0,ROUND(BKFL8_CEB(AF538,Z538,AA538),1))))</f>
        <v/>
      </c>
      <c r="AU538" s="96" t="str" cm="1">
        <f t="array" ref="AU538">IF(A538="","",IF(INDEX(Table_Methods!A:F,MATCH(G538,Table_Methods!B:B,0),1)&lt;&gt;"BKFL8","",MAX(0,ROUND(BKFL8_STR_NRK(AC538,AD538,X538,Y538,Z538),1))))</f>
        <v/>
      </c>
      <c r="AV538" s="96" t="str" cm="1">
        <f t="array" ref="AV538">IF(A538="","",IF(INDEX(Table_Methods!A:F,MATCH(G538,Table_Methods!B:B,0),1)&lt;&gt;"BKFL8","",MAX(0,ROUND(BKFL8_STR_RCK(AB538,X538),1))))</f>
        <v/>
      </c>
      <c r="AW538" s="96" t="str" cm="1">
        <f t="array" ref="AW538">IF(A538="","",IF(INDEX(Table_Methods!A:F,MATCH(G538,Table_Methods!B:B,0),1)&lt;&gt;"BKFL9","",MAX(0,ROUND(BKFL9_STR_NRK(AC538,AD538,X538,Y538,Z538),1))))</f>
        <v/>
      </c>
      <c r="AX538" s="96" t="str" cm="1">
        <f t="array" ref="AX538">IF(A538="","",IF(INDEX(Table_Methods!A:F,MATCH(G538,Table_Methods!B:B,0),1)&lt;&gt;"BKFL9","",MAX(0,ROUND(BKFL9_STR_RCK(AB538,X538),1))))</f>
        <v/>
      </c>
    </row>
    <row r="539" spans="1:50" x14ac:dyDescent="0.25">
      <c r="A539" s="82" t="str">
        <f>IF(Input!A539="","",Input!A539)</f>
        <v/>
      </c>
      <c r="B539" s="82" t="str">
        <f>IF(Input!B539="","",Input!B539)</f>
        <v/>
      </c>
      <c r="C539" s="82" t="str">
        <f>IF(Input!D539="","",Input!D539)</f>
        <v/>
      </c>
      <c r="D539" s="82" t="str">
        <f>IF(Input!E539="","",Input!E539)</f>
        <v/>
      </c>
      <c r="E539" s="82" t="str">
        <f>IF(Input!F539="","",Input!F539)</f>
        <v/>
      </c>
      <c r="F539" s="82" t="str">
        <f>IF(Input!G539="","",Input!G539)</f>
        <v/>
      </c>
      <c r="G539" s="83" t="str">
        <f>IF(Input!H539="","",Input!H539)</f>
        <v/>
      </c>
      <c r="H539" s="82" t="str">
        <f>IF(Input!I539="","",Input!I539)</f>
        <v/>
      </c>
      <c r="I539" s="82" t="str">
        <f>IF(Input!J539="","",Input!J539)</f>
        <v/>
      </c>
      <c r="J539" s="82" t="str">
        <f>IF(Input!K539="","",Input!K539)</f>
        <v/>
      </c>
      <c r="K539" s="82" t="str">
        <f>IF(Input!L539="","",Input!L539)</f>
        <v/>
      </c>
      <c r="L539" s="70" t="str">
        <f>IF(B539="","",IF(B539="Box",4,IF(AND(Project!$B$12&gt;0,ISNUMBER(Project!$B$12)),Project!$B$12,12)))</f>
        <v/>
      </c>
      <c r="M539" s="66" t="str">
        <f t="shared" si="56"/>
        <v/>
      </c>
      <c r="N539" s="66" t="str">
        <f t="shared" si="57"/>
        <v/>
      </c>
      <c r="O539" s="67" t="str" cm="1">
        <f t="array" ref="O539">IF(A539="","",ROUND(IF(B539="Circular",Circular(M539),IF(B539="Box",Box(M539,N539),Elliptical(M539,N539))),3))</f>
        <v/>
      </c>
      <c r="P539" s="66" t="str">
        <f t="shared" si="58"/>
        <v/>
      </c>
      <c r="Q539" s="66" t="str" cm="1">
        <f t="array" ref="Q539">IF(M539="","",ROUND(W(M539),2))</f>
        <v/>
      </c>
      <c r="R539" s="66" t="str" cm="1">
        <f t="array" ref="R539">IF(M539="","",ROUND(Wb(Q539,M539),2))</f>
        <v/>
      </c>
      <c r="S539" s="66" t="str" cm="1">
        <f t="array" ref="S539">IF(R539="","",ROUND(K(R539,N539,L539),2))</f>
        <v/>
      </c>
      <c r="T539" s="66" t="str" cm="1">
        <f t="array" ref="T539">IF(S539="","",ROUND(K_3(S539,P539,L539),2))</f>
        <v/>
      </c>
      <c r="U539" s="66" t="str" cm="1">
        <f t="array" ref="U539">IF(S539="","",ROUND(Wt(I539,S539,L539),2))</f>
        <v/>
      </c>
      <c r="V539" s="92" t="str" cm="1">
        <f t="array" ref="V539">IF(A539="","",MAX(ROUND(L_B2(K539,N539),2),0))</f>
        <v/>
      </c>
      <c r="W539" s="92" t="str" cm="1">
        <f t="array" ref="W539">IF(A539="","",MAX(ROUND(L_Tc(K539,I539,N539),2),0))</f>
        <v/>
      </c>
      <c r="X539" s="92" t="str" cm="1">
        <f t="array" ref="X539">IF(N539="","",ROUND(L_Vc(K539,P539,N539),2))</f>
        <v/>
      </c>
      <c r="Y539" s="92" t="str">
        <f t="shared" si="59"/>
        <v/>
      </c>
      <c r="Z539" s="92" t="str">
        <f t="shared" si="60"/>
        <v/>
      </c>
      <c r="AA539" s="92" t="str">
        <f t="shared" si="61"/>
        <v/>
      </c>
      <c r="AB539" s="76" t="str" cm="1">
        <f t="array" ref="AB539">IF(A539="","",AREA_F(IF(RIGHT(G539,4)="ment",P539,I539),R539))</f>
        <v/>
      </c>
      <c r="AC539" s="76" t="str" cm="1">
        <f t="array" ref="AC539">IF(A539="","",ROUND(AREA_BC(R539,S539,N539,O539),2))</f>
        <v/>
      </c>
      <c r="AD539" s="76" t="str">
        <f t="shared" si="62"/>
        <v/>
      </c>
      <c r="AE539" s="76" t="str" cm="1">
        <f t="array" ref="AE539">IF(A539="","",ROUND(AREA_CT(S539,U539,I539),2))</f>
        <v/>
      </c>
      <c r="AF539" s="76" t="str" cm="1">
        <f t="array" ref="AF539">IF(A539="","",ROUND(AREA_VT(T539,U539,I539,P539),2))</f>
        <v/>
      </c>
      <c r="AG539" s="96" t="str" cm="1">
        <f t="array" ref="AG539">IF(A539="","",IF(INDEX(Table_Methods!A:F,MATCH(G539,Table_Methods!B:B,0),1)&lt;&gt;"BKFL1","",MAX(0,ROUND(BKFL1_CEB(AC539,AE539,AH539,F539,F539,J539),1))))</f>
        <v/>
      </c>
      <c r="AH539" s="96" t="str" cm="1">
        <f t="array" ref="AH539">IF(A539="","",IF(INDEX(Table_Methods!A:F,MATCH(G539,Table_Methods!B:B,0),1)&lt;&gt;"BKFL1","",MAX(0,ROUND(BKFL1_STR_NRK(AC539,AE539,K539,V539,W539),1))))</f>
        <v/>
      </c>
      <c r="AI539" s="96" t="str" cm="1">
        <f t="array" ref="AI539">IF(A539="","",IF(INDEX(Table_Methods!A:F,MATCH(G539,Table_Methods!B:B,0),1)&lt;&gt;"BKFL1","",MAX(0,ROUND(BKFL1_STR_RCK(AB539,F539),1))))</f>
        <v/>
      </c>
      <c r="AJ539" s="96" t="str" cm="1">
        <f t="array" ref="AJ539">IF(A539="","",IF(INDEX(Table_Methods!A:F,MATCH(G539,Table_Methods!B:B,0),1)&lt;&gt;"BKFL2","",MAX(0,ROUND(BKFL2_CEB(AC539,AD539,AK539,F539,F539,J539),1))))</f>
        <v/>
      </c>
      <c r="AK539" s="96" t="str" cm="1">
        <f t="array" ref="AK539">IF(A539="","",IF(INDEX(Table_Methods!A:F,MATCH(G539,Table_Methods!B:B,0),1)&lt;&gt;"BKFL2","",MAX(0,ROUND(BKFL2_STR_NRK(AC539,AD539,K539,V539,X539),1))))</f>
        <v/>
      </c>
      <c r="AL539" s="96" t="str" cm="1">
        <f t="array" ref="AL539">IF(A539="","",IF(INDEX(Table_Methods!A:F,MATCH(G539,Table_Methods!B:B,0),1)&lt;&gt;"BKFL2","",MAX(0,ROUND(BKFL2_STR_RCK(AB539,F539),1))))</f>
        <v/>
      </c>
      <c r="AM539" s="96" t="str" cm="1">
        <f t="array" ref="AM539">IF(A539="","",IF(INDEX(Table_Methods!A:F,MATCH(G539,Table_Methods!B:B,0),1)&lt;&gt;"BKFL3","",MAX(0,ROUND(BKFL3_STR(AC539+AE539,K539),1))))</f>
        <v/>
      </c>
      <c r="AN539" s="96" t="str" cm="1">
        <f t="array" ref="AN539">IF(A539="","",IF(INDEX(Table_Methods!A:F,MATCH(G539,Table_Methods!B:B,0),1)&lt;&gt;"BKFL6","",MAX(0,ROUND(BKFL6_CEB(AC539,AE539,AO539,F539,F539,J539),1))))</f>
        <v/>
      </c>
      <c r="AO539" s="97" t="str" cm="1">
        <f t="array" ref="AO539">IF(A539="","",IF(INDEX(Table_Methods!A:F,MATCH(G539,Table_Methods!B:B,0),1)&lt;&gt;"BKFL6","",MAX(0,ROUND(BKFL6_STR_NRK(AC539,K539,V539),1))))</f>
        <v/>
      </c>
      <c r="AP539" s="96" t="str" cm="1">
        <f t="array" ref="AP539">IF(A539="","",IF(INDEX(Table_Methods!A:F,MATCH(G539,Table_Methods!B:B,0),1)&lt;&gt;"BKFL6","",MAX(0,ROUND(BKFL6_STR_RCK(AB539,F539),1))))</f>
        <v/>
      </c>
      <c r="AQ539" s="97" t="str" cm="1">
        <f t="array" ref="AQ539">IF(A539="","",IF(INDEX(Table_Methods!A:F,MATCH(G539,Table_Methods!B:B,0),1)&lt;&gt;"BKFL7","",MAX(0,ROUND(BKFL7_CEB(AC539,AD539,AR539,F539,F539,J539),1))))</f>
        <v/>
      </c>
      <c r="AR539" s="96" t="str" cm="1">
        <f t="array" ref="AR539">IF(A539="","",IF(INDEX(Table_Methods!A:F,MATCH(G539,Table_Methods!B:B,0),1)&lt;&gt;"BKFL7","",MAX(0,ROUND(BKFL7_STR_NRK(AC539,K539,V539),1))))</f>
        <v/>
      </c>
      <c r="AS539" s="96" t="str" cm="1">
        <f t="array" ref="AS539">IF(A539="","",IF(INDEX(Table_Methods!A:F,MATCH(G539,Table_Methods!B:B,0),1)&lt;&gt;"BKFL7","",MAX(0,ROUND(BKFL7_STR_RCK(AB539,F539),1))))</f>
        <v/>
      </c>
      <c r="AT539" s="97" t="str" cm="1">
        <f t="array" ref="AT539">IF(A539="","",IF(INDEX(Table_Methods!A:F,MATCH(G539,Table_Methods!B:B,0),1)&lt;&gt;"BKFL8","",MAX(0,ROUND(BKFL8_CEB(AF539,Z539,AA539),1))))</f>
        <v/>
      </c>
      <c r="AU539" s="96" t="str" cm="1">
        <f t="array" ref="AU539">IF(A539="","",IF(INDEX(Table_Methods!A:F,MATCH(G539,Table_Methods!B:B,0),1)&lt;&gt;"BKFL8","",MAX(0,ROUND(BKFL8_STR_NRK(AC539,AD539,X539,Y539,Z539),1))))</f>
        <v/>
      </c>
      <c r="AV539" s="96" t="str" cm="1">
        <f t="array" ref="AV539">IF(A539="","",IF(INDEX(Table_Methods!A:F,MATCH(G539,Table_Methods!B:B,0),1)&lt;&gt;"BKFL8","",MAX(0,ROUND(BKFL8_STR_RCK(AB539,X539),1))))</f>
        <v/>
      </c>
      <c r="AW539" s="96" t="str" cm="1">
        <f t="array" ref="AW539">IF(A539="","",IF(INDEX(Table_Methods!A:F,MATCH(G539,Table_Methods!B:B,0),1)&lt;&gt;"BKFL9","",MAX(0,ROUND(BKFL9_STR_NRK(AC539,AD539,X539,Y539,Z539),1))))</f>
        <v/>
      </c>
      <c r="AX539" s="96" t="str" cm="1">
        <f t="array" ref="AX539">IF(A539="","",IF(INDEX(Table_Methods!A:F,MATCH(G539,Table_Methods!B:B,0),1)&lt;&gt;"BKFL9","",MAX(0,ROUND(BKFL9_STR_RCK(AB539,X539),1))))</f>
        <v/>
      </c>
    </row>
    <row r="540" spans="1:50" x14ac:dyDescent="0.25">
      <c r="A540" s="82" t="str">
        <f>IF(Input!A540="","",Input!A540)</f>
        <v/>
      </c>
      <c r="B540" s="82" t="str">
        <f>IF(Input!B540="","",Input!B540)</f>
        <v/>
      </c>
      <c r="C540" s="82" t="str">
        <f>IF(Input!D540="","",Input!D540)</f>
        <v/>
      </c>
      <c r="D540" s="82" t="str">
        <f>IF(Input!E540="","",Input!E540)</f>
        <v/>
      </c>
      <c r="E540" s="82" t="str">
        <f>IF(Input!F540="","",Input!F540)</f>
        <v/>
      </c>
      <c r="F540" s="82" t="str">
        <f>IF(Input!G540="","",Input!G540)</f>
        <v/>
      </c>
      <c r="G540" s="83" t="str">
        <f>IF(Input!H540="","",Input!H540)</f>
        <v/>
      </c>
      <c r="H540" s="82" t="str">
        <f>IF(Input!I540="","",Input!I540)</f>
        <v/>
      </c>
      <c r="I540" s="82" t="str">
        <f>IF(Input!J540="","",Input!J540)</f>
        <v/>
      </c>
      <c r="J540" s="82" t="str">
        <f>IF(Input!K540="","",Input!K540)</f>
        <v/>
      </c>
      <c r="K540" s="82" t="str">
        <f>IF(Input!L540="","",Input!L540)</f>
        <v/>
      </c>
      <c r="L540" s="70" t="str">
        <f>IF(B540="","",IF(B540="Box",4,IF(AND(Project!$B$12&gt;0,ISNUMBER(Project!$B$12)),Project!$B$12,12)))</f>
        <v/>
      </c>
      <c r="M540" s="66" t="str">
        <f t="shared" si="56"/>
        <v/>
      </c>
      <c r="N540" s="66" t="str">
        <f t="shared" si="57"/>
        <v/>
      </c>
      <c r="O540" s="67" t="str" cm="1">
        <f t="array" ref="O540">IF(A540="","",ROUND(IF(B540="Circular",Circular(M540),IF(B540="Box",Box(M540,N540),Elliptical(M540,N540))),3))</f>
        <v/>
      </c>
      <c r="P540" s="66" t="str">
        <f t="shared" si="58"/>
        <v/>
      </c>
      <c r="Q540" s="66" t="str" cm="1">
        <f t="array" ref="Q540">IF(M540="","",ROUND(W(M540),2))</f>
        <v/>
      </c>
      <c r="R540" s="66" t="str" cm="1">
        <f t="array" ref="R540">IF(M540="","",ROUND(Wb(Q540,M540),2))</f>
        <v/>
      </c>
      <c r="S540" s="66" t="str" cm="1">
        <f t="array" ref="S540">IF(R540="","",ROUND(K(R540,N540,L540),2))</f>
        <v/>
      </c>
      <c r="T540" s="66" t="str" cm="1">
        <f t="array" ref="T540">IF(S540="","",ROUND(K_3(S540,P540,L540),2))</f>
        <v/>
      </c>
      <c r="U540" s="66" t="str" cm="1">
        <f t="array" ref="U540">IF(S540="","",ROUND(Wt(I540,S540,L540),2))</f>
        <v/>
      </c>
      <c r="V540" s="92" t="str" cm="1">
        <f t="array" ref="V540">IF(A540="","",MAX(ROUND(L_B2(K540,N540),2),0))</f>
        <v/>
      </c>
      <c r="W540" s="92" t="str" cm="1">
        <f t="array" ref="W540">IF(A540="","",MAX(ROUND(L_Tc(K540,I540,N540),2),0))</f>
        <v/>
      </c>
      <c r="X540" s="92" t="str" cm="1">
        <f t="array" ref="X540">IF(N540="","",ROUND(L_Vc(K540,P540,N540),2))</f>
        <v/>
      </c>
      <c r="Y540" s="92" t="str">
        <f t="shared" si="59"/>
        <v/>
      </c>
      <c r="Z540" s="92" t="str">
        <f t="shared" si="60"/>
        <v/>
      </c>
      <c r="AA540" s="92" t="str">
        <f t="shared" si="61"/>
        <v/>
      </c>
      <c r="AB540" s="76" t="str" cm="1">
        <f t="array" ref="AB540">IF(A540="","",AREA_F(IF(RIGHT(G540,4)="ment",P540,I540),R540))</f>
        <v/>
      </c>
      <c r="AC540" s="76" t="str" cm="1">
        <f t="array" ref="AC540">IF(A540="","",ROUND(AREA_BC(R540,S540,N540,O540),2))</f>
        <v/>
      </c>
      <c r="AD540" s="76" t="str">
        <f t="shared" si="62"/>
        <v/>
      </c>
      <c r="AE540" s="76" t="str" cm="1">
        <f t="array" ref="AE540">IF(A540="","",ROUND(AREA_CT(S540,U540,I540),2))</f>
        <v/>
      </c>
      <c r="AF540" s="76" t="str" cm="1">
        <f t="array" ref="AF540">IF(A540="","",ROUND(AREA_VT(T540,U540,I540,P540),2))</f>
        <v/>
      </c>
      <c r="AG540" s="96" t="str" cm="1">
        <f t="array" ref="AG540">IF(A540="","",IF(INDEX(Table_Methods!A:F,MATCH(G540,Table_Methods!B:B,0),1)&lt;&gt;"BKFL1","",MAX(0,ROUND(BKFL1_CEB(AC540,AE540,AH540,F540,F540,J540),1))))</f>
        <v/>
      </c>
      <c r="AH540" s="96" t="str" cm="1">
        <f t="array" ref="AH540">IF(A540="","",IF(INDEX(Table_Methods!A:F,MATCH(G540,Table_Methods!B:B,0),1)&lt;&gt;"BKFL1","",MAX(0,ROUND(BKFL1_STR_NRK(AC540,AE540,K540,V540,W540),1))))</f>
        <v/>
      </c>
      <c r="AI540" s="96" t="str" cm="1">
        <f t="array" ref="AI540">IF(A540="","",IF(INDEX(Table_Methods!A:F,MATCH(G540,Table_Methods!B:B,0),1)&lt;&gt;"BKFL1","",MAX(0,ROUND(BKFL1_STR_RCK(AB540,F540),1))))</f>
        <v/>
      </c>
      <c r="AJ540" s="96" t="str" cm="1">
        <f t="array" ref="AJ540">IF(A540="","",IF(INDEX(Table_Methods!A:F,MATCH(G540,Table_Methods!B:B,0),1)&lt;&gt;"BKFL2","",MAX(0,ROUND(BKFL2_CEB(AC540,AD540,AK540,F540,F540,J540),1))))</f>
        <v/>
      </c>
      <c r="AK540" s="96" t="str" cm="1">
        <f t="array" ref="AK540">IF(A540="","",IF(INDEX(Table_Methods!A:F,MATCH(G540,Table_Methods!B:B,0),1)&lt;&gt;"BKFL2","",MAX(0,ROUND(BKFL2_STR_NRK(AC540,AD540,K540,V540,X540),1))))</f>
        <v/>
      </c>
      <c r="AL540" s="96" t="str" cm="1">
        <f t="array" ref="AL540">IF(A540="","",IF(INDEX(Table_Methods!A:F,MATCH(G540,Table_Methods!B:B,0),1)&lt;&gt;"BKFL2","",MAX(0,ROUND(BKFL2_STR_RCK(AB540,F540),1))))</f>
        <v/>
      </c>
      <c r="AM540" s="96" t="str" cm="1">
        <f t="array" ref="AM540">IF(A540="","",IF(INDEX(Table_Methods!A:F,MATCH(G540,Table_Methods!B:B,0),1)&lt;&gt;"BKFL3","",MAX(0,ROUND(BKFL3_STR(AC540+AE540,K540),1))))</f>
        <v/>
      </c>
      <c r="AN540" s="96" t="str" cm="1">
        <f t="array" ref="AN540">IF(A540="","",IF(INDEX(Table_Methods!A:F,MATCH(G540,Table_Methods!B:B,0),1)&lt;&gt;"BKFL6","",MAX(0,ROUND(BKFL6_CEB(AC540,AE540,AO540,F540,F540,J540),1))))</f>
        <v/>
      </c>
      <c r="AO540" s="97" t="str" cm="1">
        <f t="array" ref="AO540">IF(A540="","",IF(INDEX(Table_Methods!A:F,MATCH(G540,Table_Methods!B:B,0),1)&lt;&gt;"BKFL6","",MAX(0,ROUND(BKFL6_STR_NRK(AC540,K540,V540),1))))</f>
        <v/>
      </c>
      <c r="AP540" s="96" t="str" cm="1">
        <f t="array" ref="AP540">IF(A540="","",IF(INDEX(Table_Methods!A:F,MATCH(G540,Table_Methods!B:B,0),1)&lt;&gt;"BKFL6","",MAX(0,ROUND(BKFL6_STR_RCK(AB540,F540),1))))</f>
        <v/>
      </c>
      <c r="AQ540" s="97" t="str" cm="1">
        <f t="array" ref="AQ540">IF(A540="","",IF(INDEX(Table_Methods!A:F,MATCH(G540,Table_Methods!B:B,0),1)&lt;&gt;"BKFL7","",MAX(0,ROUND(BKFL7_CEB(AC540,AD540,AR540,F540,F540,J540),1))))</f>
        <v/>
      </c>
      <c r="AR540" s="96" t="str" cm="1">
        <f t="array" ref="AR540">IF(A540="","",IF(INDEX(Table_Methods!A:F,MATCH(G540,Table_Methods!B:B,0),1)&lt;&gt;"BKFL7","",MAX(0,ROUND(BKFL7_STR_NRK(AC540,K540,V540),1))))</f>
        <v/>
      </c>
      <c r="AS540" s="96" t="str" cm="1">
        <f t="array" ref="AS540">IF(A540="","",IF(INDEX(Table_Methods!A:F,MATCH(G540,Table_Methods!B:B,0),1)&lt;&gt;"BKFL7","",MAX(0,ROUND(BKFL7_STR_RCK(AB540,F540),1))))</f>
        <v/>
      </c>
      <c r="AT540" s="97" t="str" cm="1">
        <f t="array" ref="AT540">IF(A540="","",IF(INDEX(Table_Methods!A:F,MATCH(G540,Table_Methods!B:B,0),1)&lt;&gt;"BKFL8","",MAX(0,ROUND(BKFL8_CEB(AF540,Z540,AA540),1))))</f>
        <v/>
      </c>
      <c r="AU540" s="96" t="str" cm="1">
        <f t="array" ref="AU540">IF(A540="","",IF(INDEX(Table_Methods!A:F,MATCH(G540,Table_Methods!B:B,0),1)&lt;&gt;"BKFL8","",MAX(0,ROUND(BKFL8_STR_NRK(AC540,AD540,X540,Y540,Z540),1))))</f>
        <v/>
      </c>
      <c r="AV540" s="96" t="str" cm="1">
        <f t="array" ref="AV540">IF(A540="","",IF(INDEX(Table_Methods!A:F,MATCH(G540,Table_Methods!B:B,0),1)&lt;&gt;"BKFL8","",MAX(0,ROUND(BKFL8_STR_RCK(AB540,X540),1))))</f>
        <v/>
      </c>
      <c r="AW540" s="96" t="str" cm="1">
        <f t="array" ref="AW540">IF(A540="","",IF(INDEX(Table_Methods!A:F,MATCH(G540,Table_Methods!B:B,0),1)&lt;&gt;"BKFL9","",MAX(0,ROUND(BKFL9_STR_NRK(AC540,AD540,X540,Y540,Z540),1))))</f>
        <v/>
      </c>
      <c r="AX540" s="96" t="str" cm="1">
        <f t="array" ref="AX540">IF(A540="","",IF(INDEX(Table_Methods!A:F,MATCH(G540,Table_Methods!B:B,0),1)&lt;&gt;"BKFL9","",MAX(0,ROUND(BKFL9_STR_RCK(AB540,X540),1))))</f>
        <v/>
      </c>
    </row>
    <row r="541" spans="1:50" x14ac:dyDescent="0.25">
      <c r="A541" s="82" t="str">
        <f>IF(Input!A541="","",Input!A541)</f>
        <v/>
      </c>
      <c r="B541" s="82" t="str">
        <f>IF(Input!B541="","",Input!B541)</f>
        <v/>
      </c>
      <c r="C541" s="82" t="str">
        <f>IF(Input!D541="","",Input!D541)</f>
        <v/>
      </c>
      <c r="D541" s="82" t="str">
        <f>IF(Input!E541="","",Input!E541)</f>
        <v/>
      </c>
      <c r="E541" s="82" t="str">
        <f>IF(Input!F541="","",Input!F541)</f>
        <v/>
      </c>
      <c r="F541" s="82" t="str">
        <f>IF(Input!G541="","",Input!G541)</f>
        <v/>
      </c>
      <c r="G541" s="83" t="str">
        <f>IF(Input!H541="","",Input!H541)</f>
        <v/>
      </c>
      <c r="H541" s="82" t="str">
        <f>IF(Input!I541="","",Input!I541)</f>
        <v/>
      </c>
      <c r="I541" s="82" t="str">
        <f>IF(Input!J541="","",Input!J541)</f>
        <v/>
      </c>
      <c r="J541" s="82" t="str">
        <f>IF(Input!K541="","",Input!K541)</f>
        <v/>
      </c>
      <c r="K541" s="82" t="str">
        <f>IF(Input!L541="","",Input!L541)</f>
        <v/>
      </c>
      <c r="L541" s="70" t="str">
        <f>IF(B541="","",IF(B541="Box",4,IF(AND(Project!$B$12&gt;0,ISNUMBER(Project!$B$12)),Project!$B$12,12)))</f>
        <v/>
      </c>
      <c r="M541" s="66" t="str">
        <f t="shared" si="56"/>
        <v/>
      </c>
      <c r="N541" s="66" t="str">
        <f t="shared" si="57"/>
        <v/>
      </c>
      <c r="O541" s="67" t="str" cm="1">
        <f t="array" ref="O541">IF(A541="","",ROUND(IF(B541="Circular",Circular(M541),IF(B541="Box",Box(M541,N541),Elliptical(M541,N541))),3))</f>
        <v/>
      </c>
      <c r="P541" s="66" t="str">
        <f t="shared" si="58"/>
        <v/>
      </c>
      <c r="Q541" s="66" t="str" cm="1">
        <f t="array" ref="Q541">IF(M541="","",ROUND(W(M541),2))</f>
        <v/>
      </c>
      <c r="R541" s="66" t="str" cm="1">
        <f t="array" ref="R541">IF(M541="","",ROUND(Wb(Q541,M541),2))</f>
        <v/>
      </c>
      <c r="S541" s="66" t="str" cm="1">
        <f t="array" ref="S541">IF(R541="","",ROUND(K(R541,N541,L541),2))</f>
        <v/>
      </c>
      <c r="T541" s="66" t="str" cm="1">
        <f t="array" ref="T541">IF(S541="","",ROUND(K_3(S541,P541,L541),2))</f>
        <v/>
      </c>
      <c r="U541" s="66" t="str" cm="1">
        <f t="array" ref="U541">IF(S541="","",ROUND(Wt(I541,S541,L541),2))</f>
        <v/>
      </c>
      <c r="V541" s="92" t="str" cm="1">
        <f t="array" ref="V541">IF(A541="","",MAX(ROUND(L_B2(K541,N541),2),0))</f>
        <v/>
      </c>
      <c r="W541" s="92" t="str" cm="1">
        <f t="array" ref="W541">IF(A541="","",MAX(ROUND(L_Tc(K541,I541,N541),2),0))</f>
        <v/>
      </c>
      <c r="X541" s="92" t="str" cm="1">
        <f t="array" ref="X541">IF(N541="","",ROUND(L_Vc(K541,P541,N541),2))</f>
        <v/>
      </c>
      <c r="Y541" s="92" t="str">
        <f t="shared" si="59"/>
        <v/>
      </c>
      <c r="Z541" s="92" t="str">
        <f t="shared" si="60"/>
        <v/>
      </c>
      <c r="AA541" s="92" t="str">
        <f t="shared" si="61"/>
        <v/>
      </c>
      <c r="AB541" s="76" t="str" cm="1">
        <f t="array" ref="AB541">IF(A541="","",AREA_F(IF(RIGHT(G541,4)="ment",P541,I541),R541))</f>
        <v/>
      </c>
      <c r="AC541" s="76" t="str" cm="1">
        <f t="array" ref="AC541">IF(A541="","",ROUND(AREA_BC(R541,S541,N541,O541),2))</f>
        <v/>
      </c>
      <c r="AD541" s="76" t="str">
        <f t="shared" si="62"/>
        <v/>
      </c>
      <c r="AE541" s="76" t="str" cm="1">
        <f t="array" ref="AE541">IF(A541="","",ROUND(AREA_CT(S541,U541,I541),2))</f>
        <v/>
      </c>
      <c r="AF541" s="76" t="str" cm="1">
        <f t="array" ref="AF541">IF(A541="","",ROUND(AREA_VT(T541,U541,I541,P541),2))</f>
        <v/>
      </c>
      <c r="AG541" s="96" t="str" cm="1">
        <f t="array" ref="AG541">IF(A541="","",IF(INDEX(Table_Methods!A:F,MATCH(G541,Table_Methods!B:B,0),1)&lt;&gt;"BKFL1","",MAX(0,ROUND(BKFL1_CEB(AC541,AE541,AH541,F541,F541,J541),1))))</f>
        <v/>
      </c>
      <c r="AH541" s="96" t="str" cm="1">
        <f t="array" ref="AH541">IF(A541="","",IF(INDEX(Table_Methods!A:F,MATCH(G541,Table_Methods!B:B,0),1)&lt;&gt;"BKFL1","",MAX(0,ROUND(BKFL1_STR_NRK(AC541,AE541,K541,V541,W541),1))))</f>
        <v/>
      </c>
      <c r="AI541" s="96" t="str" cm="1">
        <f t="array" ref="AI541">IF(A541="","",IF(INDEX(Table_Methods!A:F,MATCH(G541,Table_Methods!B:B,0),1)&lt;&gt;"BKFL1","",MAX(0,ROUND(BKFL1_STR_RCK(AB541,F541),1))))</f>
        <v/>
      </c>
      <c r="AJ541" s="96" t="str" cm="1">
        <f t="array" ref="AJ541">IF(A541="","",IF(INDEX(Table_Methods!A:F,MATCH(G541,Table_Methods!B:B,0),1)&lt;&gt;"BKFL2","",MAX(0,ROUND(BKFL2_CEB(AC541,AD541,AK541,F541,F541,J541),1))))</f>
        <v/>
      </c>
      <c r="AK541" s="96" t="str" cm="1">
        <f t="array" ref="AK541">IF(A541="","",IF(INDEX(Table_Methods!A:F,MATCH(G541,Table_Methods!B:B,0),1)&lt;&gt;"BKFL2","",MAX(0,ROUND(BKFL2_STR_NRK(AC541,AD541,K541,V541,X541),1))))</f>
        <v/>
      </c>
      <c r="AL541" s="96" t="str" cm="1">
        <f t="array" ref="AL541">IF(A541="","",IF(INDEX(Table_Methods!A:F,MATCH(G541,Table_Methods!B:B,0),1)&lt;&gt;"BKFL2","",MAX(0,ROUND(BKFL2_STR_RCK(AB541,F541),1))))</f>
        <v/>
      </c>
      <c r="AM541" s="96" t="str" cm="1">
        <f t="array" ref="AM541">IF(A541="","",IF(INDEX(Table_Methods!A:F,MATCH(G541,Table_Methods!B:B,0),1)&lt;&gt;"BKFL3","",MAX(0,ROUND(BKFL3_STR(AC541+AE541,K541),1))))</f>
        <v/>
      </c>
      <c r="AN541" s="96" t="str" cm="1">
        <f t="array" ref="AN541">IF(A541="","",IF(INDEX(Table_Methods!A:F,MATCH(G541,Table_Methods!B:B,0),1)&lt;&gt;"BKFL6","",MAX(0,ROUND(BKFL6_CEB(AC541,AE541,AO541,F541,F541,J541),1))))</f>
        <v/>
      </c>
      <c r="AO541" s="97" t="str" cm="1">
        <f t="array" ref="AO541">IF(A541="","",IF(INDEX(Table_Methods!A:F,MATCH(G541,Table_Methods!B:B,0),1)&lt;&gt;"BKFL6","",MAX(0,ROUND(BKFL6_STR_NRK(AC541,K541,V541),1))))</f>
        <v/>
      </c>
      <c r="AP541" s="96" t="str" cm="1">
        <f t="array" ref="AP541">IF(A541="","",IF(INDEX(Table_Methods!A:F,MATCH(G541,Table_Methods!B:B,0),1)&lt;&gt;"BKFL6","",MAX(0,ROUND(BKFL6_STR_RCK(AB541,F541),1))))</f>
        <v/>
      </c>
      <c r="AQ541" s="97" t="str" cm="1">
        <f t="array" ref="AQ541">IF(A541="","",IF(INDEX(Table_Methods!A:F,MATCH(G541,Table_Methods!B:B,0),1)&lt;&gt;"BKFL7","",MAX(0,ROUND(BKFL7_CEB(AC541,AD541,AR541,F541,F541,J541),1))))</f>
        <v/>
      </c>
      <c r="AR541" s="96" t="str" cm="1">
        <f t="array" ref="AR541">IF(A541="","",IF(INDEX(Table_Methods!A:F,MATCH(G541,Table_Methods!B:B,0),1)&lt;&gt;"BKFL7","",MAX(0,ROUND(BKFL7_STR_NRK(AC541,K541,V541),1))))</f>
        <v/>
      </c>
      <c r="AS541" s="96" t="str" cm="1">
        <f t="array" ref="AS541">IF(A541="","",IF(INDEX(Table_Methods!A:F,MATCH(G541,Table_Methods!B:B,0),1)&lt;&gt;"BKFL7","",MAX(0,ROUND(BKFL7_STR_RCK(AB541,F541),1))))</f>
        <v/>
      </c>
      <c r="AT541" s="97" t="str" cm="1">
        <f t="array" ref="AT541">IF(A541="","",IF(INDEX(Table_Methods!A:F,MATCH(G541,Table_Methods!B:B,0),1)&lt;&gt;"BKFL8","",MAX(0,ROUND(BKFL8_CEB(AF541,Z541,AA541),1))))</f>
        <v/>
      </c>
      <c r="AU541" s="96" t="str" cm="1">
        <f t="array" ref="AU541">IF(A541="","",IF(INDEX(Table_Methods!A:F,MATCH(G541,Table_Methods!B:B,0),1)&lt;&gt;"BKFL8","",MAX(0,ROUND(BKFL8_STR_NRK(AC541,AD541,X541,Y541,Z541),1))))</f>
        <v/>
      </c>
      <c r="AV541" s="96" t="str" cm="1">
        <f t="array" ref="AV541">IF(A541="","",IF(INDEX(Table_Methods!A:F,MATCH(G541,Table_Methods!B:B,0),1)&lt;&gt;"BKFL8","",MAX(0,ROUND(BKFL8_STR_RCK(AB541,X541),1))))</f>
        <v/>
      </c>
      <c r="AW541" s="96" t="str" cm="1">
        <f t="array" ref="AW541">IF(A541="","",IF(INDEX(Table_Methods!A:F,MATCH(G541,Table_Methods!B:B,0),1)&lt;&gt;"BKFL9","",MAX(0,ROUND(BKFL9_STR_NRK(AC541,AD541,X541,Y541,Z541),1))))</f>
        <v/>
      </c>
      <c r="AX541" s="96" t="str" cm="1">
        <f t="array" ref="AX541">IF(A541="","",IF(INDEX(Table_Methods!A:F,MATCH(G541,Table_Methods!B:B,0),1)&lt;&gt;"BKFL9","",MAX(0,ROUND(BKFL9_STR_RCK(AB541,X541),1))))</f>
        <v/>
      </c>
    </row>
    <row r="542" spans="1:50" x14ac:dyDescent="0.25">
      <c r="A542" s="82" t="str">
        <f>IF(Input!A542="","",Input!A542)</f>
        <v/>
      </c>
      <c r="B542" s="82" t="str">
        <f>IF(Input!B542="","",Input!B542)</f>
        <v/>
      </c>
      <c r="C542" s="82" t="str">
        <f>IF(Input!D542="","",Input!D542)</f>
        <v/>
      </c>
      <c r="D542" s="82" t="str">
        <f>IF(Input!E542="","",Input!E542)</f>
        <v/>
      </c>
      <c r="E542" s="82" t="str">
        <f>IF(Input!F542="","",Input!F542)</f>
        <v/>
      </c>
      <c r="F542" s="82" t="str">
        <f>IF(Input!G542="","",Input!G542)</f>
        <v/>
      </c>
      <c r="G542" s="83" t="str">
        <f>IF(Input!H542="","",Input!H542)</f>
        <v/>
      </c>
      <c r="H542" s="82" t="str">
        <f>IF(Input!I542="","",Input!I542)</f>
        <v/>
      </c>
      <c r="I542" s="82" t="str">
        <f>IF(Input!J542="","",Input!J542)</f>
        <v/>
      </c>
      <c r="J542" s="82" t="str">
        <f>IF(Input!K542="","",Input!K542)</f>
        <v/>
      </c>
      <c r="K542" s="82" t="str">
        <f>IF(Input!L542="","",Input!L542)</f>
        <v/>
      </c>
      <c r="L542" s="70" t="str">
        <f>IF(B542="","",IF(B542="Box",4,IF(AND(Project!$B$12&gt;0,ISNUMBER(Project!$B$12)),Project!$B$12,12)))</f>
        <v/>
      </c>
      <c r="M542" s="66" t="str">
        <f t="shared" si="56"/>
        <v/>
      </c>
      <c r="N542" s="66" t="str">
        <f t="shared" si="57"/>
        <v/>
      </c>
      <c r="O542" s="67" t="str" cm="1">
        <f t="array" ref="O542">IF(A542="","",ROUND(IF(B542="Circular",Circular(M542),IF(B542="Box",Box(M542,N542),Elliptical(M542,N542))),3))</f>
        <v/>
      </c>
      <c r="P542" s="66" t="str">
        <f t="shared" si="58"/>
        <v/>
      </c>
      <c r="Q542" s="66" t="str" cm="1">
        <f t="array" ref="Q542">IF(M542="","",ROUND(W(M542),2))</f>
        <v/>
      </c>
      <c r="R542" s="66" t="str" cm="1">
        <f t="array" ref="R542">IF(M542="","",ROUND(Wb(Q542,M542),2))</f>
        <v/>
      </c>
      <c r="S542" s="66" t="str" cm="1">
        <f t="array" ref="S542">IF(R542="","",ROUND(K(R542,N542,L542),2))</f>
        <v/>
      </c>
      <c r="T542" s="66" t="str" cm="1">
        <f t="array" ref="T542">IF(S542="","",ROUND(K_3(S542,P542,L542),2))</f>
        <v/>
      </c>
      <c r="U542" s="66" t="str" cm="1">
        <f t="array" ref="U542">IF(S542="","",ROUND(Wt(I542,S542,L542),2))</f>
        <v/>
      </c>
      <c r="V542" s="92" t="str" cm="1">
        <f t="array" ref="V542">IF(A542="","",MAX(ROUND(L_B2(K542,N542),2),0))</f>
        <v/>
      </c>
      <c r="W542" s="92" t="str" cm="1">
        <f t="array" ref="W542">IF(A542="","",MAX(ROUND(L_Tc(K542,I542,N542),2),0))</f>
        <v/>
      </c>
      <c r="X542" s="92" t="str" cm="1">
        <f t="array" ref="X542">IF(N542="","",ROUND(L_Vc(K542,P542,N542),2))</f>
        <v/>
      </c>
      <c r="Y542" s="92" t="str">
        <f t="shared" si="59"/>
        <v/>
      </c>
      <c r="Z542" s="92" t="str">
        <f t="shared" si="60"/>
        <v/>
      </c>
      <c r="AA542" s="92" t="str">
        <f t="shared" si="61"/>
        <v/>
      </c>
      <c r="AB542" s="76" t="str" cm="1">
        <f t="array" ref="AB542">IF(A542="","",AREA_F(IF(RIGHT(G542,4)="ment",P542,I542),R542))</f>
        <v/>
      </c>
      <c r="AC542" s="76" t="str" cm="1">
        <f t="array" ref="AC542">IF(A542="","",ROUND(AREA_BC(R542,S542,N542,O542),2))</f>
        <v/>
      </c>
      <c r="AD542" s="76" t="str">
        <f t="shared" si="62"/>
        <v/>
      </c>
      <c r="AE542" s="76" t="str" cm="1">
        <f t="array" ref="AE542">IF(A542="","",ROUND(AREA_CT(S542,U542,I542),2))</f>
        <v/>
      </c>
      <c r="AF542" s="76" t="str" cm="1">
        <f t="array" ref="AF542">IF(A542="","",ROUND(AREA_VT(T542,U542,I542,P542),2))</f>
        <v/>
      </c>
      <c r="AG542" s="96" t="str" cm="1">
        <f t="array" ref="AG542">IF(A542="","",IF(INDEX(Table_Methods!A:F,MATCH(G542,Table_Methods!B:B,0),1)&lt;&gt;"BKFL1","",MAX(0,ROUND(BKFL1_CEB(AC542,AE542,AH542,F542,F542,J542),1))))</f>
        <v/>
      </c>
      <c r="AH542" s="96" t="str" cm="1">
        <f t="array" ref="AH542">IF(A542="","",IF(INDEX(Table_Methods!A:F,MATCH(G542,Table_Methods!B:B,0),1)&lt;&gt;"BKFL1","",MAX(0,ROUND(BKFL1_STR_NRK(AC542,AE542,K542,V542,W542),1))))</f>
        <v/>
      </c>
      <c r="AI542" s="96" t="str" cm="1">
        <f t="array" ref="AI542">IF(A542="","",IF(INDEX(Table_Methods!A:F,MATCH(G542,Table_Methods!B:B,0),1)&lt;&gt;"BKFL1","",MAX(0,ROUND(BKFL1_STR_RCK(AB542,F542),1))))</f>
        <v/>
      </c>
      <c r="AJ542" s="96" t="str" cm="1">
        <f t="array" ref="AJ542">IF(A542="","",IF(INDEX(Table_Methods!A:F,MATCH(G542,Table_Methods!B:B,0),1)&lt;&gt;"BKFL2","",MAX(0,ROUND(BKFL2_CEB(AC542,AD542,AK542,F542,F542,J542),1))))</f>
        <v/>
      </c>
      <c r="AK542" s="96" t="str" cm="1">
        <f t="array" ref="AK542">IF(A542="","",IF(INDEX(Table_Methods!A:F,MATCH(G542,Table_Methods!B:B,0),1)&lt;&gt;"BKFL2","",MAX(0,ROUND(BKFL2_STR_NRK(AC542,AD542,K542,V542,X542),1))))</f>
        <v/>
      </c>
      <c r="AL542" s="96" t="str" cm="1">
        <f t="array" ref="AL542">IF(A542="","",IF(INDEX(Table_Methods!A:F,MATCH(G542,Table_Methods!B:B,0),1)&lt;&gt;"BKFL2","",MAX(0,ROUND(BKFL2_STR_RCK(AB542,F542),1))))</f>
        <v/>
      </c>
      <c r="AM542" s="96" t="str" cm="1">
        <f t="array" ref="AM542">IF(A542="","",IF(INDEX(Table_Methods!A:F,MATCH(G542,Table_Methods!B:B,0),1)&lt;&gt;"BKFL3","",MAX(0,ROUND(BKFL3_STR(AC542+AE542,K542),1))))</f>
        <v/>
      </c>
      <c r="AN542" s="96" t="str" cm="1">
        <f t="array" ref="AN542">IF(A542="","",IF(INDEX(Table_Methods!A:F,MATCH(G542,Table_Methods!B:B,0),1)&lt;&gt;"BKFL6","",MAX(0,ROUND(BKFL6_CEB(AC542,AE542,AO542,F542,F542,J542),1))))</f>
        <v/>
      </c>
      <c r="AO542" s="97" t="str" cm="1">
        <f t="array" ref="AO542">IF(A542="","",IF(INDEX(Table_Methods!A:F,MATCH(G542,Table_Methods!B:B,0),1)&lt;&gt;"BKFL6","",MAX(0,ROUND(BKFL6_STR_NRK(AC542,K542,V542),1))))</f>
        <v/>
      </c>
      <c r="AP542" s="96" t="str" cm="1">
        <f t="array" ref="AP542">IF(A542="","",IF(INDEX(Table_Methods!A:F,MATCH(G542,Table_Methods!B:B,0),1)&lt;&gt;"BKFL6","",MAX(0,ROUND(BKFL6_STR_RCK(AB542,F542),1))))</f>
        <v/>
      </c>
      <c r="AQ542" s="97" t="str" cm="1">
        <f t="array" ref="AQ542">IF(A542="","",IF(INDEX(Table_Methods!A:F,MATCH(G542,Table_Methods!B:B,0),1)&lt;&gt;"BKFL7","",MAX(0,ROUND(BKFL7_CEB(AC542,AD542,AR542,F542,F542,J542),1))))</f>
        <v/>
      </c>
      <c r="AR542" s="96" t="str" cm="1">
        <f t="array" ref="AR542">IF(A542="","",IF(INDEX(Table_Methods!A:F,MATCH(G542,Table_Methods!B:B,0),1)&lt;&gt;"BKFL7","",MAX(0,ROUND(BKFL7_STR_NRK(AC542,K542,V542),1))))</f>
        <v/>
      </c>
      <c r="AS542" s="96" t="str" cm="1">
        <f t="array" ref="AS542">IF(A542="","",IF(INDEX(Table_Methods!A:F,MATCH(G542,Table_Methods!B:B,0),1)&lt;&gt;"BKFL7","",MAX(0,ROUND(BKFL7_STR_RCK(AB542,F542),1))))</f>
        <v/>
      </c>
      <c r="AT542" s="97" t="str" cm="1">
        <f t="array" ref="AT542">IF(A542="","",IF(INDEX(Table_Methods!A:F,MATCH(G542,Table_Methods!B:B,0),1)&lt;&gt;"BKFL8","",MAX(0,ROUND(BKFL8_CEB(AF542,Z542,AA542),1))))</f>
        <v/>
      </c>
      <c r="AU542" s="96" t="str" cm="1">
        <f t="array" ref="AU542">IF(A542="","",IF(INDEX(Table_Methods!A:F,MATCH(G542,Table_Methods!B:B,0),1)&lt;&gt;"BKFL8","",MAX(0,ROUND(BKFL8_STR_NRK(AC542,AD542,X542,Y542,Z542),1))))</f>
        <v/>
      </c>
      <c r="AV542" s="96" t="str" cm="1">
        <f t="array" ref="AV542">IF(A542="","",IF(INDEX(Table_Methods!A:F,MATCH(G542,Table_Methods!B:B,0),1)&lt;&gt;"BKFL8","",MAX(0,ROUND(BKFL8_STR_RCK(AB542,X542),1))))</f>
        <v/>
      </c>
      <c r="AW542" s="96" t="str" cm="1">
        <f t="array" ref="AW542">IF(A542="","",IF(INDEX(Table_Methods!A:F,MATCH(G542,Table_Methods!B:B,0),1)&lt;&gt;"BKFL9","",MAX(0,ROUND(BKFL9_STR_NRK(AC542,AD542,X542,Y542,Z542),1))))</f>
        <v/>
      </c>
      <c r="AX542" s="96" t="str" cm="1">
        <f t="array" ref="AX542">IF(A542="","",IF(INDEX(Table_Methods!A:F,MATCH(G542,Table_Methods!B:B,0),1)&lt;&gt;"BKFL9","",MAX(0,ROUND(BKFL9_STR_RCK(AB542,X542),1))))</f>
        <v/>
      </c>
    </row>
    <row r="543" spans="1:50" x14ac:dyDescent="0.25">
      <c r="A543" s="82" t="str">
        <f>IF(Input!A543="","",Input!A543)</f>
        <v/>
      </c>
      <c r="B543" s="82" t="str">
        <f>IF(Input!B543="","",Input!B543)</f>
        <v/>
      </c>
      <c r="C543" s="82" t="str">
        <f>IF(Input!D543="","",Input!D543)</f>
        <v/>
      </c>
      <c r="D543" s="82" t="str">
        <f>IF(Input!E543="","",Input!E543)</f>
        <v/>
      </c>
      <c r="E543" s="82" t="str">
        <f>IF(Input!F543="","",Input!F543)</f>
        <v/>
      </c>
      <c r="F543" s="82" t="str">
        <f>IF(Input!G543="","",Input!G543)</f>
        <v/>
      </c>
      <c r="G543" s="83" t="str">
        <f>IF(Input!H543="","",Input!H543)</f>
        <v/>
      </c>
      <c r="H543" s="82" t="str">
        <f>IF(Input!I543="","",Input!I543)</f>
        <v/>
      </c>
      <c r="I543" s="82" t="str">
        <f>IF(Input!J543="","",Input!J543)</f>
        <v/>
      </c>
      <c r="J543" s="82" t="str">
        <f>IF(Input!K543="","",Input!K543)</f>
        <v/>
      </c>
      <c r="K543" s="82" t="str">
        <f>IF(Input!L543="","",Input!L543)</f>
        <v/>
      </c>
      <c r="L543" s="70" t="str">
        <f>IF(B543="","",IF(B543="Box",4,IF(AND(Project!$B$12&gt;0,ISNUMBER(Project!$B$12)),Project!$B$12,12)))</f>
        <v/>
      </c>
      <c r="M543" s="66" t="str">
        <f t="shared" si="56"/>
        <v/>
      </c>
      <c r="N543" s="66" t="str">
        <f t="shared" si="57"/>
        <v/>
      </c>
      <c r="O543" s="67" t="str" cm="1">
        <f t="array" ref="O543">IF(A543="","",ROUND(IF(B543="Circular",Circular(M543),IF(B543="Box",Box(M543,N543),Elliptical(M543,N543))),3))</f>
        <v/>
      </c>
      <c r="P543" s="66" t="str">
        <f t="shared" si="58"/>
        <v/>
      </c>
      <c r="Q543" s="66" t="str" cm="1">
        <f t="array" ref="Q543">IF(M543="","",ROUND(W(M543),2))</f>
        <v/>
      </c>
      <c r="R543" s="66" t="str" cm="1">
        <f t="array" ref="R543">IF(M543="","",ROUND(Wb(Q543,M543),2))</f>
        <v/>
      </c>
      <c r="S543" s="66" t="str" cm="1">
        <f t="array" ref="S543">IF(R543="","",ROUND(K(R543,N543,L543),2))</f>
        <v/>
      </c>
      <c r="T543" s="66" t="str" cm="1">
        <f t="array" ref="T543">IF(S543="","",ROUND(K_3(S543,P543,L543),2))</f>
        <v/>
      </c>
      <c r="U543" s="66" t="str" cm="1">
        <f t="array" ref="U543">IF(S543="","",ROUND(Wt(I543,S543,L543),2))</f>
        <v/>
      </c>
      <c r="V543" s="92" t="str" cm="1">
        <f t="array" ref="V543">IF(A543="","",MAX(ROUND(L_B2(K543,N543),2),0))</f>
        <v/>
      </c>
      <c r="W543" s="92" t="str" cm="1">
        <f t="array" ref="W543">IF(A543="","",MAX(ROUND(L_Tc(K543,I543,N543),2),0))</f>
        <v/>
      </c>
      <c r="X543" s="92" t="str" cm="1">
        <f t="array" ref="X543">IF(N543="","",ROUND(L_Vc(K543,P543,N543),2))</f>
        <v/>
      </c>
      <c r="Y543" s="92" t="str">
        <f t="shared" si="59"/>
        <v/>
      </c>
      <c r="Z543" s="92" t="str">
        <f t="shared" si="60"/>
        <v/>
      </c>
      <c r="AA543" s="92" t="str">
        <f t="shared" si="61"/>
        <v/>
      </c>
      <c r="AB543" s="76" t="str" cm="1">
        <f t="array" ref="AB543">IF(A543="","",AREA_F(IF(RIGHT(G543,4)="ment",P543,I543),R543))</f>
        <v/>
      </c>
      <c r="AC543" s="76" t="str" cm="1">
        <f t="array" ref="AC543">IF(A543="","",ROUND(AREA_BC(R543,S543,N543,O543),2))</f>
        <v/>
      </c>
      <c r="AD543" s="76" t="str">
        <f t="shared" si="62"/>
        <v/>
      </c>
      <c r="AE543" s="76" t="str" cm="1">
        <f t="array" ref="AE543">IF(A543="","",ROUND(AREA_CT(S543,U543,I543),2))</f>
        <v/>
      </c>
      <c r="AF543" s="76" t="str" cm="1">
        <f t="array" ref="AF543">IF(A543="","",ROUND(AREA_VT(T543,U543,I543,P543),2))</f>
        <v/>
      </c>
      <c r="AG543" s="96" t="str" cm="1">
        <f t="array" ref="AG543">IF(A543="","",IF(INDEX(Table_Methods!A:F,MATCH(G543,Table_Methods!B:B,0),1)&lt;&gt;"BKFL1","",MAX(0,ROUND(BKFL1_CEB(AC543,AE543,AH543,F543,F543,J543),1))))</f>
        <v/>
      </c>
      <c r="AH543" s="96" t="str" cm="1">
        <f t="array" ref="AH543">IF(A543="","",IF(INDEX(Table_Methods!A:F,MATCH(G543,Table_Methods!B:B,0),1)&lt;&gt;"BKFL1","",MAX(0,ROUND(BKFL1_STR_NRK(AC543,AE543,K543,V543,W543),1))))</f>
        <v/>
      </c>
      <c r="AI543" s="96" t="str" cm="1">
        <f t="array" ref="AI543">IF(A543="","",IF(INDEX(Table_Methods!A:F,MATCH(G543,Table_Methods!B:B,0),1)&lt;&gt;"BKFL1","",MAX(0,ROUND(BKFL1_STR_RCK(AB543,F543),1))))</f>
        <v/>
      </c>
      <c r="AJ543" s="96" t="str" cm="1">
        <f t="array" ref="AJ543">IF(A543="","",IF(INDEX(Table_Methods!A:F,MATCH(G543,Table_Methods!B:B,0),1)&lt;&gt;"BKFL2","",MAX(0,ROUND(BKFL2_CEB(AC543,AD543,AK543,F543,F543,J543),1))))</f>
        <v/>
      </c>
      <c r="AK543" s="96" t="str" cm="1">
        <f t="array" ref="AK543">IF(A543="","",IF(INDEX(Table_Methods!A:F,MATCH(G543,Table_Methods!B:B,0),1)&lt;&gt;"BKFL2","",MAX(0,ROUND(BKFL2_STR_NRK(AC543,AD543,K543,V543,X543),1))))</f>
        <v/>
      </c>
      <c r="AL543" s="96" t="str" cm="1">
        <f t="array" ref="AL543">IF(A543="","",IF(INDEX(Table_Methods!A:F,MATCH(G543,Table_Methods!B:B,0),1)&lt;&gt;"BKFL2","",MAX(0,ROUND(BKFL2_STR_RCK(AB543,F543),1))))</f>
        <v/>
      </c>
      <c r="AM543" s="96" t="str" cm="1">
        <f t="array" ref="AM543">IF(A543="","",IF(INDEX(Table_Methods!A:F,MATCH(G543,Table_Methods!B:B,0),1)&lt;&gt;"BKFL3","",MAX(0,ROUND(BKFL3_STR(AC543+AE543,K543),1))))</f>
        <v/>
      </c>
      <c r="AN543" s="96" t="str" cm="1">
        <f t="array" ref="AN543">IF(A543="","",IF(INDEX(Table_Methods!A:F,MATCH(G543,Table_Methods!B:B,0),1)&lt;&gt;"BKFL6","",MAX(0,ROUND(BKFL6_CEB(AC543,AE543,AO543,F543,F543,J543),1))))</f>
        <v/>
      </c>
      <c r="AO543" s="97" t="str" cm="1">
        <f t="array" ref="AO543">IF(A543="","",IF(INDEX(Table_Methods!A:F,MATCH(G543,Table_Methods!B:B,0),1)&lt;&gt;"BKFL6","",MAX(0,ROUND(BKFL6_STR_NRK(AC543,K543,V543),1))))</f>
        <v/>
      </c>
      <c r="AP543" s="96" t="str" cm="1">
        <f t="array" ref="AP543">IF(A543="","",IF(INDEX(Table_Methods!A:F,MATCH(G543,Table_Methods!B:B,0),1)&lt;&gt;"BKFL6","",MAX(0,ROUND(BKFL6_STR_RCK(AB543,F543),1))))</f>
        <v/>
      </c>
      <c r="AQ543" s="97" t="str" cm="1">
        <f t="array" ref="AQ543">IF(A543="","",IF(INDEX(Table_Methods!A:F,MATCH(G543,Table_Methods!B:B,0),1)&lt;&gt;"BKFL7","",MAX(0,ROUND(BKFL7_CEB(AC543,AD543,AR543,F543,F543,J543),1))))</f>
        <v/>
      </c>
      <c r="AR543" s="96" t="str" cm="1">
        <f t="array" ref="AR543">IF(A543="","",IF(INDEX(Table_Methods!A:F,MATCH(G543,Table_Methods!B:B,0),1)&lt;&gt;"BKFL7","",MAX(0,ROUND(BKFL7_STR_NRK(AC543,K543,V543),1))))</f>
        <v/>
      </c>
      <c r="AS543" s="96" t="str" cm="1">
        <f t="array" ref="AS543">IF(A543="","",IF(INDEX(Table_Methods!A:F,MATCH(G543,Table_Methods!B:B,0),1)&lt;&gt;"BKFL7","",MAX(0,ROUND(BKFL7_STR_RCK(AB543,F543),1))))</f>
        <v/>
      </c>
      <c r="AT543" s="97" t="str" cm="1">
        <f t="array" ref="AT543">IF(A543="","",IF(INDEX(Table_Methods!A:F,MATCH(G543,Table_Methods!B:B,0),1)&lt;&gt;"BKFL8","",MAX(0,ROUND(BKFL8_CEB(AF543,Z543,AA543),1))))</f>
        <v/>
      </c>
      <c r="AU543" s="96" t="str" cm="1">
        <f t="array" ref="AU543">IF(A543="","",IF(INDEX(Table_Methods!A:F,MATCH(G543,Table_Methods!B:B,0),1)&lt;&gt;"BKFL8","",MAX(0,ROUND(BKFL8_STR_NRK(AC543,AD543,X543,Y543,Z543),1))))</f>
        <v/>
      </c>
      <c r="AV543" s="96" t="str" cm="1">
        <f t="array" ref="AV543">IF(A543="","",IF(INDEX(Table_Methods!A:F,MATCH(G543,Table_Methods!B:B,0),1)&lt;&gt;"BKFL8","",MAX(0,ROUND(BKFL8_STR_RCK(AB543,X543),1))))</f>
        <v/>
      </c>
      <c r="AW543" s="96" t="str" cm="1">
        <f t="array" ref="AW543">IF(A543="","",IF(INDEX(Table_Methods!A:F,MATCH(G543,Table_Methods!B:B,0),1)&lt;&gt;"BKFL9","",MAX(0,ROUND(BKFL9_STR_NRK(AC543,AD543,X543,Y543,Z543),1))))</f>
        <v/>
      </c>
      <c r="AX543" s="96" t="str" cm="1">
        <f t="array" ref="AX543">IF(A543="","",IF(INDEX(Table_Methods!A:F,MATCH(G543,Table_Methods!B:B,0),1)&lt;&gt;"BKFL9","",MAX(0,ROUND(BKFL9_STR_RCK(AB543,X543),1))))</f>
        <v/>
      </c>
    </row>
    <row r="544" spans="1:50" x14ac:dyDescent="0.25">
      <c r="A544" s="82" t="str">
        <f>IF(Input!A544="","",Input!A544)</f>
        <v/>
      </c>
      <c r="B544" s="82" t="str">
        <f>IF(Input!B544="","",Input!B544)</f>
        <v/>
      </c>
      <c r="C544" s="82" t="str">
        <f>IF(Input!D544="","",Input!D544)</f>
        <v/>
      </c>
      <c r="D544" s="82" t="str">
        <f>IF(Input!E544="","",Input!E544)</f>
        <v/>
      </c>
      <c r="E544" s="82" t="str">
        <f>IF(Input!F544="","",Input!F544)</f>
        <v/>
      </c>
      <c r="F544" s="82" t="str">
        <f>IF(Input!G544="","",Input!G544)</f>
        <v/>
      </c>
      <c r="G544" s="83" t="str">
        <f>IF(Input!H544="","",Input!H544)</f>
        <v/>
      </c>
      <c r="H544" s="82" t="str">
        <f>IF(Input!I544="","",Input!I544)</f>
        <v/>
      </c>
      <c r="I544" s="82" t="str">
        <f>IF(Input!J544="","",Input!J544)</f>
        <v/>
      </c>
      <c r="J544" s="82" t="str">
        <f>IF(Input!K544="","",Input!K544)</f>
        <v/>
      </c>
      <c r="K544" s="82" t="str">
        <f>IF(Input!L544="","",Input!L544)</f>
        <v/>
      </c>
      <c r="L544" s="70" t="str">
        <f>IF(B544="","",IF(B544="Box",4,IF(AND(Project!$B$12&gt;0,ISNUMBER(Project!$B$12)),Project!$B$12,12)))</f>
        <v/>
      </c>
      <c r="M544" s="66" t="str">
        <f t="shared" si="56"/>
        <v/>
      </c>
      <c r="N544" s="66" t="str">
        <f t="shared" si="57"/>
        <v/>
      </c>
      <c r="O544" s="67" t="str" cm="1">
        <f t="array" ref="O544">IF(A544="","",ROUND(IF(B544="Circular",Circular(M544),IF(B544="Box",Box(M544,N544),Elliptical(M544,N544))),3))</f>
        <v/>
      </c>
      <c r="P544" s="66" t="str">
        <f t="shared" si="58"/>
        <v/>
      </c>
      <c r="Q544" s="66" t="str" cm="1">
        <f t="array" ref="Q544">IF(M544="","",ROUND(W(M544),2))</f>
        <v/>
      </c>
      <c r="R544" s="66" t="str" cm="1">
        <f t="array" ref="R544">IF(M544="","",ROUND(Wb(Q544,M544),2))</f>
        <v/>
      </c>
      <c r="S544" s="66" t="str" cm="1">
        <f t="array" ref="S544">IF(R544="","",ROUND(K(R544,N544,L544),2))</f>
        <v/>
      </c>
      <c r="T544" s="66" t="str" cm="1">
        <f t="array" ref="T544">IF(S544="","",ROUND(K_3(S544,P544,L544),2))</f>
        <v/>
      </c>
      <c r="U544" s="66" t="str" cm="1">
        <f t="array" ref="U544">IF(S544="","",ROUND(Wt(I544,S544,L544),2))</f>
        <v/>
      </c>
      <c r="V544" s="92" t="str" cm="1">
        <f t="array" ref="V544">IF(A544="","",MAX(ROUND(L_B2(K544,N544),2),0))</f>
        <v/>
      </c>
      <c r="W544" s="92" t="str" cm="1">
        <f t="array" ref="W544">IF(A544="","",MAX(ROUND(L_Tc(K544,I544,N544),2),0))</f>
        <v/>
      </c>
      <c r="X544" s="92" t="str" cm="1">
        <f t="array" ref="X544">IF(N544="","",ROUND(L_Vc(K544,P544,N544),2))</f>
        <v/>
      </c>
      <c r="Y544" s="92" t="str">
        <f t="shared" si="59"/>
        <v/>
      </c>
      <c r="Z544" s="92" t="str">
        <f t="shared" si="60"/>
        <v/>
      </c>
      <c r="AA544" s="92" t="str">
        <f t="shared" si="61"/>
        <v/>
      </c>
      <c r="AB544" s="76" t="str" cm="1">
        <f t="array" ref="AB544">IF(A544="","",AREA_F(IF(RIGHT(G544,4)="ment",P544,I544),R544))</f>
        <v/>
      </c>
      <c r="AC544" s="76" t="str" cm="1">
        <f t="array" ref="AC544">IF(A544="","",ROUND(AREA_BC(R544,S544,N544,O544),2))</f>
        <v/>
      </c>
      <c r="AD544" s="76" t="str">
        <f t="shared" si="62"/>
        <v/>
      </c>
      <c r="AE544" s="76" t="str" cm="1">
        <f t="array" ref="AE544">IF(A544="","",ROUND(AREA_CT(S544,U544,I544),2))</f>
        <v/>
      </c>
      <c r="AF544" s="76" t="str" cm="1">
        <f t="array" ref="AF544">IF(A544="","",ROUND(AREA_VT(T544,U544,I544,P544),2))</f>
        <v/>
      </c>
      <c r="AG544" s="96" t="str" cm="1">
        <f t="array" ref="AG544">IF(A544="","",IF(INDEX(Table_Methods!A:F,MATCH(G544,Table_Methods!B:B,0),1)&lt;&gt;"BKFL1","",MAX(0,ROUND(BKFL1_CEB(AC544,AE544,AH544,F544,F544,J544),1))))</f>
        <v/>
      </c>
      <c r="AH544" s="96" t="str" cm="1">
        <f t="array" ref="AH544">IF(A544="","",IF(INDEX(Table_Methods!A:F,MATCH(G544,Table_Methods!B:B,0),1)&lt;&gt;"BKFL1","",MAX(0,ROUND(BKFL1_STR_NRK(AC544,AE544,K544,V544,W544),1))))</f>
        <v/>
      </c>
      <c r="AI544" s="96" t="str" cm="1">
        <f t="array" ref="AI544">IF(A544="","",IF(INDEX(Table_Methods!A:F,MATCH(G544,Table_Methods!B:B,0),1)&lt;&gt;"BKFL1","",MAX(0,ROUND(BKFL1_STR_RCK(AB544,F544),1))))</f>
        <v/>
      </c>
      <c r="AJ544" s="96" t="str" cm="1">
        <f t="array" ref="AJ544">IF(A544="","",IF(INDEX(Table_Methods!A:F,MATCH(G544,Table_Methods!B:B,0),1)&lt;&gt;"BKFL2","",MAX(0,ROUND(BKFL2_CEB(AC544,AD544,AK544,F544,F544,J544),1))))</f>
        <v/>
      </c>
      <c r="AK544" s="96" t="str" cm="1">
        <f t="array" ref="AK544">IF(A544="","",IF(INDEX(Table_Methods!A:F,MATCH(G544,Table_Methods!B:B,0),1)&lt;&gt;"BKFL2","",MAX(0,ROUND(BKFL2_STR_NRK(AC544,AD544,K544,V544,X544),1))))</f>
        <v/>
      </c>
      <c r="AL544" s="96" t="str" cm="1">
        <f t="array" ref="AL544">IF(A544="","",IF(INDEX(Table_Methods!A:F,MATCH(G544,Table_Methods!B:B,0),1)&lt;&gt;"BKFL2","",MAX(0,ROUND(BKFL2_STR_RCK(AB544,F544),1))))</f>
        <v/>
      </c>
      <c r="AM544" s="96" t="str" cm="1">
        <f t="array" ref="AM544">IF(A544="","",IF(INDEX(Table_Methods!A:F,MATCH(G544,Table_Methods!B:B,0),1)&lt;&gt;"BKFL3","",MAX(0,ROUND(BKFL3_STR(AC544+AE544,K544),1))))</f>
        <v/>
      </c>
      <c r="AN544" s="96" t="str" cm="1">
        <f t="array" ref="AN544">IF(A544="","",IF(INDEX(Table_Methods!A:F,MATCH(G544,Table_Methods!B:B,0),1)&lt;&gt;"BKFL6","",MAX(0,ROUND(BKFL6_CEB(AC544,AE544,AO544,F544,F544,J544),1))))</f>
        <v/>
      </c>
      <c r="AO544" s="97" t="str" cm="1">
        <f t="array" ref="AO544">IF(A544="","",IF(INDEX(Table_Methods!A:F,MATCH(G544,Table_Methods!B:B,0),1)&lt;&gt;"BKFL6","",MAX(0,ROUND(BKFL6_STR_NRK(AC544,K544,V544),1))))</f>
        <v/>
      </c>
      <c r="AP544" s="96" t="str" cm="1">
        <f t="array" ref="AP544">IF(A544="","",IF(INDEX(Table_Methods!A:F,MATCH(G544,Table_Methods!B:B,0),1)&lt;&gt;"BKFL6","",MAX(0,ROUND(BKFL6_STR_RCK(AB544,F544),1))))</f>
        <v/>
      </c>
      <c r="AQ544" s="97" t="str" cm="1">
        <f t="array" ref="AQ544">IF(A544="","",IF(INDEX(Table_Methods!A:F,MATCH(G544,Table_Methods!B:B,0),1)&lt;&gt;"BKFL7","",MAX(0,ROUND(BKFL7_CEB(AC544,AD544,AR544,F544,F544,J544),1))))</f>
        <v/>
      </c>
      <c r="AR544" s="96" t="str" cm="1">
        <f t="array" ref="AR544">IF(A544="","",IF(INDEX(Table_Methods!A:F,MATCH(G544,Table_Methods!B:B,0),1)&lt;&gt;"BKFL7","",MAX(0,ROUND(BKFL7_STR_NRK(AC544,K544,V544),1))))</f>
        <v/>
      </c>
      <c r="AS544" s="96" t="str" cm="1">
        <f t="array" ref="AS544">IF(A544="","",IF(INDEX(Table_Methods!A:F,MATCH(G544,Table_Methods!B:B,0),1)&lt;&gt;"BKFL7","",MAX(0,ROUND(BKFL7_STR_RCK(AB544,F544),1))))</f>
        <v/>
      </c>
      <c r="AT544" s="97" t="str" cm="1">
        <f t="array" ref="AT544">IF(A544="","",IF(INDEX(Table_Methods!A:F,MATCH(G544,Table_Methods!B:B,0),1)&lt;&gt;"BKFL8","",MAX(0,ROUND(BKFL8_CEB(AF544,Z544,AA544),1))))</f>
        <v/>
      </c>
      <c r="AU544" s="96" t="str" cm="1">
        <f t="array" ref="AU544">IF(A544="","",IF(INDEX(Table_Methods!A:F,MATCH(G544,Table_Methods!B:B,0),1)&lt;&gt;"BKFL8","",MAX(0,ROUND(BKFL8_STR_NRK(AC544,AD544,X544,Y544,Z544),1))))</f>
        <v/>
      </c>
      <c r="AV544" s="96" t="str" cm="1">
        <f t="array" ref="AV544">IF(A544="","",IF(INDEX(Table_Methods!A:F,MATCH(G544,Table_Methods!B:B,0),1)&lt;&gt;"BKFL8","",MAX(0,ROUND(BKFL8_STR_RCK(AB544,X544),1))))</f>
        <v/>
      </c>
      <c r="AW544" s="96" t="str" cm="1">
        <f t="array" ref="AW544">IF(A544="","",IF(INDEX(Table_Methods!A:F,MATCH(G544,Table_Methods!B:B,0),1)&lt;&gt;"BKFL9","",MAX(0,ROUND(BKFL9_STR_NRK(AC544,AD544,X544,Y544,Z544),1))))</f>
        <v/>
      </c>
      <c r="AX544" s="96" t="str" cm="1">
        <f t="array" ref="AX544">IF(A544="","",IF(INDEX(Table_Methods!A:F,MATCH(G544,Table_Methods!B:B,0),1)&lt;&gt;"BKFL9","",MAX(0,ROUND(BKFL9_STR_RCK(AB544,X544),1))))</f>
        <v/>
      </c>
    </row>
    <row r="545" spans="1:50" x14ac:dyDescent="0.25">
      <c r="A545" s="82" t="str">
        <f>IF(Input!A545="","",Input!A545)</f>
        <v/>
      </c>
      <c r="B545" s="82" t="str">
        <f>IF(Input!B545="","",Input!B545)</f>
        <v/>
      </c>
      <c r="C545" s="82" t="str">
        <f>IF(Input!D545="","",Input!D545)</f>
        <v/>
      </c>
      <c r="D545" s="82" t="str">
        <f>IF(Input!E545="","",Input!E545)</f>
        <v/>
      </c>
      <c r="E545" s="82" t="str">
        <f>IF(Input!F545="","",Input!F545)</f>
        <v/>
      </c>
      <c r="F545" s="82" t="str">
        <f>IF(Input!G545="","",Input!G545)</f>
        <v/>
      </c>
      <c r="G545" s="83" t="str">
        <f>IF(Input!H545="","",Input!H545)</f>
        <v/>
      </c>
      <c r="H545" s="82" t="str">
        <f>IF(Input!I545="","",Input!I545)</f>
        <v/>
      </c>
      <c r="I545" s="82" t="str">
        <f>IF(Input!J545="","",Input!J545)</f>
        <v/>
      </c>
      <c r="J545" s="82" t="str">
        <f>IF(Input!K545="","",Input!K545)</f>
        <v/>
      </c>
      <c r="K545" s="82" t="str">
        <f>IF(Input!L545="","",Input!L545)</f>
        <v/>
      </c>
      <c r="L545" s="70" t="str">
        <f>IF(B545="","",IF(B545="Box",4,IF(AND(Project!$B$12&gt;0,ISNUMBER(Project!$B$12)),Project!$B$12,12)))</f>
        <v/>
      </c>
      <c r="M545" s="66" t="str">
        <f t="shared" si="56"/>
        <v/>
      </c>
      <c r="N545" s="66" t="str">
        <f t="shared" si="57"/>
        <v/>
      </c>
      <c r="O545" s="67" t="str" cm="1">
        <f t="array" ref="O545">IF(A545="","",ROUND(IF(B545="Circular",Circular(M545),IF(B545="Box",Box(M545,N545),Elliptical(M545,N545))),3))</f>
        <v/>
      </c>
      <c r="P545" s="66" t="str">
        <f t="shared" si="58"/>
        <v/>
      </c>
      <c r="Q545" s="66" t="str" cm="1">
        <f t="array" ref="Q545">IF(M545="","",ROUND(W(M545),2))</f>
        <v/>
      </c>
      <c r="R545" s="66" t="str" cm="1">
        <f t="array" ref="R545">IF(M545="","",ROUND(Wb(Q545,M545),2))</f>
        <v/>
      </c>
      <c r="S545" s="66" t="str" cm="1">
        <f t="array" ref="S545">IF(R545="","",ROUND(K(R545,N545,L545),2))</f>
        <v/>
      </c>
      <c r="T545" s="66" t="str" cm="1">
        <f t="array" ref="T545">IF(S545="","",ROUND(K_3(S545,P545,L545),2))</f>
        <v/>
      </c>
      <c r="U545" s="66" t="str" cm="1">
        <f t="array" ref="U545">IF(S545="","",ROUND(Wt(I545,S545,L545),2))</f>
        <v/>
      </c>
      <c r="V545" s="92" t="str" cm="1">
        <f t="array" ref="V545">IF(A545="","",MAX(ROUND(L_B2(K545,N545),2),0))</f>
        <v/>
      </c>
      <c r="W545" s="92" t="str" cm="1">
        <f t="array" ref="W545">IF(A545="","",MAX(ROUND(L_Tc(K545,I545,N545),2),0))</f>
        <v/>
      </c>
      <c r="X545" s="92" t="str" cm="1">
        <f t="array" ref="X545">IF(N545="","",ROUND(L_Vc(K545,P545,N545),2))</f>
        <v/>
      </c>
      <c r="Y545" s="92" t="str">
        <f t="shared" si="59"/>
        <v/>
      </c>
      <c r="Z545" s="92" t="str">
        <f t="shared" si="60"/>
        <v/>
      </c>
      <c r="AA545" s="92" t="str">
        <f t="shared" si="61"/>
        <v/>
      </c>
      <c r="AB545" s="76" t="str" cm="1">
        <f t="array" ref="AB545">IF(A545="","",AREA_F(IF(RIGHT(G545,4)="ment",P545,I545),R545))</f>
        <v/>
      </c>
      <c r="AC545" s="76" t="str" cm="1">
        <f t="array" ref="AC545">IF(A545="","",ROUND(AREA_BC(R545,S545,N545,O545),2))</f>
        <v/>
      </c>
      <c r="AD545" s="76" t="str">
        <f t="shared" si="62"/>
        <v/>
      </c>
      <c r="AE545" s="76" t="str" cm="1">
        <f t="array" ref="AE545">IF(A545="","",ROUND(AREA_CT(S545,U545,I545),2))</f>
        <v/>
      </c>
      <c r="AF545" s="76" t="str" cm="1">
        <f t="array" ref="AF545">IF(A545="","",ROUND(AREA_VT(T545,U545,I545,P545),2))</f>
        <v/>
      </c>
      <c r="AG545" s="96" t="str" cm="1">
        <f t="array" ref="AG545">IF(A545="","",IF(INDEX(Table_Methods!A:F,MATCH(G545,Table_Methods!B:B,0),1)&lt;&gt;"BKFL1","",MAX(0,ROUND(BKFL1_CEB(AC545,AE545,AH545,F545,F545,J545),1))))</f>
        <v/>
      </c>
      <c r="AH545" s="96" t="str" cm="1">
        <f t="array" ref="AH545">IF(A545="","",IF(INDEX(Table_Methods!A:F,MATCH(G545,Table_Methods!B:B,0),1)&lt;&gt;"BKFL1","",MAX(0,ROUND(BKFL1_STR_NRK(AC545,AE545,K545,V545,W545),1))))</f>
        <v/>
      </c>
      <c r="AI545" s="96" t="str" cm="1">
        <f t="array" ref="AI545">IF(A545="","",IF(INDEX(Table_Methods!A:F,MATCH(G545,Table_Methods!B:B,0),1)&lt;&gt;"BKFL1","",MAX(0,ROUND(BKFL1_STR_RCK(AB545,F545),1))))</f>
        <v/>
      </c>
      <c r="AJ545" s="96" t="str" cm="1">
        <f t="array" ref="AJ545">IF(A545="","",IF(INDEX(Table_Methods!A:F,MATCH(G545,Table_Methods!B:B,0),1)&lt;&gt;"BKFL2","",MAX(0,ROUND(BKFL2_CEB(AC545,AD545,AK545,F545,F545,J545),1))))</f>
        <v/>
      </c>
      <c r="AK545" s="96" t="str" cm="1">
        <f t="array" ref="AK545">IF(A545="","",IF(INDEX(Table_Methods!A:F,MATCH(G545,Table_Methods!B:B,0),1)&lt;&gt;"BKFL2","",MAX(0,ROUND(BKFL2_STR_NRK(AC545,AD545,K545,V545,X545),1))))</f>
        <v/>
      </c>
      <c r="AL545" s="96" t="str" cm="1">
        <f t="array" ref="AL545">IF(A545="","",IF(INDEX(Table_Methods!A:F,MATCH(G545,Table_Methods!B:B,0),1)&lt;&gt;"BKFL2","",MAX(0,ROUND(BKFL2_STR_RCK(AB545,F545),1))))</f>
        <v/>
      </c>
      <c r="AM545" s="96" t="str" cm="1">
        <f t="array" ref="AM545">IF(A545="","",IF(INDEX(Table_Methods!A:F,MATCH(G545,Table_Methods!B:B,0),1)&lt;&gt;"BKFL3","",MAX(0,ROUND(BKFL3_STR(AC545+AE545,K545),1))))</f>
        <v/>
      </c>
      <c r="AN545" s="96" t="str" cm="1">
        <f t="array" ref="AN545">IF(A545="","",IF(INDEX(Table_Methods!A:F,MATCH(G545,Table_Methods!B:B,0),1)&lt;&gt;"BKFL6","",MAX(0,ROUND(BKFL6_CEB(AC545,AE545,AO545,F545,F545,J545),1))))</f>
        <v/>
      </c>
      <c r="AO545" s="97" t="str" cm="1">
        <f t="array" ref="AO545">IF(A545="","",IF(INDEX(Table_Methods!A:F,MATCH(G545,Table_Methods!B:B,0),1)&lt;&gt;"BKFL6","",MAX(0,ROUND(BKFL6_STR_NRK(AC545,K545,V545),1))))</f>
        <v/>
      </c>
      <c r="AP545" s="96" t="str" cm="1">
        <f t="array" ref="AP545">IF(A545="","",IF(INDEX(Table_Methods!A:F,MATCH(G545,Table_Methods!B:B,0),1)&lt;&gt;"BKFL6","",MAX(0,ROUND(BKFL6_STR_RCK(AB545,F545),1))))</f>
        <v/>
      </c>
      <c r="AQ545" s="97" t="str" cm="1">
        <f t="array" ref="AQ545">IF(A545="","",IF(INDEX(Table_Methods!A:F,MATCH(G545,Table_Methods!B:B,0),1)&lt;&gt;"BKFL7","",MAX(0,ROUND(BKFL7_CEB(AC545,AD545,AR545,F545,F545,J545),1))))</f>
        <v/>
      </c>
      <c r="AR545" s="96" t="str" cm="1">
        <f t="array" ref="AR545">IF(A545="","",IF(INDEX(Table_Methods!A:F,MATCH(G545,Table_Methods!B:B,0),1)&lt;&gt;"BKFL7","",MAX(0,ROUND(BKFL7_STR_NRK(AC545,K545,V545),1))))</f>
        <v/>
      </c>
      <c r="AS545" s="96" t="str" cm="1">
        <f t="array" ref="AS545">IF(A545="","",IF(INDEX(Table_Methods!A:F,MATCH(G545,Table_Methods!B:B,0),1)&lt;&gt;"BKFL7","",MAX(0,ROUND(BKFL7_STR_RCK(AB545,F545),1))))</f>
        <v/>
      </c>
      <c r="AT545" s="97" t="str" cm="1">
        <f t="array" ref="AT545">IF(A545="","",IF(INDEX(Table_Methods!A:F,MATCH(G545,Table_Methods!B:B,0),1)&lt;&gt;"BKFL8","",MAX(0,ROUND(BKFL8_CEB(AF545,Z545,AA545),1))))</f>
        <v/>
      </c>
      <c r="AU545" s="96" t="str" cm="1">
        <f t="array" ref="AU545">IF(A545="","",IF(INDEX(Table_Methods!A:F,MATCH(G545,Table_Methods!B:B,0),1)&lt;&gt;"BKFL8","",MAX(0,ROUND(BKFL8_STR_NRK(AC545,AD545,X545,Y545,Z545),1))))</f>
        <v/>
      </c>
      <c r="AV545" s="96" t="str" cm="1">
        <f t="array" ref="AV545">IF(A545="","",IF(INDEX(Table_Methods!A:F,MATCH(G545,Table_Methods!B:B,0),1)&lt;&gt;"BKFL8","",MAX(0,ROUND(BKFL8_STR_RCK(AB545,X545),1))))</f>
        <v/>
      </c>
      <c r="AW545" s="96" t="str" cm="1">
        <f t="array" ref="AW545">IF(A545="","",IF(INDEX(Table_Methods!A:F,MATCH(G545,Table_Methods!B:B,0),1)&lt;&gt;"BKFL9","",MAX(0,ROUND(BKFL9_STR_NRK(AC545,AD545,X545,Y545,Z545),1))))</f>
        <v/>
      </c>
      <c r="AX545" s="96" t="str" cm="1">
        <f t="array" ref="AX545">IF(A545="","",IF(INDEX(Table_Methods!A:F,MATCH(G545,Table_Methods!B:B,0),1)&lt;&gt;"BKFL9","",MAX(0,ROUND(BKFL9_STR_RCK(AB545,X545),1))))</f>
        <v/>
      </c>
    </row>
    <row r="546" spans="1:50" x14ac:dyDescent="0.25">
      <c r="A546" s="82" t="str">
        <f>IF(Input!A546="","",Input!A546)</f>
        <v/>
      </c>
      <c r="B546" s="82" t="str">
        <f>IF(Input!B546="","",Input!B546)</f>
        <v/>
      </c>
      <c r="C546" s="82" t="str">
        <f>IF(Input!D546="","",Input!D546)</f>
        <v/>
      </c>
      <c r="D546" s="82" t="str">
        <f>IF(Input!E546="","",Input!E546)</f>
        <v/>
      </c>
      <c r="E546" s="82" t="str">
        <f>IF(Input!F546="","",Input!F546)</f>
        <v/>
      </c>
      <c r="F546" s="82" t="str">
        <f>IF(Input!G546="","",Input!G546)</f>
        <v/>
      </c>
      <c r="G546" s="83" t="str">
        <f>IF(Input!H546="","",Input!H546)</f>
        <v/>
      </c>
      <c r="H546" s="82" t="str">
        <f>IF(Input!I546="","",Input!I546)</f>
        <v/>
      </c>
      <c r="I546" s="82" t="str">
        <f>IF(Input!J546="","",Input!J546)</f>
        <v/>
      </c>
      <c r="J546" s="82" t="str">
        <f>IF(Input!K546="","",Input!K546)</f>
        <v/>
      </c>
      <c r="K546" s="82" t="str">
        <f>IF(Input!L546="","",Input!L546)</f>
        <v/>
      </c>
      <c r="L546" s="70" t="str">
        <f>IF(B546="","",IF(B546="Box",4,IF(AND(Project!$B$12&gt;0,ISNUMBER(Project!$B$12)),Project!$B$12,12)))</f>
        <v/>
      </c>
      <c r="M546" s="66" t="str">
        <f t="shared" si="56"/>
        <v/>
      </c>
      <c r="N546" s="66" t="str">
        <f t="shared" si="57"/>
        <v/>
      </c>
      <c r="O546" s="67" t="str" cm="1">
        <f t="array" ref="O546">IF(A546="","",ROUND(IF(B546="Circular",Circular(M546),IF(B546="Box",Box(M546,N546),Elliptical(M546,N546))),3))</f>
        <v/>
      </c>
      <c r="P546" s="66" t="str">
        <f t="shared" si="58"/>
        <v/>
      </c>
      <c r="Q546" s="66" t="str" cm="1">
        <f t="array" ref="Q546">IF(M546="","",ROUND(W(M546),2))</f>
        <v/>
      </c>
      <c r="R546" s="66" t="str" cm="1">
        <f t="array" ref="R546">IF(M546="","",ROUND(Wb(Q546,M546),2))</f>
        <v/>
      </c>
      <c r="S546" s="66" t="str" cm="1">
        <f t="array" ref="S546">IF(R546="","",ROUND(K(R546,N546,L546),2))</f>
        <v/>
      </c>
      <c r="T546" s="66" t="str" cm="1">
        <f t="array" ref="T546">IF(S546="","",ROUND(K_3(S546,P546,L546),2))</f>
        <v/>
      </c>
      <c r="U546" s="66" t="str" cm="1">
        <f t="array" ref="U546">IF(S546="","",ROUND(Wt(I546,S546,L546),2))</f>
        <v/>
      </c>
      <c r="V546" s="92" t="str" cm="1">
        <f t="array" ref="V546">IF(A546="","",MAX(ROUND(L_B2(K546,N546),2),0))</f>
        <v/>
      </c>
      <c r="W546" s="92" t="str" cm="1">
        <f t="array" ref="W546">IF(A546="","",MAX(ROUND(L_Tc(K546,I546,N546),2),0))</f>
        <v/>
      </c>
      <c r="X546" s="92" t="str" cm="1">
        <f t="array" ref="X546">IF(N546="","",ROUND(L_Vc(K546,P546,N546),2))</f>
        <v/>
      </c>
      <c r="Y546" s="92" t="str">
        <f t="shared" si="59"/>
        <v/>
      </c>
      <c r="Z546" s="92" t="str">
        <f t="shared" si="60"/>
        <v/>
      </c>
      <c r="AA546" s="92" t="str">
        <f t="shared" si="61"/>
        <v/>
      </c>
      <c r="AB546" s="76" t="str" cm="1">
        <f t="array" ref="AB546">IF(A546="","",AREA_F(IF(RIGHT(G546,4)="ment",P546,I546),R546))</f>
        <v/>
      </c>
      <c r="AC546" s="76" t="str" cm="1">
        <f t="array" ref="AC546">IF(A546="","",ROUND(AREA_BC(R546,S546,N546,O546),2))</f>
        <v/>
      </c>
      <c r="AD546" s="76" t="str">
        <f t="shared" si="62"/>
        <v/>
      </c>
      <c r="AE546" s="76" t="str" cm="1">
        <f t="array" ref="AE546">IF(A546="","",ROUND(AREA_CT(S546,U546,I546),2))</f>
        <v/>
      </c>
      <c r="AF546" s="76" t="str" cm="1">
        <f t="array" ref="AF546">IF(A546="","",ROUND(AREA_VT(T546,U546,I546,P546),2))</f>
        <v/>
      </c>
      <c r="AG546" s="96" t="str" cm="1">
        <f t="array" ref="AG546">IF(A546="","",IF(INDEX(Table_Methods!A:F,MATCH(G546,Table_Methods!B:B,0),1)&lt;&gt;"BKFL1","",MAX(0,ROUND(BKFL1_CEB(AC546,AE546,AH546,F546,F546,J546),1))))</f>
        <v/>
      </c>
      <c r="AH546" s="96" t="str" cm="1">
        <f t="array" ref="AH546">IF(A546="","",IF(INDEX(Table_Methods!A:F,MATCH(G546,Table_Methods!B:B,0),1)&lt;&gt;"BKFL1","",MAX(0,ROUND(BKFL1_STR_NRK(AC546,AE546,K546,V546,W546),1))))</f>
        <v/>
      </c>
      <c r="AI546" s="96" t="str" cm="1">
        <f t="array" ref="AI546">IF(A546="","",IF(INDEX(Table_Methods!A:F,MATCH(G546,Table_Methods!B:B,0),1)&lt;&gt;"BKFL1","",MAX(0,ROUND(BKFL1_STR_RCK(AB546,F546),1))))</f>
        <v/>
      </c>
      <c r="AJ546" s="96" t="str" cm="1">
        <f t="array" ref="AJ546">IF(A546="","",IF(INDEX(Table_Methods!A:F,MATCH(G546,Table_Methods!B:B,0),1)&lt;&gt;"BKFL2","",MAX(0,ROUND(BKFL2_CEB(AC546,AD546,AK546,F546,F546,J546),1))))</f>
        <v/>
      </c>
      <c r="AK546" s="96" t="str" cm="1">
        <f t="array" ref="AK546">IF(A546="","",IF(INDEX(Table_Methods!A:F,MATCH(G546,Table_Methods!B:B,0),1)&lt;&gt;"BKFL2","",MAX(0,ROUND(BKFL2_STR_NRK(AC546,AD546,K546,V546,X546),1))))</f>
        <v/>
      </c>
      <c r="AL546" s="96" t="str" cm="1">
        <f t="array" ref="AL546">IF(A546="","",IF(INDEX(Table_Methods!A:F,MATCH(G546,Table_Methods!B:B,0),1)&lt;&gt;"BKFL2","",MAX(0,ROUND(BKFL2_STR_RCK(AB546,F546),1))))</f>
        <v/>
      </c>
      <c r="AM546" s="96" t="str" cm="1">
        <f t="array" ref="AM546">IF(A546="","",IF(INDEX(Table_Methods!A:F,MATCH(G546,Table_Methods!B:B,0),1)&lt;&gt;"BKFL3","",MAX(0,ROUND(BKFL3_STR(AC546+AE546,K546),1))))</f>
        <v/>
      </c>
      <c r="AN546" s="96" t="str" cm="1">
        <f t="array" ref="AN546">IF(A546="","",IF(INDEX(Table_Methods!A:F,MATCH(G546,Table_Methods!B:B,0),1)&lt;&gt;"BKFL6","",MAX(0,ROUND(BKFL6_CEB(AC546,AE546,AO546,F546,F546,J546),1))))</f>
        <v/>
      </c>
      <c r="AO546" s="97" t="str" cm="1">
        <f t="array" ref="AO546">IF(A546="","",IF(INDEX(Table_Methods!A:F,MATCH(G546,Table_Methods!B:B,0),1)&lt;&gt;"BKFL6","",MAX(0,ROUND(BKFL6_STR_NRK(AC546,K546,V546),1))))</f>
        <v/>
      </c>
      <c r="AP546" s="96" t="str" cm="1">
        <f t="array" ref="AP546">IF(A546="","",IF(INDEX(Table_Methods!A:F,MATCH(G546,Table_Methods!B:B,0),1)&lt;&gt;"BKFL6","",MAX(0,ROUND(BKFL6_STR_RCK(AB546,F546),1))))</f>
        <v/>
      </c>
      <c r="AQ546" s="97" t="str" cm="1">
        <f t="array" ref="AQ546">IF(A546="","",IF(INDEX(Table_Methods!A:F,MATCH(G546,Table_Methods!B:B,0),1)&lt;&gt;"BKFL7","",MAX(0,ROUND(BKFL7_CEB(AC546,AD546,AR546,F546,F546,J546),1))))</f>
        <v/>
      </c>
      <c r="AR546" s="96" t="str" cm="1">
        <f t="array" ref="AR546">IF(A546="","",IF(INDEX(Table_Methods!A:F,MATCH(G546,Table_Methods!B:B,0),1)&lt;&gt;"BKFL7","",MAX(0,ROUND(BKFL7_STR_NRK(AC546,K546,V546),1))))</f>
        <v/>
      </c>
      <c r="AS546" s="96" t="str" cm="1">
        <f t="array" ref="AS546">IF(A546="","",IF(INDEX(Table_Methods!A:F,MATCH(G546,Table_Methods!B:B,0),1)&lt;&gt;"BKFL7","",MAX(0,ROUND(BKFL7_STR_RCK(AB546,F546),1))))</f>
        <v/>
      </c>
      <c r="AT546" s="97" t="str" cm="1">
        <f t="array" ref="AT546">IF(A546="","",IF(INDEX(Table_Methods!A:F,MATCH(G546,Table_Methods!B:B,0),1)&lt;&gt;"BKFL8","",MAX(0,ROUND(BKFL8_CEB(AF546,Z546,AA546),1))))</f>
        <v/>
      </c>
      <c r="AU546" s="96" t="str" cm="1">
        <f t="array" ref="AU546">IF(A546="","",IF(INDEX(Table_Methods!A:F,MATCH(G546,Table_Methods!B:B,0),1)&lt;&gt;"BKFL8","",MAX(0,ROUND(BKFL8_STR_NRK(AC546,AD546,X546,Y546,Z546),1))))</f>
        <v/>
      </c>
      <c r="AV546" s="96" t="str" cm="1">
        <f t="array" ref="AV546">IF(A546="","",IF(INDEX(Table_Methods!A:F,MATCH(G546,Table_Methods!B:B,0),1)&lt;&gt;"BKFL8","",MAX(0,ROUND(BKFL8_STR_RCK(AB546,X546),1))))</f>
        <v/>
      </c>
      <c r="AW546" s="96" t="str" cm="1">
        <f t="array" ref="AW546">IF(A546="","",IF(INDEX(Table_Methods!A:F,MATCH(G546,Table_Methods!B:B,0),1)&lt;&gt;"BKFL9","",MAX(0,ROUND(BKFL9_STR_NRK(AC546,AD546,X546,Y546,Z546),1))))</f>
        <v/>
      </c>
      <c r="AX546" s="96" t="str" cm="1">
        <f t="array" ref="AX546">IF(A546="","",IF(INDEX(Table_Methods!A:F,MATCH(G546,Table_Methods!B:B,0),1)&lt;&gt;"BKFL9","",MAX(0,ROUND(BKFL9_STR_RCK(AB546,X546),1))))</f>
        <v/>
      </c>
    </row>
    <row r="547" spans="1:50" x14ac:dyDescent="0.25">
      <c r="A547" s="82" t="str">
        <f>IF(Input!A547="","",Input!A547)</f>
        <v/>
      </c>
      <c r="B547" s="82" t="str">
        <f>IF(Input!B547="","",Input!B547)</f>
        <v/>
      </c>
      <c r="C547" s="82" t="str">
        <f>IF(Input!D547="","",Input!D547)</f>
        <v/>
      </c>
      <c r="D547" s="82" t="str">
        <f>IF(Input!E547="","",Input!E547)</f>
        <v/>
      </c>
      <c r="E547" s="82" t="str">
        <f>IF(Input!F547="","",Input!F547)</f>
        <v/>
      </c>
      <c r="F547" s="82" t="str">
        <f>IF(Input!G547="","",Input!G547)</f>
        <v/>
      </c>
      <c r="G547" s="83" t="str">
        <f>IF(Input!H547="","",Input!H547)</f>
        <v/>
      </c>
      <c r="H547" s="82" t="str">
        <f>IF(Input!I547="","",Input!I547)</f>
        <v/>
      </c>
      <c r="I547" s="82" t="str">
        <f>IF(Input!J547="","",Input!J547)</f>
        <v/>
      </c>
      <c r="J547" s="82" t="str">
        <f>IF(Input!K547="","",Input!K547)</f>
        <v/>
      </c>
      <c r="K547" s="82" t="str">
        <f>IF(Input!L547="","",Input!L547)</f>
        <v/>
      </c>
      <c r="L547" s="70" t="str">
        <f>IF(B547="","",IF(B547="Box",4,IF(AND(Project!$B$12&gt;0,ISNUMBER(Project!$B$12)),Project!$B$12,12)))</f>
        <v/>
      </c>
      <c r="M547" s="66" t="str">
        <f t="shared" si="56"/>
        <v/>
      </c>
      <c r="N547" s="66" t="str">
        <f t="shared" si="57"/>
        <v/>
      </c>
      <c r="O547" s="67" t="str" cm="1">
        <f t="array" ref="O547">IF(A547="","",ROUND(IF(B547="Circular",Circular(M547),IF(B547="Box",Box(M547,N547),Elliptical(M547,N547))),3))</f>
        <v/>
      </c>
      <c r="P547" s="66" t="str">
        <f t="shared" si="58"/>
        <v/>
      </c>
      <c r="Q547" s="66" t="str" cm="1">
        <f t="array" ref="Q547">IF(M547="","",ROUND(W(M547),2))</f>
        <v/>
      </c>
      <c r="R547" s="66" t="str" cm="1">
        <f t="array" ref="R547">IF(M547="","",ROUND(Wb(Q547,M547),2))</f>
        <v/>
      </c>
      <c r="S547" s="66" t="str" cm="1">
        <f t="array" ref="S547">IF(R547="","",ROUND(K(R547,N547,L547),2))</f>
        <v/>
      </c>
      <c r="T547" s="66" t="str" cm="1">
        <f t="array" ref="T547">IF(S547="","",ROUND(K_3(S547,P547,L547),2))</f>
        <v/>
      </c>
      <c r="U547" s="66" t="str" cm="1">
        <f t="array" ref="U547">IF(S547="","",ROUND(Wt(I547,S547,L547),2))</f>
        <v/>
      </c>
      <c r="V547" s="92" t="str" cm="1">
        <f t="array" ref="V547">IF(A547="","",MAX(ROUND(L_B2(K547,N547),2),0))</f>
        <v/>
      </c>
      <c r="W547" s="92" t="str" cm="1">
        <f t="array" ref="W547">IF(A547="","",MAX(ROUND(L_Tc(K547,I547,N547),2),0))</f>
        <v/>
      </c>
      <c r="X547" s="92" t="str" cm="1">
        <f t="array" ref="X547">IF(N547="","",ROUND(L_Vc(K547,P547,N547),2))</f>
        <v/>
      </c>
      <c r="Y547" s="92" t="str">
        <f t="shared" si="59"/>
        <v/>
      </c>
      <c r="Z547" s="92" t="str">
        <f t="shared" si="60"/>
        <v/>
      </c>
      <c r="AA547" s="92" t="str">
        <f t="shared" si="61"/>
        <v/>
      </c>
      <c r="AB547" s="76" t="str" cm="1">
        <f t="array" ref="AB547">IF(A547="","",AREA_F(IF(RIGHT(G547,4)="ment",P547,I547),R547))</f>
        <v/>
      </c>
      <c r="AC547" s="76" t="str" cm="1">
        <f t="array" ref="AC547">IF(A547="","",ROUND(AREA_BC(R547,S547,N547,O547),2))</f>
        <v/>
      </c>
      <c r="AD547" s="76" t="str">
        <f t="shared" si="62"/>
        <v/>
      </c>
      <c r="AE547" s="76" t="str" cm="1">
        <f t="array" ref="AE547">IF(A547="","",ROUND(AREA_CT(S547,U547,I547),2))</f>
        <v/>
      </c>
      <c r="AF547" s="76" t="str" cm="1">
        <f t="array" ref="AF547">IF(A547="","",ROUND(AREA_VT(T547,U547,I547,P547),2))</f>
        <v/>
      </c>
      <c r="AG547" s="96" t="str" cm="1">
        <f t="array" ref="AG547">IF(A547="","",IF(INDEX(Table_Methods!A:F,MATCH(G547,Table_Methods!B:B,0),1)&lt;&gt;"BKFL1","",MAX(0,ROUND(BKFL1_CEB(AC547,AE547,AH547,F547,F547,J547),1))))</f>
        <v/>
      </c>
      <c r="AH547" s="96" t="str" cm="1">
        <f t="array" ref="AH547">IF(A547="","",IF(INDEX(Table_Methods!A:F,MATCH(G547,Table_Methods!B:B,0),1)&lt;&gt;"BKFL1","",MAX(0,ROUND(BKFL1_STR_NRK(AC547,AE547,K547,V547,W547),1))))</f>
        <v/>
      </c>
      <c r="AI547" s="96" t="str" cm="1">
        <f t="array" ref="AI547">IF(A547="","",IF(INDEX(Table_Methods!A:F,MATCH(G547,Table_Methods!B:B,0),1)&lt;&gt;"BKFL1","",MAX(0,ROUND(BKFL1_STR_RCK(AB547,F547),1))))</f>
        <v/>
      </c>
      <c r="AJ547" s="96" t="str" cm="1">
        <f t="array" ref="AJ547">IF(A547="","",IF(INDEX(Table_Methods!A:F,MATCH(G547,Table_Methods!B:B,0),1)&lt;&gt;"BKFL2","",MAX(0,ROUND(BKFL2_CEB(AC547,AD547,AK547,F547,F547,J547),1))))</f>
        <v/>
      </c>
      <c r="AK547" s="96" t="str" cm="1">
        <f t="array" ref="AK547">IF(A547="","",IF(INDEX(Table_Methods!A:F,MATCH(G547,Table_Methods!B:B,0),1)&lt;&gt;"BKFL2","",MAX(0,ROUND(BKFL2_STR_NRK(AC547,AD547,K547,V547,X547),1))))</f>
        <v/>
      </c>
      <c r="AL547" s="96" t="str" cm="1">
        <f t="array" ref="AL547">IF(A547="","",IF(INDEX(Table_Methods!A:F,MATCH(G547,Table_Methods!B:B,0),1)&lt;&gt;"BKFL2","",MAX(0,ROUND(BKFL2_STR_RCK(AB547,F547),1))))</f>
        <v/>
      </c>
      <c r="AM547" s="96" t="str" cm="1">
        <f t="array" ref="AM547">IF(A547="","",IF(INDEX(Table_Methods!A:F,MATCH(G547,Table_Methods!B:B,0),1)&lt;&gt;"BKFL3","",MAX(0,ROUND(BKFL3_STR(AC547+AE547,K547),1))))</f>
        <v/>
      </c>
      <c r="AN547" s="96" t="str" cm="1">
        <f t="array" ref="AN547">IF(A547="","",IF(INDEX(Table_Methods!A:F,MATCH(G547,Table_Methods!B:B,0),1)&lt;&gt;"BKFL6","",MAX(0,ROUND(BKFL6_CEB(AC547,AE547,AO547,F547,F547,J547),1))))</f>
        <v/>
      </c>
      <c r="AO547" s="97" t="str" cm="1">
        <f t="array" ref="AO547">IF(A547="","",IF(INDEX(Table_Methods!A:F,MATCH(G547,Table_Methods!B:B,0),1)&lt;&gt;"BKFL6","",MAX(0,ROUND(BKFL6_STR_NRK(AC547,K547,V547),1))))</f>
        <v/>
      </c>
      <c r="AP547" s="96" t="str" cm="1">
        <f t="array" ref="AP547">IF(A547="","",IF(INDEX(Table_Methods!A:F,MATCH(G547,Table_Methods!B:B,0),1)&lt;&gt;"BKFL6","",MAX(0,ROUND(BKFL6_STR_RCK(AB547,F547),1))))</f>
        <v/>
      </c>
      <c r="AQ547" s="97" t="str" cm="1">
        <f t="array" ref="AQ547">IF(A547="","",IF(INDEX(Table_Methods!A:F,MATCH(G547,Table_Methods!B:B,0),1)&lt;&gt;"BKFL7","",MAX(0,ROUND(BKFL7_CEB(AC547,AD547,AR547,F547,F547,J547),1))))</f>
        <v/>
      </c>
      <c r="AR547" s="96" t="str" cm="1">
        <f t="array" ref="AR547">IF(A547="","",IF(INDEX(Table_Methods!A:F,MATCH(G547,Table_Methods!B:B,0),1)&lt;&gt;"BKFL7","",MAX(0,ROUND(BKFL7_STR_NRK(AC547,K547,V547),1))))</f>
        <v/>
      </c>
      <c r="AS547" s="96" t="str" cm="1">
        <f t="array" ref="AS547">IF(A547="","",IF(INDEX(Table_Methods!A:F,MATCH(G547,Table_Methods!B:B,0),1)&lt;&gt;"BKFL7","",MAX(0,ROUND(BKFL7_STR_RCK(AB547,F547),1))))</f>
        <v/>
      </c>
      <c r="AT547" s="97" t="str" cm="1">
        <f t="array" ref="AT547">IF(A547="","",IF(INDEX(Table_Methods!A:F,MATCH(G547,Table_Methods!B:B,0),1)&lt;&gt;"BKFL8","",MAX(0,ROUND(BKFL8_CEB(AF547,Z547,AA547),1))))</f>
        <v/>
      </c>
      <c r="AU547" s="96" t="str" cm="1">
        <f t="array" ref="AU547">IF(A547="","",IF(INDEX(Table_Methods!A:F,MATCH(G547,Table_Methods!B:B,0),1)&lt;&gt;"BKFL8","",MAX(0,ROUND(BKFL8_STR_NRK(AC547,AD547,X547,Y547,Z547),1))))</f>
        <v/>
      </c>
      <c r="AV547" s="96" t="str" cm="1">
        <f t="array" ref="AV547">IF(A547="","",IF(INDEX(Table_Methods!A:F,MATCH(G547,Table_Methods!B:B,0),1)&lt;&gt;"BKFL8","",MAX(0,ROUND(BKFL8_STR_RCK(AB547,X547),1))))</f>
        <v/>
      </c>
      <c r="AW547" s="96" t="str" cm="1">
        <f t="array" ref="AW547">IF(A547="","",IF(INDEX(Table_Methods!A:F,MATCH(G547,Table_Methods!B:B,0),1)&lt;&gt;"BKFL9","",MAX(0,ROUND(BKFL9_STR_NRK(AC547,AD547,X547,Y547,Z547),1))))</f>
        <v/>
      </c>
      <c r="AX547" s="96" t="str" cm="1">
        <f t="array" ref="AX547">IF(A547="","",IF(INDEX(Table_Methods!A:F,MATCH(G547,Table_Methods!B:B,0),1)&lt;&gt;"BKFL9","",MAX(0,ROUND(BKFL9_STR_RCK(AB547,X547),1))))</f>
        <v/>
      </c>
    </row>
    <row r="548" spans="1:50" x14ac:dyDescent="0.25">
      <c r="A548" s="82" t="str">
        <f>IF(Input!A548="","",Input!A548)</f>
        <v/>
      </c>
      <c r="B548" s="82" t="str">
        <f>IF(Input!B548="","",Input!B548)</f>
        <v/>
      </c>
      <c r="C548" s="82" t="str">
        <f>IF(Input!D548="","",Input!D548)</f>
        <v/>
      </c>
      <c r="D548" s="82" t="str">
        <f>IF(Input!E548="","",Input!E548)</f>
        <v/>
      </c>
      <c r="E548" s="82" t="str">
        <f>IF(Input!F548="","",Input!F548)</f>
        <v/>
      </c>
      <c r="F548" s="82" t="str">
        <f>IF(Input!G548="","",Input!G548)</f>
        <v/>
      </c>
      <c r="G548" s="83" t="str">
        <f>IF(Input!H548="","",Input!H548)</f>
        <v/>
      </c>
      <c r="H548" s="82" t="str">
        <f>IF(Input!I548="","",Input!I548)</f>
        <v/>
      </c>
      <c r="I548" s="82" t="str">
        <f>IF(Input!J548="","",Input!J548)</f>
        <v/>
      </c>
      <c r="J548" s="82" t="str">
        <f>IF(Input!K548="","",Input!K548)</f>
        <v/>
      </c>
      <c r="K548" s="82" t="str">
        <f>IF(Input!L548="","",Input!L548)</f>
        <v/>
      </c>
      <c r="L548" s="70" t="str">
        <f>IF(B548="","",IF(B548="Box",4,IF(AND(Project!$B$12&gt;0,ISNUMBER(Project!$B$12)),Project!$B$12,12)))</f>
        <v/>
      </c>
      <c r="M548" s="66" t="str">
        <f t="shared" si="56"/>
        <v/>
      </c>
      <c r="N548" s="66" t="str">
        <f t="shared" si="57"/>
        <v/>
      </c>
      <c r="O548" s="67" t="str" cm="1">
        <f t="array" ref="O548">IF(A548="","",ROUND(IF(B548="Circular",Circular(M548),IF(B548="Box",Box(M548,N548),Elliptical(M548,N548))),3))</f>
        <v/>
      </c>
      <c r="P548" s="66" t="str">
        <f t="shared" si="58"/>
        <v/>
      </c>
      <c r="Q548" s="66" t="str" cm="1">
        <f t="array" ref="Q548">IF(M548="","",ROUND(W(M548),2))</f>
        <v/>
      </c>
      <c r="R548" s="66" t="str" cm="1">
        <f t="array" ref="R548">IF(M548="","",ROUND(Wb(Q548,M548),2))</f>
        <v/>
      </c>
      <c r="S548" s="66" t="str" cm="1">
        <f t="array" ref="S548">IF(R548="","",ROUND(K(R548,N548,L548),2))</f>
        <v/>
      </c>
      <c r="T548" s="66" t="str" cm="1">
        <f t="array" ref="T548">IF(S548="","",ROUND(K_3(S548,P548,L548),2))</f>
        <v/>
      </c>
      <c r="U548" s="66" t="str" cm="1">
        <f t="array" ref="U548">IF(S548="","",ROUND(Wt(I548,S548,L548),2))</f>
        <v/>
      </c>
      <c r="V548" s="92" t="str" cm="1">
        <f t="array" ref="V548">IF(A548="","",MAX(ROUND(L_B2(K548,N548),2),0))</f>
        <v/>
      </c>
      <c r="W548" s="92" t="str" cm="1">
        <f t="array" ref="W548">IF(A548="","",MAX(ROUND(L_Tc(K548,I548,N548),2),0))</f>
        <v/>
      </c>
      <c r="X548" s="92" t="str" cm="1">
        <f t="array" ref="X548">IF(N548="","",ROUND(L_Vc(K548,P548,N548),2))</f>
        <v/>
      </c>
      <c r="Y548" s="92" t="str">
        <f t="shared" si="59"/>
        <v/>
      </c>
      <c r="Z548" s="92" t="str">
        <f t="shared" si="60"/>
        <v/>
      </c>
      <c r="AA548" s="92" t="str">
        <f t="shared" si="61"/>
        <v/>
      </c>
      <c r="AB548" s="76" t="str" cm="1">
        <f t="array" ref="AB548">IF(A548="","",AREA_F(IF(RIGHT(G548,4)="ment",P548,I548),R548))</f>
        <v/>
      </c>
      <c r="AC548" s="76" t="str" cm="1">
        <f t="array" ref="AC548">IF(A548="","",ROUND(AREA_BC(R548,S548,N548,O548),2))</f>
        <v/>
      </c>
      <c r="AD548" s="76" t="str">
        <f t="shared" si="62"/>
        <v/>
      </c>
      <c r="AE548" s="76" t="str" cm="1">
        <f t="array" ref="AE548">IF(A548="","",ROUND(AREA_CT(S548,U548,I548),2))</f>
        <v/>
      </c>
      <c r="AF548" s="76" t="str" cm="1">
        <f t="array" ref="AF548">IF(A548="","",ROUND(AREA_VT(T548,U548,I548,P548),2))</f>
        <v/>
      </c>
      <c r="AG548" s="96" t="str" cm="1">
        <f t="array" ref="AG548">IF(A548="","",IF(INDEX(Table_Methods!A:F,MATCH(G548,Table_Methods!B:B,0),1)&lt;&gt;"BKFL1","",MAX(0,ROUND(BKFL1_CEB(AC548,AE548,AH548,F548,F548,J548),1))))</f>
        <v/>
      </c>
      <c r="AH548" s="96" t="str" cm="1">
        <f t="array" ref="AH548">IF(A548="","",IF(INDEX(Table_Methods!A:F,MATCH(G548,Table_Methods!B:B,0),1)&lt;&gt;"BKFL1","",MAX(0,ROUND(BKFL1_STR_NRK(AC548,AE548,K548,V548,W548),1))))</f>
        <v/>
      </c>
      <c r="AI548" s="96" t="str" cm="1">
        <f t="array" ref="AI548">IF(A548="","",IF(INDEX(Table_Methods!A:F,MATCH(G548,Table_Methods!B:B,0),1)&lt;&gt;"BKFL1","",MAX(0,ROUND(BKFL1_STR_RCK(AB548,F548),1))))</f>
        <v/>
      </c>
      <c r="AJ548" s="96" t="str" cm="1">
        <f t="array" ref="AJ548">IF(A548="","",IF(INDEX(Table_Methods!A:F,MATCH(G548,Table_Methods!B:B,0),1)&lt;&gt;"BKFL2","",MAX(0,ROUND(BKFL2_CEB(AC548,AD548,AK548,F548,F548,J548),1))))</f>
        <v/>
      </c>
      <c r="AK548" s="96" t="str" cm="1">
        <f t="array" ref="AK548">IF(A548="","",IF(INDEX(Table_Methods!A:F,MATCH(G548,Table_Methods!B:B,0),1)&lt;&gt;"BKFL2","",MAX(0,ROUND(BKFL2_STR_NRK(AC548,AD548,K548,V548,X548),1))))</f>
        <v/>
      </c>
      <c r="AL548" s="96" t="str" cm="1">
        <f t="array" ref="AL548">IF(A548="","",IF(INDEX(Table_Methods!A:F,MATCH(G548,Table_Methods!B:B,0),1)&lt;&gt;"BKFL2","",MAX(0,ROUND(BKFL2_STR_RCK(AB548,F548),1))))</f>
        <v/>
      </c>
      <c r="AM548" s="96" t="str" cm="1">
        <f t="array" ref="AM548">IF(A548="","",IF(INDEX(Table_Methods!A:F,MATCH(G548,Table_Methods!B:B,0),1)&lt;&gt;"BKFL3","",MAX(0,ROUND(BKFL3_STR(AC548+AE548,K548),1))))</f>
        <v/>
      </c>
      <c r="AN548" s="96" t="str" cm="1">
        <f t="array" ref="AN548">IF(A548="","",IF(INDEX(Table_Methods!A:F,MATCH(G548,Table_Methods!B:B,0),1)&lt;&gt;"BKFL6","",MAX(0,ROUND(BKFL6_CEB(AC548,AE548,AO548,F548,F548,J548),1))))</f>
        <v/>
      </c>
      <c r="AO548" s="97" t="str" cm="1">
        <f t="array" ref="AO548">IF(A548="","",IF(INDEX(Table_Methods!A:F,MATCH(G548,Table_Methods!B:B,0),1)&lt;&gt;"BKFL6","",MAX(0,ROUND(BKFL6_STR_NRK(AC548,K548,V548),1))))</f>
        <v/>
      </c>
      <c r="AP548" s="96" t="str" cm="1">
        <f t="array" ref="AP548">IF(A548="","",IF(INDEX(Table_Methods!A:F,MATCH(G548,Table_Methods!B:B,0),1)&lt;&gt;"BKFL6","",MAX(0,ROUND(BKFL6_STR_RCK(AB548,F548),1))))</f>
        <v/>
      </c>
      <c r="AQ548" s="97" t="str" cm="1">
        <f t="array" ref="AQ548">IF(A548="","",IF(INDEX(Table_Methods!A:F,MATCH(G548,Table_Methods!B:B,0),1)&lt;&gt;"BKFL7","",MAX(0,ROUND(BKFL7_CEB(AC548,AD548,AR548,F548,F548,J548),1))))</f>
        <v/>
      </c>
      <c r="AR548" s="96" t="str" cm="1">
        <f t="array" ref="AR548">IF(A548="","",IF(INDEX(Table_Methods!A:F,MATCH(G548,Table_Methods!B:B,0),1)&lt;&gt;"BKFL7","",MAX(0,ROUND(BKFL7_STR_NRK(AC548,K548,V548),1))))</f>
        <v/>
      </c>
      <c r="AS548" s="96" t="str" cm="1">
        <f t="array" ref="AS548">IF(A548="","",IF(INDEX(Table_Methods!A:F,MATCH(G548,Table_Methods!B:B,0),1)&lt;&gt;"BKFL7","",MAX(0,ROUND(BKFL7_STR_RCK(AB548,F548),1))))</f>
        <v/>
      </c>
      <c r="AT548" s="97" t="str" cm="1">
        <f t="array" ref="AT548">IF(A548="","",IF(INDEX(Table_Methods!A:F,MATCH(G548,Table_Methods!B:B,0),1)&lt;&gt;"BKFL8","",MAX(0,ROUND(BKFL8_CEB(AF548,Z548,AA548),1))))</f>
        <v/>
      </c>
      <c r="AU548" s="96" t="str" cm="1">
        <f t="array" ref="AU548">IF(A548="","",IF(INDEX(Table_Methods!A:F,MATCH(G548,Table_Methods!B:B,0),1)&lt;&gt;"BKFL8","",MAX(0,ROUND(BKFL8_STR_NRK(AC548,AD548,X548,Y548,Z548),1))))</f>
        <v/>
      </c>
      <c r="AV548" s="96" t="str" cm="1">
        <f t="array" ref="AV548">IF(A548="","",IF(INDEX(Table_Methods!A:F,MATCH(G548,Table_Methods!B:B,0),1)&lt;&gt;"BKFL8","",MAX(0,ROUND(BKFL8_STR_RCK(AB548,X548),1))))</f>
        <v/>
      </c>
      <c r="AW548" s="96" t="str" cm="1">
        <f t="array" ref="AW548">IF(A548="","",IF(INDEX(Table_Methods!A:F,MATCH(G548,Table_Methods!B:B,0),1)&lt;&gt;"BKFL9","",MAX(0,ROUND(BKFL9_STR_NRK(AC548,AD548,X548,Y548,Z548),1))))</f>
        <v/>
      </c>
      <c r="AX548" s="96" t="str" cm="1">
        <f t="array" ref="AX548">IF(A548="","",IF(INDEX(Table_Methods!A:F,MATCH(G548,Table_Methods!B:B,0),1)&lt;&gt;"BKFL9","",MAX(0,ROUND(BKFL9_STR_RCK(AB548,X548),1))))</f>
        <v/>
      </c>
    </row>
    <row r="549" spans="1:50" x14ac:dyDescent="0.25">
      <c r="A549" s="82" t="str">
        <f>IF(Input!A549="","",Input!A549)</f>
        <v/>
      </c>
      <c r="B549" s="82" t="str">
        <f>IF(Input!B549="","",Input!B549)</f>
        <v/>
      </c>
      <c r="C549" s="82" t="str">
        <f>IF(Input!D549="","",Input!D549)</f>
        <v/>
      </c>
      <c r="D549" s="82" t="str">
        <f>IF(Input!E549="","",Input!E549)</f>
        <v/>
      </c>
      <c r="E549" s="82" t="str">
        <f>IF(Input!F549="","",Input!F549)</f>
        <v/>
      </c>
      <c r="F549" s="82" t="str">
        <f>IF(Input!G549="","",Input!G549)</f>
        <v/>
      </c>
      <c r="G549" s="83" t="str">
        <f>IF(Input!H549="","",Input!H549)</f>
        <v/>
      </c>
      <c r="H549" s="82" t="str">
        <f>IF(Input!I549="","",Input!I549)</f>
        <v/>
      </c>
      <c r="I549" s="82" t="str">
        <f>IF(Input!J549="","",Input!J549)</f>
        <v/>
      </c>
      <c r="J549" s="82" t="str">
        <f>IF(Input!K549="","",Input!K549)</f>
        <v/>
      </c>
      <c r="K549" s="82" t="str">
        <f>IF(Input!L549="","",Input!L549)</f>
        <v/>
      </c>
      <c r="L549" s="70" t="str">
        <f>IF(B549="","",IF(B549="Box",4,IF(AND(Project!$B$12&gt;0,ISNUMBER(Project!$B$12)),Project!$B$12,12)))</f>
        <v/>
      </c>
      <c r="M549" s="66" t="str">
        <f t="shared" si="56"/>
        <v/>
      </c>
      <c r="N549" s="66" t="str">
        <f t="shared" si="57"/>
        <v/>
      </c>
      <c r="O549" s="67" t="str" cm="1">
        <f t="array" ref="O549">IF(A549="","",ROUND(IF(B549="Circular",Circular(M549),IF(B549="Box",Box(M549,N549),Elliptical(M549,N549))),3))</f>
        <v/>
      </c>
      <c r="P549" s="66" t="str">
        <f t="shared" si="58"/>
        <v/>
      </c>
      <c r="Q549" s="66" t="str" cm="1">
        <f t="array" ref="Q549">IF(M549="","",ROUND(W(M549),2))</f>
        <v/>
      </c>
      <c r="R549" s="66" t="str" cm="1">
        <f t="array" ref="R549">IF(M549="","",ROUND(Wb(Q549,M549),2))</f>
        <v/>
      </c>
      <c r="S549" s="66" t="str" cm="1">
        <f t="array" ref="S549">IF(R549="","",ROUND(K(R549,N549,L549),2))</f>
        <v/>
      </c>
      <c r="T549" s="66" t="str" cm="1">
        <f t="array" ref="T549">IF(S549="","",ROUND(K_3(S549,P549,L549),2))</f>
        <v/>
      </c>
      <c r="U549" s="66" t="str" cm="1">
        <f t="array" ref="U549">IF(S549="","",ROUND(Wt(I549,S549,L549),2))</f>
        <v/>
      </c>
      <c r="V549" s="92" t="str" cm="1">
        <f t="array" ref="V549">IF(A549="","",MAX(ROUND(L_B2(K549,N549),2),0))</f>
        <v/>
      </c>
      <c r="W549" s="92" t="str" cm="1">
        <f t="array" ref="W549">IF(A549="","",MAX(ROUND(L_Tc(K549,I549,N549),2),0))</f>
        <v/>
      </c>
      <c r="X549" s="92" t="str" cm="1">
        <f t="array" ref="X549">IF(N549="","",ROUND(L_Vc(K549,P549,N549),2))</f>
        <v/>
      </c>
      <c r="Y549" s="92" t="str">
        <f t="shared" si="59"/>
        <v/>
      </c>
      <c r="Z549" s="92" t="str">
        <f t="shared" si="60"/>
        <v/>
      </c>
      <c r="AA549" s="92" t="str">
        <f t="shared" si="61"/>
        <v/>
      </c>
      <c r="AB549" s="76" t="str" cm="1">
        <f t="array" ref="AB549">IF(A549="","",AREA_F(IF(RIGHT(G549,4)="ment",P549,I549),R549))</f>
        <v/>
      </c>
      <c r="AC549" s="76" t="str" cm="1">
        <f t="array" ref="AC549">IF(A549="","",ROUND(AREA_BC(R549,S549,N549,O549),2))</f>
        <v/>
      </c>
      <c r="AD549" s="76" t="str">
        <f t="shared" si="62"/>
        <v/>
      </c>
      <c r="AE549" s="76" t="str" cm="1">
        <f t="array" ref="AE549">IF(A549="","",ROUND(AREA_CT(S549,U549,I549),2))</f>
        <v/>
      </c>
      <c r="AF549" s="76" t="str" cm="1">
        <f t="array" ref="AF549">IF(A549="","",ROUND(AREA_VT(T549,U549,I549,P549),2))</f>
        <v/>
      </c>
      <c r="AG549" s="96" t="str" cm="1">
        <f t="array" ref="AG549">IF(A549="","",IF(INDEX(Table_Methods!A:F,MATCH(G549,Table_Methods!B:B,0),1)&lt;&gt;"BKFL1","",MAX(0,ROUND(BKFL1_CEB(AC549,AE549,AH549,F549,F549,J549),1))))</f>
        <v/>
      </c>
      <c r="AH549" s="96" t="str" cm="1">
        <f t="array" ref="AH549">IF(A549="","",IF(INDEX(Table_Methods!A:F,MATCH(G549,Table_Methods!B:B,0),1)&lt;&gt;"BKFL1","",MAX(0,ROUND(BKFL1_STR_NRK(AC549,AE549,K549,V549,W549),1))))</f>
        <v/>
      </c>
      <c r="AI549" s="96" t="str" cm="1">
        <f t="array" ref="AI549">IF(A549="","",IF(INDEX(Table_Methods!A:F,MATCH(G549,Table_Methods!B:B,0),1)&lt;&gt;"BKFL1","",MAX(0,ROUND(BKFL1_STR_RCK(AB549,F549),1))))</f>
        <v/>
      </c>
      <c r="AJ549" s="96" t="str" cm="1">
        <f t="array" ref="AJ549">IF(A549="","",IF(INDEX(Table_Methods!A:F,MATCH(G549,Table_Methods!B:B,0),1)&lt;&gt;"BKFL2","",MAX(0,ROUND(BKFL2_CEB(AC549,AD549,AK549,F549,F549,J549),1))))</f>
        <v/>
      </c>
      <c r="AK549" s="96" t="str" cm="1">
        <f t="array" ref="AK549">IF(A549="","",IF(INDEX(Table_Methods!A:F,MATCH(G549,Table_Methods!B:B,0),1)&lt;&gt;"BKFL2","",MAX(0,ROUND(BKFL2_STR_NRK(AC549,AD549,K549,V549,X549),1))))</f>
        <v/>
      </c>
      <c r="AL549" s="96" t="str" cm="1">
        <f t="array" ref="AL549">IF(A549="","",IF(INDEX(Table_Methods!A:F,MATCH(G549,Table_Methods!B:B,0),1)&lt;&gt;"BKFL2","",MAX(0,ROUND(BKFL2_STR_RCK(AB549,F549),1))))</f>
        <v/>
      </c>
      <c r="AM549" s="96" t="str" cm="1">
        <f t="array" ref="AM549">IF(A549="","",IF(INDEX(Table_Methods!A:F,MATCH(G549,Table_Methods!B:B,0),1)&lt;&gt;"BKFL3","",MAX(0,ROUND(BKFL3_STR(AC549+AE549,K549),1))))</f>
        <v/>
      </c>
      <c r="AN549" s="96" t="str" cm="1">
        <f t="array" ref="AN549">IF(A549="","",IF(INDEX(Table_Methods!A:F,MATCH(G549,Table_Methods!B:B,0),1)&lt;&gt;"BKFL6","",MAX(0,ROUND(BKFL6_CEB(AC549,AE549,AO549,F549,F549,J549),1))))</f>
        <v/>
      </c>
      <c r="AO549" s="97" t="str" cm="1">
        <f t="array" ref="AO549">IF(A549="","",IF(INDEX(Table_Methods!A:F,MATCH(G549,Table_Methods!B:B,0),1)&lt;&gt;"BKFL6","",MAX(0,ROUND(BKFL6_STR_NRK(AC549,K549,V549),1))))</f>
        <v/>
      </c>
      <c r="AP549" s="96" t="str" cm="1">
        <f t="array" ref="AP549">IF(A549="","",IF(INDEX(Table_Methods!A:F,MATCH(G549,Table_Methods!B:B,0),1)&lt;&gt;"BKFL6","",MAX(0,ROUND(BKFL6_STR_RCK(AB549,F549),1))))</f>
        <v/>
      </c>
      <c r="AQ549" s="97" t="str" cm="1">
        <f t="array" ref="AQ549">IF(A549="","",IF(INDEX(Table_Methods!A:F,MATCH(G549,Table_Methods!B:B,0),1)&lt;&gt;"BKFL7","",MAX(0,ROUND(BKFL7_CEB(AC549,AD549,AR549,F549,F549,J549),1))))</f>
        <v/>
      </c>
      <c r="AR549" s="96" t="str" cm="1">
        <f t="array" ref="AR549">IF(A549="","",IF(INDEX(Table_Methods!A:F,MATCH(G549,Table_Methods!B:B,0),1)&lt;&gt;"BKFL7","",MAX(0,ROUND(BKFL7_STR_NRK(AC549,K549,V549),1))))</f>
        <v/>
      </c>
      <c r="AS549" s="96" t="str" cm="1">
        <f t="array" ref="AS549">IF(A549="","",IF(INDEX(Table_Methods!A:F,MATCH(G549,Table_Methods!B:B,0),1)&lt;&gt;"BKFL7","",MAX(0,ROUND(BKFL7_STR_RCK(AB549,F549),1))))</f>
        <v/>
      </c>
      <c r="AT549" s="97" t="str" cm="1">
        <f t="array" ref="AT549">IF(A549="","",IF(INDEX(Table_Methods!A:F,MATCH(G549,Table_Methods!B:B,0),1)&lt;&gt;"BKFL8","",MAX(0,ROUND(BKFL8_CEB(AF549,Z549,AA549),1))))</f>
        <v/>
      </c>
      <c r="AU549" s="96" t="str" cm="1">
        <f t="array" ref="AU549">IF(A549="","",IF(INDEX(Table_Methods!A:F,MATCH(G549,Table_Methods!B:B,0),1)&lt;&gt;"BKFL8","",MAX(0,ROUND(BKFL8_STR_NRK(AC549,AD549,X549,Y549,Z549),1))))</f>
        <v/>
      </c>
      <c r="AV549" s="96" t="str" cm="1">
        <f t="array" ref="AV549">IF(A549="","",IF(INDEX(Table_Methods!A:F,MATCH(G549,Table_Methods!B:B,0),1)&lt;&gt;"BKFL8","",MAX(0,ROUND(BKFL8_STR_RCK(AB549,X549),1))))</f>
        <v/>
      </c>
      <c r="AW549" s="96" t="str" cm="1">
        <f t="array" ref="AW549">IF(A549="","",IF(INDEX(Table_Methods!A:F,MATCH(G549,Table_Methods!B:B,0),1)&lt;&gt;"BKFL9","",MAX(0,ROUND(BKFL9_STR_NRK(AC549,AD549,X549,Y549,Z549),1))))</f>
        <v/>
      </c>
      <c r="AX549" s="96" t="str" cm="1">
        <f t="array" ref="AX549">IF(A549="","",IF(INDEX(Table_Methods!A:F,MATCH(G549,Table_Methods!B:B,0),1)&lt;&gt;"BKFL9","",MAX(0,ROUND(BKFL9_STR_RCK(AB549,X549),1))))</f>
        <v/>
      </c>
    </row>
    <row r="550" spans="1:50" x14ac:dyDescent="0.25">
      <c r="A550" s="82" t="str">
        <f>IF(Input!A550="","",Input!A550)</f>
        <v/>
      </c>
      <c r="B550" s="82" t="str">
        <f>IF(Input!B550="","",Input!B550)</f>
        <v/>
      </c>
      <c r="C550" s="82" t="str">
        <f>IF(Input!D550="","",Input!D550)</f>
        <v/>
      </c>
      <c r="D550" s="82" t="str">
        <f>IF(Input!E550="","",Input!E550)</f>
        <v/>
      </c>
      <c r="E550" s="82" t="str">
        <f>IF(Input!F550="","",Input!F550)</f>
        <v/>
      </c>
      <c r="F550" s="82" t="str">
        <f>IF(Input!G550="","",Input!G550)</f>
        <v/>
      </c>
      <c r="G550" s="83" t="str">
        <f>IF(Input!H550="","",Input!H550)</f>
        <v/>
      </c>
      <c r="H550" s="82" t="str">
        <f>IF(Input!I550="","",Input!I550)</f>
        <v/>
      </c>
      <c r="I550" s="82" t="str">
        <f>IF(Input!J550="","",Input!J550)</f>
        <v/>
      </c>
      <c r="J550" s="82" t="str">
        <f>IF(Input!K550="","",Input!K550)</f>
        <v/>
      </c>
      <c r="K550" s="82" t="str">
        <f>IF(Input!L550="","",Input!L550)</f>
        <v/>
      </c>
      <c r="L550" s="70" t="str">
        <f>IF(B550="","",IF(B550="Box",4,IF(AND(Project!$B$12&gt;0,ISNUMBER(Project!$B$12)),Project!$B$12,12)))</f>
        <v/>
      </c>
      <c r="M550" s="66" t="str">
        <f t="shared" si="56"/>
        <v/>
      </c>
      <c r="N550" s="66" t="str">
        <f t="shared" si="57"/>
        <v/>
      </c>
      <c r="O550" s="67" t="str" cm="1">
        <f t="array" ref="O550">IF(A550="","",ROUND(IF(B550="Circular",Circular(M550),IF(B550="Box",Box(M550,N550),Elliptical(M550,N550))),3))</f>
        <v/>
      </c>
      <c r="P550" s="66" t="str">
        <f t="shared" si="58"/>
        <v/>
      </c>
      <c r="Q550" s="66" t="str" cm="1">
        <f t="array" ref="Q550">IF(M550="","",ROUND(W(M550),2))</f>
        <v/>
      </c>
      <c r="R550" s="66" t="str" cm="1">
        <f t="array" ref="R550">IF(M550="","",ROUND(Wb(Q550,M550),2))</f>
        <v/>
      </c>
      <c r="S550" s="66" t="str" cm="1">
        <f t="array" ref="S550">IF(R550="","",ROUND(K(R550,N550,L550),2))</f>
        <v/>
      </c>
      <c r="T550" s="66" t="str" cm="1">
        <f t="array" ref="T550">IF(S550="","",ROUND(K_3(S550,P550,L550),2))</f>
        <v/>
      </c>
      <c r="U550" s="66" t="str" cm="1">
        <f t="array" ref="U550">IF(S550="","",ROUND(Wt(I550,S550,L550),2))</f>
        <v/>
      </c>
      <c r="V550" s="92" t="str" cm="1">
        <f t="array" ref="V550">IF(A550="","",MAX(ROUND(L_B2(K550,N550),2),0))</f>
        <v/>
      </c>
      <c r="W550" s="92" t="str" cm="1">
        <f t="array" ref="W550">IF(A550="","",MAX(ROUND(L_Tc(K550,I550,N550),2),0))</f>
        <v/>
      </c>
      <c r="X550" s="92" t="str" cm="1">
        <f t="array" ref="X550">IF(N550="","",ROUND(L_Vc(K550,P550,N550),2))</f>
        <v/>
      </c>
      <c r="Y550" s="92" t="str">
        <f t="shared" si="59"/>
        <v/>
      </c>
      <c r="Z550" s="92" t="str">
        <f t="shared" si="60"/>
        <v/>
      </c>
      <c r="AA550" s="92" t="str">
        <f t="shared" si="61"/>
        <v/>
      </c>
      <c r="AB550" s="76" t="str" cm="1">
        <f t="array" ref="AB550">IF(A550="","",AREA_F(IF(RIGHT(G550,4)="ment",P550,I550),R550))</f>
        <v/>
      </c>
      <c r="AC550" s="76" t="str" cm="1">
        <f t="array" ref="AC550">IF(A550="","",ROUND(AREA_BC(R550,S550,N550,O550),2))</f>
        <v/>
      </c>
      <c r="AD550" s="76" t="str">
        <f t="shared" si="62"/>
        <v/>
      </c>
      <c r="AE550" s="76" t="str" cm="1">
        <f t="array" ref="AE550">IF(A550="","",ROUND(AREA_CT(S550,U550,I550),2))</f>
        <v/>
      </c>
      <c r="AF550" s="76" t="str" cm="1">
        <f t="array" ref="AF550">IF(A550="","",ROUND(AREA_VT(T550,U550,I550,P550),2))</f>
        <v/>
      </c>
      <c r="AG550" s="96" t="str" cm="1">
        <f t="array" ref="AG550">IF(A550="","",IF(INDEX(Table_Methods!A:F,MATCH(G550,Table_Methods!B:B,0),1)&lt;&gt;"BKFL1","",MAX(0,ROUND(BKFL1_CEB(AC550,AE550,AH550,F550,F550,J550),1))))</f>
        <v/>
      </c>
      <c r="AH550" s="96" t="str" cm="1">
        <f t="array" ref="AH550">IF(A550="","",IF(INDEX(Table_Methods!A:F,MATCH(G550,Table_Methods!B:B,0),1)&lt;&gt;"BKFL1","",MAX(0,ROUND(BKFL1_STR_NRK(AC550,AE550,K550,V550,W550),1))))</f>
        <v/>
      </c>
      <c r="AI550" s="96" t="str" cm="1">
        <f t="array" ref="AI550">IF(A550="","",IF(INDEX(Table_Methods!A:F,MATCH(G550,Table_Methods!B:B,0),1)&lt;&gt;"BKFL1","",MAX(0,ROUND(BKFL1_STR_RCK(AB550,F550),1))))</f>
        <v/>
      </c>
      <c r="AJ550" s="96" t="str" cm="1">
        <f t="array" ref="AJ550">IF(A550="","",IF(INDEX(Table_Methods!A:F,MATCH(G550,Table_Methods!B:B,0),1)&lt;&gt;"BKFL2","",MAX(0,ROUND(BKFL2_CEB(AC550,AD550,AK550,F550,F550,J550),1))))</f>
        <v/>
      </c>
      <c r="AK550" s="96" t="str" cm="1">
        <f t="array" ref="AK550">IF(A550="","",IF(INDEX(Table_Methods!A:F,MATCH(G550,Table_Methods!B:B,0),1)&lt;&gt;"BKFL2","",MAX(0,ROUND(BKFL2_STR_NRK(AC550,AD550,K550,V550,X550),1))))</f>
        <v/>
      </c>
      <c r="AL550" s="96" t="str" cm="1">
        <f t="array" ref="AL550">IF(A550="","",IF(INDEX(Table_Methods!A:F,MATCH(G550,Table_Methods!B:B,0),1)&lt;&gt;"BKFL2","",MAX(0,ROUND(BKFL2_STR_RCK(AB550,F550),1))))</f>
        <v/>
      </c>
      <c r="AM550" s="96" t="str" cm="1">
        <f t="array" ref="AM550">IF(A550="","",IF(INDEX(Table_Methods!A:F,MATCH(G550,Table_Methods!B:B,0),1)&lt;&gt;"BKFL3","",MAX(0,ROUND(BKFL3_STR(AC550+AE550,K550),1))))</f>
        <v/>
      </c>
      <c r="AN550" s="96" t="str" cm="1">
        <f t="array" ref="AN550">IF(A550="","",IF(INDEX(Table_Methods!A:F,MATCH(G550,Table_Methods!B:B,0),1)&lt;&gt;"BKFL6","",MAX(0,ROUND(BKFL6_CEB(AC550,AE550,AO550,F550,F550,J550),1))))</f>
        <v/>
      </c>
      <c r="AO550" s="97" t="str" cm="1">
        <f t="array" ref="AO550">IF(A550="","",IF(INDEX(Table_Methods!A:F,MATCH(G550,Table_Methods!B:B,0),1)&lt;&gt;"BKFL6","",MAX(0,ROUND(BKFL6_STR_NRK(AC550,K550,V550),1))))</f>
        <v/>
      </c>
      <c r="AP550" s="96" t="str" cm="1">
        <f t="array" ref="AP550">IF(A550="","",IF(INDEX(Table_Methods!A:F,MATCH(G550,Table_Methods!B:B,0),1)&lt;&gt;"BKFL6","",MAX(0,ROUND(BKFL6_STR_RCK(AB550,F550),1))))</f>
        <v/>
      </c>
      <c r="AQ550" s="97" t="str" cm="1">
        <f t="array" ref="AQ550">IF(A550="","",IF(INDEX(Table_Methods!A:F,MATCH(G550,Table_Methods!B:B,0),1)&lt;&gt;"BKFL7","",MAX(0,ROUND(BKFL7_CEB(AC550,AD550,AR550,F550,F550,J550),1))))</f>
        <v/>
      </c>
      <c r="AR550" s="96" t="str" cm="1">
        <f t="array" ref="AR550">IF(A550="","",IF(INDEX(Table_Methods!A:F,MATCH(G550,Table_Methods!B:B,0),1)&lt;&gt;"BKFL7","",MAX(0,ROUND(BKFL7_STR_NRK(AC550,K550,V550),1))))</f>
        <v/>
      </c>
      <c r="AS550" s="96" t="str" cm="1">
        <f t="array" ref="AS550">IF(A550="","",IF(INDEX(Table_Methods!A:F,MATCH(G550,Table_Methods!B:B,0),1)&lt;&gt;"BKFL7","",MAX(0,ROUND(BKFL7_STR_RCK(AB550,F550),1))))</f>
        <v/>
      </c>
      <c r="AT550" s="97" t="str" cm="1">
        <f t="array" ref="AT550">IF(A550="","",IF(INDEX(Table_Methods!A:F,MATCH(G550,Table_Methods!B:B,0),1)&lt;&gt;"BKFL8","",MAX(0,ROUND(BKFL8_CEB(AF550,Z550,AA550),1))))</f>
        <v/>
      </c>
      <c r="AU550" s="96" t="str" cm="1">
        <f t="array" ref="AU550">IF(A550="","",IF(INDEX(Table_Methods!A:F,MATCH(G550,Table_Methods!B:B,0),1)&lt;&gt;"BKFL8","",MAX(0,ROUND(BKFL8_STR_NRK(AC550,AD550,X550,Y550,Z550),1))))</f>
        <v/>
      </c>
      <c r="AV550" s="96" t="str" cm="1">
        <f t="array" ref="AV550">IF(A550="","",IF(INDEX(Table_Methods!A:F,MATCH(G550,Table_Methods!B:B,0),1)&lt;&gt;"BKFL8","",MAX(0,ROUND(BKFL8_STR_RCK(AB550,X550),1))))</f>
        <v/>
      </c>
      <c r="AW550" s="96" t="str" cm="1">
        <f t="array" ref="AW550">IF(A550="","",IF(INDEX(Table_Methods!A:F,MATCH(G550,Table_Methods!B:B,0),1)&lt;&gt;"BKFL9","",MAX(0,ROUND(BKFL9_STR_NRK(AC550,AD550,X550,Y550,Z550),1))))</f>
        <v/>
      </c>
      <c r="AX550" s="96" t="str" cm="1">
        <f t="array" ref="AX550">IF(A550="","",IF(INDEX(Table_Methods!A:F,MATCH(G550,Table_Methods!B:B,0),1)&lt;&gt;"BKFL9","",MAX(0,ROUND(BKFL9_STR_RCK(AB550,X550),1))))</f>
        <v/>
      </c>
    </row>
    <row r="551" spans="1:50" x14ac:dyDescent="0.25">
      <c r="A551" s="82" t="str">
        <f>IF(Input!A551="","",Input!A551)</f>
        <v/>
      </c>
      <c r="B551" s="82" t="str">
        <f>IF(Input!B551="","",Input!B551)</f>
        <v/>
      </c>
      <c r="C551" s="82" t="str">
        <f>IF(Input!D551="","",Input!D551)</f>
        <v/>
      </c>
      <c r="D551" s="82" t="str">
        <f>IF(Input!E551="","",Input!E551)</f>
        <v/>
      </c>
      <c r="E551" s="82" t="str">
        <f>IF(Input!F551="","",Input!F551)</f>
        <v/>
      </c>
      <c r="F551" s="82" t="str">
        <f>IF(Input!G551="","",Input!G551)</f>
        <v/>
      </c>
      <c r="G551" s="83" t="str">
        <f>IF(Input!H551="","",Input!H551)</f>
        <v/>
      </c>
      <c r="H551" s="82" t="str">
        <f>IF(Input!I551="","",Input!I551)</f>
        <v/>
      </c>
      <c r="I551" s="82" t="str">
        <f>IF(Input!J551="","",Input!J551)</f>
        <v/>
      </c>
      <c r="J551" s="82" t="str">
        <f>IF(Input!K551="","",Input!K551)</f>
        <v/>
      </c>
      <c r="K551" s="82" t="str">
        <f>IF(Input!L551="","",Input!L551)</f>
        <v/>
      </c>
      <c r="L551" s="70" t="str">
        <f>IF(B551="","",IF(B551="Box",4,IF(AND(Project!$B$12&gt;0,ISNUMBER(Project!$B$12)),Project!$B$12,12)))</f>
        <v/>
      </c>
      <c r="M551" s="66" t="str">
        <f t="shared" si="56"/>
        <v/>
      </c>
      <c r="N551" s="66" t="str">
        <f t="shared" si="57"/>
        <v/>
      </c>
      <c r="O551" s="67" t="str" cm="1">
        <f t="array" ref="O551">IF(A551="","",ROUND(IF(B551="Circular",Circular(M551),IF(B551="Box",Box(M551,N551),Elliptical(M551,N551))),3))</f>
        <v/>
      </c>
      <c r="P551" s="66" t="str">
        <f t="shared" si="58"/>
        <v/>
      </c>
      <c r="Q551" s="66" t="str" cm="1">
        <f t="array" ref="Q551">IF(M551="","",ROUND(W(M551),2))</f>
        <v/>
      </c>
      <c r="R551" s="66" t="str" cm="1">
        <f t="array" ref="R551">IF(M551="","",ROUND(Wb(Q551,M551),2))</f>
        <v/>
      </c>
      <c r="S551" s="66" t="str" cm="1">
        <f t="array" ref="S551">IF(R551="","",ROUND(K(R551,N551,L551),2))</f>
        <v/>
      </c>
      <c r="T551" s="66" t="str" cm="1">
        <f t="array" ref="T551">IF(S551="","",ROUND(K_3(S551,P551,L551),2))</f>
        <v/>
      </c>
      <c r="U551" s="66" t="str" cm="1">
        <f t="array" ref="U551">IF(S551="","",ROUND(Wt(I551,S551,L551),2))</f>
        <v/>
      </c>
      <c r="V551" s="92" t="str" cm="1">
        <f t="array" ref="V551">IF(A551="","",MAX(ROUND(L_B2(K551,N551),2),0))</f>
        <v/>
      </c>
      <c r="W551" s="92" t="str" cm="1">
        <f t="array" ref="W551">IF(A551="","",MAX(ROUND(L_Tc(K551,I551,N551),2),0))</f>
        <v/>
      </c>
      <c r="X551" s="92" t="str" cm="1">
        <f t="array" ref="X551">IF(N551="","",ROUND(L_Vc(K551,P551,N551),2))</f>
        <v/>
      </c>
      <c r="Y551" s="92" t="str">
        <f t="shared" si="59"/>
        <v/>
      </c>
      <c r="Z551" s="92" t="str">
        <f t="shared" si="60"/>
        <v/>
      </c>
      <c r="AA551" s="92" t="str">
        <f t="shared" si="61"/>
        <v/>
      </c>
      <c r="AB551" s="76" t="str" cm="1">
        <f t="array" ref="AB551">IF(A551="","",AREA_F(IF(RIGHT(G551,4)="ment",P551,I551),R551))</f>
        <v/>
      </c>
      <c r="AC551" s="76" t="str" cm="1">
        <f t="array" ref="AC551">IF(A551="","",ROUND(AREA_BC(R551,S551,N551,O551),2))</f>
        <v/>
      </c>
      <c r="AD551" s="76" t="str">
        <f t="shared" si="62"/>
        <v/>
      </c>
      <c r="AE551" s="76" t="str" cm="1">
        <f t="array" ref="AE551">IF(A551="","",ROUND(AREA_CT(S551,U551,I551),2))</f>
        <v/>
      </c>
      <c r="AF551" s="76" t="str" cm="1">
        <f t="array" ref="AF551">IF(A551="","",ROUND(AREA_VT(T551,U551,I551,P551),2))</f>
        <v/>
      </c>
      <c r="AG551" s="96" t="str" cm="1">
        <f t="array" ref="AG551">IF(A551="","",IF(INDEX(Table_Methods!A:F,MATCH(G551,Table_Methods!B:B,0),1)&lt;&gt;"BKFL1","",MAX(0,ROUND(BKFL1_CEB(AC551,AE551,AH551,F551,F551,J551),1))))</f>
        <v/>
      </c>
      <c r="AH551" s="96" t="str" cm="1">
        <f t="array" ref="AH551">IF(A551="","",IF(INDEX(Table_Methods!A:F,MATCH(G551,Table_Methods!B:B,0),1)&lt;&gt;"BKFL1","",MAX(0,ROUND(BKFL1_STR_NRK(AC551,AE551,K551,V551,W551),1))))</f>
        <v/>
      </c>
      <c r="AI551" s="96" t="str" cm="1">
        <f t="array" ref="AI551">IF(A551="","",IF(INDEX(Table_Methods!A:F,MATCH(G551,Table_Methods!B:B,0),1)&lt;&gt;"BKFL1","",MAX(0,ROUND(BKFL1_STR_RCK(AB551,F551),1))))</f>
        <v/>
      </c>
      <c r="AJ551" s="96" t="str" cm="1">
        <f t="array" ref="AJ551">IF(A551="","",IF(INDEX(Table_Methods!A:F,MATCH(G551,Table_Methods!B:B,0),1)&lt;&gt;"BKFL2","",MAX(0,ROUND(BKFL2_CEB(AC551,AD551,AK551,F551,F551,J551),1))))</f>
        <v/>
      </c>
      <c r="AK551" s="96" t="str" cm="1">
        <f t="array" ref="AK551">IF(A551="","",IF(INDEX(Table_Methods!A:F,MATCH(G551,Table_Methods!B:B,0),1)&lt;&gt;"BKFL2","",MAX(0,ROUND(BKFL2_STR_NRK(AC551,AD551,K551,V551,X551),1))))</f>
        <v/>
      </c>
      <c r="AL551" s="96" t="str" cm="1">
        <f t="array" ref="AL551">IF(A551="","",IF(INDEX(Table_Methods!A:F,MATCH(G551,Table_Methods!B:B,0),1)&lt;&gt;"BKFL2","",MAX(0,ROUND(BKFL2_STR_RCK(AB551,F551),1))))</f>
        <v/>
      </c>
      <c r="AM551" s="96" t="str" cm="1">
        <f t="array" ref="AM551">IF(A551="","",IF(INDEX(Table_Methods!A:F,MATCH(G551,Table_Methods!B:B,0),1)&lt;&gt;"BKFL3","",MAX(0,ROUND(BKFL3_STR(AC551+AE551,K551),1))))</f>
        <v/>
      </c>
      <c r="AN551" s="96" t="str" cm="1">
        <f t="array" ref="AN551">IF(A551="","",IF(INDEX(Table_Methods!A:F,MATCH(G551,Table_Methods!B:B,0),1)&lt;&gt;"BKFL6","",MAX(0,ROUND(BKFL6_CEB(AC551,AE551,AO551,F551,F551,J551),1))))</f>
        <v/>
      </c>
      <c r="AO551" s="97" t="str" cm="1">
        <f t="array" ref="AO551">IF(A551="","",IF(INDEX(Table_Methods!A:F,MATCH(G551,Table_Methods!B:B,0),1)&lt;&gt;"BKFL6","",MAX(0,ROUND(BKFL6_STR_NRK(AC551,K551,V551),1))))</f>
        <v/>
      </c>
      <c r="AP551" s="96" t="str" cm="1">
        <f t="array" ref="AP551">IF(A551="","",IF(INDEX(Table_Methods!A:F,MATCH(G551,Table_Methods!B:B,0),1)&lt;&gt;"BKFL6","",MAX(0,ROUND(BKFL6_STR_RCK(AB551,F551),1))))</f>
        <v/>
      </c>
      <c r="AQ551" s="97" t="str" cm="1">
        <f t="array" ref="AQ551">IF(A551="","",IF(INDEX(Table_Methods!A:F,MATCH(G551,Table_Methods!B:B,0),1)&lt;&gt;"BKFL7","",MAX(0,ROUND(BKFL7_CEB(AC551,AD551,AR551,F551,F551,J551),1))))</f>
        <v/>
      </c>
      <c r="AR551" s="96" t="str" cm="1">
        <f t="array" ref="AR551">IF(A551="","",IF(INDEX(Table_Methods!A:F,MATCH(G551,Table_Methods!B:B,0),1)&lt;&gt;"BKFL7","",MAX(0,ROUND(BKFL7_STR_NRK(AC551,K551,V551),1))))</f>
        <v/>
      </c>
      <c r="AS551" s="96" t="str" cm="1">
        <f t="array" ref="AS551">IF(A551="","",IF(INDEX(Table_Methods!A:F,MATCH(G551,Table_Methods!B:B,0),1)&lt;&gt;"BKFL7","",MAX(0,ROUND(BKFL7_STR_RCK(AB551,F551),1))))</f>
        <v/>
      </c>
      <c r="AT551" s="97" t="str" cm="1">
        <f t="array" ref="AT551">IF(A551="","",IF(INDEX(Table_Methods!A:F,MATCH(G551,Table_Methods!B:B,0),1)&lt;&gt;"BKFL8","",MAX(0,ROUND(BKFL8_CEB(AF551,Z551,AA551),1))))</f>
        <v/>
      </c>
      <c r="AU551" s="96" t="str" cm="1">
        <f t="array" ref="AU551">IF(A551="","",IF(INDEX(Table_Methods!A:F,MATCH(G551,Table_Methods!B:B,0),1)&lt;&gt;"BKFL8","",MAX(0,ROUND(BKFL8_STR_NRK(AC551,AD551,X551,Y551,Z551),1))))</f>
        <v/>
      </c>
      <c r="AV551" s="96" t="str" cm="1">
        <f t="array" ref="AV551">IF(A551="","",IF(INDEX(Table_Methods!A:F,MATCH(G551,Table_Methods!B:B,0),1)&lt;&gt;"BKFL8","",MAX(0,ROUND(BKFL8_STR_RCK(AB551,X551),1))))</f>
        <v/>
      </c>
      <c r="AW551" s="96" t="str" cm="1">
        <f t="array" ref="AW551">IF(A551="","",IF(INDEX(Table_Methods!A:F,MATCH(G551,Table_Methods!B:B,0),1)&lt;&gt;"BKFL9","",MAX(0,ROUND(BKFL9_STR_NRK(AC551,AD551,X551,Y551,Z551),1))))</f>
        <v/>
      </c>
      <c r="AX551" s="96" t="str" cm="1">
        <f t="array" ref="AX551">IF(A551="","",IF(INDEX(Table_Methods!A:F,MATCH(G551,Table_Methods!B:B,0),1)&lt;&gt;"BKFL9","",MAX(0,ROUND(BKFL9_STR_RCK(AB551,X551),1))))</f>
        <v/>
      </c>
    </row>
    <row r="552" spans="1:50" x14ac:dyDescent="0.25">
      <c r="A552" s="82" t="str">
        <f>IF(Input!A552="","",Input!A552)</f>
        <v/>
      </c>
      <c r="B552" s="82" t="str">
        <f>IF(Input!B552="","",Input!B552)</f>
        <v/>
      </c>
      <c r="C552" s="82" t="str">
        <f>IF(Input!D552="","",Input!D552)</f>
        <v/>
      </c>
      <c r="D552" s="82" t="str">
        <f>IF(Input!E552="","",Input!E552)</f>
        <v/>
      </c>
      <c r="E552" s="82" t="str">
        <f>IF(Input!F552="","",Input!F552)</f>
        <v/>
      </c>
      <c r="F552" s="82" t="str">
        <f>IF(Input!G552="","",Input!G552)</f>
        <v/>
      </c>
      <c r="G552" s="83" t="str">
        <f>IF(Input!H552="","",Input!H552)</f>
        <v/>
      </c>
      <c r="H552" s="82" t="str">
        <f>IF(Input!I552="","",Input!I552)</f>
        <v/>
      </c>
      <c r="I552" s="82" t="str">
        <f>IF(Input!J552="","",Input!J552)</f>
        <v/>
      </c>
      <c r="J552" s="82" t="str">
        <f>IF(Input!K552="","",Input!K552)</f>
        <v/>
      </c>
      <c r="K552" s="82" t="str">
        <f>IF(Input!L552="","",Input!L552)</f>
        <v/>
      </c>
      <c r="L552" s="70" t="str">
        <f>IF(B552="","",IF(B552="Box",4,IF(AND(Project!$B$12&gt;0,ISNUMBER(Project!$B$12)),Project!$B$12,12)))</f>
        <v/>
      </c>
      <c r="M552" s="66" t="str">
        <f t="shared" si="56"/>
        <v/>
      </c>
      <c r="N552" s="66" t="str">
        <f t="shared" si="57"/>
        <v/>
      </c>
      <c r="O552" s="67" t="str" cm="1">
        <f t="array" ref="O552">IF(A552="","",ROUND(IF(B552="Circular",Circular(M552),IF(B552="Box",Box(M552,N552),Elliptical(M552,N552))),3))</f>
        <v/>
      </c>
      <c r="P552" s="66" t="str">
        <f t="shared" si="58"/>
        <v/>
      </c>
      <c r="Q552" s="66" t="str" cm="1">
        <f t="array" ref="Q552">IF(M552="","",ROUND(W(M552),2))</f>
        <v/>
      </c>
      <c r="R552" s="66" t="str" cm="1">
        <f t="array" ref="R552">IF(M552="","",ROUND(Wb(Q552,M552),2))</f>
        <v/>
      </c>
      <c r="S552" s="66" t="str" cm="1">
        <f t="array" ref="S552">IF(R552="","",ROUND(K(R552,N552,L552),2))</f>
        <v/>
      </c>
      <c r="T552" s="66" t="str" cm="1">
        <f t="array" ref="T552">IF(S552="","",ROUND(K_3(S552,P552,L552),2))</f>
        <v/>
      </c>
      <c r="U552" s="66" t="str" cm="1">
        <f t="array" ref="U552">IF(S552="","",ROUND(Wt(I552,S552,L552),2))</f>
        <v/>
      </c>
      <c r="V552" s="92" t="str" cm="1">
        <f t="array" ref="V552">IF(A552="","",MAX(ROUND(L_B2(K552,N552),2),0))</f>
        <v/>
      </c>
      <c r="W552" s="92" t="str" cm="1">
        <f t="array" ref="W552">IF(A552="","",MAX(ROUND(L_Tc(K552,I552,N552),2),0))</f>
        <v/>
      </c>
      <c r="X552" s="92" t="str" cm="1">
        <f t="array" ref="X552">IF(N552="","",ROUND(L_Vc(K552,P552,N552),2))</f>
        <v/>
      </c>
      <c r="Y552" s="92" t="str">
        <f t="shared" si="59"/>
        <v/>
      </c>
      <c r="Z552" s="92" t="str">
        <f t="shared" si="60"/>
        <v/>
      </c>
      <c r="AA552" s="92" t="str">
        <f t="shared" si="61"/>
        <v/>
      </c>
      <c r="AB552" s="76" t="str" cm="1">
        <f t="array" ref="AB552">IF(A552="","",AREA_F(IF(RIGHT(G552,4)="ment",P552,I552),R552))</f>
        <v/>
      </c>
      <c r="AC552" s="76" t="str" cm="1">
        <f t="array" ref="AC552">IF(A552="","",ROUND(AREA_BC(R552,S552,N552,O552),2))</f>
        <v/>
      </c>
      <c r="AD552" s="76" t="str">
        <f t="shared" si="62"/>
        <v/>
      </c>
      <c r="AE552" s="76" t="str" cm="1">
        <f t="array" ref="AE552">IF(A552="","",ROUND(AREA_CT(S552,U552,I552),2))</f>
        <v/>
      </c>
      <c r="AF552" s="76" t="str" cm="1">
        <f t="array" ref="AF552">IF(A552="","",ROUND(AREA_VT(T552,U552,I552,P552),2))</f>
        <v/>
      </c>
      <c r="AG552" s="96" t="str" cm="1">
        <f t="array" ref="AG552">IF(A552="","",IF(INDEX(Table_Methods!A:F,MATCH(G552,Table_Methods!B:B,0),1)&lt;&gt;"BKFL1","",MAX(0,ROUND(BKFL1_CEB(AC552,AE552,AH552,F552,F552,J552),1))))</f>
        <v/>
      </c>
      <c r="AH552" s="96" t="str" cm="1">
        <f t="array" ref="AH552">IF(A552="","",IF(INDEX(Table_Methods!A:F,MATCH(G552,Table_Methods!B:B,0),1)&lt;&gt;"BKFL1","",MAX(0,ROUND(BKFL1_STR_NRK(AC552,AE552,K552,V552,W552),1))))</f>
        <v/>
      </c>
      <c r="AI552" s="96" t="str" cm="1">
        <f t="array" ref="AI552">IF(A552="","",IF(INDEX(Table_Methods!A:F,MATCH(G552,Table_Methods!B:B,0),1)&lt;&gt;"BKFL1","",MAX(0,ROUND(BKFL1_STR_RCK(AB552,F552),1))))</f>
        <v/>
      </c>
      <c r="AJ552" s="96" t="str" cm="1">
        <f t="array" ref="AJ552">IF(A552="","",IF(INDEX(Table_Methods!A:F,MATCH(G552,Table_Methods!B:B,0),1)&lt;&gt;"BKFL2","",MAX(0,ROUND(BKFL2_CEB(AC552,AD552,AK552,F552,F552,J552),1))))</f>
        <v/>
      </c>
      <c r="AK552" s="96" t="str" cm="1">
        <f t="array" ref="AK552">IF(A552="","",IF(INDEX(Table_Methods!A:F,MATCH(G552,Table_Methods!B:B,0),1)&lt;&gt;"BKFL2","",MAX(0,ROUND(BKFL2_STR_NRK(AC552,AD552,K552,V552,X552),1))))</f>
        <v/>
      </c>
      <c r="AL552" s="96" t="str" cm="1">
        <f t="array" ref="AL552">IF(A552="","",IF(INDEX(Table_Methods!A:F,MATCH(G552,Table_Methods!B:B,0),1)&lt;&gt;"BKFL2","",MAX(0,ROUND(BKFL2_STR_RCK(AB552,F552),1))))</f>
        <v/>
      </c>
      <c r="AM552" s="96" t="str" cm="1">
        <f t="array" ref="AM552">IF(A552="","",IF(INDEX(Table_Methods!A:F,MATCH(G552,Table_Methods!B:B,0),1)&lt;&gt;"BKFL3","",MAX(0,ROUND(BKFL3_STR(AC552+AE552,K552),1))))</f>
        <v/>
      </c>
      <c r="AN552" s="96" t="str" cm="1">
        <f t="array" ref="AN552">IF(A552="","",IF(INDEX(Table_Methods!A:F,MATCH(G552,Table_Methods!B:B,0),1)&lt;&gt;"BKFL6","",MAX(0,ROUND(BKFL6_CEB(AC552,AE552,AO552,F552,F552,J552),1))))</f>
        <v/>
      </c>
      <c r="AO552" s="97" t="str" cm="1">
        <f t="array" ref="AO552">IF(A552="","",IF(INDEX(Table_Methods!A:F,MATCH(G552,Table_Methods!B:B,0),1)&lt;&gt;"BKFL6","",MAX(0,ROUND(BKFL6_STR_NRK(AC552,K552,V552),1))))</f>
        <v/>
      </c>
      <c r="AP552" s="96" t="str" cm="1">
        <f t="array" ref="AP552">IF(A552="","",IF(INDEX(Table_Methods!A:F,MATCH(G552,Table_Methods!B:B,0),1)&lt;&gt;"BKFL6","",MAX(0,ROUND(BKFL6_STR_RCK(AB552,F552),1))))</f>
        <v/>
      </c>
      <c r="AQ552" s="97" t="str" cm="1">
        <f t="array" ref="AQ552">IF(A552="","",IF(INDEX(Table_Methods!A:F,MATCH(G552,Table_Methods!B:B,0),1)&lt;&gt;"BKFL7","",MAX(0,ROUND(BKFL7_CEB(AC552,AD552,AR552,F552,F552,J552),1))))</f>
        <v/>
      </c>
      <c r="AR552" s="96" t="str" cm="1">
        <f t="array" ref="AR552">IF(A552="","",IF(INDEX(Table_Methods!A:F,MATCH(G552,Table_Methods!B:B,0),1)&lt;&gt;"BKFL7","",MAX(0,ROUND(BKFL7_STR_NRK(AC552,K552,V552),1))))</f>
        <v/>
      </c>
      <c r="AS552" s="96" t="str" cm="1">
        <f t="array" ref="AS552">IF(A552="","",IF(INDEX(Table_Methods!A:F,MATCH(G552,Table_Methods!B:B,0),1)&lt;&gt;"BKFL7","",MAX(0,ROUND(BKFL7_STR_RCK(AB552,F552),1))))</f>
        <v/>
      </c>
      <c r="AT552" s="97" t="str" cm="1">
        <f t="array" ref="AT552">IF(A552="","",IF(INDEX(Table_Methods!A:F,MATCH(G552,Table_Methods!B:B,0),1)&lt;&gt;"BKFL8","",MAX(0,ROUND(BKFL8_CEB(AF552,Z552,AA552),1))))</f>
        <v/>
      </c>
      <c r="AU552" s="96" t="str" cm="1">
        <f t="array" ref="AU552">IF(A552="","",IF(INDEX(Table_Methods!A:F,MATCH(G552,Table_Methods!B:B,0),1)&lt;&gt;"BKFL8","",MAX(0,ROUND(BKFL8_STR_NRK(AC552,AD552,X552,Y552,Z552),1))))</f>
        <v/>
      </c>
      <c r="AV552" s="96" t="str" cm="1">
        <f t="array" ref="AV552">IF(A552="","",IF(INDEX(Table_Methods!A:F,MATCH(G552,Table_Methods!B:B,0),1)&lt;&gt;"BKFL8","",MAX(0,ROUND(BKFL8_STR_RCK(AB552,X552),1))))</f>
        <v/>
      </c>
      <c r="AW552" s="96" t="str" cm="1">
        <f t="array" ref="AW552">IF(A552="","",IF(INDEX(Table_Methods!A:F,MATCH(G552,Table_Methods!B:B,0),1)&lt;&gt;"BKFL9","",MAX(0,ROUND(BKFL9_STR_NRK(AC552,AD552,X552,Y552,Z552),1))))</f>
        <v/>
      </c>
      <c r="AX552" s="96" t="str" cm="1">
        <f t="array" ref="AX552">IF(A552="","",IF(INDEX(Table_Methods!A:F,MATCH(G552,Table_Methods!B:B,0),1)&lt;&gt;"BKFL9","",MAX(0,ROUND(BKFL9_STR_RCK(AB552,X552),1))))</f>
        <v/>
      </c>
    </row>
    <row r="553" spans="1:50" x14ac:dyDescent="0.25">
      <c r="A553" s="82" t="str">
        <f>IF(Input!A553="","",Input!A553)</f>
        <v/>
      </c>
      <c r="B553" s="82" t="str">
        <f>IF(Input!B553="","",Input!B553)</f>
        <v/>
      </c>
      <c r="C553" s="82" t="str">
        <f>IF(Input!D553="","",Input!D553)</f>
        <v/>
      </c>
      <c r="D553" s="82" t="str">
        <f>IF(Input!E553="","",Input!E553)</f>
        <v/>
      </c>
      <c r="E553" s="82" t="str">
        <f>IF(Input!F553="","",Input!F553)</f>
        <v/>
      </c>
      <c r="F553" s="82" t="str">
        <f>IF(Input!G553="","",Input!G553)</f>
        <v/>
      </c>
      <c r="G553" s="83" t="str">
        <f>IF(Input!H553="","",Input!H553)</f>
        <v/>
      </c>
      <c r="H553" s="82" t="str">
        <f>IF(Input!I553="","",Input!I553)</f>
        <v/>
      </c>
      <c r="I553" s="82" t="str">
        <f>IF(Input!J553="","",Input!J553)</f>
        <v/>
      </c>
      <c r="J553" s="82" t="str">
        <f>IF(Input!K553="","",Input!K553)</f>
        <v/>
      </c>
      <c r="K553" s="82" t="str">
        <f>IF(Input!L553="","",Input!L553)</f>
        <v/>
      </c>
      <c r="L553" s="70" t="str">
        <f>IF(B553="","",IF(B553="Box",4,IF(AND(Project!$B$12&gt;0,ISNUMBER(Project!$B$12)),Project!$B$12,12)))</f>
        <v/>
      </c>
      <c r="M553" s="66" t="str">
        <f t="shared" si="56"/>
        <v/>
      </c>
      <c r="N553" s="66" t="str">
        <f t="shared" si="57"/>
        <v/>
      </c>
      <c r="O553" s="67" t="str" cm="1">
        <f t="array" ref="O553">IF(A553="","",ROUND(IF(B553="Circular",Circular(M553),IF(B553="Box",Box(M553,N553),Elliptical(M553,N553))),3))</f>
        <v/>
      </c>
      <c r="P553" s="66" t="str">
        <f t="shared" si="58"/>
        <v/>
      </c>
      <c r="Q553" s="66" t="str" cm="1">
        <f t="array" ref="Q553">IF(M553="","",ROUND(W(M553),2))</f>
        <v/>
      </c>
      <c r="R553" s="66" t="str" cm="1">
        <f t="array" ref="R553">IF(M553="","",ROUND(Wb(Q553,M553),2))</f>
        <v/>
      </c>
      <c r="S553" s="66" t="str" cm="1">
        <f t="array" ref="S553">IF(R553="","",ROUND(K(R553,N553,L553),2))</f>
        <v/>
      </c>
      <c r="T553" s="66" t="str" cm="1">
        <f t="array" ref="T553">IF(S553="","",ROUND(K_3(S553,P553,L553),2))</f>
        <v/>
      </c>
      <c r="U553" s="66" t="str" cm="1">
        <f t="array" ref="U553">IF(S553="","",ROUND(Wt(I553,S553,L553),2))</f>
        <v/>
      </c>
      <c r="V553" s="92" t="str" cm="1">
        <f t="array" ref="V553">IF(A553="","",MAX(ROUND(L_B2(K553,N553),2),0))</f>
        <v/>
      </c>
      <c r="W553" s="92" t="str" cm="1">
        <f t="array" ref="W553">IF(A553="","",MAX(ROUND(L_Tc(K553,I553,N553),2),0))</f>
        <v/>
      </c>
      <c r="X553" s="92" t="str" cm="1">
        <f t="array" ref="X553">IF(N553="","",ROUND(L_Vc(K553,P553,N553),2))</f>
        <v/>
      </c>
      <c r="Y553" s="92" t="str">
        <f t="shared" si="59"/>
        <v/>
      </c>
      <c r="Z553" s="92" t="str">
        <f t="shared" si="60"/>
        <v/>
      </c>
      <c r="AA553" s="92" t="str">
        <f t="shared" si="61"/>
        <v/>
      </c>
      <c r="AB553" s="76" t="str" cm="1">
        <f t="array" ref="AB553">IF(A553="","",AREA_F(IF(RIGHT(G553,4)="ment",P553,I553),R553))</f>
        <v/>
      </c>
      <c r="AC553" s="76" t="str" cm="1">
        <f t="array" ref="AC553">IF(A553="","",ROUND(AREA_BC(R553,S553,N553,O553),2))</f>
        <v/>
      </c>
      <c r="AD553" s="76" t="str">
        <f t="shared" si="62"/>
        <v/>
      </c>
      <c r="AE553" s="76" t="str" cm="1">
        <f t="array" ref="AE553">IF(A553="","",ROUND(AREA_CT(S553,U553,I553),2))</f>
        <v/>
      </c>
      <c r="AF553" s="76" t="str" cm="1">
        <f t="array" ref="AF553">IF(A553="","",ROUND(AREA_VT(T553,U553,I553,P553),2))</f>
        <v/>
      </c>
      <c r="AG553" s="96" t="str" cm="1">
        <f t="array" ref="AG553">IF(A553="","",IF(INDEX(Table_Methods!A:F,MATCH(G553,Table_Methods!B:B,0),1)&lt;&gt;"BKFL1","",MAX(0,ROUND(BKFL1_CEB(AC553,AE553,AH553,F553,F553,J553),1))))</f>
        <v/>
      </c>
      <c r="AH553" s="96" t="str" cm="1">
        <f t="array" ref="AH553">IF(A553="","",IF(INDEX(Table_Methods!A:F,MATCH(G553,Table_Methods!B:B,0),1)&lt;&gt;"BKFL1","",MAX(0,ROUND(BKFL1_STR_NRK(AC553,AE553,K553,V553,W553),1))))</f>
        <v/>
      </c>
      <c r="AI553" s="96" t="str" cm="1">
        <f t="array" ref="AI553">IF(A553="","",IF(INDEX(Table_Methods!A:F,MATCH(G553,Table_Methods!B:B,0),1)&lt;&gt;"BKFL1","",MAX(0,ROUND(BKFL1_STR_RCK(AB553,F553),1))))</f>
        <v/>
      </c>
      <c r="AJ553" s="96" t="str" cm="1">
        <f t="array" ref="AJ553">IF(A553="","",IF(INDEX(Table_Methods!A:F,MATCH(G553,Table_Methods!B:B,0),1)&lt;&gt;"BKFL2","",MAX(0,ROUND(BKFL2_CEB(AC553,AD553,AK553,F553,F553,J553),1))))</f>
        <v/>
      </c>
      <c r="AK553" s="96" t="str" cm="1">
        <f t="array" ref="AK553">IF(A553="","",IF(INDEX(Table_Methods!A:F,MATCH(G553,Table_Methods!B:B,0),1)&lt;&gt;"BKFL2","",MAX(0,ROUND(BKFL2_STR_NRK(AC553,AD553,K553,V553,X553),1))))</f>
        <v/>
      </c>
      <c r="AL553" s="96" t="str" cm="1">
        <f t="array" ref="AL553">IF(A553="","",IF(INDEX(Table_Methods!A:F,MATCH(G553,Table_Methods!B:B,0),1)&lt;&gt;"BKFL2","",MAX(0,ROUND(BKFL2_STR_RCK(AB553,F553),1))))</f>
        <v/>
      </c>
      <c r="AM553" s="96" t="str" cm="1">
        <f t="array" ref="AM553">IF(A553="","",IF(INDEX(Table_Methods!A:F,MATCH(G553,Table_Methods!B:B,0),1)&lt;&gt;"BKFL3","",MAX(0,ROUND(BKFL3_STR(AC553+AE553,K553),1))))</f>
        <v/>
      </c>
      <c r="AN553" s="96" t="str" cm="1">
        <f t="array" ref="AN553">IF(A553="","",IF(INDEX(Table_Methods!A:F,MATCH(G553,Table_Methods!B:B,0),1)&lt;&gt;"BKFL6","",MAX(0,ROUND(BKFL6_CEB(AC553,AE553,AO553,F553,F553,J553),1))))</f>
        <v/>
      </c>
      <c r="AO553" s="97" t="str" cm="1">
        <f t="array" ref="AO553">IF(A553="","",IF(INDEX(Table_Methods!A:F,MATCH(G553,Table_Methods!B:B,0),1)&lt;&gt;"BKFL6","",MAX(0,ROUND(BKFL6_STR_NRK(AC553,K553,V553),1))))</f>
        <v/>
      </c>
      <c r="AP553" s="96" t="str" cm="1">
        <f t="array" ref="AP553">IF(A553="","",IF(INDEX(Table_Methods!A:F,MATCH(G553,Table_Methods!B:B,0),1)&lt;&gt;"BKFL6","",MAX(0,ROUND(BKFL6_STR_RCK(AB553,F553),1))))</f>
        <v/>
      </c>
      <c r="AQ553" s="97" t="str" cm="1">
        <f t="array" ref="AQ553">IF(A553="","",IF(INDEX(Table_Methods!A:F,MATCH(G553,Table_Methods!B:B,0),1)&lt;&gt;"BKFL7","",MAX(0,ROUND(BKFL7_CEB(AC553,AD553,AR553,F553,F553,J553),1))))</f>
        <v/>
      </c>
      <c r="AR553" s="96" t="str" cm="1">
        <f t="array" ref="AR553">IF(A553="","",IF(INDEX(Table_Methods!A:F,MATCH(G553,Table_Methods!B:B,0),1)&lt;&gt;"BKFL7","",MAX(0,ROUND(BKFL7_STR_NRK(AC553,K553,V553),1))))</f>
        <v/>
      </c>
      <c r="AS553" s="96" t="str" cm="1">
        <f t="array" ref="AS553">IF(A553="","",IF(INDEX(Table_Methods!A:F,MATCH(G553,Table_Methods!B:B,0),1)&lt;&gt;"BKFL7","",MAX(0,ROUND(BKFL7_STR_RCK(AB553,F553),1))))</f>
        <v/>
      </c>
      <c r="AT553" s="97" t="str" cm="1">
        <f t="array" ref="AT553">IF(A553="","",IF(INDEX(Table_Methods!A:F,MATCH(G553,Table_Methods!B:B,0),1)&lt;&gt;"BKFL8","",MAX(0,ROUND(BKFL8_CEB(AF553,Z553,AA553),1))))</f>
        <v/>
      </c>
      <c r="AU553" s="96" t="str" cm="1">
        <f t="array" ref="AU553">IF(A553="","",IF(INDEX(Table_Methods!A:F,MATCH(G553,Table_Methods!B:B,0),1)&lt;&gt;"BKFL8","",MAX(0,ROUND(BKFL8_STR_NRK(AC553,AD553,X553,Y553,Z553),1))))</f>
        <v/>
      </c>
      <c r="AV553" s="96" t="str" cm="1">
        <f t="array" ref="AV553">IF(A553="","",IF(INDEX(Table_Methods!A:F,MATCH(G553,Table_Methods!B:B,0),1)&lt;&gt;"BKFL8","",MAX(0,ROUND(BKFL8_STR_RCK(AB553,X553),1))))</f>
        <v/>
      </c>
      <c r="AW553" s="96" t="str" cm="1">
        <f t="array" ref="AW553">IF(A553="","",IF(INDEX(Table_Methods!A:F,MATCH(G553,Table_Methods!B:B,0),1)&lt;&gt;"BKFL9","",MAX(0,ROUND(BKFL9_STR_NRK(AC553,AD553,X553,Y553,Z553),1))))</f>
        <v/>
      </c>
      <c r="AX553" s="96" t="str" cm="1">
        <f t="array" ref="AX553">IF(A553="","",IF(INDEX(Table_Methods!A:F,MATCH(G553,Table_Methods!B:B,0),1)&lt;&gt;"BKFL9","",MAX(0,ROUND(BKFL9_STR_RCK(AB553,X553),1))))</f>
        <v/>
      </c>
    </row>
    <row r="554" spans="1:50" x14ac:dyDescent="0.25">
      <c r="A554" s="82" t="str">
        <f>IF(Input!A554="","",Input!A554)</f>
        <v/>
      </c>
      <c r="B554" s="82" t="str">
        <f>IF(Input!B554="","",Input!B554)</f>
        <v/>
      </c>
      <c r="C554" s="82" t="str">
        <f>IF(Input!D554="","",Input!D554)</f>
        <v/>
      </c>
      <c r="D554" s="82" t="str">
        <f>IF(Input!E554="","",Input!E554)</f>
        <v/>
      </c>
      <c r="E554" s="82" t="str">
        <f>IF(Input!F554="","",Input!F554)</f>
        <v/>
      </c>
      <c r="F554" s="82" t="str">
        <f>IF(Input!G554="","",Input!G554)</f>
        <v/>
      </c>
      <c r="G554" s="83" t="str">
        <f>IF(Input!H554="","",Input!H554)</f>
        <v/>
      </c>
      <c r="H554" s="82" t="str">
        <f>IF(Input!I554="","",Input!I554)</f>
        <v/>
      </c>
      <c r="I554" s="82" t="str">
        <f>IF(Input!J554="","",Input!J554)</f>
        <v/>
      </c>
      <c r="J554" s="82" t="str">
        <f>IF(Input!K554="","",Input!K554)</f>
        <v/>
      </c>
      <c r="K554" s="82" t="str">
        <f>IF(Input!L554="","",Input!L554)</f>
        <v/>
      </c>
      <c r="L554" s="70" t="str">
        <f>IF(B554="","",IF(B554="Box",4,IF(AND(Project!$B$12&gt;0,ISNUMBER(Project!$B$12)),Project!$B$12,12)))</f>
        <v/>
      </c>
      <c r="M554" s="66" t="str">
        <f t="shared" si="56"/>
        <v/>
      </c>
      <c r="N554" s="66" t="str">
        <f t="shared" si="57"/>
        <v/>
      </c>
      <c r="O554" s="67" t="str" cm="1">
        <f t="array" ref="O554">IF(A554="","",ROUND(IF(B554="Circular",Circular(M554),IF(B554="Box",Box(M554,N554),Elliptical(M554,N554))),3))</f>
        <v/>
      </c>
      <c r="P554" s="66" t="str">
        <f t="shared" si="58"/>
        <v/>
      </c>
      <c r="Q554" s="66" t="str" cm="1">
        <f t="array" ref="Q554">IF(M554="","",ROUND(W(M554),2))</f>
        <v/>
      </c>
      <c r="R554" s="66" t="str" cm="1">
        <f t="array" ref="R554">IF(M554="","",ROUND(Wb(Q554,M554),2))</f>
        <v/>
      </c>
      <c r="S554" s="66" t="str" cm="1">
        <f t="array" ref="S554">IF(R554="","",ROUND(K(R554,N554,L554),2))</f>
        <v/>
      </c>
      <c r="T554" s="66" t="str" cm="1">
        <f t="array" ref="T554">IF(S554="","",ROUND(K_3(S554,P554,L554),2))</f>
        <v/>
      </c>
      <c r="U554" s="66" t="str" cm="1">
        <f t="array" ref="U554">IF(S554="","",ROUND(Wt(I554,S554,L554),2))</f>
        <v/>
      </c>
      <c r="V554" s="92" t="str" cm="1">
        <f t="array" ref="V554">IF(A554="","",MAX(ROUND(L_B2(K554,N554),2),0))</f>
        <v/>
      </c>
      <c r="W554" s="92" t="str" cm="1">
        <f t="array" ref="W554">IF(A554="","",MAX(ROUND(L_Tc(K554,I554,N554),2),0))</f>
        <v/>
      </c>
      <c r="X554" s="92" t="str" cm="1">
        <f t="array" ref="X554">IF(N554="","",ROUND(L_Vc(K554,P554,N554),2))</f>
        <v/>
      </c>
      <c r="Y554" s="92" t="str">
        <f t="shared" si="59"/>
        <v/>
      </c>
      <c r="Z554" s="92" t="str">
        <f t="shared" si="60"/>
        <v/>
      </c>
      <c r="AA554" s="92" t="str">
        <f t="shared" si="61"/>
        <v/>
      </c>
      <c r="AB554" s="76" t="str" cm="1">
        <f t="array" ref="AB554">IF(A554="","",AREA_F(IF(RIGHT(G554,4)="ment",P554,I554),R554))</f>
        <v/>
      </c>
      <c r="AC554" s="76" t="str" cm="1">
        <f t="array" ref="AC554">IF(A554="","",ROUND(AREA_BC(R554,S554,N554,O554),2))</f>
        <v/>
      </c>
      <c r="AD554" s="76" t="str">
        <f t="shared" si="62"/>
        <v/>
      </c>
      <c r="AE554" s="76" t="str" cm="1">
        <f t="array" ref="AE554">IF(A554="","",ROUND(AREA_CT(S554,U554,I554),2))</f>
        <v/>
      </c>
      <c r="AF554" s="76" t="str" cm="1">
        <f t="array" ref="AF554">IF(A554="","",ROUND(AREA_VT(T554,U554,I554,P554),2))</f>
        <v/>
      </c>
      <c r="AG554" s="96" t="str" cm="1">
        <f t="array" ref="AG554">IF(A554="","",IF(INDEX(Table_Methods!A:F,MATCH(G554,Table_Methods!B:B,0),1)&lt;&gt;"BKFL1","",MAX(0,ROUND(BKFL1_CEB(AC554,AE554,AH554,F554,F554,J554),1))))</f>
        <v/>
      </c>
      <c r="AH554" s="96" t="str" cm="1">
        <f t="array" ref="AH554">IF(A554="","",IF(INDEX(Table_Methods!A:F,MATCH(G554,Table_Methods!B:B,0),1)&lt;&gt;"BKFL1","",MAX(0,ROUND(BKFL1_STR_NRK(AC554,AE554,K554,V554,W554),1))))</f>
        <v/>
      </c>
      <c r="AI554" s="96" t="str" cm="1">
        <f t="array" ref="AI554">IF(A554="","",IF(INDEX(Table_Methods!A:F,MATCH(G554,Table_Methods!B:B,0),1)&lt;&gt;"BKFL1","",MAX(0,ROUND(BKFL1_STR_RCK(AB554,F554),1))))</f>
        <v/>
      </c>
      <c r="AJ554" s="96" t="str" cm="1">
        <f t="array" ref="AJ554">IF(A554="","",IF(INDEX(Table_Methods!A:F,MATCH(G554,Table_Methods!B:B,0),1)&lt;&gt;"BKFL2","",MAX(0,ROUND(BKFL2_CEB(AC554,AD554,AK554,F554,F554,J554),1))))</f>
        <v/>
      </c>
      <c r="AK554" s="96" t="str" cm="1">
        <f t="array" ref="AK554">IF(A554="","",IF(INDEX(Table_Methods!A:F,MATCH(G554,Table_Methods!B:B,0),1)&lt;&gt;"BKFL2","",MAX(0,ROUND(BKFL2_STR_NRK(AC554,AD554,K554,V554,X554),1))))</f>
        <v/>
      </c>
      <c r="AL554" s="96" t="str" cm="1">
        <f t="array" ref="AL554">IF(A554="","",IF(INDEX(Table_Methods!A:F,MATCH(G554,Table_Methods!B:B,0),1)&lt;&gt;"BKFL2","",MAX(0,ROUND(BKFL2_STR_RCK(AB554,F554),1))))</f>
        <v/>
      </c>
      <c r="AM554" s="96" t="str" cm="1">
        <f t="array" ref="AM554">IF(A554="","",IF(INDEX(Table_Methods!A:F,MATCH(G554,Table_Methods!B:B,0),1)&lt;&gt;"BKFL3","",MAX(0,ROUND(BKFL3_STR(AC554+AE554,K554),1))))</f>
        <v/>
      </c>
      <c r="AN554" s="96" t="str" cm="1">
        <f t="array" ref="AN554">IF(A554="","",IF(INDEX(Table_Methods!A:F,MATCH(G554,Table_Methods!B:B,0),1)&lt;&gt;"BKFL6","",MAX(0,ROUND(BKFL6_CEB(AC554,AE554,AO554,F554,F554,J554),1))))</f>
        <v/>
      </c>
      <c r="AO554" s="97" t="str" cm="1">
        <f t="array" ref="AO554">IF(A554="","",IF(INDEX(Table_Methods!A:F,MATCH(G554,Table_Methods!B:B,0),1)&lt;&gt;"BKFL6","",MAX(0,ROUND(BKFL6_STR_NRK(AC554,K554,V554),1))))</f>
        <v/>
      </c>
      <c r="AP554" s="96" t="str" cm="1">
        <f t="array" ref="AP554">IF(A554="","",IF(INDEX(Table_Methods!A:F,MATCH(G554,Table_Methods!B:B,0),1)&lt;&gt;"BKFL6","",MAX(0,ROUND(BKFL6_STR_RCK(AB554,F554),1))))</f>
        <v/>
      </c>
      <c r="AQ554" s="97" t="str" cm="1">
        <f t="array" ref="AQ554">IF(A554="","",IF(INDEX(Table_Methods!A:F,MATCH(G554,Table_Methods!B:B,0),1)&lt;&gt;"BKFL7","",MAX(0,ROUND(BKFL7_CEB(AC554,AD554,AR554,F554,F554,J554),1))))</f>
        <v/>
      </c>
      <c r="AR554" s="96" t="str" cm="1">
        <f t="array" ref="AR554">IF(A554="","",IF(INDEX(Table_Methods!A:F,MATCH(G554,Table_Methods!B:B,0),1)&lt;&gt;"BKFL7","",MAX(0,ROUND(BKFL7_STR_NRK(AC554,K554,V554),1))))</f>
        <v/>
      </c>
      <c r="AS554" s="96" t="str" cm="1">
        <f t="array" ref="AS554">IF(A554="","",IF(INDEX(Table_Methods!A:F,MATCH(G554,Table_Methods!B:B,0),1)&lt;&gt;"BKFL7","",MAX(0,ROUND(BKFL7_STR_RCK(AB554,F554),1))))</f>
        <v/>
      </c>
      <c r="AT554" s="97" t="str" cm="1">
        <f t="array" ref="AT554">IF(A554="","",IF(INDEX(Table_Methods!A:F,MATCH(G554,Table_Methods!B:B,0),1)&lt;&gt;"BKFL8","",MAX(0,ROUND(BKFL8_CEB(AF554,Z554,AA554),1))))</f>
        <v/>
      </c>
      <c r="AU554" s="96" t="str" cm="1">
        <f t="array" ref="AU554">IF(A554="","",IF(INDEX(Table_Methods!A:F,MATCH(G554,Table_Methods!B:B,0),1)&lt;&gt;"BKFL8","",MAX(0,ROUND(BKFL8_STR_NRK(AC554,AD554,X554,Y554,Z554),1))))</f>
        <v/>
      </c>
      <c r="AV554" s="96" t="str" cm="1">
        <f t="array" ref="AV554">IF(A554="","",IF(INDEX(Table_Methods!A:F,MATCH(G554,Table_Methods!B:B,0),1)&lt;&gt;"BKFL8","",MAX(0,ROUND(BKFL8_STR_RCK(AB554,X554),1))))</f>
        <v/>
      </c>
      <c r="AW554" s="96" t="str" cm="1">
        <f t="array" ref="AW554">IF(A554="","",IF(INDEX(Table_Methods!A:F,MATCH(G554,Table_Methods!B:B,0),1)&lt;&gt;"BKFL9","",MAX(0,ROUND(BKFL9_STR_NRK(AC554,AD554,X554,Y554,Z554),1))))</f>
        <v/>
      </c>
      <c r="AX554" s="96" t="str" cm="1">
        <f t="array" ref="AX554">IF(A554="","",IF(INDEX(Table_Methods!A:F,MATCH(G554,Table_Methods!B:B,0),1)&lt;&gt;"BKFL9","",MAX(0,ROUND(BKFL9_STR_RCK(AB554,X554),1))))</f>
        <v/>
      </c>
    </row>
    <row r="555" spans="1:50" x14ac:dyDescent="0.25">
      <c r="A555" s="82" t="str">
        <f>IF(Input!A555="","",Input!A555)</f>
        <v/>
      </c>
      <c r="B555" s="82" t="str">
        <f>IF(Input!B555="","",Input!B555)</f>
        <v/>
      </c>
      <c r="C555" s="82" t="str">
        <f>IF(Input!D555="","",Input!D555)</f>
        <v/>
      </c>
      <c r="D555" s="82" t="str">
        <f>IF(Input!E555="","",Input!E555)</f>
        <v/>
      </c>
      <c r="E555" s="82" t="str">
        <f>IF(Input!F555="","",Input!F555)</f>
        <v/>
      </c>
      <c r="F555" s="82" t="str">
        <f>IF(Input!G555="","",Input!G555)</f>
        <v/>
      </c>
      <c r="G555" s="83" t="str">
        <f>IF(Input!H555="","",Input!H555)</f>
        <v/>
      </c>
      <c r="H555" s="82" t="str">
        <f>IF(Input!I555="","",Input!I555)</f>
        <v/>
      </c>
      <c r="I555" s="82" t="str">
        <f>IF(Input!J555="","",Input!J555)</f>
        <v/>
      </c>
      <c r="J555" s="82" t="str">
        <f>IF(Input!K555="","",Input!K555)</f>
        <v/>
      </c>
      <c r="K555" s="82" t="str">
        <f>IF(Input!L555="","",Input!L555)</f>
        <v/>
      </c>
      <c r="L555" s="70" t="str">
        <f>IF(B555="","",IF(B555="Box",4,IF(AND(Project!$B$12&gt;0,ISNUMBER(Project!$B$12)),Project!$B$12,12)))</f>
        <v/>
      </c>
      <c r="M555" s="66" t="str">
        <f t="shared" si="56"/>
        <v/>
      </c>
      <c r="N555" s="66" t="str">
        <f t="shared" si="57"/>
        <v/>
      </c>
      <c r="O555" s="67" t="str" cm="1">
        <f t="array" ref="O555">IF(A555="","",ROUND(IF(B555="Circular",Circular(M555),IF(B555="Box",Box(M555,N555),Elliptical(M555,N555))),3))</f>
        <v/>
      </c>
      <c r="P555" s="66" t="str">
        <f t="shared" si="58"/>
        <v/>
      </c>
      <c r="Q555" s="66" t="str" cm="1">
        <f t="array" ref="Q555">IF(M555="","",ROUND(W(M555),2))</f>
        <v/>
      </c>
      <c r="R555" s="66" t="str" cm="1">
        <f t="array" ref="R555">IF(M555="","",ROUND(Wb(Q555,M555),2))</f>
        <v/>
      </c>
      <c r="S555" s="66" t="str" cm="1">
        <f t="array" ref="S555">IF(R555="","",ROUND(K(R555,N555,L555),2))</f>
        <v/>
      </c>
      <c r="T555" s="66" t="str" cm="1">
        <f t="array" ref="T555">IF(S555="","",ROUND(K_3(S555,P555,L555),2))</f>
        <v/>
      </c>
      <c r="U555" s="66" t="str" cm="1">
        <f t="array" ref="U555">IF(S555="","",ROUND(Wt(I555,S555,L555),2))</f>
        <v/>
      </c>
      <c r="V555" s="92" t="str" cm="1">
        <f t="array" ref="V555">IF(A555="","",MAX(ROUND(L_B2(K555,N555),2),0))</f>
        <v/>
      </c>
      <c r="W555" s="92" t="str" cm="1">
        <f t="array" ref="W555">IF(A555="","",MAX(ROUND(L_Tc(K555,I555,N555),2),0))</f>
        <v/>
      </c>
      <c r="X555" s="92" t="str" cm="1">
        <f t="array" ref="X555">IF(N555="","",ROUND(L_Vc(K555,P555,N555),2))</f>
        <v/>
      </c>
      <c r="Y555" s="92" t="str">
        <f t="shared" si="59"/>
        <v/>
      </c>
      <c r="Z555" s="92" t="str">
        <f t="shared" si="60"/>
        <v/>
      </c>
      <c r="AA555" s="92" t="str">
        <f t="shared" si="61"/>
        <v/>
      </c>
      <c r="AB555" s="76" t="str" cm="1">
        <f t="array" ref="AB555">IF(A555="","",AREA_F(IF(RIGHT(G555,4)="ment",P555,I555),R555))</f>
        <v/>
      </c>
      <c r="AC555" s="76" t="str" cm="1">
        <f t="array" ref="AC555">IF(A555="","",ROUND(AREA_BC(R555,S555,N555,O555),2))</f>
        <v/>
      </c>
      <c r="AD555" s="76" t="str">
        <f t="shared" si="62"/>
        <v/>
      </c>
      <c r="AE555" s="76" t="str" cm="1">
        <f t="array" ref="AE555">IF(A555="","",ROUND(AREA_CT(S555,U555,I555),2))</f>
        <v/>
      </c>
      <c r="AF555" s="76" t="str" cm="1">
        <f t="array" ref="AF555">IF(A555="","",ROUND(AREA_VT(T555,U555,I555,P555),2))</f>
        <v/>
      </c>
      <c r="AG555" s="96" t="str" cm="1">
        <f t="array" ref="AG555">IF(A555="","",IF(INDEX(Table_Methods!A:F,MATCH(G555,Table_Methods!B:B,0),1)&lt;&gt;"BKFL1","",MAX(0,ROUND(BKFL1_CEB(AC555,AE555,AH555,F555,F555,J555),1))))</f>
        <v/>
      </c>
      <c r="AH555" s="96" t="str" cm="1">
        <f t="array" ref="AH555">IF(A555="","",IF(INDEX(Table_Methods!A:F,MATCH(G555,Table_Methods!B:B,0),1)&lt;&gt;"BKFL1","",MAX(0,ROUND(BKFL1_STR_NRK(AC555,AE555,K555,V555,W555),1))))</f>
        <v/>
      </c>
      <c r="AI555" s="96" t="str" cm="1">
        <f t="array" ref="AI555">IF(A555="","",IF(INDEX(Table_Methods!A:F,MATCH(G555,Table_Methods!B:B,0),1)&lt;&gt;"BKFL1","",MAX(0,ROUND(BKFL1_STR_RCK(AB555,F555),1))))</f>
        <v/>
      </c>
      <c r="AJ555" s="96" t="str" cm="1">
        <f t="array" ref="AJ555">IF(A555="","",IF(INDEX(Table_Methods!A:F,MATCH(G555,Table_Methods!B:B,0),1)&lt;&gt;"BKFL2","",MAX(0,ROUND(BKFL2_CEB(AC555,AD555,AK555,F555,F555,J555),1))))</f>
        <v/>
      </c>
      <c r="AK555" s="96" t="str" cm="1">
        <f t="array" ref="AK555">IF(A555="","",IF(INDEX(Table_Methods!A:F,MATCH(G555,Table_Methods!B:B,0),1)&lt;&gt;"BKFL2","",MAX(0,ROUND(BKFL2_STR_NRK(AC555,AD555,K555,V555,X555),1))))</f>
        <v/>
      </c>
      <c r="AL555" s="96" t="str" cm="1">
        <f t="array" ref="AL555">IF(A555="","",IF(INDEX(Table_Methods!A:F,MATCH(G555,Table_Methods!B:B,0),1)&lt;&gt;"BKFL2","",MAX(0,ROUND(BKFL2_STR_RCK(AB555,F555),1))))</f>
        <v/>
      </c>
      <c r="AM555" s="96" t="str" cm="1">
        <f t="array" ref="AM555">IF(A555="","",IF(INDEX(Table_Methods!A:F,MATCH(G555,Table_Methods!B:B,0),1)&lt;&gt;"BKFL3","",MAX(0,ROUND(BKFL3_STR(AC555+AE555,K555),1))))</f>
        <v/>
      </c>
      <c r="AN555" s="96" t="str" cm="1">
        <f t="array" ref="AN555">IF(A555="","",IF(INDEX(Table_Methods!A:F,MATCH(G555,Table_Methods!B:B,0),1)&lt;&gt;"BKFL6","",MAX(0,ROUND(BKFL6_CEB(AC555,AE555,AO555,F555,F555,J555),1))))</f>
        <v/>
      </c>
      <c r="AO555" s="97" t="str" cm="1">
        <f t="array" ref="AO555">IF(A555="","",IF(INDEX(Table_Methods!A:F,MATCH(G555,Table_Methods!B:B,0),1)&lt;&gt;"BKFL6","",MAX(0,ROUND(BKFL6_STR_NRK(AC555,K555,V555),1))))</f>
        <v/>
      </c>
      <c r="AP555" s="96" t="str" cm="1">
        <f t="array" ref="AP555">IF(A555="","",IF(INDEX(Table_Methods!A:F,MATCH(G555,Table_Methods!B:B,0),1)&lt;&gt;"BKFL6","",MAX(0,ROUND(BKFL6_STR_RCK(AB555,F555),1))))</f>
        <v/>
      </c>
      <c r="AQ555" s="97" t="str" cm="1">
        <f t="array" ref="AQ555">IF(A555="","",IF(INDEX(Table_Methods!A:F,MATCH(G555,Table_Methods!B:B,0),1)&lt;&gt;"BKFL7","",MAX(0,ROUND(BKFL7_CEB(AC555,AD555,AR555,F555,F555,J555),1))))</f>
        <v/>
      </c>
      <c r="AR555" s="96" t="str" cm="1">
        <f t="array" ref="AR555">IF(A555="","",IF(INDEX(Table_Methods!A:F,MATCH(G555,Table_Methods!B:B,0),1)&lt;&gt;"BKFL7","",MAX(0,ROUND(BKFL7_STR_NRK(AC555,K555,V555),1))))</f>
        <v/>
      </c>
      <c r="AS555" s="96" t="str" cm="1">
        <f t="array" ref="AS555">IF(A555="","",IF(INDEX(Table_Methods!A:F,MATCH(G555,Table_Methods!B:B,0),1)&lt;&gt;"BKFL7","",MAX(0,ROUND(BKFL7_STR_RCK(AB555,F555),1))))</f>
        <v/>
      </c>
      <c r="AT555" s="97" t="str" cm="1">
        <f t="array" ref="AT555">IF(A555="","",IF(INDEX(Table_Methods!A:F,MATCH(G555,Table_Methods!B:B,0),1)&lt;&gt;"BKFL8","",MAX(0,ROUND(BKFL8_CEB(AF555,Z555,AA555),1))))</f>
        <v/>
      </c>
      <c r="AU555" s="96" t="str" cm="1">
        <f t="array" ref="AU555">IF(A555="","",IF(INDEX(Table_Methods!A:F,MATCH(G555,Table_Methods!B:B,0),1)&lt;&gt;"BKFL8","",MAX(0,ROUND(BKFL8_STR_NRK(AC555,AD555,X555,Y555,Z555),1))))</f>
        <v/>
      </c>
      <c r="AV555" s="96" t="str" cm="1">
        <f t="array" ref="AV555">IF(A555="","",IF(INDEX(Table_Methods!A:F,MATCH(G555,Table_Methods!B:B,0),1)&lt;&gt;"BKFL8","",MAX(0,ROUND(BKFL8_STR_RCK(AB555,X555),1))))</f>
        <v/>
      </c>
      <c r="AW555" s="96" t="str" cm="1">
        <f t="array" ref="AW555">IF(A555="","",IF(INDEX(Table_Methods!A:F,MATCH(G555,Table_Methods!B:B,0),1)&lt;&gt;"BKFL9","",MAX(0,ROUND(BKFL9_STR_NRK(AC555,AD555,X555,Y555,Z555),1))))</f>
        <v/>
      </c>
      <c r="AX555" s="96" t="str" cm="1">
        <f t="array" ref="AX555">IF(A555="","",IF(INDEX(Table_Methods!A:F,MATCH(G555,Table_Methods!B:B,0),1)&lt;&gt;"BKFL9","",MAX(0,ROUND(BKFL9_STR_RCK(AB555,X555),1))))</f>
        <v/>
      </c>
    </row>
    <row r="556" spans="1:50" x14ac:dyDescent="0.25">
      <c r="A556" s="82" t="str">
        <f>IF(Input!A556="","",Input!A556)</f>
        <v/>
      </c>
      <c r="B556" s="82" t="str">
        <f>IF(Input!B556="","",Input!B556)</f>
        <v/>
      </c>
      <c r="C556" s="82" t="str">
        <f>IF(Input!D556="","",Input!D556)</f>
        <v/>
      </c>
      <c r="D556" s="82" t="str">
        <f>IF(Input!E556="","",Input!E556)</f>
        <v/>
      </c>
      <c r="E556" s="82" t="str">
        <f>IF(Input!F556="","",Input!F556)</f>
        <v/>
      </c>
      <c r="F556" s="82" t="str">
        <f>IF(Input!G556="","",Input!G556)</f>
        <v/>
      </c>
      <c r="G556" s="83" t="str">
        <f>IF(Input!H556="","",Input!H556)</f>
        <v/>
      </c>
      <c r="H556" s="82" t="str">
        <f>IF(Input!I556="","",Input!I556)</f>
        <v/>
      </c>
      <c r="I556" s="82" t="str">
        <f>IF(Input!J556="","",Input!J556)</f>
        <v/>
      </c>
      <c r="J556" s="82" t="str">
        <f>IF(Input!K556="","",Input!K556)</f>
        <v/>
      </c>
      <c r="K556" s="82" t="str">
        <f>IF(Input!L556="","",Input!L556)</f>
        <v/>
      </c>
      <c r="L556" s="70" t="str">
        <f>IF(B556="","",IF(B556="Box",4,IF(AND(Project!$B$12&gt;0,ISNUMBER(Project!$B$12)),Project!$B$12,12)))</f>
        <v/>
      </c>
      <c r="M556" s="66" t="str">
        <f t="shared" si="56"/>
        <v/>
      </c>
      <c r="N556" s="66" t="str">
        <f t="shared" si="57"/>
        <v/>
      </c>
      <c r="O556" s="67" t="str" cm="1">
        <f t="array" ref="O556">IF(A556="","",ROUND(IF(B556="Circular",Circular(M556),IF(B556="Box",Box(M556,N556),Elliptical(M556,N556))),3))</f>
        <v/>
      </c>
      <c r="P556" s="66" t="str">
        <f t="shared" si="58"/>
        <v/>
      </c>
      <c r="Q556" s="66" t="str" cm="1">
        <f t="array" ref="Q556">IF(M556="","",ROUND(W(M556),2))</f>
        <v/>
      </c>
      <c r="R556" s="66" t="str" cm="1">
        <f t="array" ref="R556">IF(M556="","",ROUND(Wb(Q556,M556),2))</f>
        <v/>
      </c>
      <c r="S556" s="66" t="str" cm="1">
        <f t="array" ref="S556">IF(R556="","",ROUND(K(R556,N556,L556),2))</f>
        <v/>
      </c>
      <c r="T556" s="66" t="str" cm="1">
        <f t="array" ref="T556">IF(S556="","",ROUND(K_3(S556,P556,L556),2))</f>
        <v/>
      </c>
      <c r="U556" s="66" t="str" cm="1">
        <f t="array" ref="U556">IF(S556="","",ROUND(Wt(I556,S556,L556),2))</f>
        <v/>
      </c>
      <c r="V556" s="92" t="str" cm="1">
        <f t="array" ref="V556">IF(A556="","",MAX(ROUND(L_B2(K556,N556),2),0))</f>
        <v/>
      </c>
      <c r="W556" s="92" t="str" cm="1">
        <f t="array" ref="W556">IF(A556="","",MAX(ROUND(L_Tc(K556,I556,N556),2),0))</f>
        <v/>
      </c>
      <c r="X556" s="92" t="str" cm="1">
        <f t="array" ref="X556">IF(N556="","",ROUND(L_Vc(K556,P556,N556),2))</f>
        <v/>
      </c>
      <c r="Y556" s="92" t="str">
        <f t="shared" si="59"/>
        <v/>
      </c>
      <c r="Z556" s="92" t="str">
        <f t="shared" si="60"/>
        <v/>
      </c>
      <c r="AA556" s="92" t="str">
        <f t="shared" si="61"/>
        <v/>
      </c>
      <c r="AB556" s="76" t="str" cm="1">
        <f t="array" ref="AB556">IF(A556="","",AREA_F(IF(RIGHT(G556,4)="ment",P556,I556),R556))</f>
        <v/>
      </c>
      <c r="AC556" s="76" t="str" cm="1">
        <f t="array" ref="AC556">IF(A556="","",ROUND(AREA_BC(R556,S556,N556,O556),2))</f>
        <v/>
      </c>
      <c r="AD556" s="76" t="str">
        <f t="shared" si="62"/>
        <v/>
      </c>
      <c r="AE556" s="76" t="str" cm="1">
        <f t="array" ref="AE556">IF(A556="","",ROUND(AREA_CT(S556,U556,I556),2))</f>
        <v/>
      </c>
      <c r="AF556" s="76" t="str" cm="1">
        <f t="array" ref="AF556">IF(A556="","",ROUND(AREA_VT(T556,U556,I556,P556),2))</f>
        <v/>
      </c>
      <c r="AG556" s="96" t="str" cm="1">
        <f t="array" ref="AG556">IF(A556="","",IF(INDEX(Table_Methods!A:F,MATCH(G556,Table_Methods!B:B,0),1)&lt;&gt;"BKFL1","",MAX(0,ROUND(BKFL1_CEB(AC556,AE556,AH556,F556,F556,J556),1))))</f>
        <v/>
      </c>
      <c r="AH556" s="96" t="str" cm="1">
        <f t="array" ref="AH556">IF(A556="","",IF(INDEX(Table_Methods!A:F,MATCH(G556,Table_Methods!B:B,0),1)&lt;&gt;"BKFL1","",MAX(0,ROUND(BKFL1_STR_NRK(AC556,AE556,K556,V556,W556),1))))</f>
        <v/>
      </c>
      <c r="AI556" s="96" t="str" cm="1">
        <f t="array" ref="AI556">IF(A556="","",IF(INDEX(Table_Methods!A:F,MATCH(G556,Table_Methods!B:B,0),1)&lt;&gt;"BKFL1","",MAX(0,ROUND(BKFL1_STR_RCK(AB556,F556),1))))</f>
        <v/>
      </c>
      <c r="AJ556" s="96" t="str" cm="1">
        <f t="array" ref="AJ556">IF(A556="","",IF(INDEX(Table_Methods!A:F,MATCH(G556,Table_Methods!B:B,0),1)&lt;&gt;"BKFL2","",MAX(0,ROUND(BKFL2_CEB(AC556,AD556,AK556,F556,F556,J556),1))))</f>
        <v/>
      </c>
      <c r="AK556" s="96" t="str" cm="1">
        <f t="array" ref="AK556">IF(A556="","",IF(INDEX(Table_Methods!A:F,MATCH(G556,Table_Methods!B:B,0),1)&lt;&gt;"BKFL2","",MAX(0,ROUND(BKFL2_STR_NRK(AC556,AD556,K556,V556,X556),1))))</f>
        <v/>
      </c>
      <c r="AL556" s="96" t="str" cm="1">
        <f t="array" ref="AL556">IF(A556="","",IF(INDEX(Table_Methods!A:F,MATCH(G556,Table_Methods!B:B,0),1)&lt;&gt;"BKFL2","",MAX(0,ROUND(BKFL2_STR_RCK(AB556,F556),1))))</f>
        <v/>
      </c>
      <c r="AM556" s="96" t="str" cm="1">
        <f t="array" ref="AM556">IF(A556="","",IF(INDEX(Table_Methods!A:F,MATCH(G556,Table_Methods!B:B,0),1)&lt;&gt;"BKFL3","",MAX(0,ROUND(BKFL3_STR(AC556+AE556,K556),1))))</f>
        <v/>
      </c>
      <c r="AN556" s="96" t="str" cm="1">
        <f t="array" ref="AN556">IF(A556="","",IF(INDEX(Table_Methods!A:F,MATCH(G556,Table_Methods!B:B,0),1)&lt;&gt;"BKFL6","",MAX(0,ROUND(BKFL6_CEB(AC556,AE556,AO556,F556,F556,J556),1))))</f>
        <v/>
      </c>
      <c r="AO556" s="97" t="str" cm="1">
        <f t="array" ref="AO556">IF(A556="","",IF(INDEX(Table_Methods!A:F,MATCH(G556,Table_Methods!B:B,0),1)&lt;&gt;"BKFL6","",MAX(0,ROUND(BKFL6_STR_NRK(AC556,K556,V556),1))))</f>
        <v/>
      </c>
      <c r="AP556" s="96" t="str" cm="1">
        <f t="array" ref="AP556">IF(A556="","",IF(INDEX(Table_Methods!A:F,MATCH(G556,Table_Methods!B:B,0),1)&lt;&gt;"BKFL6","",MAX(0,ROUND(BKFL6_STR_RCK(AB556,F556),1))))</f>
        <v/>
      </c>
      <c r="AQ556" s="97" t="str" cm="1">
        <f t="array" ref="AQ556">IF(A556="","",IF(INDEX(Table_Methods!A:F,MATCH(G556,Table_Methods!B:B,0),1)&lt;&gt;"BKFL7","",MAX(0,ROUND(BKFL7_CEB(AC556,AD556,AR556,F556,F556,J556),1))))</f>
        <v/>
      </c>
      <c r="AR556" s="96" t="str" cm="1">
        <f t="array" ref="AR556">IF(A556="","",IF(INDEX(Table_Methods!A:F,MATCH(G556,Table_Methods!B:B,0),1)&lt;&gt;"BKFL7","",MAX(0,ROUND(BKFL7_STR_NRK(AC556,K556,V556),1))))</f>
        <v/>
      </c>
      <c r="AS556" s="96" t="str" cm="1">
        <f t="array" ref="AS556">IF(A556="","",IF(INDEX(Table_Methods!A:F,MATCH(G556,Table_Methods!B:B,0),1)&lt;&gt;"BKFL7","",MAX(0,ROUND(BKFL7_STR_RCK(AB556,F556),1))))</f>
        <v/>
      </c>
      <c r="AT556" s="97" t="str" cm="1">
        <f t="array" ref="AT556">IF(A556="","",IF(INDEX(Table_Methods!A:F,MATCH(G556,Table_Methods!B:B,0),1)&lt;&gt;"BKFL8","",MAX(0,ROUND(BKFL8_CEB(AF556,Z556,AA556),1))))</f>
        <v/>
      </c>
      <c r="AU556" s="96" t="str" cm="1">
        <f t="array" ref="AU556">IF(A556="","",IF(INDEX(Table_Methods!A:F,MATCH(G556,Table_Methods!B:B,0),1)&lt;&gt;"BKFL8","",MAX(0,ROUND(BKFL8_STR_NRK(AC556,AD556,X556,Y556,Z556),1))))</f>
        <v/>
      </c>
      <c r="AV556" s="96" t="str" cm="1">
        <f t="array" ref="AV556">IF(A556="","",IF(INDEX(Table_Methods!A:F,MATCH(G556,Table_Methods!B:B,0),1)&lt;&gt;"BKFL8","",MAX(0,ROUND(BKFL8_STR_RCK(AB556,X556),1))))</f>
        <v/>
      </c>
      <c r="AW556" s="96" t="str" cm="1">
        <f t="array" ref="AW556">IF(A556="","",IF(INDEX(Table_Methods!A:F,MATCH(G556,Table_Methods!B:B,0),1)&lt;&gt;"BKFL9","",MAX(0,ROUND(BKFL9_STR_NRK(AC556,AD556,X556,Y556,Z556),1))))</f>
        <v/>
      </c>
      <c r="AX556" s="96" t="str" cm="1">
        <f t="array" ref="AX556">IF(A556="","",IF(INDEX(Table_Methods!A:F,MATCH(G556,Table_Methods!B:B,0),1)&lt;&gt;"BKFL9","",MAX(0,ROUND(BKFL9_STR_RCK(AB556,X556),1))))</f>
        <v/>
      </c>
    </row>
    <row r="557" spans="1:50" x14ac:dyDescent="0.25">
      <c r="A557" s="82" t="str">
        <f>IF(Input!A557="","",Input!A557)</f>
        <v/>
      </c>
      <c r="B557" s="82" t="str">
        <f>IF(Input!B557="","",Input!B557)</f>
        <v/>
      </c>
      <c r="C557" s="82" t="str">
        <f>IF(Input!D557="","",Input!D557)</f>
        <v/>
      </c>
      <c r="D557" s="82" t="str">
        <f>IF(Input!E557="","",Input!E557)</f>
        <v/>
      </c>
      <c r="E557" s="82" t="str">
        <f>IF(Input!F557="","",Input!F557)</f>
        <v/>
      </c>
      <c r="F557" s="82" t="str">
        <f>IF(Input!G557="","",Input!G557)</f>
        <v/>
      </c>
      <c r="G557" s="83" t="str">
        <f>IF(Input!H557="","",Input!H557)</f>
        <v/>
      </c>
      <c r="H557" s="82" t="str">
        <f>IF(Input!I557="","",Input!I557)</f>
        <v/>
      </c>
      <c r="I557" s="82" t="str">
        <f>IF(Input!J557="","",Input!J557)</f>
        <v/>
      </c>
      <c r="J557" s="82" t="str">
        <f>IF(Input!K557="","",Input!K557)</f>
        <v/>
      </c>
      <c r="K557" s="82" t="str">
        <f>IF(Input!L557="","",Input!L557)</f>
        <v/>
      </c>
      <c r="L557" s="70" t="str">
        <f>IF(B557="","",IF(B557="Box",4,IF(AND(Project!$B$12&gt;0,ISNUMBER(Project!$B$12)),Project!$B$12,12)))</f>
        <v/>
      </c>
      <c r="M557" s="66" t="str">
        <f t="shared" si="56"/>
        <v/>
      </c>
      <c r="N557" s="66" t="str">
        <f t="shared" si="57"/>
        <v/>
      </c>
      <c r="O557" s="67" t="str" cm="1">
        <f t="array" ref="O557">IF(A557="","",ROUND(IF(B557="Circular",Circular(M557),IF(B557="Box",Box(M557,N557),Elliptical(M557,N557))),3))</f>
        <v/>
      </c>
      <c r="P557" s="66" t="str">
        <f t="shared" si="58"/>
        <v/>
      </c>
      <c r="Q557" s="66" t="str" cm="1">
        <f t="array" ref="Q557">IF(M557="","",ROUND(W(M557),2))</f>
        <v/>
      </c>
      <c r="R557" s="66" t="str" cm="1">
        <f t="array" ref="R557">IF(M557="","",ROUND(Wb(Q557,M557),2))</f>
        <v/>
      </c>
      <c r="S557" s="66" t="str" cm="1">
        <f t="array" ref="S557">IF(R557="","",ROUND(K(R557,N557,L557),2))</f>
        <v/>
      </c>
      <c r="T557" s="66" t="str" cm="1">
        <f t="array" ref="T557">IF(S557="","",ROUND(K_3(S557,P557,L557),2))</f>
        <v/>
      </c>
      <c r="U557" s="66" t="str" cm="1">
        <f t="array" ref="U557">IF(S557="","",ROUND(Wt(I557,S557,L557),2))</f>
        <v/>
      </c>
      <c r="V557" s="92" t="str" cm="1">
        <f t="array" ref="V557">IF(A557="","",MAX(ROUND(L_B2(K557,N557),2),0))</f>
        <v/>
      </c>
      <c r="W557" s="92" t="str" cm="1">
        <f t="array" ref="W557">IF(A557="","",MAX(ROUND(L_Tc(K557,I557,N557),2),0))</f>
        <v/>
      </c>
      <c r="X557" s="92" t="str" cm="1">
        <f t="array" ref="X557">IF(N557="","",ROUND(L_Vc(K557,P557,N557),2))</f>
        <v/>
      </c>
      <c r="Y557" s="92" t="str">
        <f t="shared" si="59"/>
        <v/>
      </c>
      <c r="Z557" s="92" t="str">
        <f t="shared" si="60"/>
        <v/>
      </c>
      <c r="AA557" s="92" t="str">
        <f t="shared" si="61"/>
        <v/>
      </c>
      <c r="AB557" s="76" t="str" cm="1">
        <f t="array" ref="AB557">IF(A557="","",AREA_F(IF(RIGHT(G557,4)="ment",P557,I557),R557))</f>
        <v/>
      </c>
      <c r="AC557" s="76" t="str" cm="1">
        <f t="array" ref="AC557">IF(A557="","",ROUND(AREA_BC(R557,S557,N557,O557),2))</f>
        <v/>
      </c>
      <c r="AD557" s="76" t="str">
        <f t="shared" si="62"/>
        <v/>
      </c>
      <c r="AE557" s="76" t="str" cm="1">
        <f t="array" ref="AE557">IF(A557="","",ROUND(AREA_CT(S557,U557,I557),2))</f>
        <v/>
      </c>
      <c r="AF557" s="76" t="str" cm="1">
        <f t="array" ref="AF557">IF(A557="","",ROUND(AREA_VT(T557,U557,I557,P557),2))</f>
        <v/>
      </c>
      <c r="AG557" s="96" t="str" cm="1">
        <f t="array" ref="AG557">IF(A557="","",IF(INDEX(Table_Methods!A:F,MATCH(G557,Table_Methods!B:B,0),1)&lt;&gt;"BKFL1","",MAX(0,ROUND(BKFL1_CEB(AC557,AE557,AH557,F557,F557,J557),1))))</f>
        <v/>
      </c>
      <c r="AH557" s="96" t="str" cm="1">
        <f t="array" ref="AH557">IF(A557="","",IF(INDEX(Table_Methods!A:F,MATCH(G557,Table_Methods!B:B,0),1)&lt;&gt;"BKFL1","",MAX(0,ROUND(BKFL1_STR_NRK(AC557,AE557,K557,V557,W557),1))))</f>
        <v/>
      </c>
      <c r="AI557" s="96" t="str" cm="1">
        <f t="array" ref="AI557">IF(A557="","",IF(INDEX(Table_Methods!A:F,MATCH(G557,Table_Methods!B:B,0),1)&lt;&gt;"BKFL1","",MAX(0,ROUND(BKFL1_STR_RCK(AB557,F557),1))))</f>
        <v/>
      </c>
      <c r="AJ557" s="96" t="str" cm="1">
        <f t="array" ref="AJ557">IF(A557="","",IF(INDEX(Table_Methods!A:F,MATCH(G557,Table_Methods!B:B,0),1)&lt;&gt;"BKFL2","",MAX(0,ROUND(BKFL2_CEB(AC557,AD557,AK557,F557,F557,J557),1))))</f>
        <v/>
      </c>
      <c r="AK557" s="96" t="str" cm="1">
        <f t="array" ref="AK557">IF(A557="","",IF(INDEX(Table_Methods!A:F,MATCH(G557,Table_Methods!B:B,0),1)&lt;&gt;"BKFL2","",MAX(0,ROUND(BKFL2_STR_NRK(AC557,AD557,K557,V557,X557),1))))</f>
        <v/>
      </c>
      <c r="AL557" s="96" t="str" cm="1">
        <f t="array" ref="AL557">IF(A557="","",IF(INDEX(Table_Methods!A:F,MATCH(G557,Table_Methods!B:B,0),1)&lt;&gt;"BKFL2","",MAX(0,ROUND(BKFL2_STR_RCK(AB557,F557),1))))</f>
        <v/>
      </c>
      <c r="AM557" s="96" t="str" cm="1">
        <f t="array" ref="AM557">IF(A557="","",IF(INDEX(Table_Methods!A:F,MATCH(G557,Table_Methods!B:B,0),1)&lt;&gt;"BKFL3","",MAX(0,ROUND(BKFL3_STR(AC557+AE557,K557),1))))</f>
        <v/>
      </c>
      <c r="AN557" s="96" t="str" cm="1">
        <f t="array" ref="AN557">IF(A557="","",IF(INDEX(Table_Methods!A:F,MATCH(G557,Table_Methods!B:B,0),1)&lt;&gt;"BKFL6","",MAX(0,ROUND(BKFL6_CEB(AC557,AE557,AO557,F557,F557,J557),1))))</f>
        <v/>
      </c>
      <c r="AO557" s="97" t="str" cm="1">
        <f t="array" ref="AO557">IF(A557="","",IF(INDEX(Table_Methods!A:F,MATCH(G557,Table_Methods!B:B,0),1)&lt;&gt;"BKFL6","",MAX(0,ROUND(BKFL6_STR_NRK(AC557,K557,V557),1))))</f>
        <v/>
      </c>
      <c r="AP557" s="96" t="str" cm="1">
        <f t="array" ref="AP557">IF(A557="","",IF(INDEX(Table_Methods!A:F,MATCH(G557,Table_Methods!B:B,0),1)&lt;&gt;"BKFL6","",MAX(0,ROUND(BKFL6_STR_RCK(AB557,F557),1))))</f>
        <v/>
      </c>
      <c r="AQ557" s="97" t="str" cm="1">
        <f t="array" ref="AQ557">IF(A557="","",IF(INDEX(Table_Methods!A:F,MATCH(G557,Table_Methods!B:B,0),1)&lt;&gt;"BKFL7","",MAX(0,ROUND(BKFL7_CEB(AC557,AD557,AR557,F557,F557,J557),1))))</f>
        <v/>
      </c>
      <c r="AR557" s="96" t="str" cm="1">
        <f t="array" ref="AR557">IF(A557="","",IF(INDEX(Table_Methods!A:F,MATCH(G557,Table_Methods!B:B,0),1)&lt;&gt;"BKFL7","",MAX(0,ROUND(BKFL7_STR_NRK(AC557,K557,V557),1))))</f>
        <v/>
      </c>
      <c r="AS557" s="96" t="str" cm="1">
        <f t="array" ref="AS557">IF(A557="","",IF(INDEX(Table_Methods!A:F,MATCH(G557,Table_Methods!B:B,0),1)&lt;&gt;"BKFL7","",MAX(0,ROUND(BKFL7_STR_RCK(AB557,F557),1))))</f>
        <v/>
      </c>
      <c r="AT557" s="97" t="str" cm="1">
        <f t="array" ref="AT557">IF(A557="","",IF(INDEX(Table_Methods!A:F,MATCH(G557,Table_Methods!B:B,0),1)&lt;&gt;"BKFL8","",MAX(0,ROUND(BKFL8_CEB(AF557,Z557,AA557),1))))</f>
        <v/>
      </c>
      <c r="AU557" s="96" t="str" cm="1">
        <f t="array" ref="AU557">IF(A557="","",IF(INDEX(Table_Methods!A:F,MATCH(G557,Table_Methods!B:B,0),1)&lt;&gt;"BKFL8","",MAX(0,ROUND(BKFL8_STR_NRK(AC557,AD557,X557,Y557,Z557),1))))</f>
        <v/>
      </c>
      <c r="AV557" s="96" t="str" cm="1">
        <f t="array" ref="AV557">IF(A557="","",IF(INDEX(Table_Methods!A:F,MATCH(G557,Table_Methods!B:B,0),1)&lt;&gt;"BKFL8","",MAX(0,ROUND(BKFL8_STR_RCK(AB557,X557),1))))</f>
        <v/>
      </c>
      <c r="AW557" s="96" t="str" cm="1">
        <f t="array" ref="AW557">IF(A557="","",IF(INDEX(Table_Methods!A:F,MATCH(G557,Table_Methods!B:B,0),1)&lt;&gt;"BKFL9","",MAX(0,ROUND(BKFL9_STR_NRK(AC557,AD557,X557,Y557,Z557),1))))</f>
        <v/>
      </c>
      <c r="AX557" s="96" t="str" cm="1">
        <f t="array" ref="AX557">IF(A557="","",IF(INDEX(Table_Methods!A:F,MATCH(G557,Table_Methods!B:B,0),1)&lt;&gt;"BKFL9","",MAX(0,ROUND(BKFL9_STR_RCK(AB557,X557),1))))</f>
        <v/>
      </c>
    </row>
    <row r="558" spans="1:50" x14ac:dyDescent="0.25">
      <c r="A558" s="82" t="str">
        <f>IF(Input!A558="","",Input!A558)</f>
        <v/>
      </c>
      <c r="B558" s="82" t="str">
        <f>IF(Input!B558="","",Input!B558)</f>
        <v/>
      </c>
      <c r="C558" s="82" t="str">
        <f>IF(Input!D558="","",Input!D558)</f>
        <v/>
      </c>
      <c r="D558" s="82" t="str">
        <f>IF(Input!E558="","",Input!E558)</f>
        <v/>
      </c>
      <c r="E558" s="82" t="str">
        <f>IF(Input!F558="","",Input!F558)</f>
        <v/>
      </c>
      <c r="F558" s="82" t="str">
        <f>IF(Input!G558="","",Input!G558)</f>
        <v/>
      </c>
      <c r="G558" s="83" t="str">
        <f>IF(Input!H558="","",Input!H558)</f>
        <v/>
      </c>
      <c r="H558" s="82" t="str">
        <f>IF(Input!I558="","",Input!I558)</f>
        <v/>
      </c>
      <c r="I558" s="82" t="str">
        <f>IF(Input!J558="","",Input!J558)</f>
        <v/>
      </c>
      <c r="J558" s="82" t="str">
        <f>IF(Input!K558="","",Input!K558)</f>
        <v/>
      </c>
      <c r="K558" s="82" t="str">
        <f>IF(Input!L558="","",Input!L558)</f>
        <v/>
      </c>
      <c r="L558" s="70" t="str">
        <f>IF(B558="","",IF(B558="Box",4,IF(AND(Project!$B$12&gt;0,ISNUMBER(Project!$B$12)),Project!$B$12,12)))</f>
        <v/>
      </c>
      <c r="M558" s="66" t="str">
        <f t="shared" si="56"/>
        <v/>
      </c>
      <c r="N558" s="66" t="str">
        <f t="shared" si="57"/>
        <v/>
      </c>
      <c r="O558" s="67" t="str" cm="1">
        <f t="array" ref="O558">IF(A558="","",ROUND(IF(B558="Circular",Circular(M558),IF(B558="Box",Box(M558,N558),Elliptical(M558,N558))),3))</f>
        <v/>
      </c>
      <c r="P558" s="66" t="str">
        <f t="shared" si="58"/>
        <v/>
      </c>
      <c r="Q558" s="66" t="str" cm="1">
        <f t="array" ref="Q558">IF(M558="","",ROUND(W(M558),2))</f>
        <v/>
      </c>
      <c r="R558" s="66" t="str" cm="1">
        <f t="array" ref="R558">IF(M558="","",ROUND(Wb(Q558,M558),2))</f>
        <v/>
      </c>
      <c r="S558" s="66" t="str" cm="1">
        <f t="array" ref="S558">IF(R558="","",ROUND(K(R558,N558,L558),2))</f>
        <v/>
      </c>
      <c r="T558" s="66" t="str" cm="1">
        <f t="array" ref="T558">IF(S558="","",ROUND(K_3(S558,P558,L558),2))</f>
        <v/>
      </c>
      <c r="U558" s="66" t="str" cm="1">
        <f t="array" ref="U558">IF(S558="","",ROUND(Wt(I558,S558,L558),2))</f>
        <v/>
      </c>
      <c r="V558" s="92" t="str" cm="1">
        <f t="array" ref="V558">IF(A558="","",MAX(ROUND(L_B2(K558,N558),2),0))</f>
        <v/>
      </c>
      <c r="W558" s="92" t="str" cm="1">
        <f t="array" ref="W558">IF(A558="","",MAX(ROUND(L_Tc(K558,I558,N558),2),0))</f>
        <v/>
      </c>
      <c r="X558" s="92" t="str" cm="1">
        <f t="array" ref="X558">IF(N558="","",ROUND(L_Vc(K558,P558,N558),2))</f>
        <v/>
      </c>
      <c r="Y558" s="92" t="str">
        <f t="shared" si="59"/>
        <v/>
      </c>
      <c r="Z558" s="92" t="str">
        <f t="shared" si="60"/>
        <v/>
      </c>
      <c r="AA558" s="92" t="str">
        <f t="shared" si="61"/>
        <v/>
      </c>
      <c r="AB558" s="76" t="str" cm="1">
        <f t="array" ref="AB558">IF(A558="","",AREA_F(IF(RIGHT(G558,4)="ment",P558,I558),R558))</f>
        <v/>
      </c>
      <c r="AC558" s="76" t="str" cm="1">
        <f t="array" ref="AC558">IF(A558="","",ROUND(AREA_BC(R558,S558,N558,O558),2))</f>
        <v/>
      </c>
      <c r="AD558" s="76" t="str">
        <f t="shared" si="62"/>
        <v/>
      </c>
      <c r="AE558" s="76" t="str" cm="1">
        <f t="array" ref="AE558">IF(A558="","",ROUND(AREA_CT(S558,U558,I558),2))</f>
        <v/>
      </c>
      <c r="AF558" s="76" t="str" cm="1">
        <f t="array" ref="AF558">IF(A558="","",ROUND(AREA_VT(T558,U558,I558,P558),2))</f>
        <v/>
      </c>
      <c r="AG558" s="96" t="str" cm="1">
        <f t="array" ref="AG558">IF(A558="","",IF(INDEX(Table_Methods!A:F,MATCH(G558,Table_Methods!B:B,0),1)&lt;&gt;"BKFL1","",MAX(0,ROUND(BKFL1_CEB(AC558,AE558,AH558,F558,F558,J558),1))))</f>
        <v/>
      </c>
      <c r="AH558" s="96" t="str" cm="1">
        <f t="array" ref="AH558">IF(A558="","",IF(INDEX(Table_Methods!A:F,MATCH(G558,Table_Methods!B:B,0),1)&lt;&gt;"BKFL1","",MAX(0,ROUND(BKFL1_STR_NRK(AC558,AE558,K558,V558,W558),1))))</f>
        <v/>
      </c>
      <c r="AI558" s="96" t="str" cm="1">
        <f t="array" ref="AI558">IF(A558="","",IF(INDEX(Table_Methods!A:F,MATCH(G558,Table_Methods!B:B,0),1)&lt;&gt;"BKFL1","",MAX(0,ROUND(BKFL1_STR_RCK(AB558,F558),1))))</f>
        <v/>
      </c>
      <c r="AJ558" s="96" t="str" cm="1">
        <f t="array" ref="AJ558">IF(A558="","",IF(INDEX(Table_Methods!A:F,MATCH(G558,Table_Methods!B:B,0),1)&lt;&gt;"BKFL2","",MAX(0,ROUND(BKFL2_CEB(AC558,AD558,AK558,F558,F558,J558),1))))</f>
        <v/>
      </c>
      <c r="AK558" s="96" t="str" cm="1">
        <f t="array" ref="AK558">IF(A558="","",IF(INDEX(Table_Methods!A:F,MATCH(G558,Table_Methods!B:B,0),1)&lt;&gt;"BKFL2","",MAX(0,ROUND(BKFL2_STR_NRK(AC558,AD558,K558,V558,X558),1))))</f>
        <v/>
      </c>
      <c r="AL558" s="96" t="str" cm="1">
        <f t="array" ref="AL558">IF(A558="","",IF(INDEX(Table_Methods!A:F,MATCH(G558,Table_Methods!B:B,0),1)&lt;&gt;"BKFL2","",MAX(0,ROUND(BKFL2_STR_RCK(AB558,F558),1))))</f>
        <v/>
      </c>
      <c r="AM558" s="96" t="str" cm="1">
        <f t="array" ref="AM558">IF(A558="","",IF(INDEX(Table_Methods!A:F,MATCH(G558,Table_Methods!B:B,0),1)&lt;&gt;"BKFL3","",MAX(0,ROUND(BKFL3_STR(AC558+AE558,K558),1))))</f>
        <v/>
      </c>
      <c r="AN558" s="96" t="str" cm="1">
        <f t="array" ref="AN558">IF(A558="","",IF(INDEX(Table_Methods!A:F,MATCH(G558,Table_Methods!B:B,0),1)&lt;&gt;"BKFL6","",MAX(0,ROUND(BKFL6_CEB(AC558,AE558,AO558,F558,F558,J558),1))))</f>
        <v/>
      </c>
      <c r="AO558" s="97" t="str" cm="1">
        <f t="array" ref="AO558">IF(A558="","",IF(INDEX(Table_Methods!A:F,MATCH(G558,Table_Methods!B:B,0),1)&lt;&gt;"BKFL6","",MAX(0,ROUND(BKFL6_STR_NRK(AC558,K558,V558),1))))</f>
        <v/>
      </c>
      <c r="AP558" s="96" t="str" cm="1">
        <f t="array" ref="AP558">IF(A558="","",IF(INDEX(Table_Methods!A:F,MATCH(G558,Table_Methods!B:B,0),1)&lt;&gt;"BKFL6","",MAX(0,ROUND(BKFL6_STR_RCK(AB558,F558),1))))</f>
        <v/>
      </c>
      <c r="AQ558" s="97" t="str" cm="1">
        <f t="array" ref="AQ558">IF(A558="","",IF(INDEX(Table_Methods!A:F,MATCH(G558,Table_Methods!B:B,0),1)&lt;&gt;"BKFL7","",MAX(0,ROUND(BKFL7_CEB(AC558,AD558,AR558,F558,F558,J558),1))))</f>
        <v/>
      </c>
      <c r="AR558" s="96" t="str" cm="1">
        <f t="array" ref="AR558">IF(A558="","",IF(INDEX(Table_Methods!A:F,MATCH(G558,Table_Methods!B:B,0),1)&lt;&gt;"BKFL7","",MAX(0,ROUND(BKFL7_STR_NRK(AC558,K558,V558),1))))</f>
        <v/>
      </c>
      <c r="AS558" s="96" t="str" cm="1">
        <f t="array" ref="AS558">IF(A558="","",IF(INDEX(Table_Methods!A:F,MATCH(G558,Table_Methods!B:B,0),1)&lt;&gt;"BKFL7","",MAX(0,ROUND(BKFL7_STR_RCK(AB558,F558),1))))</f>
        <v/>
      </c>
      <c r="AT558" s="97" t="str" cm="1">
        <f t="array" ref="AT558">IF(A558="","",IF(INDEX(Table_Methods!A:F,MATCH(G558,Table_Methods!B:B,0),1)&lt;&gt;"BKFL8","",MAX(0,ROUND(BKFL8_CEB(AF558,Z558,AA558),1))))</f>
        <v/>
      </c>
      <c r="AU558" s="96" t="str" cm="1">
        <f t="array" ref="AU558">IF(A558="","",IF(INDEX(Table_Methods!A:F,MATCH(G558,Table_Methods!B:B,0),1)&lt;&gt;"BKFL8","",MAX(0,ROUND(BKFL8_STR_NRK(AC558,AD558,X558,Y558,Z558),1))))</f>
        <v/>
      </c>
      <c r="AV558" s="96" t="str" cm="1">
        <f t="array" ref="AV558">IF(A558="","",IF(INDEX(Table_Methods!A:F,MATCH(G558,Table_Methods!B:B,0),1)&lt;&gt;"BKFL8","",MAX(0,ROUND(BKFL8_STR_RCK(AB558,X558),1))))</f>
        <v/>
      </c>
      <c r="AW558" s="96" t="str" cm="1">
        <f t="array" ref="AW558">IF(A558="","",IF(INDEX(Table_Methods!A:F,MATCH(G558,Table_Methods!B:B,0),1)&lt;&gt;"BKFL9","",MAX(0,ROUND(BKFL9_STR_NRK(AC558,AD558,X558,Y558,Z558),1))))</f>
        <v/>
      </c>
      <c r="AX558" s="96" t="str" cm="1">
        <f t="array" ref="AX558">IF(A558="","",IF(INDEX(Table_Methods!A:F,MATCH(G558,Table_Methods!B:B,0),1)&lt;&gt;"BKFL9","",MAX(0,ROUND(BKFL9_STR_RCK(AB558,X558),1))))</f>
        <v/>
      </c>
    </row>
    <row r="559" spans="1:50" x14ac:dyDescent="0.25">
      <c r="A559" s="82" t="str">
        <f>IF(Input!A559="","",Input!A559)</f>
        <v/>
      </c>
      <c r="B559" s="82" t="str">
        <f>IF(Input!B559="","",Input!B559)</f>
        <v/>
      </c>
      <c r="C559" s="82" t="str">
        <f>IF(Input!D559="","",Input!D559)</f>
        <v/>
      </c>
      <c r="D559" s="82" t="str">
        <f>IF(Input!E559="","",Input!E559)</f>
        <v/>
      </c>
      <c r="E559" s="82" t="str">
        <f>IF(Input!F559="","",Input!F559)</f>
        <v/>
      </c>
      <c r="F559" s="82" t="str">
        <f>IF(Input!G559="","",Input!G559)</f>
        <v/>
      </c>
      <c r="G559" s="83" t="str">
        <f>IF(Input!H559="","",Input!H559)</f>
        <v/>
      </c>
      <c r="H559" s="82" t="str">
        <f>IF(Input!I559="","",Input!I559)</f>
        <v/>
      </c>
      <c r="I559" s="82" t="str">
        <f>IF(Input!J559="","",Input!J559)</f>
        <v/>
      </c>
      <c r="J559" s="82" t="str">
        <f>IF(Input!K559="","",Input!K559)</f>
        <v/>
      </c>
      <c r="K559" s="82" t="str">
        <f>IF(Input!L559="","",Input!L559)</f>
        <v/>
      </c>
      <c r="L559" s="70" t="str">
        <f>IF(B559="","",IF(B559="Box",4,IF(AND(Project!$B$12&gt;0,ISNUMBER(Project!$B$12)),Project!$B$12,12)))</f>
        <v/>
      </c>
      <c r="M559" s="66" t="str">
        <f t="shared" si="56"/>
        <v/>
      </c>
      <c r="N559" s="66" t="str">
        <f t="shared" si="57"/>
        <v/>
      </c>
      <c r="O559" s="67" t="str" cm="1">
        <f t="array" ref="O559">IF(A559="","",ROUND(IF(B559="Circular",Circular(M559),IF(B559="Box",Box(M559,N559),Elliptical(M559,N559))),3))</f>
        <v/>
      </c>
      <c r="P559" s="66" t="str">
        <f t="shared" si="58"/>
        <v/>
      </c>
      <c r="Q559" s="66" t="str" cm="1">
        <f t="array" ref="Q559">IF(M559="","",ROUND(W(M559),2))</f>
        <v/>
      </c>
      <c r="R559" s="66" t="str" cm="1">
        <f t="array" ref="R559">IF(M559="","",ROUND(Wb(Q559,M559),2))</f>
        <v/>
      </c>
      <c r="S559" s="66" t="str" cm="1">
        <f t="array" ref="S559">IF(R559="","",ROUND(K(R559,N559,L559),2))</f>
        <v/>
      </c>
      <c r="T559" s="66" t="str" cm="1">
        <f t="array" ref="T559">IF(S559="","",ROUND(K_3(S559,P559,L559),2))</f>
        <v/>
      </c>
      <c r="U559" s="66" t="str" cm="1">
        <f t="array" ref="U559">IF(S559="","",ROUND(Wt(I559,S559,L559),2))</f>
        <v/>
      </c>
      <c r="V559" s="92" t="str" cm="1">
        <f t="array" ref="V559">IF(A559="","",MAX(ROUND(L_B2(K559,N559),2),0))</f>
        <v/>
      </c>
      <c r="W559" s="92" t="str" cm="1">
        <f t="array" ref="W559">IF(A559="","",MAX(ROUND(L_Tc(K559,I559,N559),2),0))</f>
        <v/>
      </c>
      <c r="X559" s="92" t="str" cm="1">
        <f t="array" ref="X559">IF(N559="","",ROUND(L_Vc(K559,P559,N559),2))</f>
        <v/>
      </c>
      <c r="Y559" s="92" t="str">
        <f t="shared" si="59"/>
        <v/>
      </c>
      <c r="Z559" s="92" t="str">
        <f t="shared" si="60"/>
        <v/>
      </c>
      <c r="AA559" s="92" t="str">
        <f t="shared" si="61"/>
        <v/>
      </c>
      <c r="AB559" s="76" t="str" cm="1">
        <f t="array" ref="AB559">IF(A559="","",AREA_F(IF(RIGHT(G559,4)="ment",P559,I559),R559))</f>
        <v/>
      </c>
      <c r="AC559" s="76" t="str" cm="1">
        <f t="array" ref="AC559">IF(A559="","",ROUND(AREA_BC(R559,S559,N559,O559),2))</f>
        <v/>
      </c>
      <c r="AD559" s="76" t="str">
        <f t="shared" si="62"/>
        <v/>
      </c>
      <c r="AE559" s="76" t="str" cm="1">
        <f t="array" ref="AE559">IF(A559="","",ROUND(AREA_CT(S559,U559,I559),2))</f>
        <v/>
      </c>
      <c r="AF559" s="76" t="str" cm="1">
        <f t="array" ref="AF559">IF(A559="","",ROUND(AREA_VT(T559,U559,I559,P559),2))</f>
        <v/>
      </c>
      <c r="AG559" s="96" t="str" cm="1">
        <f t="array" ref="AG559">IF(A559="","",IF(INDEX(Table_Methods!A:F,MATCH(G559,Table_Methods!B:B,0),1)&lt;&gt;"BKFL1","",MAX(0,ROUND(BKFL1_CEB(AC559,AE559,AH559,F559,F559,J559),1))))</f>
        <v/>
      </c>
      <c r="AH559" s="96" t="str" cm="1">
        <f t="array" ref="AH559">IF(A559="","",IF(INDEX(Table_Methods!A:F,MATCH(G559,Table_Methods!B:B,0),1)&lt;&gt;"BKFL1","",MAX(0,ROUND(BKFL1_STR_NRK(AC559,AE559,K559,V559,W559),1))))</f>
        <v/>
      </c>
      <c r="AI559" s="96" t="str" cm="1">
        <f t="array" ref="AI559">IF(A559="","",IF(INDEX(Table_Methods!A:F,MATCH(G559,Table_Methods!B:B,0),1)&lt;&gt;"BKFL1","",MAX(0,ROUND(BKFL1_STR_RCK(AB559,F559),1))))</f>
        <v/>
      </c>
      <c r="AJ559" s="96" t="str" cm="1">
        <f t="array" ref="AJ559">IF(A559="","",IF(INDEX(Table_Methods!A:F,MATCH(G559,Table_Methods!B:B,0),1)&lt;&gt;"BKFL2","",MAX(0,ROUND(BKFL2_CEB(AC559,AD559,AK559,F559,F559,J559),1))))</f>
        <v/>
      </c>
      <c r="AK559" s="96" t="str" cm="1">
        <f t="array" ref="AK559">IF(A559="","",IF(INDEX(Table_Methods!A:F,MATCH(G559,Table_Methods!B:B,0),1)&lt;&gt;"BKFL2","",MAX(0,ROUND(BKFL2_STR_NRK(AC559,AD559,K559,V559,X559),1))))</f>
        <v/>
      </c>
      <c r="AL559" s="96" t="str" cm="1">
        <f t="array" ref="AL559">IF(A559="","",IF(INDEX(Table_Methods!A:F,MATCH(G559,Table_Methods!B:B,0),1)&lt;&gt;"BKFL2","",MAX(0,ROUND(BKFL2_STR_RCK(AB559,F559),1))))</f>
        <v/>
      </c>
      <c r="AM559" s="96" t="str" cm="1">
        <f t="array" ref="AM559">IF(A559="","",IF(INDEX(Table_Methods!A:F,MATCH(G559,Table_Methods!B:B,0),1)&lt;&gt;"BKFL3","",MAX(0,ROUND(BKFL3_STR(AC559+AE559,K559),1))))</f>
        <v/>
      </c>
      <c r="AN559" s="96" t="str" cm="1">
        <f t="array" ref="AN559">IF(A559="","",IF(INDEX(Table_Methods!A:F,MATCH(G559,Table_Methods!B:B,0),1)&lt;&gt;"BKFL6","",MAX(0,ROUND(BKFL6_CEB(AC559,AE559,AO559,F559,F559,J559),1))))</f>
        <v/>
      </c>
      <c r="AO559" s="97" t="str" cm="1">
        <f t="array" ref="AO559">IF(A559="","",IF(INDEX(Table_Methods!A:F,MATCH(G559,Table_Methods!B:B,0),1)&lt;&gt;"BKFL6","",MAX(0,ROUND(BKFL6_STR_NRK(AC559,K559,V559),1))))</f>
        <v/>
      </c>
      <c r="AP559" s="96" t="str" cm="1">
        <f t="array" ref="AP559">IF(A559="","",IF(INDEX(Table_Methods!A:F,MATCH(G559,Table_Methods!B:B,0),1)&lt;&gt;"BKFL6","",MAX(0,ROUND(BKFL6_STR_RCK(AB559,F559),1))))</f>
        <v/>
      </c>
      <c r="AQ559" s="97" t="str" cm="1">
        <f t="array" ref="AQ559">IF(A559="","",IF(INDEX(Table_Methods!A:F,MATCH(G559,Table_Methods!B:B,0),1)&lt;&gt;"BKFL7","",MAX(0,ROUND(BKFL7_CEB(AC559,AD559,AR559,F559,F559,J559),1))))</f>
        <v/>
      </c>
      <c r="AR559" s="96" t="str" cm="1">
        <f t="array" ref="AR559">IF(A559="","",IF(INDEX(Table_Methods!A:F,MATCH(G559,Table_Methods!B:B,0),1)&lt;&gt;"BKFL7","",MAX(0,ROUND(BKFL7_STR_NRK(AC559,K559,V559),1))))</f>
        <v/>
      </c>
      <c r="AS559" s="96" t="str" cm="1">
        <f t="array" ref="AS559">IF(A559="","",IF(INDEX(Table_Methods!A:F,MATCH(G559,Table_Methods!B:B,0),1)&lt;&gt;"BKFL7","",MAX(0,ROUND(BKFL7_STR_RCK(AB559,F559),1))))</f>
        <v/>
      </c>
      <c r="AT559" s="97" t="str" cm="1">
        <f t="array" ref="AT559">IF(A559="","",IF(INDEX(Table_Methods!A:F,MATCH(G559,Table_Methods!B:B,0),1)&lt;&gt;"BKFL8","",MAX(0,ROUND(BKFL8_CEB(AF559,Z559,AA559),1))))</f>
        <v/>
      </c>
      <c r="AU559" s="96" t="str" cm="1">
        <f t="array" ref="AU559">IF(A559="","",IF(INDEX(Table_Methods!A:F,MATCH(G559,Table_Methods!B:B,0),1)&lt;&gt;"BKFL8","",MAX(0,ROUND(BKFL8_STR_NRK(AC559,AD559,X559,Y559,Z559),1))))</f>
        <v/>
      </c>
      <c r="AV559" s="96" t="str" cm="1">
        <f t="array" ref="AV559">IF(A559="","",IF(INDEX(Table_Methods!A:F,MATCH(G559,Table_Methods!B:B,0),1)&lt;&gt;"BKFL8","",MAX(0,ROUND(BKFL8_STR_RCK(AB559,X559),1))))</f>
        <v/>
      </c>
      <c r="AW559" s="96" t="str" cm="1">
        <f t="array" ref="AW559">IF(A559="","",IF(INDEX(Table_Methods!A:F,MATCH(G559,Table_Methods!B:B,0),1)&lt;&gt;"BKFL9","",MAX(0,ROUND(BKFL9_STR_NRK(AC559,AD559,X559,Y559,Z559),1))))</f>
        <v/>
      </c>
      <c r="AX559" s="96" t="str" cm="1">
        <f t="array" ref="AX559">IF(A559="","",IF(INDEX(Table_Methods!A:F,MATCH(G559,Table_Methods!B:B,0),1)&lt;&gt;"BKFL9","",MAX(0,ROUND(BKFL9_STR_RCK(AB559,X559),1))))</f>
        <v/>
      </c>
    </row>
    <row r="560" spans="1:50" x14ac:dyDescent="0.25">
      <c r="A560" s="82" t="str">
        <f>IF(Input!A560="","",Input!A560)</f>
        <v/>
      </c>
      <c r="B560" s="82" t="str">
        <f>IF(Input!B560="","",Input!B560)</f>
        <v/>
      </c>
      <c r="C560" s="82" t="str">
        <f>IF(Input!D560="","",Input!D560)</f>
        <v/>
      </c>
      <c r="D560" s="82" t="str">
        <f>IF(Input!E560="","",Input!E560)</f>
        <v/>
      </c>
      <c r="E560" s="82" t="str">
        <f>IF(Input!F560="","",Input!F560)</f>
        <v/>
      </c>
      <c r="F560" s="82" t="str">
        <f>IF(Input!G560="","",Input!G560)</f>
        <v/>
      </c>
      <c r="G560" s="83" t="str">
        <f>IF(Input!H560="","",Input!H560)</f>
        <v/>
      </c>
      <c r="H560" s="82" t="str">
        <f>IF(Input!I560="","",Input!I560)</f>
        <v/>
      </c>
      <c r="I560" s="82" t="str">
        <f>IF(Input!J560="","",Input!J560)</f>
        <v/>
      </c>
      <c r="J560" s="82" t="str">
        <f>IF(Input!K560="","",Input!K560)</f>
        <v/>
      </c>
      <c r="K560" s="82" t="str">
        <f>IF(Input!L560="","",Input!L560)</f>
        <v/>
      </c>
      <c r="L560" s="70" t="str">
        <f>IF(B560="","",IF(B560="Box",4,IF(AND(Project!$B$12&gt;0,ISNUMBER(Project!$B$12)),Project!$B$12,12)))</f>
        <v/>
      </c>
      <c r="M560" s="66" t="str">
        <f t="shared" si="56"/>
        <v/>
      </c>
      <c r="N560" s="66" t="str">
        <f t="shared" si="57"/>
        <v/>
      </c>
      <c r="O560" s="67" t="str" cm="1">
        <f t="array" ref="O560">IF(A560="","",ROUND(IF(B560="Circular",Circular(M560),IF(B560="Box",Box(M560,N560),Elliptical(M560,N560))),3))</f>
        <v/>
      </c>
      <c r="P560" s="66" t="str">
        <f t="shared" si="58"/>
        <v/>
      </c>
      <c r="Q560" s="66" t="str" cm="1">
        <f t="array" ref="Q560">IF(M560="","",ROUND(W(M560),2))</f>
        <v/>
      </c>
      <c r="R560" s="66" t="str" cm="1">
        <f t="array" ref="R560">IF(M560="","",ROUND(Wb(Q560,M560),2))</f>
        <v/>
      </c>
      <c r="S560" s="66" t="str" cm="1">
        <f t="array" ref="S560">IF(R560="","",ROUND(K(R560,N560,L560),2))</f>
        <v/>
      </c>
      <c r="T560" s="66" t="str" cm="1">
        <f t="array" ref="T560">IF(S560="","",ROUND(K_3(S560,P560,L560),2))</f>
        <v/>
      </c>
      <c r="U560" s="66" t="str" cm="1">
        <f t="array" ref="U560">IF(S560="","",ROUND(Wt(I560,S560,L560),2))</f>
        <v/>
      </c>
      <c r="V560" s="92" t="str" cm="1">
        <f t="array" ref="V560">IF(A560="","",MAX(ROUND(L_B2(K560,N560),2),0))</f>
        <v/>
      </c>
      <c r="W560" s="92" t="str" cm="1">
        <f t="array" ref="W560">IF(A560="","",MAX(ROUND(L_Tc(K560,I560,N560),2),0))</f>
        <v/>
      </c>
      <c r="X560" s="92" t="str" cm="1">
        <f t="array" ref="X560">IF(N560="","",ROUND(L_Vc(K560,P560,N560),2))</f>
        <v/>
      </c>
      <c r="Y560" s="92" t="str">
        <f t="shared" si="59"/>
        <v/>
      </c>
      <c r="Z560" s="92" t="str">
        <f t="shared" si="60"/>
        <v/>
      </c>
      <c r="AA560" s="92" t="str">
        <f t="shared" si="61"/>
        <v/>
      </c>
      <c r="AB560" s="76" t="str" cm="1">
        <f t="array" ref="AB560">IF(A560="","",AREA_F(IF(RIGHT(G560,4)="ment",P560,I560),R560))</f>
        <v/>
      </c>
      <c r="AC560" s="76" t="str" cm="1">
        <f t="array" ref="AC560">IF(A560="","",ROUND(AREA_BC(R560,S560,N560,O560),2))</f>
        <v/>
      </c>
      <c r="AD560" s="76" t="str">
        <f t="shared" si="62"/>
        <v/>
      </c>
      <c r="AE560" s="76" t="str" cm="1">
        <f t="array" ref="AE560">IF(A560="","",ROUND(AREA_CT(S560,U560,I560),2))</f>
        <v/>
      </c>
      <c r="AF560" s="76" t="str" cm="1">
        <f t="array" ref="AF560">IF(A560="","",ROUND(AREA_VT(T560,U560,I560,P560),2))</f>
        <v/>
      </c>
      <c r="AG560" s="96" t="str" cm="1">
        <f t="array" ref="AG560">IF(A560="","",IF(INDEX(Table_Methods!A:F,MATCH(G560,Table_Methods!B:B,0),1)&lt;&gt;"BKFL1","",MAX(0,ROUND(BKFL1_CEB(AC560,AE560,AH560,F560,F560,J560),1))))</f>
        <v/>
      </c>
      <c r="AH560" s="96" t="str" cm="1">
        <f t="array" ref="AH560">IF(A560="","",IF(INDEX(Table_Methods!A:F,MATCH(G560,Table_Methods!B:B,0),1)&lt;&gt;"BKFL1","",MAX(0,ROUND(BKFL1_STR_NRK(AC560,AE560,K560,V560,W560),1))))</f>
        <v/>
      </c>
      <c r="AI560" s="96" t="str" cm="1">
        <f t="array" ref="AI560">IF(A560="","",IF(INDEX(Table_Methods!A:F,MATCH(G560,Table_Methods!B:B,0),1)&lt;&gt;"BKFL1","",MAX(0,ROUND(BKFL1_STR_RCK(AB560,F560),1))))</f>
        <v/>
      </c>
      <c r="AJ560" s="96" t="str" cm="1">
        <f t="array" ref="AJ560">IF(A560="","",IF(INDEX(Table_Methods!A:F,MATCH(G560,Table_Methods!B:B,0),1)&lt;&gt;"BKFL2","",MAX(0,ROUND(BKFL2_CEB(AC560,AD560,AK560,F560,F560,J560),1))))</f>
        <v/>
      </c>
      <c r="AK560" s="96" t="str" cm="1">
        <f t="array" ref="AK560">IF(A560="","",IF(INDEX(Table_Methods!A:F,MATCH(G560,Table_Methods!B:B,0),1)&lt;&gt;"BKFL2","",MAX(0,ROUND(BKFL2_STR_NRK(AC560,AD560,K560,V560,X560),1))))</f>
        <v/>
      </c>
      <c r="AL560" s="96" t="str" cm="1">
        <f t="array" ref="AL560">IF(A560="","",IF(INDEX(Table_Methods!A:F,MATCH(G560,Table_Methods!B:B,0),1)&lt;&gt;"BKFL2","",MAX(0,ROUND(BKFL2_STR_RCK(AB560,F560),1))))</f>
        <v/>
      </c>
      <c r="AM560" s="96" t="str" cm="1">
        <f t="array" ref="AM560">IF(A560="","",IF(INDEX(Table_Methods!A:F,MATCH(G560,Table_Methods!B:B,0),1)&lt;&gt;"BKFL3","",MAX(0,ROUND(BKFL3_STR(AC560+AE560,K560),1))))</f>
        <v/>
      </c>
      <c r="AN560" s="96" t="str" cm="1">
        <f t="array" ref="AN560">IF(A560="","",IF(INDEX(Table_Methods!A:F,MATCH(G560,Table_Methods!B:B,0),1)&lt;&gt;"BKFL6","",MAX(0,ROUND(BKFL6_CEB(AC560,AE560,AO560,F560,F560,J560),1))))</f>
        <v/>
      </c>
      <c r="AO560" s="97" t="str" cm="1">
        <f t="array" ref="AO560">IF(A560="","",IF(INDEX(Table_Methods!A:F,MATCH(G560,Table_Methods!B:B,0),1)&lt;&gt;"BKFL6","",MAX(0,ROUND(BKFL6_STR_NRK(AC560,K560,V560),1))))</f>
        <v/>
      </c>
      <c r="AP560" s="96" t="str" cm="1">
        <f t="array" ref="AP560">IF(A560="","",IF(INDEX(Table_Methods!A:F,MATCH(G560,Table_Methods!B:B,0),1)&lt;&gt;"BKFL6","",MAX(0,ROUND(BKFL6_STR_RCK(AB560,F560),1))))</f>
        <v/>
      </c>
      <c r="AQ560" s="97" t="str" cm="1">
        <f t="array" ref="AQ560">IF(A560="","",IF(INDEX(Table_Methods!A:F,MATCH(G560,Table_Methods!B:B,0),1)&lt;&gt;"BKFL7","",MAX(0,ROUND(BKFL7_CEB(AC560,AD560,AR560,F560,F560,J560),1))))</f>
        <v/>
      </c>
      <c r="AR560" s="96" t="str" cm="1">
        <f t="array" ref="AR560">IF(A560="","",IF(INDEX(Table_Methods!A:F,MATCH(G560,Table_Methods!B:B,0),1)&lt;&gt;"BKFL7","",MAX(0,ROUND(BKFL7_STR_NRK(AC560,K560,V560),1))))</f>
        <v/>
      </c>
      <c r="AS560" s="96" t="str" cm="1">
        <f t="array" ref="AS560">IF(A560="","",IF(INDEX(Table_Methods!A:F,MATCH(G560,Table_Methods!B:B,0),1)&lt;&gt;"BKFL7","",MAX(0,ROUND(BKFL7_STR_RCK(AB560,F560),1))))</f>
        <v/>
      </c>
      <c r="AT560" s="97" t="str" cm="1">
        <f t="array" ref="AT560">IF(A560="","",IF(INDEX(Table_Methods!A:F,MATCH(G560,Table_Methods!B:B,0),1)&lt;&gt;"BKFL8","",MAX(0,ROUND(BKFL8_CEB(AF560,Z560,AA560),1))))</f>
        <v/>
      </c>
      <c r="AU560" s="96" t="str" cm="1">
        <f t="array" ref="AU560">IF(A560="","",IF(INDEX(Table_Methods!A:F,MATCH(G560,Table_Methods!B:B,0),1)&lt;&gt;"BKFL8","",MAX(0,ROUND(BKFL8_STR_NRK(AC560,AD560,X560,Y560,Z560),1))))</f>
        <v/>
      </c>
      <c r="AV560" s="96" t="str" cm="1">
        <f t="array" ref="AV560">IF(A560="","",IF(INDEX(Table_Methods!A:F,MATCH(G560,Table_Methods!B:B,0),1)&lt;&gt;"BKFL8","",MAX(0,ROUND(BKFL8_STR_RCK(AB560,X560),1))))</f>
        <v/>
      </c>
      <c r="AW560" s="96" t="str" cm="1">
        <f t="array" ref="AW560">IF(A560="","",IF(INDEX(Table_Methods!A:F,MATCH(G560,Table_Methods!B:B,0),1)&lt;&gt;"BKFL9","",MAX(0,ROUND(BKFL9_STR_NRK(AC560,AD560,X560,Y560,Z560),1))))</f>
        <v/>
      </c>
      <c r="AX560" s="96" t="str" cm="1">
        <f t="array" ref="AX560">IF(A560="","",IF(INDEX(Table_Methods!A:F,MATCH(G560,Table_Methods!B:B,0),1)&lt;&gt;"BKFL9","",MAX(0,ROUND(BKFL9_STR_RCK(AB560,X560),1))))</f>
        <v/>
      </c>
    </row>
    <row r="561" spans="1:50" x14ac:dyDescent="0.25">
      <c r="A561" s="82" t="str">
        <f>IF(Input!A561="","",Input!A561)</f>
        <v/>
      </c>
      <c r="B561" s="82" t="str">
        <f>IF(Input!B561="","",Input!B561)</f>
        <v/>
      </c>
      <c r="C561" s="82" t="str">
        <f>IF(Input!D561="","",Input!D561)</f>
        <v/>
      </c>
      <c r="D561" s="82" t="str">
        <f>IF(Input!E561="","",Input!E561)</f>
        <v/>
      </c>
      <c r="E561" s="82" t="str">
        <f>IF(Input!F561="","",Input!F561)</f>
        <v/>
      </c>
      <c r="F561" s="82" t="str">
        <f>IF(Input!G561="","",Input!G561)</f>
        <v/>
      </c>
      <c r="G561" s="83" t="str">
        <f>IF(Input!H561="","",Input!H561)</f>
        <v/>
      </c>
      <c r="H561" s="82" t="str">
        <f>IF(Input!I561="","",Input!I561)</f>
        <v/>
      </c>
      <c r="I561" s="82" t="str">
        <f>IF(Input!J561="","",Input!J561)</f>
        <v/>
      </c>
      <c r="J561" s="82" t="str">
        <f>IF(Input!K561="","",Input!K561)</f>
        <v/>
      </c>
      <c r="K561" s="82" t="str">
        <f>IF(Input!L561="","",Input!L561)</f>
        <v/>
      </c>
      <c r="L561" s="70" t="str">
        <f>IF(B561="","",IF(B561="Box",4,IF(AND(Project!$B$12&gt;0,ISNUMBER(Project!$B$12)),Project!$B$12,12)))</f>
        <v/>
      </c>
      <c r="M561" s="66" t="str">
        <f t="shared" si="56"/>
        <v/>
      </c>
      <c r="N561" s="66" t="str">
        <f t="shared" si="57"/>
        <v/>
      </c>
      <c r="O561" s="67" t="str" cm="1">
        <f t="array" ref="O561">IF(A561="","",ROUND(IF(B561="Circular",Circular(M561),IF(B561="Box",Box(M561,N561),Elliptical(M561,N561))),3))</f>
        <v/>
      </c>
      <c r="P561" s="66" t="str">
        <f t="shared" si="58"/>
        <v/>
      </c>
      <c r="Q561" s="66" t="str" cm="1">
        <f t="array" ref="Q561">IF(M561="","",ROUND(W(M561),2))</f>
        <v/>
      </c>
      <c r="R561" s="66" t="str" cm="1">
        <f t="array" ref="R561">IF(M561="","",ROUND(Wb(Q561,M561),2))</f>
        <v/>
      </c>
      <c r="S561" s="66" t="str" cm="1">
        <f t="array" ref="S561">IF(R561="","",ROUND(K(R561,N561,L561),2))</f>
        <v/>
      </c>
      <c r="T561" s="66" t="str" cm="1">
        <f t="array" ref="T561">IF(S561="","",ROUND(K_3(S561,P561,L561),2))</f>
        <v/>
      </c>
      <c r="U561" s="66" t="str" cm="1">
        <f t="array" ref="U561">IF(S561="","",ROUND(Wt(I561,S561,L561),2))</f>
        <v/>
      </c>
      <c r="V561" s="92" t="str" cm="1">
        <f t="array" ref="V561">IF(A561="","",MAX(ROUND(L_B2(K561,N561),2),0))</f>
        <v/>
      </c>
      <c r="W561" s="92" t="str" cm="1">
        <f t="array" ref="W561">IF(A561="","",MAX(ROUND(L_Tc(K561,I561,N561),2),0))</f>
        <v/>
      </c>
      <c r="X561" s="92" t="str" cm="1">
        <f t="array" ref="X561">IF(N561="","",ROUND(L_Vc(K561,P561,N561),2))</f>
        <v/>
      </c>
      <c r="Y561" s="92" t="str">
        <f t="shared" si="59"/>
        <v/>
      </c>
      <c r="Z561" s="92" t="str">
        <f t="shared" si="60"/>
        <v/>
      </c>
      <c r="AA561" s="92" t="str">
        <f t="shared" si="61"/>
        <v/>
      </c>
      <c r="AB561" s="76" t="str" cm="1">
        <f t="array" ref="AB561">IF(A561="","",AREA_F(IF(RIGHT(G561,4)="ment",P561,I561),R561))</f>
        <v/>
      </c>
      <c r="AC561" s="76" t="str" cm="1">
        <f t="array" ref="AC561">IF(A561="","",ROUND(AREA_BC(R561,S561,N561,O561),2))</f>
        <v/>
      </c>
      <c r="AD561" s="76" t="str">
        <f t="shared" si="62"/>
        <v/>
      </c>
      <c r="AE561" s="76" t="str" cm="1">
        <f t="array" ref="AE561">IF(A561="","",ROUND(AREA_CT(S561,U561,I561),2))</f>
        <v/>
      </c>
      <c r="AF561" s="76" t="str" cm="1">
        <f t="array" ref="AF561">IF(A561="","",ROUND(AREA_VT(T561,U561,I561,P561),2))</f>
        <v/>
      </c>
      <c r="AG561" s="96" t="str" cm="1">
        <f t="array" ref="AG561">IF(A561="","",IF(INDEX(Table_Methods!A:F,MATCH(G561,Table_Methods!B:B,0),1)&lt;&gt;"BKFL1","",MAX(0,ROUND(BKFL1_CEB(AC561,AE561,AH561,F561,F561,J561),1))))</f>
        <v/>
      </c>
      <c r="AH561" s="96" t="str" cm="1">
        <f t="array" ref="AH561">IF(A561="","",IF(INDEX(Table_Methods!A:F,MATCH(G561,Table_Methods!B:B,0),1)&lt;&gt;"BKFL1","",MAX(0,ROUND(BKFL1_STR_NRK(AC561,AE561,K561,V561,W561),1))))</f>
        <v/>
      </c>
      <c r="AI561" s="96" t="str" cm="1">
        <f t="array" ref="AI561">IF(A561="","",IF(INDEX(Table_Methods!A:F,MATCH(G561,Table_Methods!B:B,0),1)&lt;&gt;"BKFL1","",MAX(0,ROUND(BKFL1_STR_RCK(AB561,F561),1))))</f>
        <v/>
      </c>
      <c r="AJ561" s="96" t="str" cm="1">
        <f t="array" ref="AJ561">IF(A561="","",IF(INDEX(Table_Methods!A:F,MATCH(G561,Table_Methods!B:B,0),1)&lt;&gt;"BKFL2","",MAX(0,ROUND(BKFL2_CEB(AC561,AD561,AK561,F561,F561,J561),1))))</f>
        <v/>
      </c>
      <c r="AK561" s="96" t="str" cm="1">
        <f t="array" ref="AK561">IF(A561="","",IF(INDEX(Table_Methods!A:F,MATCH(G561,Table_Methods!B:B,0),1)&lt;&gt;"BKFL2","",MAX(0,ROUND(BKFL2_STR_NRK(AC561,AD561,K561,V561,X561),1))))</f>
        <v/>
      </c>
      <c r="AL561" s="96" t="str" cm="1">
        <f t="array" ref="AL561">IF(A561="","",IF(INDEX(Table_Methods!A:F,MATCH(G561,Table_Methods!B:B,0),1)&lt;&gt;"BKFL2","",MAX(0,ROUND(BKFL2_STR_RCK(AB561,F561),1))))</f>
        <v/>
      </c>
      <c r="AM561" s="96" t="str" cm="1">
        <f t="array" ref="AM561">IF(A561="","",IF(INDEX(Table_Methods!A:F,MATCH(G561,Table_Methods!B:B,0),1)&lt;&gt;"BKFL3","",MAX(0,ROUND(BKFL3_STR(AC561+AE561,K561),1))))</f>
        <v/>
      </c>
      <c r="AN561" s="96" t="str" cm="1">
        <f t="array" ref="AN561">IF(A561="","",IF(INDEX(Table_Methods!A:F,MATCH(G561,Table_Methods!B:B,0),1)&lt;&gt;"BKFL6","",MAX(0,ROUND(BKFL6_CEB(AC561,AE561,AO561,F561,F561,J561),1))))</f>
        <v/>
      </c>
      <c r="AO561" s="97" t="str" cm="1">
        <f t="array" ref="AO561">IF(A561="","",IF(INDEX(Table_Methods!A:F,MATCH(G561,Table_Methods!B:B,0),1)&lt;&gt;"BKFL6","",MAX(0,ROUND(BKFL6_STR_NRK(AC561,K561,V561),1))))</f>
        <v/>
      </c>
      <c r="AP561" s="96" t="str" cm="1">
        <f t="array" ref="AP561">IF(A561="","",IF(INDEX(Table_Methods!A:F,MATCH(G561,Table_Methods!B:B,0),1)&lt;&gt;"BKFL6","",MAX(0,ROUND(BKFL6_STR_RCK(AB561,F561),1))))</f>
        <v/>
      </c>
      <c r="AQ561" s="97" t="str" cm="1">
        <f t="array" ref="AQ561">IF(A561="","",IF(INDEX(Table_Methods!A:F,MATCH(G561,Table_Methods!B:B,0),1)&lt;&gt;"BKFL7","",MAX(0,ROUND(BKFL7_CEB(AC561,AD561,AR561,F561,F561,J561),1))))</f>
        <v/>
      </c>
      <c r="AR561" s="96" t="str" cm="1">
        <f t="array" ref="AR561">IF(A561="","",IF(INDEX(Table_Methods!A:F,MATCH(G561,Table_Methods!B:B,0),1)&lt;&gt;"BKFL7","",MAX(0,ROUND(BKFL7_STR_NRK(AC561,K561,V561),1))))</f>
        <v/>
      </c>
      <c r="AS561" s="96" t="str" cm="1">
        <f t="array" ref="AS561">IF(A561="","",IF(INDEX(Table_Methods!A:F,MATCH(G561,Table_Methods!B:B,0),1)&lt;&gt;"BKFL7","",MAX(0,ROUND(BKFL7_STR_RCK(AB561,F561),1))))</f>
        <v/>
      </c>
      <c r="AT561" s="97" t="str" cm="1">
        <f t="array" ref="AT561">IF(A561="","",IF(INDEX(Table_Methods!A:F,MATCH(G561,Table_Methods!B:B,0),1)&lt;&gt;"BKFL8","",MAX(0,ROUND(BKFL8_CEB(AF561,Z561,AA561),1))))</f>
        <v/>
      </c>
      <c r="AU561" s="96" t="str" cm="1">
        <f t="array" ref="AU561">IF(A561="","",IF(INDEX(Table_Methods!A:F,MATCH(G561,Table_Methods!B:B,0),1)&lt;&gt;"BKFL8","",MAX(0,ROUND(BKFL8_STR_NRK(AC561,AD561,X561,Y561,Z561),1))))</f>
        <v/>
      </c>
      <c r="AV561" s="96" t="str" cm="1">
        <f t="array" ref="AV561">IF(A561="","",IF(INDEX(Table_Methods!A:F,MATCH(G561,Table_Methods!B:B,0),1)&lt;&gt;"BKFL8","",MAX(0,ROUND(BKFL8_STR_RCK(AB561,X561),1))))</f>
        <v/>
      </c>
      <c r="AW561" s="96" t="str" cm="1">
        <f t="array" ref="AW561">IF(A561="","",IF(INDEX(Table_Methods!A:F,MATCH(G561,Table_Methods!B:B,0),1)&lt;&gt;"BKFL9","",MAX(0,ROUND(BKFL9_STR_NRK(AC561,AD561,X561,Y561,Z561),1))))</f>
        <v/>
      </c>
      <c r="AX561" s="96" t="str" cm="1">
        <f t="array" ref="AX561">IF(A561="","",IF(INDEX(Table_Methods!A:F,MATCH(G561,Table_Methods!B:B,0),1)&lt;&gt;"BKFL9","",MAX(0,ROUND(BKFL9_STR_RCK(AB561,X561),1))))</f>
        <v/>
      </c>
    </row>
    <row r="562" spans="1:50" x14ac:dyDescent="0.25">
      <c r="A562" s="82" t="str">
        <f>IF(Input!A562="","",Input!A562)</f>
        <v/>
      </c>
      <c r="B562" s="82" t="str">
        <f>IF(Input!B562="","",Input!B562)</f>
        <v/>
      </c>
      <c r="C562" s="82" t="str">
        <f>IF(Input!D562="","",Input!D562)</f>
        <v/>
      </c>
      <c r="D562" s="82" t="str">
        <f>IF(Input!E562="","",Input!E562)</f>
        <v/>
      </c>
      <c r="E562" s="82" t="str">
        <f>IF(Input!F562="","",Input!F562)</f>
        <v/>
      </c>
      <c r="F562" s="82" t="str">
        <f>IF(Input!G562="","",Input!G562)</f>
        <v/>
      </c>
      <c r="G562" s="83" t="str">
        <f>IF(Input!H562="","",Input!H562)</f>
        <v/>
      </c>
      <c r="H562" s="82" t="str">
        <f>IF(Input!I562="","",Input!I562)</f>
        <v/>
      </c>
      <c r="I562" s="82" t="str">
        <f>IF(Input!J562="","",Input!J562)</f>
        <v/>
      </c>
      <c r="J562" s="82" t="str">
        <f>IF(Input!K562="","",Input!K562)</f>
        <v/>
      </c>
      <c r="K562" s="82" t="str">
        <f>IF(Input!L562="","",Input!L562)</f>
        <v/>
      </c>
      <c r="L562" s="70" t="str">
        <f>IF(B562="","",IF(B562="Box",4,IF(AND(Project!$B$12&gt;0,ISNUMBER(Project!$B$12)),Project!$B$12,12)))</f>
        <v/>
      </c>
      <c r="M562" s="66" t="str">
        <f t="shared" si="56"/>
        <v/>
      </c>
      <c r="N562" s="66" t="str">
        <f t="shared" si="57"/>
        <v/>
      </c>
      <c r="O562" s="67" t="str" cm="1">
        <f t="array" ref="O562">IF(A562="","",ROUND(IF(B562="Circular",Circular(M562),IF(B562="Box",Box(M562,N562),Elliptical(M562,N562))),3))</f>
        <v/>
      </c>
      <c r="P562" s="66" t="str">
        <f t="shared" si="58"/>
        <v/>
      </c>
      <c r="Q562" s="66" t="str" cm="1">
        <f t="array" ref="Q562">IF(M562="","",ROUND(W(M562),2))</f>
        <v/>
      </c>
      <c r="R562" s="66" t="str" cm="1">
        <f t="array" ref="R562">IF(M562="","",ROUND(Wb(Q562,M562),2))</f>
        <v/>
      </c>
      <c r="S562" s="66" t="str" cm="1">
        <f t="array" ref="S562">IF(R562="","",ROUND(K(R562,N562,L562),2))</f>
        <v/>
      </c>
      <c r="T562" s="66" t="str" cm="1">
        <f t="array" ref="T562">IF(S562="","",ROUND(K_3(S562,P562,L562),2))</f>
        <v/>
      </c>
      <c r="U562" s="66" t="str" cm="1">
        <f t="array" ref="U562">IF(S562="","",ROUND(Wt(I562,S562,L562),2))</f>
        <v/>
      </c>
      <c r="V562" s="92" t="str" cm="1">
        <f t="array" ref="V562">IF(A562="","",MAX(ROUND(L_B2(K562,N562),2),0))</f>
        <v/>
      </c>
      <c r="W562" s="92" t="str" cm="1">
        <f t="array" ref="W562">IF(A562="","",MAX(ROUND(L_Tc(K562,I562,N562),2),0))</f>
        <v/>
      </c>
      <c r="X562" s="92" t="str" cm="1">
        <f t="array" ref="X562">IF(N562="","",ROUND(L_Vc(K562,P562,N562),2))</f>
        <v/>
      </c>
      <c r="Y562" s="92" t="str">
        <f t="shared" si="59"/>
        <v/>
      </c>
      <c r="Z562" s="92" t="str">
        <f t="shared" si="60"/>
        <v/>
      </c>
      <c r="AA562" s="92" t="str">
        <f t="shared" si="61"/>
        <v/>
      </c>
      <c r="AB562" s="76" t="str" cm="1">
        <f t="array" ref="AB562">IF(A562="","",AREA_F(IF(RIGHT(G562,4)="ment",P562,I562),R562))</f>
        <v/>
      </c>
      <c r="AC562" s="76" t="str" cm="1">
        <f t="array" ref="AC562">IF(A562="","",ROUND(AREA_BC(R562,S562,N562,O562),2))</f>
        <v/>
      </c>
      <c r="AD562" s="76" t="str">
        <f t="shared" si="62"/>
        <v/>
      </c>
      <c r="AE562" s="76" t="str" cm="1">
        <f t="array" ref="AE562">IF(A562="","",ROUND(AREA_CT(S562,U562,I562),2))</f>
        <v/>
      </c>
      <c r="AF562" s="76" t="str" cm="1">
        <f t="array" ref="AF562">IF(A562="","",ROUND(AREA_VT(T562,U562,I562,P562),2))</f>
        <v/>
      </c>
      <c r="AG562" s="96" t="str" cm="1">
        <f t="array" ref="AG562">IF(A562="","",IF(INDEX(Table_Methods!A:F,MATCH(G562,Table_Methods!B:B,0),1)&lt;&gt;"BKFL1","",MAX(0,ROUND(BKFL1_CEB(AC562,AE562,AH562,F562,F562,J562),1))))</f>
        <v/>
      </c>
      <c r="AH562" s="96" t="str" cm="1">
        <f t="array" ref="AH562">IF(A562="","",IF(INDEX(Table_Methods!A:F,MATCH(G562,Table_Methods!B:B,0),1)&lt;&gt;"BKFL1","",MAX(0,ROUND(BKFL1_STR_NRK(AC562,AE562,K562,V562,W562),1))))</f>
        <v/>
      </c>
      <c r="AI562" s="96" t="str" cm="1">
        <f t="array" ref="AI562">IF(A562="","",IF(INDEX(Table_Methods!A:F,MATCH(G562,Table_Methods!B:B,0),1)&lt;&gt;"BKFL1","",MAX(0,ROUND(BKFL1_STR_RCK(AB562,F562),1))))</f>
        <v/>
      </c>
      <c r="AJ562" s="96" t="str" cm="1">
        <f t="array" ref="AJ562">IF(A562="","",IF(INDEX(Table_Methods!A:F,MATCH(G562,Table_Methods!B:B,0),1)&lt;&gt;"BKFL2","",MAX(0,ROUND(BKFL2_CEB(AC562,AD562,AK562,F562,F562,J562),1))))</f>
        <v/>
      </c>
      <c r="AK562" s="96" t="str" cm="1">
        <f t="array" ref="AK562">IF(A562="","",IF(INDEX(Table_Methods!A:F,MATCH(G562,Table_Methods!B:B,0),1)&lt;&gt;"BKFL2","",MAX(0,ROUND(BKFL2_STR_NRK(AC562,AD562,K562,V562,X562),1))))</f>
        <v/>
      </c>
      <c r="AL562" s="96" t="str" cm="1">
        <f t="array" ref="AL562">IF(A562="","",IF(INDEX(Table_Methods!A:F,MATCH(G562,Table_Methods!B:B,0),1)&lt;&gt;"BKFL2","",MAX(0,ROUND(BKFL2_STR_RCK(AB562,F562),1))))</f>
        <v/>
      </c>
      <c r="AM562" s="96" t="str" cm="1">
        <f t="array" ref="AM562">IF(A562="","",IF(INDEX(Table_Methods!A:F,MATCH(G562,Table_Methods!B:B,0),1)&lt;&gt;"BKFL3","",MAX(0,ROUND(BKFL3_STR(AC562+AE562,K562),1))))</f>
        <v/>
      </c>
      <c r="AN562" s="96" t="str" cm="1">
        <f t="array" ref="AN562">IF(A562="","",IF(INDEX(Table_Methods!A:F,MATCH(G562,Table_Methods!B:B,0),1)&lt;&gt;"BKFL6","",MAX(0,ROUND(BKFL6_CEB(AC562,AE562,AO562,F562,F562,J562),1))))</f>
        <v/>
      </c>
      <c r="AO562" s="97" t="str" cm="1">
        <f t="array" ref="AO562">IF(A562="","",IF(INDEX(Table_Methods!A:F,MATCH(G562,Table_Methods!B:B,0),1)&lt;&gt;"BKFL6","",MAX(0,ROUND(BKFL6_STR_NRK(AC562,K562,V562),1))))</f>
        <v/>
      </c>
      <c r="AP562" s="96" t="str" cm="1">
        <f t="array" ref="AP562">IF(A562="","",IF(INDEX(Table_Methods!A:F,MATCH(G562,Table_Methods!B:B,0),1)&lt;&gt;"BKFL6","",MAX(0,ROUND(BKFL6_STR_RCK(AB562,F562),1))))</f>
        <v/>
      </c>
      <c r="AQ562" s="97" t="str" cm="1">
        <f t="array" ref="AQ562">IF(A562="","",IF(INDEX(Table_Methods!A:F,MATCH(G562,Table_Methods!B:B,0),1)&lt;&gt;"BKFL7","",MAX(0,ROUND(BKFL7_CEB(AC562,AD562,AR562,F562,F562,J562),1))))</f>
        <v/>
      </c>
      <c r="AR562" s="96" t="str" cm="1">
        <f t="array" ref="AR562">IF(A562="","",IF(INDEX(Table_Methods!A:F,MATCH(G562,Table_Methods!B:B,0),1)&lt;&gt;"BKFL7","",MAX(0,ROUND(BKFL7_STR_NRK(AC562,K562,V562),1))))</f>
        <v/>
      </c>
      <c r="AS562" s="96" t="str" cm="1">
        <f t="array" ref="AS562">IF(A562="","",IF(INDEX(Table_Methods!A:F,MATCH(G562,Table_Methods!B:B,0),1)&lt;&gt;"BKFL7","",MAX(0,ROUND(BKFL7_STR_RCK(AB562,F562),1))))</f>
        <v/>
      </c>
      <c r="AT562" s="97" t="str" cm="1">
        <f t="array" ref="AT562">IF(A562="","",IF(INDEX(Table_Methods!A:F,MATCH(G562,Table_Methods!B:B,0),1)&lt;&gt;"BKFL8","",MAX(0,ROUND(BKFL8_CEB(AF562,Z562,AA562),1))))</f>
        <v/>
      </c>
      <c r="AU562" s="96" t="str" cm="1">
        <f t="array" ref="AU562">IF(A562="","",IF(INDEX(Table_Methods!A:F,MATCH(G562,Table_Methods!B:B,0),1)&lt;&gt;"BKFL8","",MAX(0,ROUND(BKFL8_STR_NRK(AC562,AD562,X562,Y562,Z562),1))))</f>
        <v/>
      </c>
      <c r="AV562" s="96" t="str" cm="1">
        <f t="array" ref="AV562">IF(A562="","",IF(INDEX(Table_Methods!A:F,MATCH(G562,Table_Methods!B:B,0),1)&lt;&gt;"BKFL8","",MAX(0,ROUND(BKFL8_STR_RCK(AB562,X562),1))))</f>
        <v/>
      </c>
      <c r="AW562" s="96" t="str" cm="1">
        <f t="array" ref="AW562">IF(A562="","",IF(INDEX(Table_Methods!A:F,MATCH(G562,Table_Methods!B:B,0),1)&lt;&gt;"BKFL9","",MAX(0,ROUND(BKFL9_STR_NRK(AC562,AD562,X562,Y562,Z562),1))))</f>
        <v/>
      </c>
      <c r="AX562" s="96" t="str" cm="1">
        <f t="array" ref="AX562">IF(A562="","",IF(INDEX(Table_Methods!A:F,MATCH(G562,Table_Methods!B:B,0),1)&lt;&gt;"BKFL9","",MAX(0,ROUND(BKFL9_STR_RCK(AB562,X562),1))))</f>
        <v/>
      </c>
    </row>
    <row r="563" spans="1:50" x14ac:dyDescent="0.25">
      <c r="A563" s="82" t="str">
        <f>IF(Input!A563="","",Input!A563)</f>
        <v/>
      </c>
      <c r="B563" s="82" t="str">
        <f>IF(Input!B563="","",Input!B563)</f>
        <v/>
      </c>
      <c r="C563" s="82" t="str">
        <f>IF(Input!D563="","",Input!D563)</f>
        <v/>
      </c>
      <c r="D563" s="82" t="str">
        <f>IF(Input!E563="","",Input!E563)</f>
        <v/>
      </c>
      <c r="E563" s="82" t="str">
        <f>IF(Input!F563="","",Input!F563)</f>
        <v/>
      </c>
      <c r="F563" s="82" t="str">
        <f>IF(Input!G563="","",Input!G563)</f>
        <v/>
      </c>
      <c r="G563" s="83" t="str">
        <f>IF(Input!H563="","",Input!H563)</f>
        <v/>
      </c>
      <c r="H563" s="82" t="str">
        <f>IF(Input!I563="","",Input!I563)</f>
        <v/>
      </c>
      <c r="I563" s="82" t="str">
        <f>IF(Input!J563="","",Input!J563)</f>
        <v/>
      </c>
      <c r="J563" s="82" t="str">
        <f>IF(Input!K563="","",Input!K563)</f>
        <v/>
      </c>
      <c r="K563" s="82" t="str">
        <f>IF(Input!L563="","",Input!L563)</f>
        <v/>
      </c>
      <c r="L563" s="70" t="str">
        <f>IF(B563="","",IF(B563="Box",4,IF(AND(Project!$B$12&gt;0,ISNUMBER(Project!$B$12)),Project!$B$12,12)))</f>
        <v/>
      </c>
      <c r="M563" s="66" t="str">
        <f t="shared" si="56"/>
        <v/>
      </c>
      <c r="N563" s="66" t="str">
        <f t="shared" si="57"/>
        <v/>
      </c>
      <c r="O563" s="67" t="str" cm="1">
        <f t="array" ref="O563">IF(A563="","",ROUND(IF(B563="Circular",Circular(M563),IF(B563="Box",Box(M563,N563),Elliptical(M563,N563))),3))</f>
        <v/>
      </c>
      <c r="P563" s="66" t="str">
        <f t="shared" si="58"/>
        <v/>
      </c>
      <c r="Q563" s="66" t="str" cm="1">
        <f t="array" ref="Q563">IF(M563="","",ROUND(W(M563),2))</f>
        <v/>
      </c>
      <c r="R563" s="66" t="str" cm="1">
        <f t="array" ref="R563">IF(M563="","",ROUND(Wb(Q563,M563),2))</f>
        <v/>
      </c>
      <c r="S563" s="66" t="str" cm="1">
        <f t="array" ref="S563">IF(R563="","",ROUND(K(R563,N563,L563),2))</f>
        <v/>
      </c>
      <c r="T563" s="66" t="str" cm="1">
        <f t="array" ref="T563">IF(S563="","",ROUND(K_3(S563,P563,L563),2))</f>
        <v/>
      </c>
      <c r="U563" s="66" t="str" cm="1">
        <f t="array" ref="U563">IF(S563="","",ROUND(Wt(I563,S563,L563),2))</f>
        <v/>
      </c>
      <c r="V563" s="92" t="str" cm="1">
        <f t="array" ref="V563">IF(A563="","",MAX(ROUND(L_B2(K563,N563),2),0))</f>
        <v/>
      </c>
      <c r="W563" s="92" t="str" cm="1">
        <f t="array" ref="W563">IF(A563="","",MAX(ROUND(L_Tc(K563,I563,N563),2),0))</f>
        <v/>
      </c>
      <c r="X563" s="92" t="str" cm="1">
        <f t="array" ref="X563">IF(N563="","",ROUND(L_Vc(K563,P563,N563),2))</f>
        <v/>
      </c>
      <c r="Y563" s="92" t="str">
        <f t="shared" si="59"/>
        <v/>
      </c>
      <c r="Z563" s="92" t="str">
        <f t="shared" si="60"/>
        <v/>
      </c>
      <c r="AA563" s="92" t="str">
        <f t="shared" si="61"/>
        <v/>
      </c>
      <c r="AB563" s="76" t="str" cm="1">
        <f t="array" ref="AB563">IF(A563="","",AREA_F(IF(RIGHT(G563,4)="ment",P563,I563),R563))</f>
        <v/>
      </c>
      <c r="AC563" s="76" t="str" cm="1">
        <f t="array" ref="AC563">IF(A563="","",ROUND(AREA_BC(R563,S563,N563,O563),2))</f>
        <v/>
      </c>
      <c r="AD563" s="76" t="str">
        <f t="shared" si="62"/>
        <v/>
      </c>
      <c r="AE563" s="76" t="str" cm="1">
        <f t="array" ref="AE563">IF(A563="","",ROUND(AREA_CT(S563,U563,I563),2))</f>
        <v/>
      </c>
      <c r="AF563" s="76" t="str" cm="1">
        <f t="array" ref="AF563">IF(A563="","",ROUND(AREA_VT(T563,U563,I563,P563),2))</f>
        <v/>
      </c>
      <c r="AG563" s="96" t="str" cm="1">
        <f t="array" ref="AG563">IF(A563="","",IF(INDEX(Table_Methods!A:F,MATCH(G563,Table_Methods!B:B,0),1)&lt;&gt;"BKFL1","",MAX(0,ROUND(BKFL1_CEB(AC563,AE563,AH563,F563,F563,J563),1))))</f>
        <v/>
      </c>
      <c r="AH563" s="96" t="str" cm="1">
        <f t="array" ref="AH563">IF(A563="","",IF(INDEX(Table_Methods!A:F,MATCH(G563,Table_Methods!B:B,0),1)&lt;&gt;"BKFL1","",MAX(0,ROUND(BKFL1_STR_NRK(AC563,AE563,K563,V563,W563),1))))</f>
        <v/>
      </c>
      <c r="AI563" s="96" t="str" cm="1">
        <f t="array" ref="AI563">IF(A563="","",IF(INDEX(Table_Methods!A:F,MATCH(G563,Table_Methods!B:B,0),1)&lt;&gt;"BKFL1","",MAX(0,ROUND(BKFL1_STR_RCK(AB563,F563),1))))</f>
        <v/>
      </c>
      <c r="AJ563" s="96" t="str" cm="1">
        <f t="array" ref="AJ563">IF(A563="","",IF(INDEX(Table_Methods!A:F,MATCH(G563,Table_Methods!B:B,0),1)&lt;&gt;"BKFL2","",MAX(0,ROUND(BKFL2_CEB(AC563,AD563,AK563,F563,F563,J563),1))))</f>
        <v/>
      </c>
      <c r="AK563" s="96" t="str" cm="1">
        <f t="array" ref="AK563">IF(A563="","",IF(INDEX(Table_Methods!A:F,MATCH(G563,Table_Methods!B:B,0),1)&lt;&gt;"BKFL2","",MAX(0,ROUND(BKFL2_STR_NRK(AC563,AD563,K563,V563,X563),1))))</f>
        <v/>
      </c>
      <c r="AL563" s="96" t="str" cm="1">
        <f t="array" ref="AL563">IF(A563="","",IF(INDEX(Table_Methods!A:F,MATCH(G563,Table_Methods!B:B,0),1)&lt;&gt;"BKFL2","",MAX(0,ROUND(BKFL2_STR_RCK(AB563,F563),1))))</f>
        <v/>
      </c>
      <c r="AM563" s="96" t="str" cm="1">
        <f t="array" ref="AM563">IF(A563="","",IF(INDEX(Table_Methods!A:F,MATCH(G563,Table_Methods!B:B,0),1)&lt;&gt;"BKFL3","",MAX(0,ROUND(BKFL3_STR(AC563+AE563,K563),1))))</f>
        <v/>
      </c>
      <c r="AN563" s="96" t="str" cm="1">
        <f t="array" ref="AN563">IF(A563="","",IF(INDEX(Table_Methods!A:F,MATCH(G563,Table_Methods!B:B,0),1)&lt;&gt;"BKFL6","",MAX(0,ROUND(BKFL6_CEB(AC563,AE563,AO563,F563,F563,J563),1))))</f>
        <v/>
      </c>
      <c r="AO563" s="97" t="str" cm="1">
        <f t="array" ref="AO563">IF(A563="","",IF(INDEX(Table_Methods!A:F,MATCH(G563,Table_Methods!B:B,0),1)&lt;&gt;"BKFL6","",MAX(0,ROUND(BKFL6_STR_NRK(AC563,K563,V563),1))))</f>
        <v/>
      </c>
      <c r="AP563" s="96" t="str" cm="1">
        <f t="array" ref="AP563">IF(A563="","",IF(INDEX(Table_Methods!A:F,MATCH(G563,Table_Methods!B:B,0),1)&lt;&gt;"BKFL6","",MAX(0,ROUND(BKFL6_STR_RCK(AB563,F563),1))))</f>
        <v/>
      </c>
      <c r="AQ563" s="97" t="str" cm="1">
        <f t="array" ref="AQ563">IF(A563="","",IF(INDEX(Table_Methods!A:F,MATCH(G563,Table_Methods!B:B,0),1)&lt;&gt;"BKFL7","",MAX(0,ROUND(BKFL7_CEB(AC563,AD563,AR563,F563,F563,J563),1))))</f>
        <v/>
      </c>
      <c r="AR563" s="96" t="str" cm="1">
        <f t="array" ref="AR563">IF(A563="","",IF(INDEX(Table_Methods!A:F,MATCH(G563,Table_Methods!B:B,0),1)&lt;&gt;"BKFL7","",MAX(0,ROUND(BKFL7_STR_NRK(AC563,K563,V563),1))))</f>
        <v/>
      </c>
      <c r="AS563" s="96" t="str" cm="1">
        <f t="array" ref="AS563">IF(A563="","",IF(INDEX(Table_Methods!A:F,MATCH(G563,Table_Methods!B:B,0),1)&lt;&gt;"BKFL7","",MAX(0,ROUND(BKFL7_STR_RCK(AB563,F563),1))))</f>
        <v/>
      </c>
      <c r="AT563" s="97" t="str" cm="1">
        <f t="array" ref="AT563">IF(A563="","",IF(INDEX(Table_Methods!A:F,MATCH(G563,Table_Methods!B:B,0),1)&lt;&gt;"BKFL8","",MAX(0,ROUND(BKFL8_CEB(AF563,Z563,AA563),1))))</f>
        <v/>
      </c>
      <c r="AU563" s="96" t="str" cm="1">
        <f t="array" ref="AU563">IF(A563="","",IF(INDEX(Table_Methods!A:F,MATCH(G563,Table_Methods!B:B,0),1)&lt;&gt;"BKFL8","",MAX(0,ROUND(BKFL8_STR_NRK(AC563,AD563,X563,Y563,Z563),1))))</f>
        <v/>
      </c>
      <c r="AV563" s="96" t="str" cm="1">
        <f t="array" ref="AV563">IF(A563="","",IF(INDEX(Table_Methods!A:F,MATCH(G563,Table_Methods!B:B,0),1)&lt;&gt;"BKFL8","",MAX(0,ROUND(BKFL8_STR_RCK(AB563,X563),1))))</f>
        <v/>
      </c>
      <c r="AW563" s="96" t="str" cm="1">
        <f t="array" ref="AW563">IF(A563="","",IF(INDEX(Table_Methods!A:F,MATCH(G563,Table_Methods!B:B,0),1)&lt;&gt;"BKFL9","",MAX(0,ROUND(BKFL9_STR_NRK(AC563,AD563,X563,Y563,Z563),1))))</f>
        <v/>
      </c>
      <c r="AX563" s="96" t="str" cm="1">
        <f t="array" ref="AX563">IF(A563="","",IF(INDEX(Table_Methods!A:F,MATCH(G563,Table_Methods!B:B,0),1)&lt;&gt;"BKFL9","",MAX(0,ROUND(BKFL9_STR_RCK(AB563,X563),1))))</f>
        <v/>
      </c>
    </row>
    <row r="564" spans="1:50" x14ac:dyDescent="0.25">
      <c r="A564" s="82" t="str">
        <f>IF(Input!A564="","",Input!A564)</f>
        <v/>
      </c>
      <c r="B564" s="82" t="str">
        <f>IF(Input!B564="","",Input!B564)</f>
        <v/>
      </c>
      <c r="C564" s="82" t="str">
        <f>IF(Input!D564="","",Input!D564)</f>
        <v/>
      </c>
      <c r="D564" s="82" t="str">
        <f>IF(Input!E564="","",Input!E564)</f>
        <v/>
      </c>
      <c r="E564" s="82" t="str">
        <f>IF(Input!F564="","",Input!F564)</f>
        <v/>
      </c>
      <c r="F564" s="82" t="str">
        <f>IF(Input!G564="","",Input!G564)</f>
        <v/>
      </c>
      <c r="G564" s="83" t="str">
        <f>IF(Input!H564="","",Input!H564)</f>
        <v/>
      </c>
      <c r="H564" s="82" t="str">
        <f>IF(Input!I564="","",Input!I564)</f>
        <v/>
      </c>
      <c r="I564" s="82" t="str">
        <f>IF(Input!J564="","",Input!J564)</f>
        <v/>
      </c>
      <c r="J564" s="82" t="str">
        <f>IF(Input!K564="","",Input!K564)</f>
        <v/>
      </c>
      <c r="K564" s="82" t="str">
        <f>IF(Input!L564="","",Input!L564)</f>
        <v/>
      </c>
      <c r="L564" s="70" t="str">
        <f>IF(B564="","",IF(B564="Box",4,IF(AND(Project!$B$12&gt;0,ISNUMBER(Project!$B$12)),Project!$B$12,12)))</f>
        <v/>
      </c>
      <c r="M564" s="66" t="str">
        <f t="shared" si="56"/>
        <v/>
      </c>
      <c r="N564" s="66" t="str">
        <f t="shared" si="57"/>
        <v/>
      </c>
      <c r="O564" s="67" t="str" cm="1">
        <f t="array" ref="O564">IF(A564="","",ROUND(IF(B564="Circular",Circular(M564),IF(B564="Box",Box(M564,N564),Elliptical(M564,N564))),3))</f>
        <v/>
      </c>
      <c r="P564" s="66" t="str">
        <f t="shared" si="58"/>
        <v/>
      </c>
      <c r="Q564" s="66" t="str" cm="1">
        <f t="array" ref="Q564">IF(M564="","",ROUND(W(M564),2))</f>
        <v/>
      </c>
      <c r="R564" s="66" t="str" cm="1">
        <f t="array" ref="R564">IF(M564="","",ROUND(Wb(Q564,M564),2))</f>
        <v/>
      </c>
      <c r="S564" s="66" t="str" cm="1">
        <f t="array" ref="S564">IF(R564="","",ROUND(K(R564,N564,L564),2))</f>
        <v/>
      </c>
      <c r="T564" s="66" t="str" cm="1">
        <f t="array" ref="T564">IF(S564="","",ROUND(K_3(S564,P564,L564),2))</f>
        <v/>
      </c>
      <c r="U564" s="66" t="str" cm="1">
        <f t="array" ref="U564">IF(S564="","",ROUND(Wt(I564,S564,L564),2))</f>
        <v/>
      </c>
      <c r="V564" s="92" t="str" cm="1">
        <f t="array" ref="V564">IF(A564="","",MAX(ROUND(L_B2(K564,N564),2),0))</f>
        <v/>
      </c>
      <c r="W564" s="92" t="str" cm="1">
        <f t="array" ref="W564">IF(A564="","",MAX(ROUND(L_Tc(K564,I564,N564),2),0))</f>
        <v/>
      </c>
      <c r="X564" s="92" t="str" cm="1">
        <f t="array" ref="X564">IF(N564="","",ROUND(L_Vc(K564,P564,N564),2))</f>
        <v/>
      </c>
      <c r="Y564" s="92" t="str">
        <f t="shared" si="59"/>
        <v/>
      </c>
      <c r="Z564" s="92" t="str">
        <f t="shared" si="60"/>
        <v/>
      </c>
      <c r="AA564" s="92" t="str">
        <f t="shared" si="61"/>
        <v/>
      </c>
      <c r="AB564" s="76" t="str" cm="1">
        <f t="array" ref="AB564">IF(A564="","",AREA_F(IF(RIGHT(G564,4)="ment",P564,I564),R564))</f>
        <v/>
      </c>
      <c r="AC564" s="76" t="str" cm="1">
        <f t="array" ref="AC564">IF(A564="","",ROUND(AREA_BC(R564,S564,N564,O564),2))</f>
        <v/>
      </c>
      <c r="AD564" s="76" t="str">
        <f t="shared" si="62"/>
        <v/>
      </c>
      <c r="AE564" s="76" t="str" cm="1">
        <f t="array" ref="AE564">IF(A564="","",ROUND(AREA_CT(S564,U564,I564),2))</f>
        <v/>
      </c>
      <c r="AF564" s="76" t="str" cm="1">
        <f t="array" ref="AF564">IF(A564="","",ROUND(AREA_VT(T564,U564,I564,P564),2))</f>
        <v/>
      </c>
      <c r="AG564" s="96" t="str" cm="1">
        <f t="array" ref="AG564">IF(A564="","",IF(INDEX(Table_Methods!A:F,MATCH(G564,Table_Methods!B:B,0),1)&lt;&gt;"BKFL1","",MAX(0,ROUND(BKFL1_CEB(AC564,AE564,AH564,F564,F564,J564),1))))</f>
        <v/>
      </c>
      <c r="AH564" s="96" t="str" cm="1">
        <f t="array" ref="AH564">IF(A564="","",IF(INDEX(Table_Methods!A:F,MATCH(G564,Table_Methods!B:B,0),1)&lt;&gt;"BKFL1","",MAX(0,ROUND(BKFL1_STR_NRK(AC564,AE564,K564,V564,W564),1))))</f>
        <v/>
      </c>
      <c r="AI564" s="96" t="str" cm="1">
        <f t="array" ref="AI564">IF(A564="","",IF(INDEX(Table_Methods!A:F,MATCH(G564,Table_Methods!B:B,0),1)&lt;&gt;"BKFL1","",MAX(0,ROUND(BKFL1_STR_RCK(AB564,F564),1))))</f>
        <v/>
      </c>
      <c r="AJ564" s="96" t="str" cm="1">
        <f t="array" ref="AJ564">IF(A564="","",IF(INDEX(Table_Methods!A:F,MATCH(G564,Table_Methods!B:B,0),1)&lt;&gt;"BKFL2","",MAX(0,ROUND(BKFL2_CEB(AC564,AD564,AK564,F564,F564,J564),1))))</f>
        <v/>
      </c>
      <c r="AK564" s="96" t="str" cm="1">
        <f t="array" ref="AK564">IF(A564="","",IF(INDEX(Table_Methods!A:F,MATCH(G564,Table_Methods!B:B,0),1)&lt;&gt;"BKFL2","",MAX(0,ROUND(BKFL2_STR_NRK(AC564,AD564,K564,V564,X564),1))))</f>
        <v/>
      </c>
      <c r="AL564" s="96" t="str" cm="1">
        <f t="array" ref="AL564">IF(A564="","",IF(INDEX(Table_Methods!A:F,MATCH(G564,Table_Methods!B:B,0),1)&lt;&gt;"BKFL2","",MAX(0,ROUND(BKFL2_STR_RCK(AB564,F564),1))))</f>
        <v/>
      </c>
      <c r="AM564" s="96" t="str" cm="1">
        <f t="array" ref="AM564">IF(A564="","",IF(INDEX(Table_Methods!A:F,MATCH(G564,Table_Methods!B:B,0),1)&lt;&gt;"BKFL3","",MAX(0,ROUND(BKFL3_STR(AC564+AE564,K564),1))))</f>
        <v/>
      </c>
      <c r="AN564" s="96" t="str" cm="1">
        <f t="array" ref="AN564">IF(A564="","",IF(INDEX(Table_Methods!A:F,MATCH(G564,Table_Methods!B:B,0),1)&lt;&gt;"BKFL6","",MAX(0,ROUND(BKFL6_CEB(AC564,AE564,AO564,F564,F564,J564),1))))</f>
        <v/>
      </c>
      <c r="AO564" s="97" t="str" cm="1">
        <f t="array" ref="AO564">IF(A564="","",IF(INDEX(Table_Methods!A:F,MATCH(G564,Table_Methods!B:B,0),1)&lt;&gt;"BKFL6","",MAX(0,ROUND(BKFL6_STR_NRK(AC564,K564,V564),1))))</f>
        <v/>
      </c>
      <c r="AP564" s="96" t="str" cm="1">
        <f t="array" ref="AP564">IF(A564="","",IF(INDEX(Table_Methods!A:F,MATCH(G564,Table_Methods!B:B,0),1)&lt;&gt;"BKFL6","",MAX(0,ROUND(BKFL6_STR_RCK(AB564,F564),1))))</f>
        <v/>
      </c>
      <c r="AQ564" s="97" t="str" cm="1">
        <f t="array" ref="AQ564">IF(A564="","",IF(INDEX(Table_Methods!A:F,MATCH(G564,Table_Methods!B:B,0),1)&lt;&gt;"BKFL7","",MAX(0,ROUND(BKFL7_CEB(AC564,AD564,AR564,F564,F564,J564),1))))</f>
        <v/>
      </c>
      <c r="AR564" s="96" t="str" cm="1">
        <f t="array" ref="AR564">IF(A564="","",IF(INDEX(Table_Methods!A:F,MATCH(G564,Table_Methods!B:B,0),1)&lt;&gt;"BKFL7","",MAX(0,ROUND(BKFL7_STR_NRK(AC564,K564,V564),1))))</f>
        <v/>
      </c>
      <c r="AS564" s="96" t="str" cm="1">
        <f t="array" ref="AS564">IF(A564="","",IF(INDEX(Table_Methods!A:F,MATCH(G564,Table_Methods!B:B,0),1)&lt;&gt;"BKFL7","",MAX(0,ROUND(BKFL7_STR_RCK(AB564,F564),1))))</f>
        <v/>
      </c>
      <c r="AT564" s="97" t="str" cm="1">
        <f t="array" ref="AT564">IF(A564="","",IF(INDEX(Table_Methods!A:F,MATCH(G564,Table_Methods!B:B,0),1)&lt;&gt;"BKFL8","",MAX(0,ROUND(BKFL8_CEB(AF564,Z564,AA564),1))))</f>
        <v/>
      </c>
      <c r="AU564" s="96" t="str" cm="1">
        <f t="array" ref="AU564">IF(A564="","",IF(INDEX(Table_Methods!A:F,MATCH(G564,Table_Methods!B:B,0),1)&lt;&gt;"BKFL8","",MAX(0,ROUND(BKFL8_STR_NRK(AC564,AD564,X564,Y564,Z564),1))))</f>
        <v/>
      </c>
      <c r="AV564" s="96" t="str" cm="1">
        <f t="array" ref="AV564">IF(A564="","",IF(INDEX(Table_Methods!A:F,MATCH(G564,Table_Methods!B:B,0),1)&lt;&gt;"BKFL8","",MAX(0,ROUND(BKFL8_STR_RCK(AB564,X564),1))))</f>
        <v/>
      </c>
      <c r="AW564" s="96" t="str" cm="1">
        <f t="array" ref="AW564">IF(A564="","",IF(INDEX(Table_Methods!A:F,MATCH(G564,Table_Methods!B:B,0),1)&lt;&gt;"BKFL9","",MAX(0,ROUND(BKFL9_STR_NRK(AC564,AD564,X564,Y564,Z564),1))))</f>
        <v/>
      </c>
      <c r="AX564" s="96" t="str" cm="1">
        <f t="array" ref="AX564">IF(A564="","",IF(INDEX(Table_Methods!A:F,MATCH(G564,Table_Methods!B:B,0),1)&lt;&gt;"BKFL9","",MAX(0,ROUND(BKFL9_STR_RCK(AB564,X564),1))))</f>
        <v/>
      </c>
    </row>
    <row r="565" spans="1:50" x14ac:dyDescent="0.25">
      <c r="A565" s="82" t="str">
        <f>IF(Input!A565="","",Input!A565)</f>
        <v/>
      </c>
      <c r="B565" s="82" t="str">
        <f>IF(Input!B565="","",Input!B565)</f>
        <v/>
      </c>
      <c r="C565" s="82" t="str">
        <f>IF(Input!D565="","",Input!D565)</f>
        <v/>
      </c>
      <c r="D565" s="82" t="str">
        <f>IF(Input!E565="","",Input!E565)</f>
        <v/>
      </c>
      <c r="E565" s="82" t="str">
        <f>IF(Input!F565="","",Input!F565)</f>
        <v/>
      </c>
      <c r="F565" s="82" t="str">
        <f>IF(Input!G565="","",Input!G565)</f>
        <v/>
      </c>
      <c r="G565" s="83" t="str">
        <f>IF(Input!H565="","",Input!H565)</f>
        <v/>
      </c>
      <c r="H565" s="82" t="str">
        <f>IF(Input!I565="","",Input!I565)</f>
        <v/>
      </c>
      <c r="I565" s="82" t="str">
        <f>IF(Input!J565="","",Input!J565)</f>
        <v/>
      </c>
      <c r="J565" s="82" t="str">
        <f>IF(Input!K565="","",Input!K565)</f>
        <v/>
      </c>
      <c r="K565" s="82" t="str">
        <f>IF(Input!L565="","",Input!L565)</f>
        <v/>
      </c>
      <c r="L565" s="70" t="str">
        <f>IF(B565="","",IF(B565="Box",4,IF(AND(Project!$B$12&gt;0,ISNUMBER(Project!$B$12)),Project!$B$12,12)))</f>
        <v/>
      </c>
      <c r="M565" s="66" t="str">
        <f t="shared" si="56"/>
        <v/>
      </c>
      <c r="N565" s="66" t="str">
        <f t="shared" si="57"/>
        <v/>
      </c>
      <c r="O565" s="67" t="str" cm="1">
        <f t="array" ref="O565">IF(A565="","",ROUND(IF(B565="Circular",Circular(M565),IF(B565="Box",Box(M565,N565),Elliptical(M565,N565))),3))</f>
        <v/>
      </c>
      <c r="P565" s="66" t="str">
        <f t="shared" si="58"/>
        <v/>
      </c>
      <c r="Q565" s="66" t="str" cm="1">
        <f t="array" ref="Q565">IF(M565="","",ROUND(W(M565),2))</f>
        <v/>
      </c>
      <c r="R565" s="66" t="str" cm="1">
        <f t="array" ref="R565">IF(M565="","",ROUND(Wb(Q565,M565),2))</f>
        <v/>
      </c>
      <c r="S565" s="66" t="str" cm="1">
        <f t="array" ref="S565">IF(R565="","",ROUND(K(R565,N565,L565),2))</f>
        <v/>
      </c>
      <c r="T565" s="66" t="str" cm="1">
        <f t="array" ref="T565">IF(S565="","",ROUND(K_3(S565,P565,L565),2))</f>
        <v/>
      </c>
      <c r="U565" s="66" t="str" cm="1">
        <f t="array" ref="U565">IF(S565="","",ROUND(Wt(I565,S565,L565),2))</f>
        <v/>
      </c>
      <c r="V565" s="92" t="str" cm="1">
        <f t="array" ref="V565">IF(A565="","",MAX(ROUND(L_B2(K565,N565),2),0))</f>
        <v/>
      </c>
      <c r="W565" s="92" t="str" cm="1">
        <f t="array" ref="W565">IF(A565="","",MAX(ROUND(L_Tc(K565,I565,N565),2),0))</f>
        <v/>
      </c>
      <c r="X565" s="92" t="str" cm="1">
        <f t="array" ref="X565">IF(N565="","",ROUND(L_Vc(K565,P565,N565),2))</f>
        <v/>
      </c>
      <c r="Y565" s="92" t="str">
        <f t="shared" si="59"/>
        <v/>
      </c>
      <c r="Z565" s="92" t="str">
        <f t="shared" si="60"/>
        <v/>
      </c>
      <c r="AA565" s="92" t="str">
        <f t="shared" si="61"/>
        <v/>
      </c>
      <c r="AB565" s="76" t="str" cm="1">
        <f t="array" ref="AB565">IF(A565="","",AREA_F(IF(RIGHT(G565,4)="ment",P565,I565),R565))</f>
        <v/>
      </c>
      <c r="AC565" s="76" t="str" cm="1">
        <f t="array" ref="AC565">IF(A565="","",ROUND(AREA_BC(R565,S565,N565,O565),2))</f>
        <v/>
      </c>
      <c r="AD565" s="76" t="str">
        <f t="shared" si="62"/>
        <v/>
      </c>
      <c r="AE565" s="76" t="str" cm="1">
        <f t="array" ref="AE565">IF(A565="","",ROUND(AREA_CT(S565,U565,I565),2))</f>
        <v/>
      </c>
      <c r="AF565" s="76" t="str" cm="1">
        <f t="array" ref="AF565">IF(A565="","",ROUND(AREA_VT(T565,U565,I565,P565),2))</f>
        <v/>
      </c>
      <c r="AG565" s="96" t="str" cm="1">
        <f t="array" ref="AG565">IF(A565="","",IF(INDEX(Table_Methods!A:F,MATCH(G565,Table_Methods!B:B,0),1)&lt;&gt;"BKFL1","",MAX(0,ROUND(BKFL1_CEB(AC565,AE565,AH565,F565,F565,J565),1))))</f>
        <v/>
      </c>
      <c r="AH565" s="96" t="str" cm="1">
        <f t="array" ref="AH565">IF(A565="","",IF(INDEX(Table_Methods!A:F,MATCH(G565,Table_Methods!B:B,0),1)&lt;&gt;"BKFL1","",MAX(0,ROUND(BKFL1_STR_NRK(AC565,AE565,K565,V565,W565),1))))</f>
        <v/>
      </c>
      <c r="AI565" s="96" t="str" cm="1">
        <f t="array" ref="AI565">IF(A565="","",IF(INDEX(Table_Methods!A:F,MATCH(G565,Table_Methods!B:B,0),1)&lt;&gt;"BKFL1","",MAX(0,ROUND(BKFL1_STR_RCK(AB565,F565),1))))</f>
        <v/>
      </c>
      <c r="AJ565" s="96" t="str" cm="1">
        <f t="array" ref="AJ565">IF(A565="","",IF(INDEX(Table_Methods!A:F,MATCH(G565,Table_Methods!B:B,0),1)&lt;&gt;"BKFL2","",MAX(0,ROUND(BKFL2_CEB(AC565,AD565,AK565,F565,F565,J565),1))))</f>
        <v/>
      </c>
      <c r="AK565" s="96" t="str" cm="1">
        <f t="array" ref="AK565">IF(A565="","",IF(INDEX(Table_Methods!A:F,MATCH(G565,Table_Methods!B:B,0),1)&lt;&gt;"BKFL2","",MAX(0,ROUND(BKFL2_STR_NRK(AC565,AD565,K565,V565,X565),1))))</f>
        <v/>
      </c>
      <c r="AL565" s="96" t="str" cm="1">
        <f t="array" ref="AL565">IF(A565="","",IF(INDEX(Table_Methods!A:F,MATCH(G565,Table_Methods!B:B,0),1)&lt;&gt;"BKFL2","",MAX(0,ROUND(BKFL2_STR_RCK(AB565,F565),1))))</f>
        <v/>
      </c>
      <c r="AM565" s="96" t="str" cm="1">
        <f t="array" ref="AM565">IF(A565="","",IF(INDEX(Table_Methods!A:F,MATCH(G565,Table_Methods!B:B,0),1)&lt;&gt;"BKFL3","",MAX(0,ROUND(BKFL3_STR(AC565+AE565,K565),1))))</f>
        <v/>
      </c>
      <c r="AN565" s="96" t="str" cm="1">
        <f t="array" ref="AN565">IF(A565="","",IF(INDEX(Table_Methods!A:F,MATCH(G565,Table_Methods!B:B,0),1)&lt;&gt;"BKFL6","",MAX(0,ROUND(BKFL6_CEB(AC565,AE565,AO565,F565,F565,J565),1))))</f>
        <v/>
      </c>
      <c r="AO565" s="97" t="str" cm="1">
        <f t="array" ref="AO565">IF(A565="","",IF(INDEX(Table_Methods!A:F,MATCH(G565,Table_Methods!B:B,0),1)&lt;&gt;"BKFL6","",MAX(0,ROUND(BKFL6_STR_NRK(AC565,K565,V565),1))))</f>
        <v/>
      </c>
      <c r="AP565" s="96" t="str" cm="1">
        <f t="array" ref="AP565">IF(A565="","",IF(INDEX(Table_Methods!A:F,MATCH(G565,Table_Methods!B:B,0),1)&lt;&gt;"BKFL6","",MAX(0,ROUND(BKFL6_STR_RCK(AB565,F565),1))))</f>
        <v/>
      </c>
      <c r="AQ565" s="97" t="str" cm="1">
        <f t="array" ref="AQ565">IF(A565="","",IF(INDEX(Table_Methods!A:F,MATCH(G565,Table_Methods!B:B,0),1)&lt;&gt;"BKFL7","",MAX(0,ROUND(BKFL7_CEB(AC565,AD565,AR565,F565,F565,J565),1))))</f>
        <v/>
      </c>
      <c r="AR565" s="96" t="str" cm="1">
        <f t="array" ref="AR565">IF(A565="","",IF(INDEX(Table_Methods!A:F,MATCH(G565,Table_Methods!B:B,0),1)&lt;&gt;"BKFL7","",MAX(0,ROUND(BKFL7_STR_NRK(AC565,K565,V565),1))))</f>
        <v/>
      </c>
      <c r="AS565" s="96" t="str" cm="1">
        <f t="array" ref="AS565">IF(A565="","",IF(INDEX(Table_Methods!A:F,MATCH(G565,Table_Methods!B:B,0),1)&lt;&gt;"BKFL7","",MAX(0,ROUND(BKFL7_STR_RCK(AB565,F565),1))))</f>
        <v/>
      </c>
      <c r="AT565" s="97" t="str" cm="1">
        <f t="array" ref="AT565">IF(A565="","",IF(INDEX(Table_Methods!A:F,MATCH(G565,Table_Methods!B:B,0),1)&lt;&gt;"BKFL8","",MAX(0,ROUND(BKFL8_CEB(AF565,Z565,AA565),1))))</f>
        <v/>
      </c>
      <c r="AU565" s="96" t="str" cm="1">
        <f t="array" ref="AU565">IF(A565="","",IF(INDEX(Table_Methods!A:F,MATCH(G565,Table_Methods!B:B,0),1)&lt;&gt;"BKFL8","",MAX(0,ROUND(BKFL8_STR_NRK(AC565,AD565,X565,Y565,Z565),1))))</f>
        <v/>
      </c>
      <c r="AV565" s="96" t="str" cm="1">
        <f t="array" ref="AV565">IF(A565="","",IF(INDEX(Table_Methods!A:F,MATCH(G565,Table_Methods!B:B,0),1)&lt;&gt;"BKFL8","",MAX(0,ROUND(BKFL8_STR_RCK(AB565,X565),1))))</f>
        <v/>
      </c>
      <c r="AW565" s="96" t="str" cm="1">
        <f t="array" ref="AW565">IF(A565="","",IF(INDEX(Table_Methods!A:F,MATCH(G565,Table_Methods!B:B,0),1)&lt;&gt;"BKFL9","",MAX(0,ROUND(BKFL9_STR_NRK(AC565,AD565,X565,Y565,Z565),1))))</f>
        <v/>
      </c>
      <c r="AX565" s="96" t="str" cm="1">
        <f t="array" ref="AX565">IF(A565="","",IF(INDEX(Table_Methods!A:F,MATCH(G565,Table_Methods!B:B,0),1)&lt;&gt;"BKFL9","",MAX(0,ROUND(BKFL9_STR_RCK(AB565,X565),1))))</f>
        <v/>
      </c>
    </row>
    <row r="566" spans="1:50" x14ac:dyDescent="0.25">
      <c r="A566" s="82" t="str">
        <f>IF(Input!A566="","",Input!A566)</f>
        <v/>
      </c>
      <c r="B566" s="82" t="str">
        <f>IF(Input!B566="","",Input!B566)</f>
        <v/>
      </c>
      <c r="C566" s="82" t="str">
        <f>IF(Input!D566="","",Input!D566)</f>
        <v/>
      </c>
      <c r="D566" s="82" t="str">
        <f>IF(Input!E566="","",Input!E566)</f>
        <v/>
      </c>
      <c r="E566" s="82" t="str">
        <f>IF(Input!F566="","",Input!F566)</f>
        <v/>
      </c>
      <c r="F566" s="82" t="str">
        <f>IF(Input!G566="","",Input!G566)</f>
        <v/>
      </c>
      <c r="G566" s="83" t="str">
        <f>IF(Input!H566="","",Input!H566)</f>
        <v/>
      </c>
      <c r="H566" s="82" t="str">
        <f>IF(Input!I566="","",Input!I566)</f>
        <v/>
      </c>
      <c r="I566" s="82" t="str">
        <f>IF(Input!J566="","",Input!J566)</f>
        <v/>
      </c>
      <c r="J566" s="82" t="str">
        <f>IF(Input!K566="","",Input!K566)</f>
        <v/>
      </c>
      <c r="K566" s="82" t="str">
        <f>IF(Input!L566="","",Input!L566)</f>
        <v/>
      </c>
      <c r="L566" s="70" t="str">
        <f>IF(B566="","",IF(B566="Box",4,IF(AND(Project!$B$12&gt;0,ISNUMBER(Project!$B$12)),Project!$B$12,12)))</f>
        <v/>
      </c>
      <c r="M566" s="66" t="str">
        <f t="shared" si="56"/>
        <v/>
      </c>
      <c r="N566" s="66" t="str">
        <f t="shared" si="57"/>
        <v/>
      </c>
      <c r="O566" s="67" t="str" cm="1">
        <f t="array" ref="O566">IF(A566="","",ROUND(IF(B566="Circular",Circular(M566),IF(B566="Box",Box(M566,N566),Elliptical(M566,N566))),3))</f>
        <v/>
      </c>
      <c r="P566" s="66" t="str">
        <f t="shared" si="58"/>
        <v/>
      </c>
      <c r="Q566" s="66" t="str" cm="1">
        <f t="array" ref="Q566">IF(M566="","",ROUND(W(M566),2))</f>
        <v/>
      </c>
      <c r="R566" s="66" t="str" cm="1">
        <f t="array" ref="R566">IF(M566="","",ROUND(Wb(Q566,M566),2))</f>
        <v/>
      </c>
      <c r="S566" s="66" t="str" cm="1">
        <f t="array" ref="S566">IF(R566="","",ROUND(K(R566,N566,L566),2))</f>
        <v/>
      </c>
      <c r="T566" s="66" t="str" cm="1">
        <f t="array" ref="T566">IF(S566="","",ROUND(K_3(S566,P566,L566),2))</f>
        <v/>
      </c>
      <c r="U566" s="66" t="str" cm="1">
        <f t="array" ref="U566">IF(S566="","",ROUND(Wt(I566,S566,L566),2))</f>
        <v/>
      </c>
      <c r="V566" s="92" t="str" cm="1">
        <f t="array" ref="V566">IF(A566="","",MAX(ROUND(L_B2(K566,N566),2),0))</f>
        <v/>
      </c>
      <c r="W566" s="92" t="str" cm="1">
        <f t="array" ref="W566">IF(A566="","",MAX(ROUND(L_Tc(K566,I566,N566),2),0))</f>
        <v/>
      </c>
      <c r="X566" s="92" t="str" cm="1">
        <f t="array" ref="X566">IF(N566="","",ROUND(L_Vc(K566,P566,N566),2))</f>
        <v/>
      </c>
      <c r="Y566" s="92" t="str">
        <f t="shared" si="59"/>
        <v/>
      </c>
      <c r="Z566" s="92" t="str">
        <f t="shared" si="60"/>
        <v/>
      </c>
      <c r="AA566" s="92" t="str">
        <f t="shared" si="61"/>
        <v/>
      </c>
      <c r="AB566" s="76" t="str" cm="1">
        <f t="array" ref="AB566">IF(A566="","",AREA_F(IF(RIGHT(G566,4)="ment",P566,I566),R566))</f>
        <v/>
      </c>
      <c r="AC566" s="76" t="str" cm="1">
        <f t="array" ref="AC566">IF(A566="","",ROUND(AREA_BC(R566,S566,N566,O566),2))</f>
        <v/>
      </c>
      <c r="AD566" s="76" t="str">
        <f t="shared" si="62"/>
        <v/>
      </c>
      <c r="AE566" s="76" t="str" cm="1">
        <f t="array" ref="AE566">IF(A566="","",ROUND(AREA_CT(S566,U566,I566),2))</f>
        <v/>
      </c>
      <c r="AF566" s="76" t="str" cm="1">
        <f t="array" ref="AF566">IF(A566="","",ROUND(AREA_VT(T566,U566,I566,P566),2))</f>
        <v/>
      </c>
      <c r="AG566" s="96" t="str" cm="1">
        <f t="array" ref="AG566">IF(A566="","",IF(INDEX(Table_Methods!A:F,MATCH(G566,Table_Methods!B:B,0),1)&lt;&gt;"BKFL1","",MAX(0,ROUND(BKFL1_CEB(AC566,AE566,AH566,F566,F566,J566),1))))</f>
        <v/>
      </c>
      <c r="AH566" s="96" t="str" cm="1">
        <f t="array" ref="AH566">IF(A566="","",IF(INDEX(Table_Methods!A:F,MATCH(G566,Table_Methods!B:B,0),1)&lt;&gt;"BKFL1","",MAX(0,ROUND(BKFL1_STR_NRK(AC566,AE566,K566,V566,W566),1))))</f>
        <v/>
      </c>
      <c r="AI566" s="96" t="str" cm="1">
        <f t="array" ref="AI566">IF(A566="","",IF(INDEX(Table_Methods!A:F,MATCH(G566,Table_Methods!B:B,0),1)&lt;&gt;"BKFL1","",MAX(0,ROUND(BKFL1_STR_RCK(AB566,F566),1))))</f>
        <v/>
      </c>
      <c r="AJ566" s="96" t="str" cm="1">
        <f t="array" ref="AJ566">IF(A566="","",IF(INDEX(Table_Methods!A:F,MATCH(G566,Table_Methods!B:B,0),1)&lt;&gt;"BKFL2","",MAX(0,ROUND(BKFL2_CEB(AC566,AD566,AK566,F566,F566,J566),1))))</f>
        <v/>
      </c>
      <c r="AK566" s="96" t="str" cm="1">
        <f t="array" ref="AK566">IF(A566="","",IF(INDEX(Table_Methods!A:F,MATCH(G566,Table_Methods!B:B,0),1)&lt;&gt;"BKFL2","",MAX(0,ROUND(BKFL2_STR_NRK(AC566,AD566,K566,V566,X566),1))))</f>
        <v/>
      </c>
      <c r="AL566" s="96" t="str" cm="1">
        <f t="array" ref="AL566">IF(A566="","",IF(INDEX(Table_Methods!A:F,MATCH(G566,Table_Methods!B:B,0),1)&lt;&gt;"BKFL2","",MAX(0,ROUND(BKFL2_STR_RCK(AB566,F566),1))))</f>
        <v/>
      </c>
      <c r="AM566" s="96" t="str" cm="1">
        <f t="array" ref="AM566">IF(A566="","",IF(INDEX(Table_Methods!A:F,MATCH(G566,Table_Methods!B:B,0),1)&lt;&gt;"BKFL3","",MAX(0,ROUND(BKFL3_STR(AC566+AE566,K566),1))))</f>
        <v/>
      </c>
      <c r="AN566" s="96" t="str" cm="1">
        <f t="array" ref="AN566">IF(A566="","",IF(INDEX(Table_Methods!A:F,MATCH(G566,Table_Methods!B:B,0),1)&lt;&gt;"BKFL6","",MAX(0,ROUND(BKFL6_CEB(AC566,AE566,AO566,F566,F566,J566),1))))</f>
        <v/>
      </c>
      <c r="AO566" s="97" t="str" cm="1">
        <f t="array" ref="AO566">IF(A566="","",IF(INDEX(Table_Methods!A:F,MATCH(G566,Table_Methods!B:B,0),1)&lt;&gt;"BKFL6","",MAX(0,ROUND(BKFL6_STR_NRK(AC566,K566,V566),1))))</f>
        <v/>
      </c>
      <c r="AP566" s="96" t="str" cm="1">
        <f t="array" ref="AP566">IF(A566="","",IF(INDEX(Table_Methods!A:F,MATCH(G566,Table_Methods!B:B,0),1)&lt;&gt;"BKFL6","",MAX(0,ROUND(BKFL6_STR_RCK(AB566,F566),1))))</f>
        <v/>
      </c>
      <c r="AQ566" s="97" t="str" cm="1">
        <f t="array" ref="AQ566">IF(A566="","",IF(INDEX(Table_Methods!A:F,MATCH(G566,Table_Methods!B:B,0),1)&lt;&gt;"BKFL7","",MAX(0,ROUND(BKFL7_CEB(AC566,AD566,AR566,F566,F566,J566),1))))</f>
        <v/>
      </c>
      <c r="AR566" s="96" t="str" cm="1">
        <f t="array" ref="AR566">IF(A566="","",IF(INDEX(Table_Methods!A:F,MATCH(G566,Table_Methods!B:B,0),1)&lt;&gt;"BKFL7","",MAX(0,ROUND(BKFL7_STR_NRK(AC566,K566,V566),1))))</f>
        <v/>
      </c>
      <c r="AS566" s="96" t="str" cm="1">
        <f t="array" ref="AS566">IF(A566="","",IF(INDEX(Table_Methods!A:F,MATCH(G566,Table_Methods!B:B,0),1)&lt;&gt;"BKFL7","",MAX(0,ROUND(BKFL7_STR_RCK(AB566,F566),1))))</f>
        <v/>
      </c>
      <c r="AT566" s="97" t="str" cm="1">
        <f t="array" ref="AT566">IF(A566="","",IF(INDEX(Table_Methods!A:F,MATCH(G566,Table_Methods!B:B,0),1)&lt;&gt;"BKFL8","",MAX(0,ROUND(BKFL8_CEB(AF566,Z566,AA566),1))))</f>
        <v/>
      </c>
      <c r="AU566" s="96" t="str" cm="1">
        <f t="array" ref="AU566">IF(A566="","",IF(INDEX(Table_Methods!A:F,MATCH(G566,Table_Methods!B:B,0),1)&lt;&gt;"BKFL8","",MAX(0,ROUND(BKFL8_STR_NRK(AC566,AD566,X566,Y566,Z566),1))))</f>
        <v/>
      </c>
      <c r="AV566" s="96" t="str" cm="1">
        <f t="array" ref="AV566">IF(A566="","",IF(INDEX(Table_Methods!A:F,MATCH(G566,Table_Methods!B:B,0),1)&lt;&gt;"BKFL8","",MAX(0,ROUND(BKFL8_STR_RCK(AB566,X566),1))))</f>
        <v/>
      </c>
      <c r="AW566" s="96" t="str" cm="1">
        <f t="array" ref="AW566">IF(A566="","",IF(INDEX(Table_Methods!A:F,MATCH(G566,Table_Methods!B:B,0),1)&lt;&gt;"BKFL9","",MAX(0,ROUND(BKFL9_STR_NRK(AC566,AD566,X566,Y566,Z566),1))))</f>
        <v/>
      </c>
      <c r="AX566" s="96" t="str" cm="1">
        <f t="array" ref="AX566">IF(A566="","",IF(INDEX(Table_Methods!A:F,MATCH(G566,Table_Methods!B:B,0),1)&lt;&gt;"BKFL9","",MAX(0,ROUND(BKFL9_STR_RCK(AB566,X566),1))))</f>
        <v/>
      </c>
    </row>
    <row r="567" spans="1:50" x14ac:dyDescent="0.25">
      <c r="A567" s="82" t="str">
        <f>IF(Input!A567="","",Input!A567)</f>
        <v/>
      </c>
      <c r="B567" s="82" t="str">
        <f>IF(Input!B567="","",Input!B567)</f>
        <v/>
      </c>
      <c r="C567" s="82" t="str">
        <f>IF(Input!D567="","",Input!D567)</f>
        <v/>
      </c>
      <c r="D567" s="82" t="str">
        <f>IF(Input!E567="","",Input!E567)</f>
        <v/>
      </c>
      <c r="E567" s="82" t="str">
        <f>IF(Input!F567="","",Input!F567)</f>
        <v/>
      </c>
      <c r="F567" s="82" t="str">
        <f>IF(Input!G567="","",Input!G567)</f>
        <v/>
      </c>
      <c r="G567" s="83" t="str">
        <f>IF(Input!H567="","",Input!H567)</f>
        <v/>
      </c>
      <c r="H567" s="82" t="str">
        <f>IF(Input!I567="","",Input!I567)</f>
        <v/>
      </c>
      <c r="I567" s="82" t="str">
        <f>IF(Input!J567="","",Input!J567)</f>
        <v/>
      </c>
      <c r="J567" s="82" t="str">
        <f>IF(Input!K567="","",Input!K567)</f>
        <v/>
      </c>
      <c r="K567" s="82" t="str">
        <f>IF(Input!L567="","",Input!L567)</f>
        <v/>
      </c>
      <c r="L567" s="70" t="str">
        <f>IF(B567="","",IF(B567="Box",4,IF(AND(Project!$B$12&gt;0,ISNUMBER(Project!$B$12)),Project!$B$12,12)))</f>
        <v/>
      </c>
      <c r="M567" s="66" t="str">
        <f t="shared" si="56"/>
        <v/>
      </c>
      <c r="N567" s="66" t="str">
        <f t="shared" si="57"/>
        <v/>
      </c>
      <c r="O567" s="67" t="str" cm="1">
        <f t="array" ref="O567">IF(A567="","",ROUND(IF(B567="Circular",Circular(M567),IF(B567="Box",Box(M567,N567),Elliptical(M567,N567))),3))</f>
        <v/>
      </c>
      <c r="P567" s="66" t="str">
        <f t="shared" si="58"/>
        <v/>
      </c>
      <c r="Q567" s="66" t="str" cm="1">
        <f t="array" ref="Q567">IF(M567="","",ROUND(W(M567),2))</f>
        <v/>
      </c>
      <c r="R567" s="66" t="str" cm="1">
        <f t="array" ref="R567">IF(M567="","",ROUND(Wb(Q567,M567),2))</f>
        <v/>
      </c>
      <c r="S567" s="66" t="str" cm="1">
        <f t="array" ref="S567">IF(R567="","",ROUND(K(R567,N567,L567),2))</f>
        <v/>
      </c>
      <c r="T567" s="66" t="str" cm="1">
        <f t="array" ref="T567">IF(S567="","",ROUND(K_3(S567,P567,L567),2))</f>
        <v/>
      </c>
      <c r="U567" s="66" t="str" cm="1">
        <f t="array" ref="U567">IF(S567="","",ROUND(Wt(I567,S567,L567),2))</f>
        <v/>
      </c>
      <c r="V567" s="92" t="str" cm="1">
        <f t="array" ref="V567">IF(A567="","",MAX(ROUND(L_B2(K567,N567),2),0))</f>
        <v/>
      </c>
      <c r="W567" s="92" t="str" cm="1">
        <f t="array" ref="W567">IF(A567="","",MAX(ROUND(L_Tc(K567,I567,N567),2),0))</f>
        <v/>
      </c>
      <c r="X567" s="92" t="str" cm="1">
        <f t="array" ref="X567">IF(N567="","",ROUND(L_Vc(K567,P567,N567),2))</f>
        <v/>
      </c>
      <c r="Y567" s="92" t="str">
        <f t="shared" si="59"/>
        <v/>
      </c>
      <c r="Z567" s="92" t="str">
        <f t="shared" si="60"/>
        <v/>
      </c>
      <c r="AA567" s="92" t="str">
        <f t="shared" si="61"/>
        <v/>
      </c>
      <c r="AB567" s="76" t="str" cm="1">
        <f t="array" ref="AB567">IF(A567="","",AREA_F(IF(RIGHT(G567,4)="ment",P567,I567),R567))</f>
        <v/>
      </c>
      <c r="AC567" s="76" t="str" cm="1">
        <f t="array" ref="AC567">IF(A567="","",ROUND(AREA_BC(R567,S567,N567,O567),2))</f>
        <v/>
      </c>
      <c r="AD567" s="76" t="str">
        <f t="shared" si="62"/>
        <v/>
      </c>
      <c r="AE567" s="76" t="str" cm="1">
        <f t="array" ref="AE567">IF(A567="","",ROUND(AREA_CT(S567,U567,I567),2))</f>
        <v/>
      </c>
      <c r="AF567" s="76" t="str" cm="1">
        <f t="array" ref="AF567">IF(A567="","",ROUND(AREA_VT(T567,U567,I567,P567),2))</f>
        <v/>
      </c>
      <c r="AG567" s="96" t="str" cm="1">
        <f t="array" ref="AG567">IF(A567="","",IF(INDEX(Table_Methods!A:F,MATCH(G567,Table_Methods!B:B,0),1)&lt;&gt;"BKFL1","",MAX(0,ROUND(BKFL1_CEB(AC567,AE567,AH567,F567,F567,J567),1))))</f>
        <v/>
      </c>
      <c r="AH567" s="96" t="str" cm="1">
        <f t="array" ref="AH567">IF(A567="","",IF(INDEX(Table_Methods!A:F,MATCH(G567,Table_Methods!B:B,0),1)&lt;&gt;"BKFL1","",MAX(0,ROUND(BKFL1_STR_NRK(AC567,AE567,K567,V567,W567),1))))</f>
        <v/>
      </c>
      <c r="AI567" s="96" t="str" cm="1">
        <f t="array" ref="AI567">IF(A567="","",IF(INDEX(Table_Methods!A:F,MATCH(G567,Table_Methods!B:B,0),1)&lt;&gt;"BKFL1","",MAX(0,ROUND(BKFL1_STR_RCK(AB567,F567),1))))</f>
        <v/>
      </c>
      <c r="AJ567" s="96" t="str" cm="1">
        <f t="array" ref="AJ567">IF(A567="","",IF(INDEX(Table_Methods!A:F,MATCH(G567,Table_Methods!B:B,0),1)&lt;&gt;"BKFL2","",MAX(0,ROUND(BKFL2_CEB(AC567,AD567,AK567,F567,F567,J567),1))))</f>
        <v/>
      </c>
      <c r="AK567" s="96" t="str" cm="1">
        <f t="array" ref="AK567">IF(A567="","",IF(INDEX(Table_Methods!A:F,MATCH(G567,Table_Methods!B:B,0),1)&lt;&gt;"BKFL2","",MAX(0,ROUND(BKFL2_STR_NRK(AC567,AD567,K567,V567,X567),1))))</f>
        <v/>
      </c>
      <c r="AL567" s="96" t="str" cm="1">
        <f t="array" ref="AL567">IF(A567="","",IF(INDEX(Table_Methods!A:F,MATCH(G567,Table_Methods!B:B,0),1)&lt;&gt;"BKFL2","",MAX(0,ROUND(BKFL2_STR_RCK(AB567,F567),1))))</f>
        <v/>
      </c>
      <c r="AM567" s="96" t="str" cm="1">
        <f t="array" ref="AM567">IF(A567="","",IF(INDEX(Table_Methods!A:F,MATCH(G567,Table_Methods!B:B,0),1)&lt;&gt;"BKFL3","",MAX(0,ROUND(BKFL3_STR(AC567+AE567,K567),1))))</f>
        <v/>
      </c>
      <c r="AN567" s="96" t="str" cm="1">
        <f t="array" ref="AN567">IF(A567="","",IF(INDEX(Table_Methods!A:F,MATCH(G567,Table_Methods!B:B,0),1)&lt;&gt;"BKFL6","",MAX(0,ROUND(BKFL6_CEB(AC567,AE567,AO567,F567,F567,J567),1))))</f>
        <v/>
      </c>
      <c r="AO567" s="97" t="str" cm="1">
        <f t="array" ref="AO567">IF(A567="","",IF(INDEX(Table_Methods!A:F,MATCH(G567,Table_Methods!B:B,0),1)&lt;&gt;"BKFL6","",MAX(0,ROUND(BKFL6_STR_NRK(AC567,K567,V567),1))))</f>
        <v/>
      </c>
      <c r="AP567" s="96" t="str" cm="1">
        <f t="array" ref="AP567">IF(A567="","",IF(INDEX(Table_Methods!A:F,MATCH(G567,Table_Methods!B:B,0),1)&lt;&gt;"BKFL6","",MAX(0,ROUND(BKFL6_STR_RCK(AB567,F567),1))))</f>
        <v/>
      </c>
      <c r="AQ567" s="97" t="str" cm="1">
        <f t="array" ref="AQ567">IF(A567="","",IF(INDEX(Table_Methods!A:F,MATCH(G567,Table_Methods!B:B,0),1)&lt;&gt;"BKFL7","",MAX(0,ROUND(BKFL7_CEB(AC567,AD567,AR567,F567,F567,J567),1))))</f>
        <v/>
      </c>
      <c r="AR567" s="96" t="str" cm="1">
        <f t="array" ref="AR567">IF(A567="","",IF(INDEX(Table_Methods!A:F,MATCH(G567,Table_Methods!B:B,0),1)&lt;&gt;"BKFL7","",MAX(0,ROUND(BKFL7_STR_NRK(AC567,K567,V567),1))))</f>
        <v/>
      </c>
      <c r="AS567" s="96" t="str" cm="1">
        <f t="array" ref="AS567">IF(A567="","",IF(INDEX(Table_Methods!A:F,MATCH(G567,Table_Methods!B:B,0),1)&lt;&gt;"BKFL7","",MAX(0,ROUND(BKFL7_STR_RCK(AB567,F567),1))))</f>
        <v/>
      </c>
      <c r="AT567" s="97" t="str" cm="1">
        <f t="array" ref="AT567">IF(A567="","",IF(INDEX(Table_Methods!A:F,MATCH(G567,Table_Methods!B:B,0),1)&lt;&gt;"BKFL8","",MAX(0,ROUND(BKFL8_CEB(AF567,Z567,AA567),1))))</f>
        <v/>
      </c>
      <c r="AU567" s="96" t="str" cm="1">
        <f t="array" ref="AU567">IF(A567="","",IF(INDEX(Table_Methods!A:F,MATCH(G567,Table_Methods!B:B,0),1)&lt;&gt;"BKFL8","",MAX(0,ROUND(BKFL8_STR_NRK(AC567,AD567,X567,Y567,Z567),1))))</f>
        <v/>
      </c>
      <c r="AV567" s="96" t="str" cm="1">
        <f t="array" ref="AV567">IF(A567="","",IF(INDEX(Table_Methods!A:F,MATCH(G567,Table_Methods!B:B,0),1)&lt;&gt;"BKFL8","",MAX(0,ROUND(BKFL8_STR_RCK(AB567,X567),1))))</f>
        <v/>
      </c>
      <c r="AW567" s="96" t="str" cm="1">
        <f t="array" ref="AW567">IF(A567="","",IF(INDEX(Table_Methods!A:F,MATCH(G567,Table_Methods!B:B,0),1)&lt;&gt;"BKFL9","",MAX(0,ROUND(BKFL9_STR_NRK(AC567,AD567,X567,Y567,Z567),1))))</f>
        <v/>
      </c>
      <c r="AX567" s="96" t="str" cm="1">
        <f t="array" ref="AX567">IF(A567="","",IF(INDEX(Table_Methods!A:F,MATCH(G567,Table_Methods!B:B,0),1)&lt;&gt;"BKFL9","",MAX(0,ROUND(BKFL9_STR_RCK(AB567,X567),1))))</f>
        <v/>
      </c>
    </row>
    <row r="568" spans="1:50" x14ac:dyDescent="0.25">
      <c r="A568" s="82" t="str">
        <f>IF(Input!A568="","",Input!A568)</f>
        <v/>
      </c>
      <c r="B568" s="82" t="str">
        <f>IF(Input!B568="","",Input!B568)</f>
        <v/>
      </c>
      <c r="C568" s="82" t="str">
        <f>IF(Input!D568="","",Input!D568)</f>
        <v/>
      </c>
      <c r="D568" s="82" t="str">
        <f>IF(Input!E568="","",Input!E568)</f>
        <v/>
      </c>
      <c r="E568" s="82" t="str">
        <f>IF(Input!F568="","",Input!F568)</f>
        <v/>
      </c>
      <c r="F568" s="82" t="str">
        <f>IF(Input!G568="","",Input!G568)</f>
        <v/>
      </c>
      <c r="G568" s="83" t="str">
        <f>IF(Input!H568="","",Input!H568)</f>
        <v/>
      </c>
      <c r="H568" s="82" t="str">
        <f>IF(Input!I568="","",Input!I568)</f>
        <v/>
      </c>
      <c r="I568" s="82" t="str">
        <f>IF(Input!J568="","",Input!J568)</f>
        <v/>
      </c>
      <c r="J568" s="82" t="str">
        <f>IF(Input!K568="","",Input!K568)</f>
        <v/>
      </c>
      <c r="K568" s="82" t="str">
        <f>IF(Input!L568="","",Input!L568)</f>
        <v/>
      </c>
      <c r="L568" s="70" t="str">
        <f>IF(B568="","",IF(B568="Box",4,IF(AND(Project!$B$12&gt;0,ISNUMBER(Project!$B$12)),Project!$B$12,12)))</f>
        <v/>
      </c>
      <c r="M568" s="66" t="str">
        <f t="shared" si="56"/>
        <v/>
      </c>
      <c r="N568" s="66" t="str">
        <f t="shared" si="57"/>
        <v/>
      </c>
      <c r="O568" s="67" t="str" cm="1">
        <f t="array" ref="O568">IF(A568="","",ROUND(IF(B568="Circular",Circular(M568),IF(B568="Box",Box(M568,N568),Elliptical(M568,N568))),3))</f>
        <v/>
      </c>
      <c r="P568" s="66" t="str">
        <f t="shared" si="58"/>
        <v/>
      </c>
      <c r="Q568" s="66" t="str" cm="1">
        <f t="array" ref="Q568">IF(M568="","",ROUND(W(M568),2))</f>
        <v/>
      </c>
      <c r="R568" s="66" t="str" cm="1">
        <f t="array" ref="R568">IF(M568="","",ROUND(Wb(Q568,M568),2))</f>
        <v/>
      </c>
      <c r="S568" s="66" t="str" cm="1">
        <f t="array" ref="S568">IF(R568="","",ROUND(K(R568,N568,L568),2))</f>
        <v/>
      </c>
      <c r="T568" s="66" t="str" cm="1">
        <f t="array" ref="T568">IF(S568="","",ROUND(K_3(S568,P568,L568),2))</f>
        <v/>
      </c>
      <c r="U568" s="66" t="str" cm="1">
        <f t="array" ref="U568">IF(S568="","",ROUND(Wt(I568,S568,L568),2))</f>
        <v/>
      </c>
      <c r="V568" s="92" t="str" cm="1">
        <f t="array" ref="V568">IF(A568="","",MAX(ROUND(L_B2(K568,N568),2),0))</f>
        <v/>
      </c>
      <c r="W568" s="92" t="str" cm="1">
        <f t="array" ref="W568">IF(A568="","",MAX(ROUND(L_Tc(K568,I568,N568),2),0))</f>
        <v/>
      </c>
      <c r="X568" s="92" t="str" cm="1">
        <f t="array" ref="X568">IF(N568="","",ROUND(L_Vc(K568,P568,N568),2))</f>
        <v/>
      </c>
      <c r="Y568" s="92" t="str">
        <f t="shared" si="59"/>
        <v/>
      </c>
      <c r="Z568" s="92" t="str">
        <f t="shared" si="60"/>
        <v/>
      </c>
      <c r="AA568" s="92" t="str">
        <f t="shared" si="61"/>
        <v/>
      </c>
      <c r="AB568" s="76" t="str" cm="1">
        <f t="array" ref="AB568">IF(A568="","",AREA_F(IF(RIGHT(G568,4)="ment",P568,I568),R568))</f>
        <v/>
      </c>
      <c r="AC568" s="76" t="str" cm="1">
        <f t="array" ref="AC568">IF(A568="","",ROUND(AREA_BC(R568,S568,N568,O568),2))</f>
        <v/>
      </c>
      <c r="AD568" s="76" t="str">
        <f t="shared" si="62"/>
        <v/>
      </c>
      <c r="AE568" s="76" t="str" cm="1">
        <f t="array" ref="AE568">IF(A568="","",ROUND(AREA_CT(S568,U568,I568),2))</f>
        <v/>
      </c>
      <c r="AF568" s="76" t="str" cm="1">
        <f t="array" ref="AF568">IF(A568="","",ROUND(AREA_VT(T568,U568,I568,P568),2))</f>
        <v/>
      </c>
      <c r="AG568" s="96" t="str" cm="1">
        <f t="array" ref="AG568">IF(A568="","",IF(INDEX(Table_Methods!A:F,MATCH(G568,Table_Methods!B:B,0),1)&lt;&gt;"BKFL1","",MAX(0,ROUND(BKFL1_CEB(AC568,AE568,AH568,F568,F568,J568),1))))</f>
        <v/>
      </c>
      <c r="AH568" s="96" t="str" cm="1">
        <f t="array" ref="AH568">IF(A568="","",IF(INDEX(Table_Methods!A:F,MATCH(G568,Table_Methods!B:B,0),1)&lt;&gt;"BKFL1","",MAX(0,ROUND(BKFL1_STR_NRK(AC568,AE568,K568,V568,W568),1))))</f>
        <v/>
      </c>
      <c r="AI568" s="96" t="str" cm="1">
        <f t="array" ref="AI568">IF(A568="","",IF(INDEX(Table_Methods!A:F,MATCH(G568,Table_Methods!B:B,0),1)&lt;&gt;"BKFL1","",MAX(0,ROUND(BKFL1_STR_RCK(AB568,F568),1))))</f>
        <v/>
      </c>
      <c r="AJ568" s="96" t="str" cm="1">
        <f t="array" ref="AJ568">IF(A568="","",IF(INDEX(Table_Methods!A:F,MATCH(G568,Table_Methods!B:B,0),1)&lt;&gt;"BKFL2","",MAX(0,ROUND(BKFL2_CEB(AC568,AD568,AK568,F568,F568,J568),1))))</f>
        <v/>
      </c>
      <c r="AK568" s="96" t="str" cm="1">
        <f t="array" ref="AK568">IF(A568="","",IF(INDEX(Table_Methods!A:F,MATCH(G568,Table_Methods!B:B,0),1)&lt;&gt;"BKFL2","",MAX(0,ROUND(BKFL2_STR_NRK(AC568,AD568,K568,V568,X568),1))))</f>
        <v/>
      </c>
      <c r="AL568" s="96" t="str" cm="1">
        <f t="array" ref="AL568">IF(A568="","",IF(INDEX(Table_Methods!A:F,MATCH(G568,Table_Methods!B:B,0),1)&lt;&gt;"BKFL2","",MAX(0,ROUND(BKFL2_STR_RCK(AB568,F568),1))))</f>
        <v/>
      </c>
      <c r="AM568" s="96" t="str" cm="1">
        <f t="array" ref="AM568">IF(A568="","",IF(INDEX(Table_Methods!A:F,MATCH(G568,Table_Methods!B:B,0),1)&lt;&gt;"BKFL3","",MAX(0,ROUND(BKFL3_STR(AC568+AE568,K568),1))))</f>
        <v/>
      </c>
      <c r="AN568" s="96" t="str" cm="1">
        <f t="array" ref="AN568">IF(A568="","",IF(INDEX(Table_Methods!A:F,MATCH(G568,Table_Methods!B:B,0),1)&lt;&gt;"BKFL6","",MAX(0,ROUND(BKFL6_CEB(AC568,AE568,AO568,F568,F568,J568),1))))</f>
        <v/>
      </c>
      <c r="AO568" s="97" t="str" cm="1">
        <f t="array" ref="AO568">IF(A568="","",IF(INDEX(Table_Methods!A:F,MATCH(G568,Table_Methods!B:B,0),1)&lt;&gt;"BKFL6","",MAX(0,ROUND(BKFL6_STR_NRK(AC568,K568,V568),1))))</f>
        <v/>
      </c>
      <c r="AP568" s="96" t="str" cm="1">
        <f t="array" ref="AP568">IF(A568="","",IF(INDEX(Table_Methods!A:F,MATCH(G568,Table_Methods!B:B,0),1)&lt;&gt;"BKFL6","",MAX(0,ROUND(BKFL6_STR_RCK(AB568,F568),1))))</f>
        <v/>
      </c>
      <c r="AQ568" s="97" t="str" cm="1">
        <f t="array" ref="AQ568">IF(A568="","",IF(INDEX(Table_Methods!A:F,MATCH(G568,Table_Methods!B:B,0),1)&lt;&gt;"BKFL7","",MAX(0,ROUND(BKFL7_CEB(AC568,AD568,AR568,F568,F568,J568),1))))</f>
        <v/>
      </c>
      <c r="AR568" s="96" t="str" cm="1">
        <f t="array" ref="AR568">IF(A568="","",IF(INDEX(Table_Methods!A:F,MATCH(G568,Table_Methods!B:B,0),1)&lt;&gt;"BKFL7","",MAX(0,ROUND(BKFL7_STR_NRK(AC568,K568,V568),1))))</f>
        <v/>
      </c>
      <c r="AS568" s="96" t="str" cm="1">
        <f t="array" ref="AS568">IF(A568="","",IF(INDEX(Table_Methods!A:F,MATCH(G568,Table_Methods!B:B,0),1)&lt;&gt;"BKFL7","",MAX(0,ROUND(BKFL7_STR_RCK(AB568,F568),1))))</f>
        <v/>
      </c>
      <c r="AT568" s="97" t="str" cm="1">
        <f t="array" ref="AT568">IF(A568="","",IF(INDEX(Table_Methods!A:F,MATCH(G568,Table_Methods!B:B,0),1)&lt;&gt;"BKFL8","",MAX(0,ROUND(BKFL8_CEB(AF568,Z568,AA568),1))))</f>
        <v/>
      </c>
      <c r="AU568" s="96" t="str" cm="1">
        <f t="array" ref="AU568">IF(A568="","",IF(INDEX(Table_Methods!A:F,MATCH(G568,Table_Methods!B:B,0),1)&lt;&gt;"BKFL8","",MAX(0,ROUND(BKFL8_STR_NRK(AC568,AD568,X568,Y568,Z568),1))))</f>
        <v/>
      </c>
      <c r="AV568" s="96" t="str" cm="1">
        <f t="array" ref="AV568">IF(A568="","",IF(INDEX(Table_Methods!A:F,MATCH(G568,Table_Methods!B:B,0),1)&lt;&gt;"BKFL8","",MAX(0,ROUND(BKFL8_STR_RCK(AB568,X568),1))))</f>
        <v/>
      </c>
      <c r="AW568" s="96" t="str" cm="1">
        <f t="array" ref="AW568">IF(A568="","",IF(INDEX(Table_Methods!A:F,MATCH(G568,Table_Methods!B:B,0),1)&lt;&gt;"BKFL9","",MAX(0,ROUND(BKFL9_STR_NRK(AC568,AD568,X568,Y568,Z568),1))))</f>
        <v/>
      </c>
      <c r="AX568" s="96" t="str" cm="1">
        <f t="array" ref="AX568">IF(A568="","",IF(INDEX(Table_Methods!A:F,MATCH(G568,Table_Methods!B:B,0),1)&lt;&gt;"BKFL9","",MAX(0,ROUND(BKFL9_STR_RCK(AB568,X568),1))))</f>
        <v/>
      </c>
    </row>
    <row r="569" spans="1:50" x14ac:dyDescent="0.25">
      <c r="A569" s="82" t="str">
        <f>IF(Input!A569="","",Input!A569)</f>
        <v/>
      </c>
      <c r="B569" s="82" t="str">
        <f>IF(Input!B569="","",Input!B569)</f>
        <v/>
      </c>
      <c r="C569" s="82" t="str">
        <f>IF(Input!D569="","",Input!D569)</f>
        <v/>
      </c>
      <c r="D569" s="82" t="str">
        <f>IF(Input!E569="","",Input!E569)</f>
        <v/>
      </c>
      <c r="E569" s="82" t="str">
        <f>IF(Input!F569="","",Input!F569)</f>
        <v/>
      </c>
      <c r="F569" s="82" t="str">
        <f>IF(Input!G569="","",Input!G569)</f>
        <v/>
      </c>
      <c r="G569" s="83" t="str">
        <f>IF(Input!H569="","",Input!H569)</f>
        <v/>
      </c>
      <c r="H569" s="82" t="str">
        <f>IF(Input!I569="","",Input!I569)</f>
        <v/>
      </c>
      <c r="I569" s="82" t="str">
        <f>IF(Input!J569="","",Input!J569)</f>
        <v/>
      </c>
      <c r="J569" s="82" t="str">
        <f>IF(Input!K569="","",Input!K569)</f>
        <v/>
      </c>
      <c r="K569" s="82" t="str">
        <f>IF(Input!L569="","",Input!L569)</f>
        <v/>
      </c>
      <c r="L569" s="70" t="str">
        <f>IF(B569="","",IF(B569="Box",4,IF(AND(Project!$B$12&gt;0,ISNUMBER(Project!$B$12)),Project!$B$12,12)))</f>
        <v/>
      </c>
      <c r="M569" s="66" t="str">
        <f t="shared" si="56"/>
        <v/>
      </c>
      <c r="N569" s="66" t="str">
        <f t="shared" si="57"/>
        <v/>
      </c>
      <c r="O569" s="67" t="str" cm="1">
        <f t="array" ref="O569">IF(A569="","",ROUND(IF(B569="Circular",Circular(M569),IF(B569="Box",Box(M569,N569),Elliptical(M569,N569))),3))</f>
        <v/>
      </c>
      <c r="P569" s="66" t="str">
        <f t="shared" si="58"/>
        <v/>
      </c>
      <c r="Q569" s="66" t="str" cm="1">
        <f t="array" ref="Q569">IF(M569="","",ROUND(W(M569),2))</f>
        <v/>
      </c>
      <c r="R569" s="66" t="str" cm="1">
        <f t="array" ref="R569">IF(M569="","",ROUND(Wb(Q569,M569),2))</f>
        <v/>
      </c>
      <c r="S569" s="66" t="str" cm="1">
        <f t="array" ref="S569">IF(R569="","",ROUND(K(R569,N569,L569),2))</f>
        <v/>
      </c>
      <c r="T569" s="66" t="str" cm="1">
        <f t="array" ref="T569">IF(S569="","",ROUND(K_3(S569,P569,L569),2))</f>
        <v/>
      </c>
      <c r="U569" s="66" t="str" cm="1">
        <f t="array" ref="U569">IF(S569="","",ROUND(Wt(I569,S569,L569),2))</f>
        <v/>
      </c>
      <c r="V569" s="92" t="str" cm="1">
        <f t="array" ref="V569">IF(A569="","",MAX(ROUND(L_B2(K569,N569),2),0))</f>
        <v/>
      </c>
      <c r="W569" s="92" t="str" cm="1">
        <f t="array" ref="W569">IF(A569="","",MAX(ROUND(L_Tc(K569,I569,N569),2),0))</f>
        <v/>
      </c>
      <c r="X569" s="92" t="str" cm="1">
        <f t="array" ref="X569">IF(N569="","",ROUND(L_Vc(K569,P569,N569),2))</f>
        <v/>
      </c>
      <c r="Y569" s="92" t="str">
        <f t="shared" si="59"/>
        <v/>
      </c>
      <c r="Z569" s="92" t="str">
        <f t="shared" si="60"/>
        <v/>
      </c>
      <c r="AA569" s="92" t="str">
        <f t="shared" si="61"/>
        <v/>
      </c>
      <c r="AB569" s="76" t="str" cm="1">
        <f t="array" ref="AB569">IF(A569="","",AREA_F(IF(RIGHT(G569,4)="ment",P569,I569),R569))</f>
        <v/>
      </c>
      <c r="AC569" s="76" t="str" cm="1">
        <f t="array" ref="AC569">IF(A569="","",ROUND(AREA_BC(R569,S569,N569,O569),2))</f>
        <v/>
      </c>
      <c r="AD569" s="76" t="str">
        <f t="shared" si="62"/>
        <v/>
      </c>
      <c r="AE569" s="76" t="str" cm="1">
        <f t="array" ref="AE569">IF(A569="","",ROUND(AREA_CT(S569,U569,I569),2))</f>
        <v/>
      </c>
      <c r="AF569" s="76" t="str" cm="1">
        <f t="array" ref="AF569">IF(A569="","",ROUND(AREA_VT(T569,U569,I569,P569),2))</f>
        <v/>
      </c>
      <c r="AG569" s="96" t="str" cm="1">
        <f t="array" ref="AG569">IF(A569="","",IF(INDEX(Table_Methods!A:F,MATCH(G569,Table_Methods!B:B,0),1)&lt;&gt;"BKFL1","",MAX(0,ROUND(BKFL1_CEB(AC569,AE569,AH569,F569,F569,J569),1))))</f>
        <v/>
      </c>
      <c r="AH569" s="96" t="str" cm="1">
        <f t="array" ref="AH569">IF(A569="","",IF(INDEX(Table_Methods!A:F,MATCH(G569,Table_Methods!B:B,0),1)&lt;&gt;"BKFL1","",MAX(0,ROUND(BKFL1_STR_NRK(AC569,AE569,K569,V569,W569),1))))</f>
        <v/>
      </c>
      <c r="AI569" s="96" t="str" cm="1">
        <f t="array" ref="AI569">IF(A569="","",IF(INDEX(Table_Methods!A:F,MATCH(G569,Table_Methods!B:B,0),1)&lt;&gt;"BKFL1","",MAX(0,ROUND(BKFL1_STR_RCK(AB569,F569),1))))</f>
        <v/>
      </c>
      <c r="AJ569" s="96" t="str" cm="1">
        <f t="array" ref="AJ569">IF(A569="","",IF(INDEX(Table_Methods!A:F,MATCH(G569,Table_Methods!B:B,0),1)&lt;&gt;"BKFL2","",MAX(0,ROUND(BKFL2_CEB(AC569,AD569,AK569,F569,F569,J569),1))))</f>
        <v/>
      </c>
      <c r="AK569" s="96" t="str" cm="1">
        <f t="array" ref="AK569">IF(A569="","",IF(INDEX(Table_Methods!A:F,MATCH(G569,Table_Methods!B:B,0),1)&lt;&gt;"BKFL2","",MAX(0,ROUND(BKFL2_STR_NRK(AC569,AD569,K569,V569,X569),1))))</f>
        <v/>
      </c>
      <c r="AL569" s="96" t="str" cm="1">
        <f t="array" ref="AL569">IF(A569="","",IF(INDEX(Table_Methods!A:F,MATCH(G569,Table_Methods!B:B,0),1)&lt;&gt;"BKFL2","",MAX(0,ROUND(BKFL2_STR_RCK(AB569,F569),1))))</f>
        <v/>
      </c>
      <c r="AM569" s="96" t="str" cm="1">
        <f t="array" ref="AM569">IF(A569="","",IF(INDEX(Table_Methods!A:F,MATCH(G569,Table_Methods!B:B,0),1)&lt;&gt;"BKFL3","",MAX(0,ROUND(BKFL3_STR(AC569+AE569,K569),1))))</f>
        <v/>
      </c>
      <c r="AN569" s="96" t="str" cm="1">
        <f t="array" ref="AN569">IF(A569="","",IF(INDEX(Table_Methods!A:F,MATCH(G569,Table_Methods!B:B,0),1)&lt;&gt;"BKFL6","",MAX(0,ROUND(BKFL6_CEB(AC569,AE569,AO569,F569,F569,J569),1))))</f>
        <v/>
      </c>
      <c r="AO569" s="97" t="str" cm="1">
        <f t="array" ref="AO569">IF(A569="","",IF(INDEX(Table_Methods!A:F,MATCH(G569,Table_Methods!B:B,0),1)&lt;&gt;"BKFL6","",MAX(0,ROUND(BKFL6_STR_NRK(AC569,K569,V569),1))))</f>
        <v/>
      </c>
      <c r="AP569" s="96" t="str" cm="1">
        <f t="array" ref="AP569">IF(A569="","",IF(INDEX(Table_Methods!A:F,MATCH(G569,Table_Methods!B:B,0),1)&lt;&gt;"BKFL6","",MAX(0,ROUND(BKFL6_STR_RCK(AB569,F569),1))))</f>
        <v/>
      </c>
      <c r="AQ569" s="97" t="str" cm="1">
        <f t="array" ref="AQ569">IF(A569="","",IF(INDEX(Table_Methods!A:F,MATCH(G569,Table_Methods!B:B,0),1)&lt;&gt;"BKFL7","",MAX(0,ROUND(BKFL7_CEB(AC569,AD569,AR569,F569,F569,J569),1))))</f>
        <v/>
      </c>
      <c r="AR569" s="96" t="str" cm="1">
        <f t="array" ref="AR569">IF(A569="","",IF(INDEX(Table_Methods!A:F,MATCH(G569,Table_Methods!B:B,0),1)&lt;&gt;"BKFL7","",MAX(0,ROUND(BKFL7_STR_NRK(AC569,K569,V569),1))))</f>
        <v/>
      </c>
      <c r="AS569" s="96" t="str" cm="1">
        <f t="array" ref="AS569">IF(A569="","",IF(INDEX(Table_Methods!A:F,MATCH(G569,Table_Methods!B:B,0),1)&lt;&gt;"BKFL7","",MAX(0,ROUND(BKFL7_STR_RCK(AB569,F569),1))))</f>
        <v/>
      </c>
      <c r="AT569" s="97" t="str" cm="1">
        <f t="array" ref="AT569">IF(A569="","",IF(INDEX(Table_Methods!A:F,MATCH(G569,Table_Methods!B:B,0),1)&lt;&gt;"BKFL8","",MAX(0,ROUND(BKFL8_CEB(AF569,Z569,AA569),1))))</f>
        <v/>
      </c>
      <c r="AU569" s="96" t="str" cm="1">
        <f t="array" ref="AU569">IF(A569="","",IF(INDEX(Table_Methods!A:F,MATCH(G569,Table_Methods!B:B,0),1)&lt;&gt;"BKFL8","",MAX(0,ROUND(BKFL8_STR_NRK(AC569,AD569,X569,Y569,Z569),1))))</f>
        <v/>
      </c>
      <c r="AV569" s="96" t="str" cm="1">
        <f t="array" ref="AV569">IF(A569="","",IF(INDEX(Table_Methods!A:F,MATCH(G569,Table_Methods!B:B,0),1)&lt;&gt;"BKFL8","",MAX(0,ROUND(BKFL8_STR_RCK(AB569,X569),1))))</f>
        <v/>
      </c>
      <c r="AW569" s="96" t="str" cm="1">
        <f t="array" ref="AW569">IF(A569="","",IF(INDEX(Table_Methods!A:F,MATCH(G569,Table_Methods!B:B,0),1)&lt;&gt;"BKFL9","",MAX(0,ROUND(BKFL9_STR_NRK(AC569,AD569,X569,Y569,Z569),1))))</f>
        <v/>
      </c>
      <c r="AX569" s="96" t="str" cm="1">
        <f t="array" ref="AX569">IF(A569="","",IF(INDEX(Table_Methods!A:F,MATCH(G569,Table_Methods!B:B,0),1)&lt;&gt;"BKFL9","",MAX(0,ROUND(BKFL9_STR_RCK(AB569,X569),1))))</f>
        <v/>
      </c>
    </row>
    <row r="570" spans="1:50" x14ac:dyDescent="0.25">
      <c r="A570" s="82" t="str">
        <f>IF(Input!A570="","",Input!A570)</f>
        <v/>
      </c>
      <c r="B570" s="82" t="str">
        <f>IF(Input!B570="","",Input!B570)</f>
        <v/>
      </c>
      <c r="C570" s="82" t="str">
        <f>IF(Input!D570="","",Input!D570)</f>
        <v/>
      </c>
      <c r="D570" s="82" t="str">
        <f>IF(Input!E570="","",Input!E570)</f>
        <v/>
      </c>
      <c r="E570" s="82" t="str">
        <f>IF(Input!F570="","",Input!F570)</f>
        <v/>
      </c>
      <c r="F570" s="82" t="str">
        <f>IF(Input!G570="","",Input!G570)</f>
        <v/>
      </c>
      <c r="G570" s="83" t="str">
        <f>IF(Input!H570="","",Input!H570)</f>
        <v/>
      </c>
      <c r="H570" s="82" t="str">
        <f>IF(Input!I570="","",Input!I570)</f>
        <v/>
      </c>
      <c r="I570" s="82" t="str">
        <f>IF(Input!J570="","",Input!J570)</f>
        <v/>
      </c>
      <c r="J570" s="82" t="str">
        <f>IF(Input!K570="","",Input!K570)</f>
        <v/>
      </c>
      <c r="K570" s="82" t="str">
        <f>IF(Input!L570="","",Input!L570)</f>
        <v/>
      </c>
      <c r="L570" s="70" t="str">
        <f>IF(B570="","",IF(B570="Box",4,IF(AND(Project!$B$12&gt;0,ISNUMBER(Project!$B$12)),Project!$B$12,12)))</f>
        <v/>
      </c>
      <c r="M570" s="66" t="str">
        <f t="shared" si="56"/>
        <v/>
      </c>
      <c r="N570" s="66" t="str">
        <f t="shared" si="57"/>
        <v/>
      </c>
      <c r="O570" s="67" t="str" cm="1">
        <f t="array" ref="O570">IF(A570="","",ROUND(IF(B570="Circular",Circular(M570),IF(B570="Box",Box(M570,N570),Elliptical(M570,N570))),3))</f>
        <v/>
      </c>
      <c r="P570" s="66" t="str">
        <f t="shared" si="58"/>
        <v/>
      </c>
      <c r="Q570" s="66" t="str" cm="1">
        <f t="array" ref="Q570">IF(M570="","",ROUND(W(M570),2))</f>
        <v/>
      </c>
      <c r="R570" s="66" t="str" cm="1">
        <f t="array" ref="R570">IF(M570="","",ROUND(Wb(Q570,M570),2))</f>
        <v/>
      </c>
      <c r="S570" s="66" t="str" cm="1">
        <f t="array" ref="S570">IF(R570="","",ROUND(K(R570,N570,L570),2))</f>
        <v/>
      </c>
      <c r="T570" s="66" t="str" cm="1">
        <f t="array" ref="T570">IF(S570="","",ROUND(K_3(S570,P570,L570),2))</f>
        <v/>
      </c>
      <c r="U570" s="66" t="str" cm="1">
        <f t="array" ref="U570">IF(S570="","",ROUND(Wt(I570,S570,L570),2))</f>
        <v/>
      </c>
      <c r="V570" s="92" t="str" cm="1">
        <f t="array" ref="V570">IF(A570="","",MAX(ROUND(L_B2(K570,N570),2),0))</f>
        <v/>
      </c>
      <c r="W570" s="92" t="str" cm="1">
        <f t="array" ref="W570">IF(A570="","",MAX(ROUND(L_Tc(K570,I570,N570),2),0))</f>
        <v/>
      </c>
      <c r="X570" s="92" t="str" cm="1">
        <f t="array" ref="X570">IF(N570="","",ROUND(L_Vc(K570,P570,N570),2))</f>
        <v/>
      </c>
      <c r="Y570" s="92" t="str">
        <f t="shared" si="59"/>
        <v/>
      </c>
      <c r="Z570" s="92" t="str">
        <f t="shared" si="60"/>
        <v/>
      </c>
      <c r="AA570" s="92" t="str">
        <f t="shared" si="61"/>
        <v/>
      </c>
      <c r="AB570" s="76" t="str" cm="1">
        <f t="array" ref="AB570">IF(A570="","",AREA_F(IF(RIGHT(G570,4)="ment",P570,I570),R570))</f>
        <v/>
      </c>
      <c r="AC570" s="76" t="str" cm="1">
        <f t="array" ref="AC570">IF(A570="","",ROUND(AREA_BC(R570,S570,N570,O570),2))</f>
        <v/>
      </c>
      <c r="AD570" s="76" t="str">
        <f t="shared" si="62"/>
        <v/>
      </c>
      <c r="AE570" s="76" t="str" cm="1">
        <f t="array" ref="AE570">IF(A570="","",ROUND(AREA_CT(S570,U570,I570),2))</f>
        <v/>
      </c>
      <c r="AF570" s="76" t="str" cm="1">
        <f t="array" ref="AF570">IF(A570="","",ROUND(AREA_VT(T570,U570,I570,P570),2))</f>
        <v/>
      </c>
      <c r="AG570" s="96" t="str" cm="1">
        <f t="array" ref="AG570">IF(A570="","",IF(INDEX(Table_Methods!A:F,MATCH(G570,Table_Methods!B:B,0),1)&lt;&gt;"BKFL1","",MAX(0,ROUND(BKFL1_CEB(AC570,AE570,AH570,F570,F570,J570),1))))</f>
        <v/>
      </c>
      <c r="AH570" s="96" t="str" cm="1">
        <f t="array" ref="AH570">IF(A570="","",IF(INDEX(Table_Methods!A:F,MATCH(G570,Table_Methods!B:B,0),1)&lt;&gt;"BKFL1","",MAX(0,ROUND(BKFL1_STR_NRK(AC570,AE570,K570,V570,W570),1))))</f>
        <v/>
      </c>
      <c r="AI570" s="96" t="str" cm="1">
        <f t="array" ref="AI570">IF(A570="","",IF(INDEX(Table_Methods!A:F,MATCH(G570,Table_Methods!B:B,0),1)&lt;&gt;"BKFL1","",MAX(0,ROUND(BKFL1_STR_RCK(AB570,F570),1))))</f>
        <v/>
      </c>
      <c r="AJ570" s="96" t="str" cm="1">
        <f t="array" ref="AJ570">IF(A570="","",IF(INDEX(Table_Methods!A:F,MATCH(G570,Table_Methods!B:B,0),1)&lt;&gt;"BKFL2","",MAX(0,ROUND(BKFL2_CEB(AC570,AD570,AK570,F570,F570,J570),1))))</f>
        <v/>
      </c>
      <c r="AK570" s="96" t="str" cm="1">
        <f t="array" ref="AK570">IF(A570="","",IF(INDEX(Table_Methods!A:F,MATCH(G570,Table_Methods!B:B,0),1)&lt;&gt;"BKFL2","",MAX(0,ROUND(BKFL2_STR_NRK(AC570,AD570,K570,V570,X570),1))))</f>
        <v/>
      </c>
      <c r="AL570" s="96" t="str" cm="1">
        <f t="array" ref="AL570">IF(A570="","",IF(INDEX(Table_Methods!A:F,MATCH(G570,Table_Methods!B:B,0),1)&lt;&gt;"BKFL2","",MAX(0,ROUND(BKFL2_STR_RCK(AB570,F570),1))))</f>
        <v/>
      </c>
      <c r="AM570" s="96" t="str" cm="1">
        <f t="array" ref="AM570">IF(A570="","",IF(INDEX(Table_Methods!A:F,MATCH(G570,Table_Methods!B:B,0),1)&lt;&gt;"BKFL3","",MAX(0,ROUND(BKFL3_STR(AC570+AE570,K570),1))))</f>
        <v/>
      </c>
      <c r="AN570" s="96" t="str" cm="1">
        <f t="array" ref="AN570">IF(A570="","",IF(INDEX(Table_Methods!A:F,MATCH(G570,Table_Methods!B:B,0),1)&lt;&gt;"BKFL6","",MAX(0,ROUND(BKFL6_CEB(AC570,AE570,AO570,F570,F570,J570),1))))</f>
        <v/>
      </c>
      <c r="AO570" s="97" t="str" cm="1">
        <f t="array" ref="AO570">IF(A570="","",IF(INDEX(Table_Methods!A:F,MATCH(G570,Table_Methods!B:B,0),1)&lt;&gt;"BKFL6","",MAX(0,ROUND(BKFL6_STR_NRK(AC570,K570,V570),1))))</f>
        <v/>
      </c>
      <c r="AP570" s="96" t="str" cm="1">
        <f t="array" ref="AP570">IF(A570="","",IF(INDEX(Table_Methods!A:F,MATCH(G570,Table_Methods!B:B,0),1)&lt;&gt;"BKFL6","",MAX(0,ROUND(BKFL6_STR_RCK(AB570,F570),1))))</f>
        <v/>
      </c>
      <c r="AQ570" s="97" t="str" cm="1">
        <f t="array" ref="AQ570">IF(A570="","",IF(INDEX(Table_Methods!A:F,MATCH(G570,Table_Methods!B:B,0),1)&lt;&gt;"BKFL7","",MAX(0,ROUND(BKFL7_CEB(AC570,AD570,AR570,F570,F570,J570),1))))</f>
        <v/>
      </c>
      <c r="AR570" s="96" t="str" cm="1">
        <f t="array" ref="AR570">IF(A570="","",IF(INDEX(Table_Methods!A:F,MATCH(G570,Table_Methods!B:B,0),1)&lt;&gt;"BKFL7","",MAX(0,ROUND(BKFL7_STR_NRK(AC570,K570,V570),1))))</f>
        <v/>
      </c>
      <c r="AS570" s="96" t="str" cm="1">
        <f t="array" ref="AS570">IF(A570="","",IF(INDEX(Table_Methods!A:F,MATCH(G570,Table_Methods!B:B,0),1)&lt;&gt;"BKFL7","",MAX(0,ROUND(BKFL7_STR_RCK(AB570,F570),1))))</f>
        <v/>
      </c>
      <c r="AT570" s="97" t="str" cm="1">
        <f t="array" ref="AT570">IF(A570="","",IF(INDEX(Table_Methods!A:F,MATCH(G570,Table_Methods!B:B,0),1)&lt;&gt;"BKFL8","",MAX(0,ROUND(BKFL8_CEB(AF570,Z570,AA570),1))))</f>
        <v/>
      </c>
      <c r="AU570" s="96" t="str" cm="1">
        <f t="array" ref="AU570">IF(A570="","",IF(INDEX(Table_Methods!A:F,MATCH(G570,Table_Methods!B:B,0),1)&lt;&gt;"BKFL8","",MAX(0,ROUND(BKFL8_STR_NRK(AC570,AD570,X570,Y570,Z570),1))))</f>
        <v/>
      </c>
      <c r="AV570" s="96" t="str" cm="1">
        <f t="array" ref="AV570">IF(A570="","",IF(INDEX(Table_Methods!A:F,MATCH(G570,Table_Methods!B:B,0),1)&lt;&gt;"BKFL8","",MAX(0,ROUND(BKFL8_STR_RCK(AB570,X570),1))))</f>
        <v/>
      </c>
      <c r="AW570" s="96" t="str" cm="1">
        <f t="array" ref="AW570">IF(A570="","",IF(INDEX(Table_Methods!A:F,MATCH(G570,Table_Methods!B:B,0),1)&lt;&gt;"BKFL9","",MAX(0,ROUND(BKFL9_STR_NRK(AC570,AD570,X570,Y570,Z570),1))))</f>
        <v/>
      </c>
      <c r="AX570" s="96" t="str" cm="1">
        <f t="array" ref="AX570">IF(A570="","",IF(INDEX(Table_Methods!A:F,MATCH(G570,Table_Methods!B:B,0),1)&lt;&gt;"BKFL9","",MAX(0,ROUND(BKFL9_STR_RCK(AB570,X570),1))))</f>
        <v/>
      </c>
    </row>
    <row r="571" spans="1:50" x14ac:dyDescent="0.25">
      <c r="A571" s="82" t="str">
        <f>IF(Input!A571="","",Input!A571)</f>
        <v/>
      </c>
      <c r="B571" s="82" t="str">
        <f>IF(Input!B571="","",Input!B571)</f>
        <v/>
      </c>
      <c r="C571" s="82" t="str">
        <f>IF(Input!D571="","",Input!D571)</f>
        <v/>
      </c>
      <c r="D571" s="82" t="str">
        <f>IF(Input!E571="","",Input!E571)</f>
        <v/>
      </c>
      <c r="E571" s="82" t="str">
        <f>IF(Input!F571="","",Input!F571)</f>
        <v/>
      </c>
      <c r="F571" s="82" t="str">
        <f>IF(Input!G571="","",Input!G571)</f>
        <v/>
      </c>
      <c r="G571" s="83" t="str">
        <f>IF(Input!H571="","",Input!H571)</f>
        <v/>
      </c>
      <c r="H571" s="82" t="str">
        <f>IF(Input!I571="","",Input!I571)</f>
        <v/>
      </c>
      <c r="I571" s="82" t="str">
        <f>IF(Input!J571="","",Input!J571)</f>
        <v/>
      </c>
      <c r="J571" s="82" t="str">
        <f>IF(Input!K571="","",Input!K571)</f>
        <v/>
      </c>
      <c r="K571" s="82" t="str">
        <f>IF(Input!L571="","",Input!L571)</f>
        <v/>
      </c>
      <c r="L571" s="70" t="str">
        <f>IF(B571="","",IF(B571="Box",4,IF(AND(Project!$B$12&gt;0,ISNUMBER(Project!$B$12)),Project!$B$12,12)))</f>
        <v/>
      </c>
      <c r="M571" s="66" t="str">
        <f t="shared" si="56"/>
        <v/>
      </c>
      <c r="N571" s="66" t="str">
        <f t="shared" si="57"/>
        <v/>
      </c>
      <c r="O571" s="67" t="str" cm="1">
        <f t="array" ref="O571">IF(A571="","",ROUND(IF(B571="Circular",Circular(M571),IF(B571="Box",Box(M571,N571),Elliptical(M571,N571))),3))</f>
        <v/>
      </c>
      <c r="P571" s="66" t="str">
        <f t="shared" si="58"/>
        <v/>
      </c>
      <c r="Q571" s="66" t="str" cm="1">
        <f t="array" ref="Q571">IF(M571="","",ROUND(W(M571),2))</f>
        <v/>
      </c>
      <c r="R571" s="66" t="str" cm="1">
        <f t="array" ref="R571">IF(M571="","",ROUND(Wb(Q571,M571),2))</f>
        <v/>
      </c>
      <c r="S571" s="66" t="str" cm="1">
        <f t="array" ref="S571">IF(R571="","",ROUND(K(R571,N571,L571),2))</f>
        <v/>
      </c>
      <c r="T571" s="66" t="str" cm="1">
        <f t="array" ref="T571">IF(S571="","",ROUND(K_3(S571,P571,L571),2))</f>
        <v/>
      </c>
      <c r="U571" s="66" t="str" cm="1">
        <f t="array" ref="U571">IF(S571="","",ROUND(Wt(I571,S571,L571),2))</f>
        <v/>
      </c>
      <c r="V571" s="92" t="str" cm="1">
        <f t="array" ref="V571">IF(A571="","",MAX(ROUND(L_B2(K571,N571),2),0))</f>
        <v/>
      </c>
      <c r="W571" s="92" t="str" cm="1">
        <f t="array" ref="W571">IF(A571="","",MAX(ROUND(L_Tc(K571,I571,N571),2),0))</f>
        <v/>
      </c>
      <c r="X571" s="92" t="str" cm="1">
        <f t="array" ref="X571">IF(N571="","",ROUND(L_Vc(K571,P571,N571),2))</f>
        <v/>
      </c>
      <c r="Y571" s="92" t="str">
        <f t="shared" si="59"/>
        <v/>
      </c>
      <c r="Z571" s="92" t="str">
        <f t="shared" si="60"/>
        <v/>
      </c>
      <c r="AA571" s="92" t="str">
        <f t="shared" si="61"/>
        <v/>
      </c>
      <c r="AB571" s="76" t="str" cm="1">
        <f t="array" ref="AB571">IF(A571="","",AREA_F(IF(RIGHT(G571,4)="ment",P571,I571),R571))</f>
        <v/>
      </c>
      <c r="AC571" s="76" t="str" cm="1">
        <f t="array" ref="AC571">IF(A571="","",ROUND(AREA_BC(R571,S571,N571,O571),2))</f>
        <v/>
      </c>
      <c r="AD571" s="76" t="str">
        <f t="shared" si="62"/>
        <v/>
      </c>
      <c r="AE571" s="76" t="str" cm="1">
        <f t="array" ref="AE571">IF(A571="","",ROUND(AREA_CT(S571,U571,I571),2))</f>
        <v/>
      </c>
      <c r="AF571" s="76" t="str" cm="1">
        <f t="array" ref="AF571">IF(A571="","",ROUND(AREA_VT(T571,U571,I571,P571),2))</f>
        <v/>
      </c>
      <c r="AG571" s="96" t="str" cm="1">
        <f t="array" ref="AG571">IF(A571="","",IF(INDEX(Table_Methods!A:F,MATCH(G571,Table_Methods!B:B,0),1)&lt;&gt;"BKFL1","",MAX(0,ROUND(BKFL1_CEB(AC571,AE571,AH571,F571,F571,J571),1))))</f>
        <v/>
      </c>
      <c r="AH571" s="96" t="str" cm="1">
        <f t="array" ref="AH571">IF(A571="","",IF(INDEX(Table_Methods!A:F,MATCH(G571,Table_Methods!B:B,0),1)&lt;&gt;"BKFL1","",MAX(0,ROUND(BKFL1_STR_NRK(AC571,AE571,K571,V571,W571),1))))</f>
        <v/>
      </c>
      <c r="AI571" s="96" t="str" cm="1">
        <f t="array" ref="AI571">IF(A571="","",IF(INDEX(Table_Methods!A:F,MATCH(G571,Table_Methods!B:B,0),1)&lt;&gt;"BKFL1","",MAX(0,ROUND(BKFL1_STR_RCK(AB571,F571),1))))</f>
        <v/>
      </c>
      <c r="AJ571" s="96" t="str" cm="1">
        <f t="array" ref="AJ571">IF(A571="","",IF(INDEX(Table_Methods!A:F,MATCH(G571,Table_Methods!B:B,0),1)&lt;&gt;"BKFL2","",MAX(0,ROUND(BKFL2_CEB(AC571,AD571,AK571,F571,F571,J571),1))))</f>
        <v/>
      </c>
      <c r="AK571" s="96" t="str" cm="1">
        <f t="array" ref="AK571">IF(A571="","",IF(INDEX(Table_Methods!A:F,MATCH(G571,Table_Methods!B:B,0),1)&lt;&gt;"BKFL2","",MAX(0,ROUND(BKFL2_STR_NRK(AC571,AD571,K571,V571,X571),1))))</f>
        <v/>
      </c>
      <c r="AL571" s="96" t="str" cm="1">
        <f t="array" ref="AL571">IF(A571="","",IF(INDEX(Table_Methods!A:F,MATCH(G571,Table_Methods!B:B,0),1)&lt;&gt;"BKFL2","",MAX(0,ROUND(BKFL2_STR_RCK(AB571,F571),1))))</f>
        <v/>
      </c>
      <c r="AM571" s="96" t="str" cm="1">
        <f t="array" ref="AM571">IF(A571="","",IF(INDEX(Table_Methods!A:F,MATCH(G571,Table_Methods!B:B,0),1)&lt;&gt;"BKFL3","",MAX(0,ROUND(BKFL3_STR(AC571+AE571,K571),1))))</f>
        <v/>
      </c>
      <c r="AN571" s="96" t="str" cm="1">
        <f t="array" ref="AN571">IF(A571="","",IF(INDEX(Table_Methods!A:F,MATCH(G571,Table_Methods!B:B,0),1)&lt;&gt;"BKFL6","",MAX(0,ROUND(BKFL6_CEB(AC571,AE571,AO571,F571,F571,J571),1))))</f>
        <v/>
      </c>
      <c r="AO571" s="97" t="str" cm="1">
        <f t="array" ref="AO571">IF(A571="","",IF(INDEX(Table_Methods!A:F,MATCH(G571,Table_Methods!B:B,0),1)&lt;&gt;"BKFL6","",MAX(0,ROUND(BKFL6_STR_NRK(AC571,K571,V571),1))))</f>
        <v/>
      </c>
      <c r="AP571" s="96" t="str" cm="1">
        <f t="array" ref="AP571">IF(A571="","",IF(INDEX(Table_Methods!A:F,MATCH(G571,Table_Methods!B:B,0),1)&lt;&gt;"BKFL6","",MAX(0,ROUND(BKFL6_STR_RCK(AB571,F571),1))))</f>
        <v/>
      </c>
      <c r="AQ571" s="97" t="str" cm="1">
        <f t="array" ref="AQ571">IF(A571="","",IF(INDEX(Table_Methods!A:F,MATCH(G571,Table_Methods!B:B,0),1)&lt;&gt;"BKFL7","",MAX(0,ROUND(BKFL7_CEB(AC571,AD571,AR571,F571,F571,J571),1))))</f>
        <v/>
      </c>
      <c r="AR571" s="96" t="str" cm="1">
        <f t="array" ref="AR571">IF(A571="","",IF(INDEX(Table_Methods!A:F,MATCH(G571,Table_Methods!B:B,0),1)&lt;&gt;"BKFL7","",MAX(0,ROUND(BKFL7_STR_NRK(AC571,K571,V571),1))))</f>
        <v/>
      </c>
      <c r="AS571" s="96" t="str" cm="1">
        <f t="array" ref="AS571">IF(A571="","",IF(INDEX(Table_Methods!A:F,MATCH(G571,Table_Methods!B:B,0),1)&lt;&gt;"BKFL7","",MAX(0,ROUND(BKFL7_STR_RCK(AB571,F571),1))))</f>
        <v/>
      </c>
      <c r="AT571" s="97" t="str" cm="1">
        <f t="array" ref="AT571">IF(A571="","",IF(INDEX(Table_Methods!A:F,MATCH(G571,Table_Methods!B:B,0),1)&lt;&gt;"BKFL8","",MAX(0,ROUND(BKFL8_CEB(AF571,Z571,AA571),1))))</f>
        <v/>
      </c>
      <c r="AU571" s="96" t="str" cm="1">
        <f t="array" ref="AU571">IF(A571="","",IF(INDEX(Table_Methods!A:F,MATCH(G571,Table_Methods!B:B,0),1)&lt;&gt;"BKFL8","",MAX(0,ROUND(BKFL8_STR_NRK(AC571,AD571,X571,Y571,Z571),1))))</f>
        <v/>
      </c>
      <c r="AV571" s="96" t="str" cm="1">
        <f t="array" ref="AV571">IF(A571="","",IF(INDEX(Table_Methods!A:F,MATCH(G571,Table_Methods!B:B,0),1)&lt;&gt;"BKFL8","",MAX(0,ROUND(BKFL8_STR_RCK(AB571,X571),1))))</f>
        <v/>
      </c>
      <c r="AW571" s="96" t="str" cm="1">
        <f t="array" ref="AW571">IF(A571="","",IF(INDEX(Table_Methods!A:F,MATCH(G571,Table_Methods!B:B,0),1)&lt;&gt;"BKFL9","",MAX(0,ROUND(BKFL9_STR_NRK(AC571,AD571,X571,Y571,Z571),1))))</f>
        <v/>
      </c>
      <c r="AX571" s="96" t="str" cm="1">
        <f t="array" ref="AX571">IF(A571="","",IF(INDEX(Table_Methods!A:F,MATCH(G571,Table_Methods!B:B,0),1)&lt;&gt;"BKFL9","",MAX(0,ROUND(BKFL9_STR_RCK(AB571,X571),1))))</f>
        <v/>
      </c>
    </row>
    <row r="572" spans="1:50" x14ac:dyDescent="0.25">
      <c r="A572" s="82" t="str">
        <f>IF(Input!A572="","",Input!A572)</f>
        <v/>
      </c>
      <c r="B572" s="82" t="str">
        <f>IF(Input!B572="","",Input!B572)</f>
        <v/>
      </c>
      <c r="C572" s="82" t="str">
        <f>IF(Input!D572="","",Input!D572)</f>
        <v/>
      </c>
      <c r="D572" s="82" t="str">
        <f>IF(Input!E572="","",Input!E572)</f>
        <v/>
      </c>
      <c r="E572" s="82" t="str">
        <f>IF(Input!F572="","",Input!F572)</f>
        <v/>
      </c>
      <c r="F572" s="82" t="str">
        <f>IF(Input!G572="","",Input!G572)</f>
        <v/>
      </c>
      <c r="G572" s="83" t="str">
        <f>IF(Input!H572="","",Input!H572)</f>
        <v/>
      </c>
      <c r="H572" s="82" t="str">
        <f>IF(Input!I572="","",Input!I572)</f>
        <v/>
      </c>
      <c r="I572" s="82" t="str">
        <f>IF(Input!J572="","",Input!J572)</f>
        <v/>
      </c>
      <c r="J572" s="82" t="str">
        <f>IF(Input!K572="","",Input!K572)</f>
        <v/>
      </c>
      <c r="K572" s="82" t="str">
        <f>IF(Input!L572="","",Input!L572)</f>
        <v/>
      </c>
      <c r="L572" s="70" t="str">
        <f>IF(B572="","",IF(B572="Box",4,IF(AND(Project!$B$12&gt;0,ISNUMBER(Project!$B$12)),Project!$B$12,12)))</f>
        <v/>
      </c>
      <c r="M572" s="66" t="str">
        <f t="shared" si="56"/>
        <v/>
      </c>
      <c r="N572" s="66" t="str">
        <f t="shared" si="57"/>
        <v/>
      </c>
      <c r="O572" s="67" t="str" cm="1">
        <f t="array" ref="O572">IF(A572="","",ROUND(IF(B572="Circular",Circular(M572),IF(B572="Box",Box(M572,N572),Elliptical(M572,N572))),3))</f>
        <v/>
      </c>
      <c r="P572" s="66" t="str">
        <f t="shared" si="58"/>
        <v/>
      </c>
      <c r="Q572" s="66" t="str" cm="1">
        <f t="array" ref="Q572">IF(M572="","",ROUND(W(M572),2))</f>
        <v/>
      </c>
      <c r="R572" s="66" t="str" cm="1">
        <f t="array" ref="R572">IF(M572="","",ROUND(Wb(Q572,M572),2))</f>
        <v/>
      </c>
      <c r="S572" s="66" t="str" cm="1">
        <f t="array" ref="S572">IF(R572="","",ROUND(K(R572,N572,L572),2))</f>
        <v/>
      </c>
      <c r="T572" s="66" t="str" cm="1">
        <f t="array" ref="T572">IF(S572="","",ROUND(K_3(S572,P572,L572),2))</f>
        <v/>
      </c>
      <c r="U572" s="66" t="str" cm="1">
        <f t="array" ref="U572">IF(S572="","",ROUND(Wt(I572,S572,L572),2))</f>
        <v/>
      </c>
      <c r="V572" s="92" t="str" cm="1">
        <f t="array" ref="V572">IF(A572="","",MAX(ROUND(L_B2(K572,N572),2),0))</f>
        <v/>
      </c>
      <c r="W572" s="92" t="str" cm="1">
        <f t="array" ref="W572">IF(A572="","",MAX(ROUND(L_Tc(K572,I572,N572),2),0))</f>
        <v/>
      </c>
      <c r="X572" s="92" t="str" cm="1">
        <f t="array" ref="X572">IF(N572="","",ROUND(L_Vc(K572,P572,N572),2))</f>
        <v/>
      </c>
      <c r="Y572" s="92" t="str">
        <f t="shared" si="59"/>
        <v/>
      </c>
      <c r="Z572" s="92" t="str">
        <f t="shared" si="60"/>
        <v/>
      </c>
      <c r="AA572" s="92" t="str">
        <f t="shared" si="61"/>
        <v/>
      </c>
      <c r="AB572" s="76" t="str" cm="1">
        <f t="array" ref="AB572">IF(A572="","",AREA_F(IF(RIGHT(G572,4)="ment",P572,I572),R572))</f>
        <v/>
      </c>
      <c r="AC572" s="76" t="str" cm="1">
        <f t="array" ref="AC572">IF(A572="","",ROUND(AREA_BC(R572,S572,N572,O572),2))</f>
        <v/>
      </c>
      <c r="AD572" s="76" t="str">
        <f t="shared" si="62"/>
        <v/>
      </c>
      <c r="AE572" s="76" t="str" cm="1">
        <f t="array" ref="AE572">IF(A572="","",ROUND(AREA_CT(S572,U572,I572),2))</f>
        <v/>
      </c>
      <c r="AF572" s="76" t="str" cm="1">
        <f t="array" ref="AF572">IF(A572="","",ROUND(AREA_VT(T572,U572,I572,P572),2))</f>
        <v/>
      </c>
      <c r="AG572" s="96" t="str" cm="1">
        <f t="array" ref="AG572">IF(A572="","",IF(INDEX(Table_Methods!A:F,MATCH(G572,Table_Methods!B:B,0),1)&lt;&gt;"BKFL1","",MAX(0,ROUND(BKFL1_CEB(AC572,AE572,AH572,F572,F572,J572),1))))</f>
        <v/>
      </c>
      <c r="AH572" s="96" t="str" cm="1">
        <f t="array" ref="AH572">IF(A572="","",IF(INDEX(Table_Methods!A:F,MATCH(G572,Table_Methods!B:B,0),1)&lt;&gt;"BKFL1","",MAX(0,ROUND(BKFL1_STR_NRK(AC572,AE572,K572,V572,W572),1))))</f>
        <v/>
      </c>
      <c r="AI572" s="96" t="str" cm="1">
        <f t="array" ref="AI572">IF(A572="","",IF(INDEX(Table_Methods!A:F,MATCH(G572,Table_Methods!B:B,0),1)&lt;&gt;"BKFL1","",MAX(0,ROUND(BKFL1_STR_RCK(AB572,F572),1))))</f>
        <v/>
      </c>
      <c r="AJ572" s="96" t="str" cm="1">
        <f t="array" ref="AJ572">IF(A572="","",IF(INDEX(Table_Methods!A:F,MATCH(G572,Table_Methods!B:B,0),1)&lt;&gt;"BKFL2","",MAX(0,ROUND(BKFL2_CEB(AC572,AD572,AK572,F572,F572,J572),1))))</f>
        <v/>
      </c>
      <c r="AK572" s="96" t="str" cm="1">
        <f t="array" ref="AK572">IF(A572="","",IF(INDEX(Table_Methods!A:F,MATCH(G572,Table_Methods!B:B,0),1)&lt;&gt;"BKFL2","",MAX(0,ROUND(BKFL2_STR_NRK(AC572,AD572,K572,V572,X572),1))))</f>
        <v/>
      </c>
      <c r="AL572" s="96" t="str" cm="1">
        <f t="array" ref="AL572">IF(A572="","",IF(INDEX(Table_Methods!A:F,MATCH(G572,Table_Methods!B:B,0),1)&lt;&gt;"BKFL2","",MAX(0,ROUND(BKFL2_STR_RCK(AB572,F572),1))))</f>
        <v/>
      </c>
      <c r="AM572" s="96" t="str" cm="1">
        <f t="array" ref="AM572">IF(A572="","",IF(INDEX(Table_Methods!A:F,MATCH(G572,Table_Methods!B:B,0),1)&lt;&gt;"BKFL3","",MAX(0,ROUND(BKFL3_STR(AC572+AE572,K572),1))))</f>
        <v/>
      </c>
      <c r="AN572" s="96" t="str" cm="1">
        <f t="array" ref="AN572">IF(A572="","",IF(INDEX(Table_Methods!A:F,MATCH(G572,Table_Methods!B:B,0),1)&lt;&gt;"BKFL6","",MAX(0,ROUND(BKFL6_CEB(AC572,AE572,AO572,F572,F572,J572),1))))</f>
        <v/>
      </c>
      <c r="AO572" s="97" t="str" cm="1">
        <f t="array" ref="AO572">IF(A572="","",IF(INDEX(Table_Methods!A:F,MATCH(G572,Table_Methods!B:B,0),1)&lt;&gt;"BKFL6","",MAX(0,ROUND(BKFL6_STR_NRK(AC572,K572,V572),1))))</f>
        <v/>
      </c>
      <c r="AP572" s="96" t="str" cm="1">
        <f t="array" ref="AP572">IF(A572="","",IF(INDEX(Table_Methods!A:F,MATCH(G572,Table_Methods!B:B,0),1)&lt;&gt;"BKFL6","",MAX(0,ROUND(BKFL6_STR_RCK(AB572,F572),1))))</f>
        <v/>
      </c>
      <c r="AQ572" s="97" t="str" cm="1">
        <f t="array" ref="AQ572">IF(A572="","",IF(INDEX(Table_Methods!A:F,MATCH(G572,Table_Methods!B:B,0),1)&lt;&gt;"BKFL7","",MAX(0,ROUND(BKFL7_CEB(AC572,AD572,AR572,F572,F572,J572),1))))</f>
        <v/>
      </c>
      <c r="AR572" s="96" t="str" cm="1">
        <f t="array" ref="AR572">IF(A572="","",IF(INDEX(Table_Methods!A:F,MATCH(G572,Table_Methods!B:B,0),1)&lt;&gt;"BKFL7","",MAX(0,ROUND(BKFL7_STR_NRK(AC572,K572,V572),1))))</f>
        <v/>
      </c>
      <c r="AS572" s="96" t="str" cm="1">
        <f t="array" ref="AS572">IF(A572="","",IF(INDEX(Table_Methods!A:F,MATCH(G572,Table_Methods!B:B,0),1)&lt;&gt;"BKFL7","",MAX(0,ROUND(BKFL7_STR_RCK(AB572,F572),1))))</f>
        <v/>
      </c>
      <c r="AT572" s="97" t="str" cm="1">
        <f t="array" ref="AT572">IF(A572="","",IF(INDEX(Table_Methods!A:F,MATCH(G572,Table_Methods!B:B,0),1)&lt;&gt;"BKFL8","",MAX(0,ROUND(BKFL8_CEB(AF572,Z572,AA572),1))))</f>
        <v/>
      </c>
      <c r="AU572" s="96" t="str" cm="1">
        <f t="array" ref="AU572">IF(A572="","",IF(INDEX(Table_Methods!A:F,MATCH(G572,Table_Methods!B:B,0),1)&lt;&gt;"BKFL8","",MAX(0,ROUND(BKFL8_STR_NRK(AC572,AD572,X572,Y572,Z572),1))))</f>
        <v/>
      </c>
      <c r="AV572" s="96" t="str" cm="1">
        <f t="array" ref="AV572">IF(A572="","",IF(INDEX(Table_Methods!A:F,MATCH(G572,Table_Methods!B:B,0),1)&lt;&gt;"BKFL8","",MAX(0,ROUND(BKFL8_STR_RCK(AB572,X572),1))))</f>
        <v/>
      </c>
      <c r="AW572" s="96" t="str" cm="1">
        <f t="array" ref="AW572">IF(A572="","",IF(INDEX(Table_Methods!A:F,MATCH(G572,Table_Methods!B:B,0),1)&lt;&gt;"BKFL9","",MAX(0,ROUND(BKFL9_STR_NRK(AC572,AD572,X572,Y572,Z572),1))))</f>
        <v/>
      </c>
      <c r="AX572" s="96" t="str" cm="1">
        <f t="array" ref="AX572">IF(A572="","",IF(INDEX(Table_Methods!A:F,MATCH(G572,Table_Methods!B:B,0),1)&lt;&gt;"BKFL9","",MAX(0,ROUND(BKFL9_STR_RCK(AB572,X572),1))))</f>
        <v/>
      </c>
    </row>
    <row r="573" spans="1:50" x14ac:dyDescent="0.25">
      <c r="A573" s="82" t="str">
        <f>IF(Input!A573="","",Input!A573)</f>
        <v/>
      </c>
      <c r="B573" s="82" t="str">
        <f>IF(Input!B573="","",Input!B573)</f>
        <v/>
      </c>
      <c r="C573" s="82" t="str">
        <f>IF(Input!D573="","",Input!D573)</f>
        <v/>
      </c>
      <c r="D573" s="82" t="str">
        <f>IF(Input!E573="","",Input!E573)</f>
        <v/>
      </c>
      <c r="E573" s="82" t="str">
        <f>IF(Input!F573="","",Input!F573)</f>
        <v/>
      </c>
      <c r="F573" s="82" t="str">
        <f>IF(Input!G573="","",Input!G573)</f>
        <v/>
      </c>
      <c r="G573" s="83" t="str">
        <f>IF(Input!H573="","",Input!H573)</f>
        <v/>
      </c>
      <c r="H573" s="82" t="str">
        <f>IF(Input!I573="","",Input!I573)</f>
        <v/>
      </c>
      <c r="I573" s="82" t="str">
        <f>IF(Input!J573="","",Input!J573)</f>
        <v/>
      </c>
      <c r="J573" s="82" t="str">
        <f>IF(Input!K573="","",Input!K573)</f>
        <v/>
      </c>
      <c r="K573" s="82" t="str">
        <f>IF(Input!L573="","",Input!L573)</f>
        <v/>
      </c>
      <c r="L573" s="70" t="str">
        <f>IF(B573="","",IF(B573="Box",4,IF(AND(Project!$B$12&gt;0,ISNUMBER(Project!$B$12)),Project!$B$12,12)))</f>
        <v/>
      </c>
      <c r="M573" s="66" t="str">
        <f t="shared" si="56"/>
        <v/>
      </c>
      <c r="N573" s="66" t="str">
        <f t="shared" si="57"/>
        <v/>
      </c>
      <c r="O573" s="67" t="str" cm="1">
        <f t="array" ref="O573">IF(A573="","",ROUND(IF(B573="Circular",Circular(M573),IF(B573="Box",Box(M573,N573),Elliptical(M573,N573))),3))</f>
        <v/>
      </c>
      <c r="P573" s="66" t="str">
        <f t="shared" si="58"/>
        <v/>
      </c>
      <c r="Q573" s="66" t="str" cm="1">
        <f t="array" ref="Q573">IF(M573="","",ROUND(W(M573),2))</f>
        <v/>
      </c>
      <c r="R573" s="66" t="str" cm="1">
        <f t="array" ref="R573">IF(M573="","",ROUND(Wb(Q573,M573),2))</f>
        <v/>
      </c>
      <c r="S573" s="66" t="str" cm="1">
        <f t="array" ref="S573">IF(R573="","",ROUND(K(R573,N573,L573),2))</f>
        <v/>
      </c>
      <c r="T573" s="66" t="str" cm="1">
        <f t="array" ref="T573">IF(S573="","",ROUND(K_3(S573,P573,L573),2))</f>
        <v/>
      </c>
      <c r="U573" s="66" t="str" cm="1">
        <f t="array" ref="U573">IF(S573="","",ROUND(Wt(I573,S573,L573),2))</f>
        <v/>
      </c>
      <c r="V573" s="92" t="str" cm="1">
        <f t="array" ref="V573">IF(A573="","",MAX(ROUND(L_B2(K573,N573),2),0))</f>
        <v/>
      </c>
      <c r="W573" s="92" t="str" cm="1">
        <f t="array" ref="W573">IF(A573="","",MAX(ROUND(L_Tc(K573,I573,N573),2),0))</f>
        <v/>
      </c>
      <c r="X573" s="92" t="str" cm="1">
        <f t="array" ref="X573">IF(N573="","",ROUND(L_Vc(K573,P573,N573),2))</f>
        <v/>
      </c>
      <c r="Y573" s="92" t="str">
        <f t="shared" si="59"/>
        <v/>
      </c>
      <c r="Z573" s="92" t="str">
        <f t="shared" si="60"/>
        <v/>
      </c>
      <c r="AA573" s="92" t="str">
        <f t="shared" si="61"/>
        <v/>
      </c>
      <c r="AB573" s="76" t="str" cm="1">
        <f t="array" ref="AB573">IF(A573="","",AREA_F(IF(RIGHT(G573,4)="ment",P573,I573),R573))</f>
        <v/>
      </c>
      <c r="AC573" s="76" t="str" cm="1">
        <f t="array" ref="AC573">IF(A573="","",ROUND(AREA_BC(R573,S573,N573,O573),2))</f>
        <v/>
      </c>
      <c r="AD573" s="76" t="str">
        <f t="shared" si="62"/>
        <v/>
      </c>
      <c r="AE573" s="76" t="str" cm="1">
        <f t="array" ref="AE573">IF(A573="","",ROUND(AREA_CT(S573,U573,I573),2))</f>
        <v/>
      </c>
      <c r="AF573" s="76" t="str" cm="1">
        <f t="array" ref="AF573">IF(A573="","",ROUND(AREA_VT(T573,U573,I573,P573),2))</f>
        <v/>
      </c>
      <c r="AG573" s="96" t="str" cm="1">
        <f t="array" ref="AG573">IF(A573="","",IF(INDEX(Table_Methods!A:F,MATCH(G573,Table_Methods!B:B,0),1)&lt;&gt;"BKFL1","",MAX(0,ROUND(BKFL1_CEB(AC573,AE573,AH573,F573,F573,J573),1))))</f>
        <v/>
      </c>
      <c r="AH573" s="96" t="str" cm="1">
        <f t="array" ref="AH573">IF(A573="","",IF(INDEX(Table_Methods!A:F,MATCH(G573,Table_Methods!B:B,0),1)&lt;&gt;"BKFL1","",MAX(0,ROUND(BKFL1_STR_NRK(AC573,AE573,K573,V573,W573),1))))</f>
        <v/>
      </c>
      <c r="AI573" s="96" t="str" cm="1">
        <f t="array" ref="AI573">IF(A573="","",IF(INDEX(Table_Methods!A:F,MATCH(G573,Table_Methods!B:B,0),1)&lt;&gt;"BKFL1","",MAX(0,ROUND(BKFL1_STR_RCK(AB573,F573),1))))</f>
        <v/>
      </c>
      <c r="AJ573" s="96" t="str" cm="1">
        <f t="array" ref="AJ573">IF(A573="","",IF(INDEX(Table_Methods!A:F,MATCH(G573,Table_Methods!B:B,0),1)&lt;&gt;"BKFL2","",MAX(0,ROUND(BKFL2_CEB(AC573,AD573,AK573,F573,F573,J573),1))))</f>
        <v/>
      </c>
      <c r="AK573" s="96" t="str" cm="1">
        <f t="array" ref="AK573">IF(A573="","",IF(INDEX(Table_Methods!A:F,MATCH(G573,Table_Methods!B:B,0),1)&lt;&gt;"BKFL2","",MAX(0,ROUND(BKFL2_STR_NRK(AC573,AD573,K573,V573,X573),1))))</f>
        <v/>
      </c>
      <c r="AL573" s="96" t="str" cm="1">
        <f t="array" ref="AL573">IF(A573="","",IF(INDEX(Table_Methods!A:F,MATCH(G573,Table_Methods!B:B,0),1)&lt;&gt;"BKFL2","",MAX(0,ROUND(BKFL2_STR_RCK(AB573,F573),1))))</f>
        <v/>
      </c>
      <c r="AM573" s="96" t="str" cm="1">
        <f t="array" ref="AM573">IF(A573="","",IF(INDEX(Table_Methods!A:F,MATCH(G573,Table_Methods!B:B,0),1)&lt;&gt;"BKFL3","",MAX(0,ROUND(BKFL3_STR(AC573+AE573,K573),1))))</f>
        <v/>
      </c>
      <c r="AN573" s="96" t="str" cm="1">
        <f t="array" ref="AN573">IF(A573="","",IF(INDEX(Table_Methods!A:F,MATCH(G573,Table_Methods!B:B,0),1)&lt;&gt;"BKFL6","",MAX(0,ROUND(BKFL6_CEB(AC573,AE573,AO573,F573,F573,J573),1))))</f>
        <v/>
      </c>
      <c r="AO573" s="97" t="str" cm="1">
        <f t="array" ref="AO573">IF(A573="","",IF(INDEX(Table_Methods!A:F,MATCH(G573,Table_Methods!B:B,0),1)&lt;&gt;"BKFL6","",MAX(0,ROUND(BKFL6_STR_NRK(AC573,K573,V573),1))))</f>
        <v/>
      </c>
      <c r="AP573" s="96" t="str" cm="1">
        <f t="array" ref="AP573">IF(A573="","",IF(INDEX(Table_Methods!A:F,MATCH(G573,Table_Methods!B:B,0),1)&lt;&gt;"BKFL6","",MAX(0,ROUND(BKFL6_STR_RCK(AB573,F573),1))))</f>
        <v/>
      </c>
      <c r="AQ573" s="97" t="str" cm="1">
        <f t="array" ref="AQ573">IF(A573="","",IF(INDEX(Table_Methods!A:F,MATCH(G573,Table_Methods!B:B,0),1)&lt;&gt;"BKFL7","",MAX(0,ROUND(BKFL7_CEB(AC573,AD573,AR573,F573,F573,J573),1))))</f>
        <v/>
      </c>
      <c r="AR573" s="96" t="str" cm="1">
        <f t="array" ref="AR573">IF(A573="","",IF(INDEX(Table_Methods!A:F,MATCH(G573,Table_Methods!B:B,0),1)&lt;&gt;"BKFL7","",MAX(0,ROUND(BKFL7_STR_NRK(AC573,K573,V573),1))))</f>
        <v/>
      </c>
      <c r="AS573" s="96" t="str" cm="1">
        <f t="array" ref="AS573">IF(A573="","",IF(INDEX(Table_Methods!A:F,MATCH(G573,Table_Methods!B:B,0),1)&lt;&gt;"BKFL7","",MAX(0,ROUND(BKFL7_STR_RCK(AB573,F573),1))))</f>
        <v/>
      </c>
      <c r="AT573" s="97" t="str" cm="1">
        <f t="array" ref="AT573">IF(A573="","",IF(INDEX(Table_Methods!A:F,MATCH(G573,Table_Methods!B:B,0),1)&lt;&gt;"BKFL8","",MAX(0,ROUND(BKFL8_CEB(AF573,Z573,AA573),1))))</f>
        <v/>
      </c>
      <c r="AU573" s="96" t="str" cm="1">
        <f t="array" ref="AU573">IF(A573="","",IF(INDEX(Table_Methods!A:F,MATCH(G573,Table_Methods!B:B,0),1)&lt;&gt;"BKFL8","",MAX(0,ROUND(BKFL8_STR_NRK(AC573,AD573,X573,Y573,Z573),1))))</f>
        <v/>
      </c>
      <c r="AV573" s="96" t="str" cm="1">
        <f t="array" ref="AV573">IF(A573="","",IF(INDEX(Table_Methods!A:F,MATCH(G573,Table_Methods!B:B,0),1)&lt;&gt;"BKFL8","",MAX(0,ROUND(BKFL8_STR_RCK(AB573,X573),1))))</f>
        <v/>
      </c>
      <c r="AW573" s="96" t="str" cm="1">
        <f t="array" ref="AW573">IF(A573="","",IF(INDEX(Table_Methods!A:F,MATCH(G573,Table_Methods!B:B,0),1)&lt;&gt;"BKFL9","",MAX(0,ROUND(BKFL9_STR_NRK(AC573,AD573,X573,Y573,Z573),1))))</f>
        <v/>
      </c>
      <c r="AX573" s="96" t="str" cm="1">
        <f t="array" ref="AX573">IF(A573="","",IF(INDEX(Table_Methods!A:F,MATCH(G573,Table_Methods!B:B,0),1)&lt;&gt;"BKFL9","",MAX(0,ROUND(BKFL9_STR_RCK(AB573,X573),1))))</f>
        <v/>
      </c>
    </row>
    <row r="574" spans="1:50" x14ac:dyDescent="0.25">
      <c r="A574" s="82" t="str">
        <f>IF(Input!A574="","",Input!A574)</f>
        <v/>
      </c>
      <c r="B574" s="82" t="str">
        <f>IF(Input!B574="","",Input!B574)</f>
        <v/>
      </c>
      <c r="C574" s="82" t="str">
        <f>IF(Input!D574="","",Input!D574)</f>
        <v/>
      </c>
      <c r="D574" s="82" t="str">
        <f>IF(Input!E574="","",Input!E574)</f>
        <v/>
      </c>
      <c r="E574" s="82" t="str">
        <f>IF(Input!F574="","",Input!F574)</f>
        <v/>
      </c>
      <c r="F574" s="82" t="str">
        <f>IF(Input!G574="","",Input!G574)</f>
        <v/>
      </c>
      <c r="G574" s="83" t="str">
        <f>IF(Input!H574="","",Input!H574)</f>
        <v/>
      </c>
      <c r="H574" s="82" t="str">
        <f>IF(Input!I574="","",Input!I574)</f>
        <v/>
      </c>
      <c r="I574" s="82" t="str">
        <f>IF(Input!J574="","",Input!J574)</f>
        <v/>
      </c>
      <c r="J574" s="82" t="str">
        <f>IF(Input!K574="","",Input!K574)</f>
        <v/>
      </c>
      <c r="K574" s="82" t="str">
        <f>IF(Input!L574="","",Input!L574)</f>
        <v/>
      </c>
      <c r="L574" s="70" t="str">
        <f>IF(B574="","",IF(B574="Box",4,IF(AND(Project!$B$12&gt;0,ISNUMBER(Project!$B$12)),Project!$B$12,12)))</f>
        <v/>
      </c>
      <c r="M574" s="66" t="str">
        <f t="shared" si="56"/>
        <v/>
      </c>
      <c r="N574" s="66" t="str">
        <f t="shared" si="57"/>
        <v/>
      </c>
      <c r="O574" s="67" t="str" cm="1">
        <f t="array" ref="O574">IF(A574="","",ROUND(IF(B574="Circular",Circular(M574),IF(B574="Box",Box(M574,N574),Elliptical(M574,N574))),3))</f>
        <v/>
      </c>
      <c r="P574" s="66" t="str">
        <f t="shared" si="58"/>
        <v/>
      </c>
      <c r="Q574" s="66" t="str" cm="1">
        <f t="array" ref="Q574">IF(M574="","",ROUND(W(M574),2))</f>
        <v/>
      </c>
      <c r="R574" s="66" t="str" cm="1">
        <f t="array" ref="R574">IF(M574="","",ROUND(Wb(Q574,M574),2))</f>
        <v/>
      </c>
      <c r="S574" s="66" t="str" cm="1">
        <f t="array" ref="S574">IF(R574="","",ROUND(K(R574,N574,L574),2))</f>
        <v/>
      </c>
      <c r="T574" s="66" t="str" cm="1">
        <f t="array" ref="T574">IF(S574="","",ROUND(K_3(S574,P574,L574),2))</f>
        <v/>
      </c>
      <c r="U574" s="66" t="str" cm="1">
        <f t="array" ref="U574">IF(S574="","",ROUND(Wt(I574,S574,L574),2))</f>
        <v/>
      </c>
      <c r="V574" s="92" t="str" cm="1">
        <f t="array" ref="V574">IF(A574="","",MAX(ROUND(L_B2(K574,N574),2),0))</f>
        <v/>
      </c>
      <c r="W574" s="92" t="str" cm="1">
        <f t="array" ref="W574">IF(A574="","",MAX(ROUND(L_Tc(K574,I574,N574),2),0))</f>
        <v/>
      </c>
      <c r="X574" s="92" t="str" cm="1">
        <f t="array" ref="X574">IF(N574="","",ROUND(L_Vc(K574,P574,N574),2))</f>
        <v/>
      </c>
      <c r="Y574" s="92" t="str">
        <f t="shared" si="59"/>
        <v/>
      </c>
      <c r="Z574" s="92" t="str">
        <f t="shared" si="60"/>
        <v/>
      </c>
      <c r="AA574" s="92" t="str">
        <f t="shared" si="61"/>
        <v/>
      </c>
      <c r="AB574" s="76" t="str" cm="1">
        <f t="array" ref="AB574">IF(A574="","",AREA_F(IF(RIGHT(G574,4)="ment",P574,I574),R574))</f>
        <v/>
      </c>
      <c r="AC574" s="76" t="str" cm="1">
        <f t="array" ref="AC574">IF(A574="","",ROUND(AREA_BC(R574,S574,N574,O574),2))</f>
        <v/>
      </c>
      <c r="AD574" s="76" t="str">
        <f t="shared" si="62"/>
        <v/>
      </c>
      <c r="AE574" s="76" t="str" cm="1">
        <f t="array" ref="AE574">IF(A574="","",ROUND(AREA_CT(S574,U574,I574),2))</f>
        <v/>
      </c>
      <c r="AF574" s="76" t="str" cm="1">
        <f t="array" ref="AF574">IF(A574="","",ROUND(AREA_VT(T574,U574,I574,P574),2))</f>
        <v/>
      </c>
      <c r="AG574" s="96" t="str" cm="1">
        <f t="array" ref="AG574">IF(A574="","",IF(INDEX(Table_Methods!A:F,MATCH(G574,Table_Methods!B:B,0),1)&lt;&gt;"BKFL1","",MAX(0,ROUND(BKFL1_CEB(AC574,AE574,AH574,F574,F574,J574),1))))</f>
        <v/>
      </c>
      <c r="AH574" s="96" t="str" cm="1">
        <f t="array" ref="AH574">IF(A574="","",IF(INDEX(Table_Methods!A:F,MATCH(G574,Table_Methods!B:B,0),1)&lt;&gt;"BKFL1","",MAX(0,ROUND(BKFL1_STR_NRK(AC574,AE574,K574,V574,W574),1))))</f>
        <v/>
      </c>
      <c r="AI574" s="96" t="str" cm="1">
        <f t="array" ref="AI574">IF(A574="","",IF(INDEX(Table_Methods!A:F,MATCH(G574,Table_Methods!B:B,0),1)&lt;&gt;"BKFL1","",MAX(0,ROUND(BKFL1_STR_RCK(AB574,F574),1))))</f>
        <v/>
      </c>
      <c r="AJ574" s="96" t="str" cm="1">
        <f t="array" ref="AJ574">IF(A574="","",IF(INDEX(Table_Methods!A:F,MATCH(G574,Table_Methods!B:B,0),1)&lt;&gt;"BKFL2","",MAX(0,ROUND(BKFL2_CEB(AC574,AD574,AK574,F574,F574,J574),1))))</f>
        <v/>
      </c>
      <c r="AK574" s="96" t="str" cm="1">
        <f t="array" ref="AK574">IF(A574="","",IF(INDEX(Table_Methods!A:F,MATCH(G574,Table_Methods!B:B,0),1)&lt;&gt;"BKFL2","",MAX(0,ROUND(BKFL2_STR_NRK(AC574,AD574,K574,V574,X574),1))))</f>
        <v/>
      </c>
      <c r="AL574" s="96" t="str" cm="1">
        <f t="array" ref="AL574">IF(A574="","",IF(INDEX(Table_Methods!A:F,MATCH(G574,Table_Methods!B:B,0),1)&lt;&gt;"BKFL2","",MAX(0,ROUND(BKFL2_STR_RCK(AB574,F574),1))))</f>
        <v/>
      </c>
      <c r="AM574" s="96" t="str" cm="1">
        <f t="array" ref="AM574">IF(A574="","",IF(INDEX(Table_Methods!A:F,MATCH(G574,Table_Methods!B:B,0),1)&lt;&gt;"BKFL3","",MAX(0,ROUND(BKFL3_STR(AC574+AE574,K574),1))))</f>
        <v/>
      </c>
      <c r="AN574" s="96" t="str" cm="1">
        <f t="array" ref="AN574">IF(A574="","",IF(INDEX(Table_Methods!A:F,MATCH(G574,Table_Methods!B:B,0),1)&lt;&gt;"BKFL6","",MAX(0,ROUND(BKFL6_CEB(AC574,AE574,AO574,F574,F574,J574),1))))</f>
        <v/>
      </c>
      <c r="AO574" s="97" t="str" cm="1">
        <f t="array" ref="AO574">IF(A574="","",IF(INDEX(Table_Methods!A:F,MATCH(G574,Table_Methods!B:B,0),1)&lt;&gt;"BKFL6","",MAX(0,ROUND(BKFL6_STR_NRK(AC574,K574,V574),1))))</f>
        <v/>
      </c>
      <c r="AP574" s="96" t="str" cm="1">
        <f t="array" ref="AP574">IF(A574="","",IF(INDEX(Table_Methods!A:F,MATCH(G574,Table_Methods!B:B,0),1)&lt;&gt;"BKFL6","",MAX(0,ROUND(BKFL6_STR_RCK(AB574,F574),1))))</f>
        <v/>
      </c>
      <c r="AQ574" s="97" t="str" cm="1">
        <f t="array" ref="AQ574">IF(A574="","",IF(INDEX(Table_Methods!A:F,MATCH(G574,Table_Methods!B:B,0),1)&lt;&gt;"BKFL7","",MAX(0,ROUND(BKFL7_CEB(AC574,AD574,AR574,F574,F574,J574),1))))</f>
        <v/>
      </c>
      <c r="AR574" s="96" t="str" cm="1">
        <f t="array" ref="AR574">IF(A574="","",IF(INDEX(Table_Methods!A:F,MATCH(G574,Table_Methods!B:B,0),1)&lt;&gt;"BKFL7","",MAX(0,ROUND(BKFL7_STR_NRK(AC574,K574,V574),1))))</f>
        <v/>
      </c>
      <c r="AS574" s="96" t="str" cm="1">
        <f t="array" ref="AS574">IF(A574="","",IF(INDEX(Table_Methods!A:F,MATCH(G574,Table_Methods!B:B,0),1)&lt;&gt;"BKFL7","",MAX(0,ROUND(BKFL7_STR_RCK(AB574,F574),1))))</f>
        <v/>
      </c>
      <c r="AT574" s="97" t="str" cm="1">
        <f t="array" ref="AT574">IF(A574="","",IF(INDEX(Table_Methods!A:F,MATCH(G574,Table_Methods!B:B,0),1)&lt;&gt;"BKFL8","",MAX(0,ROUND(BKFL8_CEB(AF574,Z574,AA574),1))))</f>
        <v/>
      </c>
      <c r="AU574" s="96" t="str" cm="1">
        <f t="array" ref="AU574">IF(A574="","",IF(INDEX(Table_Methods!A:F,MATCH(G574,Table_Methods!B:B,0),1)&lt;&gt;"BKFL8","",MAX(0,ROUND(BKFL8_STR_NRK(AC574,AD574,X574,Y574,Z574),1))))</f>
        <v/>
      </c>
      <c r="AV574" s="96" t="str" cm="1">
        <f t="array" ref="AV574">IF(A574="","",IF(INDEX(Table_Methods!A:F,MATCH(G574,Table_Methods!B:B,0),1)&lt;&gt;"BKFL8","",MAX(0,ROUND(BKFL8_STR_RCK(AB574,X574),1))))</f>
        <v/>
      </c>
      <c r="AW574" s="96" t="str" cm="1">
        <f t="array" ref="AW574">IF(A574="","",IF(INDEX(Table_Methods!A:F,MATCH(G574,Table_Methods!B:B,0),1)&lt;&gt;"BKFL9","",MAX(0,ROUND(BKFL9_STR_NRK(AC574,AD574,X574,Y574,Z574),1))))</f>
        <v/>
      </c>
      <c r="AX574" s="96" t="str" cm="1">
        <f t="array" ref="AX574">IF(A574="","",IF(INDEX(Table_Methods!A:F,MATCH(G574,Table_Methods!B:B,0),1)&lt;&gt;"BKFL9","",MAX(0,ROUND(BKFL9_STR_RCK(AB574,X574),1))))</f>
        <v/>
      </c>
    </row>
    <row r="575" spans="1:50" x14ac:dyDescent="0.25">
      <c r="A575" s="82" t="str">
        <f>IF(Input!A575="","",Input!A575)</f>
        <v/>
      </c>
      <c r="B575" s="82" t="str">
        <f>IF(Input!B575="","",Input!B575)</f>
        <v/>
      </c>
      <c r="C575" s="82" t="str">
        <f>IF(Input!D575="","",Input!D575)</f>
        <v/>
      </c>
      <c r="D575" s="82" t="str">
        <f>IF(Input!E575="","",Input!E575)</f>
        <v/>
      </c>
      <c r="E575" s="82" t="str">
        <f>IF(Input!F575="","",Input!F575)</f>
        <v/>
      </c>
      <c r="F575" s="82" t="str">
        <f>IF(Input!G575="","",Input!G575)</f>
        <v/>
      </c>
      <c r="G575" s="83" t="str">
        <f>IF(Input!H575="","",Input!H575)</f>
        <v/>
      </c>
      <c r="H575" s="82" t="str">
        <f>IF(Input!I575="","",Input!I575)</f>
        <v/>
      </c>
      <c r="I575" s="82" t="str">
        <f>IF(Input!J575="","",Input!J575)</f>
        <v/>
      </c>
      <c r="J575" s="82" t="str">
        <f>IF(Input!K575="","",Input!K575)</f>
        <v/>
      </c>
      <c r="K575" s="82" t="str">
        <f>IF(Input!L575="","",Input!L575)</f>
        <v/>
      </c>
      <c r="L575" s="70" t="str">
        <f>IF(B575="","",IF(B575="Box",4,IF(AND(Project!$B$12&gt;0,ISNUMBER(Project!$B$12)),Project!$B$12,12)))</f>
        <v/>
      </c>
      <c r="M575" s="66" t="str">
        <f t="shared" si="56"/>
        <v/>
      </c>
      <c r="N575" s="66" t="str">
        <f t="shared" si="57"/>
        <v/>
      </c>
      <c r="O575" s="67" t="str" cm="1">
        <f t="array" ref="O575">IF(A575="","",ROUND(IF(B575="Circular",Circular(M575),IF(B575="Box",Box(M575,N575),Elliptical(M575,N575))),3))</f>
        <v/>
      </c>
      <c r="P575" s="66" t="str">
        <f t="shared" si="58"/>
        <v/>
      </c>
      <c r="Q575" s="66" t="str" cm="1">
        <f t="array" ref="Q575">IF(M575="","",ROUND(W(M575),2))</f>
        <v/>
      </c>
      <c r="R575" s="66" t="str" cm="1">
        <f t="array" ref="R575">IF(M575="","",ROUND(Wb(Q575,M575),2))</f>
        <v/>
      </c>
      <c r="S575" s="66" t="str" cm="1">
        <f t="array" ref="S575">IF(R575="","",ROUND(K(R575,N575,L575),2))</f>
        <v/>
      </c>
      <c r="T575" s="66" t="str" cm="1">
        <f t="array" ref="T575">IF(S575="","",ROUND(K_3(S575,P575,L575),2))</f>
        <v/>
      </c>
      <c r="U575" s="66" t="str" cm="1">
        <f t="array" ref="U575">IF(S575="","",ROUND(Wt(I575,S575,L575),2))</f>
        <v/>
      </c>
      <c r="V575" s="92" t="str" cm="1">
        <f t="array" ref="V575">IF(A575="","",MAX(ROUND(L_B2(K575,N575),2),0))</f>
        <v/>
      </c>
      <c r="W575" s="92" t="str" cm="1">
        <f t="array" ref="W575">IF(A575="","",MAX(ROUND(L_Tc(K575,I575,N575),2),0))</f>
        <v/>
      </c>
      <c r="X575" s="92" t="str" cm="1">
        <f t="array" ref="X575">IF(N575="","",ROUND(L_Vc(K575,P575,N575),2))</f>
        <v/>
      </c>
      <c r="Y575" s="92" t="str">
        <f t="shared" si="59"/>
        <v/>
      </c>
      <c r="Z575" s="92" t="str">
        <f t="shared" si="60"/>
        <v/>
      </c>
      <c r="AA575" s="92" t="str">
        <f t="shared" si="61"/>
        <v/>
      </c>
      <c r="AB575" s="76" t="str" cm="1">
        <f t="array" ref="AB575">IF(A575="","",AREA_F(IF(RIGHT(G575,4)="ment",P575,I575),R575))</f>
        <v/>
      </c>
      <c r="AC575" s="76" t="str" cm="1">
        <f t="array" ref="AC575">IF(A575="","",ROUND(AREA_BC(R575,S575,N575,O575),2))</f>
        <v/>
      </c>
      <c r="AD575" s="76" t="str">
        <f t="shared" si="62"/>
        <v/>
      </c>
      <c r="AE575" s="76" t="str" cm="1">
        <f t="array" ref="AE575">IF(A575="","",ROUND(AREA_CT(S575,U575,I575),2))</f>
        <v/>
      </c>
      <c r="AF575" s="76" t="str" cm="1">
        <f t="array" ref="AF575">IF(A575="","",ROUND(AREA_VT(T575,U575,I575,P575),2))</f>
        <v/>
      </c>
      <c r="AG575" s="96" t="str" cm="1">
        <f t="array" ref="AG575">IF(A575="","",IF(INDEX(Table_Methods!A:F,MATCH(G575,Table_Methods!B:B,0),1)&lt;&gt;"BKFL1","",MAX(0,ROUND(BKFL1_CEB(AC575,AE575,AH575,F575,F575,J575),1))))</f>
        <v/>
      </c>
      <c r="AH575" s="96" t="str" cm="1">
        <f t="array" ref="AH575">IF(A575="","",IF(INDEX(Table_Methods!A:F,MATCH(G575,Table_Methods!B:B,0),1)&lt;&gt;"BKFL1","",MAX(0,ROUND(BKFL1_STR_NRK(AC575,AE575,K575,V575,W575),1))))</f>
        <v/>
      </c>
      <c r="AI575" s="96" t="str" cm="1">
        <f t="array" ref="AI575">IF(A575="","",IF(INDEX(Table_Methods!A:F,MATCH(G575,Table_Methods!B:B,0),1)&lt;&gt;"BKFL1","",MAX(0,ROUND(BKFL1_STR_RCK(AB575,F575),1))))</f>
        <v/>
      </c>
      <c r="AJ575" s="96" t="str" cm="1">
        <f t="array" ref="AJ575">IF(A575="","",IF(INDEX(Table_Methods!A:F,MATCH(G575,Table_Methods!B:B,0),1)&lt;&gt;"BKFL2","",MAX(0,ROUND(BKFL2_CEB(AC575,AD575,AK575,F575,F575,J575),1))))</f>
        <v/>
      </c>
      <c r="AK575" s="96" t="str" cm="1">
        <f t="array" ref="AK575">IF(A575="","",IF(INDEX(Table_Methods!A:F,MATCH(G575,Table_Methods!B:B,0),1)&lt;&gt;"BKFL2","",MAX(0,ROUND(BKFL2_STR_NRK(AC575,AD575,K575,V575,X575),1))))</f>
        <v/>
      </c>
      <c r="AL575" s="96" t="str" cm="1">
        <f t="array" ref="AL575">IF(A575="","",IF(INDEX(Table_Methods!A:F,MATCH(G575,Table_Methods!B:B,0),1)&lt;&gt;"BKFL2","",MAX(0,ROUND(BKFL2_STR_RCK(AB575,F575),1))))</f>
        <v/>
      </c>
      <c r="AM575" s="96" t="str" cm="1">
        <f t="array" ref="AM575">IF(A575="","",IF(INDEX(Table_Methods!A:F,MATCH(G575,Table_Methods!B:B,0),1)&lt;&gt;"BKFL3","",MAX(0,ROUND(BKFL3_STR(AC575+AE575,K575),1))))</f>
        <v/>
      </c>
      <c r="AN575" s="96" t="str" cm="1">
        <f t="array" ref="AN575">IF(A575="","",IF(INDEX(Table_Methods!A:F,MATCH(G575,Table_Methods!B:B,0),1)&lt;&gt;"BKFL6","",MAX(0,ROUND(BKFL6_CEB(AC575,AE575,AO575,F575,F575,J575),1))))</f>
        <v/>
      </c>
      <c r="AO575" s="97" t="str" cm="1">
        <f t="array" ref="AO575">IF(A575="","",IF(INDEX(Table_Methods!A:F,MATCH(G575,Table_Methods!B:B,0),1)&lt;&gt;"BKFL6","",MAX(0,ROUND(BKFL6_STR_NRK(AC575,K575,V575),1))))</f>
        <v/>
      </c>
      <c r="AP575" s="96" t="str" cm="1">
        <f t="array" ref="AP575">IF(A575="","",IF(INDEX(Table_Methods!A:F,MATCH(G575,Table_Methods!B:B,0),1)&lt;&gt;"BKFL6","",MAX(0,ROUND(BKFL6_STR_RCK(AB575,F575),1))))</f>
        <v/>
      </c>
      <c r="AQ575" s="97" t="str" cm="1">
        <f t="array" ref="AQ575">IF(A575="","",IF(INDEX(Table_Methods!A:F,MATCH(G575,Table_Methods!B:B,0),1)&lt;&gt;"BKFL7","",MAX(0,ROUND(BKFL7_CEB(AC575,AD575,AR575,F575,F575,J575),1))))</f>
        <v/>
      </c>
      <c r="AR575" s="96" t="str" cm="1">
        <f t="array" ref="AR575">IF(A575="","",IF(INDEX(Table_Methods!A:F,MATCH(G575,Table_Methods!B:B,0),1)&lt;&gt;"BKFL7","",MAX(0,ROUND(BKFL7_STR_NRK(AC575,K575,V575),1))))</f>
        <v/>
      </c>
      <c r="AS575" s="96" t="str" cm="1">
        <f t="array" ref="AS575">IF(A575="","",IF(INDEX(Table_Methods!A:F,MATCH(G575,Table_Methods!B:B,0),1)&lt;&gt;"BKFL7","",MAX(0,ROUND(BKFL7_STR_RCK(AB575,F575),1))))</f>
        <v/>
      </c>
      <c r="AT575" s="97" t="str" cm="1">
        <f t="array" ref="AT575">IF(A575="","",IF(INDEX(Table_Methods!A:F,MATCH(G575,Table_Methods!B:B,0),1)&lt;&gt;"BKFL8","",MAX(0,ROUND(BKFL8_CEB(AF575,Z575,AA575),1))))</f>
        <v/>
      </c>
      <c r="AU575" s="96" t="str" cm="1">
        <f t="array" ref="AU575">IF(A575="","",IF(INDEX(Table_Methods!A:F,MATCH(G575,Table_Methods!B:B,0),1)&lt;&gt;"BKFL8","",MAX(0,ROUND(BKFL8_STR_NRK(AC575,AD575,X575,Y575,Z575),1))))</f>
        <v/>
      </c>
      <c r="AV575" s="96" t="str" cm="1">
        <f t="array" ref="AV575">IF(A575="","",IF(INDEX(Table_Methods!A:F,MATCH(G575,Table_Methods!B:B,0),1)&lt;&gt;"BKFL8","",MAX(0,ROUND(BKFL8_STR_RCK(AB575,X575),1))))</f>
        <v/>
      </c>
      <c r="AW575" s="96" t="str" cm="1">
        <f t="array" ref="AW575">IF(A575="","",IF(INDEX(Table_Methods!A:F,MATCH(G575,Table_Methods!B:B,0),1)&lt;&gt;"BKFL9","",MAX(0,ROUND(BKFL9_STR_NRK(AC575,AD575,X575,Y575,Z575),1))))</f>
        <v/>
      </c>
      <c r="AX575" s="96" t="str" cm="1">
        <f t="array" ref="AX575">IF(A575="","",IF(INDEX(Table_Methods!A:F,MATCH(G575,Table_Methods!B:B,0),1)&lt;&gt;"BKFL9","",MAX(0,ROUND(BKFL9_STR_RCK(AB575,X575),1))))</f>
        <v/>
      </c>
    </row>
    <row r="576" spans="1:50" x14ac:dyDescent="0.25">
      <c r="A576" s="82" t="str">
        <f>IF(Input!A576="","",Input!A576)</f>
        <v/>
      </c>
      <c r="B576" s="82" t="str">
        <f>IF(Input!B576="","",Input!B576)</f>
        <v/>
      </c>
      <c r="C576" s="82" t="str">
        <f>IF(Input!D576="","",Input!D576)</f>
        <v/>
      </c>
      <c r="D576" s="82" t="str">
        <f>IF(Input!E576="","",Input!E576)</f>
        <v/>
      </c>
      <c r="E576" s="82" t="str">
        <f>IF(Input!F576="","",Input!F576)</f>
        <v/>
      </c>
      <c r="F576" s="82" t="str">
        <f>IF(Input!G576="","",Input!G576)</f>
        <v/>
      </c>
      <c r="G576" s="83" t="str">
        <f>IF(Input!H576="","",Input!H576)</f>
        <v/>
      </c>
      <c r="H576" s="82" t="str">
        <f>IF(Input!I576="","",Input!I576)</f>
        <v/>
      </c>
      <c r="I576" s="82" t="str">
        <f>IF(Input!J576="","",Input!J576)</f>
        <v/>
      </c>
      <c r="J576" s="82" t="str">
        <f>IF(Input!K576="","",Input!K576)</f>
        <v/>
      </c>
      <c r="K576" s="82" t="str">
        <f>IF(Input!L576="","",Input!L576)</f>
        <v/>
      </c>
      <c r="L576" s="70" t="str">
        <f>IF(B576="","",IF(B576="Box",4,IF(AND(Project!$B$12&gt;0,ISNUMBER(Project!$B$12)),Project!$B$12,12)))</f>
        <v/>
      </c>
      <c r="M576" s="66" t="str">
        <f t="shared" si="56"/>
        <v/>
      </c>
      <c r="N576" s="66" t="str">
        <f t="shared" si="57"/>
        <v/>
      </c>
      <c r="O576" s="67" t="str" cm="1">
        <f t="array" ref="O576">IF(A576="","",ROUND(IF(B576="Circular",Circular(M576),IF(B576="Box",Box(M576,N576),Elliptical(M576,N576))),3))</f>
        <v/>
      </c>
      <c r="P576" s="66" t="str">
        <f t="shared" si="58"/>
        <v/>
      </c>
      <c r="Q576" s="66" t="str" cm="1">
        <f t="array" ref="Q576">IF(M576="","",ROUND(W(M576),2))</f>
        <v/>
      </c>
      <c r="R576" s="66" t="str" cm="1">
        <f t="array" ref="R576">IF(M576="","",ROUND(Wb(Q576,M576),2))</f>
        <v/>
      </c>
      <c r="S576" s="66" t="str" cm="1">
        <f t="array" ref="S576">IF(R576="","",ROUND(K(R576,N576,L576),2))</f>
        <v/>
      </c>
      <c r="T576" s="66" t="str" cm="1">
        <f t="array" ref="T576">IF(S576="","",ROUND(K_3(S576,P576,L576),2))</f>
        <v/>
      </c>
      <c r="U576" s="66" t="str" cm="1">
        <f t="array" ref="U576">IF(S576="","",ROUND(Wt(I576,S576,L576),2))</f>
        <v/>
      </c>
      <c r="V576" s="92" t="str" cm="1">
        <f t="array" ref="V576">IF(A576="","",MAX(ROUND(L_B2(K576,N576),2),0))</f>
        <v/>
      </c>
      <c r="W576" s="92" t="str" cm="1">
        <f t="array" ref="W576">IF(A576="","",MAX(ROUND(L_Tc(K576,I576,N576),2),0))</f>
        <v/>
      </c>
      <c r="X576" s="92" t="str" cm="1">
        <f t="array" ref="X576">IF(N576="","",ROUND(L_Vc(K576,P576,N576),2))</f>
        <v/>
      </c>
      <c r="Y576" s="92" t="str">
        <f t="shared" si="59"/>
        <v/>
      </c>
      <c r="Z576" s="92" t="str">
        <f t="shared" si="60"/>
        <v/>
      </c>
      <c r="AA576" s="92" t="str">
        <f t="shared" si="61"/>
        <v/>
      </c>
      <c r="AB576" s="76" t="str" cm="1">
        <f t="array" ref="AB576">IF(A576="","",AREA_F(IF(RIGHT(G576,4)="ment",P576,I576),R576))</f>
        <v/>
      </c>
      <c r="AC576" s="76" t="str" cm="1">
        <f t="array" ref="AC576">IF(A576="","",ROUND(AREA_BC(R576,S576,N576,O576),2))</f>
        <v/>
      </c>
      <c r="AD576" s="76" t="str">
        <f t="shared" si="62"/>
        <v/>
      </c>
      <c r="AE576" s="76" t="str" cm="1">
        <f t="array" ref="AE576">IF(A576="","",ROUND(AREA_CT(S576,U576,I576),2))</f>
        <v/>
      </c>
      <c r="AF576" s="76" t="str" cm="1">
        <f t="array" ref="AF576">IF(A576="","",ROUND(AREA_VT(T576,U576,I576,P576),2))</f>
        <v/>
      </c>
      <c r="AG576" s="96" t="str" cm="1">
        <f t="array" ref="AG576">IF(A576="","",IF(INDEX(Table_Methods!A:F,MATCH(G576,Table_Methods!B:B,0),1)&lt;&gt;"BKFL1","",MAX(0,ROUND(BKFL1_CEB(AC576,AE576,AH576,F576,F576,J576),1))))</f>
        <v/>
      </c>
      <c r="AH576" s="96" t="str" cm="1">
        <f t="array" ref="AH576">IF(A576="","",IF(INDEX(Table_Methods!A:F,MATCH(G576,Table_Methods!B:B,0),1)&lt;&gt;"BKFL1","",MAX(0,ROUND(BKFL1_STR_NRK(AC576,AE576,K576,V576,W576),1))))</f>
        <v/>
      </c>
      <c r="AI576" s="96" t="str" cm="1">
        <f t="array" ref="AI576">IF(A576="","",IF(INDEX(Table_Methods!A:F,MATCH(G576,Table_Methods!B:B,0),1)&lt;&gt;"BKFL1","",MAX(0,ROUND(BKFL1_STR_RCK(AB576,F576),1))))</f>
        <v/>
      </c>
      <c r="AJ576" s="96" t="str" cm="1">
        <f t="array" ref="AJ576">IF(A576="","",IF(INDEX(Table_Methods!A:F,MATCH(G576,Table_Methods!B:B,0),1)&lt;&gt;"BKFL2","",MAX(0,ROUND(BKFL2_CEB(AC576,AD576,AK576,F576,F576,J576),1))))</f>
        <v/>
      </c>
      <c r="AK576" s="96" t="str" cm="1">
        <f t="array" ref="AK576">IF(A576="","",IF(INDEX(Table_Methods!A:F,MATCH(G576,Table_Methods!B:B,0),1)&lt;&gt;"BKFL2","",MAX(0,ROUND(BKFL2_STR_NRK(AC576,AD576,K576,V576,X576),1))))</f>
        <v/>
      </c>
      <c r="AL576" s="96" t="str" cm="1">
        <f t="array" ref="AL576">IF(A576="","",IF(INDEX(Table_Methods!A:F,MATCH(G576,Table_Methods!B:B,0),1)&lt;&gt;"BKFL2","",MAX(0,ROUND(BKFL2_STR_RCK(AB576,F576),1))))</f>
        <v/>
      </c>
      <c r="AM576" s="96" t="str" cm="1">
        <f t="array" ref="AM576">IF(A576="","",IF(INDEX(Table_Methods!A:F,MATCH(G576,Table_Methods!B:B,0),1)&lt;&gt;"BKFL3","",MAX(0,ROUND(BKFL3_STR(AC576+AE576,K576),1))))</f>
        <v/>
      </c>
      <c r="AN576" s="96" t="str" cm="1">
        <f t="array" ref="AN576">IF(A576="","",IF(INDEX(Table_Methods!A:F,MATCH(G576,Table_Methods!B:B,0),1)&lt;&gt;"BKFL6","",MAX(0,ROUND(BKFL6_CEB(AC576,AE576,AO576,F576,F576,J576),1))))</f>
        <v/>
      </c>
      <c r="AO576" s="97" t="str" cm="1">
        <f t="array" ref="AO576">IF(A576="","",IF(INDEX(Table_Methods!A:F,MATCH(G576,Table_Methods!B:B,0),1)&lt;&gt;"BKFL6","",MAX(0,ROUND(BKFL6_STR_NRK(AC576,K576,V576),1))))</f>
        <v/>
      </c>
      <c r="AP576" s="96" t="str" cm="1">
        <f t="array" ref="AP576">IF(A576="","",IF(INDEX(Table_Methods!A:F,MATCH(G576,Table_Methods!B:B,0),1)&lt;&gt;"BKFL6","",MAX(0,ROUND(BKFL6_STR_RCK(AB576,F576),1))))</f>
        <v/>
      </c>
      <c r="AQ576" s="97" t="str" cm="1">
        <f t="array" ref="AQ576">IF(A576="","",IF(INDEX(Table_Methods!A:F,MATCH(G576,Table_Methods!B:B,0),1)&lt;&gt;"BKFL7","",MAX(0,ROUND(BKFL7_CEB(AC576,AD576,AR576,F576,F576,J576),1))))</f>
        <v/>
      </c>
      <c r="AR576" s="96" t="str" cm="1">
        <f t="array" ref="AR576">IF(A576="","",IF(INDEX(Table_Methods!A:F,MATCH(G576,Table_Methods!B:B,0),1)&lt;&gt;"BKFL7","",MAX(0,ROUND(BKFL7_STR_NRK(AC576,K576,V576),1))))</f>
        <v/>
      </c>
      <c r="AS576" s="96" t="str" cm="1">
        <f t="array" ref="AS576">IF(A576="","",IF(INDEX(Table_Methods!A:F,MATCH(G576,Table_Methods!B:B,0),1)&lt;&gt;"BKFL7","",MAX(0,ROUND(BKFL7_STR_RCK(AB576,F576),1))))</f>
        <v/>
      </c>
      <c r="AT576" s="97" t="str" cm="1">
        <f t="array" ref="AT576">IF(A576="","",IF(INDEX(Table_Methods!A:F,MATCH(G576,Table_Methods!B:B,0),1)&lt;&gt;"BKFL8","",MAX(0,ROUND(BKFL8_CEB(AF576,Z576,AA576),1))))</f>
        <v/>
      </c>
      <c r="AU576" s="96" t="str" cm="1">
        <f t="array" ref="AU576">IF(A576="","",IF(INDEX(Table_Methods!A:F,MATCH(G576,Table_Methods!B:B,0),1)&lt;&gt;"BKFL8","",MAX(0,ROUND(BKFL8_STR_NRK(AC576,AD576,X576,Y576,Z576),1))))</f>
        <v/>
      </c>
      <c r="AV576" s="96" t="str" cm="1">
        <f t="array" ref="AV576">IF(A576="","",IF(INDEX(Table_Methods!A:F,MATCH(G576,Table_Methods!B:B,0),1)&lt;&gt;"BKFL8","",MAX(0,ROUND(BKFL8_STR_RCK(AB576,X576),1))))</f>
        <v/>
      </c>
      <c r="AW576" s="96" t="str" cm="1">
        <f t="array" ref="AW576">IF(A576="","",IF(INDEX(Table_Methods!A:F,MATCH(G576,Table_Methods!B:B,0),1)&lt;&gt;"BKFL9","",MAX(0,ROUND(BKFL9_STR_NRK(AC576,AD576,X576,Y576,Z576),1))))</f>
        <v/>
      </c>
      <c r="AX576" s="96" t="str" cm="1">
        <f t="array" ref="AX576">IF(A576="","",IF(INDEX(Table_Methods!A:F,MATCH(G576,Table_Methods!B:B,0),1)&lt;&gt;"BKFL9","",MAX(0,ROUND(BKFL9_STR_RCK(AB576,X576),1))))</f>
        <v/>
      </c>
    </row>
    <row r="577" spans="1:50" x14ac:dyDescent="0.25">
      <c r="A577" s="82" t="str">
        <f>IF(Input!A577="","",Input!A577)</f>
        <v/>
      </c>
      <c r="B577" s="82" t="str">
        <f>IF(Input!B577="","",Input!B577)</f>
        <v/>
      </c>
      <c r="C577" s="82" t="str">
        <f>IF(Input!D577="","",Input!D577)</f>
        <v/>
      </c>
      <c r="D577" s="82" t="str">
        <f>IF(Input!E577="","",Input!E577)</f>
        <v/>
      </c>
      <c r="E577" s="82" t="str">
        <f>IF(Input!F577="","",Input!F577)</f>
        <v/>
      </c>
      <c r="F577" s="82" t="str">
        <f>IF(Input!G577="","",Input!G577)</f>
        <v/>
      </c>
      <c r="G577" s="83" t="str">
        <f>IF(Input!H577="","",Input!H577)</f>
        <v/>
      </c>
      <c r="H577" s="82" t="str">
        <f>IF(Input!I577="","",Input!I577)</f>
        <v/>
      </c>
      <c r="I577" s="82" t="str">
        <f>IF(Input!J577="","",Input!J577)</f>
        <v/>
      </c>
      <c r="J577" s="82" t="str">
        <f>IF(Input!K577="","",Input!K577)</f>
        <v/>
      </c>
      <c r="K577" s="82" t="str">
        <f>IF(Input!L577="","",Input!L577)</f>
        <v/>
      </c>
      <c r="L577" s="70" t="str">
        <f>IF(B577="","",IF(B577="Box",4,IF(AND(Project!$B$12&gt;0,ISNUMBER(Project!$B$12)),Project!$B$12,12)))</f>
        <v/>
      </c>
      <c r="M577" s="66" t="str">
        <f t="shared" si="56"/>
        <v/>
      </c>
      <c r="N577" s="66" t="str">
        <f t="shared" si="57"/>
        <v/>
      </c>
      <c r="O577" s="67" t="str" cm="1">
        <f t="array" ref="O577">IF(A577="","",ROUND(IF(B577="Circular",Circular(M577),IF(B577="Box",Box(M577,N577),Elliptical(M577,N577))),3))</f>
        <v/>
      </c>
      <c r="P577" s="66" t="str">
        <f t="shared" si="58"/>
        <v/>
      </c>
      <c r="Q577" s="66" t="str" cm="1">
        <f t="array" ref="Q577">IF(M577="","",ROUND(W(M577),2))</f>
        <v/>
      </c>
      <c r="R577" s="66" t="str" cm="1">
        <f t="array" ref="R577">IF(M577="","",ROUND(Wb(Q577,M577),2))</f>
        <v/>
      </c>
      <c r="S577" s="66" t="str" cm="1">
        <f t="array" ref="S577">IF(R577="","",ROUND(K(R577,N577,L577),2))</f>
        <v/>
      </c>
      <c r="T577" s="66" t="str" cm="1">
        <f t="array" ref="T577">IF(S577="","",ROUND(K_3(S577,P577,L577),2))</f>
        <v/>
      </c>
      <c r="U577" s="66" t="str" cm="1">
        <f t="array" ref="U577">IF(S577="","",ROUND(Wt(I577,S577,L577),2))</f>
        <v/>
      </c>
      <c r="V577" s="92" t="str" cm="1">
        <f t="array" ref="V577">IF(A577="","",MAX(ROUND(L_B2(K577,N577),2),0))</f>
        <v/>
      </c>
      <c r="W577" s="92" t="str" cm="1">
        <f t="array" ref="W577">IF(A577="","",MAX(ROUND(L_Tc(K577,I577,N577),2),0))</f>
        <v/>
      </c>
      <c r="X577" s="92" t="str" cm="1">
        <f t="array" ref="X577">IF(N577="","",ROUND(L_Vc(K577,P577,N577),2))</f>
        <v/>
      </c>
      <c r="Y577" s="92" t="str">
        <f t="shared" si="59"/>
        <v/>
      </c>
      <c r="Z577" s="92" t="str">
        <f t="shared" si="60"/>
        <v/>
      </c>
      <c r="AA577" s="92" t="str">
        <f t="shared" si="61"/>
        <v/>
      </c>
      <c r="AB577" s="76" t="str" cm="1">
        <f t="array" ref="AB577">IF(A577="","",AREA_F(IF(RIGHT(G577,4)="ment",P577,I577),R577))</f>
        <v/>
      </c>
      <c r="AC577" s="76" t="str" cm="1">
        <f t="array" ref="AC577">IF(A577="","",ROUND(AREA_BC(R577,S577,N577,O577),2))</f>
        <v/>
      </c>
      <c r="AD577" s="76" t="str">
        <f t="shared" si="62"/>
        <v/>
      </c>
      <c r="AE577" s="76" t="str" cm="1">
        <f t="array" ref="AE577">IF(A577="","",ROUND(AREA_CT(S577,U577,I577),2))</f>
        <v/>
      </c>
      <c r="AF577" s="76" t="str" cm="1">
        <f t="array" ref="AF577">IF(A577="","",ROUND(AREA_VT(T577,U577,I577,P577),2))</f>
        <v/>
      </c>
      <c r="AG577" s="96" t="str" cm="1">
        <f t="array" ref="AG577">IF(A577="","",IF(INDEX(Table_Methods!A:F,MATCH(G577,Table_Methods!B:B,0),1)&lt;&gt;"BKFL1","",MAX(0,ROUND(BKFL1_CEB(AC577,AE577,AH577,F577,F577,J577),1))))</f>
        <v/>
      </c>
      <c r="AH577" s="96" t="str" cm="1">
        <f t="array" ref="AH577">IF(A577="","",IF(INDEX(Table_Methods!A:F,MATCH(G577,Table_Methods!B:B,0),1)&lt;&gt;"BKFL1","",MAX(0,ROUND(BKFL1_STR_NRK(AC577,AE577,K577,V577,W577),1))))</f>
        <v/>
      </c>
      <c r="AI577" s="96" t="str" cm="1">
        <f t="array" ref="AI577">IF(A577="","",IF(INDEX(Table_Methods!A:F,MATCH(G577,Table_Methods!B:B,0),1)&lt;&gt;"BKFL1","",MAX(0,ROUND(BKFL1_STR_RCK(AB577,F577),1))))</f>
        <v/>
      </c>
      <c r="AJ577" s="96" t="str" cm="1">
        <f t="array" ref="AJ577">IF(A577="","",IF(INDEX(Table_Methods!A:F,MATCH(G577,Table_Methods!B:B,0),1)&lt;&gt;"BKFL2","",MAX(0,ROUND(BKFL2_CEB(AC577,AD577,AK577,F577,F577,J577),1))))</f>
        <v/>
      </c>
      <c r="AK577" s="96" t="str" cm="1">
        <f t="array" ref="AK577">IF(A577="","",IF(INDEX(Table_Methods!A:F,MATCH(G577,Table_Methods!B:B,0),1)&lt;&gt;"BKFL2","",MAX(0,ROUND(BKFL2_STR_NRK(AC577,AD577,K577,V577,X577),1))))</f>
        <v/>
      </c>
      <c r="AL577" s="96" t="str" cm="1">
        <f t="array" ref="AL577">IF(A577="","",IF(INDEX(Table_Methods!A:F,MATCH(G577,Table_Methods!B:B,0),1)&lt;&gt;"BKFL2","",MAX(0,ROUND(BKFL2_STR_RCK(AB577,F577),1))))</f>
        <v/>
      </c>
      <c r="AM577" s="96" t="str" cm="1">
        <f t="array" ref="AM577">IF(A577="","",IF(INDEX(Table_Methods!A:F,MATCH(G577,Table_Methods!B:B,0),1)&lt;&gt;"BKFL3","",MAX(0,ROUND(BKFL3_STR(AC577+AE577,K577),1))))</f>
        <v/>
      </c>
      <c r="AN577" s="96" t="str" cm="1">
        <f t="array" ref="AN577">IF(A577="","",IF(INDEX(Table_Methods!A:F,MATCH(G577,Table_Methods!B:B,0),1)&lt;&gt;"BKFL6","",MAX(0,ROUND(BKFL6_CEB(AC577,AE577,AO577,F577,F577,J577),1))))</f>
        <v/>
      </c>
      <c r="AO577" s="97" t="str" cm="1">
        <f t="array" ref="AO577">IF(A577="","",IF(INDEX(Table_Methods!A:F,MATCH(G577,Table_Methods!B:B,0),1)&lt;&gt;"BKFL6","",MAX(0,ROUND(BKFL6_STR_NRK(AC577,K577,V577),1))))</f>
        <v/>
      </c>
      <c r="AP577" s="96" t="str" cm="1">
        <f t="array" ref="AP577">IF(A577="","",IF(INDEX(Table_Methods!A:F,MATCH(G577,Table_Methods!B:B,0),1)&lt;&gt;"BKFL6","",MAX(0,ROUND(BKFL6_STR_RCK(AB577,F577),1))))</f>
        <v/>
      </c>
      <c r="AQ577" s="97" t="str" cm="1">
        <f t="array" ref="AQ577">IF(A577="","",IF(INDEX(Table_Methods!A:F,MATCH(G577,Table_Methods!B:B,0),1)&lt;&gt;"BKFL7","",MAX(0,ROUND(BKFL7_CEB(AC577,AD577,AR577,F577,F577,J577),1))))</f>
        <v/>
      </c>
      <c r="AR577" s="96" t="str" cm="1">
        <f t="array" ref="AR577">IF(A577="","",IF(INDEX(Table_Methods!A:F,MATCH(G577,Table_Methods!B:B,0),1)&lt;&gt;"BKFL7","",MAX(0,ROUND(BKFL7_STR_NRK(AC577,K577,V577),1))))</f>
        <v/>
      </c>
      <c r="AS577" s="96" t="str" cm="1">
        <f t="array" ref="AS577">IF(A577="","",IF(INDEX(Table_Methods!A:F,MATCH(G577,Table_Methods!B:B,0),1)&lt;&gt;"BKFL7","",MAX(0,ROUND(BKFL7_STR_RCK(AB577,F577),1))))</f>
        <v/>
      </c>
      <c r="AT577" s="97" t="str" cm="1">
        <f t="array" ref="AT577">IF(A577="","",IF(INDEX(Table_Methods!A:F,MATCH(G577,Table_Methods!B:B,0),1)&lt;&gt;"BKFL8","",MAX(0,ROUND(BKFL8_CEB(AF577,Z577,AA577),1))))</f>
        <v/>
      </c>
      <c r="AU577" s="96" t="str" cm="1">
        <f t="array" ref="AU577">IF(A577="","",IF(INDEX(Table_Methods!A:F,MATCH(G577,Table_Methods!B:B,0),1)&lt;&gt;"BKFL8","",MAX(0,ROUND(BKFL8_STR_NRK(AC577,AD577,X577,Y577,Z577),1))))</f>
        <v/>
      </c>
      <c r="AV577" s="96" t="str" cm="1">
        <f t="array" ref="AV577">IF(A577="","",IF(INDEX(Table_Methods!A:F,MATCH(G577,Table_Methods!B:B,0),1)&lt;&gt;"BKFL8","",MAX(0,ROUND(BKFL8_STR_RCK(AB577,X577),1))))</f>
        <v/>
      </c>
      <c r="AW577" s="96" t="str" cm="1">
        <f t="array" ref="AW577">IF(A577="","",IF(INDEX(Table_Methods!A:F,MATCH(G577,Table_Methods!B:B,0),1)&lt;&gt;"BKFL9","",MAX(0,ROUND(BKFL9_STR_NRK(AC577,AD577,X577,Y577,Z577),1))))</f>
        <v/>
      </c>
      <c r="AX577" s="96" t="str" cm="1">
        <f t="array" ref="AX577">IF(A577="","",IF(INDEX(Table_Methods!A:F,MATCH(G577,Table_Methods!B:B,0),1)&lt;&gt;"BKFL9","",MAX(0,ROUND(BKFL9_STR_RCK(AB577,X577),1))))</f>
        <v/>
      </c>
    </row>
    <row r="578" spans="1:50" x14ac:dyDescent="0.25">
      <c r="A578" s="82" t="str">
        <f>IF(Input!A578="","",Input!A578)</f>
        <v/>
      </c>
      <c r="B578" s="82" t="str">
        <f>IF(Input!B578="","",Input!B578)</f>
        <v/>
      </c>
      <c r="C578" s="82" t="str">
        <f>IF(Input!D578="","",Input!D578)</f>
        <v/>
      </c>
      <c r="D578" s="82" t="str">
        <f>IF(Input!E578="","",Input!E578)</f>
        <v/>
      </c>
      <c r="E578" s="82" t="str">
        <f>IF(Input!F578="","",Input!F578)</f>
        <v/>
      </c>
      <c r="F578" s="82" t="str">
        <f>IF(Input!G578="","",Input!G578)</f>
        <v/>
      </c>
      <c r="G578" s="83" t="str">
        <f>IF(Input!H578="","",Input!H578)</f>
        <v/>
      </c>
      <c r="H578" s="82" t="str">
        <f>IF(Input!I578="","",Input!I578)</f>
        <v/>
      </c>
      <c r="I578" s="82" t="str">
        <f>IF(Input!J578="","",Input!J578)</f>
        <v/>
      </c>
      <c r="J578" s="82" t="str">
        <f>IF(Input!K578="","",Input!K578)</f>
        <v/>
      </c>
      <c r="K578" s="82" t="str">
        <f>IF(Input!L578="","",Input!L578)</f>
        <v/>
      </c>
      <c r="L578" s="70" t="str">
        <f>IF(B578="","",IF(B578="Box",4,IF(AND(Project!$B$12&gt;0,ISNUMBER(Project!$B$12)),Project!$B$12,12)))</f>
        <v/>
      </c>
      <c r="M578" s="66" t="str">
        <f t="shared" si="56"/>
        <v/>
      </c>
      <c r="N578" s="66" t="str">
        <f t="shared" si="57"/>
        <v/>
      </c>
      <c r="O578" s="67" t="str" cm="1">
        <f t="array" ref="O578">IF(A578="","",ROUND(IF(B578="Circular",Circular(M578),IF(B578="Box",Box(M578,N578),Elliptical(M578,N578))),3))</f>
        <v/>
      </c>
      <c r="P578" s="66" t="str">
        <f t="shared" si="58"/>
        <v/>
      </c>
      <c r="Q578" s="66" t="str" cm="1">
        <f t="array" ref="Q578">IF(M578="","",ROUND(W(M578),2))</f>
        <v/>
      </c>
      <c r="R578" s="66" t="str" cm="1">
        <f t="array" ref="R578">IF(M578="","",ROUND(Wb(Q578,M578),2))</f>
        <v/>
      </c>
      <c r="S578" s="66" t="str" cm="1">
        <f t="array" ref="S578">IF(R578="","",ROUND(K(R578,N578,L578),2))</f>
        <v/>
      </c>
      <c r="T578" s="66" t="str" cm="1">
        <f t="array" ref="T578">IF(S578="","",ROUND(K_3(S578,P578,L578),2))</f>
        <v/>
      </c>
      <c r="U578" s="66" t="str" cm="1">
        <f t="array" ref="U578">IF(S578="","",ROUND(Wt(I578,S578,L578),2))</f>
        <v/>
      </c>
      <c r="V578" s="92" t="str" cm="1">
        <f t="array" ref="V578">IF(A578="","",MAX(ROUND(L_B2(K578,N578),2),0))</f>
        <v/>
      </c>
      <c r="W578" s="92" t="str" cm="1">
        <f t="array" ref="W578">IF(A578="","",MAX(ROUND(L_Tc(K578,I578,N578),2),0))</f>
        <v/>
      </c>
      <c r="X578" s="92" t="str" cm="1">
        <f t="array" ref="X578">IF(N578="","",ROUND(L_Vc(K578,P578,N578),2))</f>
        <v/>
      </c>
      <c r="Y578" s="92" t="str">
        <f t="shared" si="59"/>
        <v/>
      </c>
      <c r="Z578" s="92" t="str">
        <f t="shared" si="60"/>
        <v/>
      </c>
      <c r="AA578" s="92" t="str">
        <f t="shared" si="61"/>
        <v/>
      </c>
      <c r="AB578" s="76" t="str" cm="1">
        <f t="array" ref="AB578">IF(A578="","",AREA_F(IF(RIGHT(G578,4)="ment",P578,I578),R578))</f>
        <v/>
      </c>
      <c r="AC578" s="76" t="str" cm="1">
        <f t="array" ref="AC578">IF(A578="","",ROUND(AREA_BC(R578,S578,N578,O578),2))</f>
        <v/>
      </c>
      <c r="AD578" s="76" t="str">
        <f t="shared" si="62"/>
        <v/>
      </c>
      <c r="AE578" s="76" t="str" cm="1">
        <f t="array" ref="AE578">IF(A578="","",ROUND(AREA_CT(S578,U578,I578),2))</f>
        <v/>
      </c>
      <c r="AF578" s="76" t="str" cm="1">
        <f t="array" ref="AF578">IF(A578="","",ROUND(AREA_VT(T578,U578,I578,P578),2))</f>
        <v/>
      </c>
      <c r="AG578" s="96" t="str" cm="1">
        <f t="array" ref="AG578">IF(A578="","",IF(INDEX(Table_Methods!A:F,MATCH(G578,Table_Methods!B:B,0),1)&lt;&gt;"BKFL1","",MAX(0,ROUND(BKFL1_CEB(AC578,AE578,AH578,F578,F578,J578),1))))</f>
        <v/>
      </c>
      <c r="AH578" s="96" t="str" cm="1">
        <f t="array" ref="AH578">IF(A578="","",IF(INDEX(Table_Methods!A:F,MATCH(G578,Table_Methods!B:B,0),1)&lt;&gt;"BKFL1","",MAX(0,ROUND(BKFL1_STR_NRK(AC578,AE578,K578,V578,W578),1))))</f>
        <v/>
      </c>
      <c r="AI578" s="96" t="str" cm="1">
        <f t="array" ref="AI578">IF(A578="","",IF(INDEX(Table_Methods!A:F,MATCH(G578,Table_Methods!B:B,0),1)&lt;&gt;"BKFL1","",MAX(0,ROUND(BKFL1_STR_RCK(AB578,F578),1))))</f>
        <v/>
      </c>
      <c r="AJ578" s="96" t="str" cm="1">
        <f t="array" ref="AJ578">IF(A578="","",IF(INDEX(Table_Methods!A:F,MATCH(G578,Table_Methods!B:B,0),1)&lt;&gt;"BKFL2","",MAX(0,ROUND(BKFL2_CEB(AC578,AD578,AK578,F578,F578,J578),1))))</f>
        <v/>
      </c>
      <c r="AK578" s="96" t="str" cm="1">
        <f t="array" ref="AK578">IF(A578="","",IF(INDEX(Table_Methods!A:F,MATCH(G578,Table_Methods!B:B,0),1)&lt;&gt;"BKFL2","",MAX(0,ROUND(BKFL2_STR_NRK(AC578,AD578,K578,V578,X578),1))))</f>
        <v/>
      </c>
      <c r="AL578" s="96" t="str" cm="1">
        <f t="array" ref="AL578">IF(A578="","",IF(INDEX(Table_Methods!A:F,MATCH(G578,Table_Methods!B:B,0),1)&lt;&gt;"BKFL2","",MAX(0,ROUND(BKFL2_STR_RCK(AB578,F578),1))))</f>
        <v/>
      </c>
      <c r="AM578" s="96" t="str" cm="1">
        <f t="array" ref="AM578">IF(A578="","",IF(INDEX(Table_Methods!A:F,MATCH(G578,Table_Methods!B:B,0),1)&lt;&gt;"BKFL3","",MAX(0,ROUND(BKFL3_STR(AC578+AE578,K578),1))))</f>
        <v/>
      </c>
      <c r="AN578" s="96" t="str" cm="1">
        <f t="array" ref="AN578">IF(A578="","",IF(INDEX(Table_Methods!A:F,MATCH(G578,Table_Methods!B:B,0),1)&lt;&gt;"BKFL6","",MAX(0,ROUND(BKFL6_CEB(AC578,AE578,AO578,F578,F578,J578),1))))</f>
        <v/>
      </c>
      <c r="AO578" s="97" t="str" cm="1">
        <f t="array" ref="AO578">IF(A578="","",IF(INDEX(Table_Methods!A:F,MATCH(G578,Table_Methods!B:B,0),1)&lt;&gt;"BKFL6","",MAX(0,ROUND(BKFL6_STR_NRK(AC578,K578,V578),1))))</f>
        <v/>
      </c>
      <c r="AP578" s="96" t="str" cm="1">
        <f t="array" ref="AP578">IF(A578="","",IF(INDEX(Table_Methods!A:F,MATCH(G578,Table_Methods!B:B,0),1)&lt;&gt;"BKFL6","",MAX(0,ROUND(BKFL6_STR_RCK(AB578,F578),1))))</f>
        <v/>
      </c>
      <c r="AQ578" s="97" t="str" cm="1">
        <f t="array" ref="AQ578">IF(A578="","",IF(INDEX(Table_Methods!A:F,MATCH(G578,Table_Methods!B:B,0),1)&lt;&gt;"BKFL7","",MAX(0,ROUND(BKFL7_CEB(AC578,AD578,AR578,F578,F578,J578),1))))</f>
        <v/>
      </c>
      <c r="AR578" s="96" t="str" cm="1">
        <f t="array" ref="AR578">IF(A578="","",IF(INDEX(Table_Methods!A:F,MATCH(G578,Table_Methods!B:B,0),1)&lt;&gt;"BKFL7","",MAX(0,ROUND(BKFL7_STR_NRK(AC578,K578,V578),1))))</f>
        <v/>
      </c>
      <c r="AS578" s="96" t="str" cm="1">
        <f t="array" ref="AS578">IF(A578="","",IF(INDEX(Table_Methods!A:F,MATCH(G578,Table_Methods!B:B,0),1)&lt;&gt;"BKFL7","",MAX(0,ROUND(BKFL7_STR_RCK(AB578,F578),1))))</f>
        <v/>
      </c>
      <c r="AT578" s="97" t="str" cm="1">
        <f t="array" ref="AT578">IF(A578="","",IF(INDEX(Table_Methods!A:F,MATCH(G578,Table_Methods!B:B,0),1)&lt;&gt;"BKFL8","",MAX(0,ROUND(BKFL8_CEB(AF578,Z578,AA578),1))))</f>
        <v/>
      </c>
      <c r="AU578" s="96" t="str" cm="1">
        <f t="array" ref="AU578">IF(A578="","",IF(INDEX(Table_Methods!A:F,MATCH(G578,Table_Methods!B:B,0),1)&lt;&gt;"BKFL8","",MAX(0,ROUND(BKFL8_STR_NRK(AC578,AD578,X578,Y578,Z578),1))))</f>
        <v/>
      </c>
      <c r="AV578" s="96" t="str" cm="1">
        <f t="array" ref="AV578">IF(A578="","",IF(INDEX(Table_Methods!A:F,MATCH(G578,Table_Methods!B:B,0),1)&lt;&gt;"BKFL8","",MAX(0,ROUND(BKFL8_STR_RCK(AB578,X578),1))))</f>
        <v/>
      </c>
      <c r="AW578" s="96" t="str" cm="1">
        <f t="array" ref="AW578">IF(A578="","",IF(INDEX(Table_Methods!A:F,MATCH(G578,Table_Methods!B:B,0),1)&lt;&gt;"BKFL9","",MAX(0,ROUND(BKFL9_STR_NRK(AC578,AD578,X578,Y578,Z578),1))))</f>
        <v/>
      </c>
      <c r="AX578" s="96" t="str" cm="1">
        <f t="array" ref="AX578">IF(A578="","",IF(INDEX(Table_Methods!A:F,MATCH(G578,Table_Methods!B:B,0),1)&lt;&gt;"BKFL9","",MAX(0,ROUND(BKFL9_STR_RCK(AB578,X578),1))))</f>
        <v/>
      </c>
    </row>
    <row r="579" spans="1:50" x14ac:dyDescent="0.25">
      <c r="A579" s="82" t="str">
        <f>IF(Input!A579="","",Input!A579)</f>
        <v/>
      </c>
      <c r="B579" s="82" t="str">
        <f>IF(Input!B579="","",Input!B579)</f>
        <v/>
      </c>
      <c r="C579" s="82" t="str">
        <f>IF(Input!D579="","",Input!D579)</f>
        <v/>
      </c>
      <c r="D579" s="82" t="str">
        <f>IF(Input!E579="","",Input!E579)</f>
        <v/>
      </c>
      <c r="E579" s="82" t="str">
        <f>IF(Input!F579="","",Input!F579)</f>
        <v/>
      </c>
      <c r="F579" s="82" t="str">
        <f>IF(Input!G579="","",Input!G579)</f>
        <v/>
      </c>
      <c r="G579" s="83" t="str">
        <f>IF(Input!H579="","",Input!H579)</f>
        <v/>
      </c>
      <c r="H579" s="82" t="str">
        <f>IF(Input!I579="","",Input!I579)</f>
        <v/>
      </c>
      <c r="I579" s="82" t="str">
        <f>IF(Input!J579="","",Input!J579)</f>
        <v/>
      </c>
      <c r="J579" s="82" t="str">
        <f>IF(Input!K579="","",Input!K579)</f>
        <v/>
      </c>
      <c r="K579" s="82" t="str">
        <f>IF(Input!L579="","",Input!L579)</f>
        <v/>
      </c>
      <c r="L579" s="70" t="str">
        <f>IF(B579="","",IF(B579="Box",4,IF(AND(Project!$B$12&gt;0,ISNUMBER(Project!$B$12)),Project!$B$12,12)))</f>
        <v/>
      </c>
      <c r="M579" s="66" t="str">
        <f t="shared" ref="M579:M642" si="63">IF(C579="","",ROUND((C579+E579*2)/12,2))</f>
        <v/>
      </c>
      <c r="N579" s="66" t="str">
        <f t="shared" ref="N579:N642" si="64">IF(D579="","",ROUND((D579+E579*2)/12,2))</f>
        <v/>
      </c>
      <c r="O579" s="67" t="str" cm="1">
        <f t="array" ref="O579">IF(A579="","",ROUND(IF(B579="Circular",Circular(M579),IF(B579="Box",Box(M579,N579),Elliptical(M579,N579))),3))</f>
        <v/>
      </c>
      <c r="P579" s="66" t="str">
        <f t="shared" ref="P579:P642" si="65">IF(C579="","",IF(M579&lt;=1.5,1,1.5))</f>
        <v/>
      </c>
      <c r="Q579" s="66" t="str" cm="1">
        <f t="array" ref="Q579">IF(M579="","",ROUND(W(M579),2))</f>
        <v/>
      </c>
      <c r="R579" s="66" t="str" cm="1">
        <f t="array" ref="R579">IF(M579="","",ROUND(Wb(Q579,M579),2))</f>
        <v/>
      </c>
      <c r="S579" s="66" t="str" cm="1">
        <f t="array" ref="S579">IF(R579="","",ROUND(K(R579,N579,L579),2))</f>
        <v/>
      </c>
      <c r="T579" s="66" t="str" cm="1">
        <f t="array" ref="T579">IF(S579="","",ROUND(K_3(S579,P579,L579),2))</f>
        <v/>
      </c>
      <c r="U579" s="66" t="str" cm="1">
        <f t="array" ref="U579">IF(S579="","",ROUND(Wt(I579,S579,L579),2))</f>
        <v/>
      </c>
      <c r="V579" s="92" t="str" cm="1">
        <f t="array" ref="V579">IF(A579="","",MAX(ROUND(L_B2(K579,N579),2),0))</f>
        <v/>
      </c>
      <c r="W579" s="92" t="str" cm="1">
        <f t="array" ref="W579">IF(A579="","",MAX(ROUND(L_Tc(K579,I579,N579),2),0))</f>
        <v/>
      </c>
      <c r="X579" s="92" t="str" cm="1">
        <f t="array" ref="X579">IF(N579="","",ROUND(L_Vc(K579,P579,N579),2))</f>
        <v/>
      </c>
      <c r="Y579" s="92" t="str">
        <f t="shared" ref="Y579:Y642" si="66">IF(N579="","",ROUND(K579-4*P579,2))</f>
        <v/>
      </c>
      <c r="Z579" s="92" t="str">
        <f t="shared" ref="Z579:Z642" si="67">IF(P579="","",ROUND(K579,2))</f>
        <v/>
      </c>
      <c r="AA579" s="92" t="str">
        <f t="shared" ref="AA579:AA642" si="68">IF(I579="","",ROUND(Y579+4*I579,2))</f>
        <v/>
      </c>
      <c r="AB579" s="76" t="str" cm="1">
        <f t="array" ref="AB579">IF(A579="","",AREA_F(IF(RIGHT(G579,4)="ment",P579,I579),R579))</f>
        <v/>
      </c>
      <c r="AC579" s="76" t="str" cm="1">
        <f t="array" ref="AC579">IF(A579="","",ROUND(AREA_BC(R579,S579,N579,O579),2))</f>
        <v/>
      </c>
      <c r="AD579" s="76" t="str">
        <f t="shared" ref="AD579:AD642" si="69">IF(A579="","",ROUND((S579+T579)/2*P579,2))</f>
        <v/>
      </c>
      <c r="AE579" s="76" t="str" cm="1">
        <f t="array" ref="AE579">IF(A579="","",ROUND(AREA_CT(S579,U579,I579),2))</f>
        <v/>
      </c>
      <c r="AF579" s="76" t="str" cm="1">
        <f t="array" ref="AF579">IF(A579="","",ROUND(AREA_VT(T579,U579,I579,P579),2))</f>
        <v/>
      </c>
      <c r="AG579" s="96" t="str" cm="1">
        <f t="array" ref="AG579">IF(A579="","",IF(INDEX(Table_Methods!A:F,MATCH(G579,Table_Methods!B:B,0),1)&lt;&gt;"BKFL1","",MAX(0,ROUND(BKFL1_CEB(AC579,AE579,AH579,F579,F579,J579),1))))</f>
        <v/>
      </c>
      <c r="AH579" s="96" t="str" cm="1">
        <f t="array" ref="AH579">IF(A579="","",IF(INDEX(Table_Methods!A:F,MATCH(G579,Table_Methods!B:B,0),1)&lt;&gt;"BKFL1","",MAX(0,ROUND(BKFL1_STR_NRK(AC579,AE579,K579,V579,W579),1))))</f>
        <v/>
      </c>
      <c r="AI579" s="96" t="str" cm="1">
        <f t="array" ref="AI579">IF(A579="","",IF(INDEX(Table_Methods!A:F,MATCH(G579,Table_Methods!B:B,0),1)&lt;&gt;"BKFL1","",MAX(0,ROUND(BKFL1_STR_RCK(AB579,F579),1))))</f>
        <v/>
      </c>
      <c r="AJ579" s="96" t="str" cm="1">
        <f t="array" ref="AJ579">IF(A579="","",IF(INDEX(Table_Methods!A:F,MATCH(G579,Table_Methods!B:B,0),1)&lt;&gt;"BKFL2","",MAX(0,ROUND(BKFL2_CEB(AC579,AD579,AK579,F579,F579,J579),1))))</f>
        <v/>
      </c>
      <c r="AK579" s="96" t="str" cm="1">
        <f t="array" ref="AK579">IF(A579="","",IF(INDEX(Table_Methods!A:F,MATCH(G579,Table_Methods!B:B,0),1)&lt;&gt;"BKFL2","",MAX(0,ROUND(BKFL2_STR_NRK(AC579,AD579,K579,V579,X579),1))))</f>
        <v/>
      </c>
      <c r="AL579" s="96" t="str" cm="1">
        <f t="array" ref="AL579">IF(A579="","",IF(INDEX(Table_Methods!A:F,MATCH(G579,Table_Methods!B:B,0),1)&lt;&gt;"BKFL2","",MAX(0,ROUND(BKFL2_STR_RCK(AB579,F579),1))))</f>
        <v/>
      </c>
      <c r="AM579" s="96" t="str" cm="1">
        <f t="array" ref="AM579">IF(A579="","",IF(INDEX(Table_Methods!A:F,MATCH(G579,Table_Methods!B:B,0),1)&lt;&gt;"BKFL3","",MAX(0,ROUND(BKFL3_STR(AC579+AE579,K579),1))))</f>
        <v/>
      </c>
      <c r="AN579" s="96" t="str" cm="1">
        <f t="array" ref="AN579">IF(A579="","",IF(INDEX(Table_Methods!A:F,MATCH(G579,Table_Methods!B:B,0),1)&lt;&gt;"BKFL6","",MAX(0,ROUND(BKFL6_CEB(AC579,AE579,AO579,F579,F579,J579),1))))</f>
        <v/>
      </c>
      <c r="AO579" s="97" t="str" cm="1">
        <f t="array" ref="AO579">IF(A579="","",IF(INDEX(Table_Methods!A:F,MATCH(G579,Table_Methods!B:B,0),1)&lt;&gt;"BKFL6","",MAX(0,ROUND(BKFL6_STR_NRK(AC579,K579,V579),1))))</f>
        <v/>
      </c>
      <c r="AP579" s="96" t="str" cm="1">
        <f t="array" ref="AP579">IF(A579="","",IF(INDEX(Table_Methods!A:F,MATCH(G579,Table_Methods!B:B,0),1)&lt;&gt;"BKFL6","",MAX(0,ROUND(BKFL6_STR_RCK(AB579,F579),1))))</f>
        <v/>
      </c>
      <c r="AQ579" s="97" t="str" cm="1">
        <f t="array" ref="AQ579">IF(A579="","",IF(INDEX(Table_Methods!A:F,MATCH(G579,Table_Methods!B:B,0),1)&lt;&gt;"BKFL7","",MAX(0,ROUND(BKFL7_CEB(AC579,AD579,AR579,F579,F579,J579),1))))</f>
        <v/>
      </c>
      <c r="AR579" s="96" t="str" cm="1">
        <f t="array" ref="AR579">IF(A579="","",IF(INDEX(Table_Methods!A:F,MATCH(G579,Table_Methods!B:B,0),1)&lt;&gt;"BKFL7","",MAX(0,ROUND(BKFL7_STR_NRK(AC579,K579,V579),1))))</f>
        <v/>
      </c>
      <c r="AS579" s="96" t="str" cm="1">
        <f t="array" ref="AS579">IF(A579="","",IF(INDEX(Table_Methods!A:F,MATCH(G579,Table_Methods!B:B,0),1)&lt;&gt;"BKFL7","",MAX(0,ROUND(BKFL7_STR_RCK(AB579,F579),1))))</f>
        <v/>
      </c>
      <c r="AT579" s="97" t="str" cm="1">
        <f t="array" ref="AT579">IF(A579="","",IF(INDEX(Table_Methods!A:F,MATCH(G579,Table_Methods!B:B,0),1)&lt;&gt;"BKFL8","",MAX(0,ROUND(BKFL8_CEB(AF579,Z579,AA579),1))))</f>
        <v/>
      </c>
      <c r="AU579" s="96" t="str" cm="1">
        <f t="array" ref="AU579">IF(A579="","",IF(INDEX(Table_Methods!A:F,MATCH(G579,Table_Methods!B:B,0),1)&lt;&gt;"BKFL8","",MAX(0,ROUND(BKFL8_STR_NRK(AC579,AD579,X579,Y579,Z579),1))))</f>
        <v/>
      </c>
      <c r="AV579" s="96" t="str" cm="1">
        <f t="array" ref="AV579">IF(A579="","",IF(INDEX(Table_Methods!A:F,MATCH(G579,Table_Methods!B:B,0),1)&lt;&gt;"BKFL8","",MAX(0,ROUND(BKFL8_STR_RCK(AB579,X579),1))))</f>
        <v/>
      </c>
      <c r="AW579" s="96" t="str" cm="1">
        <f t="array" ref="AW579">IF(A579="","",IF(INDEX(Table_Methods!A:F,MATCH(G579,Table_Methods!B:B,0),1)&lt;&gt;"BKFL9","",MAX(0,ROUND(BKFL9_STR_NRK(AC579,AD579,X579,Y579,Z579),1))))</f>
        <v/>
      </c>
      <c r="AX579" s="96" t="str" cm="1">
        <f t="array" ref="AX579">IF(A579="","",IF(INDEX(Table_Methods!A:F,MATCH(G579,Table_Methods!B:B,0),1)&lt;&gt;"BKFL9","",MAX(0,ROUND(BKFL9_STR_RCK(AB579,X579),1))))</f>
        <v/>
      </c>
    </row>
    <row r="580" spans="1:50" x14ac:dyDescent="0.25">
      <c r="A580" s="82" t="str">
        <f>IF(Input!A580="","",Input!A580)</f>
        <v/>
      </c>
      <c r="B580" s="82" t="str">
        <f>IF(Input!B580="","",Input!B580)</f>
        <v/>
      </c>
      <c r="C580" s="82" t="str">
        <f>IF(Input!D580="","",Input!D580)</f>
        <v/>
      </c>
      <c r="D580" s="82" t="str">
        <f>IF(Input!E580="","",Input!E580)</f>
        <v/>
      </c>
      <c r="E580" s="82" t="str">
        <f>IF(Input!F580="","",Input!F580)</f>
        <v/>
      </c>
      <c r="F580" s="82" t="str">
        <f>IF(Input!G580="","",Input!G580)</f>
        <v/>
      </c>
      <c r="G580" s="83" t="str">
        <f>IF(Input!H580="","",Input!H580)</f>
        <v/>
      </c>
      <c r="H580" s="82" t="str">
        <f>IF(Input!I580="","",Input!I580)</f>
        <v/>
      </c>
      <c r="I580" s="82" t="str">
        <f>IF(Input!J580="","",Input!J580)</f>
        <v/>
      </c>
      <c r="J580" s="82" t="str">
        <f>IF(Input!K580="","",Input!K580)</f>
        <v/>
      </c>
      <c r="K580" s="82" t="str">
        <f>IF(Input!L580="","",Input!L580)</f>
        <v/>
      </c>
      <c r="L580" s="70" t="str">
        <f>IF(B580="","",IF(B580="Box",4,IF(AND(Project!$B$12&gt;0,ISNUMBER(Project!$B$12)),Project!$B$12,12)))</f>
        <v/>
      </c>
      <c r="M580" s="66" t="str">
        <f t="shared" si="63"/>
        <v/>
      </c>
      <c r="N580" s="66" t="str">
        <f t="shared" si="64"/>
        <v/>
      </c>
      <c r="O580" s="67" t="str" cm="1">
        <f t="array" ref="O580">IF(A580="","",ROUND(IF(B580="Circular",Circular(M580),IF(B580="Box",Box(M580,N580),Elliptical(M580,N580))),3))</f>
        <v/>
      </c>
      <c r="P580" s="66" t="str">
        <f t="shared" si="65"/>
        <v/>
      </c>
      <c r="Q580" s="66" t="str" cm="1">
        <f t="array" ref="Q580">IF(M580="","",ROUND(W(M580),2))</f>
        <v/>
      </c>
      <c r="R580" s="66" t="str" cm="1">
        <f t="array" ref="R580">IF(M580="","",ROUND(Wb(Q580,M580),2))</f>
        <v/>
      </c>
      <c r="S580" s="66" t="str" cm="1">
        <f t="array" ref="S580">IF(R580="","",ROUND(K(R580,N580,L580),2))</f>
        <v/>
      </c>
      <c r="T580" s="66" t="str" cm="1">
        <f t="array" ref="T580">IF(S580="","",ROUND(K_3(S580,P580,L580),2))</f>
        <v/>
      </c>
      <c r="U580" s="66" t="str" cm="1">
        <f t="array" ref="U580">IF(S580="","",ROUND(Wt(I580,S580,L580),2))</f>
        <v/>
      </c>
      <c r="V580" s="92" t="str" cm="1">
        <f t="array" ref="V580">IF(A580="","",MAX(ROUND(L_B2(K580,N580),2),0))</f>
        <v/>
      </c>
      <c r="W580" s="92" t="str" cm="1">
        <f t="array" ref="W580">IF(A580="","",MAX(ROUND(L_Tc(K580,I580,N580),2),0))</f>
        <v/>
      </c>
      <c r="X580" s="92" t="str" cm="1">
        <f t="array" ref="X580">IF(N580="","",ROUND(L_Vc(K580,P580,N580),2))</f>
        <v/>
      </c>
      <c r="Y580" s="92" t="str">
        <f t="shared" si="66"/>
        <v/>
      </c>
      <c r="Z580" s="92" t="str">
        <f t="shared" si="67"/>
        <v/>
      </c>
      <c r="AA580" s="92" t="str">
        <f t="shared" si="68"/>
        <v/>
      </c>
      <c r="AB580" s="76" t="str" cm="1">
        <f t="array" ref="AB580">IF(A580="","",AREA_F(IF(RIGHT(G580,4)="ment",P580,I580),R580))</f>
        <v/>
      </c>
      <c r="AC580" s="76" t="str" cm="1">
        <f t="array" ref="AC580">IF(A580="","",ROUND(AREA_BC(R580,S580,N580,O580),2))</f>
        <v/>
      </c>
      <c r="AD580" s="76" t="str">
        <f t="shared" si="69"/>
        <v/>
      </c>
      <c r="AE580" s="76" t="str" cm="1">
        <f t="array" ref="AE580">IF(A580="","",ROUND(AREA_CT(S580,U580,I580),2))</f>
        <v/>
      </c>
      <c r="AF580" s="76" t="str" cm="1">
        <f t="array" ref="AF580">IF(A580="","",ROUND(AREA_VT(T580,U580,I580,P580),2))</f>
        <v/>
      </c>
      <c r="AG580" s="96" t="str" cm="1">
        <f t="array" ref="AG580">IF(A580="","",IF(INDEX(Table_Methods!A:F,MATCH(G580,Table_Methods!B:B,0),1)&lt;&gt;"BKFL1","",MAX(0,ROUND(BKFL1_CEB(AC580,AE580,AH580,F580,F580,J580),1))))</f>
        <v/>
      </c>
      <c r="AH580" s="96" t="str" cm="1">
        <f t="array" ref="AH580">IF(A580="","",IF(INDEX(Table_Methods!A:F,MATCH(G580,Table_Methods!B:B,0),1)&lt;&gt;"BKFL1","",MAX(0,ROUND(BKFL1_STR_NRK(AC580,AE580,K580,V580,W580),1))))</f>
        <v/>
      </c>
      <c r="AI580" s="96" t="str" cm="1">
        <f t="array" ref="AI580">IF(A580="","",IF(INDEX(Table_Methods!A:F,MATCH(G580,Table_Methods!B:B,0),1)&lt;&gt;"BKFL1","",MAX(0,ROUND(BKFL1_STR_RCK(AB580,F580),1))))</f>
        <v/>
      </c>
      <c r="AJ580" s="96" t="str" cm="1">
        <f t="array" ref="AJ580">IF(A580="","",IF(INDEX(Table_Methods!A:F,MATCH(G580,Table_Methods!B:B,0),1)&lt;&gt;"BKFL2","",MAX(0,ROUND(BKFL2_CEB(AC580,AD580,AK580,F580,F580,J580),1))))</f>
        <v/>
      </c>
      <c r="AK580" s="96" t="str" cm="1">
        <f t="array" ref="AK580">IF(A580="","",IF(INDEX(Table_Methods!A:F,MATCH(G580,Table_Methods!B:B,0),1)&lt;&gt;"BKFL2","",MAX(0,ROUND(BKFL2_STR_NRK(AC580,AD580,K580,V580,X580),1))))</f>
        <v/>
      </c>
      <c r="AL580" s="96" t="str" cm="1">
        <f t="array" ref="AL580">IF(A580="","",IF(INDEX(Table_Methods!A:F,MATCH(G580,Table_Methods!B:B,0),1)&lt;&gt;"BKFL2","",MAX(0,ROUND(BKFL2_STR_RCK(AB580,F580),1))))</f>
        <v/>
      </c>
      <c r="AM580" s="96" t="str" cm="1">
        <f t="array" ref="AM580">IF(A580="","",IF(INDEX(Table_Methods!A:F,MATCH(G580,Table_Methods!B:B,0),1)&lt;&gt;"BKFL3","",MAX(0,ROUND(BKFL3_STR(AC580+AE580,K580),1))))</f>
        <v/>
      </c>
      <c r="AN580" s="96" t="str" cm="1">
        <f t="array" ref="AN580">IF(A580="","",IF(INDEX(Table_Methods!A:F,MATCH(G580,Table_Methods!B:B,0),1)&lt;&gt;"BKFL6","",MAX(0,ROUND(BKFL6_CEB(AC580,AE580,AO580,F580,F580,J580),1))))</f>
        <v/>
      </c>
      <c r="AO580" s="97" t="str" cm="1">
        <f t="array" ref="AO580">IF(A580="","",IF(INDEX(Table_Methods!A:F,MATCH(G580,Table_Methods!B:B,0),1)&lt;&gt;"BKFL6","",MAX(0,ROUND(BKFL6_STR_NRK(AC580,K580,V580),1))))</f>
        <v/>
      </c>
      <c r="AP580" s="96" t="str" cm="1">
        <f t="array" ref="AP580">IF(A580="","",IF(INDEX(Table_Methods!A:F,MATCH(G580,Table_Methods!B:B,0),1)&lt;&gt;"BKFL6","",MAX(0,ROUND(BKFL6_STR_RCK(AB580,F580),1))))</f>
        <v/>
      </c>
      <c r="AQ580" s="97" t="str" cm="1">
        <f t="array" ref="AQ580">IF(A580="","",IF(INDEX(Table_Methods!A:F,MATCH(G580,Table_Methods!B:B,0),1)&lt;&gt;"BKFL7","",MAX(0,ROUND(BKFL7_CEB(AC580,AD580,AR580,F580,F580,J580),1))))</f>
        <v/>
      </c>
      <c r="AR580" s="96" t="str" cm="1">
        <f t="array" ref="AR580">IF(A580="","",IF(INDEX(Table_Methods!A:F,MATCH(G580,Table_Methods!B:B,0),1)&lt;&gt;"BKFL7","",MAX(0,ROUND(BKFL7_STR_NRK(AC580,K580,V580),1))))</f>
        <v/>
      </c>
      <c r="AS580" s="96" t="str" cm="1">
        <f t="array" ref="AS580">IF(A580="","",IF(INDEX(Table_Methods!A:F,MATCH(G580,Table_Methods!B:B,0),1)&lt;&gt;"BKFL7","",MAX(0,ROUND(BKFL7_STR_RCK(AB580,F580),1))))</f>
        <v/>
      </c>
      <c r="AT580" s="97" t="str" cm="1">
        <f t="array" ref="AT580">IF(A580="","",IF(INDEX(Table_Methods!A:F,MATCH(G580,Table_Methods!B:B,0),1)&lt;&gt;"BKFL8","",MAX(0,ROUND(BKFL8_CEB(AF580,Z580,AA580),1))))</f>
        <v/>
      </c>
      <c r="AU580" s="96" t="str" cm="1">
        <f t="array" ref="AU580">IF(A580="","",IF(INDEX(Table_Methods!A:F,MATCH(G580,Table_Methods!B:B,0),1)&lt;&gt;"BKFL8","",MAX(0,ROUND(BKFL8_STR_NRK(AC580,AD580,X580,Y580,Z580),1))))</f>
        <v/>
      </c>
      <c r="AV580" s="96" t="str" cm="1">
        <f t="array" ref="AV580">IF(A580="","",IF(INDEX(Table_Methods!A:F,MATCH(G580,Table_Methods!B:B,0),1)&lt;&gt;"BKFL8","",MAX(0,ROUND(BKFL8_STR_RCK(AB580,X580),1))))</f>
        <v/>
      </c>
      <c r="AW580" s="96" t="str" cm="1">
        <f t="array" ref="AW580">IF(A580="","",IF(INDEX(Table_Methods!A:F,MATCH(G580,Table_Methods!B:B,0),1)&lt;&gt;"BKFL9","",MAX(0,ROUND(BKFL9_STR_NRK(AC580,AD580,X580,Y580,Z580),1))))</f>
        <v/>
      </c>
      <c r="AX580" s="96" t="str" cm="1">
        <f t="array" ref="AX580">IF(A580="","",IF(INDEX(Table_Methods!A:F,MATCH(G580,Table_Methods!B:B,0),1)&lt;&gt;"BKFL9","",MAX(0,ROUND(BKFL9_STR_RCK(AB580,X580),1))))</f>
        <v/>
      </c>
    </row>
    <row r="581" spans="1:50" x14ac:dyDescent="0.25">
      <c r="A581" s="82" t="str">
        <f>IF(Input!A581="","",Input!A581)</f>
        <v/>
      </c>
      <c r="B581" s="82" t="str">
        <f>IF(Input!B581="","",Input!B581)</f>
        <v/>
      </c>
      <c r="C581" s="82" t="str">
        <f>IF(Input!D581="","",Input!D581)</f>
        <v/>
      </c>
      <c r="D581" s="82" t="str">
        <f>IF(Input!E581="","",Input!E581)</f>
        <v/>
      </c>
      <c r="E581" s="82" t="str">
        <f>IF(Input!F581="","",Input!F581)</f>
        <v/>
      </c>
      <c r="F581" s="82" t="str">
        <f>IF(Input!G581="","",Input!G581)</f>
        <v/>
      </c>
      <c r="G581" s="83" t="str">
        <f>IF(Input!H581="","",Input!H581)</f>
        <v/>
      </c>
      <c r="H581" s="82" t="str">
        <f>IF(Input!I581="","",Input!I581)</f>
        <v/>
      </c>
      <c r="I581" s="82" t="str">
        <f>IF(Input!J581="","",Input!J581)</f>
        <v/>
      </c>
      <c r="J581" s="82" t="str">
        <f>IF(Input!K581="","",Input!K581)</f>
        <v/>
      </c>
      <c r="K581" s="82" t="str">
        <f>IF(Input!L581="","",Input!L581)</f>
        <v/>
      </c>
      <c r="L581" s="70" t="str">
        <f>IF(B581="","",IF(B581="Box",4,IF(AND(Project!$B$12&gt;0,ISNUMBER(Project!$B$12)),Project!$B$12,12)))</f>
        <v/>
      </c>
      <c r="M581" s="66" t="str">
        <f t="shared" si="63"/>
        <v/>
      </c>
      <c r="N581" s="66" t="str">
        <f t="shared" si="64"/>
        <v/>
      </c>
      <c r="O581" s="67" t="str" cm="1">
        <f t="array" ref="O581">IF(A581="","",ROUND(IF(B581="Circular",Circular(M581),IF(B581="Box",Box(M581,N581),Elliptical(M581,N581))),3))</f>
        <v/>
      </c>
      <c r="P581" s="66" t="str">
        <f t="shared" si="65"/>
        <v/>
      </c>
      <c r="Q581" s="66" t="str" cm="1">
        <f t="array" ref="Q581">IF(M581="","",ROUND(W(M581),2))</f>
        <v/>
      </c>
      <c r="R581" s="66" t="str" cm="1">
        <f t="array" ref="R581">IF(M581="","",ROUND(Wb(Q581,M581),2))</f>
        <v/>
      </c>
      <c r="S581" s="66" t="str" cm="1">
        <f t="array" ref="S581">IF(R581="","",ROUND(K(R581,N581,L581),2))</f>
        <v/>
      </c>
      <c r="T581" s="66" t="str" cm="1">
        <f t="array" ref="T581">IF(S581="","",ROUND(K_3(S581,P581,L581),2))</f>
        <v/>
      </c>
      <c r="U581" s="66" t="str" cm="1">
        <f t="array" ref="U581">IF(S581="","",ROUND(Wt(I581,S581,L581),2))</f>
        <v/>
      </c>
      <c r="V581" s="92" t="str" cm="1">
        <f t="array" ref="V581">IF(A581="","",MAX(ROUND(L_B2(K581,N581),2),0))</f>
        <v/>
      </c>
      <c r="W581" s="92" t="str" cm="1">
        <f t="array" ref="W581">IF(A581="","",MAX(ROUND(L_Tc(K581,I581,N581),2),0))</f>
        <v/>
      </c>
      <c r="X581" s="92" t="str" cm="1">
        <f t="array" ref="X581">IF(N581="","",ROUND(L_Vc(K581,P581,N581),2))</f>
        <v/>
      </c>
      <c r="Y581" s="92" t="str">
        <f t="shared" si="66"/>
        <v/>
      </c>
      <c r="Z581" s="92" t="str">
        <f t="shared" si="67"/>
        <v/>
      </c>
      <c r="AA581" s="92" t="str">
        <f t="shared" si="68"/>
        <v/>
      </c>
      <c r="AB581" s="76" t="str" cm="1">
        <f t="array" ref="AB581">IF(A581="","",AREA_F(IF(RIGHT(G581,4)="ment",P581,I581),R581))</f>
        <v/>
      </c>
      <c r="AC581" s="76" t="str" cm="1">
        <f t="array" ref="AC581">IF(A581="","",ROUND(AREA_BC(R581,S581,N581,O581),2))</f>
        <v/>
      </c>
      <c r="AD581" s="76" t="str">
        <f t="shared" si="69"/>
        <v/>
      </c>
      <c r="AE581" s="76" t="str" cm="1">
        <f t="array" ref="AE581">IF(A581="","",ROUND(AREA_CT(S581,U581,I581),2))</f>
        <v/>
      </c>
      <c r="AF581" s="76" t="str" cm="1">
        <f t="array" ref="AF581">IF(A581="","",ROUND(AREA_VT(T581,U581,I581,P581),2))</f>
        <v/>
      </c>
      <c r="AG581" s="96" t="str" cm="1">
        <f t="array" ref="AG581">IF(A581="","",IF(INDEX(Table_Methods!A:F,MATCH(G581,Table_Methods!B:B,0),1)&lt;&gt;"BKFL1","",MAX(0,ROUND(BKFL1_CEB(AC581,AE581,AH581,F581,F581,J581),1))))</f>
        <v/>
      </c>
      <c r="AH581" s="96" t="str" cm="1">
        <f t="array" ref="AH581">IF(A581="","",IF(INDEX(Table_Methods!A:F,MATCH(G581,Table_Methods!B:B,0),1)&lt;&gt;"BKFL1","",MAX(0,ROUND(BKFL1_STR_NRK(AC581,AE581,K581,V581,W581),1))))</f>
        <v/>
      </c>
      <c r="AI581" s="96" t="str" cm="1">
        <f t="array" ref="AI581">IF(A581="","",IF(INDEX(Table_Methods!A:F,MATCH(G581,Table_Methods!B:B,0),1)&lt;&gt;"BKFL1","",MAX(0,ROUND(BKFL1_STR_RCK(AB581,F581),1))))</f>
        <v/>
      </c>
      <c r="AJ581" s="96" t="str" cm="1">
        <f t="array" ref="AJ581">IF(A581="","",IF(INDEX(Table_Methods!A:F,MATCH(G581,Table_Methods!B:B,0),1)&lt;&gt;"BKFL2","",MAX(0,ROUND(BKFL2_CEB(AC581,AD581,AK581,F581,F581,J581),1))))</f>
        <v/>
      </c>
      <c r="AK581" s="96" t="str" cm="1">
        <f t="array" ref="AK581">IF(A581="","",IF(INDEX(Table_Methods!A:F,MATCH(G581,Table_Methods!B:B,0),1)&lt;&gt;"BKFL2","",MAX(0,ROUND(BKFL2_STR_NRK(AC581,AD581,K581,V581,X581),1))))</f>
        <v/>
      </c>
      <c r="AL581" s="96" t="str" cm="1">
        <f t="array" ref="AL581">IF(A581="","",IF(INDEX(Table_Methods!A:F,MATCH(G581,Table_Methods!B:B,0),1)&lt;&gt;"BKFL2","",MAX(0,ROUND(BKFL2_STR_RCK(AB581,F581),1))))</f>
        <v/>
      </c>
      <c r="AM581" s="96" t="str" cm="1">
        <f t="array" ref="AM581">IF(A581="","",IF(INDEX(Table_Methods!A:F,MATCH(G581,Table_Methods!B:B,0),1)&lt;&gt;"BKFL3","",MAX(0,ROUND(BKFL3_STR(AC581+AE581,K581),1))))</f>
        <v/>
      </c>
      <c r="AN581" s="96" t="str" cm="1">
        <f t="array" ref="AN581">IF(A581="","",IF(INDEX(Table_Methods!A:F,MATCH(G581,Table_Methods!B:B,0),1)&lt;&gt;"BKFL6","",MAX(0,ROUND(BKFL6_CEB(AC581,AE581,AO581,F581,F581,J581),1))))</f>
        <v/>
      </c>
      <c r="AO581" s="97" t="str" cm="1">
        <f t="array" ref="AO581">IF(A581="","",IF(INDEX(Table_Methods!A:F,MATCH(G581,Table_Methods!B:B,0),1)&lt;&gt;"BKFL6","",MAX(0,ROUND(BKFL6_STR_NRK(AC581,K581,V581),1))))</f>
        <v/>
      </c>
      <c r="AP581" s="96" t="str" cm="1">
        <f t="array" ref="AP581">IF(A581="","",IF(INDEX(Table_Methods!A:F,MATCH(G581,Table_Methods!B:B,0),1)&lt;&gt;"BKFL6","",MAX(0,ROUND(BKFL6_STR_RCK(AB581,F581),1))))</f>
        <v/>
      </c>
      <c r="AQ581" s="97" t="str" cm="1">
        <f t="array" ref="AQ581">IF(A581="","",IF(INDEX(Table_Methods!A:F,MATCH(G581,Table_Methods!B:B,0),1)&lt;&gt;"BKFL7","",MAX(0,ROUND(BKFL7_CEB(AC581,AD581,AR581,F581,F581,J581),1))))</f>
        <v/>
      </c>
      <c r="AR581" s="96" t="str" cm="1">
        <f t="array" ref="AR581">IF(A581="","",IF(INDEX(Table_Methods!A:F,MATCH(G581,Table_Methods!B:B,0),1)&lt;&gt;"BKFL7","",MAX(0,ROUND(BKFL7_STR_NRK(AC581,K581,V581),1))))</f>
        <v/>
      </c>
      <c r="AS581" s="96" t="str" cm="1">
        <f t="array" ref="AS581">IF(A581="","",IF(INDEX(Table_Methods!A:F,MATCH(G581,Table_Methods!B:B,0),1)&lt;&gt;"BKFL7","",MAX(0,ROUND(BKFL7_STR_RCK(AB581,F581),1))))</f>
        <v/>
      </c>
      <c r="AT581" s="97" t="str" cm="1">
        <f t="array" ref="AT581">IF(A581="","",IF(INDEX(Table_Methods!A:F,MATCH(G581,Table_Methods!B:B,0),1)&lt;&gt;"BKFL8","",MAX(0,ROUND(BKFL8_CEB(AF581,Z581,AA581),1))))</f>
        <v/>
      </c>
      <c r="AU581" s="96" t="str" cm="1">
        <f t="array" ref="AU581">IF(A581="","",IF(INDEX(Table_Methods!A:F,MATCH(G581,Table_Methods!B:B,0),1)&lt;&gt;"BKFL8","",MAX(0,ROUND(BKFL8_STR_NRK(AC581,AD581,X581,Y581,Z581),1))))</f>
        <v/>
      </c>
      <c r="AV581" s="96" t="str" cm="1">
        <f t="array" ref="AV581">IF(A581="","",IF(INDEX(Table_Methods!A:F,MATCH(G581,Table_Methods!B:B,0),1)&lt;&gt;"BKFL8","",MAX(0,ROUND(BKFL8_STR_RCK(AB581,X581),1))))</f>
        <v/>
      </c>
      <c r="AW581" s="96" t="str" cm="1">
        <f t="array" ref="AW581">IF(A581="","",IF(INDEX(Table_Methods!A:F,MATCH(G581,Table_Methods!B:B,0),1)&lt;&gt;"BKFL9","",MAX(0,ROUND(BKFL9_STR_NRK(AC581,AD581,X581,Y581,Z581),1))))</f>
        <v/>
      </c>
      <c r="AX581" s="96" t="str" cm="1">
        <f t="array" ref="AX581">IF(A581="","",IF(INDEX(Table_Methods!A:F,MATCH(G581,Table_Methods!B:B,0),1)&lt;&gt;"BKFL9","",MAX(0,ROUND(BKFL9_STR_RCK(AB581,X581),1))))</f>
        <v/>
      </c>
    </row>
    <row r="582" spans="1:50" x14ac:dyDescent="0.25">
      <c r="A582" s="82" t="str">
        <f>IF(Input!A582="","",Input!A582)</f>
        <v/>
      </c>
      <c r="B582" s="82" t="str">
        <f>IF(Input!B582="","",Input!B582)</f>
        <v/>
      </c>
      <c r="C582" s="82" t="str">
        <f>IF(Input!D582="","",Input!D582)</f>
        <v/>
      </c>
      <c r="D582" s="82" t="str">
        <f>IF(Input!E582="","",Input!E582)</f>
        <v/>
      </c>
      <c r="E582" s="82" t="str">
        <f>IF(Input!F582="","",Input!F582)</f>
        <v/>
      </c>
      <c r="F582" s="82" t="str">
        <f>IF(Input!G582="","",Input!G582)</f>
        <v/>
      </c>
      <c r="G582" s="83" t="str">
        <f>IF(Input!H582="","",Input!H582)</f>
        <v/>
      </c>
      <c r="H582" s="82" t="str">
        <f>IF(Input!I582="","",Input!I582)</f>
        <v/>
      </c>
      <c r="I582" s="82" t="str">
        <f>IF(Input!J582="","",Input!J582)</f>
        <v/>
      </c>
      <c r="J582" s="82" t="str">
        <f>IF(Input!K582="","",Input!K582)</f>
        <v/>
      </c>
      <c r="K582" s="82" t="str">
        <f>IF(Input!L582="","",Input!L582)</f>
        <v/>
      </c>
      <c r="L582" s="70" t="str">
        <f>IF(B582="","",IF(B582="Box",4,IF(AND(Project!$B$12&gt;0,ISNUMBER(Project!$B$12)),Project!$B$12,12)))</f>
        <v/>
      </c>
      <c r="M582" s="66" t="str">
        <f t="shared" si="63"/>
        <v/>
      </c>
      <c r="N582" s="66" t="str">
        <f t="shared" si="64"/>
        <v/>
      </c>
      <c r="O582" s="67" t="str" cm="1">
        <f t="array" ref="O582">IF(A582="","",ROUND(IF(B582="Circular",Circular(M582),IF(B582="Box",Box(M582,N582),Elliptical(M582,N582))),3))</f>
        <v/>
      </c>
      <c r="P582" s="66" t="str">
        <f t="shared" si="65"/>
        <v/>
      </c>
      <c r="Q582" s="66" t="str" cm="1">
        <f t="array" ref="Q582">IF(M582="","",ROUND(W(M582),2))</f>
        <v/>
      </c>
      <c r="R582" s="66" t="str" cm="1">
        <f t="array" ref="R582">IF(M582="","",ROUND(Wb(Q582,M582),2))</f>
        <v/>
      </c>
      <c r="S582" s="66" t="str" cm="1">
        <f t="array" ref="S582">IF(R582="","",ROUND(K(R582,N582,L582),2))</f>
        <v/>
      </c>
      <c r="T582" s="66" t="str" cm="1">
        <f t="array" ref="T582">IF(S582="","",ROUND(K_3(S582,P582,L582),2))</f>
        <v/>
      </c>
      <c r="U582" s="66" t="str" cm="1">
        <f t="array" ref="U582">IF(S582="","",ROUND(Wt(I582,S582,L582),2))</f>
        <v/>
      </c>
      <c r="V582" s="92" t="str" cm="1">
        <f t="array" ref="V582">IF(A582="","",MAX(ROUND(L_B2(K582,N582),2),0))</f>
        <v/>
      </c>
      <c r="W582" s="92" t="str" cm="1">
        <f t="array" ref="W582">IF(A582="","",MAX(ROUND(L_Tc(K582,I582,N582),2),0))</f>
        <v/>
      </c>
      <c r="X582" s="92" t="str" cm="1">
        <f t="array" ref="X582">IF(N582="","",ROUND(L_Vc(K582,P582,N582),2))</f>
        <v/>
      </c>
      <c r="Y582" s="92" t="str">
        <f t="shared" si="66"/>
        <v/>
      </c>
      <c r="Z582" s="92" t="str">
        <f t="shared" si="67"/>
        <v/>
      </c>
      <c r="AA582" s="92" t="str">
        <f t="shared" si="68"/>
        <v/>
      </c>
      <c r="AB582" s="76" t="str" cm="1">
        <f t="array" ref="AB582">IF(A582="","",AREA_F(IF(RIGHT(G582,4)="ment",P582,I582),R582))</f>
        <v/>
      </c>
      <c r="AC582" s="76" t="str" cm="1">
        <f t="array" ref="AC582">IF(A582="","",ROUND(AREA_BC(R582,S582,N582,O582),2))</f>
        <v/>
      </c>
      <c r="AD582" s="76" t="str">
        <f t="shared" si="69"/>
        <v/>
      </c>
      <c r="AE582" s="76" t="str" cm="1">
        <f t="array" ref="AE582">IF(A582="","",ROUND(AREA_CT(S582,U582,I582),2))</f>
        <v/>
      </c>
      <c r="AF582" s="76" t="str" cm="1">
        <f t="array" ref="AF582">IF(A582="","",ROUND(AREA_VT(T582,U582,I582,P582),2))</f>
        <v/>
      </c>
      <c r="AG582" s="96" t="str" cm="1">
        <f t="array" ref="AG582">IF(A582="","",IF(INDEX(Table_Methods!A:F,MATCH(G582,Table_Methods!B:B,0),1)&lt;&gt;"BKFL1","",MAX(0,ROUND(BKFL1_CEB(AC582,AE582,AH582,F582,F582,J582),1))))</f>
        <v/>
      </c>
      <c r="AH582" s="96" t="str" cm="1">
        <f t="array" ref="AH582">IF(A582="","",IF(INDEX(Table_Methods!A:F,MATCH(G582,Table_Methods!B:B,0),1)&lt;&gt;"BKFL1","",MAX(0,ROUND(BKFL1_STR_NRK(AC582,AE582,K582,V582,W582),1))))</f>
        <v/>
      </c>
      <c r="AI582" s="96" t="str" cm="1">
        <f t="array" ref="AI582">IF(A582="","",IF(INDEX(Table_Methods!A:F,MATCH(G582,Table_Methods!B:B,0),1)&lt;&gt;"BKFL1","",MAX(0,ROUND(BKFL1_STR_RCK(AB582,F582),1))))</f>
        <v/>
      </c>
      <c r="AJ582" s="96" t="str" cm="1">
        <f t="array" ref="AJ582">IF(A582="","",IF(INDEX(Table_Methods!A:F,MATCH(G582,Table_Methods!B:B,0),1)&lt;&gt;"BKFL2","",MAX(0,ROUND(BKFL2_CEB(AC582,AD582,AK582,F582,F582,J582),1))))</f>
        <v/>
      </c>
      <c r="AK582" s="96" t="str" cm="1">
        <f t="array" ref="AK582">IF(A582="","",IF(INDEX(Table_Methods!A:F,MATCH(G582,Table_Methods!B:B,0),1)&lt;&gt;"BKFL2","",MAX(0,ROUND(BKFL2_STR_NRK(AC582,AD582,K582,V582,X582),1))))</f>
        <v/>
      </c>
      <c r="AL582" s="96" t="str" cm="1">
        <f t="array" ref="AL582">IF(A582="","",IF(INDEX(Table_Methods!A:F,MATCH(G582,Table_Methods!B:B,0),1)&lt;&gt;"BKFL2","",MAX(0,ROUND(BKFL2_STR_RCK(AB582,F582),1))))</f>
        <v/>
      </c>
      <c r="AM582" s="96" t="str" cm="1">
        <f t="array" ref="AM582">IF(A582="","",IF(INDEX(Table_Methods!A:F,MATCH(G582,Table_Methods!B:B,0),1)&lt;&gt;"BKFL3","",MAX(0,ROUND(BKFL3_STR(AC582+AE582,K582),1))))</f>
        <v/>
      </c>
      <c r="AN582" s="96" t="str" cm="1">
        <f t="array" ref="AN582">IF(A582="","",IF(INDEX(Table_Methods!A:F,MATCH(G582,Table_Methods!B:B,0),1)&lt;&gt;"BKFL6","",MAX(0,ROUND(BKFL6_CEB(AC582,AE582,AO582,F582,F582,J582),1))))</f>
        <v/>
      </c>
      <c r="AO582" s="97" t="str" cm="1">
        <f t="array" ref="AO582">IF(A582="","",IF(INDEX(Table_Methods!A:F,MATCH(G582,Table_Methods!B:B,0),1)&lt;&gt;"BKFL6","",MAX(0,ROUND(BKFL6_STR_NRK(AC582,K582,V582),1))))</f>
        <v/>
      </c>
      <c r="AP582" s="96" t="str" cm="1">
        <f t="array" ref="AP582">IF(A582="","",IF(INDEX(Table_Methods!A:F,MATCH(G582,Table_Methods!B:B,0),1)&lt;&gt;"BKFL6","",MAX(0,ROUND(BKFL6_STR_RCK(AB582,F582),1))))</f>
        <v/>
      </c>
      <c r="AQ582" s="97" t="str" cm="1">
        <f t="array" ref="AQ582">IF(A582="","",IF(INDEX(Table_Methods!A:F,MATCH(G582,Table_Methods!B:B,0),1)&lt;&gt;"BKFL7","",MAX(0,ROUND(BKFL7_CEB(AC582,AD582,AR582,F582,F582,J582),1))))</f>
        <v/>
      </c>
      <c r="AR582" s="96" t="str" cm="1">
        <f t="array" ref="AR582">IF(A582="","",IF(INDEX(Table_Methods!A:F,MATCH(G582,Table_Methods!B:B,0),1)&lt;&gt;"BKFL7","",MAX(0,ROUND(BKFL7_STR_NRK(AC582,K582,V582),1))))</f>
        <v/>
      </c>
      <c r="AS582" s="96" t="str" cm="1">
        <f t="array" ref="AS582">IF(A582="","",IF(INDEX(Table_Methods!A:F,MATCH(G582,Table_Methods!B:B,0),1)&lt;&gt;"BKFL7","",MAX(0,ROUND(BKFL7_STR_RCK(AB582,F582),1))))</f>
        <v/>
      </c>
      <c r="AT582" s="97" t="str" cm="1">
        <f t="array" ref="AT582">IF(A582="","",IF(INDEX(Table_Methods!A:F,MATCH(G582,Table_Methods!B:B,0),1)&lt;&gt;"BKFL8","",MAX(0,ROUND(BKFL8_CEB(AF582,Z582,AA582),1))))</f>
        <v/>
      </c>
      <c r="AU582" s="96" t="str" cm="1">
        <f t="array" ref="AU582">IF(A582="","",IF(INDEX(Table_Methods!A:F,MATCH(G582,Table_Methods!B:B,0),1)&lt;&gt;"BKFL8","",MAX(0,ROUND(BKFL8_STR_NRK(AC582,AD582,X582,Y582,Z582),1))))</f>
        <v/>
      </c>
      <c r="AV582" s="96" t="str" cm="1">
        <f t="array" ref="AV582">IF(A582="","",IF(INDEX(Table_Methods!A:F,MATCH(G582,Table_Methods!B:B,0),1)&lt;&gt;"BKFL8","",MAX(0,ROUND(BKFL8_STR_RCK(AB582,X582),1))))</f>
        <v/>
      </c>
      <c r="AW582" s="96" t="str" cm="1">
        <f t="array" ref="AW582">IF(A582="","",IF(INDEX(Table_Methods!A:F,MATCH(G582,Table_Methods!B:B,0),1)&lt;&gt;"BKFL9","",MAX(0,ROUND(BKFL9_STR_NRK(AC582,AD582,X582,Y582,Z582),1))))</f>
        <v/>
      </c>
      <c r="AX582" s="96" t="str" cm="1">
        <f t="array" ref="AX582">IF(A582="","",IF(INDEX(Table_Methods!A:F,MATCH(G582,Table_Methods!B:B,0),1)&lt;&gt;"BKFL9","",MAX(0,ROUND(BKFL9_STR_RCK(AB582,X582),1))))</f>
        <v/>
      </c>
    </row>
    <row r="583" spans="1:50" x14ac:dyDescent="0.25">
      <c r="A583" s="82" t="str">
        <f>IF(Input!A583="","",Input!A583)</f>
        <v/>
      </c>
      <c r="B583" s="82" t="str">
        <f>IF(Input!B583="","",Input!B583)</f>
        <v/>
      </c>
      <c r="C583" s="82" t="str">
        <f>IF(Input!D583="","",Input!D583)</f>
        <v/>
      </c>
      <c r="D583" s="82" t="str">
        <f>IF(Input!E583="","",Input!E583)</f>
        <v/>
      </c>
      <c r="E583" s="82" t="str">
        <f>IF(Input!F583="","",Input!F583)</f>
        <v/>
      </c>
      <c r="F583" s="82" t="str">
        <f>IF(Input!G583="","",Input!G583)</f>
        <v/>
      </c>
      <c r="G583" s="83" t="str">
        <f>IF(Input!H583="","",Input!H583)</f>
        <v/>
      </c>
      <c r="H583" s="82" t="str">
        <f>IF(Input!I583="","",Input!I583)</f>
        <v/>
      </c>
      <c r="I583" s="82" t="str">
        <f>IF(Input!J583="","",Input!J583)</f>
        <v/>
      </c>
      <c r="J583" s="82" t="str">
        <f>IF(Input!K583="","",Input!K583)</f>
        <v/>
      </c>
      <c r="K583" s="82" t="str">
        <f>IF(Input!L583="","",Input!L583)</f>
        <v/>
      </c>
      <c r="L583" s="70" t="str">
        <f>IF(B583="","",IF(B583="Box",4,IF(AND(Project!$B$12&gt;0,ISNUMBER(Project!$B$12)),Project!$B$12,12)))</f>
        <v/>
      </c>
      <c r="M583" s="66" t="str">
        <f t="shared" si="63"/>
        <v/>
      </c>
      <c r="N583" s="66" t="str">
        <f t="shared" si="64"/>
        <v/>
      </c>
      <c r="O583" s="67" t="str" cm="1">
        <f t="array" ref="O583">IF(A583="","",ROUND(IF(B583="Circular",Circular(M583),IF(B583="Box",Box(M583,N583),Elliptical(M583,N583))),3))</f>
        <v/>
      </c>
      <c r="P583" s="66" t="str">
        <f t="shared" si="65"/>
        <v/>
      </c>
      <c r="Q583" s="66" t="str" cm="1">
        <f t="array" ref="Q583">IF(M583="","",ROUND(W(M583),2))</f>
        <v/>
      </c>
      <c r="R583" s="66" t="str" cm="1">
        <f t="array" ref="R583">IF(M583="","",ROUND(Wb(Q583,M583),2))</f>
        <v/>
      </c>
      <c r="S583" s="66" t="str" cm="1">
        <f t="array" ref="S583">IF(R583="","",ROUND(K(R583,N583,L583),2))</f>
        <v/>
      </c>
      <c r="T583" s="66" t="str" cm="1">
        <f t="array" ref="T583">IF(S583="","",ROUND(K_3(S583,P583,L583),2))</f>
        <v/>
      </c>
      <c r="U583" s="66" t="str" cm="1">
        <f t="array" ref="U583">IF(S583="","",ROUND(Wt(I583,S583,L583),2))</f>
        <v/>
      </c>
      <c r="V583" s="92" t="str" cm="1">
        <f t="array" ref="V583">IF(A583="","",MAX(ROUND(L_B2(K583,N583),2),0))</f>
        <v/>
      </c>
      <c r="W583" s="92" t="str" cm="1">
        <f t="array" ref="W583">IF(A583="","",MAX(ROUND(L_Tc(K583,I583,N583),2),0))</f>
        <v/>
      </c>
      <c r="X583" s="92" t="str" cm="1">
        <f t="array" ref="X583">IF(N583="","",ROUND(L_Vc(K583,P583,N583),2))</f>
        <v/>
      </c>
      <c r="Y583" s="92" t="str">
        <f t="shared" si="66"/>
        <v/>
      </c>
      <c r="Z583" s="92" t="str">
        <f t="shared" si="67"/>
        <v/>
      </c>
      <c r="AA583" s="92" t="str">
        <f t="shared" si="68"/>
        <v/>
      </c>
      <c r="AB583" s="76" t="str" cm="1">
        <f t="array" ref="AB583">IF(A583="","",AREA_F(IF(RIGHT(G583,4)="ment",P583,I583),R583))</f>
        <v/>
      </c>
      <c r="AC583" s="76" t="str" cm="1">
        <f t="array" ref="AC583">IF(A583="","",ROUND(AREA_BC(R583,S583,N583,O583),2))</f>
        <v/>
      </c>
      <c r="AD583" s="76" t="str">
        <f t="shared" si="69"/>
        <v/>
      </c>
      <c r="AE583" s="76" t="str" cm="1">
        <f t="array" ref="AE583">IF(A583="","",ROUND(AREA_CT(S583,U583,I583),2))</f>
        <v/>
      </c>
      <c r="AF583" s="76" t="str" cm="1">
        <f t="array" ref="AF583">IF(A583="","",ROUND(AREA_VT(T583,U583,I583,P583),2))</f>
        <v/>
      </c>
      <c r="AG583" s="96" t="str" cm="1">
        <f t="array" ref="AG583">IF(A583="","",IF(INDEX(Table_Methods!A:F,MATCH(G583,Table_Methods!B:B,0),1)&lt;&gt;"BKFL1","",MAX(0,ROUND(BKFL1_CEB(AC583,AE583,AH583,F583,F583,J583),1))))</f>
        <v/>
      </c>
      <c r="AH583" s="96" t="str" cm="1">
        <f t="array" ref="AH583">IF(A583="","",IF(INDEX(Table_Methods!A:F,MATCH(G583,Table_Methods!B:B,0),1)&lt;&gt;"BKFL1","",MAX(0,ROUND(BKFL1_STR_NRK(AC583,AE583,K583,V583,W583),1))))</f>
        <v/>
      </c>
      <c r="AI583" s="96" t="str" cm="1">
        <f t="array" ref="AI583">IF(A583="","",IF(INDEX(Table_Methods!A:F,MATCH(G583,Table_Methods!B:B,0),1)&lt;&gt;"BKFL1","",MAX(0,ROUND(BKFL1_STR_RCK(AB583,F583),1))))</f>
        <v/>
      </c>
      <c r="AJ583" s="96" t="str" cm="1">
        <f t="array" ref="AJ583">IF(A583="","",IF(INDEX(Table_Methods!A:F,MATCH(G583,Table_Methods!B:B,0),1)&lt;&gt;"BKFL2","",MAX(0,ROUND(BKFL2_CEB(AC583,AD583,AK583,F583,F583,J583),1))))</f>
        <v/>
      </c>
      <c r="AK583" s="96" t="str" cm="1">
        <f t="array" ref="AK583">IF(A583="","",IF(INDEX(Table_Methods!A:F,MATCH(G583,Table_Methods!B:B,0),1)&lt;&gt;"BKFL2","",MAX(0,ROUND(BKFL2_STR_NRK(AC583,AD583,K583,V583,X583),1))))</f>
        <v/>
      </c>
      <c r="AL583" s="96" t="str" cm="1">
        <f t="array" ref="AL583">IF(A583="","",IF(INDEX(Table_Methods!A:F,MATCH(G583,Table_Methods!B:B,0),1)&lt;&gt;"BKFL2","",MAX(0,ROUND(BKFL2_STR_RCK(AB583,F583),1))))</f>
        <v/>
      </c>
      <c r="AM583" s="96" t="str" cm="1">
        <f t="array" ref="AM583">IF(A583="","",IF(INDEX(Table_Methods!A:F,MATCH(G583,Table_Methods!B:B,0),1)&lt;&gt;"BKFL3","",MAX(0,ROUND(BKFL3_STR(AC583+AE583,K583),1))))</f>
        <v/>
      </c>
      <c r="AN583" s="96" t="str" cm="1">
        <f t="array" ref="AN583">IF(A583="","",IF(INDEX(Table_Methods!A:F,MATCH(G583,Table_Methods!B:B,0),1)&lt;&gt;"BKFL6","",MAX(0,ROUND(BKFL6_CEB(AC583,AE583,AO583,F583,F583,J583),1))))</f>
        <v/>
      </c>
      <c r="AO583" s="97" t="str" cm="1">
        <f t="array" ref="AO583">IF(A583="","",IF(INDEX(Table_Methods!A:F,MATCH(G583,Table_Methods!B:B,0),1)&lt;&gt;"BKFL6","",MAX(0,ROUND(BKFL6_STR_NRK(AC583,K583,V583),1))))</f>
        <v/>
      </c>
      <c r="AP583" s="96" t="str" cm="1">
        <f t="array" ref="AP583">IF(A583="","",IF(INDEX(Table_Methods!A:F,MATCH(G583,Table_Methods!B:B,0),1)&lt;&gt;"BKFL6","",MAX(0,ROUND(BKFL6_STR_RCK(AB583,F583),1))))</f>
        <v/>
      </c>
      <c r="AQ583" s="97" t="str" cm="1">
        <f t="array" ref="AQ583">IF(A583="","",IF(INDEX(Table_Methods!A:F,MATCH(G583,Table_Methods!B:B,0),1)&lt;&gt;"BKFL7","",MAX(0,ROUND(BKFL7_CEB(AC583,AD583,AR583,F583,F583,J583),1))))</f>
        <v/>
      </c>
      <c r="AR583" s="96" t="str" cm="1">
        <f t="array" ref="AR583">IF(A583="","",IF(INDEX(Table_Methods!A:F,MATCH(G583,Table_Methods!B:B,0),1)&lt;&gt;"BKFL7","",MAX(0,ROUND(BKFL7_STR_NRK(AC583,K583,V583),1))))</f>
        <v/>
      </c>
      <c r="AS583" s="96" t="str" cm="1">
        <f t="array" ref="AS583">IF(A583="","",IF(INDEX(Table_Methods!A:F,MATCH(G583,Table_Methods!B:B,0),1)&lt;&gt;"BKFL7","",MAX(0,ROUND(BKFL7_STR_RCK(AB583,F583),1))))</f>
        <v/>
      </c>
      <c r="AT583" s="97" t="str" cm="1">
        <f t="array" ref="AT583">IF(A583="","",IF(INDEX(Table_Methods!A:F,MATCH(G583,Table_Methods!B:B,0),1)&lt;&gt;"BKFL8","",MAX(0,ROUND(BKFL8_CEB(AF583,Z583,AA583),1))))</f>
        <v/>
      </c>
      <c r="AU583" s="96" t="str" cm="1">
        <f t="array" ref="AU583">IF(A583="","",IF(INDEX(Table_Methods!A:F,MATCH(G583,Table_Methods!B:B,0),1)&lt;&gt;"BKFL8","",MAX(0,ROUND(BKFL8_STR_NRK(AC583,AD583,X583,Y583,Z583),1))))</f>
        <v/>
      </c>
      <c r="AV583" s="96" t="str" cm="1">
        <f t="array" ref="AV583">IF(A583="","",IF(INDEX(Table_Methods!A:F,MATCH(G583,Table_Methods!B:B,0),1)&lt;&gt;"BKFL8","",MAX(0,ROUND(BKFL8_STR_RCK(AB583,X583),1))))</f>
        <v/>
      </c>
      <c r="AW583" s="96" t="str" cm="1">
        <f t="array" ref="AW583">IF(A583="","",IF(INDEX(Table_Methods!A:F,MATCH(G583,Table_Methods!B:B,0),1)&lt;&gt;"BKFL9","",MAX(0,ROUND(BKFL9_STR_NRK(AC583,AD583,X583,Y583,Z583),1))))</f>
        <v/>
      </c>
      <c r="AX583" s="96" t="str" cm="1">
        <f t="array" ref="AX583">IF(A583="","",IF(INDEX(Table_Methods!A:F,MATCH(G583,Table_Methods!B:B,0),1)&lt;&gt;"BKFL9","",MAX(0,ROUND(BKFL9_STR_RCK(AB583,X583),1))))</f>
        <v/>
      </c>
    </row>
    <row r="584" spans="1:50" x14ac:dyDescent="0.25">
      <c r="A584" s="82" t="str">
        <f>IF(Input!A584="","",Input!A584)</f>
        <v/>
      </c>
      <c r="B584" s="82" t="str">
        <f>IF(Input!B584="","",Input!B584)</f>
        <v/>
      </c>
      <c r="C584" s="82" t="str">
        <f>IF(Input!D584="","",Input!D584)</f>
        <v/>
      </c>
      <c r="D584" s="82" t="str">
        <f>IF(Input!E584="","",Input!E584)</f>
        <v/>
      </c>
      <c r="E584" s="82" t="str">
        <f>IF(Input!F584="","",Input!F584)</f>
        <v/>
      </c>
      <c r="F584" s="82" t="str">
        <f>IF(Input!G584="","",Input!G584)</f>
        <v/>
      </c>
      <c r="G584" s="83" t="str">
        <f>IF(Input!H584="","",Input!H584)</f>
        <v/>
      </c>
      <c r="H584" s="82" t="str">
        <f>IF(Input!I584="","",Input!I584)</f>
        <v/>
      </c>
      <c r="I584" s="82" t="str">
        <f>IF(Input!J584="","",Input!J584)</f>
        <v/>
      </c>
      <c r="J584" s="82" t="str">
        <f>IF(Input!K584="","",Input!K584)</f>
        <v/>
      </c>
      <c r="K584" s="82" t="str">
        <f>IF(Input!L584="","",Input!L584)</f>
        <v/>
      </c>
      <c r="L584" s="70" t="str">
        <f>IF(B584="","",IF(B584="Box",4,IF(AND(Project!$B$12&gt;0,ISNUMBER(Project!$B$12)),Project!$B$12,12)))</f>
        <v/>
      </c>
      <c r="M584" s="66" t="str">
        <f t="shared" si="63"/>
        <v/>
      </c>
      <c r="N584" s="66" t="str">
        <f t="shared" si="64"/>
        <v/>
      </c>
      <c r="O584" s="67" t="str" cm="1">
        <f t="array" ref="O584">IF(A584="","",ROUND(IF(B584="Circular",Circular(M584),IF(B584="Box",Box(M584,N584),Elliptical(M584,N584))),3))</f>
        <v/>
      </c>
      <c r="P584" s="66" t="str">
        <f t="shared" si="65"/>
        <v/>
      </c>
      <c r="Q584" s="66" t="str" cm="1">
        <f t="array" ref="Q584">IF(M584="","",ROUND(W(M584),2))</f>
        <v/>
      </c>
      <c r="R584" s="66" t="str" cm="1">
        <f t="array" ref="R584">IF(M584="","",ROUND(Wb(Q584,M584),2))</f>
        <v/>
      </c>
      <c r="S584" s="66" t="str" cm="1">
        <f t="array" ref="S584">IF(R584="","",ROUND(K(R584,N584,L584),2))</f>
        <v/>
      </c>
      <c r="T584" s="66" t="str" cm="1">
        <f t="array" ref="T584">IF(S584="","",ROUND(K_3(S584,P584,L584),2))</f>
        <v/>
      </c>
      <c r="U584" s="66" t="str" cm="1">
        <f t="array" ref="U584">IF(S584="","",ROUND(Wt(I584,S584,L584),2))</f>
        <v/>
      </c>
      <c r="V584" s="92" t="str" cm="1">
        <f t="array" ref="V584">IF(A584="","",MAX(ROUND(L_B2(K584,N584),2),0))</f>
        <v/>
      </c>
      <c r="W584" s="92" t="str" cm="1">
        <f t="array" ref="W584">IF(A584="","",MAX(ROUND(L_Tc(K584,I584,N584),2),0))</f>
        <v/>
      </c>
      <c r="X584" s="92" t="str" cm="1">
        <f t="array" ref="X584">IF(N584="","",ROUND(L_Vc(K584,P584,N584),2))</f>
        <v/>
      </c>
      <c r="Y584" s="92" t="str">
        <f t="shared" si="66"/>
        <v/>
      </c>
      <c r="Z584" s="92" t="str">
        <f t="shared" si="67"/>
        <v/>
      </c>
      <c r="AA584" s="92" t="str">
        <f t="shared" si="68"/>
        <v/>
      </c>
      <c r="AB584" s="76" t="str" cm="1">
        <f t="array" ref="AB584">IF(A584="","",AREA_F(IF(RIGHT(G584,4)="ment",P584,I584),R584))</f>
        <v/>
      </c>
      <c r="AC584" s="76" t="str" cm="1">
        <f t="array" ref="AC584">IF(A584="","",ROUND(AREA_BC(R584,S584,N584,O584),2))</f>
        <v/>
      </c>
      <c r="AD584" s="76" t="str">
        <f t="shared" si="69"/>
        <v/>
      </c>
      <c r="AE584" s="76" t="str" cm="1">
        <f t="array" ref="AE584">IF(A584="","",ROUND(AREA_CT(S584,U584,I584),2))</f>
        <v/>
      </c>
      <c r="AF584" s="76" t="str" cm="1">
        <f t="array" ref="AF584">IF(A584="","",ROUND(AREA_VT(T584,U584,I584,P584),2))</f>
        <v/>
      </c>
      <c r="AG584" s="96" t="str" cm="1">
        <f t="array" ref="AG584">IF(A584="","",IF(INDEX(Table_Methods!A:F,MATCH(G584,Table_Methods!B:B,0),1)&lt;&gt;"BKFL1","",MAX(0,ROUND(BKFL1_CEB(AC584,AE584,AH584,F584,F584,J584),1))))</f>
        <v/>
      </c>
      <c r="AH584" s="96" t="str" cm="1">
        <f t="array" ref="AH584">IF(A584="","",IF(INDEX(Table_Methods!A:F,MATCH(G584,Table_Methods!B:B,0),1)&lt;&gt;"BKFL1","",MAX(0,ROUND(BKFL1_STR_NRK(AC584,AE584,K584,V584,W584),1))))</f>
        <v/>
      </c>
      <c r="AI584" s="96" t="str" cm="1">
        <f t="array" ref="AI584">IF(A584="","",IF(INDEX(Table_Methods!A:F,MATCH(G584,Table_Methods!B:B,0),1)&lt;&gt;"BKFL1","",MAX(0,ROUND(BKFL1_STR_RCK(AB584,F584),1))))</f>
        <v/>
      </c>
      <c r="AJ584" s="96" t="str" cm="1">
        <f t="array" ref="AJ584">IF(A584="","",IF(INDEX(Table_Methods!A:F,MATCH(G584,Table_Methods!B:B,0),1)&lt;&gt;"BKFL2","",MAX(0,ROUND(BKFL2_CEB(AC584,AD584,AK584,F584,F584,J584),1))))</f>
        <v/>
      </c>
      <c r="AK584" s="96" t="str" cm="1">
        <f t="array" ref="AK584">IF(A584="","",IF(INDEX(Table_Methods!A:F,MATCH(G584,Table_Methods!B:B,0),1)&lt;&gt;"BKFL2","",MAX(0,ROUND(BKFL2_STR_NRK(AC584,AD584,K584,V584,X584),1))))</f>
        <v/>
      </c>
      <c r="AL584" s="96" t="str" cm="1">
        <f t="array" ref="AL584">IF(A584="","",IF(INDEX(Table_Methods!A:F,MATCH(G584,Table_Methods!B:B,0),1)&lt;&gt;"BKFL2","",MAX(0,ROUND(BKFL2_STR_RCK(AB584,F584),1))))</f>
        <v/>
      </c>
      <c r="AM584" s="96" t="str" cm="1">
        <f t="array" ref="AM584">IF(A584="","",IF(INDEX(Table_Methods!A:F,MATCH(G584,Table_Methods!B:B,0),1)&lt;&gt;"BKFL3","",MAX(0,ROUND(BKFL3_STR(AC584+AE584,K584),1))))</f>
        <v/>
      </c>
      <c r="AN584" s="96" t="str" cm="1">
        <f t="array" ref="AN584">IF(A584="","",IF(INDEX(Table_Methods!A:F,MATCH(G584,Table_Methods!B:B,0),1)&lt;&gt;"BKFL6","",MAX(0,ROUND(BKFL6_CEB(AC584,AE584,AO584,F584,F584,J584),1))))</f>
        <v/>
      </c>
      <c r="AO584" s="97" t="str" cm="1">
        <f t="array" ref="AO584">IF(A584="","",IF(INDEX(Table_Methods!A:F,MATCH(G584,Table_Methods!B:B,0),1)&lt;&gt;"BKFL6","",MAX(0,ROUND(BKFL6_STR_NRK(AC584,K584,V584),1))))</f>
        <v/>
      </c>
      <c r="AP584" s="96" t="str" cm="1">
        <f t="array" ref="AP584">IF(A584="","",IF(INDEX(Table_Methods!A:F,MATCH(G584,Table_Methods!B:B,0),1)&lt;&gt;"BKFL6","",MAX(0,ROUND(BKFL6_STR_RCK(AB584,F584),1))))</f>
        <v/>
      </c>
      <c r="AQ584" s="97" t="str" cm="1">
        <f t="array" ref="AQ584">IF(A584="","",IF(INDEX(Table_Methods!A:F,MATCH(G584,Table_Methods!B:B,0),1)&lt;&gt;"BKFL7","",MAX(0,ROUND(BKFL7_CEB(AC584,AD584,AR584,F584,F584,J584),1))))</f>
        <v/>
      </c>
      <c r="AR584" s="96" t="str" cm="1">
        <f t="array" ref="AR584">IF(A584="","",IF(INDEX(Table_Methods!A:F,MATCH(G584,Table_Methods!B:B,0),1)&lt;&gt;"BKFL7","",MAX(0,ROUND(BKFL7_STR_NRK(AC584,K584,V584),1))))</f>
        <v/>
      </c>
      <c r="AS584" s="96" t="str" cm="1">
        <f t="array" ref="AS584">IF(A584="","",IF(INDEX(Table_Methods!A:F,MATCH(G584,Table_Methods!B:B,0),1)&lt;&gt;"BKFL7","",MAX(0,ROUND(BKFL7_STR_RCK(AB584,F584),1))))</f>
        <v/>
      </c>
      <c r="AT584" s="97" t="str" cm="1">
        <f t="array" ref="AT584">IF(A584="","",IF(INDEX(Table_Methods!A:F,MATCH(G584,Table_Methods!B:B,0),1)&lt;&gt;"BKFL8","",MAX(0,ROUND(BKFL8_CEB(AF584,Z584,AA584),1))))</f>
        <v/>
      </c>
      <c r="AU584" s="96" t="str" cm="1">
        <f t="array" ref="AU584">IF(A584="","",IF(INDEX(Table_Methods!A:F,MATCH(G584,Table_Methods!B:B,0),1)&lt;&gt;"BKFL8","",MAX(0,ROUND(BKFL8_STR_NRK(AC584,AD584,X584,Y584,Z584),1))))</f>
        <v/>
      </c>
      <c r="AV584" s="96" t="str" cm="1">
        <f t="array" ref="AV584">IF(A584="","",IF(INDEX(Table_Methods!A:F,MATCH(G584,Table_Methods!B:B,0),1)&lt;&gt;"BKFL8","",MAX(0,ROUND(BKFL8_STR_RCK(AB584,X584),1))))</f>
        <v/>
      </c>
      <c r="AW584" s="96" t="str" cm="1">
        <f t="array" ref="AW584">IF(A584="","",IF(INDEX(Table_Methods!A:F,MATCH(G584,Table_Methods!B:B,0),1)&lt;&gt;"BKFL9","",MAX(0,ROUND(BKFL9_STR_NRK(AC584,AD584,X584,Y584,Z584),1))))</f>
        <v/>
      </c>
      <c r="AX584" s="96" t="str" cm="1">
        <f t="array" ref="AX584">IF(A584="","",IF(INDEX(Table_Methods!A:F,MATCH(G584,Table_Methods!B:B,0),1)&lt;&gt;"BKFL9","",MAX(0,ROUND(BKFL9_STR_RCK(AB584,X584),1))))</f>
        <v/>
      </c>
    </row>
    <row r="585" spans="1:50" x14ac:dyDescent="0.25">
      <c r="A585" s="82" t="str">
        <f>IF(Input!A585="","",Input!A585)</f>
        <v/>
      </c>
      <c r="B585" s="82" t="str">
        <f>IF(Input!B585="","",Input!B585)</f>
        <v/>
      </c>
      <c r="C585" s="82" t="str">
        <f>IF(Input!D585="","",Input!D585)</f>
        <v/>
      </c>
      <c r="D585" s="82" t="str">
        <f>IF(Input!E585="","",Input!E585)</f>
        <v/>
      </c>
      <c r="E585" s="82" t="str">
        <f>IF(Input!F585="","",Input!F585)</f>
        <v/>
      </c>
      <c r="F585" s="82" t="str">
        <f>IF(Input!G585="","",Input!G585)</f>
        <v/>
      </c>
      <c r="G585" s="83" t="str">
        <f>IF(Input!H585="","",Input!H585)</f>
        <v/>
      </c>
      <c r="H585" s="82" t="str">
        <f>IF(Input!I585="","",Input!I585)</f>
        <v/>
      </c>
      <c r="I585" s="82" t="str">
        <f>IF(Input!J585="","",Input!J585)</f>
        <v/>
      </c>
      <c r="J585" s="82" t="str">
        <f>IF(Input!K585="","",Input!K585)</f>
        <v/>
      </c>
      <c r="K585" s="82" t="str">
        <f>IF(Input!L585="","",Input!L585)</f>
        <v/>
      </c>
      <c r="L585" s="70" t="str">
        <f>IF(B585="","",IF(B585="Box",4,IF(AND(Project!$B$12&gt;0,ISNUMBER(Project!$B$12)),Project!$B$12,12)))</f>
        <v/>
      </c>
      <c r="M585" s="66" t="str">
        <f t="shared" si="63"/>
        <v/>
      </c>
      <c r="N585" s="66" t="str">
        <f t="shared" si="64"/>
        <v/>
      </c>
      <c r="O585" s="67" t="str" cm="1">
        <f t="array" ref="O585">IF(A585="","",ROUND(IF(B585="Circular",Circular(M585),IF(B585="Box",Box(M585,N585),Elliptical(M585,N585))),3))</f>
        <v/>
      </c>
      <c r="P585" s="66" t="str">
        <f t="shared" si="65"/>
        <v/>
      </c>
      <c r="Q585" s="66" t="str" cm="1">
        <f t="array" ref="Q585">IF(M585="","",ROUND(W(M585),2))</f>
        <v/>
      </c>
      <c r="R585" s="66" t="str" cm="1">
        <f t="array" ref="R585">IF(M585="","",ROUND(Wb(Q585,M585),2))</f>
        <v/>
      </c>
      <c r="S585" s="66" t="str" cm="1">
        <f t="array" ref="S585">IF(R585="","",ROUND(K(R585,N585,L585),2))</f>
        <v/>
      </c>
      <c r="T585" s="66" t="str" cm="1">
        <f t="array" ref="T585">IF(S585="","",ROUND(K_3(S585,P585,L585),2))</f>
        <v/>
      </c>
      <c r="U585" s="66" t="str" cm="1">
        <f t="array" ref="U585">IF(S585="","",ROUND(Wt(I585,S585,L585),2))</f>
        <v/>
      </c>
      <c r="V585" s="92" t="str" cm="1">
        <f t="array" ref="V585">IF(A585="","",MAX(ROUND(L_B2(K585,N585),2),0))</f>
        <v/>
      </c>
      <c r="W585" s="92" t="str" cm="1">
        <f t="array" ref="W585">IF(A585="","",MAX(ROUND(L_Tc(K585,I585,N585),2),0))</f>
        <v/>
      </c>
      <c r="X585" s="92" t="str" cm="1">
        <f t="array" ref="X585">IF(N585="","",ROUND(L_Vc(K585,P585,N585),2))</f>
        <v/>
      </c>
      <c r="Y585" s="92" t="str">
        <f t="shared" si="66"/>
        <v/>
      </c>
      <c r="Z585" s="92" t="str">
        <f t="shared" si="67"/>
        <v/>
      </c>
      <c r="AA585" s="92" t="str">
        <f t="shared" si="68"/>
        <v/>
      </c>
      <c r="AB585" s="76" t="str" cm="1">
        <f t="array" ref="AB585">IF(A585="","",AREA_F(IF(RIGHT(G585,4)="ment",P585,I585),R585))</f>
        <v/>
      </c>
      <c r="AC585" s="76" t="str" cm="1">
        <f t="array" ref="AC585">IF(A585="","",ROUND(AREA_BC(R585,S585,N585,O585),2))</f>
        <v/>
      </c>
      <c r="AD585" s="76" t="str">
        <f t="shared" si="69"/>
        <v/>
      </c>
      <c r="AE585" s="76" t="str" cm="1">
        <f t="array" ref="AE585">IF(A585="","",ROUND(AREA_CT(S585,U585,I585),2))</f>
        <v/>
      </c>
      <c r="AF585" s="76" t="str" cm="1">
        <f t="array" ref="AF585">IF(A585="","",ROUND(AREA_VT(T585,U585,I585,P585),2))</f>
        <v/>
      </c>
      <c r="AG585" s="96" t="str" cm="1">
        <f t="array" ref="AG585">IF(A585="","",IF(INDEX(Table_Methods!A:F,MATCH(G585,Table_Methods!B:B,0),1)&lt;&gt;"BKFL1","",MAX(0,ROUND(BKFL1_CEB(AC585,AE585,AH585,F585,F585,J585),1))))</f>
        <v/>
      </c>
      <c r="AH585" s="96" t="str" cm="1">
        <f t="array" ref="AH585">IF(A585="","",IF(INDEX(Table_Methods!A:F,MATCH(G585,Table_Methods!B:B,0),1)&lt;&gt;"BKFL1","",MAX(0,ROUND(BKFL1_STR_NRK(AC585,AE585,K585,V585,W585),1))))</f>
        <v/>
      </c>
      <c r="AI585" s="96" t="str" cm="1">
        <f t="array" ref="AI585">IF(A585="","",IF(INDEX(Table_Methods!A:F,MATCH(G585,Table_Methods!B:B,0),1)&lt;&gt;"BKFL1","",MAX(0,ROUND(BKFL1_STR_RCK(AB585,F585),1))))</f>
        <v/>
      </c>
      <c r="AJ585" s="96" t="str" cm="1">
        <f t="array" ref="AJ585">IF(A585="","",IF(INDEX(Table_Methods!A:F,MATCH(G585,Table_Methods!B:B,0),1)&lt;&gt;"BKFL2","",MAX(0,ROUND(BKFL2_CEB(AC585,AD585,AK585,F585,F585,J585),1))))</f>
        <v/>
      </c>
      <c r="AK585" s="96" t="str" cm="1">
        <f t="array" ref="AK585">IF(A585="","",IF(INDEX(Table_Methods!A:F,MATCH(G585,Table_Methods!B:B,0),1)&lt;&gt;"BKFL2","",MAX(0,ROUND(BKFL2_STR_NRK(AC585,AD585,K585,V585,X585),1))))</f>
        <v/>
      </c>
      <c r="AL585" s="96" t="str" cm="1">
        <f t="array" ref="AL585">IF(A585="","",IF(INDEX(Table_Methods!A:F,MATCH(G585,Table_Methods!B:B,0),1)&lt;&gt;"BKFL2","",MAX(0,ROUND(BKFL2_STR_RCK(AB585,F585),1))))</f>
        <v/>
      </c>
      <c r="AM585" s="96" t="str" cm="1">
        <f t="array" ref="AM585">IF(A585="","",IF(INDEX(Table_Methods!A:F,MATCH(G585,Table_Methods!B:B,0),1)&lt;&gt;"BKFL3","",MAX(0,ROUND(BKFL3_STR(AC585+AE585,K585),1))))</f>
        <v/>
      </c>
      <c r="AN585" s="96" t="str" cm="1">
        <f t="array" ref="AN585">IF(A585="","",IF(INDEX(Table_Methods!A:F,MATCH(G585,Table_Methods!B:B,0),1)&lt;&gt;"BKFL6","",MAX(0,ROUND(BKFL6_CEB(AC585,AE585,AO585,F585,F585,J585),1))))</f>
        <v/>
      </c>
      <c r="AO585" s="97" t="str" cm="1">
        <f t="array" ref="AO585">IF(A585="","",IF(INDEX(Table_Methods!A:F,MATCH(G585,Table_Methods!B:B,0),1)&lt;&gt;"BKFL6","",MAX(0,ROUND(BKFL6_STR_NRK(AC585,K585,V585),1))))</f>
        <v/>
      </c>
      <c r="AP585" s="96" t="str" cm="1">
        <f t="array" ref="AP585">IF(A585="","",IF(INDEX(Table_Methods!A:F,MATCH(G585,Table_Methods!B:B,0),1)&lt;&gt;"BKFL6","",MAX(0,ROUND(BKFL6_STR_RCK(AB585,F585),1))))</f>
        <v/>
      </c>
      <c r="AQ585" s="97" t="str" cm="1">
        <f t="array" ref="AQ585">IF(A585="","",IF(INDEX(Table_Methods!A:F,MATCH(G585,Table_Methods!B:B,0),1)&lt;&gt;"BKFL7","",MAX(0,ROUND(BKFL7_CEB(AC585,AD585,AR585,F585,F585,J585),1))))</f>
        <v/>
      </c>
      <c r="AR585" s="96" t="str" cm="1">
        <f t="array" ref="AR585">IF(A585="","",IF(INDEX(Table_Methods!A:F,MATCH(G585,Table_Methods!B:B,0),1)&lt;&gt;"BKFL7","",MAX(0,ROUND(BKFL7_STR_NRK(AC585,K585,V585),1))))</f>
        <v/>
      </c>
      <c r="AS585" s="96" t="str" cm="1">
        <f t="array" ref="AS585">IF(A585="","",IF(INDEX(Table_Methods!A:F,MATCH(G585,Table_Methods!B:B,0),1)&lt;&gt;"BKFL7","",MAX(0,ROUND(BKFL7_STR_RCK(AB585,F585),1))))</f>
        <v/>
      </c>
      <c r="AT585" s="97" t="str" cm="1">
        <f t="array" ref="AT585">IF(A585="","",IF(INDEX(Table_Methods!A:F,MATCH(G585,Table_Methods!B:B,0),1)&lt;&gt;"BKFL8","",MAX(0,ROUND(BKFL8_CEB(AF585,Z585,AA585),1))))</f>
        <v/>
      </c>
      <c r="AU585" s="96" t="str" cm="1">
        <f t="array" ref="AU585">IF(A585="","",IF(INDEX(Table_Methods!A:F,MATCH(G585,Table_Methods!B:B,0),1)&lt;&gt;"BKFL8","",MAX(0,ROUND(BKFL8_STR_NRK(AC585,AD585,X585,Y585,Z585),1))))</f>
        <v/>
      </c>
      <c r="AV585" s="96" t="str" cm="1">
        <f t="array" ref="AV585">IF(A585="","",IF(INDEX(Table_Methods!A:F,MATCH(G585,Table_Methods!B:B,0),1)&lt;&gt;"BKFL8","",MAX(0,ROUND(BKFL8_STR_RCK(AB585,X585),1))))</f>
        <v/>
      </c>
      <c r="AW585" s="96" t="str" cm="1">
        <f t="array" ref="AW585">IF(A585="","",IF(INDEX(Table_Methods!A:F,MATCH(G585,Table_Methods!B:B,0),1)&lt;&gt;"BKFL9","",MAX(0,ROUND(BKFL9_STR_NRK(AC585,AD585,X585,Y585,Z585),1))))</f>
        <v/>
      </c>
      <c r="AX585" s="96" t="str" cm="1">
        <f t="array" ref="AX585">IF(A585="","",IF(INDEX(Table_Methods!A:F,MATCH(G585,Table_Methods!B:B,0),1)&lt;&gt;"BKFL9","",MAX(0,ROUND(BKFL9_STR_RCK(AB585,X585),1))))</f>
        <v/>
      </c>
    </row>
    <row r="586" spans="1:50" x14ac:dyDescent="0.25">
      <c r="A586" s="82" t="str">
        <f>IF(Input!A586="","",Input!A586)</f>
        <v/>
      </c>
      <c r="B586" s="82" t="str">
        <f>IF(Input!B586="","",Input!B586)</f>
        <v/>
      </c>
      <c r="C586" s="82" t="str">
        <f>IF(Input!D586="","",Input!D586)</f>
        <v/>
      </c>
      <c r="D586" s="82" t="str">
        <f>IF(Input!E586="","",Input!E586)</f>
        <v/>
      </c>
      <c r="E586" s="82" t="str">
        <f>IF(Input!F586="","",Input!F586)</f>
        <v/>
      </c>
      <c r="F586" s="82" t="str">
        <f>IF(Input!G586="","",Input!G586)</f>
        <v/>
      </c>
      <c r="G586" s="83" t="str">
        <f>IF(Input!H586="","",Input!H586)</f>
        <v/>
      </c>
      <c r="H586" s="82" t="str">
        <f>IF(Input!I586="","",Input!I586)</f>
        <v/>
      </c>
      <c r="I586" s="82" t="str">
        <f>IF(Input!J586="","",Input!J586)</f>
        <v/>
      </c>
      <c r="J586" s="82" t="str">
        <f>IF(Input!K586="","",Input!K586)</f>
        <v/>
      </c>
      <c r="K586" s="82" t="str">
        <f>IF(Input!L586="","",Input!L586)</f>
        <v/>
      </c>
      <c r="L586" s="70" t="str">
        <f>IF(B586="","",IF(B586="Box",4,IF(AND(Project!$B$12&gt;0,ISNUMBER(Project!$B$12)),Project!$B$12,12)))</f>
        <v/>
      </c>
      <c r="M586" s="66" t="str">
        <f t="shared" si="63"/>
        <v/>
      </c>
      <c r="N586" s="66" t="str">
        <f t="shared" si="64"/>
        <v/>
      </c>
      <c r="O586" s="67" t="str" cm="1">
        <f t="array" ref="O586">IF(A586="","",ROUND(IF(B586="Circular",Circular(M586),IF(B586="Box",Box(M586,N586),Elliptical(M586,N586))),3))</f>
        <v/>
      </c>
      <c r="P586" s="66" t="str">
        <f t="shared" si="65"/>
        <v/>
      </c>
      <c r="Q586" s="66" t="str" cm="1">
        <f t="array" ref="Q586">IF(M586="","",ROUND(W(M586),2))</f>
        <v/>
      </c>
      <c r="R586" s="66" t="str" cm="1">
        <f t="array" ref="R586">IF(M586="","",ROUND(Wb(Q586,M586),2))</f>
        <v/>
      </c>
      <c r="S586" s="66" t="str" cm="1">
        <f t="array" ref="S586">IF(R586="","",ROUND(K(R586,N586,L586),2))</f>
        <v/>
      </c>
      <c r="T586" s="66" t="str" cm="1">
        <f t="array" ref="T586">IF(S586="","",ROUND(K_3(S586,P586,L586),2))</f>
        <v/>
      </c>
      <c r="U586" s="66" t="str" cm="1">
        <f t="array" ref="U586">IF(S586="","",ROUND(Wt(I586,S586,L586),2))</f>
        <v/>
      </c>
      <c r="V586" s="92" t="str" cm="1">
        <f t="array" ref="V586">IF(A586="","",MAX(ROUND(L_B2(K586,N586),2),0))</f>
        <v/>
      </c>
      <c r="W586" s="92" t="str" cm="1">
        <f t="array" ref="W586">IF(A586="","",MAX(ROUND(L_Tc(K586,I586,N586),2),0))</f>
        <v/>
      </c>
      <c r="X586" s="92" t="str" cm="1">
        <f t="array" ref="X586">IF(N586="","",ROUND(L_Vc(K586,P586,N586),2))</f>
        <v/>
      </c>
      <c r="Y586" s="92" t="str">
        <f t="shared" si="66"/>
        <v/>
      </c>
      <c r="Z586" s="92" t="str">
        <f t="shared" si="67"/>
        <v/>
      </c>
      <c r="AA586" s="92" t="str">
        <f t="shared" si="68"/>
        <v/>
      </c>
      <c r="AB586" s="76" t="str" cm="1">
        <f t="array" ref="AB586">IF(A586="","",AREA_F(IF(RIGHT(G586,4)="ment",P586,I586),R586))</f>
        <v/>
      </c>
      <c r="AC586" s="76" t="str" cm="1">
        <f t="array" ref="AC586">IF(A586="","",ROUND(AREA_BC(R586,S586,N586,O586),2))</f>
        <v/>
      </c>
      <c r="AD586" s="76" t="str">
        <f t="shared" si="69"/>
        <v/>
      </c>
      <c r="AE586" s="76" t="str" cm="1">
        <f t="array" ref="AE586">IF(A586="","",ROUND(AREA_CT(S586,U586,I586),2))</f>
        <v/>
      </c>
      <c r="AF586" s="76" t="str" cm="1">
        <f t="array" ref="AF586">IF(A586="","",ROUND(AREA_VT(T586,U586,I586,P586),2))</f>
        <v/>
      </c>
      <c r="AG586" s="96" t="str" cm="1">
        <f t="array" ref="AG586">IF(A586="","",IF(INDEX(Table_Methods!A:F,MATCH(G586,Table_Methods!B:B,0),1)&lt;&gt;"BKFL1","",MAX(0,ROUND(BKFL1_CEB(AC586,AE586,AH586,F586,F586,J586),1))))</f>
        <v/>
      </c>
      <c r="AH586" s="96" t="str" cm="1">
        <f t="array" ref="AH586">IF(A586="","",IF(INDEX(Table_Methods!A:F,MATCH(G586,Table_Methods!B:B,0),1)&lt;&gt;"BKFL1","",MAX(0,ROUND(BKFL1_STR_NRK(AC586,AE586,K586,V586,W586),1))))</f>
        <v/>
      </c>
      <c r="AI586" s="96" t="str" cm="1">
        <f t="array" ref="AI586">IF(A586="","",IF(INDEX(Table_Methods!A:F,MATCH(G586,Table_Methods!B:B,0),1)&lt;&gt;"BKFL1","",MAX(0,ROUND(BKFL1_STR_RCK(AB586,F586),1))))</f>
        <v/>
      </c>
      <c r="AJ586" s="96" t="str" cm="1">
        <f t="array" ref="AJ586">IF(A586="","",IF(INDEX(Table_Methods!A:F,MATCH(G586,Table_Methods!B:B,0),1)&lt;&gt;"BKFL2","",MAX(0,ROUND(BKFL2_CEB(AC586,AD586,AK586,F586,F586,J586),1))))</f>
        <v/>
      </c>
      <c r="AK586" s="96" t="str" cm="1">
        <f t="array" ref="AK586">IF(A586="","",IF(INDEX(Table_Methods!A:F,MATCH(G586,Table_Methods!B:B,0),1)&lt;&gt;"BKFL2","",MAX(0,ROUND(BKFL2_STR_NRK(AC586,AD586,K586,V586,X586),1))))</f>
        <v/>
      </c>
      <c r="AL586" s="96" t="str" cm="1">
        <f t="array" ref="AL586">IF(A586="","",IF(INDEX(Table_Methods!A:F,MATCH(G586,Table_Methods!B:B,0),1)&lt;&gt;"BKFL2","",MAX(0,ROUND(BKFL2_STR_RCK(AB586,F586),1))))</f>
        <v/>
      </c>
      <c r="AM586" s="96" t="str" cm="1">
        <f t="array" ref="AM586">IF(A586="","",IF(INDEX(Table_Methods!A:F,MATCH(G586,Table_Methods!B:B,0),1)&lt;&gt;"BKFL3","",MAX(0,ROUND(BKFL3_STR(AC586+AE586,K586),1))))</f>
        <v/>
      </c>
      <c r="AN586" s="96" t="str" cm="1">
        <f t="array" ref="AN586">IF(A586="","",IF(INDEX(Table_Methods!A:F,MATCH(G586,Table_Methods!B:B,0),1)&lt;&gt;"BKFL6","",MAX(0,ROUND(BKFL6_CEB(AC586,AE586,AO586,F586,F586,J586),1))))</f>
        <v/>
      </c>
      <c r="AO586" s="97" t="str" cm="1">
        <f t="array" ref="AO586">IF(A586="","",IF(INDEX(Table_Methods!A:F,MATCH(G586,Table_Methods!B:B,0),1)&lt;&gt;"BKFL6","",MAX(0,ROUND(BKFL6_STR_NRK(AC586,K586,V586),1))))</f>
        <v/>
      </c>
      <c r="AP586" s="96" t="str" cm="1">
        <f t="array" ref="AP586">IF(A586="","",IF(INDEX(Table_Methods!A:F,MATCH(G586,Table_Methods!B:B,0),1)&lt;&gt;"BKFL6","",MAX(0,ROUND(BKFL6_STR_RCK(AB586,F586),1))))</f>
        <v/>
      </c>
      <c r="AQ586" s="97" t="str" cm="1">
        <f t="array" ref="AQ586">IF(A586="","",IF(INDEX(Table_Methods!A:F,MATCH(G586,Table_Methods!B:B,0),1)&lt;&gt;"BKFL7","",MAX(0,ROUND(BKFL7_CEB(AC586,AD586,AR586,F586,F586,J586),1))))</f>
        <v/>
      </c>
      <c r="AR586" s="96" t="str" cm="1">
        <f t="array" ref="AR586">IF(A586="","",IF(INDEX(Table_Methods!A:F,MATCH(G586,Table_Methods!B:B,0),1)&lt;&gt;"BKFL7","",MAX(0,ROUND(BKFL7_STR_NRK(AC586,K586,V586),1))))</f>
        <v/>
      </c>
      <c r="AS586" s="96" t="str" cm="1">
        <f t="array" ref="AS586">IF(A586="","",IF(INDEX(Table_Methods!A:F,MATCH(G586,Table_Methods!B:B,0),1)&lt;&gt;"BKFL7","",MAX(0,ROUND(BKFL7_STR_RCK(AB586,F586),1))))</f>
        <v/>
      </c>
      <c r="AT586" s="97" t="str" cm="1">
        <f t="array" ref="AT586">IF(A586="","",IF(INDEX(Table_Methods!A:F,MATCH(G586,Table_Methods!B:B,0),1)&lt;&gt;"BKFL8","",MAX(0,ROUND(BKFL8_CEB(AF586,Z586,AA586),1))))</f>
        <v/>
      </c>
      <c r="AU586" s="96" t="str" cm="1">
        <f t="array" ref="AU586">IF(A586="","",IF(INDEX(Table_Methods!A:F,MATCH(G586,Table_Methods!B:B,0),1)&lt;&gt;"BKFL8","",MAX(0,ROUND(BKFL8_STR_NRK(AC586,AD586,X586,Y586,Z586),1))))</f>
        <v/>
      </c>
      <c r="AV586" s="96" t="str" cm="1">
        <f t="array" ref="AV586">IF(A586="","",IF(INDEX(Table_Methods!A:F,MATCH(G586,Table_Methods!B:B,0),1)&lt;&gt;"BKFL8","",MAX(0,ROUND(BKFL8_STR_RCK(AB586,X586),1))))</f>
        <v/>
      </c>
      <c r="AW586" s="96" t="str" cm="1">
        <f t="array" ref="AW586">IF(A586="","",IF(INDEX(Table_Methods!A:F,MATCH(G586,Table_Methods!B:B,0),1)&lt;&gt;"BKFL9","",MAX(0,ROUND(BKFL9_STR_NRK(AC586,AD586,X586,Y586,Z586),1))))</f>
        <v/>
      </c>
      <c r="AX586" s="96" t="str" cm="1">
        <f t="array" ref="AX586">IF(A586="","",IF(INDEX(Table_Methods!A:F,MATCH(G586,Table_Methods!B:B,0),1)&lt;&gt;"BKFL9","",MAX(0,ROUND(BKFL9_STR_RCK(AB586,X586),1))))</f>
        <v/>
      </c>
    </row>
    <row r="587" spans="1:50" x14ac:dyDescent="0.25">
      <c r="A587" s="82" t="str">
        <f>IF(Input!A587="","",Input!A587)</f>
        <v/>
      </c>
      <c r="B587" s="82" t="str">
        <f>IF(Input!B587="","",Input!B587)</f>
        <v/>
      </c>
      <c r="C587" s="82" t="str">
        <f>IF(Input!D587="","",Input!D587)</f>
        <v/>
      </c>
      <c r="D587" s="82" t="str">
        <f>IF(Input!E587="","",Input!E587)</f>
        <v/>
      </c>
      <c r="E587" s="82" t="str">
        <f>IF(Input!F587="","",Input!F587)</f>
        <v/>
      </c>
      <c r="F587" s="82" t="str">
        <f>IF(Input!G587="","",Input!G587)</f>
        <v/>
      </c>
      <c r="G587" s="83" t="str">
        <f>IF(Input!H587="","",Input!H587)</f>
        <v/>
      </c>
      <c r="H587" s="82" t="str">
        <f>IF(Input!I587="","",Input!I587)</f>
        <v/>
      </c>
      <c r="I587" s="82" t="str">
        <f>IF(Input!J587="","",Input!J587)</f>
        <v/>
      </c>
      <c r="J587" s="82" t="str">
        <f>IF(Input!K587="","",Input!K587)</f>
        <v/>
      </c>
      <c r="K587" s="82" t="str">
        <f>IF(Input!L587="","",Input!L587)</f>
        <v/>
      </c>
      <c r="L587" s="70" t="str">
        <f>IF(B587="","",IF(B587="Box",4,IF(AND(Project!$B$12&gt;0,ISNUMBER(Project!$B$12)),Project!$B$12,12)))</f>
        <v/>
      </c>
      <c r="M587" s="66" t="str">
        <f t="shared" si="63"/>
        <v/>
      </c>
      <c r="N587" s="66" t="str">
        <f t="shared" si="64"/>
        <v/>
      </c>
      <c r="O587" s="67" t="str" cm="1">
        <f t="array" ref="O587">IF(A587="","",ROUND(IF(B587="Circular",Circular(M587),IF(B587="Box",Box(M587,N587),Elliptical(M587,N587))),3))</f>
        <v/>
      </c>
      <c r="P587" s="66" t="str">
        <f t="shared" si="65"/>
        <v/>
      </c>
      <c r="Q587" s="66" t="str" cm="1">
        <f t="array" ref="Q587">IF(M587="","",ROUND(W(M587),2))</f>
        <v/>
      </c>
      <c r="R587" s="66" t="str" cm="1">
        <f t="array" ref="R587">IF(M587="","",ROUND(Wb(Q587,M587),2))</f>
        <v/>
      </c>
      <c r="S587" s="66" t="str" cm="1">
        <f t="array" ref="S587">IF(R587="","",ROUND(K(R587,N587,L587),2))</f>
        <v/>
      </c>
      <c r="T587" s="66" t="str" cm="1">
        <f t="array" ref="T587">IF(S587="","",ROUND(K_3(S587,P587,L587),2))</f>
        <v/>
      </c>
      <c r="U587" s="66" t="str" cm="1">
        <f t="array" ref="U587">IF(S587="","",ROUND(Wt(I587,S587,L587),2))</f>
        <v/>
      </c>
      <c r="V587" s="92" t="str" cm="1">
        <f t="array" ref="V587">IF(A587="","",MAX(ROUND(L_B2(K587,N587),2),0))</f>
        <v/>
      </c>
      <c r="W587" s="92" t="str" cm="1">
        <f t="array" ref="W587">IF(A587="","",MAX(ROUND(L_Tc(K587,I587,N587),2),0))</f>
        <v/>
      </c>
      <c r="X587" s="92" t="str" cm="1">
        <f t="array" ref="X587">IF(N587="","",ROUND(L_Vc(K587,P587,N587),2))</f>
        <v/>
      </c>
      <c r="Y587" s="92" t="str">
        <f t="shared" si="66"/>
        <v/>
      </c>
      <c r="Z587" s="92" t="str">
        <f t="shared" si="67"/>
        <v/>
      </c>
      <c r="AA587" s="92" t="str">
        <f t="shared" si="68"/>
        <v/>
      </c>
      <c r="AB587" s="76" t="str" cm="1">
        <f t="array" ref="AB587">IF(A587="","",AREA_F(IF(RIGHT(G587,4)="ment",P587,I587),R587))</f>
        <v/>
      </c>
      <c r="AC587" s="76" t="str" cm="1">
        <f t="array" ref="AC587">IF(A587="","",ROUND(AREA_BC(R587,S587,N587,O587),2))</f>
        <v/>
      </c>
      <c r="AD587" s="76" t="str">
        <f t="shared" si="69"/>
        <v/>
      </c>
      <c r="AE587" s="76" t="str" cm="1">
        <f t="array" ref="AE587">IF(A587="","",ROUND(AREA_CT(S587,U587,I587),2))</f>
        <v/>
      </c>
      <c r="AF587" s="76" t="str" cm="1">
        <f t="array" ref="AF587">IF(A587="","",ROUND(AREA_VT(T587,U587,I587,P587),2))</f>
        <v/>
      </c>
      <c r="AG587" s="96" t="str" cm="1">
        <f t="array" ref="AG587">IF(A587="","",IF(INDEX(Table_Methods!A:F,MATCH(G587,Table_Methods!B:B,0),1)&lt;&gt;"BKFL1","",MAX(0,ROUND(BKFL1_CEB(AC587,AE587,AH587,F587,F587,J587),1))))</f>
        <v/>
      </c>
      <c r="AH587" s="96" t="str" cm="1">
        <f t="array" ref="AH587">IF(A587="","",IF(INDEX(Table_Methods!A:F,MATCH(G587,Table_Methods!B:B,0),1)&lt;&gt;"BKFL1","",MAX(0,ROUND(BKFL1_STR_NRK(AC587,AE587,K587,V587,W587),1))))</f>
        <v/>
      </c>
      <c r="AI587" s="96" t="str" cm="1">
        <f t="array" ref="AI587">IF(A587="","",IF(INDEX(Table_Methods!A:F,MATCH(G587,Table_Methods!B:B,0),1)&lt;&gt;"BKFL1","",MAX(0,ROUND(BKFL1_STR_RCK(AB587,F587),1))))</f>
        <v/>
      </c>
      <c r="AJ587" s="96" t="str" cm="1">
        <f t="array" ref="AJ587">IF(A587="","",IF(INDEX(Table_Methods!A:F,MATCH(G587,Table_Methods!B:B,0),1)&lt;&gt;"BKFL2","",MAX(0,ROUND(BKFL2_CEB(AC587,AD587,AK587,F587,F587,J587),1))))</f>
        <v/>
      </c>
      <c r="AK587" s="96" t="str" cm="1">
        <f t="array" ref="AK587">IF(A587="","",IF(INDEX(Table_Methods!A:F,MATCH(G587,Table_Methods!B:B,0),1)&lt;&gt;"BKFL2","",MAX(0,ROUND(BKFL2_STR_NRK(AC587,AD587,K587,V587,X587),1))))</f>
        <v/>
      </c>
      <c r="AL587" s="96" t="str" cm="1">
        <f t="array" ref="AL587">IF(A587="","",IF(INDEX(Table_Methods!A:F,MATCH(G587,Table_Methods!B:B,0),1)&lt;&gt;"BKFL2","",MAX(0,ROUND(BKFL2_STR_RCK(AB587,F587),1))))</f>
        <v/>
      </c>
      <c r="AM587" s="96" t="str" cm="1">
        <f t="array" ref="AM587">IF(A587="","",IF(INDEX(Table_Methods!A:F,MATCH(G587,Table_Methods!B:B,0),1)&lt;&gt;"BKFL3","",MAX(0,ROUND(BKFL3_STR(AC587+AE587,K587),1))))</f>
        <v/>
      </c>
      <c r="AN587" s="96" t="str" cm="1">
        <f t="array" ref="AN587">IF(A587="","",IF(INDEX(Table_Methods!A:F,MATCH(G587,Table_Methods!B:B,0),1)&lt;&gt;"BKFL6","",MAX(0,ROUND(BKFL6_CEB(AC587,AE587,AO587,F587,F587,J587),1))))</f>
        <v/>
      </c>
      <c r="AO587" s="97" t="str" cm="1">
        <f t="array" ref="AO587">IF(A587="","",IF(INDEX(Table_Methods!A:F,MATCH(G587,Table_Methods!B:B,0),1)&lt;&gt;"BKFL6","",MAX(0,ROUND(BKFL6_STR_NRK(AC587,K587,V587),1))))</f>
        <v/>
      </c>
      <c r="AP587" s="96" t="str" cm="1">
        <f t="array" ref="AP587">IF(A587="","",IF(INDEX(Table_Methods!A:F,MATCH(G587,Table_Methods!B:B,0),1)&lt;&gt;"BKFL6","",MAX(0,ROUND(BKFL6_STR_RCK(AB587,F587),1))))</f>
        <v/>
      </c>
      <c r="AQ587" s="97" t="str" cm="1">
        <f t="array" ref="AQ587">IF(A587="","",IF(INDEX(Table_Methods!A:F,MATCH(G587,Table_Methods!B:B,0),1)&lt;&gt;"BKFL7","",MAX(0,ROUND(BKFL7_CEB(AC587,AD587,AR587,F587,F587,J587),1))))</f>
        <v/>
      </c>
      <c r="AR587" s="96" t="str" cm="1">
        <f t="array" ref="AR587">IF(A587="","",IF(INDEX(Table_Methods!A:F,MATCH(G587,Table_Methods!B:B,0),1)&lt;&gt;"BKFL7","",MAX(0,ROUND(BKFL7_STR_NRK(AC587,K587,V587),1))))</f>
        <v/>
      </c>
      <c r="AS587" s="96" t="str" cm="1">
        <f t="array" ref="AS587">IF(A587="","",IF(INDEX(Table_Methods!A:F,MATCH(G587,Table_Methods!B:B,0),1)&lt;&gt;"BKFL7","",MAX(0,ROUND(BKFL7_STR_RCK(AB587,F587),1))))</f>
        <v/>
      </c>
      <c r="AT587" s="97" t="str" cm="1">
        <f t="array" ref="AT587">IF(A587="","",IF(INDEX(Table_Methods!A:F,MATCH(G587,Table_Methods!B:B,0),1)&lt;&gt;"BKFL8","",MAX(0,ROUND(BKFL8_CEB(AF587,Z587,AA587),1))))</f>
        <v/>
      </c>
      <c r="AU587" s="96" t="str" cm="1">
        <f t="array" ref="AU587">IF(A587="","",IF(INDEX(Table_Methods!A:F,MATCH(G587,Table_Methods!B:B,0),1)&lt;&gt;"BKFL8","",MAX(0,ROUND(BKFL8_STR_NRK(AC587,AD587,X587,Y587,Z587),1))))</f>
        <v/>
      </c>
      <c r="AV587" s="96" t="str" cm="1">
        <f t="array" ref="AV587">IF(A587="","",IF(INDEX(Table_Methods!A:F,MATCH(G587,Table_Methods!B:B,0),1)&lt;&gt;"BKFL8","",MAX(0,ROUND(BKFL8_STR_RCK(AB587,X587),1))))</f>
        <v/>
      </c>
      <c r="AW587" s="96" t="str" cm="1">
        <f t="array" ref="AW587">IF(A587="","",IF(INDEX(Table_Methods!A:F,MATCH(G587,Table_Methods!B:B,0),1)&lt;&gt;"BKFL9","",MAX(0,ROUND(BKFL9_STR_NRK(AC587,AD587,X587,Y587,Z587),1))))</f>
        <v/>
      </c>
      <c r="AX587" s="96" t="str" cm="1">
        <f t="array" ref="AX587">IF(A587="","",IF(INDEX(Table_Methods!A:F,MATCH(G587,Table_Methods!B:B,0),1)&lt;&gt;"BKFL9","",MAX(0,ROUND(BKFL9_STR_RCK(AB587,X587),1))))</f>
        <v/>
      </c>
    </row>
    <row r="588" spans="1:50" x14ac:dyDescent="0.25">
      <c r="A588" s="82" t="str">
        <f>IF(Input!A588="","",Input!A588)</f>
        <v/>
      </c>
      <c r="B588" s="82" t="str">
        <f>IF(Input!B588="","",Input!B588)</f>
        <v/>
      </c>
      <c r="C588" s="82" t="str">
        <f>IF(Input!D588="","",Input!D588)</f>
        <v/>
      </c>
      <c r="D588" s="82" t="str">
        <f>IF(Input!E588="","",Input!E588)</f>
        <v/>
      </c>
      <c r="E588" s="82" t="str">
        <f>IF(Input!F588="","",Input!F588)</f>
        <v/>
      </c>
      <c r="F588" s="82" t="str">
        <f>IF(Input!G588="","",Input!G588)</f>
        <v/>
      </c>
      <c r="G588" s="83" t="str">
        <f>IF(Input!H588="","",Input!H588)</f>
        <v/>
      </c>
      <c r="H588" s="82" t="str">
        <f>IF(Input!I588="","",Input!I588)</f>
        <v/>
      </c>
      <c r="I588" s="82" t="str">
        <f>IF(Input!J588="","",Input!J588)</f>
        <v/>
      </c>
      <c r="J588" s="82" t="str">
        <f>IF(Input!K588="","",Input!K588)</f>
        <v/>
      </c>
      <c r="K588" s="82" t="str">
        <f>IF(Input!L588="","",Input!L588)</f>
        <v/>
      </c>
      <c r="L588" s="70" t="str">
        <f>IF(B588="","",IF(B588="Box",4,IF(AND(Project!$B$12&gt;0,ISNUMBER(Project!$B$12)),Project!$B$12,12)))</f>
        <v/>
      </c>
      <c r="M588" s="66" t="str">
        <f t="shared" si="63"/>
        <v/>
      </c>
      <c r="N588" s="66" t="str">
        <f t="shared" si="64"/>
        <v/>
      </c>
      <c r="O588" s="67" t="str" cm="1">
        <f t="array" ref="O588">IF(A588="","",ROUND(IF(B588="Circular",Circular(M588),IF(B588="Box",Box(M588,N588),Elliptical(M588,N588))),3))</f>
        <v/>
      </c>
      <c r="P588" s="66" t="str">
        <f t="shared" si="65"/>
        <v/>
      </c>
      <c r="Q588" s="66" t="str" cm="1">
        <f t="array" ref="Q588">IF(M588="","",ROUND(W(M588),2))</f>
        <v/>
      </c>
      <c r="R588" s="66" t="str" cm="1">
        <f t="array" ref="R588">IF(M588="","",ROUND(Wb(Q588,M588),2))</f>
        <v/>
      </c>
      <c r="S588" s="66" t="str" cm="1">
        <f t="array" ref="S588">IF(R588="","",ROUND(K(R588,N588,L588),2))</f>
        <v/>
      </c>
      <c r="T588" s="66" t="str" cm="1">
        <f t="array" ref="T588">IF(S588="","",ROUND(K_3(S588,P588,L588),2))</f>
        <v/>
      </c>
      <c r="U588" s="66" t="str" cm="1">
        <f t="array" ref="U588">IF(S588="","",ROUND(Wt(I588,S588,L588),2))</f>
        <v/>
      </c>
      <c r="V588" s="92" t="str" cm="1">
        <f t="array" ref="V588">IF(A588="","",MAX(ROUND(L_B2(K588,N588),2),0))</f>
        <v/>
      </c>
      <c r="W588" s="92" t="str" cm="1">
        <f t="array" ref="W588">IF(A588="","",MAX(ROUND(L_Tc(K588,I588,N588),2),0))</f>
        <v/>
      </c>
      <c r="X588" s="92" t="str" cm="1">
        <f t="array" ref="X588">IF(N588="","",ROUND(L_Vc(K588,P588,N588),2))</f>
        <v/>
      </c>
      <c r="Y588" s="92" t="str">
        <f t="shared" si="66"/>
        <v/>
      </c>
      <c r="Z588" s="92" t="str">
        <f t="shared" si="67"/>
        <v/>
      </c>
      <c r="AA588" s="92" t="str">
        <f t="shared" si="68"/>
        <v/>
      </c>
      <c r="AB588" s="76" t="str" cm="1">
        <f t="array" ref="AB588">IF(A588="","",AREA_F(IF(RIGHT(G588,4)="ment",P588,I588),R588))</f>
        <v/>
      </c>
      <c r="AC588" s="76" t="str" cm="1">
        <f t="array" ref="AC588">IF(A588="","",ROUND(AREA_BC(R588,S588,N588,O588),2))</f>
        <v/>
      </c>
      <c r="AD588" s="76" t="str">
        <f t="shared" si="69"/>
        <v/>
      </c>
      <c r="AE588" s="76" t="str" cm="1">
        <f t="array" ref="AE588">IF(A588="","",ROUND(AREA_CT(S588,U588,I588),2))</f>
        <v/>
      </c>
      <c r="AF588" s="76" t="str" cm="1">
        <f t="array" ref="AF588">IF(A588="","",ROUND(AREA_VT(T588,U588,I588,P588),2))</f>
        <v/>
      </c>
      <c r="AG588" s="96" t="str" cm="1">
        <f t="array" ref="AG588">IF(A588="","",IF(INDEX(Table_Methods!A:F,MATCH(G588,Table_Methods!B:B,0),1)&lt;&gt;"BKFL1","",MAX(0,ROUND(BKFL1_CEB(AC588,AE588,AH588,F588,F588,J588),1))))</f>
        <v/>
      </c>
      <c r="AH588" s="96" t="str" cm="1">
        <f t="array" ref="AH588">IF(A588="","",IF(INDEX(Table_Methods!A:F,MATCH(G588,Table_Methods!B:B,0),1)&lt;&gt;"BKFL1","",MAX(0,ROUND(BKFL1_STR_NRK(AC588,AE588,K588,V588,W588),1))))</f>
        <v/>
      </c>
      <c r="AI588" s="96" t="str" cm="1">
        <f t="array" ref="AI588">IF(A588="","",IF(INDEX(Table_Methods!A:F,MATCH(G588,Table_Methods!B:B,0),1)&lt;&gt;"BKFL1","",MAX(0,ROUND(BKFL1_STR_RCK(AB588,F588),1))))</f>
        <v/>
      </c>
      <c r="AJ588" s="96" t="str" cm="1">
        <f t="array" ref="AJ588">IF(A588="","",IF(INDEX(Table_Methods!A:F,MATCH(G588,Table_Methods!B:B,0),1)&lt;&gt;"BKFL2","",MAX(0,ROUND(BKFL2_CEB(AC588,AD588,AK588,F588,F588,J588),1))))</f>
        <v/>
      </c>
      <c r="AK588" s="96" t="str" cm="1">
        <f t="array" ref="AK588">IF(A588="","",IF(INDEX(Table_Methods!A:F,MATCH(G588,Table_Methods!B:B,0),1)&lt;&gt;"BKFL2","",MAX(0,ROUND(BKFL2_STR_NRK(AC588,AD588,K588,V588,X588),1))))</f>
        <v/>
      </c>
      <c r="AL588" s="96" t="str" cm="1">
        <f t="array" ref="AL588">IF(A588="","",IF(INDEX(Table_Methods!A:F,MATCH(G588,Table_Methods!B:B,0),1)&lt;&gt;"BKFL2","",MAX(0,ROUND(BKFL2_STR_RCK(AB588,F588),1))))</f>
        <v/>
      </c>
      <c r="AM588" s="96" t="str" cm="1">
        <f t="array" ref="AM588">IF(A588="","",IF(INDEX(Table_Methods!A:F,MATCH(G588,Table_Methods!B:B,0),1)&lt;&gt;"BKFL3","",MAX(0,ROUND(BKFL3_STR(AC588+AE588,K588),1))))</f>
        <v/>
      </c>
      <c r="AN588" s="96" t="str" cm="1">
        <f t="array" ref="AN588">IF(A588="","",IF(INDEX(Table_Methods!A:F,MATCH(G588,Table_Methods!B:B,0),1)&lt;&gt;"BKFL6","",MAX(0,ROUND(BKFL6_CEB(AC588,AE588,AO588,F588,F588,J588),1))))</f>
        <v/>
      </c>
      <c r="AO588" s="97" t="str" cm="1">
        <f t="array" ref="AO588">IF(A588="","",IF(INDEX(Table_Methods!A:F,MATCH(G588,Table_Methods!B:B,0),1)&lt;&gt;"BKFL6","",MAX(0,ROUND(BKFL6_STR_NRK(AC588,K588,V588),1))))</f>
        <v/>
      </c>
      <c r="AP588" s="96" t="str" cm="1">
        <f t="array" ref="AP588">IF(A588="","",IF(INDEX(Table_Methods!A:F,MATCH(G588,Table_Methods!B:B,0),1)&lt;&gt;"BKFL6","",MAX(0,ROUND(BKFL6_STR_RCK(AB588,F588),1))))</f>
        <v/>
      </c>
      <c r="AQ588" s="97" t="str" cm="1">
        <f t="array" ref="AQ588">IF(A588="","",IF(INDEX(Table_Methods!A:F,MATCH(G588,Table_Methods!B:B,0),1)&lt;&gt;"BKFL7","",MAX(0,ROUND(BKFL7_CEB(AC588,AD588,AR588,F588,F588,J588),1))))</f>
        <v/>
      </c>
      <c r="AR588" s="96" t="str" cm="1">
        <f t="array" ref="AR588">IF(A588="","",IF(INDEX(Table_Methods!A:F,MATCH(G588,Table_Methods!B:B,0),1)&lt;&gt;"BKFL7","",MAX(0,ROUND(BKFL7_STR_NRK(AC588,K588,V588),1))))</f>
        <v/>
      </c>
      <c r="AS588" s="96" t="str" cm="1">
        <f t="array" ref="AS588">IF(A588="","",IF(INDEX(Table_Methods!A:F,MATCH(G588,Table_Methods!B:B,0),1)&lt;&gt;"BKFL7","",MAX(0,ROUND(BKFL7_STR_RCK(AB588,F588),1))))</f>
        <v/>
      </c>
      <c r="AT588" s="97" t="str" cm="1">
        <f t="array" ref="AT588">IF(A588="","",IF(INDEX(Table_Methods!A:F,MATCH(G588,Table_Methods!B:B,0),1)&lt;&gt;"BKFL8","",MAX(0,ROUND(BKFL8_CEB(AF588,Z588,AA588),1))))</f>
        <v/>
      </c>
      <c r="AU588" s="96" t="str" cm="1">
        <f t="array" ref="AU588">IF(A588="","",IF(INDEX(Table_Methods!A:F,MATCH(G588,Table_Methods!B:B,0),1)&lt;&gt;"BKFL8","",MAX(0,ROUND(BKFL8_STR_NRK(AC588,AD588,X588,Y588,Z588),1))))</f>
        <v/>
      </c>
      <c r="AV588" s="96" t="str" cm="1">
        <f t="array" ref="AV588">IF(A588="","",IF(INDEX(Table_Methods!A:F,MATCH(G588,Table_Methods!B:B,0),1)&lt;&gt;"BKFL8","",MAX(0,ROUND(BKFL8_STR_RCK(AB588,X588),1))))</f>
        <v/>
      </c>
      <c r="AW588" s="96" t="str" cm="1">
        <f t="array" ref="AW588">IF(A588="","",IF(INDEX(Table_Methods!A:F,MATCH(G588,Table_Methods!B:B,0),1)&lt;&gt;"BKFL9","",MAX(0,ROUND(BKFL9_STR_NRK(AC588,AD588,X588,Y588,Z588),1))))</f>
        <v/>
      </c>
      <c r="AX588" s="96" t="str" cm="1">
        <f t="array" ref="AX588">IF(A588="","",IF(INDEX(Table_Methods!A:F,MATCH(G588,Table_Methods!B:B,0),1)&lt;&gt;"BKFL9","",MAX(0,ROUND(BKFL9_STR_RCK(AB588,X588),1))))</f>
        <v/>
      </c>
    </row>
    <row r="589" spans="1:50" x14ac:dyDescent="0.25">
      <c r="A589" s="82" t="str">
        <f>IF(Input!A589="","",Input!A589)</f>
        <v/>
      </c>
      <c r="B589" s="82" t="str">
        <f>IF(Input!B589="","",Input!B589)</f>
        <v/>
      </c>
      <c r="C589" s="82" t="str">
        <f>IF(Input!D589="","",Input!D589)</f>
        <v/>
      </c>
      <c r="D589" s="82" t="str">
        <f>IF(Input!E589="","",Input!E589)</f>
        <v/>
      </c>
      <c r="E589" s="82" t="str">
        <f>IF(Input!F589="","",Input!F589)</f>
        <v/>
      </c>
      <c r="F589" s="82" t="str">
        <f>IF(Input!G589="","",Input!G589)</f>
        <v/>
      </c>
      <c r="G589" s="83" t="str">
        <f>IF(Input!H589="","",Input!H589)</f>
        <v/>
      </c>
      <c r="H589" s="82" t="str">
        <f>IF(Input!I589="","",Input!I589)</f>
        <v/>
      </c>
      <c r="I589" s="82" t="str">
        <f>IF(Input!J589="","",Input!J589)</f>
        <v/>
      </c>
      <c r="J589" s="82" t="str">
        <f>IF(Input!K589="","",Input!K589)</f>
        <v/>
      </c>
      <c r="K589" s="82" t="str">
        <f>IF(Input!L589="","",Input!L589)</f>
        <v/>
      </c>
      <c r="L589" s="70" t="str">
        <f>IF(B589="","",IF(B589="Box",4,IF(AND(Project!$B$12&gt;0,ISNUMBER(Project!$B$12)),Project!$B$12,12)))</f>
        <v/>
      </c>
      <c r="M589" s="66" t="str">
        <f t="shared" si="63"/>
        <v/>
      </c>
      <c r="N589" s="66" t="str">
        <f t="shared" si="64"/>
        <v/>
      </c>
      <c r="O589" s="67" t="str" cm="1">
        <f t="array" ref="O589">IF(A589="","",ROUND(IF(B589="Circular",Circular(M589),IF(B589="Box",Box(M589,N589),Elliptical(M589,N589))),3))</f>
        <v/>
      </c>
      <c r="P589" s="66" t="str">
        <f t="shared" si="65"/>
        <v/>
      </c>
      <c r="Q589" s="66" t="str" cm="1">
        <f t="array" ref="Q589">IF(M589="","",ROUND(W(M589),2))</f>
        <v/>
      </c>
      <c r="R589" s="66" t="str" cm="1">
        <f t="array" ref="R589">IF(M589="","",ROUND(Wb(Q589,M589),2))</f>
        <v/>
      </c>
      <c r="S589" s="66" t="str" cm="1">
        <f t="array" ref="S589">IF(R589="","",ROUND(K(R589,N589,L589),2))</f>
        <v/>
      </c>
      <c r="T589" s="66" t="str" cm="1">
        <f t="array" ref="T589">IF(S589="","",ROUND(K_3(S589,P589,L589),2))</f>
        <v/>
      </c>
      <c r="U589" s="66" t="str" cm="1">
        <f t="array" ref="U589">IF(S589="","",ROUND(Wt(I589,S589,L589),2))</f>
        <v/>
      </c>
      <c r="V589" s="92" t="str" cm="1">
        <f t="array" ref="V589">IF(A589="","",MAX(ROUND(L_B2(K589,N589),2),0))</f>
        <v/>
      </c>
      <c r="W589" s="92" t="str" cm="1">
        <f t="array" ref="W589">IF(A589="","",MAX(ROUND(L_Tc(K589,I589,N589),2),0))</f>
        <v/>
      </c>
      <c r="X589" s="92" t="str" cm="1">
        <f t="array" ref="X589">IF(N589="","",ROUND(L_Vc(K589,P589,N589),2))</f>
        <v/>
      </c>
      <c r="Y589" s="92" t="str">
        <f t="shared" si="66"/>
        <v/>
      </c>
      <c r="Z589" s="92" t="str">
        <f t="shared" si="67"/>
        <v/>
      </c>
      <c r="AA589" s="92" t="str">
        <f t="shared" si="68"/>
        <v/>
      </c>
      <c r="AB589" s="76" t="str" cm="1">
        <f t="array" ref="AB589">IF(A589="","",AREA_F(IF(RIGHT(G589,4)="ment",P589,I589),R589))</f>
        <v/>
      </c>
      <c r="AC589" s="76" t="str" cm="1">
        <f t="array" ref="AC589">IF(A589="","",ROUND(AREA_BC(R589,S589,N589,O589),2))</f>
        <v/>
      </c>
      <c r="AD589" s="76" t="str">
        <f t="shared" si="69"/>
        <v/>
      </c>
      <c r="AE589" s="76" t="str" cm="1">
        <f t="array" ref="AE589">IF(A589="","",ROUND(AREA_CT(S589,U589,I589),2))</f>
        <v/>
      </c>
      <c r="AF589" s="76" t="str" cm="1">
        <f t="array" ref="AF589">IF(A589="","",ROUND(AREA_VT(T589,U589,I589,P589),2))</f>
        <v/>
      </c>
      <c r="AG589" s="96" t="str" cm="1">
        <f t="array" ref="AG589">IF(A589="","",IF(INDEX(Table_Methods!A:F,MATCH(G589,Table_Methods!B:B,0),1)&lt;&gt;"BKFL1","",MAX(0,ROUND(BKFL1_CEB(AC589,AE589,AH589,F589,F589,J589),1))))</f>
        <v/>
      </c>
      <c r="AH589" s="96" t="str" cm="1">
        <f t="array" ref="AH589">IF(A589="","",IF(INDEX(Table_Methods!A:F,MATCH(G589,Table_Methods!B:B,0),1)&lt;&gt;"BKFL1","",MAX(0,ROUND(BKFL1_STR_NRK(AC589,AE589,K589,V589,W589),1))))</f>
        <v/>
      </c>
      <c r="AI589" s="96" t="str" cm="1">
        <f t="array" ref="AI589">IF(A589="","",IF(INDEX(Table_Methods!A:F,MATCH(G589,Table_Methods!B:B,0),1)&lt;&gt;"BKFL1","",MAX(0,ROUND(BKFL1_STR_RCK(AB589,F589),1))))</f>
        <v/>
      </c>
      <c r="AJ589" s="96" t="str" cm="1">
        <f t="array" ref="AJ589">IF(A589="","",IF(INDEX(Table_Methods!A:F,MATCH(G589,Table_Methods!B:B,0),1)&lt;&gt;"BKFL2","",MAX(0,ROUND(BKFL2_CEB(AC589,AD589,AK589,F589,F589,J589),1))))</f>
        <v/>
      </c>
      <c r="AK589" s="96" t="str" cm="1">
        <f t="array" ref="AK589">IF(A589="","",IF(INDEX(Table_Methods!A:F,MATCH(G589,Table_Methods!B:B,0),1)&lt;&gt;"BKFL2","",MAX(0,ROUND(BKFL2_STR_NRK(AC589,AD589,K589,V589,X589),1))))</f>
        <v/>
      </c>
      <c r="AL589" s="96" t="str" cm="1">
        <f t="array" ref="AL589">IF(A589="","",IF(INDEX(Table_Methods!A:F,MATCH(G589,Table_Methods!B:B,0),1)&lt;&gt;"BKFL2","",MAX(0,ROUND(BKFL2_STR_RCK(AB589,F589),1))))</f>
        <v/>
      </c>
      <c r="AM589" s="96" t="str" cm="1">
        <f t="array" ref="AM589">IF(A589="","",IF(INDEX(Table_Methods!A:F,MATCH(G589,Table_Methods!B:B,0),1)&lt;&gt;"BKFL3","",MAX(0,ROUND(BKFL3_STR(AC589+AE589,K589),1))))</f>
        <v/>
      </c>
      <c r="AN589" s="96" t="str" cm="1">
        <f t="array" ref="AN589">IF(A589="","",IF(INDEX(Table_Methods!A:F,MATCH(G589,Table_Methods!B:B,0),1)&lt;&gt;"BKFL6","",MAX(0,ROUND(BKFL6_CEB(AC589,AE589,AO589,F589,F589,J589),1))))</f>
        <v/>
      </c>
      <c r="AO589" s="97" t="str" cm="1">
        <f t="array" ref="AO589">IF(A589="","",IF(INDEX(Table_Methods!A:F,MATCH(G589,Table_Methods!B:B,0),1)&lt;&gt;"BKFL6","",MAX(0,ROUND(BKFL6_STR_NRK(AC589,K589,V589),1))))</f>
        <v/>
      </c>
      <c r="AP589" s="96" t="str" cm="1">
        <f t="array" ref="AP589">IF(A589="","",IF(INDEX(Table_Methods!A:F,MATCH(G589,Table_Methods!B:B,0),1)&lt;&gt;"BKFL6","",MAX(0,ROUND(BKFL6_STR_RCK(AB589,F589),1))))</f>
        <v/>
      </c>
      <c r="AQ589" s="97" t="str" cm="1">
        <f t="array" ref="AQ589">IF(A589="","",IF(INDEX(Table_Methods!A:F,MATCH(G589,Table_Methods!B:B,0),1)&lt;&gt;"BKFL7","",MAX(0,ROUND(BKFL7_CEB(AC589,AD589,AR589,F589,F589,J589),1))))</f>
        <v/>
      </c>
      <c r="AR589" s="96" t="str" cm="1">
        <f t="array" ref="AR589">IF(A589="","",IF(INDEX(Table_Methods!A:F,MATCH(G589,Table_Methods!B:B,0),1)&lt;&gt;"BKFL7","",MAX(0,ROUND(BKFL7_STR_NRK(AC589,K589,V589),1))))</f>
        <v/>
      </c>
      <c r="AS589" s="96" t="str" cm="1">
        <f t="array" ref="AS589">IF(A589="","",IF(INDEX(Table_Methods!A:F,MATCH(G589,Table_Methods!B:B,0),1)&lt;&gt;"BKFL7","",MAX(0,ROUND(BKFL7_STR_RCK(AB589,F589),1))))</f>
        <v/>
      </c>
      <c r="AT589" s="97" t="str" cm="1">
        <f t="array" ref="AT589">IF(A589="","",IF(INDEX(Table_Methods!A:F,MATCH(G589,Table_Methods!B:B,0),1)&lt;&gt;"BKFL8","",MAX(0,ROUND(BKFL8_CEB(AF589,Z589,AA589),1))))</f>
        <v/>
      </c>
      <c r="AU589" s="96" t="str" cm="1">
        <f t="array" ref="AU589">IF(A589="","",IF(INDEX(Table_Methods!A:F,MATCH(G589,Table_Methods!B:B,0),1)&lt;&gt;"BKFL8","",MAX(0,ROUND(BKFL8_STR_NRK(AC589,AD589,X589,Y589,Z589),1))))</f>
        <v/>
      </c>
      <c r="AV589" s="96" t="str" cm="1">
        <f t="array" ref="AV589">IF(A589="","",IF(INDEX(Table_Methods!A:F,MATCH(G589,Table_Methods!B:B,0),1)&lt;&gt;"BKFL8","",MAX(0,ROUND(BKFL8_STR_RCK(AB589,X589),1))))</f>
        <v/>
      </c>
      <c r="AW589" s="96" t="str" cm="1">
        <f t="array" ref="AW589">IF(A589="","",IF(INDEX(Table_Methods!A:F,MATCH(G589,Table_Methods!B:B,0),1)&lt;&gt;"BKFL9","",MAX(0,ROUND(BKFL9_STR_NRK(AC589,AD589,X589,Y589,Z589),1))))</f>
        <v/>
      </c>
      <c r="AX589" s="96" t="str" cm="1">
        <f t="array" ref="AX589">IF(A589="","",IF(INDEX(Table_Methods!A:F,MATCH(G589,Table_Methods!B:B,0),1)&lt;&gt;"BKFL9","",MAX(0,ROUND(BKFL9_STR_RCK(AB589,X589),1))))</f>
        <v/>
      </c>
    </row>
    <row r="590" spans="1:50" x14ac:dyDescent="0.25">
      <c r="A590" s="82" t="str">
        <f>IF(Input!A590="","",Input!A590)</f>
        <v/>
      </c>
      <c r="B590" s="82" t="str">
        <f>IF(Input!B590="","",Input!B590)</f>
        <v/>
      </c>
      <c r="C590" s="82" t="str">
        <f>IF(Input!D590="","",Input!D590)</f>
        <v/>
      </c>
      <c r="D590" s="82" t="str">
        <f>IF(Input!E590="","",Input!E590)</f>
        <v/>
      </c>
      <c r="E590" s="82" t="str">
        <f>IF(Input!F590="","",Input!F590)</f>
        <v/>
      </c>
      <c r="F590" s="82" t="str">
        <f>IF(Input!G590="","",Input!G590)</f>
        <v/>
      </c>
      <c r="G590" s="83" t="str">
        <f>IF(Input!H590="","",Input!H590)</f>
        <v/>
      </c>
      <c r="H590" s="82" t="str">
        <f>IF(Input!I590="","",Input!I590)</f>
        <v/>
      </c>
      <c r="I590" s="82" t="str">
        <f>IF(Input!J590="","",Input!J590)</f>
        <v/>
      </c>
      <c r="J590" s="82" t="str">
        <f>IF(Input!K590="","",Input!K590)</f>
        <v/>
      </c>
      <c r="K590" s="82" t="str">
        <f>IF(Input!L590="","",Input!L590)</f>
        <v/>
      </c>
      <c r="L590" s="70" t="str">
        <f>IF(B590="","",IF(B590="Box",4,IF(AND(Project!$B$12&gt;0,ISNUMBER(Project!$B$12)),Project!$B$12,12)))</f>
        <v/>
      </c>
      <c r="M590" s="66" t="str">
        <f t="shared" si="63"/>
        <v/>
      </c>
      <c r="N590" s="66" t="str">
        <f t="shared" si="64"/>
        <v/>
      </c>
      <c r="O590" s="67" t="str" cm="1">
        <f t="array" ref="O590">IF(A590="","",ROUND(IF(B590="Circular",Circular(M590),IF(B590="Box",Box(M590,N590),Elliptical(M590,N590))),3))</f>
        <v/>
      </c>
      <c r="P590" s="66" t="str">
        <f t="shared" si="65"/>
        <v/>
      </c>
      <c r="Q590" s="66" t="str" cm="1">
        <f t="array" ref="Q590">IF(M590="","",ROUND(W(M590),2))</f>
        <v/>
      </c>
      <c r="R590" s="66" t="str" cm="1">
        <f t="array" ref="R590">IF(M590="","",ROUND(Wb(Q590,M590),2))</f>
        <v/>
      </c>
      <c r="S590" s="66" t="str" cm="1">
        <f t="array" ref="S590">IF(R590="","",ROUND(K(R590,N590,L590),2))</f>
        <v/>
      </c>
      <c r="T590" s="66" t="str" cm="1">
        <f t="array" ref="T590">IF(S590="","",ROUND(K_3(S590,P590,L590),2))</f>
        <v/>
      </c>
      <c r="U590" s="66" t="str" cm="1">
        <f t="array" ref="U590">IF(S590="","",ROUND(Wt(I590,S590,L590),2))</f>
        <v/>
      </c>
      <c r="V590" s="92" t="str" cm="1">
        <f t="array" ref="V590">IF(A590="","",MAX(ROUND(L_B2(K590,N590),2),0))</f>
        <v/>
      </c>
      <c r="W590" s="92" t="str" cm="1">
        <f t="array" ref="W590">IF(A590="","",MAX(ROUND(L_Tc(K590,I590,N590),2),0))</f>
        <v/>
      </c>
      <c r="X590" s="92" t="str" cm="1">
        <f t="array" ref="X590">IF(N590="","",ROUND(L_Vc(K590,P590,N590),2))</f>
        <v/>
      </c>
      <c r="Y590" s="92" t="str">
        <f t="shared" si="66"/>
        <v/>
      </c>
      <c r="Z590" s="92" t="str">
        <f t="shared" si="67"/>
        <v/>
      </c>
      <c r="AA590" s="92" t="str">
        <f t="shared" si="68"/>
        <v/>
      </c>
      <c r="AB590" s="76" t="str" cm="1">
        <f t="array" ref="AB590">IF(A590="","",AREA_F(IF(RIGHT(G590,4)="ment",P590,I590),R590))</f>
        <v/>
      </c>
      <c r="AC590" s="76" t="str" cm="1">
        <f t="array" ref="AC590">IF(A590="","",ROUND(AREA_BC(R590,S590,N590,O590),2))</f>
        <v/>
      </c>
      <c r="AD590" s="76" t="str">
        <f t="shared" si="69"/>
        <v/>
      </c>
      <c r="AE590" s="76" t="str" cm="1">
        <f t="array" ref="AE590">IF(A590="","",ROUND(AREA_CT(S590,U590,I590),2))</f>
        <v/>
      </c>
      <c r="AF590" s="76" t="str" cm="1">
        <f t="array" ref="AF590">IF(A590="","",ROUND(AREA_VT(T590,U590,I590,P590),2))</f>
        <v/>
      </c>
      <c r="AG590" s="96" t="str" cm="1">
        <f t="array" ref="AG590">IF(A590="","",IF(INDEX(Table_Methods!A:F,MATCH(G590,Table_Methods!B:B,0),1)&lt;&gt;"BKFL1","",MAX(0,ROUND(BKFL1_CEB(AC590,AE590,AH590,F590,F590,J590),1))))</f>
        <v/>
      </c>
      <c r="AH590" s="96" t="str" cm="1">
        <f t="array" ref="AH590">IF(A590="","",IF(INDEX(Table_Methods!A:F,MATCH(G590,Table_Methods!B:B,0),1)&lt;&gt;"BKFL1","",MAX(0,ROUND(BKFL1_STR_NRK(AC590,AE590,K590,V590,W590),1))))</f>
        <v/>
      </c>
      <c r="AI590" s="96" t="str" cm="1">
        <f t="array" ref="AI590">IF(A590="","",IF(INDEX(Table_Methods!A:F,MATCH(G590,Table_Methods!B:B,0),1)&lt;&gt;"BKFL1","",MAX(0,ROUND(BKFL1_STR_RCK(AB590,F590),1))))</f>
        <v/>
      </c>
      <c r="AJ590" s="96" t="str" cm="1">
        <f t="array" ref="AJ590">IF(A590="","",IF(INDEX(Table_Methods!A:F,MATCH(G590,Table_Methods!B:B,0),1)&lt;&gt;"BKFL2","",MAX(0,ROUND(BKFL2_CEB(AC590,AD590,AK590,F590,F590,J590),1))))</f>
        <v/>
      </c>
      <c r="AK590" s="96" t="str" cm="1">
        <f t="array" ref="AK590">IF(A590="","",IF(INDEX(Table_Methods!A:F,MATCH(G590,Table_Methods!B:B,0),1)&lt;&gt;"BKFL2","",MAX(0,ROUND(BKFL2_STR_NRK(AC590,AD590,K590,V590,X590),1))))</f>
        <v/>
      </c>
      <c r="AL590" s="96" t="str" cm="1">
        <f t="array" ref="AL590">IF(A590="","",IF(INDEX(Table_Methods!A:F,MATCH(G590,Table_Methods!B:B,0),1)&lt;&gt;"BKFL2","",MAX(0,ROUND(BKFL2_STR_RCK(AB590,F590),1))))</f>
        <v/>
      </c>
      <c r="AM590" s="96" t="str" cm="1">
        <f t="array" ref="AM590">IF(A590="","",IF(INDEX(Table_Methods!A:F,MATCH(G590,Table_Methods!B:B,0),1)&lt;&gt;"BKFL3","",MAX(0,ROUND(BKFL3_STR(AC590+AE590,K590),1))))</f>
        <v/>
      </c>
      <c r="AN590" s="96" t="str" cm="1">
        <f t="array" ref="AN590">IF(A590="","",IF(INDEX(Table_Methods!A:F,MATCH(G590,Table_Methods!B:B,0),1)&lt;&gt;"BKFL6","",MAX(0,ROUND(BKFL6_CEB(AC590,AE590,AO590,F590,F590,J590),1))))</f>
        <v/>
      </c>
      <c r="AO590" s="97" t="str" cm="1">
        <f t="array" ref="AO590">IF(A590="","",IF(INDEX(Table_Methods!A:F,MATCH(G590,Table_Methods!B:B,0),1)&lt;&gt;"BKFL6","",MAX(0,ROUND(BKFL6_STR_NRK(AC590,K590,V590),1))))</f>
        <v/>
      </c>
      <c r="AP590" s="96" t="str" cm="1">
        <f t="array" ref="AP590">IF(A590="","",IF(INDEX(Table_Methods!A:F,MATCH(G590,Table_Methods!B:B,0),1)&lt;&gt;"BKFL6","",MAX(0,ROUND(BKFL6_STR_RCK(AB590,F590),1))))</f>
        <v/>
      </c>
      <c r="AQ590" s="97" t="str" cm="1">
        <f t="array" ref="AQ590">IF(A590="","",IF(INDEX(Table_Methods!A:F,MATCH(G590,Table_Methods!B:B,0),1)&lt;&gt;"BKFL7","",MAX(0,ROUND(BKFL7_CEB(AC590,AD590,AR590,F590,F590,J590),1))))</f>
        <v/>
      </c>
      <c r="AR590" s="96" t="str" cm="1">
        <f t="array" ref="AR590">IF(A590="","",IF(INDEX(Table_Methods!A:F,MATCH(G590,Table_Methods!B:B,0),1)&lt;&gt;"BKFL7","",MAX(0,ROUND(BKFL7_STR_NRK(AC590,K590,V590),1))))</f>
        <v/>
      </c>
      <c r="AS590" s="96" t="str" cm="1">
        <f t="array" ref="AS590">IF(A590="","",IF(INDEX(Table_Methods!A:F,MATCH(G590,Table_Methods!B:B,0),1)&lt;&gt;"BKFL7","",MAX(0,ROUND(BKFL7_STR_RCK(AB590,F590),1))))</f>
        <v/>
      </c>
      <c r="AT590" s="97" t="str" cm="1">
        <f t="array" ref="AT590">IF(A590="","",IF(INDEX(Table_Methods!A:F,MATCH(G590,Table_Methods!B:B,0),1)&lt;&gt;"BKFL8","",MAX(0,ROUND(BKFL8_CEB(AF590,Z590,AA590),1))))</f>
        <v/>
      </c>
      <c r="AU590" s="96" t="str" cm="1">
        <f t="array" ref="AU590">IF(A590="","",IF(INDEX(Table_Methods!A:F,MATCH(G590,Table_Methods!B:B,0),1)&lt;&gt;"BKFL8","",MAX(0,ROUND(BKFL8_STR_NRK(AC590,AD590,X590,Y590,Z590),1))))</f>
        <v/>
      </c>
      <c r="AV590" s="96" t="str" cm="1">
        <f t="array" ref="AV590">IF(A590="","",IF(INDEX(Table_Methods!A:F,MATCH(G590,Table_Methods!B:B,0),1)&lt;&gt;"BKFL8","",MAX(0,ROUND(BKFL8_STR_RCK(AB590,X590),1))))</f>
        <v/>
      </c>
      <c r="AW590" s="96" t="str" cm="1">
        <f t="array" ref="AW590">IF(A590="","",IF(INDEX(Table_Methods!A:F,MATCH(G590,Table_Methods!B:B,0),1)&lt;&gt;"BKFL9","",MAX(0,ROUND(BKFL9_STR_NRK(AC590,AD590,X590,Y590,Z590),1))))</f>
        <v/>
      </c>
      <c r="AX590" s="96" t="str" cm="1">
        <f t="array" ref="AX590">IF(A590="","",IF(INDEX(Table_Methods!A:F,MATCH(G590,Table_Methods!B:B,0),1)&lt;&gt;"BKFL9","",MAX(0,ROUND(BKFL9_STR_RCK(AB590,X590),1))))</f>
        <v/>
      </c>
    </row>
    <row r="591" spans="1:50" x14ac:dyDescent="0.25">
      <c r="A591" s="82" t="str">
        <f>IF(Input!A591="","",Input!A591)</f>
        <v/>
      </c>
      <c r="B591" s="82" t="str">
        <f>IF(Input!B591="","",Input!B591)</f>
        <v/>
      </c>
      <c r="C591" s="82" t="str">
        <f>IF(Input!D591="","",Input!D591)</f>
        <v/>
      </c>
      <c r="D591" s="82" t="str">
        <f>IF(Input!E591="","",Input!E591)</f>
        <v/>
      </c>
      <c r="E591" s="82" t="str">
        <f>IF(Input!F591="","",Input!F591)</f>
        <v/>
      </c>
      <c r="F591" s="82" t="str">
        <f>IF(Input!G591="","",Input!G591)</f>
        <v/>
      </c>
      <c r="G591" s="83" t="str">
        <f>IF(Input!H591="","",Input!H591)</f>
        <v/>
      </c>
      <c r="H591" s="82" t="str">
        <f>IF(Input!I591="","",Input!I591)</f>
        <v/>
      </c>
      <c r="I591" s="82" t="str">
        <f>IF(Input!J591="","",Input!J591)</f>
        <v/>
      </c>
      <c r="J591" s="82" t="str">
        <f>IF(Input!K591="","",Input!K591)</f>
        <v/>
      </c>
      <c r="K591" s="82" t="str">
        <f>IF(Input!L591="","",Input!L591)</f>
        <v/>
      </c>
      <c r="L591" s="70" t="str">
        <f>IF(B591="","",IF(B591="Box",4,IF(AND(Project!$B$12&gt;0,ISNUMBER(Project!$B$12)),Project!$B$12,12)))</f>
        <v/>
      </c>
      <c r="M591" s="66" t="str">
        <f t="shared" si="63"/>
        <v/>
      </c>
      <c r="N591" s="66" t="str">
        <f t="shared" si="64"/>
        <v/>
      </c>
      <c r="O591" s="67" t="str" cm="1">
        <f t="array" ref="O591">IF(A591="","",ROUND(IF(B591="Circular",Circular(M591),IF(B591="Box",Box(M591,N591),Elliptical(M591,N591))),3))</f>
        <v/>
      </c>
      <c r="P591" s="66" t="str">
        <f t="shared" si="65"/>
        <v/>
      </c>
      <c r="Q591" s="66" t="str" cm="1">
        <f t="array" ref="Q591">IF(M591="","",ROUND(W(M591),2))</f>
        <v/>
      </c>
      <c r="R591" s="66" t="str" cm="1">
        <f t="array" ref="R591">IF(M591="","",ROUND(Wb(Q591,M591),2))</f>
        <v/>
      </c>
      <c r="S591" s="66" t="str" cm="1">
        <f t="array" ref="S591">IF(R591="","",ROUND(K(R591,N591,L591),2))</f>
        <v/>
      </c>
      <c r="T591" s="66" t="str" cm="1">
        <f t="array" ref="T591">IF(S591="","",ROUND(K_3(S591,P591,L591),2))</f>
        <v/>
      </c>
      <c r="U591" s="66" t="str" cm="1">
        <f t="array" ref="U591">IF(S591="","",ROUND(Wt(I591,S591,L591),2))</f>
        <v/>
      </c>
      <c r="V591" s="92" t="str" cm="1">
        <f t="array" ref="V591">IF(A591="","",MAX(ROUND(L_B2(K591,N591),2),0))</f>
        <v/>
      </c>
      <c r="W591" s="92" t="str" cm="1">
        <f t="array" ref="W591">IF(A591="","",MAX(ROUND(L_Tc(K591,I591,N591),2),0))</f>
        <v/>
      </c>
      <c r="X591" s="92" t="str" cm="1">
        <f t="array" ref="X591">IF(N591="","",ROUND(L_Vc(K591,P591,N591),2))</f>
        <v/>
      </c>
      <c r="Y591" s="92" t="str">
        <f t="shared" si="66"/>
        <v/>
      </c>
      <c r="Z591" s="92" t="str">
        <f t="shared" si="67"/>
        <v/>
      </c>
      <c r="AA591" s="92" t="str">
        <f t="shared" si="68"/>
        <v/>
      </c>
      <c r="AB591" s="76" t="str" cm="1">
        <f t="array" ref="AB591">IF(A591="","",AREA_F(IF(RIGHT(G591,4)="ment",P591,I591),R591))</f>
        <v/>
      </c>
      <c r="AC591" s="76" t="str" cm="1">
        <f t="array" ref="AC591">IF(A591="","",ROUND(AREA_BC(R591,S591,N591,O591),2))</f>
        <v/>
      </c>
      <c r="AD591" s="76" t="str">
        <f t="shared" si="69"/>
        <v/>
      </c>
      <c r="AE591" s="76" t="str" cm="1">
        <f t="array" ref="AE591">IF(A591="","",ROUND(AREA_CT(S591,U591,I591),2))</f>
        <v/>
      </c>
      <c r="AF591" s="76" t="str" cm="1">
        <f t="array" ref="AF591">IF(A591="","",ROUND(AREA_VT(T591,U591,I591,P591),2))</f>
        <v/>
      </c>
      <c r="AG591" s="96" t="str" cm="1">
        <f t="array" ref="AG591">IF(A591="","",IF(INDEX(Table_Methods!A:F,MATCH(G591,Table_Methods!B:B,0),1)&lt;&gt;"BKFL1","",MAX(0,ROUND(BKFL1_CEB(AC591,AE591,AH591,F591,F591,J591),1))))</f>
        <v/>
      </c>
      <c r="AH591" s="96" t="str" cm="1">
        <f t="array" ref="AH591">IF(A591="","",IF(INDEX(Table_Methods!A:F,MATCH(G591,Table_Methods!B:B,0),1)&lt;&gt;"BKFL1","",MAX(0,ROUND(BKFL1_STR_NRK(AC591,AE591,K591,V591,W591),1))))</f>
        <v/>
      </c>
      <c r="AI591" s="96" t="str" cm="1">
        <f t="array" ref="AI591">IF(A591="","",IF(INDEX(Table_Methods!A:F,MATCH(G591,Table_Methods!B:B,0),1)&lt;&gt;"BKFL1","",MAX(0,ROUND(BKFL1_STR_RCK(AB591,F591),1))))</f>
        <v/>
      </c>
      <c r="AJ591" s="96" t="str" cm="1">
        <f t="array" ref="AJ591">IF(A591="","",IF(INDEX(Table_Methods!A:F,MATCH(G591,Table_Methods!B:B,0),1)&lt;&gt;"BKFL2","",MAX(0,ROUND(BKFL2_CEB(AC591,AD591,AK591,F591,F591,J591),1))))</f>
        <v/>
      </c>
      <c r="AK591" s="96" t="str" cm="1">
        <f t="array" ref="AK591">IF(A591="","",IF(INDEX(Table_Methods!A:F,MATCH(G591,Table_Methods!B:B,0),1)&lt;&gt;"BKFL2","",MAX(0,ROUND(BKFL2_STR_NRK(AC591,AD591,K591,V591,X591),1))))</f>
        <v/>
      </c>
      <c r="AL591" s="96" t="str" cm="1">
        <f t="array" ref="AL591">IF(A591="","",IF(INDEX(Table_Methods!A:F,MATCH(G591,Table_Methods!B:B,0),1)&lt;&gt;"BKFL2","",MAX(0,ROUND(BKFL2_STR_RCK(AB591,F591),1))))</f>
        <v/>
      </c>
      <c r="AM591" s="96" t="str" cm="1">
        <f t="array" ref="AM591">IF(A591="","",IF(INDEX(Table_Methods!A:F,MATCH(G591,Table_Methods!B:B,0),1)&lt;&gt;"BKFL3","",MAX(0,ROUND(BKFL3_STR(AC591+AE591,K591),1))))</f>
        <v/>
      </c>
      <c r="AN591" s="96" t="str" cm="1">
        <f t="array" ref="AN591">IF(A591="","",IF(INDEX(Table_Methods!A:F,MATCH(G591,Table_Methods!B:B,0),1)&lt;&gt;"BKFL6","",MAX(0,ROUND(BKFL6_CEB(AC591,AE591,AO591,F591,F591,J591),1))))</f>
        <v/>
      </c>
      <c r="AO591" s="97" t="str" cm="1">
        <f t="array" ref="AO591">IF(A591="","",IF(INDEX(Table_Methods!A:F,MATCH(G591,Table_Methods!B:B,0),1)&lt;&gt;"BKFL6","",MAX(0,ROUND(BKFL6_STR_NRK(AC591,K591,V591),1))))</f>
        <v/>
      </c>
      <c r="AP591" s="96" t="str" cm="1">
        <f t="array" ref="AP591">IF(A591="","",IF(INDEX(Table_Methods!A:F,MATCH(G591,Table_Methods!B:B,0),1)&lt;&gt;"BKFL6","",MAX(0,ROUND(BKFL6_STR_RCK(AB591,F591),1))))</f>
        <v/>
      </c>
      <c r="AQ591" s="97" t="str" cm="1">
        <f t="array" ref="AQ591">IF(A591="","",IF(INDEX(Table_Methods!A:F,MATCH(G591,Table_Methods!B:B,0),1)&lt;&gt;"BKFL7","",MAX(0,ROUND(BKFL7_CEB(AC591,AD591,AR591,F591,F591,J591),1))))</f>
        <v/>
      </c>
      <c r="AR591" s="96" t="str" cm="1">
        <f t="array" ref="AR591">IF(A591="","",IF(INDEX(Table_Methods!A:F,MATCH(G591,Table_Methods!B:B,0),1)&lt;&gt;"BKFL7","",MAX(0,ROUND(BKFL7_STR_NRK(AC591,K591,V591),1))))</f>
        <v/>
      </c>
      <c r="AS591" s="96" t="str" cm="1">
        <f t="array" ref="AS591">IF(A591="","",IF(INDEX(Table_Methods!A:F,MATCH(G591,Table_Methods!B:B,0),1)&lt;&gt;"BKFL7","",MAX(0,ROUND(BKFL7_STR_RCK(AB591,F591),1))))</f>
        <v/>
      </c>
      <c r="AT591" s="97" t="str" cm="1">
        <f t="array" ref="AT591">IF(A591="","",IF(INDEX(Table_Methods!A:F,MATCH(G591,Table_Methods!B:B,0),1)&lt;&gt;"BKFL8","",MAX(0,ROUND(BKFL8_CEB(AF591,Z591,AA591),1))))</f>
        <v/>
      </c>
      <c r="AU591" s="96" t="str" cm="1">
        <f t="array" ref="AU591">IF(A591="","",IF(INDEX(Table_Methods!A:F,MATCH(G591,Table_Methods!B:B,0),1)&lt;&gt;"BKFL8","",MAX(0,ROUND(BKFL8_STR_NRK(AC591,AD591,X591,Y591,Z591),1))))</f>
        <v/>
      </c>
      <c r="AV591" s="96" t="str" cm="1">
        <f t="array" ref="AV591">IF(A591="","",IF(INDEX(Table_Methods!A:F,MATCH(G591,Table_Methods!B:B,0),1)&lt;&gt;"BKFL8","",MAX(0,ROUND(BKFL8_STR_RCK(AB591,X591),1))))</f>
        <v/>
      </c>
      <c r="AW591" s="96" t="str" cm="1">
        <f t="array" ref="AW591">IF(A591="","",IF(INDEX(Table_Methods!A:F,MATCH(G591,Table_Methods!B:B,0),1)&lt;&gt;"BKFL9","",MAX(0,ROUND(BKFL9_STR_NRK(AC591,AD591,X591,Y591,Z591),1))))</f>
        <v/>
      </c>
      <c r="AX591" s="96" t="str" cm="1">
        <f t="array" ref="AX591">IF(A591="","",IF(INDEX(Table_Methods!A:F,MATCH(G591,Table_Methods!B:B,0),1)&lt;&gt;"BKFL9","",MAX(0,ROUND(BKFL9_STR_RCK(AB591,X591),1))))</f>
        <v/>
      </c>
    </row>
    <row r="592" spans="1:50" x14ac:dyDescent="0.25">
      <c r="A592" s="82" t="str">
        <f>IF(Input!A592="","",Input!A592)</f>
        <v/>
      </c>
      <c r="B592" s="82" t="str">
        <f>IF(Input!B592="","",Input!B592)</f>
        <v/>
      </c>
      <c r="C592" s="82" t="str">
        <f>IF(Input!D592="","",Input!D592)</f>
        <v/>
      </c>
      <c r="D592" s="82" t="str">
        <f>IF(Input!E592="","",Input!E592)</f>
        <v/>
      </c>
      <c r="E592" s="82" t="str">
        <f>IF(Input!F592="","",Input!F592)</f>
        <v/>
      </c>
      <c r="F592" s="82" t="str">
        <f>IF(Input!G592="","",Input!G592)</f>
        <v/>
      </c>
      <c r="G592" s="83" t="str">
        <f>IF(Input!H592="","",Input!H592)</f>
        <v/>
      </c>
      <c r="H592" s="82" t="str">
        <f>IF(Input!I592="","",Input!I592)</f>
        <v/>
      </c>
      <c r="I592" s="82" t="str">
        <f>IF(Input!J592="","",Input!J592)</f>
        <v/>
      </c>
      <c r="J592" s="82" t="str">
        <f>IF(Input!K592="","",Input!K592)</f>
        <v/>
      </c>
      <c r="K592" s="82" t="str">
        <f>IF(Input!L592="","",Input!L592)</f>
        <v/>
      </c>
      <c r="L592" s="70" t="str">
        <f>IF(B592="","",IF(B592="Box",4,IF(AND(Project!$B$12&gt;0,ISNUMBER(Project!$B$12)),Project!$B$12,12)))</f>
        <v/>
      </c>
      <c r="M592" s="66" t="str">
        <f t="shared" si="63"/>
        <v/>
      </c>
      <c r="N592" s="66" t="str">
        <f t="shared" si="64"/>
        <v/>
      </c>
      <c r="O592" s="67" t="str" cm="1">
        <f t="array" ref="O592">IF(A592="","",ROUND(IF(B592="Circular",Circular(M592),IF(B592="Box",Box(M592,N592),Elliptical(M592,N592))),3))</f>
        <v/>
      </c>
      <c r="P592" s="66" t="str">
        <f t="shared" si="65"/>
        <v/>
      </c>
      <c r="Q592" s="66" t="str" cm="1">
        <f t="array" ref="Q592">IF(M592="","",ROUND(W(M592),2))</f>
        <v/>
      </c>
      <c r="R592" s="66" t="str" cm="1">
        <f t="array" ref="R592">IF(M592="","",ROUND(Wb(Q592,M592),2))</f>
        <v/>
      </c>
      <c r="S592" s="66" t="str" cm="1">
        <f t="array" ref="S592">IF(R592="","",ROUND(K(R592,N592,L592),2))</f>
        <v/>
      </c>
      <c r="T592" s="66" t="str" cm="1">
        <f t="array" ref="T592">IF(S592="","",ROUND(K_3(S592,P592,L592),2))</f>
        <v/>
      </c>
      <c r="U592" s="66" t="str" cm="1">
        <f t="array" ref="U592">IF(S592="","",ROUND(Wt(I592,S592,L592),2))</f>
        <v/>
      </c>
      <c r="V592" s="92" t="str" cm="1">
        <f t="array" ref="V592">IF(A592="","",MAX(ROUND(L_B2(K592,N592),2),0))</f>
        <v/>
      </c>
      <c r="W592" s="92" t="str" cm="1">
        <f t="array" ref="W592">IF(A592="","",MAX(ROUND(L_Tc(K592,I592,N592),2),0))</f>
        <v/>
      </c>
      <c r="X592" s="92" t="str" cm="1">
        <f t="array" ref="X592">IF(N592="","",ROUND(L_Vc(K592,P592,N592),2))</f>
        <v/>
      </c>
      <c r="Y592" s="92" t="str">
        <f t="shared" si="66"/>
        <v/>
      </c>
      <c r="Z592" s="92" t="str">
        <f t="shared" si="67"/>
        <v/>
      </c>
      <c r="AA592" s="92" t="str">
        <f t="shared" si="68"/>
        <v/>
      </c>
      <c r="AB592" s="76" t="str" cm="1">
        <f t="array" ref="AB592">IF(A592="","",AREA_F(IF(RIGHT(G592,4)="ment",P592,I592),R592))</f>
        <v/>
      </c>
      <c r="AC592" s="76" t="str" cm="1">
        <f t="array" ref="AC592">IF(A592="","",ROUND(AREA_BC(R592,S592,N592,O592),2))</f>
        <v/>
      </c>
      <c r="AD592" s="76" t="str">
        <f t="shared" si="69"/>
        <v/>
      </c>
      <c r="AE592" s="76" t="str" cm="1">
        <f t="array" ref="AE592">IF(A592="","",ROUND(AREA_CT(S592,U592,I592),2))</f>
        <v/>
      </c>
      <c r="AF592" s="76" t="str" cm="1">
        <f t="array" ref="AF592">IF(A592="","",ROUND(AREA_VT(T592,U592,I592,P592),2))</f>
        <v/>
      </c>
      <c r="AG592" s="96" t="str" cm="1">
        <f t="array" ref="AG592">IF(A592="","",IF(INDEX(Table_Methods!A:F,MATCH(G592,Table_Methods!B:B,0),1)&lt;&gt;"BKFL1","",MAX(0,ROUND(BKFL1_CEB(AC592,AE592,AH592,F592,F592,J592),1))))</f>
        <v/>
      </c>
      <c r="AH592" s="96" t="str" cm="1">
        <f t="array" ref="AH592">IF(A592="","",IF(INDEX(Table_Methods!A:F,MATCH(G592,Table_Methods!B:B,0),1)&lt;&gt;"BKFL1","",MAX(0,ROUND(BKFL1_STR_NRK(AC592,AE592,K592,V592,W592),1))))</f>
        <v/>
      </c>
      <c r="AI592" s="96" t="str" cm="1">
        <f t="array" ref="AI592">IF(A592="","",IF(INDEX(Table_Methods!A:F,MATCH(G592,Table_Methods!B:B,0),1)&lt;&gt;"BKFL1","",MAX(0,ROUND(BKFL1_STR_RCK(AB592,F592),1))))</f>
        <v/>
      </c>
      <c r="AJ592" s="96" t="str" cm="1">
        <f t="array" ref="AJ592">IF(A592="","",IF(INDEX(Table_Methods!A:F,MATCH(G592,Table_Methods!B:B,0),1)&lt;&gt;"BKFL2","",MAX(0,ROUND(BKFL2_CEB(AC592,AD592,AK592,F592,F592,J592),1))))</f>
        <v/>
      </c>
      <c r="AK592" s="96" t="str" cm="1">
        <f t="array" ref="AK592">IF(A592="","",IF(INDEX(Table_Methods!A:F,MATCH(G592,Table_Methods!B:B,0),1)&lt;&gt;"BKFL2","",MAX(0,ROUND(BKFL2_STR_NRK(AC592,AD592,K592,V592,X592),1))))</f>
        <v/>
      </c>
      <c r="AL592" s="96" t="str" cm="1">
        <f t="array" ref="AL592">IF(A592="","",IF(INDEX(Table_Methods!A:F,MATCH(G592,Table_Methods!B:B,0),1)&lt;&gt;"BKFL2","",MAX(0,ROUND(BKFL2_STR_RCK(AB592,F592),1))))</f>
        <v/>
      </c>
      <c r="AM592" s="96" t="str" cm="1">
        <f t="array" ref="AM592">IF(A592="","",IF(INDEX(Table_Methods!A:F,MATCH(G592,Table_Methods!B:B,0),1)&lt;&gt;"BKFL3","",MAX(0,ROUND(BKFL3_STR(AC592+AE592,K592),1))))</f>
        <v/>
      </c>
      <c r="AN592" s="96" t="str" cm="1">
        <f t="array" ref="AN592">IF(A592="","",IF(INDEX(Table_Methods!A:F,MATCH(G592,Table_Methods!B:B,0),1)&lt;&gt;"BKFL6","",MAX(0,ROUND(BKFL6_CEB(AC592,AE592,AO592,F592,F592,J592),1))))</f>
        <v/>
      </c>
      <c r="AO592" s="97" t="str" cm="1">
        <f t="array" ref="AO592">IF(A592="","",IF(INDEX(Table_Methods!A:F,MATCH(G592,Table_Methods!B:B,0),1)&lt;&gt;"BKFL6","",MAX(0,ROUND(BKFL6_STR_NRK(AC592,K592,V592),1))))</f>
        <v/>
      </c>
      <c r="AP592" s="96" t="str" cm="1">
        <f t="array" ref="AP592">IF(A592="","",IF(INDEX(Table_Methods!A:F,MATCH(G592,Table_Methods!B:B,0),1)&lt;&gt;"BKFL6","",MAX(0,ROUND(BKFL6_STR_RCK(AB592,F592),1))))</f>
        <v/>
      </c>
      <c r="AQ592" s="97" t="str" cm="1">
        <f t="array" ref="AQ592">IF(A592="","",IF(INDEX(Table_Methods!A:F,MATCH(G592,Table_Methods!B:B,0),1)&lt;&gt;"BKFL7","",MAX(0,ROUND(BKFL7_CEB(AC592,AD592,AR592,F592,F592,J592),1))))</f>
        <v/>
      </c>
      <c r="AR592" s="96" t="str" cm="1">
        <f t="array" ref="AR592">IF(A592="","",IF(INDEX(Table_Methods!A:F,MATCH(G592,Table_Methods!B:B,0),1)&lt;&gt;"BKFL7","",MAX(0,ROUND(BKFL7_STR_NRK(AC592,K592,V592),1))))</f>
        <v/>
      </c>
      <c r="AS592" s="96" t="str" cm="1">
        <f t="array" ref="AS592">IF(A592="","",IF(INDEX(Table_Methods!A:F,MATCH(G592,Table_Methods!B:B,0),1)&lt;&gt;"BKFL7","",MAX(0,ROUND(BKFL7_STR_RCK(AB592,F592),1))))</f>
        <v/>
      </c>
      <c r="AT592" s="97" t="str" cm="1">
        <f t="array" ref="AT592">IF(A592="","",IF(INDEX(Table_Methods!A:F,MATCH(G592,Table_Methods!B:B,0),1)&lt;&gt;"BKFL8","",MAX(0,ROUND(BKFL8_CEB(AF592,Z592,AA592),1))))</f>
        <v/>
      </c>
      <c r="AU592" s="96" t="str" cm="1">
        <f t="array" ref="AU592">IF(A592="","",IF(INDEX(Table_Methods!A:F,MATCH(G592,Table_Methods!B:B,0),1)&lt;&gt;"BKFL8","",MAX(0,ROUND(BKFL8_STR_NRK(AC592,AD592,X592,Y592,Z592),1))))</f>
        <v/>
      </c>
      <c r="AV592" s="96" t="str" cm="1">
        <f t="array" ref="AV592">IF(A592="","",IF(INDEX(Table_Methods!A:F,MATCH(G592,Table_Methods!B:B,0),1)&lt;&gt;"BKFL8","",MAX(0,ROUND(BKFL8_STR_RCK(AB592,X592),1))))</f>
        <v/>
      </c>
      <c r="AW592" s="96" t="str" cm="1">
        <f t="array" ref="AW592">IF(A592="","",IF(INDEX(Table_Methods!A:F,MATCH(G592,Table_Methods!B:B,0),1)&lt;&gt;"BKFL9","",MAX(0,ROUND(BKFL9_STR_NRK(AC592,AD592,X592,Y592,Z592),1))))</f>
        <v/>
      </c>
      <c r="AX592" s="96" t="str" cm="1">
        <f t="array" ref="AX592">IF(A592="","",IF(INDEX(Table_Methods!A:F,MATCH(G592,Table_Methods!B:B,0),1)&lt;&gt;"BKFL9","",MAX(0,ROUND(BKFL9_STR_RCK(AB592,X592),1))))</f>
        <v/>
      </c>
    </row>
    <row r="593" spans="1:50" x14ac:dyDescent="0.25">
      <c r="A593" s="82" t="str">
        <f>IF(Input!A593="","",Input!A593)</f>
        <v/>
      </c>
      <c r="B593" s="82" t="str">
        <f>IF(Input!B593="","",Input!B593)</f>
        <v/>
      </c>
      <c r="C593" s="82" t="str">
        <f>IF(Input!D593="","",Input!D593)</f>
        <v/>
      </c>
      <c r="D593" s="82" t="str">
        <f>IF(Input!E593="","",Input!E593)</f>
        <v/>
      </c>
      <c r="E593" s="82" t="str">
        <f>IF(Input!F593="","",Input!F593)</f>
        <v/>
      </c>
      <c r="F593" s="82" t="str">
        <f>IF(Input!G593="","",Input!G593)</f>
        <v/>
      </c>
      <c r="G593" s="83" t="str">
        <f>IF(Input!H593="","",Input!H593)</f>
        <v/>
      </c>
      <c r="H593" s="82" t="str">
        <f>IF(Input!I593="","",Input!I593)</f>
        <v/>
      </c>
      <c r="I593" s="82" t="str">
        <f>IF(Input!J593="","",Input!J593)</f>
        <v/>
      </c>
      <c r="J593" s="82" t="str">
        <f>IF(Input!K593="","",Input!K593)</f>
        <v/>
      </c>
      <c r="K593" s="82" t="str">
        <f>IF(Input!L593="","",Input!L593)</f>
        <v/>
      </c>
      <c r="L593" s="70" t="str">
        <f>IF(B593="","",IF(B593="Box",4,IF(AND(Project!$B$12&gt;0,ISNUMBER(Project!$B$12)),Project!$B$12,12)))</f>
        <v/>
      </c>
      <c r="M593" s="66" t="str">
        <f t="shared" si="63"/>
        <v/>
      </c>
      <c r="N593" s="66" t="str">
        <f t="shared" si="64"/>
        <v/>
      </c>
      <c r="O593" s="67" t="str" cm="1">
        <f t="array" ref="O593">IF(A593="","",ROUND(IF(B593="Circular",Circular(M593),IF(B593="Box",Box(M593,N593),Elliptical(M593,N593))),3))</f>
        <v/>
      </c>
      <c r="P593" s="66" t="str">
        <f t="shared" si="65"/>
        <v/>
      </c>
      <c r="Q593" s="66" t="str" cm="1">
        <f t="array" ref="Q593">IF(M593="","",ROUND(W(M593),2))</f>
        <v/>
      </c>
      <c r="R593" s="66" t="str" cm="1">
        <f t="array" ref="R593">IF(M593="","",ROUND(Wb(Q593,M593),2))</f>
        <v/>
      </c>
      <c r="S593" s="66" t="str" cm="1">
        <f t="array" ref="S593">IF(R593="","",ROUND(K(R593,N593,L593),2))</f>
        <v/>
      </c>
      <c r="T593" s="66" t="str" cm="1">
        <f t="array" ref="T593">IF(S593="","",ROUND(K_3(S593,P593,L593),2))</f>
        <v/>
      </c>
      <c r="U593" s="66" t="str" cm="1">
        <f t="array" ref="U593">IF(S593="","",ROUND(Wt(I593,S593,L593),2))</f>
        <v/>
      </c>
      <c r="V593" s="92" t="str" cm="1">
        <f t="array" ref="V593">IF(A593="","",MAX(ROUND(L_B2(K593,N593),2),0))</f>
        <v/>
      </c>
      <c r="W593" s="92" t="str" cm="1">
        <f t="array" ref="W593">IF(A593="","",MAX(ROUND(L_Tc(K593,I593,N593),2),0))</f>
        <v/>
      </c>
      <c r="X593" s="92" t="str" cm="1">
        <f t="array" ref="X593">IF(N593="","",ROUND(L_Vc(K593,P593,N593),2))</f>
        <v/>
      </c>
      <c r="Y593" s="92" t="str">
        <f t="shared" si="66"/>
        <v/>
      </c>
      <c r="Z593" s="92" t="str">
        <f t="shared" si="67"/>
        <v/>
      </c>
      <c r="AA593" s="92" t="str">
        <f t="shared" si="68"/>
        <v/>
      </c>
      <c r="AB593" s="76" t="str" cm="1">
        <f t="array" ref="AB593">IF(A593="","",AREA_F(IF(RIGHT(G593,4)="ment",P593,I593),R593))</f>
        <v/>
      </c>
      <c r="AC593" s="76" t="str" cm="1">
        <f t="array" ref="AC593">IF(A593="","",ROUND(AREA_BC(R593,S593,N593,O593),2))</f>
        <v/>
      </c>
      <c r="AD593" s="76" t="str">
        <f t="shared" si="69"/>
        <v/>
      </c>
      <c r="AE593" s="76" t="str" cm="1">
        <f t="array" ref="AE593">IF(A593="","",ROUND(AREA_CT(S593,U593,I593),2))</f>
        <v/>
      </c>
      <c r="AF593" s="76" t="str" cm="1">
        <f t="array" ref="AF593">IF(A593="","",ROUND(AREA_VT(T593,U593,I593,P593),2))</f>
        <v/>
      </c>
      <c r="AG593" s="96" t="str" cm="1">
        <f t="array" ref="AG593">IF(A593="","",IF(INDEX(Table_Methods!A:F,MATCH(G593,Table_Methods!B:B,0),1)&lt;&gt;"BKFL1","",MAX(0,ROUND(BKFL1_CEB(AC593,AE593,AH593,F593,F593,J593),1))))</f>
        <v/>
      </c>
      <c r="AH593" s="96" t="str" cm="1">
        <f t="array" ref="AH593">IF(A593="","",IF(INDEX(Table_Methods!A:F,MATCH(G593,Table_Methods!B:B,0),1)&lt;&gt;"BKFL1","",MAX(0,ROUND(BKFL1_STR_NRK(AC593,AE593,K593,V593,W593),1))))</f>
        <v/>
      </c>
      <c r="AI593" s="96" t="str" cm="1">
        <f t="array" ref="AI593">IF(A593="","",IF(INDEX(Table_Methods!A:F,MATCH(G593,Table_Methods!B:B,0),1)&lt;&gt;"BKFL1","",MAX(0,ROUND(BKFL1_STR_RCK(AB593,F593),1))))</f>
        <v/>
      </c>
      <c r="AJ593" s="96" t="str" cm="1">
        <f t="array" ref="AJ593">IF(A593="","",IF(INDEX(Table_Methods!A:F,MATCH(G593,Table_Methods!B:B,0),1)&lt;&gt;"BKFL2","",MAX(0,ROUND(BKFL2_CEB(AC593,AD593,AK593,F593,F593,J593),1))))</f>
        <v/>
      </c>
      <c r="AK593" s="96" t="str" cm="1">
        <f t="array" ref="AK593">IF(A593="","",IF(INDEX(Table_Methods!A:F,MATCH(G593,Table_Methods!B:B,0),1)&lt;&gt;"BKFL2","",MAX(0,ROUND(BKFL2_STR_NRK(AC593,AD593,K593,V593,X593),1))))</f>
        <v/>
      </c>
      <c r="AL593" s="96" t="str" cm="1">
        <f t="array" ref="AL593">IF(A593="","",IF(INDEX(Table_Methods!A:F,MATCH(G593,Table_Methods!B:B,0),1)&lt;&gt;"BKFL2","",MAX(0,ROUND(BKFL2_STR_RCK(AB593,F593),1))))</f>
        <v/>
      </c>
      <c r="AM593" s="96" t="str" cm="1">
        <f t="array" ref="AM593">IF(A593="","",IF(INDEX(Table_Methods!A:F,MATCH(G593,Table_Methods!B:B,0),1)&lt;&gt;"BKFL3","",MAX(0,ROUND(BKFL3_STR(AC593+AE593,K593),1))))</f>
        <v/>
      </c>
      <c r="AN593" s="96" t="str" cm="1">
        <f t="array" ref="AN593">IF(A593="","",IF(INDEX(Table_Methods!A:F,MATCH(G593,Table_Methods!B:B,0),1)&lt;&gt;"BKFL6","",MAX(0,ROUND(BKFL6_CEB(AC593,AE593,AO593,F593,F593,J593),1))))</f>
        <v/>
      </c>
      <c r="AO593" s="97" t="str" cm="1">
        <f t="array" ref="AO593">IF(A593="","",IF(INDEX(Table_Methods!A:F,MATCH(G593,Table_Methods!B:B,0),1)&lt;&gt;"BKFL6","",MAX(0,ROUND(BKFL6_STR_NRK(AC593,K593,V593),1))))</f>
        <v/>
      </c>
      <c r="AP593" s="96" t="str" cm="1">
        <f t="array" ref="AP593">IF(A593="","",IF(INDEX(Table_Methods!A:F,MATCH(G593,Table_Methods!B:B,0),1)&lt;&gt;"BKFL6","",MAX(0,ROUND(BKFL6_STR_RCK(AB593,F593),1))))</f>
        <v/>
      </c>
      <c r="AQ593" s="97" t="str" cm="1">
        <f t="array" ref="AQ593">IF(A593="","",IF(INDEX(Table_Methods!A:F,MATCH(G593,Table_Methods!B:B,0),1)&lt;&gt;"BKFL7","",MAX(0,ROUND(BKFL7_CEB(AC593,AD593,AR593,F593,F593,J593),1))))</f>
        <v/>
      </c>
      <c r="AR593" s="96" t="str" cm="1">
        <f t="array" ref="AR593">IF(A593="","",IF(INDEX(Table_Methods!A:F,MATCH(G593,Table_Methods!B:B,0),1)&lt;&gt;"BKFL7","",MAX(0,ROUND(BKFL7_STR_NRK(AC593,K593,V593),1))))</f>
        <v/>
      </c>
      <c r="AS593" s="96" t="str" cm="1">
        <f t="array" ref="AS593">IF(A593="","",IF(INDEX(Table_Methods!A:F,MATCH(G593,Table_Methods!B:B,0),1)&lt;&gt;"BKFL7","",MAX(0,ROUND(BKFL7_STR_RCK(AB593,F593),1))))</f>
        <v/>
      </c>
      <c r="AT593" s="97" t="str" cm="1">
        <f t="array" ref="AT593">IF(A593="","",IF(INDEX(Table_Methods!A:F,MATCH(G593,Table_Methods!B:B,0),1)&lt;&gt;"BKFL8","",MAX(0,ROUND(BKFL8_CEB(AF593,Z593,AA593),1))))</f>
        <v/>
      </c>
      <c r="AU593" s="96" t="str" cm="1">
        <f t="array" ref="AU593">IF(A593="","",IF(INDEX(Table_Methods!A:F,MATCH(G593,Table_Methods!B:B,0),1)&lt;&gt;"BKFL8","",MAX(0,ROUND(BKFL8_STR_NRK(AC593,AD593,X593,Y593,Z593),1))))</f>
        <v/>
      </c>
      <c r="AV593" s="96" t="str" cm="1">
        <f t="array" ref="AV593">IF(A593="","",IF(INDEX(Table_Methods!A:F,MATCH(G593,Table_Methods!B:B,0),1)&lt;&gt;"BKFL8","",MAX(0,ROUND(BKFL8_STR_RCK(AB593,X593),1))))</f>
        <v/>
      </c>
      <c r="AW593" s="96" t="str" cm="1">
        <f t="array" ref="AW593">IF(A593="","",IF(INDEX(Table_Methods!A:F,MATCH(G593,Table_Methods!B:B,0),1)&lt;&gt;"BKFL9","",MAX(0,ROUND(BKFL9_STR_NRK(AC593,AD593,X593,Y593,Z593),1))))</f>
        <v/>
      </c>
      <c r="AX593" s="96" t="str" cm="1">
        <f t="array" ref="AX593">IF(A593="","",IF(INDEX(Table_Methods!A:F,MATCH(G593,Table_Methods!B:B,0),1)&lt;&gt;"BKFL9","",MAX(0,ROUND(BKFL9_STR_RCK(AB593,X593),1))))</f>
        <v/>
      </c>
    </row>
    <row r="594" spans="1:50" x14ac:dyDescent="0.25">
      <c r="A594" s="82" t="str">
        <f>IF(Input!A594="","",Input!A594)</f>
        <v/>
      </c>
      <c r="B594" s="82" t="str">
        <f>IF(Input!B594="","",Input!B594)</f>
        <v/>
      </c>
      <c r="C594" s="82" t="str">
        <f>IF(Input!D594="","",Input!D594)</f>
        <v/>
      </c>
      <c r="D594" s="82" t="str">
        <f>IF(Input!E594="","",Input!E594)</f>
        <v/>
      </c>
      <c r="E594" s="82" t="str">
        <f>IF(Input!F594="","",Input!F594)</f>
        <v/>
      </c>
      <c r="F594" s="82" t="str">
        <f>IF(Input!G594="","",Input!G594)</f>
        <v/>
      </c>
      <c r="G594" s="83" t="str">
        <f>IF(Input!H594="","",Input!H594)</f>
        <v/>
      </c>
      <c r="H594" s="82" t="str">
        <f>IF(Input!I594="","",Input!I594)</f>
        <v/>
      </c>
      <c r="I594" s="82" t="str">
        <f>IF(Input!J594="","",Input!J594)</f>
        <v/>
      </c>
      <c r="J594" s="82" t="str">
        <f>IF(Input!K594="","",Input!K594)</f>
        <v/>
      </c>
      <c r="K594" s="82" t="str">
        <f>IF(Input!L594="","",Input!L594)</f>
        <v/>
      </c>
      <c r="L594" s="70" t="str">
        <f>IF(B594="","",IF(B594="Box",4,IF(AND(Project!$B$12&gt;0,ISNUMBER(Project!$B$12)),Project!$B$12,12)))</f>
        <v/>
      </c>
      <c r="M594" s="66" t="str">
        <f t="shared" si="63"/>
        <v/>
      </c>
      <c r="N594" s="66" t="str">
        <f t="shared" si="64"/>
        <v/>
      </c>
      <c r="O594" s="67" t="str" cm="1">
        <f t="array" ref="O594">IF(A594="","",ROUND(IF(B594="Circular",Circular(M594),IF(B594="Box",Box(M594,N594),Elliptical(M594,N594))),3))</f>
        <v/>
      </c>
      <c r="P594" s="66" t="str">
        <f t="shared" si="65"/>
        <v/>
      </c>
      <c r="Q594" s="66" t="str" cm="1">
        <f t="array" ref="Q594">IF(M594="","",ROUND(W(M594),2))</f>
        <v/>
      </c>
      <c r="R594" s="66" t="str" cm="1">
        <f t="array" ref="R594">IF(M594="","",ROUND(Wb(Q594,M594),2))</f>
        <v/>
      </c>
      <c r="S594" s="66" t="str" cm="1">
        <f t="array" ref="S594">IF(R594="","",ROUND(K(R594,N594,L594),2))</f>
        <v/>
      </c>
      <c r="T594" s="66" t="str" cm="1">
        <f t="array" ref="T594">IF(S594="","",ROUND(K_3(S594,P594,L594),2))</f>
        <v/>
      </c>
      <c r="U594" s="66" t="str" cm="1">
        <f t="array" ref="U594">IF(S594="","",ROUND(Wt(I594,S594,L594),2))</f>
        <v/>
      </c>
      <c r="V594" s="92" t="str" cm="1">
        <f t="array" ref="V594">IF(A594="","",MAX(ROUND(L_B2(K594,N594),2),0))</f>
        <v/>
      </c>
      <c r="W594" s="92" t="str" cm="1">
        <f t="array" ref="W594">IF(A594="","",MAX(ROUND(L_Tc(K594,I594,N594),2),0))</f>
        <v/>
      </c>
      <c r="X594" s="92" t="str" cm="1">
        <f t="array" ref="X594">IF(N594="","",ROUND(L_Vc(K594,P594,N594),2))</f>
        <v/>
      </c>
      <c r="Y594" s="92" t="str">
        <f t="shared" si="66"/>
        <v/>
      </c>
      <c r="Z594" s="92" t="str">
        <f t="shared" si="67"/>
        <v/>
      </c>
      <c r="AA594" s="92" t="str">
        <f t="shared" si="68"/>
        <v/>
      </c>
      <c r="AB594" s="76" t="str" cm="1">
        <f t="array" ref="AB594">IF(A594="","",AREA_F(IF(RIGHT(G594,4)="ment",P594,I594),R594))</f>
        <v/>
      </c>
      <c r="AC594" s="76" t="str" cm="1">
        <f t="array" ref="AC594">IF(A594="","",ROUND(AREA_BC(R594,S594,N594,O594),2))</f>
        <v/>
      </c>
      <c r="AD594" s="76" t="str">
        <f t="shared" si="69"/>
        <v/>
      </c>
      <c r="AE594" s="76" t="str" cm="1">
        <f t="array" ref="AE594">IF(A594="","",ROUND(AREA_CT(S594,U594,I594),2))</f>
        <v/>
      </c>
      <c r="AF594" s="76" t="str" cm="1">
        <f t="array" ref="AF594">IF(A594="","",ROUND(AREA_VT(T594,U594,I594,P594),2))</f>
        <v/>
      </c>
      <c r="AG594" s="96" t="str" cm="1">
        <f t="array" ref="AG594">IF(A594="","",IF(INDEX(Table_Methods!A:F,MATCH(G594,Table_Methods!B:B,0),1)&lt;&gt;"BKFL1","",MAX(0,ROUND(BKFL1_CEB(AC594,AE594,AH594,F594,F594,J594),1))))</f>
        <v/>
      </c>
      <c r="AH594" s="96" t="str" cm="1">
        <f t="array" ref="AH594">IF(A594="","",IF(INDEX(Table_Methods!A:F,MATCH(G594,Table_Methods!B:B,0),1)&lt;&gt;"BKFL1","",MAX(0,ROUND(BKFL1_STR_NRK(AC594,AE594,K594,V594,W594),1))))</f>
        <v/>
      </c>
      <c r="AI594" s="96" t="str" cm="1">
        <f t="array" ref="AI594">IF(A594="","",IF(INDEX(Table_Methods!A:F,MATCH(G594,Table_Methods!B:B,0),1)&lt;&gt;"BKFL1","",MAX(0,ROUND(BKFL1_STR_RCK(AB594,F594),1))))</f>
        <v/>
      </c>
      <c r="AJ594" s="96" t="str" cm="1">
        <f t="array" ref="AJ594">IF(A594="","",IF(INDEX(Table_Methods!A:F,MATCH(G594,Table_Methods!B:B,0),1)&lt;&gt;"BKFL2","",MAX(0,ROUND(BKFL2_CEB(AC594,AD594,AK594,F594,F594,J594),1))))</f>
        <v/>
      </c>
      <c r="AK594" s="96" t="str" cm="1">
        <f t="array" ref="AK594">IF(A594="","",IF(INDEX(Table_Methods!A:F,MATCH(G594,Table_Methods!B:B,0),1)&lt;&gt;"BKFL2","",MAX(0,ROUND(BKFL2_STR_NRK(AC594,AD594,K594,V594,X594),1))))</f>
        <v/>
      </c>
      <c r="AL594" s="96" t="str" cm="1">
        <f t="array" ref="AL594">IF(A594="","",IF(INDEX(Table_Methods!A:F,MATCH(G594,Table_Methods!B:B,0),1)&lt;&gt;"BKFL2","",MAX(0,ROUND(BKFL2_STR_RCK(AB594,F594),1))))</f>
        <v/>
      </c>
      <c r="AM594" s="96" t="str" cm="1">
        <f t="array" ref="AM594">IF(A594="","",IF(INDEX(Table_Methods!A:F,MATCH(G594,Table_Methods!B:B,0),1)&lt;&gt;"BKFL3","",MAX(0,ROUND(BKFL3_STR(AC594+AE594,K594),1))))</f>
        <v/>
      </c>
      <c r="AN594" s="96" t="str" cm="1">
        <f t="array" ref="AN594">IF(A594="","",IF(INDEX(Table_Methods!A:F,MATCH(G594,Table_Methods!B:B,0),1)&lt;&gt;"BKFL6","",MAX(0,ROUND(BKFL6_CEB(AC594,AE594,AO594,F594,F594,J594),1))))</f>
        <v/>
      </c>
      <c r="AO594" s="97" t="str" cm="1">
        <f t="array" ref="AO594">IF(A594="","",IF(INDEX(Table_Methods!A:F,MATCH(G594,Table_Methods!B:B,0),1)&lt;&gt;"BKFL6","",MAX(0,ROUND(BKFL6_STR_NRK(AC594,K594,V594),1))))</f>
        <v/>
      </c>
      <c r="AP594" s="96" t="str" cm="1">
        <f t="array" ref="AP594">IF(A594="","",IF(INDEX(Table_Methods!A:F,MATCH(G594,Table_Methods!B:B,0),1)&lt;&gt;"BKFL6","",MAX(0,ROUND(BKFL6_STR_RCK(AB594,F594),1))))</f>
        <v/>
      </c>
      <c r="AQ594" s="97" t="str" cm="1">
        <f t="array" ref="AQ594">IF(A594="","",IF(INDEX(Table_Methods!A:F,MATCH(G594,Table_Methods!B:B,0),1)&lt;&gt;"BKFL7","",MAX(0,ROUND(BKFL7_CEB(AC594,AD594,AR594,F594,F594,J594),1))))</f>
        <v/>
      </c>
      <c r="AR594" s="96" t="str" cm="1">
        <f t="array" ref="AR594">IF(A594="","",IF(INDEX(Table_Methods!A:F,MATCH(G594,Table_Methods!B:B,0),1)&lt;&gt;"BKFL7","",MAX(0,ROUND(BKFL7_STR_NRK(AC594,K594,V594),1))))</f>
        <v/>
      </c>
      <c r="AS594" s="96" t="str" cm="1">
        <f t="array" ref="AS594">IF(A594="","",IF(INDEX(Table_Methods!A:F,MATCH(G594,Table_Methods!B:B,0),1)&lt;&gt;"BKFL7","",MAX(0,ROUND(BKFL7_STR_RCK(AB594,F594),1))))</f>
        <v/>
      </c>
      <c r="AT594" s="97" t="str" cm="1">
        <f t="array" ref="AT594">IF(A594="","",IF(INDEX(Table_Methods!A:F,MATCH(G594,Table_Methods!B:B,0),1)&lt;&gt;"BKFL8","",MAX(0,ROUND(BKFL8_CEB(AF594,Z594,AA594),1))))</f>
        <v/>
      </c>
      <c r="AU594" s="96" t="str" cm="1">
        <f t="array" ref="AU594">IF(A594="","",IF(INDEX(Table_Methods!A:F,MATCH(G594,Table_Methods!B:B,0),1)&lt;&gt;"BKFL8","",MAX(0,ROUND(BKFL8_STR_NRK(AC594,AD594,X594,Y594,Z594),1))))</f>
        <v/>
      </c>
      <c r="AV594" s="96" t="str" cm="1">
        <f t="array" ref="AV594">IF(A594="","",IF(INDEX(Table_Methods!A:F,MATCH(G594,Table_Methods!B:B,0),1)&lt;&gt;"BKFL8","",MAX(0,ROUND(BKFL8_STR_RCK(AB594,X594),1))))</f>
        <v/>
      </c>
      <c r="AW594" s="96" t="str" cm="1">
        <f t="array" ref="AW594">IF(A594="","",IF(INDEX(Table_Methods!A:F,MATCH(G594,Table_Methods!B:B,0),1)&lt;&gt;"BKFL9","",MAX(0,ROUND(BKFL9_STR_NRK(AC594,AD594,X594,Y594,Z594),1))))</f>
        <v/>
      </c>
      <c r="AX594" s="96" t="str" cm="1">
        <f t="array" ref="AX594">IF(A594="","",IF(INDEX(Table_Methods!A:F,MATCH(G594,Table_Methods!B:B,0),1)&lt;&gt;"BKFL9","",MAX(0,ROUND(BKFL9_STR_RCK(AB594,X594),1))))</f>
        <v/>
      </c>
    </row>
    <row r="595" spans="1:50" x14ac:dyDescent="0.25">
      <c r="A595" s="82" t="str">
        <f>IF(Input!A595="","",Input!A595)</f>
        <v/>
      </c>
      <c r="B595" s="82" t="str">
        <f>IF(Input!B595="","",Input!B595)</f>
        <v/>
      </c>
      <c r="C595" s="82" t="str">
        <f>IF(Input!D595="","",Input!D595)</f>
        <v/>
      </c>
      <c r="D595" s="82" t="str">
        <f>IF(Input!E595="","",Input!E595)</f>
        <v/>
      </c>
      <c r="E595" s="82" t="str">
        <f>IF(Input!F595="","",Input!F595)</f>
        <v/>
      </c>
      <c r="F595" s="82" t="str">
        <f>IF(Input!G595="","",Input!G595)</f>
        <v/>
      </c>
      <c r="G595" s="83" t="str">
        <f>IF(Input!H595="","",Input!H595)</f>
        <v/>
      </c>
      <c r="H595" s="82" t="str">
        <f>IF(Input!I595="","",Input!I595)</f>
        <v/>
      </c>
      <c r="I595" s="82" t="str">
        <f>IF(Input!J595="","",Input!J595)</f>
        <v/>
      </c>
      <c r="J595" s="82" t="str">
        <f>IF(Input!K595="","",Input!K595)</f>
        <v/>
      </c>
      <c r="K595" s="82" t="str">
        <f>IF(Input!L595="","",Input!L595)</f>
        <v/>
      </c>
      <c r="L595" s="70" t="str">
        <f>IF(B595="","",IF(B595="Box",4,IF(AND(Project!$B$12&gt;0,ISNUMBER(Project!$B$12)),Project!$B$12,12)))</f>
        <v/>
      </c>
      <c r="M595" s="66" t="str">
        <f t="shared" si="63"/>
        <v/>
      </c>
      <c r="N595" s="66" t="str">
        <f t="shared" si="64"/>
        <v/>
      </c>
      <c r="O595" s="67" t="str" cm="1">
        <f t="array" ref="O595">IF(A595="","",ROUND(IF(B595="Circular",Circular(M595),IF(B595="Box",Box(M595,N595),Elliptical(M595,N595))),3))</f>
        <v/>
      </c>
      <c r="P595" s="66" t="str">
        <f t="shared" si="65"/>
        <v/>
      </c>
      <c r="Q595" s="66" t="str" cm="1">
        <f t="array" ref="Q595">IF(M595="","",ROUND(W(M595),2))</f>
        <v/>
      </c>
      <c r="R595" s="66" t="str" cm="1">
        <f t="array" ref="R595">IF(M595="","",ROUND(Wb(Q595,M595),2))</f>
        <v/>
      </c>
      <c r="S595" s="66" t="str" cm="1">
        <f t="array" ref="S595">IF(R595="","",ROUND(K(R595,N595,L595),2))</f>
        <v/>
      </c>
      <c r="T595" s="66" t="str" cm="1">
        <f t="array" ref="T595">IF(S595="","",ROUND(K_3(S595,P595,L595),2))</f>
        <v/>
      </c>
      <c r="U595" s="66" t="str" cm="1">
        <f t="array" ref="U595">IF(S595="","",ROUND(Wt(I595,S595,L595),2))</f>
        <v/>
      </c>
      <c r="V595" s="92" t="str" cm="1">
        <f t="array" ref="V595">IF(A595="","",MAX(ROUND(L_B2(K595,N595),2),0))</f>
        <v/>
      </c>
      <c r="W595" s="92" t="str" cm="1">
        <f t="array" ref="W595">IF(A595="","",MAX(ROUND(L_Tc(K595,I595,N595),2),0))</f>
        <v/>
      </c>
      <c r="X595" s="92" t="str" cm="1">
        <f t="array" ref="X595">IF(N595="","",ROUND(L_Vc(K595,P595,N595),2))</f>
        <v/>
      </c>
      <c r="Y595" s="92" t="str">
        <f t="shared" si="66"/>
        <v/>
      </c>
      <c r="Z595" s="92" t="str">
        <f t="shared" si="67"/>
        <v/>
      </c>
      <c r="AA595" s="92" t="str">
        <f t="shared" si="68"/>
        <v/>
      </c>
      <c r="AB595" s="76" t="str" cm="1">
        <f t="array" ref="AB595">IF(A595="","",AREA_F(IF(RIGHT(G595,4)="ment",P595,I595),R595))</f>
        <v/>
      </c>
      <c r="AC595" s="76" t="str" cm="1">
        <f t="array" ref="AC595">IF(A595="","",ROUND(AREA_BC(R595,S595,N595,O595),2))</f>
        <v/>
      </c>
      <c r="AD595" s="76" t="str">
        <f t="shared" si="69"/>
        <v/>
      </c>
      <c r="AE595" s="76" t="str" cm="1">
        <f t="array" ref="AE595">IF(A595="","",ROUND(AREA_CT(S595,U595,I595),2))</f>
        <v/>
      </c>
      <c r="AF595" s="76" t="str" cm="1">
        <f t="array" ref="AF595">IF(A595="","",ROUND(AREA_VT(T595,U595,I595,P595),2))</f>
        <v/>
      </c>
      <c r="AG595" s="96" t="str" cm="1">
        <f t="array" ref="AG595">IF(A595="","",IF(INDEX(Table_Methods!A:F,MATCH(G595,Table_Methods!B:B,0),1)&lt;&gt;"BKFL1","",MAX(0,ROUND(BKFL1_CEB(AC595,AE595,AH595,F595,F595,J595),1))))</f>
        <v/>
      </c>
      <c r="AH595" s="96" t="str" cm="1">
        <f t="array" ref="AH595">IF(A595="","",IF(INDEX(Table_Methods!A:F,MATCH(G595,Table_Methods!B:B,0),1)&lt;&gt;"BKFL1","",MAX(0,ROUND(BKFL1_STR_NRK(AC595,AE595,K595,V595,W595),1))))</f>
        <v/>
      </c>
      <c r="AI595" s="96" t="str" cm="1">
        <f t="array" ref="AI595">IF(A595="","",IF(INDEX(Table_Methods!A:F,MATCH(G595,Table_Methods!B:B,0),1)&lt;&gt;"BKFL1","",MAX(0,ROUND(BKFL1_STR_RCK(AB595,F595),1))))</f>
        <v/>
      </c>
      <c r="AJ595" s="96" t="str" cm="1">
        <f t="array" ref="AJ595">IF(A595="","",IF(INDEX(Table_Methods!A:F,MATCH(G595,Table_Methods!B:B,0),1)&lt;&gt;"BKFL2","",MAX(0,ROUND(BKFL2_CEB(AC595,AD595,AK595,F595,F595,J595),1))))</f>
        <v/>
      </c>
      <c r="AK595" s="96" t="str" cm="1">
        <f t="array" ref="AK595">IF(A595="","",IF(INDEX(Table_Methods!A:F,MATCH(G595,Table_Methods!B:B,0),1)&lt;&gt;"BKFL2","",MAX(0,ROUND(BKFL2_STR_NRK(AC595,AD595,K595,V595,X595),1))))</f>
        <v/>
      </c>
      <c r="AL595" s="96" t="str" cm="1">
        <f t="array" ref="AL595">IF(A595="","",IF(INDEX(Table_Methods!A:F,MATCH(G595,Table_Methods!B:B,0),1)&lt;&gt;"BKFL2","",MAX(0,ROUND(BKFL2_STR_RCK(AB595,F595),1))))</f>
        <v/>
      </c>
      <c r="AM595" s="96" t="str" cm="1">
        <f t="array" ref="AM595">IF(A595="","",IF(INDEX(Table_Methods!A:F,MATCH(G595,Table_Methods!B:B,0),1)&lt;&gt;"BKFL3","",MAX(0,ROUND(BKFL3_STR(AC595+AE595,K595),1))))</f>
        <v/>
      </c>
      <c r="AN595" s="96" t="str" cm="1">
        <f t="array" ref="AN595">IF(A595="","",IF(INDEX(Table_Methods!A:F,MATCH(G595,Table_Methods!B:B,0),1)&lt;&gt;"BKFL6","",MAX(0,ROUND(BKFL6_CEB(AC595,AE595,AO595,F595,F595,J595),1))))</f>
        <v/>
      </c>
      <c r="AO595" s="97" t="str" cm="1">
        <f t="array" ref="AO595">IF(A595="","",IF(INDEX(Table_Methods!A:F,MATCH(G595,Table_Methods!B:B,0),1)&lt;&gt;"BKFL6","",MAX(0,ROUND(BKFL6_STR_NRK(AC595,K595,V595),1))))</f>
        <v/>
      </c>
      <c r="AP595" s="96" t="str" cm="1">
        <f t="array" ref="AP595">IF(A595="","",IF(INDEX(Table_Methods!A:F,MATCH(G595,Table_Methods!B:B,0),1)&lt;&gt;"BKFL6","",MAX(0,ROUND(BKFL6_STR_RCK(AB595,F595),1))))</f>
        <v/>
      </c>
      <c r="AQ595" s="97" t="str" cm="1">
        <f t="array" ref="AQ595">IF(A595="","",IF(INDEX(Table_Methods!A:F,MATCH(G595,Table_Methods!B:B,0),1)&lt;&gt;"BKFL7","",MAX(0,ROUND(BKFL7_CEB(AC595,AD595,AR595,F595,F595,J595),1))))</f>
        <v/>
      </c>
      <c r="AR595" s="96" t="str" cm="1">
        <f t="array" ref="AR595">IF(A595="","",IF(INDEX(Table_Methods!A:F,MATCH(G595,Table_Methods!B:B,0),1)&lt;&gt;"BKFL7","",MAX(0,ROUND(BKFL7_STR_NRK(AC595,K595,V595),1))))</f>
        <v/>
      </c>
      <c r="AS595" s="96" t="str" cm="1">
        <f t="array" ref="AS595">IF(A595="","",IF(INDEX(Table_Methods!A:F,MATCH(G595,Table_Methods!B:B,0),1)&lt;&gt;"BKFL7","",MAX(0,ROUND(BKFL7_STR_RCK(AB595,F595),1))))</f>
        <v/>
      </c>
      <c r="AT595" s="97" t="str" cm="1">
        <f t="array" ref="AT595">IF(A595="","",IF(INDEX(Table_Methods!A:F,MATCH(G595,Table_Methods!B:B,0),1)&lt;&gt;"BKFL8","",MAX(0,ROUND(BKFL8_CEB(AF595,Z595,AA595),1))))</f>
        <v/>
      </c>
      <c r="AU595" s="96" t="str" cm="1">
        <f t="array" ref="AU595">IF(A595="","",IF(INDEX(Table_Methods!A:F,MATCH(G595,Table_Methods!B:B,0),1)&lt;&gt;"BKFL8","",MAX(0,ROUND(BKFL8_STR_NRK(AC595,AD595,X595,Y595,Z595),1))))</f>
        <v/>
      </c>
      <c r="AV595" s="96" t="str" cm="1">
        <f t="array" ref="AV595">IF(A595="","",IF(INDEX(Table_Methods!A:F,MATCH(G595,Table_Methods!B:B,0),1)&lt;&gt;"BKFL8","",MAX(0,ROUND(BKFL8_STR_RCK(AB595,X595),1))))</f>
        <v/>
      </c>
      <c r="AW595" s="96" t="str" cm="1">
        <f t="array" ref="AW595">IF(A595="","",IF(INDEX(Table_Methods!A:F,MATCH(G595,Table_Methods!B:B,0),1)&lt;&gt;"BKFL9","",MAX(0,ROUND(BKFL9_STR_NRK(AC595,AD595,X595,Y595,Z595),1))))</f>
        <v/>
      </c>
      <c r="AX595" s="96" t="str" cm="1">
        <f t="array" ref="AX595">IF(A595="","",IF(INDEX(Table_Methods!A:F,MATCH(G595,Table_Methods!B:B,0),1)&lt;&gt;"BKFL9","",MAX(0,ROUND(BKFL9_STR_RCK(AB595,X595),1))))</f>
        <v/>
      </c>
    </row>
    <row r="596" spans="1:50" x14ac:dyDescent="0.25">
      <c r="A596" s="82" t="str">
        <f>IF(Input!A596="","",Input!A596)</f>
        <v/>
      </c>
      <c r="B596" s="82" t="str">
        <f>IF(Input!B596="","",Input!B596)</f>
        <v/>
      </c>
      <c r="C596" s="82" t="str">
        <f>IF(Input!D596="","",Input!D596)</f>
        <v/>
      </c>
      <c r="D596" s="82" t="str">
        <f>IF(Input!E596="","",Input!E596)</f>
        <v/>
      </c>
      <c r="E596" s="82" t="str">
        <f>IF(Input!F596="","",Input!F596)</f>
        <v/>
      </c>
      <c r="F596" s="82" t="str">
        <f>IF(Input!G596="","",Input!G596)</f>
        <v/>
      </c>
      <c r="G596" s="83" t="str">
        <f>IF(Input!H596="","",Input!H596)</f>
        <v/>
      </c>
      <c r="H596" s="82" t="str">
        <f>IF(Input!I596="","",Input!I596)</f>
        <v/>
      </c>
      <c r="I596" s="82" t="str">
        <f>IF(Input!J596="","",Input!J596)</f>
        <v/>
      </c>
      <c r="J596" s="82" t="str">
        <f>IF(Input!K596="","",Input!K596)</f>
        <v/>
      </c>
      <c r="K596" s="82" t="str">
        <f>IF(Input!L596="","",Input!L596)</f>
        <v/>
      </c>
      <c r="L596" s="70" t="str">
        <f>IF(B596="","",IF(B596="Box",4,IF(AND(Project!$B$12&gt;0,ISNUMBER(Project!$B$12)),Project!$B$12,12)))</f>
        <v/>
      </c>
      <c r="M596" s="66" t="str">
        <f t="shared" si="63"/>
        <v/>
      </c>
      <c r="N596" s="66" t="str">
        <f t="shared" si="64"/>
        <v/>
      </c>
      <c r="O596" s="67" t="str" cm="1">
        <f t="array" ref="O596">IF(A596="","",ROUND(IF(B596="Circular",Circular(M596),IF(B596="Box",Box(M596,N596),Elliptical(M596,N596))),3))</f>
        <v/>
      </c>
      <c r="P596" s="66" t="str">
        <f t="shared" si="65"/>
        <v/>
      </c>
      <c r="Q596" s="66" t="str" cm="1">
        <f t="array" ref="Q596">IF(M596="","",ROUND(W(M596),2))</f>
        <v/>
      </c>
      <c r="R596" s="66" t="str" cm="1">
        <f t="array" ref="R596">IF(M596="","",ROUND(Wb(Q596,M596),2))</f>
        <v/>
      </c>
      <c r="S596" s="66" t="str" cm="1">
        <f t="array" ref="S596">IF(R596="","",ROUND(K(R596,N596,L596),2))</f>
        <v/>
      </c>
      <c r="T596" s="66" t="str" cm="1">
        <f t="array" ref="T596">IF(S596="","",ROUND(K_3(S596,P596,L596),2))</f>
        <v/>
      </c>
      <c r="U596" s="66" t="str" cm="1">
        <f t="array" ref="U596">IF(S596="","",ROUND(Wt(I596,S596,L596),2))</f>
        <v/>
      </c>
      <c r="V596" s="92" t="str" cm="1">
        <f t="array" ref="V596">IF(A596="","",MAX(ROUND(L_B2(K596,N596),2),0))</f>
        <v/>
      </c>
      <c r="W596" s="92" t="str" cm="1">
        <f t="array" ref="W596">IF(A596="","",MAX(ROUND(L_Tc(K596,I596,N596),2),0))</f>
        <v/>
      </c>
      <c r="X596" s="92" t="str" cm="1">
        <f t="array" ref="X596">IF(N596="","",ROUND(L_Vc(K596,P596,N596),2))</f>
        <v/>
      </c>
      <c r="Y596" s="92" t="str">
        <f t="shared" si="66"/>
        <v/>
      </c>
      <c r="Z596" s="92" t="str">
        <f t="shared" si="67"/>
        <v/>
      </c>
      <c r="AA596" s="92" t="str">
        <f t="shared" si="68"/>
        <v/>
      </c>
      <c r="AB596" s="76" t="str" cm="1">
        <f t="array" ref="AB596">IF(A596="","",AREA_F(IF(RIGHT(G596,4)="ment",P596,I596),R596))</f>
        <v/>
      </c>
      <c r="AC596" s="76" t="str" cm="1">
        <f t="array" ref="AC596">IF(A596="","",ROUND(AREA_BC(R596,S596,N596,O596),2))</f>
        <v/>
      </c>
      <c r="AD596" s="76" t="str">
        <f t="shared" si="69"/>
        <v/>
      </c>
      <c r="AE596" s="76" t="str" cm="1">
        <f t="array" ref="AE596">IF(A596="","",ROUND(AREA_CT(S596,U596,I596),2))</f>
        <v/>
      </c>
      <c r="AF596" s="76" t="str" cm="1">
        <f t="array" ref="AF596">IF(A596="","",ROUND(AREA_VT(T596,U596,I596,P596),2))</f>
        <v/>
      </c>
      <c r="AG596" s="96" t="str" cm="1">
        <f t="array" ref="AG596">IF(A596="","",IF(INDEX(Table_Methods!A:F,MATCH(G596,Table_Methods!B:B,0),1)&lt;&gt;"BKFL1","",MAX(0,ROUND(BKFL1_CEB(AC596,AE596,AH596,F596,F596,J596),1))))</f>
        <v/>
      </c>
      <c r="AH596" s="96" t="str" cm="1">
        <f t="array" ref="AH596">IF(A596="","",IF(INDEX(Table_Methods!A:F,MATCH(G596,Table_Methods!B:B,0),1)&lt;&gt;"BKFL1","",MAX(0,ROUND(BKFL1_STR_NRK(AC596,AE596,K596,V596,W596),1))))</f>
        <v/>
      </c>
      <c r="AI596" s="96" t="str" cm="1">
        <f t="array" ref="AI596">IF(A596="","",IF(INDEX(Table_Methods!A:F,MATCH(G596,Table_Methods!B:B,0),1)&lt;&gt;"BKFL1","",MAX(0,ROUND(BKFL1_STR_RCK(AB596,F596),1))))</f>
        <v/>
      </c>
      <c r="AJ596" s="96" t="str" cm="1">
        <f t="array" ref="AJ596">IF(A596="","",IF(INDEX(Table_Methods!A:F,MATCH(G596,Table_Methods!B:B,0),1)&lt;&gt;"BKFL2","",MAX(0,ROUND(BKFL2_CEB(AC596,AD596,AK596,F596,F596,J596),1))))</f>
        <v/>
      </c>
      <c r="AK596" s="96" t="str" cm="1">
        <f t="array" ref="AK596">IF(A596="","",IF(INDEX(Table_Methods!A:F,MATCH(G596,Table_Methods!B:B,0),1)&lt;&gt;"BKFL2","",MAX(0,ROUND(BKFL2_STR_NRK(AC596,AD596,K596,V596,X596),1))))</f>
        <v/>
      </c>
      <c r="AL596" s="96" t="str" cm="1">
        <f t="array" ref="AL596">IF(A596="","",IF(INDEX(Table_Methods!A:F,MATCH(G596,Table_Methods!B:B,0),1)&lt;&gt;"BKFL2","",MAX(0,ROUND(BKFL2_STR_RCK(AB596,F596),1))))</f>
        <v/>
      </c>
      <c r="AM596" s="96" t="str" cm="1">
        <f t="array" ref="AM596">IF(A596="","",IF(INDEX(Table_Methods!A:F,MATCH(G596,Table_Methods!B:B,0),1)&lt;&gt;"BKFL3","",MAX(0,ROUND(BKFL3_STR(AC596+AE596,K596),1))))</f>
        <v/>
      </c>
      <c r="AN596" s="96" t="str" cm="1">
        <f t="array" ref="AN596">IF(A596="","",IF(INDEX(Table_Methods!A:F,MATCH(G596,Table_Methods!B:B,0),1)&lt;&gt;"BKFL6","",MAX(0,ROUND(BKFL6_CEB(AC596,AE596,AO596,F596,F596,J596),1))))</f>
        <v/>
      </c>
      <c r="AO596" s="97" t="str" cm="1">
        <f t="array" ref="AO596">IF(A596="","",IF(INDEX(Table_Methods!A:F,MATCH(G596,Table_Methods!B:B,0),1)&lt;&gt;"BKFL6","",MAX(0,ROUND(BKFL6_STR_NRK(AC596,K596,V596),1))))</f>
        <v/>
      </c>
      <c r="AP596" s="96" t="str" cm="1">
        <f t="array" ref="AP596">IF(A596="","",IF(INDEX(Table_Methods!A:F,MATCH(G596,Table_Methods!B:B,0),1)&lt;&gt;"BKFL6","",MAX(0,ROUND(BKFL6_STR_RCK(AB596,F596),1))))</f>
        <v/>
      </c>
      <c r="AQ596" s="97" t="str" cm="1">
        <f t="array" ref="AQ596">IF(A596="","",IF(INDEX(Table_Methods!A:F,MATCH(G596,Table_Methods!B:B,0),1)&lt;&gt;"BKFL7","",MAX(0,ROUND(BKFL7_CEB(AC596,AD596,AR596,F596,F596,J596),1))))</f>
        <v/>
      </c>
      <c r="AR596" s="96" t="str" cm="1">
        <f t="array" ref="AR596">IF(A596="","",IF(INDEX(Table_Methods!A:F,MATCH(G596,Table_Methods!B:B,0),1)&lt;&gt;"BKFL7","",MAX(0,ROUND(BKFL7_STR_NRK(AC596,K596,V596),1))))</f>
        <v/>
      </c>
      <c r="AS596" s="96" t="str" cm="1">
        <f t="array" ref="AS596">IF(A596="","",IF(INDEX(Table_Methods!A:F,MATCH(G596,Table_Methods!B:B,0),1)&lt;&gt;"BKFL7","",MAX(0,ROUND(BKFL7_STR_RCK(AB596,F596),1))))</f>
        <v/>
      </c>
      <c r="AT596" s="97" t="str" cm="1">
        <f t="array" ref="AT596">IF(A596="","",IF(INDEX(Table_Methods!A:F,MATCH(G596,Table_Methods!B:B,0),1)&lt;&gt;"BKFL8","",MAX(0,ROUND(BKFL8_CEB(AF596,Z596,AA596),1))))</f>
        <v/>
      </c>
      <c r="AU596" s="96" t="str" cm="1">
        <f t="array" ref="AU596">IF(A596="","",IF(INDEX(Table_Methods!A:F,MATCH(G596,Table_Methods!B:B,0),1)&lt;&gt;"BKFL8","",MAX(0,ROUND(BKFL8_STR_NRK(AC596,AD596,X596,Y596,Z596),1))))</f>
        <v/>
      </c>
      <c r="AV596" s="96" t="str" cm="1">
        <f t="array" ref="AV596">IF(A596="","",IF(INDEX(Table_Methods!A:F,MATCH(G596,Table_Methods!B:B,0),1)&lt;&gt;"BKFL8","",MAX(0,ROUND(BKFL8_STR_RCK(AB596,X596),1))))</f>
        <v/>
      </c>
      <c r="AW596" s="96" t="str" cm="1">
        <f t="array" ref="AW596">IF(A596="","",IF(INDEX(Table_Methods!A:F,MATCH(G596,Table_Methods!B:B,0),1)&lt;&gt;"BKFL9","",MAX(0,ROUND(BKFL9_STR_NRK(AC596,AD596,X596,Y596,Z596),1))))</f>
        <v/>
      </c>
      <c r="AX596" s="96" t="str" cm="1">
        <f t="array" ref="AX596">IF(A596="","",IF(INDEX(Table_Methods!A:F,MATCH(G596,Table_Methods!B:B,0),1)&lt;&gt;"BKFL9","",MAX(0,ROUND(BKFL9_STR_RCK(AB596,X596),1))))</f>
        <v/>
      </c>
    </row>
    <row r="597" spans="1:50" x14ac:dyDescent="0.25">
      <c r="A597" s="82" t="str">
        <f>IF(Input!A597="","",Input!A597)</f>
        <v/>
      </c>
      <c r="B597" s="82" t="str">
        <f>IF(Input!B597="","",Input!B597)</f>
        <v/>
      </c>
      <c r="C597" s="82" t="str">
        <f>IF(Input!D597="","",Input!D597)</f>
        <v/>
      </c>
      <c r="D597" s="82" t="str">
        <f>IF(Input!E597="","",Input!E597)</f>
        <v/>
      </c>
      <c r="E597" s="82" t="str">
        <f>IF(Input!F597="","",Input!F597)</f>
        <v/>
      </c>
      <c r="F597" s="82" t="str">
        <f>IF(Input!G597="","",Input!G597)</f>
        <v/>
      </c>
      <c r="G597" s="83" t="str">
        <f>IF(Input!H597="","",Input!H597)</f>
        <v/>
      </c>
      <c r="H597" s="82" t="str">
        <f>IF(Input!I597="","",Input!I597)</f>
        <v/>
      </c>
      <c r="I597" s="82" t="str">
        <f>IF(Input!J597="","",Input!J597)</f>
        <v/>
      </c>
      <c r="J597" s="82" t="str">
        <f>IF(Input!K597="","",Input!K597)</f>
        <v/>
      </c>
      <c r="K597" s="82" t="str">
        <f>IF(Input!L597="","",Input!L597)</f>
        <v/>
      </c>
      <c r="L597" s="70" t="str">
        <f>IF(B597="","",IF(B597="Box",4,IF(AND(Project!$B$12&gt;0,ISNUMBER(Project!$B$12)),Project!$B$12,12)))</f>
        <v/>
      </c>
      <c r="M597" s="66" t="str">
        <f t="shared" si="63"/>
        <v/>
      </c>
      <c r="N597" s="66" t="str">
        <f t="shared" si="64"/>
        <v/>
      </c>
      <c r="O597" s="67" t="str" cm="1">
        <f t="array" ref="O597">IF(A597="","",ROUND(IF(B597="Circular",Circular(M597),IF(B597="Box",Box(M597,N597),Elliptical(M597,N597))),3))</f>
        <v/>
      </c>
      <c r="P597" s="66" t="str">
        <f t="shared" si="65"/>
        <v/>
      </c>
      <c r="Q597" s="66" t="str" cm="1">
        <f t="array" ref="Q597">IF(M597="","",ROUND(W(M597),2))</f>
        <v/>
      </c>
      <c r="R597" s="66" t="str" cm="1">
        <f t="array" ref="R597">IF(M597="","",ROUND(Wb(Q597,M597),2))</f>
        <v/>
      </c>
      <c r="S597" s="66" t="str" cm="1">
        <f t="array" ref="S597">IF(R597="","",ROUND(K(R597,N597,L597),2))</f>
        <v/>
      </c>
      <c r="T597" s="66" t="str" cm="1">
        <f t="array" ref="T597">IF(S597="","",ROUND(K_3(S597,P597,L597),2))</f>
        <v/>
      </c>
      <c r="U597" s="66" t="str" cm="1">
        <f t="array" ref="U597">IF(S597="","",ROUND(Wt(I597,S597,L597),2))</f>
        <v/>
      </c>
      <c r="V597" s="92" t="str" cm="1">
        <f t="array" ref="V597">IF(A597="","",MAX(ROUND(L_B2(K597,N597),2),0))</f>
        <v/>
      </c>
      <c r="W597" s="92" t="str" cm="1">
        <f t="array" ref="W597">IF(A597="","",MAX(ROUND(L_Tc(K597,I597,N597),2),0))</f>
        <v/>
      </c>
      <c r="X597" s="92" t="str" cm="1">
        <f t="array" ref="X597">IF(N597="","",ROUND(L_Vc(K597,P597,N597),2))</f>
        <v/>
      </c>
      <c r="Y597" s="92" t="str">
        <f t="shared" si="66"/>
        <v/>
      </c>
      <c r="Z597" s="92" t="str">
        <f t="shared" si="67"/>
        <v/>
      </c>
      <c r="AA597" s="92" t="str">
        <f t="shared" si="68"/>
        <v/>
      </c>
      <c r="AB597" s="76" t="str" cm="1">
        <f t="array" ref="AB597">IF(A597="","",AREA_F(IF(RIGHT(G597,4)="ment",P597,I597),R597))</f>
        <v/>
      </c>
      <c r="AC597" s="76" t="str" cm="1">
        <f t="array" ref="AC597">IF(A597="","",ROUND(AREA_BC(R597,S597,N597,O597),2))</f>
        <v/>
      </c>
      <c r="AD597" s="76" t="str">
        <f t="shared" si="69"/>
        <v/>
      </c>
      <c r="AE597" s="76" t="str" cm="1">
        <f t="array" ref="AE597">IF(A597="","",ROUND(AREA_CT(S597,U597,I597),2))</f>
        <v/>
      </c>
      <c r="AF597" s="76" t="str" cm="1">
        <f t="array" ref="AF597">IF(A597="","",ROUND(AREA_VT(T597,U597,I597,P597),2))</f>
        <v/>
      </c>
      <c r="AG597" s="96" t="str" cm="1">
        <f t="array" ref="AG597">IF(A597="","",IF(INDEX(Table_Methods!A:F,MATCH(G597,Table_Methods!B:B,0),1)&lt;&gt;"BKFL1","",MAX(0,ROUND(BKFL1_CEB(AC597,AE597,AH597,F597,F597,J597),1))))</f>
        <v/>
      </c>
      <c r="AH597" s="96" t="str" cm="1">
        <f t="array" ref="AH597">IF(A597="","",IF(INDEX(Table_Methods!A:F,MATCH(G597,Table_Methods!B:B,0),1)&lt;&gt;"BKFL1","",MAX(0,ROUND(BKFL1_STR_NRK(AC597,AE597,K597,V597,W597),1))))</f>
        <v/>
      </c>
      <c r="AI597" s="96" t="str" cm="1">
        <f t="array" ref="AI597">IF(A597="","",IF(INDEX(Table_Methods!A:F,MATCH(G597,Table_Methods!B:B,0),1)&lt;&gt;"BKFL1","",MAX(0,ROUND(BKFL1_STR_RCK(AB597,F597),1))))</f>
        <v/>
      </c>
      <c r="AJ597" s="96" t="str" cm="1">
        <f t="array" ref="AJ597">IF(A597="","",IF(INDEX(Table_Methods!A:F,MATCH(G597,Table_Methods!B:B,0),1)&lt;&gt;"BKFL2","",MAX(0,ROUND(BKFL2_CEB(AC597,AD597,AK597,F597,F597,J597),1))))</f>
        <v/>
      </c>
      <c r="AK597" s="96" t="str" cm="1">
        <f t="array" ref="AK597">IF(A597="","",IF(INDEX(Table_Methods!A:F,MATCH(G597,Table_Methods!B:B,0),1)&lt;&gt;"BKFL2","",MAX(0,ROUND(BKFL2_STR_NRK(AC597,AD597,K597,V597,X597),1))))</f>
        <v/>
      </c>
      <c r="AL597" s="96" t="str" cm="1">
        <f t="array" ref="AL597">IF(A597="","",IF(INDEX(Table_Methods!A:F,MATCH(G597,Table_Methods!B:B,0),1)&lt;&gt;"BKFL2","",MAX(0,ROUND(BKFL2_STR_RCK(AB597,F597),1))))</f>
        <v/>
      </c>
      <c r="AM597" s="96" t="str" cm="1">
        <f t="array" ref="AM597">IF(A597="","",IF(INDEX(Table_Methods!A:F,MATCH(G597,Table_Methods!B:B,0),1)&lt;&gt;"BKFL3","",MAX(0,ROUND(BKFL3_STR(AC597+AE597,K597),1))))</f>
        <v/>
      </c>
      <c r="AN597" s="96" t="str" cm="1">
        <f t="array" ref="AN597">IF(A597="","",IF(INDEX(Table_Methods!A:F,MATCH(G597,Table_Methods!B:B,0),1)&lt;&gt;"BKFL6","",MAX(0,ROUND(BKFL6_CEB(AC597,AE597,AO597,F597,F597,J597),1))))</f>
        <v/>
      </c>
      <c r="AO597" s="97" t="str" cm="1">
        <f t="array" ref="AO597">IF(A597="","",IF(INDEX(Table_Methods!A:F,MATCH(G597,Table_Methods!B:B,0),1)&lt;&gt;"BKFL6","",MAX(0,ROUND(BKFL6_STR_NRK(AC597,K597,V597),1))))</f>
        <v/>
      </c>
      <c r="AP597" s="96" t="str" cm="1">
        <f t="array" ref="AP597">IF(A597="","",IF(INDEX(Table_Methods!A:F,MATCH(G597,Table_Methods!B:B,0),1)&lt;&gt;"BKFL6","",MAX(0,ROUND(BKFL6_STR_RCK(AB597,F597),1))))</f>
        <v/>
      </c>
      <c r="AQ597" s="97" t="str" cm="1">
        <f t="array" ref="AQ597">IF(A597="","",IF(INDEX(Table_Methods!A:F,MATCH(G597,Table_Methods!B:B,0),1)&lt;&gt;"BKFL7","",MAX(0,ROUND(BKFL7_CEB(AC597,AD597,AR597,F597,F597,J597),1))))</f>
        <v/>
      </c>
      <c r="AR597" s="96" t="str" cm="1">
        <f t="array" ref="AR597">IF(A597="","",IF(INDEX(Table_Methods!A:F,MATCH(G597,Table_Methods!B:B,0),1)&lt;&gt;"BKFL7","",MAX(0,ROUND(BKFL7_STR_NRK(AC597,K597,V597),1))))</f>
        <v/>
      </c>
      <c r="AS597" s="96" t="str" cm="1">
        <f t="array" ref="AS597">IF(A597="","",IF(INDEX(Table_Methods!A:F,MATCH(G597,Table_Methods!B:B,0),1)&lt;&gt;"BKFL7","",MAX(0,ROUND(BKFL7_STR_RCK(AB597,F597),1))))</f>
        <v/>
      </c>
      <c r="AT597" s="97" t="str" cm="1">
        <f t="array" ref="AT597">IF(A597="","",IF(INDEX(Table_Methods!A:F,MATCH(G597,Table_Methods!B:B,0),1)&lt;&gt;"BKFL8","",MAX(0,ROUND(BKFL8_CEB(AF597,Z597,AA597),1))))</f>
        <v/>
      </c>
      <c r="AU597" s="96" t="str" cm="1">
        <f t="array" ref="AU597">IF(A597="","",IF(INDEX(Table_Methods!A:F,MATCH(G597,Table_Methods!B:B,0),1)&lt;&gt;"BKFL8","",MAX(0,ROUND(BKFL8_STR_NRK(AC597,AD597,X597,Y597,Z597),1))))</f>
        <v/>
      </c>
      <c r="AV597" s="96" t="str" cm="1">
        <f t="array" ref="AV597">IF(A597="","",IF(INDEX(Table_Methods!A:F,MATCH(G597,Table_Methods!B:B,0),1)&lt;&gt;"BKFL8","",MAX(0,ROUND(BKFL8_STR_RCK(AB597,X597),1))))</f>
        <v/>
      </c>
      <c r="AW597" s="96" t="str" cm="1">
        <f t="array" ref="AW597">IF(A597="","",IF(INDEX(Table_Methods!A:F,MATCH(G597,Table_Methods!B:B,0),1)&lt;&gt;"BKFL9","",MAX(0,ROUND(BKFL9_STR_NRK(AC597,AD597,X597,Y597,Z597),1))))</f>
        <v/>
      </c>
      <c r="AX597" s="96" t="str" cm="1">
        <f t="array" ref="AX597">IF(A597="","",IF(INDEX(Table_Methods!A:F,MATCH(G597,Table_Methods!B:B,0),1)&lt;&gt;"BKFL9","",MAX(0,ROUND(BKFL9_STR_RCK(AB597,X597),1))))</f>
        <v/>
      </c>
    </row>
    <row r="598" spans="1:50" x14ac:dyDescent="0.25">
      <c r="A598" s="82" t="str">
        <f>IF(Input!A598="","",Input!A598)</f>
        <v/>
      </c>
      <c r="B598" s="82" t="str">
        <f>IF(Input!B598="","",Input!B598)</f>
        <v/>
      </c>
      <c r="C598" s="82" t="str">
        <f>IF(Input!D598="","",Input!D598)</f>
        <v/>
      </c>
      <c r="D598" s="82" t="str">
        <f>IF(Input!E598="","",Input!E598)</f>
        <v/>
      </c>
      <c r="E598" s="82" t="str">
        <f>IF(Input!F598="","",Input!F598)</f>
        <v/>
      </c>
      <c r="F598" s="82" t="str">
        <f>IF(Input!G598="","",Input!G598)</f>
        <v/>
      </c>
      <c r="G598" s="83" t="str">
        <f>IF(Input!H598="","",Input!H598)</f>
        <v/>
      </c>
      <c r="H598" s="82" t="str">
        <f>IF(Input!I598="","",Input!I598)</f>
        <v/>
      </c>
      <c r="I598" s="82" t="str">
        <f>IF(Input!J598="","",Input!J598)</f>
        <v/>
      </c>
      <c r="J598" s="82" t="str">
        <f>IF(Input!K598="","",Input!K598)</f>
        <v/>
      </c>
      <c r="K598" s="82" t="str">
        <f>IF(Input!L598="","",Input!L598)</f>
        <v/>
      </c>
      <c r="L598" s="70" t="str">
        <f>IF(B598="","",IF(B598="Box",4,IF(AND(Project!$B$12&gt;0,ISNUMBER(Project!$B$12)),Project!$B$12,12)))</f>
        <v/>
      </c>
      <c r="M598" s="66" t="str">
        <f t="shared" si="63"/>
        <v/>
      </c>
      <c r="N598" s="66" t="str">
        <f t="shared" si="64"/>
        <v/>
      </c>
      <c r="O598" s="67" t="str" cm="1">
        <f t="array" ref="O598">IF(A598="","",ROUND(IF(B598="Circular",Circular(M598),IF(B598="Box",Box(M598,N598),Elliptical(M598,N598))),3))</f>
        <v/>
      </c>
      <c r="P598" s="66" t="str">
        <f t="shared" si="65"/>
        <v/>
      </c>
      <c r="Q598" s="66" t="str" cm="1">
        <f t="array" ref="Q598">IF(M598="","",ROUND(W(M598),2))</f>
        <v/>
      </c>
      <c r="R598" s="66" t="str" cm="1">
        <f t="array" ref="R598">IF(M598="","",ROUND(Wb(Q598,M598),2))</f>
        <v/>
      </c>
      <c r="S598" s="66" t="str" cm="1">
        <f t="array" ref="S598">IF(R598="","",ROUND(K(R598,N598,L598),2))</f>
        <v/>
      </c>
      <c r="T598" s="66" t="str" cm="1">
        <f t="array" ref="T598">IF(S598="","",ROUND(K_3(S598,P598,L598),2))</f>
        <v/>
      </c>
      <c r="U598" s="66" t="str" cm="1">
        <f t="array" ref="U598">IF(S598="","",ROUND(Wt(I598,S598,L598),2))</f>
        <v/>
      </c>
      <c r="V598" s="92" t="str" cm="1">
        <f t="array" ref="V598">IF(A598="","",MAX(ROUND(L_B2(K598,N598),2),0))</f>
        <v/>
      </c>
      <c r="W598" s="92" t="str" cm="1">
        <f t="array" ref="W598">IF(A598="","",MAX(ROUND(L_Tc(K598,I598,N598),2),0))</f>
        <v/>
      </c>
      <c r="X598" s="92" t="str" cm="1">
        <f t="array" ref="X598">IF(N598="","",ROUND(L_Vc(K598,P598,N598),2))</f>
        <v/>
      </c>
      <c r="Y598" s="92" t="str">
        <f t="shared" si="66"/>
        <v/>
      </c>
      <c r="Z598" s="92" t="str">
        <f t="shared" si="67"/>
        <v/>
      </c>
      <c r="AA598" s="92" t="str">
        <f t="shared" si="68"/>
        <v/>
      </c>
      <c r="AB598" s="76" t="str" cm="1">
        <f t="array" ref="AB598">IF(A598="","",AREA_F(IF(RIGHT(G598,4)="ment",P598,I598),R598))</f>
        <v/>
      </c>
      <c r="AC598" s="76" t="str" cm="1">
        <f t="array" ref="AC598">IF(A598="","",ROUND(AREA_BC(R598,S598,N598,O598),2))</f>
        <v/>
      </c>
      <c r="AD598" s="76" t="str">
        <f t="shared" si="69"/>
        <v/>
      </c>
      <c r="AE598" s="76" t="str" cm="1">
        <f t="array" ref="AE598">IF(A598="","",ROUND(AREA_CT(S598,U598,I598),2))</f>
        <v/>
      </c>
      <c r="AF598" s="76" t="str" cm="1">
        <f t="array" ref="AF598">IF(A598="","",ROUND(AREA_VT(T598,U598,I598,P598),2))</f>
        <v/>
      </c>
      <c r="AG598" s="96" t="str" cm="1">
        <f t="array" ref="AG598">IF(A598="","",IF(INDEX(Table_Methods!A:F,MATCH(G598,Table_Methods!B:B,0),1)&lt;&gt;"BKFL1","",MAX(0,ROUND(BKFL1_CEB(AC598,AE598,AH598,F598,F598,J598),1))))</f>
        <v/>
      </c>
      <c r="AH598" s="96" t="str" cm="1">
        <f t="array" ref="AH598">IF(A598="","",IF(INDEX(Table_Methods!A:F,MATCH(G598,Table_Methods!B:B,0),1)&lt;&gt;"BKFL1","",MAX(0,ROUND(BKFL1_STR_NRK(AC598,AE598,K598,V598,W598),1))))</f>
        <v/>
      </c>
      <c r="AI598" s="96" t="str" cm="1">
        <f t="array" ref="AI598">IF(A598="","",IF(INDEX(Table_Methods!A:F,MATCH(G598,Table_Methods!B:B,0),1)&lt;&gt;"BKFL1","",MAX(0,ROUND(BKFL1_STR_RCK(AB598,F598),1))))</f>
        <v/>
      </c>
      <c r="AJ598" s="96" t="str" cm="1">
        <f t="array" ref="AJ598">IF(A598="","",IF(INDEX(Table_Methods!A:F,MATCH(G598,Table_Methods!B:B,0),1)&lt;&gt;"BKFL2","",MAX(0,ROUND(BKFL2_CEB(AC598,AD598,AK598,F598,F598,J598),1))))</f>
        <v/>
      </c>
      <c r="AK598" s="96" t="str" cm="1">
        <f t="array" ref="AK598">IF(A598="","",IF(INDEX(Table_Methods!A:F,MATCH(G598,Table_Methods!B:B,0),1)&lt;&gt;"BKFL2","",MAX(0,ROUND(BKFL2_STR_NRK(AC598,AD598,K598,V598,X598),1))))</f>
        <v/>
      </c>
      <c r="AL598" s="96" t="str" cm="1">
        <f t="array" ref="AL598">IF(A598="","",IF(INDEX(Table_Methods!A:F,MATCH(G598,Table_Methods!B:B,0),1)&lt;&gt;"BKFL2","",MAX(0,ROUND(BKFL2_STR_RCK(AB598,F598),1))))</f>
        <v/>
      </c>
      <c r="AM598" s="96" t="str" cm="1">
        <f t="array" ref="AM598">IF(A598="","",IF(INDEX(Table_Methods!A:F,MATCH(G598,Table_Methods!B:B,0),1)&lt;&gt;"BKFL3","",MAX(0,ROUND(BKFL3_STR(AC598+AE598,K598),1))))</f>
        <v/>
      </c>
      <c r="AN598" s="96" t="str" cm="1">
        <f t="array" ref="AN598">IF(A598="","",IF(INDEX(Table_Methods!A:F,MATCH(G598,Table_Methods!B:B,0),1)&lt;&gt;"BKFL6","",MAX(0,ROUND(BKFL6_CEB(AC598,AE598,AO598,F598,F598,J598),1))))</f>
        <v/>
      </c>
      <c r="AO598" s="97" t="str" cm="1">
        <f t="array" ref="AO598">IF(A598="","",IF(INDEX(Table_Methods!A:F,MATCH(G598,Table_Methods!B:B,0),1)&lt;&gt;"BKFL6","",MAX(0,ROUND(BKFL6_STR_NRK(AC598,K598,V598),1))))</f>
        <v/>
      </c>
      <c r="AP598" s="96" t="str" cm="1">
        <f t="array" ref="AP598">IF(A598="","",IF(INDEX(Table_Methods!A:F,MATCH(G598,Table_Methods!B:B,0),1)&lt;&gt;"BKFL6","",MAX(0,ROUND(BKFL6_STR_RCK(AB598,F598),1))))</f>
        <v/>
      </c>
      <c r="AQ598" s="97" t="str" cm="1">
        <f t="array" ref="AQ598">IF(A598="","",IF(INDEX(Table_Methods!A:F,MATCH(G598,Table_Methods!B:B,0),1)&lt;&gt;"BKFL7","",MAX(0,ROUND(BKFL7_CEB(AC598,AD598,AR598,F598,F598,J598),1))))</f>
        <v/>
      </c>
      <c r="AR598" s="96" t="str" cm="1">
        <f t="array" ref="AR598">IF(A598="","",IF(INDEX(Table_Methods!A:F,MATCH(G598,Table_Methods!B:B,0),1)&lt;&gt;"BKFL7","",MAX(0,ROUND(BKFL7_STR_NRK(AC598,K598,V598),1))))</f>
        <v/>
      </c>
      <c r="AS598" s="96" t="str" cm="1">
        <f t="array" ref="AS598">IF(A598="","",IF(INDEX(Table_Methods!A:F,MATCH(G598,Table_Methods!B:B,0),1)&lt;&gt;"BKFL7","",MAX(0,ROUND(BKFL7_STR_RCK(AB598,F598),1))))</f>
        <v/>
      </c>
      <c r="AT598" s="97" t="str" cm="1">
        <f t="array" ref="AT598">IF(A598="","",IF(INDEX(Table_Methods!A:F,MATCH(G598,Table_Methods!B:B,0),1)&lt;&gt;"BKFL8","",MAX(0,ROUND(BKFL8_CEB(AF598,Z598,AA598),1))))</f>
        <v/>
      </c>
      <c r="AU598" s="96" t="str" cm="1">
        <f t="array" ref="AU598">IF(A598="","",IF(INDEX(Table_Methods!A:F,MATCH(G598,Table_Methods!B:B,0),1)&lt;&gt;"BKFL8","",MAX(0,ROUND(BKFL8_STR_NRK(AC598,AD598,X598,Y598,Z598),1))))</f>
        <v/>
      </c>
      <c r="AV598" s="96" t="str" cm="1">
        <f t="array" ref="AV598">IF(A598="","",IF(INDEX(Table_Methods!A:F,MATCH(G598,Table_Methods!B:B,0),1)&lt;&gt;"BKFL8","",MAX(0,ROUND(BKFL8_STR_RCK(AB598,X598),1))))</f>
        <v/>
      </c>
      <c r="AW598" s="96" t="str" cm="1">
        <f t="array" ref="AW598">IF(A598="","",IF(INDEX(Table_Methods!A:F,MATCH(G598,Table_Methods!B:B,0),1)&lt;&gt;"BKFL9","",MAX(0,ROUND(BKFL9_STR_NRK(AC598,AD598,X598,Y598,Z598),1))))</f>
        <v/>
      </c>
      <c r="AX598" s="96" t="str" cm="1">
        <f t="array" ref="AX598">IF(A598="","",IF(INDEX(Table_Methods!A:F,MATCH(G598,Table_Methods!B:B,0),1)&lt;&gt;"BKFL9","",MAX(0,ROUND(BKFL9_STR_RCK(AB598,X598),1))))</f>
        <v/>
      </c>
    </row>
    <row r="599" spans="1:50" x14ac:dyDescent="0.25">
      <c r="A599" s="82" t="str">
        <f>IF(Input!A599="","",Input!A599)</f>
        <v/>
      </c>
      <c r="B599" s="82" t="str">
        <f>IF(Input!B599="","",Input!B599)</f>
        <v/>
      </c>
      <c r="C599" s="82" t="str">
        <f>IF(Input!D599="","",Input!D599)</f>
        <v/>
      </c>
      <c r="D599" s="82" t="str">
        <f>IF(Input!E599="","",Input!E599)</f>
        <v/>
      </c>
      <c r="E599" s="82" t="str">
        <f>IF(Input!F599="","",Input!F599)</f>
        <v/>
      </c>
      <c r="F599" s="82" t="str">
        <f>IF(Input!G599="","",Input!G599)</f>
        <v/>
      </c>
      <c r="G599" s="83" t="str">
        <f>IF(Input!H599="","",Input!H599)</f>
        <v/>
      </c>
      <c r="H599" s="82" t="str">
        <f>IF(Input!I599="","",Input!I599)</f>
        <v/>
      </c>
      <c r="I599" s="82" t="str">
        <f>IF(Input!J599="","",Input!J599)</f>
        <v/>
      </c>
      <c r="J599" s="82" t="str">
        <f>IF(Input!K599="","",Input!K599)</f>
        <v/>
      </c>
      <c r="K599" s="82" t="str">
        <f>IF(Input!L599="","",Input!L599)</f>
        <v/>
      </c>
      <c r="L599" s="70" t="str">
        <f>IF(B599="","",IF(B599="Box",4,IF(AND(Project!$B$12&gt;0,ISNUMBER(Project!$B$12)),Project!$B$12,12)))</f>
        <v/>
      </c>
      <c r="M599" s="66" t="str">
        <f t="shared" si="63"/>
        <v/>
      </c>
      <c r="N599" s="66" t="str">
        <f t="shared" si="64"/>
        <v/>
      </c>
      <c r="O599" s="67" t="str" cm="1">
        <f t="array" ref="O599">IF(A599="","",ROUND(IF(B599="Circular",Circular(M599),IF(B599="Box",Box(M599,N599),Elliptical(M599,N599))),3))</f>
        <v/>
      </c>
      <c r="P599" s="66" t="str">
        <f t="shared" si="65"/>
        <v/>
      </c>
      <c r="Q599" s="66" t="str" cm="1">
        <f t="array" ref="Q599">IF(M599="","",ROUND(W(M599),2))</f>
        <v/>
      </c>
      <c r="R599" s="66" t="str" cm="1">
        <f t="array" ref="R599">IF(M599="","",ROUND(Wb(Q599,M599),2))</f>
        <v/>
      </c>
      <c r="S599" s="66" t="str" cm="1">
        <f t="array" ref="S599">IF(R599="","",ROUND(K(R599,N599,L599),2))</f>
        <v/>
      </c>
      <c r="T599" s="66" t="str" cm="1">
        <f t="array" ref="T599">IF(S599="","",ROUND(K_3(S599,P599,L599),2))</f>
        <v/>
      </c>
      <c r="U599" s="66" t="str" cm="1">
        <f t="array" ref="U599">IF(S599="","",ROUND(Wt(I599,S599,L599),2))</f>
        <v/>
      </c>
      <c r="V599" s="92" t="str" cm="1">
        <f t="array" ref="V599">IF(A599="","",MAX(ROUND(L_B2(K599,N599),2),0))</f>
        <v/>
      </c>
      <c r="W599" s="92" t="str" cm="1">
        <f t="array" ref="W599">IF(A599="","",MAX(ROUND(L_Tc(K599,I599,N599),2),0))</f>
        <v/>
      </c>
      <c r="X599" s="92" t="str" cm="1">
        <f t="array" ref="X599">IF(N599="","",ROUND(L_Vc(K599,P599,N599),2))</f>
        <v/>
      </c>
      <c r="Y599" s="92" t="str">
        <f t="shared" si="66"/>
        <v/>
      </c>
      <c r="Z599" s="92" t="str">
        <f t="shared" si="67"/>
        <v/>
      </c>
      <c r="AA599" s="92" t="str">
        <f t="shared" si="68"/>
        <v/>
      </c>
      <c r="AB599" s="76" t="str" cm="1">
        <f t="array" ref="AB599">IF(A599="","",AREA_F(IF(RIGHT(G599,4)="ment",P599,I599),R599))</f>
        <v/>
      </c>
      <c r="AC599" s="76" t="str" cm="1">
        <f t="array" ref="AC599">IF(A599="","",ROUND(AREA_BC(R599,S599,N599,O599),2))</f>
        <v/>
      </c>
      <c r="AD599" s="76" t="str">
        <f t="shared" si="69"/>
        <v/>
      </c>
      <c r="AE599" s="76" t="str" cm="1">
        <f t="array" ref="AE599">IF(A599="","",ROUND(AREA_CT(S599,U599,I599),2))</f>
        <v/>
      </c>
      <c r="AF599" s="76" t="str" cm="1">
        <f t="array" ref="AF599">IF(A599="","",ROUND(AREA_VT(T599,U599,I599,P599),2))</f>
        <v/>
      </c>
      <c r="AG599" s="96" t="str" cm="1">
        <f t="array" ref="AG599">IF(A599="","",IF(INDEX(Table_Methods!A:F,MATCH(G599,Table_Methods!B:B,0),1)&lt;&gt;"BKFL1","",MAX(0,ROUND(BKFL1_CEB(AC599,AE599,AH599,F599,F599,J599),1))))</f>
        <v/>
      </c>
      <c r="AH599" s="96" t="str" cm="1">
        <f t="array" ref="AH599">IF(A599="","",IF(INDEX(Table_Methods!A:F,MATCH(G599,Table_Methods!B:B,0),1)&lt;&gt;"BKFL1","",MAX(0,ROUND(BKFL1_STR_NRK(AC599,AE599,K599,V599,W599),1))))</f>
        <v/>
      </c>
      <c r="AI599" s="96" t="str" cm="1">
        <f t="array" ref="AI599">IF(A599="","",IF(INDEX(Table_Methods!A:F,MATCH(G599,Table_Methods!B:B,0),1)&lt;&gt;"BKFL1","",MAX(0,ROUND(BKFL1_STR_RCK(AB599,F599),1))))</f>
        <v/>
      </c>
      <c r="AJ599" s="96" t="str" cm="1">
        <f t="array" ref="AJ599">IF(A599="","",IF(INDEX(Table_Methods!A:F,MATCH(G599,Table_Methods!B:B,0),1)&lt;&gt;"BKFL2","",MAX(0,ROUND(BKFL2_CEB(AC599,AD599,AK599,F599,F599,J599),1))))</f>
        <v/>
      </c>
      <c r="AK599" s="96" t="str" cm="1">
        <f t="array" ref="AK599">IF(A599="","",IF(INDEX(Table_Methods!A:F,MATCH(G599,Table_Methods!B:B,0),1)&lt;&gt;"BKFL2","",MAX(0,ROUND(BKFL2_STR_NRK(AC599,AD599,K599,V599,X599),1))))</f>
        <v/>
      </c>
      <c r="AL599" s="96" t="str" cm="1">
        <f t="array" ref="AL599">IF(A599="","",IF(INDEX(Table_Methods!A:F,MATCH(G599,Table_Methods!B:B,0),1)&lt;&gt;"BKFL2","",MAX(0,ROUND(BKFL2_STR_RCK(AB599,F599),1))))</f>
        <v/>
      </c>
      <c r="AM599" s="96" t="str" cm="1">
        <f t="array" ref="AM599">IF(A599="","",IF(INDEX(Table_Methods!A:F,MATCH(G599,Table_Methods!B:B,0),1)&lt;&gt;"BKFL3","",MAX(0,ROUND(BKFL3_STR(AC599+AE599,K599),1))))</f>
        <v/>
      </c>
      <c r="AN599" s="96" t="str" cm="1">
        <f t="array" ref="AN599">IF(A599="","",IF(INDEX(Table_Methods!A:F,MATCH(G599,Table_Methods!B:B,0),1)&lt;&gt;"BKFL6","",MAX(0,ROUND(BKFL6_CEB(AC599,AE599,AO599,F599,F599,J599),1))))</f>
        <v/>
      </c>
      <c r="AO599" s="97" t="str" cm="1">
        <f t="array" ref="AO599">IF(A599="","",IF(INDEX(Table_Methods!A:F,MATCH(G599,Table_Methods!B:B,0),1)&lt;&gt;"BKFL6","",MAX(0,ROUND(BKFL6_STR_NRK(AC599,K599,V599),1))))</f>
        <v/>
      </c>
      <c r="AP599" s="96" t="str" cm="1">
        <f t="array" ref="AP599">IF(A599="","",IF(INDEX(Table_Methods!A:F,MATCH(G599,Table_Methods!B:B,0),1)&lt;&gt;"BKFL6","",MAX(0,ROUND(BKFL6_STR_RCK(AB599,F599),1))))</f>
        <v/>
      </c>
      <c r="AQ599" s="97" t="str" cm="1">
        <f t="array" ref="AQ599">IF(A599="","",IF(INDEX(Table_Methods!A:F,MATCH(G599,Table_Methods!B:B,0),1)&lt;&gt;"BKFL7","",MAX(0,ROUND(BKFL7_CEB(AC599,AD599,AR599,F599,F599,J599),1))))</f>
        <v/>
      </c>
      <c r="AR599" s="96" t="str" cm="1">
        <f t="array" ref="AR599">IF(A599="","",IF(INDEX(Table_Methods!A:F,MATCH(G599,Table_Methods!B:B,0),1)&lt;&gt;"BKFL7","",MAX(0,ROUND(BKFL7_STR_NRK(AC599,K599,V599),1))))</f>
        <v/>
      </c>
      <c r="AS599" s="96" t="str" cm="1">
        <f t="array" ref="AS599">IF(A599="","",IF(INDEX(Table_Methods!A:F,MATCH(G599,Table_Methods!B:B,0),1)&lt;&gt;"BKFL7","",MAX(0,ROUND(BKFL7_STR_RCK(AB599,F599),1))))</f>
        <v/>
      </c>
      <c r="AT599" s="97" t="str" cm="1">
        <f t="array" ref="AT599">IF(A599="","",IF(INDEX(Table_Methods!A:F,MATCH(G599,Table_Methods!B:B,0),1)&lt;&gt;"BKFL8","",MAX(0,ROUND(BKFL8_CEB(AF599,Z599,AA599),1))))</f>
        <v/>
      </c>
      <c r="AU599" s="96" t="str" cm="1">
        <f t="array" ref="AU599">IF(A599="","",IF(INDEX(Table_Methods!A:F,MATCH(G599,Table_Methods!B:B,0),1)&lt;&gt;"BKFL8","",MAX(0,ROUND(BKFL8_STR_NRK(AC599,AD599,X599,Y599,Z599),1))))</f>
        <v/>
      </c>
      <c r="AV599" s="96" t="str" cm="1">
        <f t="array" ref="AV599">IF(A599="","",IF(INDEX(Table_Methods!A:F,MATCH(G599,Table_Methods!B:B,0),1)&lt;&gt;"BKFL8","",MAX(0,ROUND(BKFL8_STR_RCK(AB599,X599),1))))</f>
        <v/>
      </c>
      <c r="AW599" s="96" t="str" cm="1">
        <f t="array" ref="AW599">IF(A599="","",IF(INDEX(Table_Methods!A:F,MATCH(G599,Table_Methods!B:B,0),1)&lt;&gt;"BKFL9","",MAX(0,ROUND(BKFL9_STR_NRK(AC599,AD599,X599,Y599,Z599),1))))</f>
        <v/>
      </c>
      <c r="AX599" s="96" t="str" cm="1">
        <f t="array" ref="AX599">IF(A599="","",IF(INDEX(Table_Methods!A:F,MATCH(G599,Table_Methods!B:B,0),1)&lt;&gt;"BKFL9","",MAX(0,ROUND(BKFL9_STR_RCK(AB599,X599),1))))</f>
        <v/>
      </c>
    </row>
    <row r="600" spans="1:50" x14ac:dyDescent="0.25">
      <c r="A600" s="82" t="str">
        <f>IF(Input!A600="","",Input!A600)</f>
        <v/>
      </c>
      <c r="B600" s="82" t="str">
        <f>IF(Input!B600="","",Input!B600)</f>
        <v/>
      </c>
      <c r="C600" s="82" t="str">
        <f>IF(Input!D600="","",Input!D600)</f>
        <v/>
      </c>
      <c r="D600" s="82" t="str">
        <f>IF(Input!E600="","",Input!E600)</f>
        <v/>
      </c>
      <c r="E600" s="82" t="str">
        <f>IF(Input!F600="","",Input!F600)</f>
        <v/>
      </c>
      <c r="F600" s="82" t="str">
        <f>IF(Input!G600="","",Input!G600)</f>
        <v/>
      </c>
      <c r="G600" s="83" t="str">
        <f>IF(Input!H600="","",Input!H600)</f>
        <v/>
      </c>
      <c r="H600" s="82" t="str">
        <f>IF(Input!I600="","",Input!I600)</f>
        <v/>
      </c>
      <c r="I600" s="82" t="str">
        <f>IF(Input!J600="","",Input!J600)</f>
        <v/>
      </c>
      <c r="J600" s="82" t="str">
        <f>IF(Input!K600="","",Input!K600)</f>
        <v/>
      </c>
      <c r="K600" s="82" t="str">
        <f>IF(Input!L600="","",Input!L600)</f>
        <v/>
      </c>
      <c r="L600" s="70" t="str">
        <f>IF(B600="","",IF(B600="Box",4,IF(AND(Project!$B$12&gt;0,ISNUMBER(Project!$B$12)),Project!$B$12,12)))</f>
        <v/>
      </c>
      <c r="M600" s="66" t="str">
        <f t="shared" si="63"/>
        <v/>
      </c>
      <c r="N600" s="66" t="str">
        <f t="shared" si="64"/>
        <v/>
      </c>
      <c r="O600" s="67" t="str" cm="1">
        <f t="array" ref="O600">IF(A600="","",ROUND(IF(B600="Circular",Circular(M600),IF(B600="Box",Box(M600,N600),Elliptical(M600,N600))),3))</f>
        <v/>
      </c>
      <c r="P600" s="66" t="str">
        <f t="shared" si="65"/>
        <v/>
      </c>
      <c r="Q600" s="66" t="str" cm="1">
        <f t="array" ref="Q600">IF(M600="","",ROUND(W(M600),2))</f>
        <v/>
      </c>
      <c r="R600" s="66" t="str" cm="1">
        <f t="array" ref="R600">IF(M600="","",ROUND(Wb(Q600,M600),2))</f>
        <v/>
      </c>
      <c r="S600" s="66" t="str" cm="1">
        <f t="array" ref="S600">IF(R600="","",ROUND(K(R600,N600,L600),2))</f>
        <v/>
      </c>
      <c r="T600" s="66" t="str" cm="1">
        <f t="array" ref="T600">IF(S600="","",ROUND(K_3(S600,P600,L600),2))</f>
        <v/>
      </c>
      <c r="U600" s="66" t="str" cm="1">
        <f t="array" ref="U600">IF(S600="","",ROUND(Wt(I600,S600,L600),2))</f>
        <v/>
      </c>
      <c r="V600" s="92" t="str" cm="1">
        <f t="array" ref="V600">IF(A600="","",MAX(ROUND(L_B2(K600,N600),2),0))</f>
        <v/>
      </c>
      <c r="W600" s="92" t="str" cm="1">
        <f t="array" ref="W600">IF(A600="","",MAX(ROUND(L_Tc(K600,I600,N600),2),0))</f>
        <v/>
      </c>
      <c r="X600" s="92" t="str" cm="1">
        <f t="array" ref="X600">IF(N600="","",ROUND(L_Vc(K600,P600,N600),2))</f>
        <v/>
      </c>
      <c r="Y600" s="92" t="str">
        <f t="shared" si="66"/>
        <v/>
      </c>
      <c r="Z600" s="92" t="str">
        <f t="shared" si="67"/>
        <v/>
      </c>
      <c r="AA600" s="92" t="str">
        <f t="shared" si="68"/>
        <v/>
      </c>
      <c r="AB600" s="76" t="str" cm="1">
        <f t="array" ref="AB600">IF(A600="","",AREA_F(IF(RIGHT(G600,4)="ment",P600,I600),R600))</f>
        <v/>
      </c>
      <c r="AC600" s="76" t="str" cm="1">
        <f t="array" ref="AC600">IF(A600="","",ROUND(AREA_BC(R600,S600,N600,O600),2))</f>
        <v/>
      </c>
      <c r="AD600" s="76" t="str">
        <f t="shared" si="69"/>
        <v/>
      </c>
      <c r="AE600" s="76" t="str" cm="1">
        <f t="array" ref="AE600">IF(A600="","",ROUND(AREA_CT(S600,U600,I600),2))</f>
        <v/>
      </c>
      <c r="AF600" s="76" t="str" cm="1">
        <f t="array" ref="AF600">IF(A600="","",ROUND(AREA_VT(T600,U600,I600,P600),2))</f>
        <v/>
      </c>
      <c r="AG600" s="96" t="str" cm="1">
        <f t="array" ref="AG600">IF(A600="","",IF(INDEX(Table_Methods!A:F,MATCH(G600,Table_Methods!B:B,0),1)&lt;&gt;"BKFL1","",MAX(0,ROUND(BKFL1_CEB(AC600,AE600,AH600,F600,F600,J600),1))))</f>
        <v/>
      </c>
      <c r="AH600" s="96" t="str" cm="1">
        <f t="array" ref="AH600">IF(A600="","",IF(INDEX(Table_Methods!A:F,MATCH(G600,Table_Methods!B:B,0),1)&lt;&gt;"BKFL1","",MAX(0,ROUND(BKFL1_STR_NRK(AC600,AE600,K600,V600,W600),1))))</f>
        <v/>
      </c>
      <c r="AI600" s="96" t="str" cm="1">
        <f t="array" ref="AI600">IF(A600="","",IF(INDEX(Table_Methods!A:F,MATCH(G600,Table_Methods!B:B,0),1)&lt;&gt;"BKFL1","",MAX(0,ROUND(BKFL1_STR_RCK(AB600,F600),1))))</f>
        <v/>
      </c>
      <c r="AJ600" s="96" t="str" cm="1">
        <f t="array" ref="AJ600">IF(A600="","",IF(INDEX(Table_Methods!A:F,MATCH(G600,Table_Methods!B:B,0),1)&lt;&gt;"BKFL2","",MAX(0,ROUND(BKFL2_CEB(AC600,AD600,AK600,F600,F600,J600),1))))</f>
        <v/>
      </c>
      <c r="AK600" s="96" t="str" cm="1">
        <f t="array" ref="AK600">IF(A600="","",IF(INDEX(Table_Methods!A:F,MATCH(G600,Table_Methods!B:B,0),1)&lt;&gt;"BKFL2","",MAX(0,ROUND(BKFL2_STR_NRK(AC600,AD600,K600,V600,X600),1))))</f>
        <v/>
      </c>
      <c r="AL600" s="96" t="str" cm="1">
        <f t="array" ref="AL600">IF(A600="","",IF(INDEX(Table_Methods!A:F,MATCH(G600,Table_Methods!B:B,0),1)&lt;&gt;"BKFL2","",MAX(0,ROUND(BKFL2_STR_RCK(AB600,F600),1))))</f>
        <v/>
      </c>
      <c r="AM600" s="96" t="str" cm="1">
        <f t="array" ref="AM600">IF(A600="","",IF(INDEX(Table_Methods!A:F,MATCH(G600,Table_Methods!B:B,0),1)&lt;&gt;"BKFL3","",MAX(0,ROUND(BKFL3_STR(AC600+AE600,K600),1))))</f>
        <v/>
      </c>
      <c r="AN600" s="96" t="str" cm="1">
        <f t="array" ref="AN600">IF(A600="","",IF(INDEX(Table_Methods!A:F,MATCH(G600,Table_Methods!B:B,0),1)&lt;&gt;"BKFL6","",MAX(0,ROUND(BKFL6_CEB(AC600,AE600,AO600,F600,F600,J600),1))))</f>
        <v/>
      </c>
      <c r="AO600" s="97" t="str" cm="1">
        <f t="array" ref="AO600">IF(A600="","",IF(INDEX(Table_Methods!A:F,MATCH(G600,Table_Methods!B:B,0),1)&lt;&gt;"BKFL6","",MAX(0,ROUND(BKFL6_STR_NRK(AC600,K600,V600),1))))</f>
        <v/>
      </c>
      <c r="AP600" s="96" t="str" cm="1">
        <f t="array" ref="AP600">IF(A600="","",IF(INDEX(Table_Methods!A:F,MATCH(G600,Table_Methods!B:B,0),1)&lt;&gt;"BKFL6","",MAX(0,ROUND(BKFL6_STR_RCK(AB600,F600),1))))</f>
        <v/>
      </c>
      <c r="AQ600" s="97" t="str" cm="1">
        <f t="array" ref="AQ600">IF(A600="","",IF(INDEX(Table_Methods!A:F,MATCH(G600,Table_Methods!B:B,0),1)&lt;&gt;"BKFL7","",MAX(0,ROUND(BKFL7_CEB(AC600,AD600,AR600,F600,F600,J600),1))))</f>
        <v/>
      </c>
      <c r="AR600" s="96" t="str" cm="1">
        <f t="array" ref="AR600">IF(A600="","",IF(INDEX(Table_Methods!A:F,MATCH(G600,Table_Methods!B:B,0),1)&lt;&gt;"BKFL7","",MAX(0,ROUND(BKFL7_STR_NRK(AC600,K600,V600),1))))</f>
        <v/>
      </c>
      <c r="AS600" s="96" t="str" cm="1">
        <f t="array" ref="AS600">IF(A600="","",IF(INDEX(Table_Methods!A:F,MATCH(G600,Table_Methods!B:B,0),1)&lt;&gt;"BKFL7","",MAX(0,ROUND(BKFL7_STR_RCK(AB600,F600),1))))</f>
        <v/>
      </c>
      <c r="AT600" s="97" t="str" cm="1">
        <f t="array" ref="AT600">IF(A600="","",IF(INDEX(Table_Methods!A:F,MATCH(G600,Table_Methods!B:B,0),1)&lt;&gt;"BKFL8","",MAX(0,ROUND(BKFL8_CEB(AF600,Z600,AA600),1))))</f>
        <v/>
      </c>
      <c r="AU600" s="96" t="str" cm="1">
        <f t="array" ref="AU600">IF(A600="","",IF(INDEX(Table_Methods!A:F,MATCH(G600,Table_Methods!B:B,0),1)&lt;&gt;"BKFL8","",MAX(0,ROUND(BKFL8_STR_NRK(AC600,AD600,X600,Y600,Z600),1))))</f>
        <v/>
      </c>
      <c r="AV600" s="96" t="str" cm="1">
        <f t="array" ref="AV600">IF(A600="","",IF(INDEX(Table_Methods!A:F,MATCH(G600,Table_Methods!B:B,0),1)&lt;&gt;"BKFL8","",MAX(0,ROUND(BKFL8_STR_RCK(AB600,X600),1))))</f>
        <v/>
      </c>
      <c r="AW600" s="96" t="str" cm="1">
        <f t="array" ref="AW600">IF(A600="","",IF(INDEX(Table_Methods!A:F,MATCH(G600,Table_Methods!B:B,0),1)&lt;&gt;"BKFL9","",MAX(0,ROUND(BKFL9_STR_NRK(AC600,AD600,X600,Y600,Z600),1))))</f>
        <v/>
      </c>
      <c r="AX600" s="96" t="str" cm="1">
        <f t="array" ref="AX600">IF(A600="","",IF(INDEX(Table_Methods!A:F,MATCH(G600,Table_Methods!B:B,0),1)&lt;&gt;"BKFL9","",MAX(0,ROUND(BKFL9_STR_RCK(AB600,X600),1))))</f>
        <v/>
      </c>
    </row>
    <row r="601" spans="1:50" x14ac:dyDescent="0.25">
      <c r="A601" s="82" t="str">
        <f>IF(Input!A601="","",Input!A601)</f>
        <v/>
      </c>
      <c r="B601" s="82" t="str">
        <f>IF(Input!B601="","",Input!B601)</f>
        <v/>
      </c>
      <c r="C601" s="82" t="str">
        <f>IF(Input!D601="","",Input!D601)</f>
        <v/>
      </c>
      <c r="D601" s="82" t="str">
        <f>IF(Input!E601="","",Input!E601)</f>
        <v/>
      </c>
      <c r="E601" s="82" t="str">
        <f>IF(Input!F601="","",Input!F601)</f>
        <v/>
      </c>
      <c r="F601" s="82" t="str">
        <f>IF(Input!G601="","",Input!G601)</f>
        <v/>
      </c>
      <c r="G601" s="83" t="str">
        <f>IF(Input!H601="","",Input!H601)</f>
        <v/>
      </c>
      <c r="H601" s="82" t="str">
        <f>IF(Input!I601="","",Input!I601)</f>
        <v/>
      </c>
      <c r="I601" s="82" t="str">
        <f>IF(Input!J601="","",Input!J601)</f>
        <v/>
      </c>
      <c r="J601" s="82" t="str">
        <f>IF(Input!K601="","",Input!K601)</f>
        <v/>
      </c>
      <c r="K601" s="82" t="str">
        <f>IF(Input!L601="","",Input!L601)</f>
        <v/>
      </c>
      <c r="L601" s="70" t="str">
        <f>IF(B601="","",IF(B601="Box",4,IF(AND(Project!$B$12&gt;0,ISNUMBER(Project!$B$12)),Project!$B$12,12)))</f>
        <v/>
      </c>
      <c r="M601" s="66" t="str">
        <f t="shared" si="63"/>
        <v/>
      </c>
      <c r="N601" s="66" t="str">
        <f t="shared" si="64"/>
        <v/>
      </c>
      <c r="O601" s="67" t="str" cm="1">
        <f t="array" ref="O601">IF(A601="","",ROUND(IF(B601="Circular",Circular(M601),IF(B601="Box",Box(M601,N601),Elliptical(M601,N601))),3))</f>
        <v/>
      </c>
      <c r="P601" s="66" t="str">
        <f t="shared" si="65"/>
        <v/>
      </c>
      <c r="Q601" s="66" t="str" cm="1">
        <f t="array" ref="Q601">IF(M601="","",ROUND(W(M601),2))</f>
        <v/>
      </c>
      <c r="R601" s="66" t="str" cm="1">
        <f t="array" ref="R601">IF(M601="","",ROUND(Wb(Q601,M601),2))</f>
        <v/>
      </c>
      <c r="S601" s="66" t="str" cm="1">
        <f t="array" ref="S601">IF(R601="","",ROUND(K(R601,N601,L601),2))</f>
        <v/>
      </c>
      <c r="T601" s="66" t="str" cm="1">
        <f t="array" ref="T601">IF(S601="","",ROUND(K_3(S601,P601,L601),2))</f>
        <v/>
      </c>
      <c r="U601" s="66" t="str" cm="1">
        <f t="array" ref="U601">IF(S601="","",ROUND(Wt(I601,S601,L601),2))</f>
        <v/>
      </c>
      <c r="V601" s="92" t="str" cm="1">
        <f t="array" ref="V601">IF(A601="","",MAX(ROUND(L_B2(K601,N601),2),0))</f>
        <v/>
      </c>
      <c r="W601" s="92" t="str" cm="1">
        <f t="array" ref="W601">IF(A601="","",MAX(ROUND(L_Tc(K601,I601,N601),2),0))</f>
        <v/>
      </c>
      <c r="X601" s="92" t="str" cm="1">
        <f t="array" ref="X601">IF(N601="","",ROUND(L_Vc(K601,P601,N601),2))</f>
        <v/>
      </c>
      <c r="Y601" s="92" t="str">
        <f t="shared" si="66"/>
        <v/>
      </c>
      <c r="Z601" s="92" t="str">
        <f t="shared" si="67"/>
        <v/>
      </c>
      <c r="AA601" s="92" t="str">
        <f t="shared" si="68"/>
        <v/>
      </c>
      <c r="AB601" s="76" t="str" cm="1">
        <f t="array" ref="AB601">IF(A601="","",AREA_F(IF(RIGHT(G601,4)="ment",P601,I601),R601))</f>
        <v/>
      </c>
      <c r="AC601" s="76" t="str" cm="1">
        <f t="array" ref="AC601">IF(A601="","",ROUND(AREA_BC(R601,S601,N601,O601),2))</f>
        <v/>
      </c>
      <c r="AD601" s="76" t="str">
        <f t="shared" si="69"/>
        <v/>
      </c>
      <c r="AE601" s="76" t="str" cm="1">
        <f t="array" ref="AE601">IF(A601="","",ROUND(AREA_CT(S601,U601,I601),2))</f>
        <v/>
      </c>
      <c r="AF601" s="76" t="str" cm="1">
        <f t="array" ref="AF601">IF(A601="","",ROUND(AREA_VT(T601,U601,I601,P601),2))</f>
        <v/>
      </c>
      <c r="AG601" s="96" t="str" cm="1">
        <f t="array" ref="AG601">IF(A601="","",IF(INDEX(Table_Methods!A:F,MATCH(G601,Table_Methods!B:B,0),1)&lt;&gt;"BKFL1","",MAX(0,ROUND(BKFL1_CEB(AC601,AE601,AH601,F601,F601,J601),1))))</f>
        <v/>
      </c>
      <c r="AH601" s="96" t="str" cm="1">
        <f t="array" ref="AH601">IF(A601="","",IF(INDEX(Table_Methods!A:F,MATCH(G601,Table_Methods!B:B,0),1)&lt;&gt;"BKFL1","",MAX(0,ROUND(BKFL1_STR_NRK(AC601,AE601,K601,V601,W601),1))))</f>
        <v/>
      </c>
      <c r="AI601" s="96" t="str" cm="1">
        <f t="array" ref="AI601">IF(A601="","",IF(INDEX(Table_Methods!A:F,MATCH(G601,Table_Methods!B:B,0),1)&lt;&gt;"BKFL1","",MAX(0,ROUND(BKFL1_STR_RCK(AB601,F601),1))))</f>
        <v/>
      </c>
      <c r="AJ601" s="96" t="str" cm="1">
        <f t="array" ref="AJ601">IF(A601="","",IF(INDEX(Table_Methods!A:F,MATCH(G601,Table_Methods!B:B,0),1)&lt;&gt;"BKFL2","",MAX(0,ROUND(BKFL2_CEB(AC601,AD601,AK601,F601,F601,J601),1))))</f>
        <v/>
      </c>
      <c r="AK601" s="96" t="str" cm="1">
        <f t="array" ref="AK601">IF(A601="","",IF(INDEX(Table_Methods!A:F,MATCH(G601,Table_Methods!B:B,0),1)&lt;&gt;"BKFL2","",MAX(0,ROUND(BKFL2_STR_NRK(AC601,AD601,K601,V601,X601),1))))</f>
        <v/>
      </c>
      <c r="AL601" s="96" t="str" cm="1">
        <f t="array" ref="AL601">IF(A601="","",IF(INDEX(Table_Methods!A:F,MATCH(G601,Table_Methods!B:B,0),1)&lt;&gt;"BKFL2","",MAX(0,ROUND(BKFL2_STR_RCK(AB601,F601),1))))</f>
        <v/>
      </c>
      <c r="AM601" s="96" t="str" cm="1">
        <f t="array" ref="AM601">IF(A601="","",IF(INDEX(Table_Methods!A:F,MATCH(G601,Table_Methods!B:B,0),1)&lt;&gt;"BKFL3","",MAX(0,ROUND(BKFL3_STR(AC601+AE601,K601),1))))</f>
        <v/>
      </c>
      <c r="AN601" s="96" t="str" cm="1">
        <f t="array" ref="AN601">IF(A601="","",IF(INDEX(Table_Methods!A:F,MATCH(G601,Table_Methods!B:B,0),1)&lt;&gt;"BKFL6","",MAX(0,ROUND(BKFL6_CEB(AC601,AE601,AO601,F601,F601,J601),1))))</f>
        <v/>
      </c>
      <c r="AO601" s="97" t="str" cm="1">
        <f t="array" ref="AO601">IF(A601="","",IF(INDEX(Table_Methods!A:F,MATCH(G601,Table_Methods!B:B,0),1)&lt;&gt;"BKFL6","",MAX(0,ROUND(BKFL6_STR_NRK(AC601,K601,V601),1))))</f>
        <v/>
      </c>
      <c r="AP601" s="96" t="str" cm="1">
        <f t="array" ref="AP601">IF(A601="","",IF(INDEX(Table_Methods!A:F,MATCH(G601,Table_Methods!B:B,0),1)&lt;&gt;"BKFL6","",MAX(0,ROUND(BKFL6_STR_RCK(AB601,F601),1))))</f>
        <v/>
      </c>
      <c r="AQ601" s="97" t="str" cm="1">
        <f t="array" ref="AQ601">IF(A601="","",IF(INDEX(Table_Methods!A:F,MATCH(G601,Table_Methods!B:B,0),1)&lt;&gt;"BKFL7","",MAX(0,ROUND(BKFL7_CEB(AC601,AD601,AR601,F601,F601,J601),1))))</f>
        <v/>
      </c>
      <c r="AR601" s="96" t="str" cm="1">
        <f t="array" ref="AR601">IF(A601="","",IF(INDEX(Table_Methods!A:F,MATCH(G601,Table_Methods!B:B,0),1)&lt;&gt;"BKFL7","",MAX(0,ROUND(BKFL7_STR_NRK(AC601,K601,V601),1))))</f>
        <v/>
      </c>
      <c r="AS601" s="96" t="str" cm="1">
        <f t="array" ref="AS601">IF(A601="","",IF(INDEX(Table_Methods!A:F,MATCH(G601,Table_Methods!B:B,0),1)&lt;&gt;"BKFL7","",MAX(0,ROUND(BKFL7_STR_RCK(AB601,F601),1))))</f>
        <v/>
      </c>
      <c r="AT601" s="97" t="str" cm="1">
        <f t="array" ref="AT601">IF(A601="","",IF(INDEX(Table_Methods!A:F,MATCH(G601,Table_Methods!B:B,0),1)&lt;&gt;"BKFL8","",MAX(0,ROUND(BKFL8_CEB(AF601,Z601,AA601),1))))</f>
        <v/>
      </c>
      <c r="AU601" s="96" t="str" cm="1">
        <f t="array" ref="AU601">IF(A601="","",IF(INDEX(Table_Methods!A:F,MATCH(G601,Table_Methods!B:B,0),1)&lt;&gt;"BKFL8","",MAX(0,ROUND(BKFL8_STR_NRK(AC601,AD601,X601,Y601,Z601),1))))</f>
        <v/>
      </c>
      <c r="AV601" s="96" t="str" cm="1">
        <f t="array" ref="AV601">IF(A601="","",IF(INDEX(Table_Methods!A:F,MATCH(G601,Table_Methods!B:B,0),1)&lt;&gt;"BKFL8","",MAX(0,ROUND(BKFL8_STR_RCK(AB601,X601),1))))</f>
        <v/>
      </c>
      <c r="AW601" s="96" t="str" cm="1">
        <f t="array" ref="AW601">IF(A601="","",IF(INDEX(Table_Methods!A:F,MATCH(G601,Table_Methods!B:B,0),1)&lt;&gt;"BKFL9","",MAX(0,ROUND(BKFL9_STR_NRK(AC601,AD601,X601,Y601,Z601),1))))</f>
        <v/>
      </c>
      <c r="AX601" s="96" t="str" cm="1">
        <f t="array" ref="AX601">IF(A601="","",IF(INDEX(Table_Methods!A:F,MATCH(G601,Table_Methods!B:B,0),1)&lt;&gt;"BKFL9","",MAX(0,ROUND(BKFL9_STR_RCK(AB601,X601),1))))</f>
        <v/>
      </c>
    </row>
    <row r="602" spans="1:50" x14ac:dyDescent="0.25">
      <c r="A602" s="82" t="str">
        <f>IF(Input!A602="","",Input!A602)</f>
        <v/>
      </c>
      <c r="B602" s="82" t="str">
        <f>IF(Input!B602="","",Input!B602)</f>
        <v/>
      </c>
      <c r="C602" s="82" t="str">
        <f>IF(Input!D602="","",Input!D602)</f>
        <v/>
      </c>
      <c r="D602" s="82" t="str">
        <f>IF(Input!E602="","",Input!E602)</f>
        <v/>
      </c>
      <c r="E602" s="82" t="str">
        <f>IF(Input!F602="","",Input!F602)</f>
        <v/>
      </c>
      <c r="F602" s="82" t="str">
        <f>IF(Input!G602="","",Input!G602)</f>
        <v/>
      </c>
      <c r="G602" s="83" t="str">
        <f>IF(Input!H602="","",Input!H602)</f>
        <v/>
      </c>
      <c r="H602" s="82" t="str">
        <f>IF(Input!I602="","",Input!I602)</f>
        <v/>
      </c>
      <c r="I602" s="82" t="str">
        <f>IF(Input!J602="","",Input!J602)</f>
        <v/>
      </c>
      <c r="J602" s="82" t="str">
        <f>IF(Input!K602="","",Input!K602)</f>
        <v/>
      </c>
      <c r="K602" s="82" t="str">
        <f>IF(Input!L602="","",Input!L602)</f>
        <v/>
      </c>
      <c r="L602" s="70" t="str">
        <f>IF(B602="","",IF(B602="Box",4,IF(AND(Project!$B$12&gt;0,ISNUMBER(Project!$B$12)),Project!$B$12,12)))</f>
        <v/>
      </c>
      <c r="M602" s="66" t="str">
        <f t="shared" si="63"/>
        <v/>
      </c>
      <c r="N602" s="66" t="str">
        <f t="shared" si="64"/>
        <v/>
      </c>
      <c r="O602" s="67" t="str" cm="1">
        <f t="array" ref="O602">IF(A602="","",ROUND(IF(B602="Circular",Circular(M602),IF(B602="Box",Box(M602,N602),Elliptical(M602,N602))),3))</f>
        <v/>
      </c>
      <c r="P602" s="66" t="str">
        <f t="shared" si="65"/>
        <v/>
      </c>
      <c r="Q602" s="66" t="str" cm="1">
        <f t="array" ref="Q602">IF(M602="","",ROUND(W(M602),2))</f>
        <v/>
      </c>
      <c r="R602" s="66" t="str" cm="1">
        <f t="array" ref="R602">IF(M602="","",ROUND(Wb(Q602,M602),2))</f>
        <v/>
      </c>
      <c r="S602" s="66" t="str" cm="1">
        <f t="array" ref="S602">IF(R602="","",ROUND(K(R602,N602,L602),2))</f>
        <v/>
      </c>
      <c r="T602" s="66" t="str" cm="1">
        <f t="array" ref="T602">IF(S602="","",ROUND(K_3(S602,P602,L602),2))</f>
        <v/>
      </c>
      <c r="U602" s="66" t="str" cm="1">
        <f t="array" ref="U602">IF(S602="","",ROUND(Wt(I602,S602,L602),2))</f>
        <v/>
      </c>
      <c r="V602" s="92" t="str" cm="1">
        <f t="array" ref="V602">IF(A602="","",MAX(ROUND(L_B2(K602,N602),2),0))</f>
        <v/>
      </c>
      <c r="W602" s="92" t="str" cm="1">
        <f t="array" ref="W602">IF(A602="","",MAX(ROUND(L_Tc(K602,I602,N602),2),0))</f>
        <v/>
      </c>
      <c r="X602" s="92" t="str" cm="1">
        <f t="array" ref="X602">IF(N602="","",ROUND(L_Vc(K602,P602,N602),2))</f>
        <v/>
      </c>
      <c r="Y602" s="92" t="str">
        <f t="shared" si="66"/>
        <v/>
      </c>
      <c r="Z602" s="92" t="str">
        <f t="shared" si="67"/>
        <v/>
      </c>
      <c r="AA602" s="92" t="str">
        <f t="shared" si="68"/>
        <v/>
      </c>
      <c r="AB602" s="76" t="str" cm="1">
        <f t="array" ref="AB602">IF(A602="","",AREA_F(IF(RIGHT(G602,4)="ment",P602,I602),R602))</f>
        <v/>
      </c>
      <c r="AC602" s="76" t="str" cm="1">
        <f t="array" ref="AC602">IF(A602="","",ROUND(AREA_BC(R602,S602,N602,O602),2))</f>
        <v/>
      </c>
      <c r="AD602" s="76" t="str">
        <f t="shared" si="69"/>
        <v/>
      </c>
      <c r="AE602" s="76" t="str" cm="1">
        <f t="array" ref="AE602">IF(A602="","",ROUND(AREA_CT(S602,U602,I602),2))</f>
        <v/>
      </c>
      <c r="AF602" s="76" t="str" cm="1">
        <f t="array" ref="AF602">IF(A602="","",ROUND(AREA_VT(T602,U602,I602,P602),2))</f>
        <v/>
      </c>
      <c r="AG602" s="96" t="str" cm="1">
        <f t="array" ref="AG602">IF(A602="","",IF(INDEX(Table_Methods!A:F,MATCH(G602,Table_Methods!B:B,0),1)&lt;&gt;"BKFL1","",MAX(0,ROUND(BKFL1_CEB(AC602,AE602,AH602,F602,F602,J602),1))))</f>
        <v/>
      </c>
      <c r="AH602" s="96" t="str" cm="1">
        <f t="array" ref="AH602">IF(A602="","",IF(INDEX(Table_Methods!A:F,MATCH(G602,Table_Methods!B:B,0),1)&lt;&gt;"BKFL1","",MAX(0,ROUND(BKFL1_STR_NRK(AC602,AE602,K602,V602,W602),1))))</f>
        <v/>
      </c>
      <c r="AI602" s="96" t="str" cm="1">
        <f t="array" ref="AI602">IF(A602="","",IF(INDEX(Table_Methods!A:F,MATCH(G602,Table_Methods!B:B,0),1)&lt;&gt;"BKFL1","",MAX(0,ROUND(BKFL1_STR_RCK(AB602,F602),1))))</f>
        <v/>
      </c>
      <c r="AJ602" s="96" t="str" cm="1">
        <f t="array" ref="AJ602">IF(A602="","",IF(INDEX(Table_Methods!A:F,MATCH(G602,Table_Methods!B:B,0),1)&lt;&gt;"BKFL2","",MAX(0,ROUND(BKFL2_CEB(AC602,AD602,AK602,F602,F602,J602),1))))</f>
        <v/>
      </c>
      <c r="AK602" s="96" t="str" cm="1">
        <f t="array" ref="AK602">IF(A602="","",IF(INDEX(Table_Methods!A:F,MATCH(G602,Table_Methods!B:B,0),1)&lt;&gt;"BKFL2","",MAX(0,ROUND(BKFL2_STR_NRK(AC602,AD602,K602,V602,X602),1))))</f>
        <v/>
      </c>
      <c r="AL602" s="96" t="str" cm="1">
        <f t="array" ref="AL602">IF(A602="","",IF(INDEX(Table_Methods!A:F,MATCH(G602,Table_Methods!B:B,0),1)&lt;&gt;"BKFL2","",MAX(0,ROUND(BKFL2_STR_RCK(AB602,F602),1))))</f>
        <v/>
      </c>
      <c r="AM602" s="96" t="str" cm="1">
        <f t="array" ref="AM602">IF(A602="","",IF(INDEX(Table_Methods!A:F,MATCH(G602,Table_Methods!B:B,0),1)&lt;&gt;"BKFL3","",MAX(0,ROUND(BKFL3_STR(AC602+AE602,K602),1))))</f>
        <v/>
      </c>
      <c r="AN602" s="96" t="str" cm="1">
        <f t="array" ref="AN602">IF(A602="","",IF(INDEX(Table_Methods!A:F,MATCH(G602,Table_Methods!B:B,0),1)&lt;&gt;"BKFL6","",MAX(0,ROUND(BKFL6_CEB(AC602,AE602,AO602,F602,F602,J602),1))))</f>
        <v/>
      </c>
      <c r="AO602" s="97" t="str" cm="1">
        <f t="array" ref="AO602">IF(A602="","",IF(INDEX(Table_Methods!A:F,MATCH(G602,Table_Methods!B:B,0),1)&lt;&gt;"BKFL6","",MAX(0,ROUND(BKFL6_STR_NRK(AC602,K602,V602),1))))</f>
        <v/>
      </c>
      <c r="AP602" s="96" t="str" cm="1">
        <f t="array" ref="AP602">IF(A602="","",IF(INDEX(Table_Methods!A:F,MATCH(G602,Table_Methods!B:B,0),1)&lt;&gt;"BKFL6","",MAX(0,ROUND(BKFL6_STR_RCK(AB602,F602),1))))</f>
        <v/>
      </c>
      <c r="AQ602" s="97" t="str" cm="1">
        <f t="array" ref="AQ602">IF(A602="","",IF(INDEX(Table_Methods!A:F,MATCH(G602,Table_Methods!B:B,0),1)&lt;&gt;"BKFL7","",MAX(0,ROUND(BKFL7_CEB(AC602,AD602,AR602,F602,F602,J602),1))))</f>
        <v/>
      </c>
      <c r="AR602" s="96" t="str" cm="1">
        <f t="array" ref="AR602">IF(A602="","",IF(INDEX(Table_Methods!A:F,MATCH(G602,Table_Methods!B:B,0),1)&lt;&gt;"BKFL7","",MAX(0,ROUND(BKFL7_STR_NRK(AC602,K602,V602),1))))</f>
        <v/>
      </c>
      <c r="AS602" s="96" t="str" cm="1">
        <f t="array" ref="AS602">IF(A602="","",IF(INDEX(Table_Methods!A:F,MATCH(G602,Table_Methods!B:B,0),1)&lt;&gt;"BKFL7","",MAX(0,ROUND(BKFL7_STR_RCK(AB602,F602),1))))</f>
        <v/>
      </c>
      <c r="AT602" s="97" t="str" cm="1">
        <f t="array" ref="AT602">IF(A602="","",IF(INDEX(Table_Methods!A:F,MATCH(G602,Table_Methods!B:B,0),1)&lt;&gt;"BKFL8","",MAX(0,ROUND(BKFL8_CEB(AF602,Z602,AA602),1))))</f>
        <v/>
      </c>
      <c r="AU602" s="96" t="str" cm="1">
        <f t="array" ref="AU602">IF(A602="","",IF(INDEX(Table_Methods!A:F,MATCH(G602,Table_Methods!B:B,0),1)&lt;&gt;"BKFL8","",MAX(0,ROUND(BKFL8_STR_NRK(AC602,AD602,X602,Y602,Z602),1))))</f>
        <v/>
      </c>
      <c r="AV602" s="96" t="str" cm="1">
        <f t="array" ref="AV602">IF(A602="","",IF(INDEX(Table_Methods!A:F,MATCH(G602,Table_Methods!B:B,0),1)&lt;&gt;"BKFL8","",MAX(0,ROUND(BKFL8_STR_RCK(AB602,X602),1))))</f>
        <v/>
      </c>
      <c r="AW602" s="96" t="str" cm="1">
        <f t="array" ref="AW602">IF(A602="","",IF(INDEX(Table_Methods!A:F,MATCH(G602,Table_Methods!B:B,0),1)&lt;&gt;"BKFL9","",MAX(0,ROUND(BKFL9_STR_NRK(AC602,AD602,X602,Y602,Z602),1))))</f>
        <v/>
      </c>
      <c r="AX602" s="96" t="str" cm="1">
        <f t="array" ref="AX602">IF(A602="","",IF(INDEX(Table_Methods!A:F,MATCH(G602,Table_Methods!B:B,0),1)&lt;&gt;"BKFL9","",MAX(0,ROUND(BKFL9_STR_RCK(AB602,X602),1))))</f>
        <v/>
      </c>
    </row>
    <row r="603" spans="1:50" x14ac:dyDescent="0.25">
      <c r="A603" s="82" t="str">
        <f>IF(Input!A603="","",Input!A603)</f>
        <v/>
      </c>
      <c r="B603" s="82" t="str">
        <f>IF(Input!B603="","",Input!B603)</f>
        <v/>
      </c>
      <c r="C603" s="82" t="str">
        <f>IF(Input!D603="","",Input!D603)</f>
        <v/>
      </c>
      <c r="D603" s="82" t="str">
        <f>IF(Input!E603="","",Input!E603)</f>
        <v/>
      </c>
      <c r="E603" s="82" t="str">
        <f>IF(Input!F603="","",Input!F603)</f>
        <v/>
      </c>
      <c r="F603" s="82" t="str">
        <f>IF(Input!G603="","",Input!G603)</f>
        <v/>
      </c>
      <c r="G603" s="83" t="str">
        <f>IF(Input!H603="","",Input!H603)</f>
        <v/>
      </c>
      <c r="H603" s="82" t="str">
        <f>IF(Input!I603="","",Input!I603)</f>
        <v/>
      </c>
      <c r="I603" s="82" t="str">
        <f>IF(Input!J603="","",Input!J603)</f>
        <v/>
      </c>
      <c r="J603" s="82" t="str">
        <f>IF(Input!K603="","",Input!K603)</f>
        <v/>
      </c>
      <c r="K603" s="82" t="str">
        <f>IF(Input!L603="","",Input!L603)</f>
        <v/>
      </c>
      <c r="L603" s="70" t="str">
        <f>IF(B603="","",IF(B603="Box",4,IF(AND(Project!$B$12&gt;0,ISNUMBER(Project!$B$12)),Project!$B$12,12)))</f>
        <v/>
      </c>
      <c r="M603" s="66" t="str">
        <f t="shared" si="63"/>
        <v/>
      </c>
      <c r="N603" s="66" t="str">
        <f t="shared" si="64"/>
        <v/>
      </c>
      <c r="O603" s="67" t="str" cm="1">
        <f t="array" ref="O603">IF(A603="","",ROUND(IF(B603="Circular",Circular(M603),IF(B603="Box",Box(M603,N603),Elliptical(M603,N603))),3))</f>
        <v/>
      </c>
      <c r="P603" s="66" t="str">
        <f t="shared" si="65"/>
        <v/>
      </c>
      <c r="Q603" s="66" t="str" cm="1">
        <f t="array" ref="Q603">IF(M603="","",ROUND(W(M603),2))</f>
        <v/>
      </c>
      <c r="R603" s="66" t="str" cm="1">
        <f t="array" ref="R603">IF(M603="","",ROUND(Wb(Q603,M603),2))</f>
        <v/>
      </c>
      <c r="S603" s="66" t="str" cm="1">
        <f t="array" ref="S603">IF(R603="","",ROUND(K(R603,N603,L603),2))</f>
        <v/>
      </c>
      <c r="T603" s="66" t="str" cm="1">
        <f t="array" ref="T603">IF(S603="","",ROUND(K_3(S603,P603,L603),2))</f>
        <v/>
      </c>
      <c r="U603" s="66" t="str" cm="1">
        <f t="array" ref="U603">IF(S603="","",ROUND(Wt(I603,S603,L603),2))</f>
        <v/>
      </c>
      <c r="V603" s="92" t="str" cm="1">
        <f t="array" ref="V603">IF(A603="","",MAX(ROUND(L_B2(K603,N603),2),0))</f>
        <v/>
      </c>
      <c r="W603" s="92" t="str" cm="1">
        <f t="array" ref="W603">IF(A603="","",MAX(ROUND(L_Tc(K603,I603,N603),2),0))</f>
        <v/>
      </c>
      <c r="X603" s="92" t="str" cm="1">
        <f t="array" ref="X603">IF(N603="","",ROUND(L_Vc(K603,P603,N603),2))</f>
        <v/>
      </c>
      <c r="Y603" s="92" t="str">
        <f t="shared" si="66"/>
        <v/>
      </c>
      <c r="Z603" s="92" t="str">
        <f t="shared" si="67"/>
        <v/>
      </c>
      <c r="AA603" s="92" t="str">
        <f t="shared" si="68"/>
        <v/>
      </c>
      <c r="AB603" s="76" t="str" cm="1">
        <f t="array" ref="AB603">IF(A603="","",AREA_F(IF(RIGHT(G603,4)="ment",P603,I603),R603))</f>
        <v/>
      </c>
      <c r="AC603" s="76" t="str" cm="1">
        <f t="array" ref="AC603">IF(A603="","",ROUND(AREA_BC(R603,S603,N603,O603),2))</f>
        <v/>
      </c>
      <c r="AD603" s="76" t="str">
        <f t="shared" si="69"/>
        <v/>
      </c>
      <c r="AE603" s="76" t="str" cm="1">
        <f t="array" ref="AE603">IF(A603="","",ROUND(AREA_CT(S603,U603,I603),2))</f>
        <v/>
      </c>
      <c r="AF603" s="76" t="str" cm="1">
        <f t="array" ref="AF603">IF(A603="","",ROUND(AREA_VT(T603,U603,I603,P603),2))</f>
        <v/>
      </c>
      <c r="AG603" s="96" t="str" cm="1">
        <f t="array" ref="AG603">IF(A603="","",IF(INDEX(Table_Methods!A:F,MATCH(G603,Table_Methods!B:B,0),1)&lt;&gt;"BKFL1","",MAX(0,ROUND(BKFL1_CEB(AC603,AE603,AH603,F603,F603,J603),1))))</f>
        <v/>
      </c>
      <c r="AH603" s="96" t="str" cm="1">
        <f t="array" ref="AH603">IF(A603="","",IF(INDEX(Table_Methods!A:F,MATCH(G603,Table_Methods!B:B,0),1)&lt;&gt;"BKFL1","",MAX(0,ROUND(BKFL1_STR_NRK(AC603,AE603,K603,V603,W603),1))))</f>
        <v/>
      </c>
      <c r="AI603" s="96" t="str" cm="1">
        <f t="array" ref="AI603">IF(A603="","",IF(INDEX(Table_Methods!A:F,MATCH(G603,Table_Methods!B:B,0),1)&lt;&gt;"BKFL1","",MAX(0,ROUND(BKFL1_STR_RCK(AB603,F603),1))))</f>
        <v/>
      </c>
      <c r="AJ603" s="96" t="str" cm="1">
        <f t="array" ref="AJ603">IF(A603="","",IF(INDEX(Table_Methods!A:F,MATCH(G603,Table_Methods!B:B,0),1)&lt;&gt;"BKFL2","",MAX(0,ROUND(BKFL2_CEB(AC603,AD603,AK603,F603,F603,J603),1))))</f>
        <v/>
      </c>
      <c r="AK603" s="96" t="str" cm="1">
        <f t="array" ref="AK603">IF(A603="","",IF(INDEX(Table_Methods!A:F,MATCH(G603,Table_Methods!B:B,0),1)&lt;&gt;"BKFL2","",MAX(0,ROUND(BKFL2_STR_NRK(AC603,AD603,K603,V603,X603),1))))</f>
        <v/>
      </c>
      <c r="AL603" s="96" t="str" cm="1">
        <f t="array" ref="AL603">IF(A603="","",IF(INDEX(Table_Methods!A:F,MATCH(G603,Table_Methods!B:B,0),1)&lt;&gt;"BKFL2","",MAX(0,ROUND(BKFL2_STR_RCK(AB603,F603),1))))</f>
        <v/>
      </c>
      <c r="AM603" s="96" t="str" cm="1">
        <f t="array" ref="AM603">IF(A603="","",IF(INDEX(Table_Methods!A:F,MATCH(G603,Table_Methods!B:B,0),1)&lt;&gt;"BKFL3","",MAX(0,ROUND(BKFL3_STR(AC603+AE603,K603),1))))</f>
        <v/>
      </c>
      <c r="AN603" s="96" t="str" cm="1">
        <f t="array" ref="AN603">IF(A603="","",IF(INDEX(Table_Methods!A:F,MATCH(G603,Table_Methods!B:B,0),1)&lt;&gt;"BKFL6","",MAX(0,ROUND(BKFL6_CEB(AC603,AE603,AO603,F603,F603,J603),1))))</f>
        <v/>
      </c>
      <c r="AO603" s="97" t="str" cm="1">
        <f t="array" ref="AO603">IF(A603="","",IF(INDEX(Table_Methods!A:F,MATCH(G603,Table_Methods!B:B,0),1)&lt;&gt;"BKFL6","",MAX(0,ROUND(BKFL6_STR_NRK(AC603,K603,V603),1))))</f>
        <v/>
      </c>
      <c r="AP603" s="96" t="str" cm="1">
        <f t="array" ref="AP603">IF(A603="","",IF(INDEX(Table_Methods!A:F,MATCH(G603,Table_Methods!B:B,0),1)&lt;&gt;"BKFL6","",MAX(0,ROUND(BKFL6_STR_RCK(AB603,F603),1))))</f>
        <v/>
      </c>
      <c r="AQ603" s="97" t="str" cm="1">
        <f t="array" ref="AQ603">IF(A603="","",IF(INDEX(Table_Methods!A:F,MATCH(G603,Table_Methods!B:B,0),1)&lt;&gt;"BKFL7","",MAX(0,ROUND(BKFL7_CEB(AC603,AD603,AR603,F603,F603,J603),1))))</f>
        <v/>
      </c>
      <c r="AR603" s="96" t="str" cm="1">
        <f t="array" ref="AR603">IF(A603="","",IF(INDEX(Table_Methods!A:F,MATCH(G603,Table_Methods!B:B,0),1)&lt;&gt;"BKFL7","",MAX(0,ROUND(BKFL7_STR_NRK(AC603,K603,V603),1))))</f>
        <v/>
      </c>
      <c r="AS603" s="96" t="str" cm="1">
        <f t="array" ref="AS603">IF(A603="","",IF(INDEX(Table_Methods!A:F,MATCH(G603,Table_Methods!B:B,0),1)&lt;&gt;"BKFL7","",MAX(0,ROUND(BKFL7_STR_RCK(AB603,F603),1))))</f>
        <v/>
      </c>
      <c r="AT603" s="97" t="str" cm="1">
        <f t="array" ref="AT603">IF(A603="","",IF(INDEX(Table_Methods!A:F,MATCH(G603,Table_Methods!B:B,0),1)&lt;&gt;"BKFL8","",MAX(0,ROUND(BKFL8_CEB(AF603,Z603,AA603),1))))</f>
        <v/>
      </c>
      <c r="AU603" s="96" t="str" cm="1">
        <f t="array" ref="AU603">IF(A603="","",IF(INDEX(Table_Methods!A:F,MATCH(G603,Table_Methods!B:B,0),1)&lt;&gt;"BKFL8","",MAX(0,ROUND(BKFL8_STR_NRK(AC603,AD603,X603,Y603,Z603),1))))</f>
        <v/>
      </c>
      <c r="AV603" s="96" t="str" cm="1">
        <f t="array" ref="AV603">IF(A603="","",IF(INDEX(Table_Methods!A:F,MATCH(G603,Table_Methods!B:B,0),1)&lt;&gt;"BKFL8","",MAX(0,ROUND(BKFL8_STR_RCK(AB603,X603),1))))</f>
        <v/>
      </c>
      <c r="AW603" s="96" t="str" cm="1">
        <f t="array" ref="AW603">IF(A603="","",IF(INDEX(Table_Methods!A:F,MATCH(G603,Table_Methods!B:B,0),1)&lt;&gt;"BKFL9","",MAX(0,ROUND(BKFL9_STR_NRK(AC603,AD603,X603,Y603,Z603),1))))</f>
        <v/>
      </c>
      <c r="AX603" s="96" t="str" cm="1">
        <f t="array" ref="AX603">IF(A603="","",IF(INDEX(Table_Methods!A:F,MATCH(G603,Table_Methods!B:B,0),1)&lt;&gt;"BKFL9","",MAX(0,ROUND(BKFL9_STR_RCK(AB603,X603),1))))</f>
        <v/>
      </c>
    </row>
    <row r="604" spans="1:50" x14ac:dyDescent="0.25">
      <c r="A604" s="82" t="str">
        <f>IF(Input!A604="","",Input!A604)</f>
        <v/>
      </c>
      <c r="B604" s="82" t="str">
        <f>IF(Input!B604="","",Input!B604)</f>
        <v/>
      </c>
      <c r="C604" s="82" t="str">
        <f>IF(Input!D604="","",Input!D604)</f>
        <v/>
      </c>
      <c r="D604" s="82" t="str">
        <f>IF(Input!E604="","",Input!E604)</f>
        <v/>
      </c>
      <c r="E604" s="82" t="str">
        <f>IF(Input!F604="","",Input!F604)</f>
        <v/>
      </c>
      <c r="F604" s="82" t="str">
        <f>IF(Input!G604="","",Input!G604)</f>
        <v/>
      </c>
      <c r="G604" s="83" t="str">
        <f>IF(Input!H604="","",Input!H604)</f>
        <v/>
      </c>
      <c r="H604" s="82" t="str">
        <f>IF(Input!I604="","",Input!I604)</f>
        <v/>
      </c>
      <c r="I604" s="82" t="str">
        <f>IF(Input!J604="","",Input!J604)</f>
        <v/>
      </c>
      <c r="J604" s="82" t="str">
        <f>IF(Input!K604="","",Input!K604)</f>
        <v/>
      </c>
      <c r="K604" s="82" t="str">
        <f>IF(Input!L604="","",Input!L604)</f>
        <v/>
      </c>
      <c r="L604" s="70" t="str">
        <f>IF(B604="","",IF(B604="Box",4,IF(AND(Project!$B$12&gt;0,ISNUMBER(Project!$B$12)),Project!$B$12,12)))</f>
        <v/>
      </c>
      <c r="M604" s="66" t="str">
        <f t="shared" si="63"/>
        <v/>
      </c>
      <c r="N604" s="66" t="str">
        <f t="shared" si="64"/>
        <v/>
      </c>
      <c r="O604" s="67" t="str" cm="1">
        <f t="array" ref="O604">IF(A604="","",ROUND(IF(B604="Circular",Circular(M604),IF(B604="Box",Box(M604,N604),Elliptical(M604,N604))),3))</f>
        <v/>
      </c>
      <c r="P604" s="66" t="str">
        <f t="shared" si="65"/>
        <v/>
      </c>
      <c r="Q604" s="66" t="str" cm="1">
        <f t="array" ref="Q604">IF(M604="","",ROUND(W(M604),2))</f>
        <v/>
      </c>
      <c r="R604" s="66" t="str" cm="1">
        <f t="array" ref="R604">IF(M604="","",ROUND(Wb(Q604,M604),2))</f>
        <v/>
      </c>
      <c r="S604" s="66" t="str" cm="1">
        <f t="array" ref="S604">IF(R604="","",ROUND(K(R604,N604,L604),2))</f>
        <v/>
      </c>
      <c r="T604" s="66" t="str" cm="1">
        <f t="array" ref="T604">IF(S604="","",ROUND(K_3(S604,P604,L604),2))</f>
        <v/>
      </c>
      <c r="U604" s="66" t="str" cm="1">
        <f t="array" ref="U604">IF(S604="","",ROUND(Wt(I604,S604,L604),2))</f>
        <v/>
      </c>
      <c r="V604" s="92" t="str" cm="1">
        <f t="array" ref="V604">IF(A604="","",MAX(ROUND(L_B2(K604,N604),2),0))</f>
        <v/>
      </c>
      <c r="W604" s="92" t="str" cm="1">
        <f t="array" ref="W604">IF(A604="","",MAX(ROUND(L_Tc(K604,I604,N604),2),0))</f>
        <v/>
      </c>
      <c r="X604" s="92" t="str" cm="1">
        <f t="array" ref="X604">IF(N604="","",ROUND(L_Vc(K604,P604,N604),2))</f>
        <v/>
      </c>
      <c r="Y604" s="92" t="str">
        <f t="shared" si="66"/>
        <v/>
      </c>
      <c r="Z604" s="92" t="str">
        <f t="shared" si="67"/>
        <v/>
      </c>
      <c r="AA604" s="92" t="str">
        <f t="shared" si="68"/>
        <v/>
      </c>
      <c r="AB604" s="76" t="str" cm="1">
        <f t="array" ref="AB604">IF(A604="","",AREA_F(IF(RIGHT(G604,4)="ment",P604,I604),R604))</f>
        <v/>
      </c>
      <c r="AC604" s="76" t="str" cm="1">
        <f t="array" ref="AC604">IF(A604="","",ROUND(AREA_BC(R604,S604,N604,O604),2))</f>
        <v/>
      </c>
      <c r="AD604" s="76" t="str">
        <f t="shared" si="69"/>
        <v/>
      </c>
      <c r="AE604" s="76" t="str" cm="1">
        <f t="array" ref="AE604">IF(A604="","",ROUND(AREA_CT(S604,U604,I604),2))</f>
        <v/>
      </c>
      <c r="AF604" s="76" t="str" cm="1">
        <f t="array" ref="AF604">IF(A604="","",ROUND(AREA_VT(T604,U604,I604,P604),2))</f>
        <v/>
      </c>
      <c r="AG604" s="96" t="str" cm="1">
        <f t="array" ref="AG604">IF(A604="","",IF(INDEX(Table_Methods!A:F,MATCH(G604,Table_Methods!B:B,0),1)&lt;&gt;"BKFL1","",MAX(0,ROUND(BKFL1_CEB(AC604,AE604,AH604,F604,F604,J604),1))))</f>
        <v/>
      </c>
      <c r="AH604" s="96" t="str" cm="1">
        <f t="array" ref="AH604">IF(A604="","",IF(INDEX(Table_Methods!A:F,MATCH(G604,Table_Methods!B:B,0),1)&lt;&gt;"BKFL1","",MAX(0,ROUND(BKFL1_STR_NRK(AC604,AE604,K604,V604,W604),1))))</f>
        <v/>
      </c>
      <c r="AI604" s="96" t="str" cm="1">
        <f t="array" ref="AI604">IF(A604="","",IF(INDEX(Table_Methods!A:F,MATCH(G604,Table_Methods!B:B,0),1)&lt;&gt;"BKFL1","",MAX(0,ROUND(BKFL1_STR_RCK(AB604,F604),1))))</f>
        <v/>
      </c>
      <c r="AJ604" s="96" t="str" cm="1">
        <f t="array" ref="AJ604">IF(A604="","",IF(INDEX(Table_Methods!A:F,MATCH(G604,Table_Methods!B:B,0),1)&lt;&gt;"BKFL2","",MAX(0,ROUND(BKFL2_CEB(AC604,AD604,AK604,F604,F604,J604),1))))</f>
        <v/>
      </c>
      <c r="AK604" s="96" t="str" cm="1">
        <f t="array" ref="AK604">IF(A604="","",IF(INDEX(Table_Methods!A:F,MATCH(G604,Table_Methods!B:B,0),1)&lt;&gt;"BKFL2","",MAX(0,ROUND(BKFL2_STR_NRK(AC604,AD604,K604,V604,X604),1))))</f>
        <v/>
      </c>
      <c r="AL604" s="96" t="str" cm="1">
        <f t="array" ref="AL604">IF(A604="","",IF(INDEX(Table_Methods!A:F,MATCH(G604,Table_Methods!B:B,0),1)&lt;&gt;"BKFL2","",MAX(0,ROUND(BKFL2_STR_RCK(AB604,F604),1))))</f>
        <v/>
      </c>
      <c r="AM604" s="96" t="str" cm="1">
        <f t="array" ref="AM604">IF(A604="","",IF(INDEX(Table_Methods!A:F,MATCH(G604,Table_Methods!B:B,0),1)&lt;&gt;"BKFL3","",MAX(0,ROUND(BKFL3_STR(AC604+AE604,K604),1))))</f>
        <v/>
      </c>
      <c r="AN604" s="96" t="str" cm="1">
        <f t="array" ref="AN604">IF(A604="","",IF(INDEX(Table_Methods!A:F,MATCH(G604,Table_Methods!B:B,0),1)&lt;&gt;"BKFL6","",MAX(0,ROUND(BKFL6_CEB(AC604,AE604,AO604,F604,F604,J604),1))))</f>
        <v/>
      </c>
      <c r="AO604" s="97" t="str" cm="1">
        <f t="array" ref="AO604">IF(A604="","",IF(INDEX(Table_Methods!A:F,MATCH(G604,Table_Methods!B:B,0),1)&lt;&gt;"BKFL6","",MAX(0,ROUND(BKFL6_STR_NRK(AC604,K604,V604),1))))</f>
        <v/>
      </c>
      <c r="AP604" s="96" t="str" cm="1">
        <f t="array" ref="AP604">IF(A604="","",IF(INDEX(Table_Methods!A:F,MATCH(G604,Table_Methods!B:B,0),1)&lt;&gt;"BKFL6","",MAX(0,ROUND(BKFL6_STR_RCK(AB604,F604),1))))</f>
        <v/>
      </c>
      <c r="AQ604" s="97" t="str" cm="1">
        <f t="array" ref="AQ604">IF(A604="","",IF(INDEX(Table_Methods!A:F,MATCH(G604,Table_Methods!B:B,0),1)&lt;&gt;"BKFL7","",MAX(0,ROUND(BKFL7_CEB(AC604,AD604,AR604,F604,F604,J604),1))))</f>
        <v/>
      </c>
      <c r="AR604" s="96" t="str" cm="1">
        <f t="array" ref="AR604">IF(A604="","",IF(INDEX(Table_Methods!A:F,MATCH(G604,Table_Methods!B:B,0),1)&lt;&gt;"BKFL7","",MAX(0,ROUND(BKFL7_STR_NRK(AC604,K604,V604),1))))</f>
        <v/>
      </c>
      <c r="AS604" s="96" t="str" cm="1">
        <f t="array" ref="AS604">IF(A604="","",IF(INDEX(Table_Methods!A:F,MATCH(G604,Table_Methods!B:B,0),1)&lt;&gt;"BKFL7","",MAX(0,ROUND(BKFL7_STR_RCK(AB604,F604),1))))</f>
        <v/>
      </c>
      <c r="AT604" s="97" t="str" cm="1">
        <f t="array" ref="AT604">IF(A604="","",IF(INDEX(Table_Methods!A:F,MATCH(G604,Table_Methods!B:B,0),1)&lt;&gt;"BKFL8","",MAX(0,ROUND(BKFL8_CEB(AF604,Z604,AA604),1))))</f>
        <v/>
      </c>
      <c r="AU604" s="96" t="str" cm="1">
        <f t="array" ref="AU604">IF(A604="","",IF(INDEX(Table_Methods!A:F,MATCH(G604,Table_Methods!B:B,0),1)&lt;&gt;"BKFL8","",MAX(0,ROUND(BKFL8_STR_NRK(AC604,AD604,X604,Y604,Z604),1))))</f>
        <v/>
      </c>
      <c r="AV604" s="96" t="str" cm="1">
        <f t="array" ref="AV604">IF(A604="","",IF(INDEX(Table_Methods!A:F,MATCH(G604,Table_Methods!B:B,0),1)&lt;&gt;"BKFL8","",MAX(0,ROUND(BKFL8_STR_RCK(AB604,X604),1))))</f>
        <v/>
      </c>
      <c r="AW604" s="96" t="str" cm="1">
        <f t="array" ref="AW604">IF(A604="","",IF(INDEX(Table_Methods!A:F,MATCH(G604,Table_Methods!B:B,0),1)&lt;&gt;"BKFL9","",MAX(0,ROUND(BKFL9_STR_NRK(AC604,AD604,X604,Y604,Z604),1))))</f>
        <v/>
      </c>
      <c r="AX604" s="96" t="str" cm="1">
        <f t="array" ref="AX604">IF(A604="","",IF(INDEX(Table_Methods!A:F,MATCH(G604,Table_Methods!B:B,0),1)&lt;&gt;"BKFL9","",MAX(0,ROUND(BKFL9_STR_RCK(AB604,X604),1))))</f>
        <v/>
      </c>
    </row>
    <row r="605" spans="1:50" x14ac:dyDescent="0.25">
      <c r="A605" s="82" t="str">
        <f>IF(Input!A605="","",Input!A605)</f>
        <v/>
      </c>
      <c r="B605" s="82" t="str">
        <f>IF(Input!B605="","",Input!B605)</f>
        <v/>
      </c>
      <c r="C605" s="82" t="str">
        <f>IF(Input!D605="","",Input!D605)</f>
        <v/>
      </c>
      <c r="D605" s="82" t="str">
        <f>IF(Input!E605="","",Input!E605)</f>
        <v/>
      </c>
      <c r="E605" s="82" t="str">
        <f>IF(Input!F605="","",Input!F605)</f>
        <v/>
      </c>
      <c r="F605" s="82" t="str">
        <f>IF(Input!G605="","",Input!G605)</f>
        <v/>
      </c>
      <c r="G605" s="83" t="str">
        <f>IF(Input!H605="","",Input!H605)</f>
        <v/>
      </c>
      <c r="H605" s="82" t="str">
        <f>IF(Input!I605="","",Input!I605)</f>
        <v/>
      </c>
      <c r="I605" s="82" t="str">
        <f>IF(Input!J605="","",Input!J605)</f>
        <v/>
      </c>
      <c r="J605" s="82" t="str">
        <f>IF(Input!K605="","",Input!K605)</f>
        <v/>
      </c>
      <c r="K605" s="82" t="str">
        <f>IF(Input!L605="","",Input!L605)</f>
        <v/>
      </c>
      <c r="L605" s="70" t="str">
        <f>IF(B605="","",IF(B605="Box",4,IF(AND(Project!$B$12&gt;0,ISNUMBER(Project!$B$12)),Project!$B$12,12)))</f>
        <v/>
      </c>
      <c r="M605" s="66" t="str">
        <f t="shared" si="63"/>
        <v/>
      </c>
      <c r="N605" s="66" t="str">
        <f t="shared" si="64"/>
        <v/>
      </c>
      <c r="O605" s="67" t="str" cm="1">
        <f t="array" ref="O605">IF(A605="","",ROUND(IF(B605="Circular",Circular(M605),IF(B605="Box",Box(M605,N605),Elliptical(M605,N605))),3))</f>
        <v/>
      </c>
      <c r="P605" s="66" t="str">
        <f t="shared" si="65"/>
        <v/>
      </c>
      <c r="Q605" s="66" t="str" cm="1">
        <f t="array" ref="Q605">IF(M605="","",ROUND(W(M605),2))</f>
        <v/>
      </c>
      <c r="R605" s="66" t="str" cm="1">
        <f t="array" ref="R605">IF(M605="","",ROUND(Wb(Q605,M605),2))</f>
        <v/>
      </c>
      <c r="S605" s="66" t="str" cm="1">
        <f t="array" ref="S605">IF(R605="","",ROUND(K(R605,N605,L605),2))</f>
        <v/>
      </c>
      <c r="T605" s="66" t="str" cm="1">
        <f t="array" ref="T605">IF(S605="","",ROUND(K_3(S605,P605,L605),2))</f>
        <v/>
      </c>
      <c r="U605" s="66" t="str" cm="1">
        <f t="array" ref="U605">IF(S605="","",ROUND(Wt(I605,S605,L605),2))</f>
        <v/>
      </c>
      <c r="V605" s="92" t="str" cm="1">
        <f t="array" ref="V605">IF(A605="","",MAX(ROUND(L_B2(K605,N605),2),0))</f>
        <v/>
      </c>
      <c r="W605" s="92" t="str" cm="1">
        <f t="array" ref="W605">IF(A605="","",MAX(ROUND(L_Tc(K605,I605,N605),2),0))</f>
        <v/>
      </c>
      <c r="X605" s="92" t="str" cm="1">
        <f t="array" ref="X605">IF(N605="","",ROUND(L_Vc(K605,P605,N605),2))</f>
        <v/>
      </c>
      <c r="Y605" s="92" t="str">
        <f t="shared" si="66"/>
        <v/>
      </c>
      <c r="Z605" s="92" t="str">
        <f t="shared" si="67"/>
        <v/>
      </c>
      <c r="AA605" s="92" t="str">
        <f t="shared" si="68"/>
        <v/>
      </c>
      <c r="AB605" s="76" t="str" cm="1">
        <f t="array" ref="AB605">IF(A605="","",AREA_F(IF(RIGHT(G605,4)="ment",P605,I605),R605))</f>
        <v/>
      </c>
      <c r="AC605" s="76" t="str" cm="1">
        <f t="array" ref="AC605">IF(A605="","",ROUND(AREA_BC(R605,S605,N605,O605),2))</f>
        <v/>
      </c>
      <c r="AD605" s="76" t="str">
        <f t="shared" si="69"/>
        <v/>
      </c>
      <c r="AE605" s="76" t="str" cm="1">
        <f t="array" ref="AE605">IF(A605="","",ROUND(AREA_CT(S605,U605,I605),2))</f>
        <v/>
      </c>
      <c r="AF605" s="76" t="str" cm="1">
        <f t="array" ref="AF605">IF(A605="","",ROUND(AREA_VT(T605,U605,I605,P605),2))</f>
        <v/>
      </c>
      <c r="AG605" s="96" t="str" cm="1">
        <f t="array" ref="AG605">IF(A605="","",IF(INDEX(Table_Methods!A:F,MATCH(G605,Table_Methods!B:B,0),1)&lt;&gt;"BKFL1","",MAX(0,ROUND(BKFL1_CEB(AC605,AE605,AH605,F605,F605,J605),1))))</f>
        <v/>
      </c>
      <c r="AH605" s="96" t="str" cm="1">
        <f t="array" ref="AH605">IF(A605="","",IF(INDEX(Table_Methods!A:F,MATCH(G605,Table_Methods!B:B,0),1)&lt;&gt;"BKFL1","",MAX(0,ROUND(BKFL1_STR_NRK(AC605,AE605,K605,V605,W605),1))))</f>
        <v/>
      </c>
      <c r="AI605" s="96" t="str" cm="1">
        <f t="array" ref="AI605">IF(A605="","",IF(INDEX(Table_Methods!A:F,MATCH(G605,Table_Methods!B:B,0),1)&lt;&gt;"BKFL1","",MAX(0,ROUND(BKFL1_STR_RCK(AB605,F605),1))))</f>
        <v/>
      </c>
      <c r="AJ605" s="96" t="str" cm="1">
        <f t="array" ref="AJ605">IF(A605="","",IF(INDEX(Table_Methods!A:F,MATCH(G605,Table_Methods!B:B,0),1)&lt;&gt;"BKFL2","",MAX(0,ROUND(BKFL2_CEB(AC605,AD605,AK605,F605,F605,J605),1))))</f>
        <v/>
      </c>
      <c r="AK605" s="96" t="str" cm="1">
        <f t="array" ref="AK605">IF(A605="","",IF(INDEX(Table_Methods!A:F,MATCH(G605,Table_Methods!B:B,0),1)&lt;&gt;"BKFL2","",MAX(0,ROUND(BKFL2_STR_NRK(AC605,AD605,K605,V605,X605),1))))</f>
        <v/>
      </c>
      <c r="AL605" s="96" t="str" cm="1">
        <f t="array" ref="AL605">IF(A605="","",IF(INDEX(Table_Methods!A:F,MATCH(G605,Table_Methods!B:B,0),1)&lt;&gt;"BKFL2","",MAX(0,ROUND(BKFL2_STR_RCK(AB605,F605),1))))</f>
        <v/>
      </c>
      <c r="AM605" s="96" t="str" cm="1">
        <f t="array" ref="AM605">IF(A605="","",IF(INDEX(Table_Methods!A:F,MATCH(G605,Table_Methods!B:B,0),1)&lt;&gt;"BKFL3","",MAX(0,ROUND(BKFL3_STR(AC605+AE605,K605),1))))</f>
        <v/>
      </c>
      <c r="AN605" s="96" t="str" cm="1">
        <f t="array" ref="AN605">IF(A605="","",IF(INDEX(Table_Methods!A:F,MATCH(G605,Table_Methods!B:B,0),1)&lt;&gt;"BKFL6","",MAX(0,ROUND(BKFL6_CEB(AC605,AE605,AO605,F605,F605,J605),1))))</f>
        <v/>
      </c>
      <c r="AO605" s="97" t="str" cm="1">
        <f t="array" ref="AO605">IF(A605="","",IF(INDEX(Table_Methods!A:F,MATCH(G605,Table_Methods!B:B,0),1)&lt;&gt;"BKFL6","",MAX(0,ROUND(BKFL6_STR_NRK(AC605,K605,V605),1))))</f>
        <v/>
      </c>
      <c r="AP605" s="96" t="str" cm="1">
        <f t="array" ref="AP605">IF(A605="","",IF(INDEX(Table_Methods!A:F,MATCH(G605,Table_Methods!B:B,0),1)&lt;&gt;"BKFL6","",MAX(0,ROUND(BKFL6_STR_RCK(AB605,F605),1))))</f>
        <v/>
      </c>
      <c r="AQ605" s="97" t="str" cm="1">
        <f t="array" ref="AQ605">IF(A605="","",IF(INDEX(Table_Methods!A:F,MATCH(G605,Table_Methods!B:B,0),1)&lt;&gt;"BKFL7","",MAX(0,ROUND(BKFL7_CEB(AC605,AD605,AR605,F605,F605,J605),1))))</f>
        <v/>
      </c>
      <c r="AR605" s="96" t="str" cm="1">
        <f t="array" ref="AR605">IF(A605="","",IF(INDEX(Table_Methods!A:F,MATCH(G605,Table_Methods!B:B,0),1)&lt;&gt;"BKFL7","",MAX(0,ROUND(BKFL7_STR_NRK(AC605,K605,V605),1))))</f>
        <v/>
      </c>
      <c r="AS605" s="96" t="str" cm="1">
        <f t="array" ref="AS605">IF(A605="","",IF(INDEX(Table_Methods!A:F,MATCH(G605,Table_Methods!B:B,0),1)&lt;&gt;"BKFL7","",MAX(0,ROUND(BKFL7_STR_RCK(AB605,F605),1))))</f>
        <v/>
      </c>
      <c r="AT605" s="97" t="str" cm="1">
        <f t="array" ref="AT605">IF(A605="","",IF(INDEX(Table_Methods!A:F,MATCH(G605,Table_Methods!B:B,0),1)&lt;&gt;"BKFL8","",MAX(0,ROUND(BKFL8_CEB(AF605,Z605,AA605),1))))</f>
        <v/>
      </c>
      <c r="AU605" s="96" t="str" cm="1">
        <f t="array" ref="AU605">IF(A605="","",IF(INDEX(Table_Methods!A:F,MATCH(G605,Table_Methods!B:B,0),1)&lt;&gt;"BKFL8","",MAX(0,ROUND(BKFL8_STR_NRK(AC605,AD605,X605,Y605,Z605),1))))</f>
        <v/>
      </c>
      <c r="AV605" s="96" t="str" cm="1">
        <f t="array" ref="AV605">IF(A605="","",IF(INDEX(Table_Methods!A:F,MATCH(G605,Table_Methods!B:B,0),1)&lt;&gt;"BKFL8","",MAX(0,ROUND(BKFL8_STR_RCK(AB605,X605),1))))</f>
        <v/>
      </c>
      <c r="AW605" s="96" t="str" cm="1">
        <f t="array" ref="AW605">IF(A605="","",IF(INDEX(Table_Methods!A:F,MATCH(G605,Table_Methods!B:B,0),1)&lt;&gt;"BKFL9","",MAX(0,ROUND(BKFL9_STR_NRK(AC605,AD605,X605,Y605,Z605),1))))</f>
        <v/>
      </c>
      <c r="AX605" s="96" t="str" cm="1">
        <f t="array" ref="AX605">IF(A605="","",IF(INDEX(Table_Methods!A:F,MATCH(G605,Table_Methods!B:B,0),1)&lt;&gt;"BKFL9","",MAX(0,ROUND(BKFL9_STR_RCK(AB605,X605),1))))</f>
        <v/>
      </c>
    </row>
    <row r="606" spans="1:50" x14ac:dyDescent="0.25">
      <c r="A606" s="82" t="str">
        <f>IF(Input!A606="","",Input!A606)</f>
        <v/>
      </c>
      <c r="B606" s="82" t="str">
        <f>IF(Input!B606="","",Input!B606)</f>
        <v/>
      </c>
      <c r="C606" s="82" t="str">
        <f>IF(Input!D606="","",Input!D606)</f>
        <v/>
      </c>
      <c r="D606" s="82" t="str">
        <f>IF(Input!E606="","",Input!E606)</f>
        <v/>
      </c>
      <c r="E606" s="82" t="str">
        <f>IF(Input!F606="","",Input!F606)</f>
        <v/>
      </c>
      <c r="F606" s="82" t="str">
        <f>IF(Input!G606="","",Input!G606)</f>
        <v/>
      </c>
      <c r="G606" s="83" t="str">
        <f>IF(Input!H606="","",Input!H606)</f>
        <v/>
      </c>
      <c r="H606" s="82" t="str">
        <f>IF(Input!I606="","",Input!I606)</f>
        <v/>
      </c>
      <c r="I606" s="82" t="str">
        <f>IF(Input!J606="","",Input!J606)</f>
        <v/>
      </c>
      <c r="J606" s="82" t="str">
        <f>IF(Input!K606="","",Input!K606)</f>
        <v/>
      </c>
      <c r="K606" s="82" t="str">
        <f>IF(Input!L606="","",Input!L606)</f>
        <v/>
      </c>
      <c r="L606" s="70" t="str">
        <f>IF(B606="","",IF(B606="Box",4,IF(AND(Project!$B$12&gt;0,ISNUMBER(Project!$B$12)),Project!$B$12,12)))</f>
        <v/>
      </c>
      <c r="M606" s="66" t="str">
        <f t="shared" si="63"/>
        <v/>
      </c>
      <c r="N606" s="66" t="str">
        <f t="shared" si="64"/>
        <v/>
      </c>
      <c r="O606" s="67" t="str" cm="1">
        <f t="array" ref="O606">IF(A606="","",ROUND(IF(B606="Circular",Circular(M606),IF(B606="Box",Box(M606,N606),Elliptical(M606,N606))),3))</f>
        <v/>
      </c>
      <c r="P606" s="66" t="str">
        <f t="shared" si="65"/>
        <v/>
      </c>
      <c r="Q606" s="66" t="str" cm="1">
        <f t="array" ref="Q606">IF(M606="","",ROUND(W(M606),2))</f>
        <v/>
      </c>
      <c r="R606" s="66" t="str" cm="1">
        <f t="array" ref="R606">IF(M606="","",ROUND(Wb(Q606,M606),2))</f>
        <v/>
      </c>
      <c r="S606" s="66" t="str" cm="1">
        <f t="array" ref="S606">IF(R606="","",ROUND(K(R606,N606,L606),2))</f>
        <v/>
      </c>
      <c r="T606" s="66" t="str" cm="1">
        <f t="array" ref="T606">IF(S606="","",ROUND(K_3(S606,P606,L606),2))</f>
        <v/>
      </c>
      <c r="U606" s="66" t="str" cm="1">
        <f t="array" ref="U606">IF(S606="","",ROUND(Wt(I606,S606,L606),2))</f>
        <v/>
      </c>
      <c r="V606" s="92" t="str" cm="1">
        <f t="array" ref="V606">IF(A606="","",MAX(ROUND(L_B2(K606,N606),2),0))</f>
        <v/>
      </c>
      <c r="W606" s="92" t="str" cm="1">
        <f t="array" ref="W606">IF(A606="","",MAX(ROUND(L_Tc(K606,I606,N606),2),0))</f>
        <v/>
      </c>
      <c r="X606" s="92" t="str" cm="1">
        <f t="array" ref="X606">IF(N606="","",ROUND(L_Vc(K606,P606,N606),2))</f>
        <v/>
      </c>
      <c r="Y606" s="92" t="str">
        <f t="shared" si="66"/>
        <v/>
      </c>
      <c r="Z606" s="92" t="str">
        <f t="shared" si="67"/>
        <v/>
      </c>
      <c r="AA606" s="92" t="str">
        <f t="shared" si="68"/>
        <v/>
      </c>
      <c r="AB606" s="76" t="str" cm="1">
        <f t="array" ref="AB606">IF(A606="","",AREA_F(IF(RIGHT(G606,4)="ment",P606,I606),R606))</f>
        <v/>
      </c>
      <c r="AC606" s="76" t="str" cm="1">
        <f t="array" ref="AC606">IF(A606="","",ROUND(AREA_BC(R606,S606,N606,O606),2))</f>
        <v/>
      </c>
      <c r="AD606" s="76" t="str">
        <f t="shared" si="69"/>
        <v/>
      </c>
      <c r="AE606" s="76" t="str" cm="1">
        <f t="array" ref="AE606">IF(A606="","",ROUND(AREA_CT(S606,U606,I606),2))</f>
        <v/>
      </c>
      <c r="AF606" s="76" t="str" cm="1">
        <f t="array" ref="AF606">IF(A606="","",ROUND(AREA_VT(T606,U606,I606,P606),2))</f>
        <v/>
      </c>
      <c r="AG606" s="96" t="str" cm="1">
        <f t="array" ref="AG606">IF(A606="","",IF(INDEX(Table_Methods!A:F,MATCH(G606,Table_Methods!B:B,0),1)&lt;&gt;"BKFL1","",MAX(0,ROUND(BKFL1_CEB(AC606,AE606,AH606,F606,F606,J606),1))))</f>
        <v/>
      </c>
      <c r="AH606" s="96" t="str" cm="1">
        <f t="array" ref="AH606">IF(A606="","",IF(INDEX(Table_Methods!A:F,MATCH(G606,Table_Methods!B:B,0),1)&lt;&gt;"BKFL1","",MAX(0,ROUND(BKFL1_STR_NRK(AC606,AE606,K606,V606,W606),1))))</f>
        <v/>
      </c>
      <c r="AI606" s="96" t="str" cm="1">
        <f t="array" ref="AI606">IF(A606="","",IF(INDEX(Table_Methods!A:F,MATCH(G606,Table_Methods!B:B,0),1)&lt;&gt;"BKFL1","",MAX(0,ROUND(BKFL1_STR_RCK(AB606,F606),1))))</f>
        <v/>
      </c>
      <c r="AJ606" s="96" t="str" cm="1">
        <f t="array" ref="AJ606">IF(A606="","",IF(INDEX(Table_Methods!A:F,MATCH(G606,Table_Methods!B:B,0),1)&lt;&gt;"BKFL2","",MAX(0,ROUND(BKFL2_CEB(AC606,AD606,AK606,F606,F606,J606),1))))</f>
        <v/>
      </c>
      <c r="AK606" s="96" t="str" cm="1">
        <f t="array" ref="AK606">IF(A606="","",IF(INDEX(Table_Methods!A:F,MATCH(G606,Table_Methods!B:B,0),1)&lt;&gt;"BKFL2","",MAX(0,ROUND(BKFL2_STR_NRK(AC606,AD606,K606,V606,X606),1))))</f>
        <v/>
      </c>
      <c r="AL606" s="96" t="str" cm="1">
        <f t="array" ref="AL606">IF(A606="","",IF(INDEX(Table_Methods!A:F,MATCH(G606,Table_Methods!B:B,0),1)&lt;&gt;"BKFL2","",MAX(0,ROUND(BKFL2_STR_RCK(AB606,F606),1))))</f>
        <v/>
      </c>
      <c r="AM606" s="96" t="str" cm="1">
        <f t="array" ref="AM606">IF(A606="","",IF(INDEX(Table_Methods!A:F,MATCH(G606,Table_Methods!B:B,0),1)&lt;&gt;"BKFL3","",MAX(0,ROUND(BKFL3_STR(AC606+AE606,K606),1))))</f>
        <v/>
      </c>
      <c r="AN606" s="96" t="str" cm="1">
        <f t="array" ref="AN606">IF(A606="","",IF(INDEX(Table_Methods!A:F,MATCH(G606,Table_Methods!B:B,0),1)&lt;&gt;"BKFL6","",MAX(0,ROUND(BKFL6_CEB(AC606,AE606,AO606,F606,F606,J606),1))))</f>
        <v/>
      </c>
      <c r="AO606" s="97" t="str" cm="1">
        <f t="array" ref="AO606">IF(A606="","",IF(INDEX(Table_Methods!A:F,MATCH(G606,Table_Methods!B:B,0),1)&lt;&gt;"BKFL6","",MAX(0,ROUND(BKFL6_STR_NRK(AC606,K606,V606),1))))</f>
        <v/>
      </c>
      <c r="AP606" s="96" t="str" cm="1">
        <f t="array" ref="AP606">IF(A606="","",IF(INDEX(Table_Methods!A:F,MATCH(G606,Table_Methods!B:B,0),1)&lt;&gt;"BKFL6","",MAX(0,ROUND(BKFL6_STR_RCK(AB606,F606),1))))</f>
        <v/>
      </c>
      <c r="AQ606" s="97" t="str" cm="1">
        <f t="array" ref="AQ606">IF(A606="","",IF(INDEX(Table_Methods!A:F,MATCH(G606,Table_Methods!B:B,0),1)&lt;&gt;"BKFL7","",MAX(0,ROUND(BKFL7_CEB(AC606,AD606,AR606,F606,F606,J606),1))))</f>
        <v/>
      </c>
      <c r="AR606" s="96" t="str" cm="1">
        <f t="array" ref="AR606">IF(A606="","",IF(INDEX(Table_Methods!A:F,MATCH(G606,Table_Methods!B:B,0),1)&lt;&gt;"BKFL7","",MAX(0,ROUND(BKFL7_STR_NRK(AC606,K606,V606),1))))</f>
        <v/>
      </c>
      <c r="AS606" s="96" t="str" cm="1">
        <f t="array" ref="AS606">IF(A606="","",IF(INDEX(Table_Methods!A:F,MATCH(G606,Table_Methods!B:B,0),1)&lt;&gt;"BKFL7","",MAX(0,ROUND(BKFL7_STR_RCK(AB606,F606),1))))</f>
        <v/>
      </c>
      <c r="AT606" s="97" t="str" cm="1">
        <f t="array" ref="AT606">IF(A606="","",IF(INDEX(Table_Methods!A:F,MATCH(G606,Table_Methods!B:B,0),1)&lt;&gt;"BKFL8","",MAX(0,ROUND(BKFL8_CEB(AF606,Z606,AA606),1))))</f>
        <v/>
      </c>
      <c r="AU606" s="96" t="str" cm="1">
        <f t="array" ref="AU606">IF(A606="","",IF(INDEX(Table_Methods!A:F,MATCH(G606,Table_Methods!B:B,0),1)&lt;&gt;"BKFL8","",MAX(0,ROUND(BKFL8_STR_NRK(AC606,AD606,X606,Y606,Z606),1))))</f>
        <v/>
      </c>
      <c r="AV606" s="96" t="str" cm="1">
        <f t="array" ref="AV606">IF(A606="","",IF(INDEX(Table_Methods!A:F,MATCH(G606,Table_Methods!B:B,0),1)&lt;&gt;"BKFL8","",MAX(0,ROUND(BKFL8_STR_RCK(AB606,X606),1))))</f>
        <v/>
      </c>
      <c r="AW606" s="96" t="str" cm="1">
        <f t="array" ref="AW606">IF(A606="","",IF(INDEX(Table_Methods!A:F,MATCH(G606,Table_Methods!B:B,0),1)&lt;&gt;"BKFL9","",MAX(0,ROUND(BKFL9_STR_NRK(AC606,AD606,X606,Y606,Z606),1))))</f>
        <v/>
      </c>
      <c r="AX606" s="96" t="str" cm="1">
        <f t="array" ref="AX606">IF(A606="","",IF(INDEX(Table_Methods!A:F,MATCH(G606,Table_Methods!B:B,0),1)&lt;&gt;"BKFL9","",MAX(0,ROUND(BKFL9_STR_RCK(AB606,X606),1))))</f>
        <v/>
      </c>
    </row>
    <row r="607" spans="1:50" x14ac:dyDescent="0.25">
      <c r="A607" s="82" t="str">
        <f>IF(Input!A607="","",Input!A607)</f>
        <v/>
      </c>
      <c r="B607" s="82" t="str">
        <f>IF(Input!B607="","",Input!B607)</f>
        <v/>
      </c>
      <c r="C607" s="82" t="str">
        <f>IF(Input!D607="","",Input!D607)</f>
        <v/>
      </c>
      <c r="D607" s="82" t="str">
        <f>IF(Input!E607="","",Input!E607)</f>
        <v/>
      </c>
      <c r="E607" s="82" t="str">
        <f>IF(Input!F607="","",Input!F607)</f>
        <v/>
      </c>
      <c r="F607" s="82" t="str">
        <f>IF(Input!G607="","",Input!G607)</f>
        <v/>
      </c>
      <c r="G607" s="83" t="str">
        <f>IF(Input!H607="","",Input!H607)</f>
        <v/>
      </c>
      <c r="H607" s="82" t="str">
        <f>IF(Input!I607="","",Input!I607)</f>
        <v/>
      </c>
      <c r="I607" s="82" t="str">
        <f>IF(Input!J607="","",Input!J607)</f>
        <v/>
      </c>
      <c r="J607" s="82" t="str">
        <f>IF(Input!K607="","",Input!K607)</f>
        <v/>
      </c>
      <c r="K607" s="82" t="str">
        <f>IF(Input!L607="","",Input!L607)</f>
        <v/>
      </c>
      <c r="L607" s="70" t="str">
        <f>IF(B607="","",IF(B607="Box",4,IF(AND(Project!$B$12&gt;0,ISNUMBER(Project!$B$12)),Project!$B$12,12)))</f>
        <v/>
      </c>
      <c r="M607" s="66" t="str">
        <f t="shared" si="63"/>
        <v/>
      </c>
      <c r="N607" s="66" t="str">
        <f t="shared" si="64"/>
        <v/>
      </c>
      <c r="O607" s="67" t="str" cm="1">
        <f t="array" ref="O607">IF(A607="","",ROUND(IF(B607="Circular",Circular(M607),IF(B607="Box",Box(M607,N607),Elliptical(M607,N607))),3))</f>
        <v/>
      </c>
      <c r="P607" s="66" t="str">
        <f t="shared" si="65"/>
        <v/>
      </c>
      <c r="Q607" s="66" t="str" cm="1">
        <f t="array" ref="Q607">IF(M607="","",ROUND(W(M607),2))</f>
        <v/>
      </c>
      <c r="R607" s="66" t="str" cm="1">
        <f t="array" ref="R607">IF(M607="","",ROUND(Wb(Q607,M607),2))</f>
        <v/>
      </c>
      <c r="S607" s="66" t="str" cm="1">
        <f t="array" ref="S607">IF(R607="","",ROUND(K(R607,N607,L607),2))</f>
        <v/>
      </c>
      <c r="T607" s="66" t="str" cm="1">
        <f t="array" ref="T607">IF(S607="","",ROUND(K_3(S607,P607,L607),2))</f>
        <v/>
      </c>
      <c r="U607" s="66" t="str" cm="1">
        <f t="array" ref="U607">IF(S607="","",ROUND(Wt(I607,S607,L607),2))</f>
        <v/>
      </c>
      <c r="V607" s="92" t="str" cm="1">
        <f t="array" ref="V607">IF(A607="","",MAX(ROUND(L_B2(K607,N607),2),0))</f>
        <v/>
      </c>
      <c r="W607" s="92" t="str" cm="1">
        <f t="array" ref="W607">IF(A607="","",MAX(ROUND(L_Tc(K607,I607,N607),2),0))</f>
        <v/>
      </c>
      <c r="X607" s="92" t="str" cm="1">
        <f t="array" ref="X607">IF(N607="","",ROUND(L_Vc(K607,P607,N607),2))</f>
        <v/>
      </c>
      <c r="Y607" s="92" t="str">
        <f t="shared" si="66"/>
        <v/>
      </c>
      <c r="Z607" s="92" t="str">
        <f t="shared" si="67"/>
        <v/>
      </c>
      <c r="AA607" s="92" t="str">
        <f t="shared" si="68"/>
        <v/>
      </c>
      <c r="AB607" s="76" t="str" cm="1">
        <f t="array" ref="AB607">IF(A607="","",AREA_F(IF(RIGHT(G607,4)="ment",P607,I607),R607))</f>
        <v/>
      </c>
      <c r="AC607" s="76" t="str" cm="1">
        <f t="array" ref="AC607">IF(A607="","",ROUND(AREA_BC(R607,S607,N607,O607),2))</f>
        <v/>
      </c>
      <c r="AD607" s="76" t="str">
        <f t="shared" si="69"/>
        <v/>
      </c>
      <c r="AE607" s="76" t="str" cm="1">
        <f t="array" ref="AE607">IF(A607="","",ROUND(AREA_CT(S607,U607,I607),2))</f>
        <v/>
      </c>
      <c r="AF607" s="76" t="str" cm="1">
        <f t="array" ref="AF607">IF(A607="","",ROUND(AREA_VT(T607,U607,I607,P607),2))</f>
        <v/>
      </c>
      <c r="AG607" s="96" t="str" cm="1">
        <f t="array" ref="AG607">IF(A607="","",IF(INDEX(Table_Methods!A:F,MATCH(G607,Table_Methods!B:B,0),1)&lt;&gt;"BKFL1","",MAX(0,ROUND(BKFL1_CEB(AC607,AE607,AH607,F607,F607,J607),1))))</f>
        <v/>
      </c>
      <c r="AH607" s="96" t="str" cm="1">
        <f t="array" ref="AH607">IF(A607="","",IF(INDEX(Table_Methods!A:F,MATCH(G607,Table_Methods!B:B,0),1)&lt;&gt;"BKFL1","",MAX(0,ROUND(BKFL1_STR_NRK(AC607,AE607,K607,V607,W607),1))))</f>
        <v/>
      </c>
      <c r="AI607" s="96" t="str" cm="1">
        <f t="array" ref="AI607">IF(A607="","",IF(INDEX(Table_Methods!A:F,MATCH(G607,Table_Methods!B:B,0),1)&lt;&gt;"BKFL1","",MAX(0,ROUND(BKFL1_STR_RCK(AB607,F607),1))))</f>
        <v/>
      </c>
      <c r="AJ607" s="96" t="str" cm="1">
        <f t="array" ref="AJ607">IF(A607="","",IF(INDEX(Table_Methods!A:F,MATCH(G607,Table_Methods!B:B,0),1)&lt;&gt;"BKFL2","",MAX(0,ROUND(BKFL2_CEB(AC607,AD607,AK607,F607,F607,J607),1))))</f>
        <v/>
      </c>
      <c r="AK607" s="96" t="str" cm="1">
        <f t="array" ref="AK607">IF(A607="","",IF(INDEX(Table_Methods!A:F,MATCH(G607,Table_Methods!B:B,0),1)&lt;&gt;"BKFL2","",MAX(0,ROUND(BKFL2_STR_NRK(AC607,AD607,K607,V607,X607),1))))</f>
        <v/>
      </c>
      <c r="AL607" s="96" t="str" cm="1">
        <f t="array" ref="AL607">IF(A607="","",IF(INDEX(Table_Methods!A:F,MATCH(G607,Table_Methods!B:B,0),1)&lt;&gt;"BKFL2","",MAX(0,ROUND(BKFL2_STR_RCK(AB607,F607),1))))</f>
        <v/>
      </c>
      <c r="AM607" s="96" t="str" cm="1">
        <f t="array" ref="AM607">IF(A607="","",IF(INDEX(Table_Methods!A:F,MATCH(G607,Table_Methods!B:B,0),1)&lt;&gt;"BKFL3","",MAX(0,ROUND(BKFL3_STR(AC607+AE607,K607),1))))</f>
        <v/>
      </c>
      <c r="AN607" s="96" t="str" cm="1">
        <f t="array" ref="AN607">IF(A607="","",IF(INDEX(Table_Methods!A:F,MATCH(G607,Table_Methods!B:B,0),1)&lt;&gt;"BKFL6","",MAX(0,ROUND(BKFL6_CEB(AC607,AE607,AO607,F607,F607,J607),1))))</f>
        <v/>
      </c>
      <c r="AO607" s="97" t="str" cm="1">
        <f t="array" ref="AO607">IF(A607="","",IF(INDEX(Table_Methods!A:F,MATCH(G607,Table_Methods!B:B,0),1)&lt;&gt;"BKFL6","",MAX(0,ROUND(BKFL6_STR_NRK(AC607,K607,V607),1))))</f>
        <v/>
      </c>
      <c r="AP607" s="96" t="str" cm="1">
        <f t="array" ref="AP607">IF(A607="","",IF(INDEX(Table_Methods!A:F,MATCH(G607,Table_Methods!B:B,0),1)&lt;&gt;"BKFL6","",MAX(0,ROUND(BKFL6_STR_RCK(AB607,F607),1))))</f>
        <v/>
      </c>
      <c r="AQ607" s="97" t="str" cm="1">
        <f t="array" ref="AQ607">IF(A607="","",IF(INDEX(Table_Methods!A:F,MATCH(G607,Table_Methods!B:B,0),1)&lt;&gt;"BKFL7","",MAX(0,ROUND(BKFL7_CEB(AC607,AD607,AR607,F607,F607,J607),1))))</f>
        <v/>
      </c>
      <c r="AR607" s="96" t="str" cm="1">
        <f t="array" ref="AR607">IF(A607="","",IF(INDEX(Table_Methods!A:F,MATCH(G607,Table_Methods!B:B,0),1)&lt;&gt;"BKFL7","",MAX(0,ROUND(BKFL7_STR_NRK(AC607,K607,V607),1))))</f>
        <v/>
      </c>
      <c r="AS607" s="96" t="str" cm="1">
        <f t="array" ref="AS607">IF(A607="","",IF(INDEX(Table_Methods!A:F,MATCH(G607,Table_Methods!B:B,0),1)&lt;&gt;"BKFL7","",MAX(0,ROUND(BKFL7_STR_RCK(AB607,F607),1))))</f>
        <v/>
      </c>
      <c r="AT607" s="97" t="str" cm="1">
        <f t="array" ref="AT607">IF(A607="","",IF(INDEX(Table_Methods!A:F,MATCH(G607,Table_Methods!B:B,0),1)&lt;&gt;"BKFL8","",MAX(0,ROUND(BKFL8_CEB(AF607,Z607,AA607),1))))</f>
        <v/>
      </c>
      <c r="AU607" s="96" t="str" cm="1">
        <f t="array" ref="AU607">IF(A607="","",IF(INDEX(Table_Methods!A:F,MATCH(G607,Table_Methods!B:B,0),1)&lt;&gt;"BKFL8","",MAX(0,ROUND(BKFL8_STR_NRK(AC607,AD607,X607,Y607,Z607),1))))</f>
        <v/>
      </c>
      <c r="AV607" s="96" t="str" cm="1">
        <f t="array" ref="AV607">IF(A607="","",IF(INDEX(Table_Methods!A:F,MATCH(G607,Table_Methods!B:B,0),1)&lt;&gt;"BKFL8","",MAX(0,ROUND(BKFL8_STR_RCK(AB607,X607),1))))</f>
        <v/>
      </c>
      <c r="AW607" s="96" t="str" cm="1">
        <f t="array" ref="AW607">IF(A607="","",IF(INDEX(Table_Methods!A:F,MATCH(G607,Table_Methods!B:B,0),1)&lt;&gt;"BKFL9","",MAX(0,ROUND(BKFL9_STR_NRK(AC607,AD607,X607,Y607,Z607),1))))</f>
        <v/>
      </c>
      <c r="AX607" s="96" t="str" cm="1">
        <f t="array" ref="AX607">IF(A607="","",IF(INDEX(Table_Methods!A:F,MATCH(G607,Table_Methods!B:B,0),1)&lt;&gt;"BKFL9","",MAX(0,ROUND(BKFL9_STR_RCK(AB607,X607),1))))</f>
        <v/>
      </c>
    </row>
    <row r="608" spans="1:50" x14ac:dyDescent="0.25">
      <c r="A608" s="82" t="str">
        <f>IF(Input!A608="","",Input!A608)</f>
        <v/>
      </c>
      <c r="B608" s="82" t="str">
        <f>IF(Input!B608="","",Input!B608)</f>
        <v/>
      </c>
      <c r="C608" s="82" t="str">
        <f>IF(Input!D608="","",Input!D608)</f>
        <v/>
      </c>
      <c r="D608" s="82" t="str">
        <f>IF(Input!E608="","",Input!E608)</f>
        <v/>
      </c>
      <c r="E608" s="82" t="str">
        <f>IF(Input!F608="","",Input!F608)</f>
        <v/>
      </c>
      <c r="F608" s="82" t="str">
        <f>IF(Input!G608="","",Input!G608)</f>
        <v/>
      </c>
      <c r="G608" s="83" t="str">
        <f>IF(Input!H608="","",Input!H608)</f>
        <v/>
      </c>
      <c r="H608" s="82" t="str">
        <f>IF(Input!I608="","",Input!I608)</f>
        <v/>
      </c>
      <c r="I608" s="82" t="str">
        <f>IF(Input!J608="","",Input!J608)</f>
        <v/>
      </c>
      <c r="J608" s="82" t="str">
        <f>IF(Input!K608="","",Input!K608)</f>
        <v/>
      </c>
      <c r="K608" s="82" t="str">
        <f>IF(Input!L608="","",Input!L608)</f>
        <v/>
      </c>
      <c r="L608" s="70" t="str">
        <f>IF(B608="","",IF(B608="Box",4,IF(AND(Project!$B$12&gt;0,ISNUMBER(Project!$B$12)),Project!$B$12,12)))</f>
        <v/>
      </c>
      <c r="M608" s="66" t="str">
        <f t="shared" si="63"/>
        <v/>
      </c>
      <c r="N608" s="66" t="str">
        <f t="shared" si="64"/>
        <v/>
      </c>
      <c r="O608" s="67" t="str" cm="1">
        <f t="array" ref="O608">IF(A608="","",ROUND(IF(B608="Circular",Circular(M608),IF(B608="Box",Box(M608,N608),Elliptical(M608,N608))),3))</f>
        <v/>
      </c>
      <c r="P608" s="66" t="str">
        <f t="shared" si="65"/>
        <v/>
      </c>
      <c r="Q608" s="66" t="str" cm="1">
        <f t="array" ref="Q608">IF(M608="","",ROUND(W(M608),2))</f>
        <v/>
      </c>
      <c r="R608" s="66" t="str" cm="1">
        <f t="array" ref="R608">IF(M608="","",ROUND(Wb(Q608,M608),2))</f>
        <v/>
      </c>
      <c r="S608" s="66" t="str" cm="1">
        <f t="array" ref="S608">IF(R608="","",ROUND(K(R608,N608,L608),2))</f>
        <v/>
      </c>
      <c r="T608" s="66" t="str" cm="1">
        <f t="array" ref="T608">IF(S608="","",ROUND(K_3(S608,P608,L608),2))</f>
        <v/>
      </c>
      <c r="U608" s="66" t="str" cm="1">
        <f t="array" ref="U608">IF(S608="","",ROUND(Wt(I608,S608,L608),2))</f>
        <v/>
      </c>
      <c r="V608" s="92" t="str" cm="1">
        <f t="array" ref="V608">IF(A608="","",MAX(ROUND(L_B2(K608,N608),2),0))</f>
        <v/>
      </c>
      <c r="W608" s="92" t="str" cm="1">
        <f t="array" ref="W608">IF(A608="","",MAX(ROUND(L_Tc(K608,I608,N608),2),0))</f>
        <v/>
      </c>
      <c r="X608" s="92" t="str" cm="1">
        <f t="array" ref="X608">IF(N608="","",ROUND(L_Vc(K608,P608,N608),2))</f>
        <v/>
      </c>
      <c r="Y608" s="92" t="str">
        <f t="shared" si="66"/>
        <v/>
      </c>
      <c r="Z608" s="92" t="str">
        <f t="shared" si="67"/>
        <v/>
      </c>
      <c r="AA608" s="92" t="str">
        <f t="shared" si="68"/>
        <v/>
      </c>
      <c r="AB608" s="76" t="str" cm="1">
        <f t="array" ref="AB608">IF(A608="","",AREA_F(IF(RIGHT(G608,4)="ment",P608,I608),R608))</f>
        <v/>
      </c>
      <c r="AC608" s="76" t="str" cm="1">
        <f t="array" ref="AC608">IF(A608="","",ROUND(AREA_BC(R608,S608,N608,O608),2))</f>
        <v/>
      </c>
      <c r="AD608" s="76" t="str">
        <f t="shared" si="69"/>
        <v/>
      </c>
      <c r="AE608" s="76" t="str" cm="1">
        <f t="array" ref="AE608">IF(A608="","",ROUND(AREA_CT(S608,U608,I608),2))</f>
        <v/>
      </c>
      <c r="AF608" s="76" t="str" cm="1">
        <f t="array" ref="AF608">IF(A608="","",ROUND(AREA_VT(T608,U608,I608,P608),2))</f>
        <v/>
      </c>
      <c r="AG608" s="96" t="str" cm="1">
        <f t="array" ref="AG608">IF(A608="","",IF(INDEX(Table_Methods!A:F,MATCH(G608,Table_Methods!B:B,0),1)&lt;&gt;"BKFL1","",MAX(0,ROUND(BKFL1_CEB(AC608,AE608,AH608,F608,F608,J608),1))))</f>
        <v/>
      </c>
      <c r="AH608" s="96" t="str" cm="1">
        <f t="array" ref="AH608">IF(A608="","",IF(INDEX(Table_Methods!A:F,MATCH(G608,Table_Methods!B:B,0),1)&lt;&gt;"BKFL1","",MAX(0,ROUND(BKFL1_STR_NRK(AC608,AE608,K608,V608,W608),1))))</f>
        <v/>
      </c>
      <c r="AI608" s="96" t="str" cm="1">
        <f t="array" ref="AI608">IF(A608="","",IF(INDEX(Table_Methods!A:F,MATCH(G608,Table_Methods!B:B,0),1)&lt;&gt;"BKFL1","",MAX(0,ROUND(BKFL1_STR_RCK(AB608,F608),1))))</f>
        <v/>
      </c>
      <c r="AJ608" s="96" t="str" cm="1">
        <f t="array" ref="AJ608">IF(A608="","",IF(INDEX(Table_Methods!A:F,MATCH(G608,Table_Methods!B:B,0),1)&lt;&gt;"BKFL2","",MAX(0,ROUND(BKFL2_CEB(AC608,AD608,AK608,F608,F608,J608),1))))</f>
        <v/>
      </c>
      <c r="AK608" s="96" t="str" cm="1">
        <f t="array" ref="AK608">IF(A608="","",IF(INDEX(Table_Methods!A:F,MATCH(G608,Table_Methods!B:B,0),1)&lt;&gt;"BKFL2","",MAX(0,ROUND(BKFL2_STR_NRK(AC608,AD608,K608,V608,X608),1))))</f>
        <v/>
      </c>
      <c r="AL608" s="96" t="str" cm="1">
        <f t="array" ref="AL608">IF(A608="","",IF(INDEX(Table_Methods!A:F,MATCH(G608,Table_Methods!B:B,0),1)&lt;&gt;"BKFL2","",MAX(0,ROUND(BKFL2_STR_RCK(AB608,F608),1))))</f>
        <v/>
      </c>
      <c r="AM608" s="96" t="str" cm="1">
        <f t="array" ref="AM608">IF(A608="","",IF(INDEX(Table_Methods!A:F,MATCH(G608,Table_Methods!B:B,0),1)&lt;&gt;"BKFL3","",MAX(0,ROUND(BKFL3_STR(AC608+AE608,K608),1))))</f>
        <v/>
      </c>
      <c r="AN608" s="96" t="str" cm="1">
        <f t="array" ref="AN608">IF(A608="","",IF(INDEX(Table_Methods!A:F,MATCH(G608,Table_Methods!B:B,0),1)&lt;&gt;"BKFL6","",MAX(0,ROUND(BKFL6_CEB(AC608,AE608,AO608,F608,F608,J608),1))))</f>
        <v/>
      </c>
      <c r="AO608" s="97" t="str" cm="1">
        <f t="array" ref="AO608">IF(A608="","",IF(INDEX(Table_Methods!A:F,MATCH(G608,Table_Methods!B:B,0),1)&lt;&gt;"BKFL6","",MAX(0,ROUND(BKFL6_STR_NRK(AC608,K608,V608),1))))</f>
        <v/>
      </c>
      <c r="AP608" s="96" t="str" cm="1">
        <f t="array" ref="AP608">IF(A608="","",IF(INDEX(Table_Methods!A:F,MATCH(G608,Table_Methods!B:B,0),1)&lt;&gt;"BKFL6","",MAX(0,ROUND(BKFL6_STR_RCK(AB608,F608),1))))</f>
        <v/>
      </c>
      <c r="AQ608" s="97" t="str" cm="1">
        <f t="array" ref="AQ608">IF(A608="","",IF(INDEX(Table_Methods!A:F,MATCH(G608,Table_Methods!B:B,0),1)&lt;&gt;"BKFL7","",MAX(0,ROUND(BKFL7_CEB(AC608,AD608,AR608,F608,F608,J608),1))))</f>
        <v/>
      </c>
      <c r="AR608" s="96" t="str" cm="1">
        <f t="array" ref="AR608">IF(A608="","",IF(INDEX(Table_Methods!A:F,MATCH(G608,Table_Methods!B:B,0),1)&lt;&gt;"BKFL7","",MAX(0,ROUND(BKFL7_STR_NRK(AC608,K608,V608),1))))</f>
        <v/>
      </c>
      <c r="AS608" s="96" t="str" cm="1">
        <f t="array" ref="AS608">IF(A608="","",IF(INDEX(Table_Methods!A:F,MATCH(G608,Table_Methods!B:B,0),1)&lt;&gt;"BKFL7","",MAX(0,ROUND(BKFL7_STR_RCK(AB608,F608),1))))</f>
        <v/>
      </c>
      <c r="AT608" s="97" t="str" cm="1">
        <f t="array" ref="AT608">IF(A608="","",IF(INDEX(Table_Methods!A:F,MATCH(G608,Table_Methods!B:B,0),1)&lt;&gt;"BKFL8","",MAX(0,ROUND(BKFL8_CEB(AF608,Z608,AA608),1))))</f>
        <v/>
      </c>
      <c r="AU608" s="96" t="str" cm="1">
        <f t="array" ref="AU608">IF(A608="","",IF(INDEX(Table_Methods!A:F,MATCH(G608,Table_Methods!B:B,0),1)&lt;&gt;"BKFL8","",MAX(0,ROUND(BKFL8_STR_NRK(AC608,AD608,X608,Y608,Z608),1))))</f>
        <v/>
      </c>
      <c r="AV608" s="96" t="str" cm="1">
        <f t="array" ref="AV608">IF(A608="","",IF(INDEX(Table_Methods!A:F,MATCH(G608,Table_Methods!B:B,0),1)&lt;&gt;"BKFL8","",MAX(0,ROUND(BKFL8_STR_RCK(AB608,X608),1))))</f>
        <v/>
      </c>
      <c r="AW608" s="96" t="str" cm="1">
        <f t="array" ref="AW608">IF(A608="","",IF(INDEX(Table_Methods!A:F,MATCH(G608,Table_Methods!B:B,0),1)&lt;&gt;"BKFL9","",MAX(0,ROUND(BKFL9_STR_NRK(AC608,AD608,X608,Y608,Z608),1))))</f>
        <v/>
      </c>
      <c r="AX608" s="96" t="str" cm="1">
        <f t="array" ref="AX608">IF(A608="","",IF(INDEX(Table_Methods!A:F,MATCH(G608,Table_Methods!B:B,0),1)&lt;&gt;"BKFL9","",MAX(0,ROUND(BKFL9_STR_RCK(AB608,X608),1))))</f>
        <v/>
      </c>
    </row>
    <row r="609" spans="1:50" x14ac:dyDescent="0.25">
      <c r="A609" s="82" t="str">
        <f>IF(Input!A609="","",Input!A609)</f>
        <v/>
      </c>
      <c r="B609" s="82" t="str">
        <f>IF(Input!B609="","",Input!B609)</f>
        <v/>
      </c>
      <c r="C609" s="82" t="str">
        <f>IF(Input!D609="","",Input!D609)</f>
        <v/>
      </c>
      <c r="D609" s="82" t="str">
        <f>IF(Input!E609="","",Input!E609)</f>
        <v/>
      </c>
      <c r="E609" s="82" t="str">
        <f>IF(Input!F609="","",Input!F609)</f>
        <v/>
      </c>
      <c r="F609" s="82" t="str">
        <f>IF(Input!G609="","",Input!G609)</f>
        <v/>
      </c>
      <c r="G609" s="83" t="str">
        <f>IF(Input!H609="","",Input!H609)</f>
        <v/>
      </c>
      <c r="H609" s="82" t="str">
        <f>IF(Input!I609="","",Input!I609)</f>
        <v/>
      </c>
      <c r="I609" s="82" t="str">
        <f>IF(Input!J609="","",Input!J609)</f>
        <v/>
      </c>
      <c r="J609" s="82" t="str">
        <f>IF(Input!K609="","",Input!K609)</f>
        <v/>
      </c>
      <c r="K609" s="82" t="str">
        <f>IF(Input!L609="","",Input!L609)</f>
        <v/>
      </c>
      <c r="L609" s="70" t="str">
        <f>IF(B609="","",IF(B609="Box",4,IF(AND(Project!$B$12&gt;0,ISNUMBER(Project!$B$12)),Project!$B$12,12)))</f>
        <v/>
      </c>
      <c r="M609" s="66" t="str">
        <f t="shared" si="63"/>
        <v/>
      </c>
      <c r="N609" s="66" t="str">
        <f t="shared" si="64"/>
        <v/>
      </c>
      <c r="O609" s="67" t="str" cm="1">
        <f t="array" ref="O609">IF(A609="","",ROUND(IF(B609="Circular",Circular(M609),IF(B609="Box",Box(M609,N609),Elliptical(M609,N609))),3))</f>
        <v/>
      </c>
      <c r="P609" s="66" t="str">
        <f t="shared" si="65"/>
        <v/>
      </c>
      <c r="Q609" s="66" t="str" cm="1">
        <f t="array" ref="Q609">IF(M609="","",ROUND(W(M609),2))</f>
        <v/>
      </c>
      <c r="R609" s="66" t="str" cm="1">
        <f t="array" ref="R609">IF(M609="","",ROUND(Wb(Q609,M609),2))</f>
        <v/>
      </c>
      <c r="S609" s="66" t="str" cm="1">
        <f t="array" ref="S609">IF(R609="","",ROUND(K(R609,N609,L609),2))</f>
        <v/>
      </c>
      <c r="T609" s="66" t="str" cm="1">
        <f t="array" ref="T609">IF(S609="","",ROUND(K_3(S609,P609,L609),2))</f>
        <v/>
      </c>
      <c r="U609" s="66" t="str" cm="1">
        <f t="array" ref="U609">IF(S609="","",ROUND(Wt(I609,S609,L609),2))</f>
        <v/>
      </c>
      <c r="V609" s="92" t="str" cm="1">
        <f t="array" ref="V609">IF(A609="","",MAX(ROUND(L_B2(K609,N609),2),0))</f>
        <v/>
      </c>
      <c r="W609" s="92" t="str" cm="1">
        <f t="array" ref="W609">IF(A609="","",MAX(ROUND(L_Tc(K609,I609,N609),2),0))</f>
        <v/>
      </c>
      <c r="X609" s="92" t="str" cm="1">
        <f t="array" ref="X609">IF(N609="","",ROUND(L_Vc(K609,P609,N609),2))</f>
        <v/>
      </c>
      <c r="Y609" s="92" t="str">
        <f t="shared" si="66"/>
        <v/>
      </c>
      <c r="Z609" s="92" t="str">
        <f t="shared" si="67"/>
        <v/>
      </c>
      <c r="AA609" s="92" t="str">
        <f t="shared" si="68"/>
        <v/>
      </c>
      <c r="AB609" s="76" t="str" cm="1">
        <f t="array" ref="AB609">IF(A609="","",AREA_F(IF(RIGHT(G609,4)="ment",P609,I609),R609))</f>
        <v/>
      </c>
      <c r="AC609" s="76" t="str" cm="1">
        <f t="array" ref="AC609">IF(A609="","",ROUND(AREA_BC(R609,S609,N609,O609),2))</f>
        <v/>
      </c>
      <c r="AD609" s="76" t="str">
        <f t="shared" si="69"/>
        <v/>
      </c>
      <c r="AE609" s="76" t="str" cm="1">
        <f t="array" ref="AE609">IF(A609="","",ROUND(AREA_CT(S609,U609,I609),2))</f>
        <v/>
      </c>
      <c r="AF609" s="76" t="str" cm="1">
        <f t="array" ref="AF609">IF(A609="","",ROUND(AREA_VT(T609,U609,I609,P609),2))</f>
        <v/>
      </c>
      <c r="AG609" s="96" t="str" cm="1">
        <f t="array" ref="AG609">IF(A609="","",IF(INDEX(Table_Methods!A:F,MATCH(G609,Table_Methods!B:B,0),1)&lt;&gt;"BKFL1","",MAX(0,ROUND(BKFL1_CEB(AC609,AE609,AH609,F609,F609,J609),1))))</f>
        <v/>
      </c>
      <c r="AH609" s="96" t="str" cm="1">
        <f t="array" ref="AH609">IF(A609="","",IF(INDEX(Table_Methods!A:F,MATCH(G609,Table_Methods!B:B,0),1)&lt;&gt;"BKFL1","",MAX(0,ROUND(BKFL1_STR_NRK(AC609,AE609,K609,V609,W609),1))))</f>
        <v/>
      </c>
      <c r="AI609" s="96" t="str" cm="1">
        <f t="array" ref="AI609">IF(A609="","",IF(INDEX(Table_Methods!A:F,MATCH(G609,Table_Methods!B:B,0),1)&lt;&gt;"BKFL1","",MAX(0,ROUND(BKFL1_STR_RCK(AB609,F609),1))))</f>
        <v/>
      </c>
      <c r="AJ609" s="96" t="str" cm="1">
        <f t="array" ref="AJ609">IF(A609="","",IF(INDEX(Table_Methods!A:F,MATCH(G609,Table_Methods!B:B,0),1)&lt;&gt;"BKFL2","",MAX(0,ROUND(BKFL2_CEB(AC609,AD609,AK609,F609,F609,J609),1))))</f>
        <v/>
      </c>
      <c r="AK609" s="96" t="str" cm="1">
        <f t="array" ref="AK609">IF(A609="","",IF(INDEX(Table_Methods!A:F,MATCH(G609,Table_Methods!B:B,0),1)&lt;&gt;"BKFL2","",MAX(0,ROUND(BKFL2_STR_NRK(AC609,AD609,K609,V609,X609),1))))</f>
        <v/>
      </c>
      <c r="AL609" s="96" t="str" cm="1">
        <f t="array" ref="AL609">IF(A609="","",IF(INDEX(Table_Methods!A:F,MATCH(G609,Table_Methods!B:B,0),1)&lt;&gt;"BKFL2","",MAX(0,ROUND(BKFL2_STR_RCK(AB609,F609),1))))</f>
        <v/>
      </c>
      <c r="AM609" s="96" t="str" cm="1">
        <f t="array" ref="AM609">IF(A609="","",IF(INDEX(Table_Methods!A:F,MATCH(G609,Table_Methods!B:B,0),1)&lt;&gt;"BKFL3","",MAX(0,ROUND(BKFL3_STR(AC609+AE609,K609),1))))</f>
        <v/>
      </c>
      <c r="AN609" s="96" t="str" cm="1">
        <f t="array" ref="AN609">IF(A609="","",IF(INDEX(Table_Methods!A:F,MATCH(G609,Table_Methods!B:B,0),1)&lt;&gt;"BKFL6","",MAX(0,ROUND(BKFL6_CEB(AC609,AE609,AO609,F609,F609,J609),1))))</f>
        <v/>
      </c>
      <c r="AO609" s="97" t="str" cm="1">
        <f t="array" ref="AO609">IF(A609="","",IF(INDEX(Table_Methods!A:F,MATCH(G609,Table_Methods!B:B,0),1)&lt;&gt;"BKFL6","",MAX(0,ROUND(BKFL6_STR_NRK(AC609,K609,V609),1))))</f>
        <v/>
      </c>
      <c r="AP609" s="96" t="str" cm="1">
        <f t="array" ref="AP609">IF(A609="","",IF(INDEX(Table_Methods!A:F,MATCH(G609,Table_Methods!B:B,0),1)&lt;&gt;"BKFL6","",MAX(0,ROUND(BKFL6_STR_RCK(AB609,F609),1))))</f>
        <v/>
      </c>
      <c r="AQ609" s="97" t="str" cm="1">
        <f t="array" ref="AQ609">IF(A609="","",IF(INDEX(Table_Methods!A:F,MATCH(G609,Table_Methods!B:B,0),1)&lt;&gt;"BKFL7","",MAX(0,ROUND(BKFL7_CEB(AC609,AD609,AR609,F609,F609,J609),1))))</f>
        <v/>
      </c>
      <c r="AR609" s="96" t="str" cm="1">
        <f t="array" ref="AR609">IF(A609="","",IF(INDEX(Table_Methods!A:F,MATCH(G609,Table_Methods!B:B,0),1)&lt;&gt;"BKFL7","",MAX(0,ROUND(BKFL7_STR_NRK(AC609,K609,V609),1))))</f>
        <v/>
      </c>
      <c r="AS609" s="96" t="str" cm="1">
        <f t="array" ref="AS609">IF(A609="","",IF(INDEX(Table_Methods!A:F,MATCH(G609,Table_Methods!B:B,0),1)&lt;&gt;"BKFL7","",MAX(0,ROUND(BKFL7_STR_RCK(AB609,F609),1))))</f>
        <v/>
      </c>
      <c r="AT609" s="97" t="str" cm="1">
        <f t="array" ref="AT609">IF(A609="","",IF(INDEX(Table_Methods!A:F,MATCH(G609,Table_Methods!B:B,0),1)&lt;&gt;"BKFL8","",MAX(0,ROUND(BKFL8_CEB(AF609,Z609,AA609),1))))</f>
        <v/>
      </c>
      <c r="AU609" s="96" t="str" cm="1">
        <f t="array" ref="AU609">IF(A609="","",IF(INDEX(Table_Methods!A:F,MATCH(G609,Table_Methods!B:B,0),1)&lt;&gt;"BKFL8","",MAX(0,ROUND(BKFL8_STR_NRK(AC609,AD609,X609,Y609,Z609),1))))</f>
        <v/>
      </c>
      <c r="AV609" s="96" t="str" cm="1">
        <f t="array" ref="AV609">IF(A609="","",IF(INDEX(Table_Methods!A:F,MATCH(G609,Table_Methods!B:B,0),1)&lt;&gt;"BKFL8","",MAX(0,ROUND(BKFL8_STR_RCK(AB609,X609),1))))</f>
        <v/>
      </c>
      <c r="AW609" s="96" t="str" cm="1">
        <f t="array" ref="AW609">IF(A609="","",IF(INDEX(Table_Methods!A:F,MATCH(G609,Table_Methods!B:B,0),1)&lt;&gt;"BKFL9","",MAX(0,ROUND(BKFL9_STR_NRK(AC609,AD609,X609,Y609,Z609),1))))</f>
        <v/>
      </c>
      <c r="AX609" s="96" t="str" cm="1">
        <f t="array" ref="AX609">IF(A609="","",IF(INDEX(Table_Methods!A:F,MATCH(G609,Table_Methods!B:B,0),1)&lt;&gt;"BKFL9","",MAX(0,ROUND(BKFL9_STR_RCK(AB609,X609),1))))</f>
        <v/>
      </c>
    </row>
    <row r="610" spans="1:50" x14ac:dyDescent="0.25">
      <c r="A610" s="82" t="str">
        <f>IF(Input!A610="","",Input!A610)</f>
        <v/>
      </c>
      <c r="B610" s="82" t="str">
        <f>IF(Input!B610="","",Input!B610)</f>
        <v/>
      </c>
      <c r="C610" s="82" t="str">
        <f>IF(Input!D610="","",Input!D610)</f>
        <v/>
      </c>
      <c r="D610" s="82" t="str">
        <f>IF(Input!E610="","",Input!E610)</f>
        <v/>
      </c>
      <c r="E610" s="82" t="str">
        <f>IF(Input!F610="","",Input!F610)</f>
        <v/>
      </c>
      <c r="F610" s="82" t="str">
        <f>IF(Input!G610="","",Input!G610)</f>
        <v/>
      </c>
      <c r="G610" s="83" t="str">
        <f>IF(Input!H610="","",Input!H610)</f>
        <v/>
      </c>
      <c r="H610" s="82" t="str">
        <f>IF(Input!I610="","",Input!I610)</f>
        <v/>
      </c>
      <c r="I610" s="82" t="str">
        <f>IF(Input!J610="","",Input!J610)</f>
        <v/>
      </c>
      <c r="J610" s="82" t="str">
        <f>IF(Input!K610="","",Input!K610)</f>
        <v/>
      </c>
      <c r="K610" s="82" t="str">
        <f>IF(Input!L610="","",Input!L610)</f>
        <v/>
      </c>
      <c r="L610" s="70" t="str">
        <f>IF(B610="","",IF(B610="Box",4,IF(AND(Project!$B$12&gt;0,ISNUMBER(Project!$B$12)),Project!$B$12,12)))</f>
        <v/>
      </c>
      <c r="M610" s="66" t="str">
        <f t="shared" si="63"/>
        <v/>
      </c>
      <c r="N610" s="66" t="str">
        <f t="shared" si="64"/>
        <v/>
      </c>
      <c r="O610" s="67" t="str" cm="1">
        <f t="array" ref="O610">IF(A610="","",ROUND(IF(B610="Circular",Circular(M610),IF(B610="Box",Box(M610,N610),Elliptical(M610,N610))),3))</f>
        <v/>
      </c>
      <c r="P610" s="66" t="str">
        <f t="shared" si="65"/>
        <v/>
      </c>
      <c r="Q610" s="66" t="str" cm="1">
        <f t="array" ref="Q610">IF(M610="","",ROUND(W(M610),2))</f>
        <v/>
      </c>
      <c r="R610" s="66" t="str" cm="1">
        <f t="array" ref="R610">IF(M610="","",ROUND(Wb(Q610,M610),2))</f>
        <v/>
      </c>
      <c r="S610" s="66" t="str" cm="1">
        <f t="array" ref="S610">IF(R610="","",ROUND(K(R610,N610,L610),2))</f>
        <v/>
      </c>
      <c r="T610" s="66" t="str" cm="1">
        <f t="array" ref="T610">IF(S610="","",ROUND(K_3(S610,P610,L610),2))</f>
        <v/>
      </c>
      <c r="U610" s="66" t="str" cm="1">
        <f t="array" ref="U610">IF(S610="","",ROUND(Wt(I610,S610,L610),2))</f>
        <v/>
      </c>
      <c r="V610" s="92" t="str" cm="1">
        <f t="array" ref="V610">IF(A610="","",MAX(ROUND(L_B2(K610,N610),2),0))</f>
        <v/>
      </c>
      <c r="W610" s="92" t="str" cm="1">
        <f t="array" ref="W610">IF(A610="","",MAX(ROUND(L_Tc(K610,I610,N610),2),0))</f>
        <v/>
      </c>
      <c r="X610" s="92" t="str" cm="1">
        <f t="array" ref="X610">IF(N610="","",ROUND(L_Vc(K610,P610,N610),2))</f>
        <v/>
      </c>
      <c r="Y610" s="92" t="str">
        <f t="shared" si="66"/>
        <v/>
      </c>
      <c r="Z610" s="92" t="str">
        <f t="shared" si="67"/>
        <v/>
      </c>
      <c r="AA610" s="92" t="str">
        <f t="shared" si="68"/>
        <v/>
      </c>
      <c r="AB610" s="76" t="str" cm="1">
        <f t="array" ref="AB610">IF(A610="","",AREA_F(IF(RIGHT(G610,4)="ment",P610,I610),R610))</f>
        <v/>
      </c>
      <c r="AC610" s="76" t="str" cm="1">
        <f t="array" ref="AC610">IF(A610="","",ROUND(AREA_BC(R610,S610,N610,O610),2))</f>
        <v/>
      </c>
      <c r="AD610" s="76" t="str">
        <f t="shared" si="69"/>
        <v/>
      </c>
      <c r="AE610" s="76" t="str" cm="1">
        <f t="array" ref="AE610">IF(A610="","",ROUND(AREA_CT(S610,U610,I610),2))</f>
        <v/>
      </c>
      <c r="AF610" s="76" t="str" cm="1">
        <f t="array" ref="AF610">IF(A610="","",ROUND(AREA_VT(T610,U610,I610,P610),2))</f>
        <v/>
      </c>
      <c r="AG610" s="96" t="str" cm="1">
        <f t="array" ref="AG610">IF(A610="","",IF(INDEX(Table_Methods!A:F,MATCH(G610,Table_Methods!B:B,0),1)&lt;&gt;"BKFL1","",MAX(0,ROUND(BKFL1_CEB(AC610,AE610,AH610,F610,F610,J610),1))))</f>
        <v/>
      </c>
      <c r="AH610" s="96" t="str" cm="1">
        <f t="array" ref="AH610">IF(A610="","",IF(INDEX(Table_Methods!A:F,MATCH(G610,Table_Methods!B:B,0),1)&lt;&gt;"BKFL1","",MAX(0,ROUND(BKFL1_STR_NRK(AC610,AE610,K610,V610,W610),1))))</f>
        <v/>
      </c>
      <c r="AI610" s="96" t="str" cm="1">
        <f t="array" ref="AI610">IF(A610="","",IF(INDEX(Table_Methods!A:F,MATCH(G610,Table_Methods!B:B,0),1)&lt;&gt;"BKFL1","",MAX(0,ROUND(BKFL1_STR_RCK(AB610,F610),1))))</f>
        <v/>
      </c>
      <c r="AJ610" s="96" t="str" cm="1">
        <f t="array" ref="AJ610">IF(A610="","",IF(INDEX(Table_Methods!A:F,MATCH(G610,Table_Methods!B:B,0),1)&lt;&gt;"BKFL2","",MAX(0,ROUND(BKFL2_CEB(AC610,AD610,AK610,F610,F610,J610),1))))</f>
        <v/>
      </c>
      <c r="AK610" s="96" t="str" cm="1">
        <f t="array" ref="AK610">IF(A610="","",IF(INDEX(Table_Methods!A:F,MATCH(G610,Table_Methods!B:B,0),1)&lt;&gt;"BKFL2","",MAX(0,ROUND(BKFL2_STR_NRK(AC610,AD610,K610,V610,X610),1))))</f>
        <v/>
      </c>
      <c r="AL610" s="96" t="str" cm="1">
        <f t="array" ref="AL610">IF(A610="","",IF(INDEX(Table_Methods!A:F,MATCH(G610,Table_Methods!B:B,0),1)&lt;&gt;"BKFL2","",MAX(0,ROUND(BKFL2_STR_RCK(AB610,F610),1))))</f>
        <v/>
      </c>
      <c r="AM610" s="96" t="str" cm="1">
        <f t="array" ref="AM610">IF(A610="","",IF(INDEX(Table_Methods!A:F,MATCH(G610,Table_Methods!B:B,0),1)&lt;&gt;"BKFL3","",MAX(0,ROUND(BKFL3_STR(AC610+AE610,K610),1))))</f>
        <v/>
      </c>
      <c r="AN610" s="96" t="str" cm="1">
        <f t="array" ref="AN610">IF(A610="","",IF(INDEX(Table_Methods!A:F,MATCH(G610,Table_Methods!B:B,0),1)&lt;&gt;"BKFL6","",MAX(0,ROUND(BKFL6_CEB(AC610,AE610,AO610,F610,F610,J610),1))))</f>
        <v/>
      </c>
      <c r="AO610" s="97" t="str" cm="1">
        <f t="array" ref="AO610">IF(A610="","",IF(INDEX(Table_Methods!A:F,MATCH(G610,Table_Methods!B:B,0),1)&lt;&gt;"BKFL6","",MAX(0,ROUND(BKFL6_STR_NRK(AC610,K610,V610),1))))</f>
        <v/>
      </c>
      <c r="AP610" s="96" t="str" cm="1">
        <f t="array" ref="AP610">IF(A610="","",IF(INDEX(Table_Methods!A:F,MATCH(G610,Table_Methods!B:B,0),1)&lt;&gt;"BKFL6","",MAX(0,ROUND(BKFL6_STR_RCK(AB610,F610),1))))</f>
        <v/>
      </c>
      <c r="AQ610" s="97" t="str" cm="1">
        <f t="array" ref="AQ610">IF(A610="","",IF(INDEX(Table_Methods!A:F,MATCH(G610,Table_Methods!B:B,0),1)&lt;&gt;"BKFL7","",MAX(0,ROUND(BKFL7_CEB(AC610,AD610,AR610,F610,F610,J610),1))))</f>
        <v/>
      </c>
      <c r="AR610" s="96" t="str" cm="1">
        <f t="array" ref="AR610">IF(A610="","",IF(INDEX(Table_Methods!A:F,MATCH(G610,Table_Methods!B:B,0),1)&lt;&gt;"BKFL7","",MAX(0,ROUND(BKFL7_STR_NRK(AC610,K610,V610),1))))</f>
        <v/>
      </c>
      <c r="AS610" s="96" t="str" cm="1">
        <f t="array" ref="AS610">IF(A610="","",IF(INDEX(Table_Methods!A:F,MATCH(G610,Table_Methods!B:B,0),1)&lt;&gt;"BKFL7","",MAX(0,ROUND(BKFL7_STR_RCK(AB610,F610),1))))</f>
        <v/>
      </c>
      <c r="AT610" s="97" t="str" cm="1">
        <f t="array" ref="AT610">IF(A610="","",IF(INDEX(Table_Methods!A:F,MATCH(G610,Table_Methods!B:B,0),1)&lt;&gt;"BKFL8","",MAX(0,ROUND(BKFL8_CEB(AF610,Z610,AA610),1))))</f>
        <v/>
      </c>
      <c r="AU610" s="96" t="str" cm="1">
        <f t="array" ref="AU610">IF(A610="","",IF(INDEX(Table_Methods!A:F,MATCH(G610,Table_Methods!B:B,0),1)&lt;&gt;"BKFL8","",MAX(0,ROUND(BKFL8_STR_NRK(AC610,AD610,X610,Y610,Z610),1))))</f>
        <v/>
      </c>
      <c r="AV610" s="96" t="str" cm="1">
        <f t="array" ref="AV610">IF(A610="","",IF(INDEX(Table_Methods!A:F,MATCH(G610,Table_Methods!B:B,0),1)&lt;&gt;"BKFL8","",MAX(0,ROUND(BKFL8_STR_RCK(AB610,X610),1))))</f>
        <v/>
      </c>
      <c r="AW610" s="96" t="str" cm="1">
        <f t="array" ref="AW610">IF(A610="","",IF(INDEX(Table_Methods!A:F,MATCH(G610,Table_Methods!B:B,0),1)&lt;&gt;"BKFL9","",MAX(0,ROUND(BKFL9_STR_NRK(AC610,AD610,X610,Y610,Z610),1))))</f>
        <v/>
      </c>
      <c r="AX610" s="96" t="str" cm="1">
        <f t="array" ref="AX610">IF(A610="","",IF(INDEX(Table_Methods!A:F,MATCH(G610,Table_Methods!B:B,0),1)&lt;&gt;"BKFL9","",MAX(0,ROUND(BKFL9_STR_RCK(AB610,X610),1))))</f>
        <v/>
      </c>
    </row>
    <row r="611" spans="1:50" x14ac:dyDescent="0.25">
      <c r="A611" s="82" t="str">
        <f>IF(Input!A611="","",Input!A611)</f>
        <v/>
      </c>
      <c r="B611" s="82" t="str">
        <f>IF(Input!B611="","",Input!B611)</f>
        <v/>
      </c>
      <c r="C611" s="82" t="str">
        <f>IF(Input!D611="","",Input!D611)</f>
        <v/>
      </c>
      <c r="D611" s="82" t="str">
        <f>IF(Input!E611="","",Input!E611)</f>
        <v/>
      </c>
      <c r="E611" s="82" t="str">
        <f>IF(Input!F611="","",Input!F611)</f>
        <v/>
      </c>
      <c r="F611" s="82" t="str">
        <f>IF(Input!G611="","",Input!G611)</f>
        <v/>
      </c>
      <c r="G611" s="83" t="str">
        <f>IF(Input!H611="","",Input!H611)</f>
        <v/>
      </c>
      <c r="H611" s="82" t="str">
        <f>IF(Input!I611="","",Input!I611)</f>
        <v/>
      </c>
      <c r="I611" s="82" t="str">
        <f>IF(Input!J611="","",Input!J611)</f>
        <v/>
      </c>
      <c r="J611" s="82" t="str">
        <f>IF(Input!K611="","",Input!K611)</f>
        <v/>
      </c>
      <c r="K611" s="82" t="str">
        <f>IF(Input!L611="","",Input!L611)</f>
        <v/>
      </c>
      <c r="L611" s="70" t="str">
        <f>IF(B611="","",IF(B611="Box",4,IF(AND(Project!$B$12&gt;0,ISNUMBER(Project!$B$12)),Project!$B$12,12)))</f>
        <v/>
      </c>
      <c r="M611" s="66" t="str">
        <f t="shared" si="63"/>
        <v/>
      </c>
      <c r="N611" s="66" t="str">
        <f t="shared" si="64"/>
        <v/>
      </c>
      <c r="O611" s="67" t="str" cm="1">
        <f t="array" ref="O611">IF(A611="","",ROUND(IF(B611="Circular",Circular(M611),IF(B611="Box",Box(M611,N611),Elliptical(M611,N611))),3))</f>
        <v/>
      </c>
      <c r="P611" s="66" t="str">
        <f t="shared" si="65"/>
        <v/>
      </c>
      <c r="Q611" s="66" t="str" cm="1">
        <f t="array" ref="Q611">IF(M611="","",ROUND(W(M611),2))</f>
        <v/>
      </c>
      <c r="R611" s="66" t="str" cm="1">
        <f t="array" ref="R611">IF(M611="","",ROUND(Wb(Q611,M611),2))</f>
        <v/>
      </c>
      <c r="S611" s="66" t="str" cm="1">
        <f t="array" ref="S611">IF(R611="","",ROUND(K(R611,N611,L611),2))</f>
        <v/>
      </c>
      <c r="T611" s="66" t="str" cm="1">
        <f t="array" ref="T611">IF(S611="","",ROUND(K_3(S611,P611,L611),2))</f>
        <v/>
      </c>
      <c r="U611" s="66" t="str" cm="1">
        <f t="array" ref="U611">IF(S611="","",ROUND(Wt(I611,S611,L611),2))</f>
        <v/>
      </c>
      <c r="V611" s="92" t="str" cm="1">
        <f t="array" ref="V611">IF(A611="","",MAX(ROUND(L_B2(K611,N611),2),0))</f>
        <v/>
      </c>
      <c r="W611" s="92" t="str" cm="1">
        <f t="array" ref="W611">IF(A611="","",MAX(ROUND(L_Tc(K611,I611,N611),2),0))</f>
        <v/>
      </c>
      <c r="X611" s="92" t="str" cm="1">
        <f t="array" ref="X611">IF(N611="","",ROUND(L_Vc(K611,P611,N611),2))</f>
        <v/>
      </c>
      <c r="Y611" s="92" t="str">
        <f t="shared" si="66"/>
        <v/>
      </c>
      <c r="Z611" s="92" t="str">
        <f t="shared" si="67"/>
        <v/>
      </c>
      <c r="AA611" s="92" t="str">
        <f t="shared" si="68"/>
        <v/>
      </c>
      <c r="AB611" s="76" t="str" cm="1">
        <f t="array" ref="AB611">IF(A611="","",AREA_F(IF(RIGHT(G611,4)="ment",P611,I611),R611))</f>
        <v/>
      </c>
      <c r="AC611" s="76" t="str" cm="1">
        <f t="array" ref="AC611">IF(A611="","",ROUND(AREA_BC(R611,S611,N611,O611),2))</f>
        <v/>
      </c>
      <c r="AD611" s="76" t="str">
        <f t="shared" si="69"/>
        <v/>
      </c>
      <c r="AE611" s="76" t="str" cm="1">
        <f t="array" ref="AE611">IF(A611="","",ROUND(AREA_CT(S611,U611,I611),2))</f>
        <v/>
      </c>
      <c r="AF611" s="76" t="str" cm="1">
        <f t="array" ref="AF611">IF(A611="","",ROUND(AREA_VT(T611,U611,I611,P611),2))</f>
        <v/>
      </c>
      <c r="AG611" s="96" t="str" cm="1">
        <f t="array" ref="AG611">IF(A611="","",IF(INDEX(Table_Methods!A:F,MATCH(G611,Table_Methods!B:B,0),1)&lt;&gt;"BKFL1","",MAX(0,ROUND(BKFL1_CEB(AC611,AE611,AH611,F611,F611,J611),1))))</f>
        <v/>
      </c>
      <c r="AH611" s="96" t="str" cm="1">
        <f t="array" ref="AH611">IF(A611="","",IF(INDEX(Table_Methods!A:F,MATCH(G611,Table_Methods!B:B,0),1)&lt;&gt;"BKFL1","",MAX(0,ROUND(BKFL1_STR_NRK(AC611,AE611,K611,V611,W611),1))))</f>
        <v/>
      </c>
      <c r="AI611" s="96" t="str" cm="1">
        <f t="array" ref="AI611">IF(A611="","",IF(INDEX(Table_Methods!A:F,MATCH(G611,Table_Methods!B:B,0),1)&lt;&gt;"BKFL1","",MAX(0,ROUND(BKFL1_STR_RCK(AB611,F611),1))))</f>
        <v/>
      </c>
      <c r="AJ611" s="96" t="str" cm="1">
        <f t="array" ref="AJ611">IF(A611="","",IF(INDEX(Table_Methods!A:F,MATCH(G611,Table_Methods!B:B,0),1)&lt;&gt;"BKFL2","",MAX(0,ROUND(BKFL2_CEB(AC611,AD611,AK611,F611,F611,J611),1))))</f>
        <v/>
      </c>
      <c r="AK611" s="96" t="str" cm="1">
        <f t="array" ref="AK611">IF(A611="","",IF(INDEX(Table_Methods!A:F,MATCH(G611,Table_Methods!B:B,0),1)&lt;&gt;"BKFL2","",MAX(0,ROUND(BKFL2_STR_NRK(AC611,AD611,K611,V611,X611),1))))</f>
        <v/>
      </c>
      <c r="AL611" s="96" t="str" cm="1">
        <f t="array" ref="AL611">IF(A611="","",IF(INDEX(Table_Methods!A:F,MATCH(G611,Table_Methods!B:B,0),1)&lt;&gt;"BKFL2","",MAX(0,ROUND(BKFL2_STR_RCK(AB611,F611),1))))</f>
        <v/>
      </c>
      <c r="AM611" s="96" t="str" cm="1">
        <f t="array" ref="AM611">IF(A611="","",IF(INDEX(Table_Methods!A:F,MATCH(G611,Table_Methods!B:B,0),1)&lt;&gt;"BKFL3","",MAX(0,ROUND(BKFL3_STR(AC611+AE611,K611),1))))</f>
        <v/>
      </c>
      <c r="AN611" s="96" t="str" cm="1">
        <f t="array" ref="AN611">IF(A611="","",IF(INDEX(Table_Methods!A:F,MATCH(G611,Table_Methods!B:B,0),1)&lt;&gt;"BKFL6","",MAX(0,ROUND(BKFL6_CEB(AC611,AE611,AO611,F611,F611,J611),1))))</f>
        <v/>
      </c>
      <c r="AO611" s="97" t="str" cm="1">
        <f t="array" ref="AO611">IF(A611="","",IF(INDEX(Table_Methods!A:F,MATCH(G611,Table_Methods!B:B,0),1)&lt;&gt;"BKFL6","",MAX(0,ROUND(BKFL6_STR_NRK(AC611,K611,V611),1))))</f>
        <v/>
      </c>
      <c r="AP611" s="96" t="str" cm="1">
        <f t="array" ref="AP611">IF(A611="","",IF(INDEX(Table_Methods!A:F,MATCH(G611,Table_Methods!B:B,0),1)&lt;&gt;"BKFL6","",MAX(0,ROUND(BKFL6_STR_RCK(AB611,F611),1))))</f>
        <v/>
      </c>
      <c r="AQ611" s="97" t="str" cm="1">
        <f t="array" ref="AQ611">IF(A611="","",IF(INDEX(Table_Methods!A:F,MATCH(G611,Table_Methods!B:B,0),1)&lt;&gt;"BKFL7","",MAX(0,ROUND(BKFL7_CEB(AC611,AD611,AR611,F611,F611,J611),1))))</f>
        <v/>
      </c>
      <c r="AR611" s="96" t="str" cm="1">
        <f t="array" ref="AR611">IF(A611="","",IF(INDEX(Table_Methods!A:F,MATCH(G611,Table_Methods!B:B,0),1)&lt;&gt;"BKFL7","",MAX(0,ROUND(BKFL7_STR_NRK(AC611,K611,V611),1))))</f>
        <v/>
      </c>
      <c r="AS611" s="96" t="str" cm="1">
        <f t="array" ref="AS611">IF(A611="","",IF(INDEX(Table_Methods!A:F,MATCH(G611,Table_Methods!B:B,0),1)&lt;&gt;"BKFL7","",MAX(0,ROUND(BKFL7_STR_RCK(AB611,F611),1))))</f>
        <v/>
      </c>
      <c r="AT611" s="97" t="str" cm="1">
        <f t="array" ref="AT611">IF(A611="","",IF(INDEX(Table_Methods!A:F,MATCH(G611,Table_Methods!B:B,0),1)&lt;&gt;"BKFL8","",MAX(0,ROUND(BKFL8_CEB(AF611,Z611,AA611),1))))</f>
        <v/>
      </c>
      <c r="AU611" s="96" t="str" cm="1">
        <f t="array" ref="AU611">IF(A611="","",IF(INDEX(Table_Methods!A:F,MATCH(G611,Table_Methods!B:B,0),1)&lt;&gt;"BKFL8","",MAX(0,ROUND(BKFL8_STR_NRK(AC611,AD611,X611,Y611,Z611),1))))</f>
        <v/>
      </c>
      <c r="AV611" s="96" t="str" cm="1">
        <f t="array" ref="AV611">IF(A611="","",IF(INDEX(Table_Methods!A:F,MATCH(G611,Table_Methods!B:B,0),1)&lt;&gt;"BKFL8","",MAX(0,ROUND(BKFL8_STR_RCK(AB611,X611),1))))</f>
        <v/>
      </c>
      <c r="AW611" s="96" t="str" cm="1">
        <f t="array" ref="AW611">IF(A611="","",IF(INDEX(Table_Methods!A:F,MATCH(G611,Table_Methods!B:B,0),1)&lt;&gt;"BKFL9","",MAX(0,ROUND(BKFL9_STR_NRK(AC611,AD611,X611,Y611,Z611),1))))</f>
        <v/>
      </c>
      <c r="AX611" s="96" t="str" cm="1">
        <f t="array" ref="AX611">IF(A611="","",IF(INDEX(Table_Methods!A:F,MATCH(G611,Table_Methods!B:B,0),1)&lt;&gt;"BKFL9","",MAX(0,ROUND(BKFL9_STR_RCK(AB611,X611),1))))</f>
        <v/>
      </c>
    </row>
    <row r="612" spans="1:50" x14ac:dyDescent="0.25">
      <c r="A612" s="82" t="str">
        <f>IF(Input!A612="","",Input!A612)</f>
        <v/>
      </c>
      <c r="B612" s="82" t="str">
        <f>IF(Input!B612="","",Input!B612)</f>
        <v/>
      </c>
      <c r="C612" s="82" t="str">
        <f>IF(Input!D612="","",Input!D612)</f>
        <v/>
      </c>
      <c r="D612" s="82" t="str">
        <f>IF(Input!E612="","",Input!E612)</f>
        <v/>
      </c>
      <c r="E612" s="82" t="str">
        <f>IF(Input!F612="","",Input!F612)</f>
        <v/>
      </c>
      <c r="F612" s="82" t="str">
        <f>IF(Input!G612="","",Input!G612)</f>
        <v/>
      </c>
      <c r="G612" s="83" t="str">
        <f>IF(Input!H612="","",Input!H612)</f>
        <v/>
      </c>
      <c r="H612" s="82" t="str">
        <f>IF(Input!I612="","",Input!I612)</f>
        <v/>
      </c>
      <c r="I612" s="82" t="str">
        <f>IF(Input!J612="","",Input!J612)</f>
        <v/>
      </c>
      <c r="J612" s="82" t="str">
        <f>IF(Input!K612="","",Input!K612)</f>
        <v/>
      </c>
      <c r="K612" s="82" t="str">
        <f>IF(Input!L612="","",Input!L612)</f>
        <v/>
      </c>
      <c r="L612" s="70" t="str">
        <f>IF(B612="","",IF(B612="Box",4,IF(AND(Project!$B$12&gt;0,ISNUMBER(Project!$B$12)),Project!$B$12,12)))</f>
        <v/>
      </c>
      <c r="M612" s="66" t="str">
        <f t="shared" si="63"/>
        <v/>
      </c>
      <c r="N612" s="66" t="str">
        <f t="shared" si="64"/>
        <v/>
      </c>
      <c r="O612" s="67" t="str" cm="1">
        <f t="array" ref="O612">IF(A612="","",ROUND(IF(B612="Circular",Circular(M612),IF(B612="Box",Box(M612,N612),Elliptical(M612,N612))),3))</f>
        <v/>
      </c>
      <c r="P612" s="66" t="str">
        <f t="shared" si="65"/>
        <v/>
      </c>
      <c r="Q612" s="66" t="str" cm="1">
        <f t="array" ref="Q612">IF(M612="","",ROUND(W(M612),2))</f>
        <v/>
      </c>
      <c r="R612" s="66" t="str" cm="1">
        <f t="array" ref="R612">IF(M612="","",ROUND(Wb(Q612,M612),2))</f>
        <v/>
      </c>
      <c r="S612" s="66" t="str" cm="1">
        <f t="array" ref="S612">IF(R612="","",ROUND(K(R612,N612,L612),2))</f>
        <v/>
      </c>
      <c r="T612" s="66" t="str" cm="1">
        <f t="array" ref="T612">IF(S612="","",ROUND(K_3(S612,P612,L612),2))</f>
        <v/>
      </c>
      <c r="U612" s="66" t="str" cm="1">
        <f t="array" ref="U612">IF(S612="","",ROUND(Wt(I612,S612,L612),2))</f>
        <v/>
      </c>
      <c r="V612" s="92" t="str" cm="1">
        <f t="array" ref="V612">IF(A612="","",MAX(ROUND(L_B2(K612,N612),2),0))</f>
        <v/>
      </c>
      <c r="W612" s="92" t="str" cm="1">
        <f t="array" ref="W612">IF(A612="","",MAX(ROUND(L_Tc(K612,I612,N612),2),0))</f>
        <v/>
      </c>
      <c r="X612" s="92" t="str" cm="1">
        <f t="array" ref="X612">IF(N612="","",ROUND(L_Vc(K612,P612,N612),2))</f>
        <v/>
      </c>
      <c r="Y612" s="92" t="str">
        <f t="shared" si="66"/>
        <v/>
      </c>
      <c r="Z612" s="92" t="str">
        <f t="shared" si="67"/>
        <v/>
      </c>
      <c r="AA612" s="92" t="str">
        <f t="shared" si="68"/>
        <v/>
      </c>
      <c r="AB612" s="76" t="str" cm="1">
        <f t="array" ref="AB612">IF(A612="","",AREA_F(IF(RIGHT(G612,4)="ment",P612,I612),R612))</f>
        <v/>
      </c>
      <c r="AC612" s="76" t="str" cm="1">
        <f t="array" ref="AC612">IF(A612="","",ROUND(AREA_BC(R612,S612,N612,O612),2))</f>
        <v/>
      </c>
      <c r="AD612" s="76" t="str">
        <f t="shared" si="69"/>
        <v/>
      </c>
      <c r="AE612" s="76" t="str" cm="1">
        <f t="array" ref="AE612">IF(A612="","",ROUND(AREA_CT(S612,U612,I612),2))</f>
        <v/>
      </c>
      <c r="AF612" s="76" t="str" cm="1">
        <f t="array" ref="AF612">IF(A612="","",ROUND(AREA_VT(T612,U612,I612,P612),2))</f>
        <v/>
      </c>
      <c r="AG612" s="96" t="str" cm="1">
        <f t="array" ref="AG612">IF(A612="","",IF(INDEX(Table_Methods!A:F,MATCH(G612,Table_Methods!B:B,0),1)&lt;&gt;"BKFL1","",MAX(0,ROUND(BKFL1_CEB(AC612,AE612,AH612,F612,F612,J612),1))))</f>
        <v/>
      </c>
      <c r="AH612" s="96" t="str" cm="1">
        <f t="array" ref="AH612">IF(A612="","",IF(INDEX(Table_Methods!A:F,MATCH(G612,Table_Methods!B:B,0),1)&lt;&gt;"BKFL1","",MAX(0,ROUND(BKFL1_STR_NRK(AC612,AE612,K612,V612,W612),1))))</f>
        <v/>
      </c>
      <c r="AI612" s="96" t="str" cm="1">
        <f t="array" ref="AI612">IF(A612="","",IF(INDEX(Table_Methods!A:F,MATCH(G612,Table_Methods!B:B,0),1)&lt;&gt;"BKFL1","",MAX(0,ROUND(BKFL1_STR_RCK(AB612,F612),1))))</f>
        <v/>
      </c>
      <c r="AJ612" s="96" t="str" cm="1">
        <f t="array" ref="AJ612">IF(A612="","",IF(INDEX(Table_Methods!A:F,MATCH(G612,Table_Methods!B:B,0),1)&lt;&gt;"BKFL2","",MAX(0,ROUND(BKFL2_CEB(AC612,AD612,AK612,F612,F612,J612),1))))</f>
        <v/>
      </c>
      <c r="AK612" s="96" t="str" cm="1">
        <f t="array" ref="AK612">IF(A612="","",IF(INDEX(Table_Methods!A:F,MATCH(G612,Table_Methods!B:B,0),1)&lt;&gt;"BKFL2","",MAX(0,ROUND(BKFL2_STR_NRK(AC612,AD612,K612,V612,X612),1))))</f>
        <v/>
      </c>
      <c r="AL612" s="96" t="str" cm="1">
        <f t="array" ref="AL612">IF(A612="","",IF(INDEX(Table_Methods!A:F,MATCH(G612,Table_Methods!B:B,0),1)&lt;&gt;"BKFL2","",MAX(0,ROUND(BKFL2_STR_RCK(AB612,F612),1))))</f>
        <v/>
      </c>
      <c r="AM612" s="96" t="str" cm="1">
        <f t="array" ref="AM612">IF(A612="","",IF(INDEX(Table_Methods!A:F,MATCH(G612,Table_Methods!B:B,0),1)&lt;&gt;"BKFL3","",MAX(0,ROUND(BKFL3_STR(AC612+AE612,K612),1))))</f>
        <v/>
      </c>
      <c r="AN612" s="96" t="str" cm="1">
        <f t="array" ref="AN612">IF(A612="","",IF(INDEX(Table_Methods!A:F,MATCH(G612,Table_Methods!B:B,0),1)&lt;&gt;"BKFL6","",MAX(0,ROUND(BKFL6_CEB(AC612,AE612,AO612,F612,F612,J612),1))))</f>
        <v/>
      </c>
      <c r="AO612" s="97" t="str" cm="1">
        <f t="array" ref="AO612">IF(A612="","",IF(INDEX(Table_Methods!A:F,MATCH(G612,Table_Methods!B:B,0),1)&lt;&gt;"BKFL6","",MAX(0,ROUND(BKFL6_STR_NRK(AC612,K612,V612),1))))</f>
        <v/>
      </c>
      <c r="AP612" s="96" t="str" cm="1">
        <f t="array" ref="AP612">IF(A612="","",IF(INDEX(Table_Methods!A:F,MATCH(G612,Table_Methods!B:B,0),1)&lt;&gt;"BKFL6","",MAX(0,ROUND(BKFL6_STR_RCK(AB612,F612),1))))</f>
        <v/>
      </c>
      <c r="AQ612" s="97" t="str" cm="1">
        <f t="array" ref="AQ612">IF(A612="","",IF(INDEX(Table_Methods!A:F,MATCH(G612,Table_Methods!B:B,0),1)&lt;&gt;"BKFL7","",MAX(0,ROUND(BKFL7_CEB(AC612,AD612,AR612,F612,F612,J612),1))))</f>
        <v/>
      </c>
      <c r="AR612" s="96" t="str" cm="1">
        <f t="array" ref="AR612">IF(A612="","",IF(INDEX(Table_Methods!A:F,MATCH(G612,Table_Methods!B:B,0),1)&lt;&gt;"BKFL7","",MAX(0,ROUND(BKFL7_STR_NRK(AC612,K612,V612),1))))</f>
        <v/>
      </c>
      <c r="AS612" s="96" t="str" cm="1">
        <f t="array" ref="AS612">IF(A612="","",IF(INDEX(Table_Methods!A:F,MATCH(G612,Table_Methods!B:B,0),1)&lt;&gt;"BKFL7","",MAX(0,ROUND(BKFL7_STR_RCK(AB612,F612),1))))</f>
        <v/>
      </c>
      <c r="AT612" s="97" t="str" cm="1">
        <f t="array" ref="AT612">IF(A612="","",IF(INDEX(Table_Methods!A:F,MATCH(G612,Table_Methods!B:B,0),1)&lt;&gt;"BKFL8","",MAX(0,ROUND(BKFL8_CEB(AF612,Z612,AA612),1))))</f>
        <v/>
      </c>
      <c r="AU612" s="96" t="str" cm="1">
        <f t="array" ref="AU612">IF(A612="","",IF(INDEX(Table_Methods!A:F,MATCH(G612,Table_Methods!B:B,0),1)&lt;&gt;"BKFL8","",MAX(0,ROUND(BKFL8_STR_NRK(AC612,AD612,X612,Y612,Z612),1))))</f>
        <v/>
      </c>
      <c r="AV612" s="96" t="str" cm="1">
        <f t="array" ref="AV612">IF(A612="","",IF(INDEX(Table_Methods!A:F,MATCH(G612,Table_Methods!B:B,0),1)&lt;&gt;"BKFL8","",MAX(0,ROUND(BKFL8_STR_RCK(AB612,X612),1))))</f>
        <v/>
      </c>
      <c r="AW612" s="96" t="str" cm="1">
        <f t="array" ref="AW612">IF(A612="","",IF(INDEX(Table_Methods!A:F,MATCH(G612,Table_Methods!B:B,0),1)&lt;&gt;"BKFL9","",MAX(0,ROUND(BKFL9_STR_NRK(AC612,AD612,X612,Y612,Z612),1))))</f>
        <v/>
      </c>
      <c r="AX612" s="96" t="str" cm="1">
        <f t="array" ref="AX612">IF(A612="","",IF(INDEX(Table_Methods!A:F,MATCH(G612,Table_Methods!B:B,0),1)&lt;&gt;"BKFL9","",MAX(0,ROUND(BKFL9_STR_RCK(AB612,X612),1))))</f>
        <v/>
      </c>
    </row>
    <row r="613" spans="1:50" x14ac:dyDescent="0.25">
      <c r="A613" s="82" t="str">
        <f>IF(Input!A613="","",Input!A613)</f>
        <v/>
      </c>
      <c r="B613" s="82" t="str">
        <f>IF(Input!B613="","",Input!B613)</f>
        <v/>
      </c>
      <c r="C613" s="82" t="str">
        <f>IF(Input!D613="","",Input!D613)</f>
        <v/>
      </c>
      <c r="D613" s="82" t="str">
        <f>IF(Input!E613="","",Input!E613)</f>
        <v/>
      </c>
      <c r="E613" s="82" t="str">
        <f>IF(Input!F613="","",Input!F613)</f>
        <v/>
      </c>
      <c r="F613" s="82" t="str">
        <f>IF(Input!G613="","",Input!G613)</f>
        <v/>
      </c>
      <c r="G613" s="83" t="str">
        <f>IF(Input!H613="","",Input!H613)</f>
        <v/>
      </c>
      <c r="H613" s="82" t="str">
        <f>IF(Input!I613="","",Input!I613)</f>
        <v/>
      </c>
      <c r="I613" s="82" t="str">
        <f>IF(Input!J613="","",Input!J613)</f>
        <v/>
      </c>
      <c r="J613" s="82" t="str">
        <f>IF(Input!K613="","",Input!K613)</f>
        <v/>
      </c>
      <c r="K613" s="82" t="str">
        <f>IF(Input!L613="","",Input!L613)</f>
        <v/>
      </c>
      <c r="L613" s="70" t="str">
        <f>IF(B613="","",IF(B613="Box",4,IF(AND(Project!$B$12&gt;0,ISNUMBER(Project!$B$12)),Project!$B$12,12)))</f>
        <v/>
      </c>
      <c r="M613" s="66" t="str">
        <f t="shared" si="63"/>
        <v/>
      </c>
      <c r="N613" s="66" t="str">
        <f t="shared" si="64"/>
        <v/>
      </c>
      <c r="O613" s="67" t="str" cm="1">
        <f t="array" ref="O613">IF(A613="","",ROUND(IF(B613="Circular",Circular(M613),IF(B613="Box",Box(M613,N613),Elliptical(M613,N613))),3))</f>
        <v/>
      </c>
      <c r="P613" s="66" t="str">
        <f t="shared" si="65"/>
        <v/>
      </c>
      <c r="Q613" s="66" t="str" cm="1">
        <f t="array" ref="Q613">IF(M613="","",ROUND(W(M613),2))</f>
        <v/>
      </c>
      <c r="R613" s="66" t="str" cm="1">
        <f t="array" ref="R613">IF(M613="","",ROUND(Wb(Q613,M613),2))</f>
        <v/>
      </c>
      <c r="S613" s="66" t="str" cm="1">
        <f t="array" ref="S613">IF(R613="","",ROUND(K(R613,N613,L613),2))</f>
        <v/>
      </c>
      <c r="T613" s="66" t="str" cm="1">
        <f t="array" ref="T613">IF(S613="","",ROUND(K_3(S613,P613,L613),2))</f>
        <v/>
      </c>
      <c r="U613" s="66" t="str" cm="1">
        <f t="array" ref="U613">IF(S613="","",ROUND(Wt(I613,S613,L613),2))</f>
        <v/>
      </c>
      <c r="V613" s="92" t="str" cm="1">
        <f t="array" ref="V613">IF(A613="","",MAX(ROUND(L_B2(K613,N613),2),0))</f>
        <v/>
      </c>
      <c r="W613" s="92" t="str" cm="1">
        <f t="array" ref="W613">IF(A613="","",MAX(ROUND(L_Tc(K613,I613,N613),2),0))</f>
        <v/>
      </c>
      <c r="X613" s="92" t="str" cm="1">
        <f t="array" ref="X613">IF(N613="","",ROUND(L_Vc(K613,P613,N613),2))</f>
        <v/>
      </c>
      <c r="Y613" s="92" t="str">
        <f t="shared" si="66"/>
        <v/>
      </c>
      <c r="Z613" s="92" t="str">
        <f t="shared" si="67"/>
        <v/>
      </c>
      <c r="AA613" s="92" t="str">
        <f t="shared" si="68"/>
        <v/>
      </c>
      <c r="AB613" s="76" t="str" cm="1">
        <f t="array" ref="AB613">IF(A613="","",AREA_F(IF(RIGHT(G613,4)="ment",P613,I613),R613))</f>
        <v/>
      </c>
      <c r="AC613" s="76" t="str" cm="1">
        <f t="array" ref="AC613">IF(A613="","",ROUND(AREA_BC(R613,S613,N613,O613),2))</f>
        <v/>
      </c>
      <c r="AD613" s="76" t="str">
        <f t="shared" si="69"/>
        <v/>
      </c>
      <c r="AE613" s="76" t="str" cm="1">
        <f t="array" ref="AE613">IF(A613="","",ROUND(AREA_CT(S613,U613,I613),2))</f>
        <v/>
      </c>
      <c r="AF613" s="76" t="str" cm="1">
        <f t="array" ref="AF613">IF(A613="","",ROUND(AREA_VT(T613,U613,I613,P613),2))</f>
        <v/>
      </c>
      <c r="AG613" s="96" t="str" cm="1">
        <f t="array" ref="AG613">IF(A613="","",IF(INDEX(Table_Methods!A:F,MATCH(G613,Table_Methods!B:B,0),1)&lt;&gt;"BKFL1","",MAX(0,ROUND(BKFL1_CEB(AC613,AE613,AH613,F613,F613,J613),1))))</f>
        <v/>
      </c>
      <c r="AH613" s="96" t="str" cm="1">
        <f t="array" ref="AH613">IF(A613="","",IF(INDEX(Table_Methods!A:F,MATCH(G613,Table_Methods!B:B,0),1)&lt;&gt;"BKFL1","",MAX(0,ROUND(BKFL1_STR_NRK(AC613,AE613,K613,V613,W613),1))))</f>
        <v/>
      </c>
      <c r="AI613" s="96" t="str" cm="1">
        <f t="array" ref="AI613">IF(A613="","",IF(INDEX(Table_Methods!A:F,MATCH(G613,Table_Methods!B:B,0),1)&lt;&gt;"BKFL1","",MAX(0,ROUND(BKFL1_STR_RCK(AB613,F613),1))))</f>
        <v/>
      </c>
      <c r="AJ613" s="96" t="str" cm="1">
        <f t="array" ref="AJ613">IF(A613="","",IF(INDEX(Table_Methods!A:F,MATCH(G613,Table_Methods!B:B,0),1)&lt;&gt;"BKFL2","",MAX(0,ROUND(BKFL2_CEB(AC613,AD613,AK613,F613,F613,J613),1))))</f>
        <v/>
      </c>
      <c r="AK613" s="96" t="str" cm="1">
        <f t="array" ref="AK613">IF(A613="","",IF(INDEX(Table_Methods!A:F,MATCH(G613,Table_Methods!B:B,0),1)&lt;&gt;"BKFL2","",MAX(0,ROUND(BKFL2_STR_NRK(AC613,AD613,K613,V613,X613),1))))</f>
        <v/>
      </c>
      <c r="AL613" s="96" t="str" cm="1">
        <f t="array" ref="AL613">IF(A613="","",IF(INDEX(Table_Methods!A:F,MATCH(G613,Table_Methods!B:B,0),1)&lt;&gt;"BKFL2","",MAX(0,ROUND(BKFL2_STR_RCK(AB613,F613),1))))</f>
        <v/>
      </c>
      <c r="AM613" s="96" t="str" cm="1">
        <f t="array" ref="AM613">IF(A613="","",IF(INDEX(Table_Methods!A:F,MATCH(G613,Table_Methods!B:B,0),1)&lt;&gt;"BKFL3","",MAX(0,ROUND(BKFL3_STR(AC613+AE613,K613),1))))</f>
        <v/>
      </c>
      <c r="AN613" s="96" t="str" cm="1">
        <f t="array" ref="AN613">IF(A613="","",IF(INDEX(Table_Methods!A:F,MATCH(G613,Table_Methods!B:B,0),1)&lt;&gt;"BKFL6","",MAX(0,ROUND(BKFL6_CEB(AC613,AE613,AO613,F613,F613,J613),1))))</f>
        <v/>
      </c>
      <c r="AO613" s="97" t="str" cm="1">
        <f t="array" ref="AO613">IF(A613="","",IF(INDEX(Table_Methods!A:F,MATCH(G613,Table_Methods!B:B,0),1)&lt;&gt;"BKFL6","",MAX(0,ROUND(BKFL6_STR_NRK(AC613,K613,V613),1))))</f>
        <v/>
      </c>
      <c r="AP613" s="96" t="str" cm="1">
        <f t="array" ref="AP613">IF(A613="","",IF(INDEX(Table_Methods!A:F,MATCH(G613,Table_Methods!B:B,0),1)&lt;&gt;"BKFL6","",MAX(0,ROUND(BKFL6_STR_RCK(AB613,F613),1))))</f>
        <v/>
      </c>
      <c r="AQ613" s="97" t="str" cm="1">
        <f t="array" ref="AQ613">IF(A613="","",IF(INDEX(Table_Methods!A:F,MATCH(G613,Table_Methods!B:B,0),1)&lt;&gt;"BKFL7","",MAX(0,ROUND(BKFL7_CEB(AC613,AD613,AR613,F613,F613,J613),1))))</f>
        <v/>
      </c>
      <c r="AR613" s="96" t="str" cm="1">
        <f t="array" ref="AR613">IF(A613="","",IF(INDEX(Table_Methods!A:F,MATCH(G613,Table_Methods!B:B,0),1)&lt;&gt;"BKFL7","",MAX(0,ROUND(BKFL7_STR_NRK(AC613,K613,V613),1))))</f>
        <v/>
      </c>
      <c r="AS613" s="96" t="str" cm="1">
        <f t="array" ref="AS613">IF(A613="","",IF(INDEX(Table_Methods!A:F,MATCH(G613,Table_Methods!B:B,0),1)&lt;&gt;"BKFL7","",MAX(0,ROUND(BKFL7_STR_RCK(AB613,F613),1))))</f>
        <v/>
      </c>
      <c r="AT613" s="97" t="str" cm="1">
        <f t="array" ref="AT613">IF(A613="","",IF(INDEX(Table_Methods!A:F,MATCH(G613,Table_Methods!B:B,0),1)&lt;&gt;"BKFL8","",MAX(0,ROUND(BKFL8_CEB(AF613,Z613,AA613),1))))</f>
        <v/>
      </c>
      <c r="AU613" s="96" t="str" cm="1">
        <f t="array" ref="AU613">IF(A613="","",IF(INDEX(Table_Methods!A:F,MATCH(G613,Table_Methods!B:B,0),1)&lt;&gt;"BKFL8","",MAX(0,ROUND(BKFL8_STR_NRK(AC613,AD613,X613,Y613,Z613),1))))</f>
        <v/>
      </c>
      <c r="AV613" s="96" t="str" cm="1">
        <f t="array" ref="AV613">IF(A613="","",IF(INDEX(Table_Methods!A:F,MATCH(G613,Table_Methods!B:B,0),1)&lt;&gt;"BKFL8","",MAX(0,ROUND(BKFL8_STR_RCK(AB613,X613),1))))</f>
        <v/>
      </c>
      <c r="AW613" s="96" t="str" cm="1">
        <f t="array" ref="AW613">IF(A613="","",IF(INDEX(Table_Methods!A:F,MATCH(G613,Table_Methods!B:B,0),1)&lt;&gt;"BKFL9","",MAX(0,ROUND(BKFL9_STR_NRK(AC613,AD613,X613,Y613,Z613),1))))</f>
        <v/>
      </c>
      <c r="AX613" s="96" t="str" cm="1">
        <f t="array" ref="AX613">IF(A613="","",IF(INDEX(Table_Methods!A:F,MATCH(G613,Table_Methods!B:B,0),1)&lt;&gt;"BKFL9","",MAX(0,ROUND(BKFL9_STR_RCK(AB613,X613),1))))</f>
        <v/>
      </c>
    </row>
    <row r="614" spans="1:50" x14ac:dyDescent="0.25">
      <c r="A614" s="82" t="str">
        <f>IF(Input!A614="","",Input!A614)</f>
        <v/>
      </c>
      <c r="B614" s="82" t="str">
        <f>IF(Input!B614="","",Input!B614)</f>
        <v/>
      </c>
      <c r="C614" s="82" t="str">
        <f>IF(Input!D614="","",Input!D614)</f>
        <v/>
      </c>
      <c r="D614" s="82" t="str">
        <f>IF(Input!E614="","",Input!E614)</f>
        <v/>
      </c>
      <c r="E614" s="82" t="str">
        <f>IF(Input!F614="","",Input!F614)</f>
        <v/>
      </c>
      <c r="F614" s="82" t="str">
        <f>IF(Input!G614="","",Input!G614)</f>
        <v/>
      </c>
      <c r="G614" s="83" t="str">
        <f>IF(Input!H614="","",Input!H614)</f>
        <v/>
      </c>
      <c r="H614" s="82" t="str">
        <f>IF(Input!I614="","",Input!I614)</f>
        <v/>
      </c>
      <c r="I614" s="82" t="str">
        <f>IF(Input!J614="","",Input!J614)</f>
        <v/>
      </c>
      <c r="J614" s="82" t="str">
        <f>IF(Input!K614="","",Input!K614)</f>
        <v/>
      </c>
      <c r="K614" s="82" t="str">
        <f>IF(Input!L614="","",Input!L614)</f>
        <v/>
      </c>
      <c r="L614" s="70" t="str">
        <f>IF(B614="","",IF(B614="Box",4,IF(AND(Project!$B$12&gt;0,ISNUMBER(Project!$B$12)),Project!$B$12,12)))</f>
        <v/>
      </c>
      <c r="M614" s="66" t="str">
        <f t="shared" si="63"/>
        <v/>
      </c>
      <c r="N614" s="66" t="str">
        <f t="shared" si="64"/>
        <v/>
      </c>
      <c r="O614" s="67" t="str" cm="1">
        <f t="array" ref="O614">IF(A614="","",ROUND(IF(B614="Circular",Circular(M614),IF(B614="Box",Box(M614,N614),Elliptical(M614,N614))),3))</f>
        <v/>
      </c>
      <c r="P614" s="66" t="str">
        <f t="shared" si="65"/>
        <v/>
      </c>
      <c r="Q614" s="66" t="str" cm="1">
        <f t="array" ref="Q614">IF(M614="","",ROUND(W(M614),2))</f>
        <v/>
      </c>
      <c r="R614" s="66" t="str" cm="1">
        <f t="array" ref="R614">IF(M614="","",ROUND(Wb(Q614,M614),2))</f>
        <v/>
      </c>
      <c r="S614" s="66" t="str" cm="1">
        <f t="array" ref="S614">IF(R614="","",ROUND(K(R614,N614,L614),2))</f>
        <v/>
      </c>
      <c r="T614" s="66" t="str" cm="1">
        <f t="array" ref="T614">IF(S614="","",ROUND(K_3(S614,P614,L614),2))</f>
        <v/>
      </c>
      <c r="U614" s="66" t="str" cm="1">
        <f t="array" ref="U614">IF(S614="","",ROUND(Wt(I614,S614,L614),2))</f>
        <v/>
      </c>
      <c r="V614" s="92" t="str" cm="1">
        <f t="array" ref="V614">IF(A614="","",MAX(ROUND(L_B2(K614,N614),2),0))</f>
        <v/>
      </c>
      <c r="W614" s="92" t="str" cm="1">
        <f t="array" ref="W614">IF(A614="","",MAX(ROUND(L_Tc(K614,I614,N614),2),0))</f>
        <v/>
      </c>
      <c r="X614" s="92" t="str" cm="1">
        <f t="array" ref="X614">IF(N614="","",ROUND(L_Vc(K614,P614,N614),2))</f>
        <v/>
      </c>
      <c r="Y614" s="92" t="str">
        <f t="shared" si="66"/>
        <v/>
      </c>
      <c r="Z614" s="92" t="str">
        <f t="shared" si="67"/>
        <v/>
      </c>
      <c r="AA614" s="92" t="str">
        <f t="shared" si="68"/>
        <v/>
      </c>
      <c r="AB614" s="76" t="str" cm="1">
        <f t="array" ref="AB614">IF(A614="","",AREA_F(IF(RIGHT(G614,4)="ment",P614,I614),R614))</f>
        <v/>
      </c>
      <c r="AC614" s="76" t="str" cm="1">
        <f t="array" ref="AC614">IF(A614="","",ROUND(AREA_BC(R614,S614,N614,O614),2))</f>
        <v/>
      </c>
      <c r="AD614" s="76" t="str">
        <f t="shared" si="69"/>
        <v/>
      </c>
      <c r="AE614" s="76" t="str" cm="1">
        <f t="array" ref="AE614">IF(A614="","",ROUND(AREA_CT(S614,U614,I614),2))</f>
        <v/>
      </c>
      <c r="AF614" s="76" t="str" cm="1">
        <f t="array" ref="AF614">IF(A614="","",ROUND(AREA_VT(T614,U614,I614,P614),2))</f>
        <v/>
      </c>
      <c r="AG614" s="96" t="str" cm="1">
        <f t="array" ref="AG614">IF(A614="","",IF(INDEX(Table_Methods!A:F,MATCH(G614,Table_Methods!B:B,0),1)&lt;&gt;"BKFL1","",MAX(0,ROUND(BKFL1_CEB(AC614,AE614,AH614,F614,F614,J614),1))))</f>
        <v/>
      </c>
      <c r="AH614" s="96" t="str" cm="1">
        <f t="array" ref="AH614">IF(A614="","",IF(INDEX(Table_Methods!A:F,MATCH(G614,Table_Methods!B:B,0),1)&lt;&gt;"BKFL1","",MAX(0,ROUND(BKFL1_STR_NRK(AC614,AE614,K614,V614,W614),1))))</f>
        <v/>
      </c>
      <c r="AI614" s="96" t="str" cm="1">
        <f t="array" ref="AI614">IF(A614="","",IF(INDEX(Table_Methods!A:F,MATCH(G614,Table_Methods!B:B,0),1)&lt;&gt;"BKFL1","",MAX(0,ROUND(BKFL1_STR_RCK(AB614,F614),1))))</f>
        <v/>
      </c>
      <c r="AJ614" s="96" t="str" cm="1">
        <f t="array" ref="AJ614">IF(A614="","",IF(INDEX(Table_Methods!A:F,MATCH(G614,Table_Methods!B:B,0),1)&lt;&gt;"BKFL2","",MAX(0,ROUND(BKFL2_CEB(AC614,AD614,AK614,F614,F614,J614),1))))</f>
        <v/>
      </c>
      <c r="AK614" s="96" t="str" cm="1">
        <f t="array" ref="AK614">IF(A614="","",IF(INDEX(Table_Methods!A:F,MATCH(G614,Table_Methods!B:B,0),1)&lt;&gt;"BKFL2","",MAX(0,ROUND(BKFL2_STR_NRK(AC614,AD614,K614,V614,X614),1))))</f>
        <v/>
      </c>
      <c r="AL614" s="96" t="str" cm="1">
        <f t="array" ref="AL614">IF(A614="","",IF(INDEX(Table_Methods!A:F,MATCH(G614,Table_Methods!B:B,0),1)&lt;&gt;"BKFL2","",MAX(0,ROUND(BKFL2_STR_RCK(AB614,F614),1))))</f>
        <v/>
      </c>
      <c r="AM614" s="96" t="str" cm="1">
        <f t="array" ref="AM614">IF(A614="","",IF(INDEX(Table_Methods!A:F,MATCH(G614,Table_Methods!B:B,0),1)&lt;&gt;"BKFL3","",MAX(0,ROUND(BKFL3_STR(AC614+AE614,K614),1))))</f>
        <v/>
      </c>
      <c r="AN614" s="96" t="str" cm="1">
        <f t="array" ref="AN614">IF(A614="","",IF(INDEX(Table_Methods!A:F,MATCH(G614,Table_Methods!B:B,0),1)&lt;&gt;"BKFL6","",MAX(0,ROUND(BKFL6_CEB(AC614,AE614,AO614,F614,F614,J614),1))))</f>
        <v/>
      </c>
      <c r="AO614" s="97" t="str" cm="1">
        <f t="array" ref="AO614">IF(A614="","",IF(INDEX(Table_Methods!A:F,MATCH(G614,Table_Methods!B:B,0),1)&lt;&gt;"BKFL6","",MAX(0,ROUND(BKFL6_STR_NRK(AC614,K614,V614),1))))</f>
        <v/>
      </c>
      <c r="AP614" s="96" t="str" cm="1">
        <f t="array" ref="AP614">IF(A614="","",IF(INDEX(Table_Methods!A:F,MATCH(G614,Table_Methods!B:B,0),1)&lt;&gt;"BKFL6","",MAX(0,ROUND(BKFL6_STR_RCK(AB614,F614),1))))</f>
        <v/>
      </c>
      <c r="AQ614" s="97" t="str" cm="1">
        <f t="array" ref="AQ614">IF(A614="","",IF(INDEX(Table_Methods!A:F,MATCH(G614,Table_Methods!B:B,0),1)&lt;&gt;"BKFL7","",MAX(0,ROUND(BKFL7_CEB(AC614,AD614,AR614,F614,F614,J614),1))))</f>
        <v/>
      </c>
      <c r="AR614" s="96" t="str" cm="1">
        <f t="array" ref="AR614">IF(A614="","",IF(INDEX(Table_Methods!A:F,MATCH(G614,Table_Methods!B:B,0),1)&lt;&gt;"BKFL7","",MAX(0,ROUND(BKFL7_STR_NRK(AC614,K614,V614),1))))</f>
        <v/>
      </c>
      <c r="AS614" s="96" t="str" cm="1">
        <f t="array" ref="AS614">IF(A614="","",IF(INDEX(Table_Methods!A:F,MATCH(G614,Table_Methods!B:B,0),1)&lt;&gt;"BKFL7","",MAX(0,ROUND(BKFL7_STR_RCK(AB614,F614),1))))</f>
        <v/>
      </c>
      <c r="AT614" s="97" t="str" cm="1">
        <f t="array" ref="AT614">IF(A614="","",IF(INDEX(Table_Methods!A:F,MATCH(G614,Table_Methods!B:B,0),1)&lt;&gt;"BKFL8","",MAX(0,ROUND(BKFL8_CEB(AF614,Z614,AA614),1))))</f>
        <v/>
      </c>
      <c r="AU614" s="96" t="str" cm="1">
        <f t="array" ref="AU614">IF(A614="","",IF(INDEX(Table_Methods!A:F,MATCH(G614,Table_Methods!B:B,0),1)&lt;&gt;"BKFL8","",MAX(0,ROUND(BKFL8_STR_NRK(AC614,AD614,X614,Y614,Z614),1))))</f>
        <v/>
      </c>
      <c r="AV614" s="96" t="str" cm="1">
        <f t="array" ref="AV614">IF(A614="","",IF(INDEX(Table_Methods!A:F,MATCH(G614,Table_Methods!B:B,0),1)&lt;&gt;"BKFL8","",MAX(0,ROUND(BKFL8_STR_RCK(AB614,X614),1))))</f>
        <v/>
      </c>
      <c r="AW614" s="96" t="str" cm="1">
        <f t="array" ref="AW614">IF(A614="","",IF(INDEX(Table_Methods!A:F,MATCH(G614,Table_Methods!B:B,0),1)&lt;&gt;"BKFL9","",MAX(0,ROUND(BKFL9_STR_NRK(AC614,AD614,X614,Y614,Z614),1))))</f>
        <v/>
      </c>
      <c r="AX614" s="96" t="str" cm="1">
        <f t="array" ref="AX614">IF(A614="","",IF(INDEX(Table_Methods!A:F,MATCH(G614,Table_Methods!B:B,0),1)&lt;&gt;"BKFL9","",MAX(0,ROUND(BKFL9_STR_RCK(AB614,X614),1))))</f>
        <v/>
      </c>
    </row>
    <row r="615" spans="1:50" x14ac:dyDescent="0.25">
      <c r="A615" s="82" t="str">
        <f>IF(Input!A615="","",Input!A615)</f>
        <v/>
      </c>
      <c r="B615" s="82" t="str">
        <f>IF(Input!B615="","",Input!B615)</f>
        <v/>
      </c>
      <c r="C615" s="82" t="str">
        <f>IF(Input!D615="","",Input!D615)</f>
        <v/>
      </c>
      <c r="D615" s="82" t="str">
        <f>IF(Input!E615="","",Input!E615)</f>
        <v/>
      </c>
      <c r="E615" s="82" t="str">
        <f>IF(Input!F615="","",Input!F615)</f>
        <v/>
      </c>
      <c r="F615" s="82" t="str">
        <f>IF(Input!G615="","",Input!G615)</f>
        <v/>
      </c>
      <c r="G615" s="83" t="str">
        <f>IF(Input!H615="","",Input!H615)</f>
        <v/>
      </c>
      <c r="H615" s="82" t="str">
        <f>IF(Input!I615="","",Input!I615)</f>
        <v/>
      </c>
      <c r="I615" s="82" t="str">
        <f>IF(Input!J615="","",Input!J615)</f>
        <v/>
      </c>
      <c r="J615" s="82" t="str">
        <f>IF(Input!K615="","",Input!K615)</f>
        <v/>
      </c>
      <c r="K615" s="82" t="str">
        <f>IF(Input!L615="","",Input!L615)</f>
        <v/>
      </c>
      <c r="L615" s="70" t="str">
        <f>IF(B615="","",IF(B615="Box",4,IF(AND(Project!$B$12&gt;0,ISNUMBER(Project!$B$12)),Project!$B$12,12)))</f>
        <v/>
      </c>
      <c r="M615" s="66" t="str">
        <f t="shared" si="63"/>
        <v/>
      </c>
      <c r="N615" s="66" t="str">
        <f t="shared" si="64"/>
        <v/>
      </c>
      <c r="O615" s="67" t="str" cm="1">
        <f t="array" ref="O615">IF(A615="","",ROUND(IF(B615="Circular",Circular(M615),IF(B615="Box",Box(M615,N615),Elliptical(M615,N615))),3))</f>
        <v/>
      </c>
      <c r="P615" s="66" t="str">
        <f t="shared" si="65"/>
        <v/>
      </c>
      <c r="Q615" s="66" t="str" cm="1">
        <f t="array" ref="Q615">IF(M615="","",ROUND(W(M615),2))</f>
        <v/>
      </c>
      <c r="R615" s="66" t="str" cm="1">
        <f t="array" ref="R615">IF(M615="","",ROUND(Wb(Q615,M615),2))</f>
        <v/>
      </c>
      <c r="S615" s="66" t="str" cm="1">
        <f t="array" ref="S615">IF(R615="","",ROUND(K(R615,N615,L615),2))</f>
        <v/>
      </c>
      <c r="T615" s="66" t="str" cm="1">
        <f t="array" ref="T615">IF(S615="","",ROUND(K_3(S615,P615,L615),2))</f>
        <v/>
      </c>
      <c r="U615" s="66" t="str" cm="1">
        <f t="array" ref="U615">IF(S615="","",ROUND(Wt(I615,S615,L615),2))</f>
        <v/>
      </c>
      <c r="V615" s="92" t="str" cm="1">
        <f t="array" ref="V615">IF(A615="","",MAX(ROUND(L_B2(K615,N615),2),0))</f>
        <v/>
      </c>
      <c r="W615" s="92" t="str" cm="1">
        <f t="array" ref="W615">IF(A615="","",MAX(ROUND(L_Tc(K615,I615,N615),2),0))</f>
        <v/>
      </c>
      <c r="X615" s="92" t="str" cm="1">
        <f t="array" ref="X615">IF(N615="","",ROUND(L_Vc(K615,P615,N615),2))</f>
        <v/>
      </c>
      <c r="Y615" s="92" t="str">
        <f t="shared" si="66"/>
        <v/>
      </c>
      <c r="Z615" s="92" t="str">
        <f t="shared" si="67"/>
        <v/>
      </c>
      <c r="AA615" s="92" t="str">
        <f t="shared" si="68"/>
        <v/>
      </c>
      <c r="AB615" s="76" t="str" cm="1">
        <f t="array" ref="AB615">IF(A615="","",AREA_F(IF(RIGHT(G615,4)="ment",P615,I615),R615))</f>
        <v/>
      </c>
      <c r="AC615" s="76" t="str" cm="1">
        <f t="array" ref="AC615">IF(A615="","",ROUND(AREA_BC(R615,S615,N615,O615),2))</f>
        <v/>
      </c>
      <c r="AD615" s="76" t="str">
        <f t="shared" si="69"/>
        <v/>
      </c>
      <c r="AE615" s="76" t="str" cm="1">
        <f t="array" ref="AE615">IF(A615="","",ROUND(AREA_CT(S615,U615,I615),2))</f>
        <v/>
      </c>
      <c r="AF615" s="76" t="str" cm="1">
        <f t="array" ref="AF615">IF(A615="","",ROUND(AREA_VT(T615,U615,I615,P615),2))</f>
        <v/>
      </c>
      <c r="AG615" s="96" t="str" cm="1">
        <f t="array" ref="AG615">IF(A615="","",IF(INDEX(Table_Methods!A:F,MATCH(G615,Table_Methods!B:B,0),1)&lt;&gt;"BKFL1","",MAX(0,ROUND(BKFL1_CEB(AC615,AE615,AH615,F615,F615,J615),1))))</f>
        <v/>
      </c>
      <c r="AH615" s="96" t="str" cm="1">
        <f t="array" ref="AH615">IF(A615="","",IF(INDEX(Table_Methods!A:F,MATCH(G615,Table_Methods!B:B,0),1)&lt;&gt;"BKFL1","",MAX(0,ROUND(BKFL1_STR_NRK(AC615,AE615,K615,V615,W615),1))))</f>
        <v/>
      </c>
      <c r="AI615" s="96" t="str" cm="1">
        <f t="array" ref="AI615">IF(A615="","",IF(INDEX(Table_Methods!A:F,MATCH(G615,Table_Methods!B:B,0),1)&lt;&gt;"BKFL1","",MAX(0,ROUND(BKFL1_STR_RCK(AB615,F615),1))))</f>
        <v/>
      </c>
      <c r="AJ615" s="96" t="str" cm="1">
        <f t="array" ref="AJ615">IF(A615="","",IF(INDEX(Table_Methods!A:F,MATCH(G615,Table_Methods!B:B,0),1)&lt;&gt;"BKFL2","",MAX(0,ROUND(BKFL2_CEB(AC615,AD615,AK615,F615,F615,J615),1))))</f>
        <v/>
      </c>
      <c r="AK615" s="96" t="str" cm="1">
        <f t="array" ref="AK615">IF(A615="","",IF(INDEX(Table_Methods!A:F,MATCH(G615,Table_Methods!B:B,0),1)&lt;&gt;"BKFL2","",MAX(0,ROUND(BKFL2_STR_NRK(AC615,AD615,K615,V615,X615),1))))</f>
        <v/>
      </c>
      <c r="AL615" s="96" t="str" cm="1">
        <f t="array" ref="AL615">IF(A615="","",IF(INDEX(Table_Methods!A:F,MATCH(G615,Table_Methods!B:B,0),1)&lt;&gt;"BKFL2","",MAX(0,ROUND(BKFL2_STR_RCK(AB615,F615),1))))</f>
        <v/>
      </c>
      <c r="AM615" s="96" t="str" cm="1">
        <f t="array" ref="AM615">IF(A615="","",IF(INDEX(Table_Methods!A:F,MATCH(G615,Table_Methods!B:B,0),1)&lt;&gt;"BKFL3","",MAX(0,ROUND(BKFL3_STR(AC615+AE615,K615),1))))</f>
        <v/>
      </c>
      <c r="AN615" s="96" t="str" cm="1">
        <f t="array" ref="AN615">IF(A615="","",IF(INDEX(Table_Methods!A:F,MATCH(G615,Table_Methods!B:B,0),1)&lt;&gt;"BKFL6","",MAX(0,ROUND(BKFL6_CEB(AC615,AE615,AO615,F615,F615,J615),1))))</f>
        <v/>
      </c>
      <c r="AO615" s="97" t="str" cm="1">
        <f t="array" ref="AO615">IF(A615="","",IF(INDEX(Table_Methods!A:F,MATCH(G615,Table_Methods!B:B,0),1)&lt;&gt;"BKFL6","",MAX(0,ROUND(BKFL6_STR_NRK(AC615,K615,V615),1))))</f>
        <v/>
      </c>
      <c r="AP615" s="96" t="str" cm="1">
        <f t="array" ref="AP615">IF(A615="","",IF(INDEX(Table_Methods!A:F,MATCH(G615,Table_Methods!B:B,0),1)&lt;&gt;"BKFL6","",MAX(0,ROUND(BKFL6_STR_RCK(AB615,F615),1))))</f>
        <v/>
      </c>
      <c r="AQ615" s="97" t="str" cm="1">
        <f t="array" ref="AQ615">IF(A615="","",IF(INDEX(Table_Methods!A:F,MATCH(G615,Table_Methods!B:B,0),1)&lt;&gt;"BKFL7","",MAX(0,ROUND(BKFL7_CEB(AC615,AD615,AR615,F615,F615,J615),1))))</f>
        <v/>
      </c>
      <c r="AR615" s="96" t="str" cm="1">
        <f t="array" ref="AR615">IF(A615="","",IF(INDEX(Table_Methods!A:F,MATCH(G615,Table_Methods!B:B,0),1)&lt;&gt;"BKFL7","",MAX(0,ROUND(BKFL7_STR_NRK(AC615,K615,V615),1))))</f>
        <v/>
      </c>
      <c r="AS615" s="96" t="str" cm="1">
        <f t="array" ref="AS615">IF(A615="","",IF(INDEX(Table_Methods!A:F,MATCH(G615,Table_Methods!B:B,0),1)&lt;&gt;"BKFL7","",MAX(0,ROUND(BKFL7_STR_RCK(AB615,F615),1))))</f>
        <v/>
      </c>
      <c r="AT615" s="97" t="str" cm="1">
        <f t="array" ref="AT615">IF(A615="","",IF(INDEX(Table_Methods!A:F,MATCH(G615,Table_Methods!B:B,0),1)&lt;&gt;"BKFL8","",MAX(0,ROUND(BKFL8_CEB(AF615,Z615,AA615),1))))</f>
        <v/>
      </c>
      <c r="AU615" s="96" t="str" cm="1">
        <f t="array" ref="AU615">IF(A615="","",IF(INDEX(Table_Methods!A:F,MATCH(G615,Table_Methods!B:B,0),1)&lt;&gt;"BKFL8","",MAX(0,ROUND(BKFL8_STR_NRK(AC615,AD615,X615,Y615,Z615),1))))</f>
        <v/>
      </c>
      <c r="AV615" s="96" t="str" cm="1">
        <f t="array" ref="AV615">IF(A615="","",IF(INDEX(Table_Methods!A:F,MATCH(G615,Table_Methods!B:B,0),1)&lt;&gt;"BKFL8","",MAX(0,ROUND(BKFL8_STR_RCK(AB615,X615),1))))</f>
        <v/>
      </c>
      <c r="AW615" s="96" t="str" cm="1">
        <f t="array" ref="AW615">IF(A615="","",IF(INDEX(Table_Methods!A:F,MATCH(G615,Table_Methods!B:B,0),1)&lt;&gt;"BKFL9","",MAX(0,ROUND(BKFL9_STR_NRK(AC615,AD615,X615,Y615,Z615),1))))</f>
        <v/>
      </c>
      <c r="AX615" s="96" t="str" cm="1">
        <f t="array" ref="AX615">IF(A615="","",IF(INDEX(Table_Methods!A:F,MATCH(G615,Table_Methods!B:B,0),1)&lt;&gt;"BKFL9","",MAX(0,ROUND(BKFL9_STR_RCK(AB615,X615),1))))</f>
        <v/>
      </c>
    </row>
    <row r="616" spans="1:50" x14ac:dyDescent="0.25">
      <c r="A616" s="82" t="str">
        <f>IF(Input!A616="","",Input!A616)</f>
        <v/>
      </c>
      <c r="B616" s="82" t="str">
        <f>IF(Input!B616="","",Input!B616)</f>
        <v/>
      </c>
      <c r="C616" s="82" t="str">
        <f>IF(Input!D616="","",Input!D616)</f>
        <v/>
      </c>
      <c r="D616" s="82" t="str">
        <f>IF(Input!E616="","",Input!E616)</f>
        <v/>
      </c>
      <c r="E616" s="82" t="str">
        <f>IF(Input!F616="","",Input!F616)</f>
        <v/>
      </c>
      <c r="F616" s="82" t="str">
        <f>IF(Input!G616="","",Input!G616)</f>
        <v/>
      </c>
      <c r="G616" s="83" t="str">
        <f>IF(Input!H616="","",Input!H616)</f>
        <v/>
      </c>
      <c r="H616" s="82" t="str">
        <f>IF(Input!I616="","",Input!I616)</f>
        <v/>
      </c>
      <c r="I616" s="82" t="str">
        <f>IF(Input!J616="","",Input!J616)</f>
        <v/>
      </c>
      <c r="J616" s="82" t="str">
        <f>IF(Input!K616="","",Input!K616)</f>
        <v/>
      </c>
      <c r="K616" s="82" t="str">
        <f>IF(Input!L616="","",Input!L616)</f>
        <v/>
      </c>
      <c r="L616" s="70" t="str">
        <f>IF(B616="","",IF(B616="Box",4,IF(AND(Project!$B$12&gt;0,ISNUMBER(Project!$B$12)),Project!$B$12,12)))</f>
        <v/>
      </c>
      <c r="M616" s="66" t="str">
        <f t="shared" si="63"/>
        <v/>
      </c>
      <c r="N616" s="66" t="str">
        <f t="shared" si="64"/>
        <v/>
      </c>
      <c r="O616" s="67" t="str" cm="1">
        <f t="array" ref="O616">IF(A616="","",ROUND(IF(B616="Circular",Circular(M616),IF(B616="Box",Box(M616,N616),Elliptical(M616,N616))),3))</f>
        <v/>
      </c>
      <c r="P616" s="66" t="str">
        <f t="shared" si="65"/>
        <v/>
      </c>
      <c r="Q616" s="66" t="str" cm="1">
        <f t="array" ref="Q616">IF(M616="","",ROUND(W(M616),2))</f>
        <v/>
      </c>
      <c r="R616" s="66" t="str" cm="1">
        <f t="array" ref="R616">IF(M616="","",ROUND(Wb(Q616,M616),2))</f>
        <v/>
      </c>
      <c r="S616" s="66" t="str" cm="1">
        <f t="array" ref="S616">IF(R616="","",ROUND(K(R616,N616,L616),2))</f>
        <v/>
      </c>
      <c r="T616" s="66" t="str" cm="1">
        <f t="array" ref="T616">IF(S616="","",ROUND(K_3(S616,P616,L616),2))</f>
        <v/>
      </c>
      <c r="U616" s="66" t="str" cm="1">
        <f t="array" ref="U616">IF(S616="","",ROUND(Wt(I616,S616,L616),2))</f>
        <v/>
      </c>
      <c r="V616" s="92" t="str" cm="1">
        <f t="array" ref="V616">IF(A616="","",MAX(ROUND(L_B2(K616,N616),2),0))</f>
        <v/>
      </c>
      <c r="W616" s="92" t="str" cm="1">
        <f t="array" ref="W616">IF(A616="","",MAX(ROUND(L_Tc(K616,I616,N616),2),0))</f>
        <v/>
      </c>
      <c r="X616" s="92" t="str" cm="1">
        <f t="array" ref="X616">IF(N616="","",ROUND(L_Vc(K616,P616,N616),2))</f>
        <v/>
      </c>
      <c r="Y616" s="92" t="str">
        <f t="shared" si="66"/>
        <v/>
      </c>
      <c r="Z616" s="92" t="str">
        <f t="shared" si="67"/>
        <v/>
      </c>
      <c r="AA616" s="92" t="str">
        <f t="shared" si="68"/>
        <v/>
      </c>
      <c r="AB616" s="76" t="str" cm="1">
        <f t="array" ref="AB616">IF(A616="","",AREA_F(IF(RIGHT(G616,4)="ment",P616,I616),R616))</f>
        <v/>
      </c>
      <c r="AC616" s="76" t="str" cm="1">
        <f t="array" ref="AC616">IF(A616="","",ROUND(AREA_BC(R616,S616,N616,O616),2))</f>
        <v/>
      </c>
      <c r="AD616" s="76" t="str">
        <f t="shared" si="69"/>
        <v/>
      </c>
      <c r="AE616" s="76" t="str" cm="1">
        <f t="array" ref="AE616">IF(A616="","",ROUND(AREA_CT(S616,U616,I616),2))</f>
        <v/>
      </c>
      <c r="AF616" s="76" t="str" cm="1">
        <f t="array" ref="AF616">IF(A616="","",ROUND(AREA_VT(T616,U616,I616,P616),2))</f>
        <v/>
      </c>
      <c r="AG616" s="96" t="str" cm="1">
        <f t="array" ref="AG616">IF(A616="","",IF(INDEX(Table_Methods!A:F,MATCH(G616,Table_Methods!B:B,0),1)&lt;&gt;"BKFL1","",MAX(0,ROUND(BKFL1_CEB(AC616,AE616,AH616,F616,F616,J616),1))))</f>
        <v/>
      </c>
      <c r="AH616" s="96" t="str" cm="1">
        <f t="array" ref="AH616">IF(A616="","",IF(INDEX(Table_Methods!A:F,MATCH(G616,Table_Methods!B:B,0),1)&lt;&gt;"BKFL1","",MAX(0,ROUND(BKFL1_STR_NRK(AC616,AE616,K616,V616,W616),1))))</f>
        <v/>
      </c>
      <c r="AI616" s="96" t="str" cm="1">
        <f t="array" ref="AI616">IF(A616="","",IF(INDEX(Table_Methods!A:F,MATCH(G616,Table_Methods!B:B,0),1)&lt;&gt;"BKFL1","",MAX(0,ROUND(BKFL1_STR_RCK(AB616,F616),1))))</f>
        <v/>
      </c>
      <c r="AJ616" s="96" t="str" cm="1">
        <f t="array" ref="AJ616">IF(A616="","",IF(INDEX(Table_Methods!A:F,MATCH(G616,Table_Methods!B:B,0),1)&lt;&gt;"BKFL2","",MAX(0,ROUND(BKFL2_CEB(AC616,AD616,AK616,F616,F616,J616),1))))</f>
        <v/>
      </c>
      <c r="AK616" s="96" t="str" cm="1">
        <f t="array" ref="AK616">IF(A616="","",IF(INDEX(Table_Methods!A:F,MATCH(G616,Table_Methods!B:B,0),1)&lt;&gt;"BKFL2","",MAX(0,ROUND(BKFL2_STR_NRK(AC616,AD616,K616,V616,X616),1))))</f>
        <v/>
      </c>
      <c r="AL616" s="96" t="str" cm="1">
        <f t="array" ref="AL616">IF(A616="","",IF(INDEX(Table_Methods!A:F,MATCH(G616,Table_Methods!B:B,0),1)&lt;&gt;"BKFL2","",MAX(0,ROUND(BKFL2_STR_RCK(AB616,F616),1))))</f>
        <v/>
      </c>
      <c r="AM616" s="96" t="str" cm="1">
        <f t="array" ref="AM616">IF(A616="","",IF(INDEX(Table_Methods!A:F,MATCH(G616,Table_Methods!B:B,0),1)&lt;&gt;"BKFL3","",MAX(0,ROUND(BKFL3_STR(AC616+AE616,K616),1))))</f>
        <v/>
      </c>
      <c r="AN616" s="96" t="str" cm="1">
        <f t="array" ref="AN616">IF(A616="","",IF(INDEX(Table_Methods!A:F,MATCH(G616,Table_Methods!B:B,0),1)&lt;&gt;"BKFL6","",MAX(0,ROUND(BKFL6_CEB(AC616,AE616,AO616,F616,F616,J616),1))))</f>
        <v/>
      </c>
      <c r="AO616" s="97" t="str" cm="1">
        <f t="array" ref="AO616">IF(A616="","",IF(INDEX(Table_Methods!A:F,MATCH(G616,Table_Methods!B:B,0),1)&lt;&gt;"BKFL6","",MAX(0,ROUND(BKFL6_STR_NRK(AC616,K616,V616),1))))</f>
        <v/>
      </c>
      <c r="AP616" s="96" t="str" cm="1">
        <f t="array" ref="AP616">IF(A616="","",IF(INDEX(Table_Methods!A:F,MATCH(G616,Table_Methods!B:B,0),1)&lt;&gt;"BKFL6","",MAX(0,ROUND(BKFL6_STR_RCK(AB616,F616),1))))</f>
        <v/>
      </c>
      <c r="AQ616" s="97" t="str" cm="1">
        <f t="array" ref="AQ616">IF(A616="","",IF(INDEX(Table_Methods!A:F,MATCH(G616,Table_Methods!B:B,0),1)&lt;&gt;"BKFL7","",MAX(0,ROUND(BKFL7_CEB(AC616,AD616,AR616,F616,F616,J616),1))))</f>
        <v/>
      </c>
      <c r="AR616" s="96" t="str" cm="1">
        <f t="array" ref="AR616">IF(A616="","",IF(INDEX(Table_Methods!A:F,MATCH(G616,Table_Methods!B:B,0),1)&lt;&gt;"BKFL7","",MAX(0,ROUND(BKFL7_STR_NRK(AC616,K616,V616),1))))</f>
        <v/>
      </c>
      <c r="AS616" s="96" t="str" cm="1">
        <f t="array" ref="AS616">IF(A616="","",IF(INDEX(Table_Methods!A:F,MATCH(G616,Table_Methods!B:B,0),1)&lt;&gt;"BKFL7","",MAX(0,ROUND(BKFL7_STR_RCK(AB616,F616),1))))</f>
        <v/>
      </c>
      <c r="AT616" s="97" t="str" cm="1">
        <f t="array" ref="AT616">IF(A616="","",IF(INDEX(Table_Methods!A:F,MATCH(G616,Table_Methods!B:B,0),1)&lt;&gt;"BKFL8","",MAX(0,ROUND(BKFL8_CEB(AF616,Z616,AA616),1))))</f>
        <v/>
      </c>
      <c r="AU616" s="96" t="str" cm="1">
        <f t="array" ref="AU616">IF(A616="","",IF(INDEX(Table_Methods!A:F,MATCH(G616,Table_Methods!B:B,0),1)&lt;&gt;"BKFL8","",MAX(0,ROUND(BKFL8_STR_NRK(AC616,AD616,X616,Y616,Z616),1))))</f>
        <v/>
      </c>
      <c r="AV616" s="96" t="str" cm="1">
        <f t="array" ref="AV616">IF(A616="","",IF(INDEX(Table_Methods!A:F,MATCH(G616,Table_Methods!B:B,0),1)&lt;&gt;"BKFL8","",MAX(0,ROUND(BKFL8_STR_RCK(AB616,X616),1))))</f>
        <v/>
      </c>
      <c r="AW616" s="96" t="str" cm="1">
        <f t="array" ref="AW616">IF(A616="","",IF(INDEX(Table_Methods!A:F,MATCH(G616,Table_Methods!B:B,0),1)&lt;&gt;"BKFL9","",MAX(0,ROUND(BKFL9_STR_NRK(AC616,AD616,X616,Y616,Z616),1))))</f>
        <v/>
      </c>
      <c r="AX616" s="96" t="str" cm="1">
        <f t="array" ref="AX616">IF(A616="","",IF(INDEX(Table_Methods!A:F,MATCH(G616,Table_Methods!B:B,0),1)&lt;&gt;"BKFL9","",MAX(0,ROUND(BKFL9_STR_RCK(AB616,X616),1))))</f>
        <v/>
      </c>
    </row>
    <row r="617" spans="1:50" x14ac:dyDescent="0.25">
      <c r="A617" s="82" t="str">
        <f>IF(Input!A617="","",Input!A617)</f>
        <v/>
      </c>
      <c r="B617" s="82" t="str">
        <f>IF(Input!B617="","",Input!B617)</f>
        <v/>
      </c>
      <c r="C617" s="82" t="str">
        <f>IF(Input!D617="","",Input!D617)</f>
        <v/>
      </c>
      <c r="D617" s="82" t="str">
        <f>IF(Input!E617="","",Input!E617)</f>
        <v/>
      </c>
      <c r="E617" s="82" t="str">
        <f>IF(Input!F617="","",Input!F617)</f>
        <v/>
      </c>
      <c r="F617" s="82" t="str">
        <f>IF(Input!G617="","",Input!G617)</f>
        <v/>
      </c>
      <c r="G617" s="83" t="str">
        <f>IF(Input!H617="","",Input!H617)</f>
        <v/>
      </c>
      <c r="H617" s="82" t="str">
        <f>IF(Input!I617="","",Input!I617)</f>
        <v/>
      </c>
      <c r="I617" s="82" t="str">
        <f>IF(Input!J617="","",Input!J617)</f>
        <v/>
      </c>
      <c r="J617" s="82" t="str">
        <f>IF(Input!K617="","",Input!K617)</f>
        <v/>
      </c>
      <c r="K617" s="82" t="str">
        <f>IF(Input!L617="","",Input!L617)</f>
        <v/>
      </c>
      <c r="L617" s="70" t="str">
        <f>IF(B617="","",IF(B617="Box",4,IF(AND(Project!$B$12&gt;0,ISNUMBER(Project!$B$12)),Project!$B$12,12)))</f>
        <v/>
      </c>
      <c r="M617" s="66" t="str">
        <f t="shared" si="63"/>
        <v/>
      </c>
      <c r="N617" s="66" t="str">
        <f t="shared" si="64"/>
        <v/>
      </c>
      <c r="O617" s="67" t="str" cm="1">
        <f t="array" ref="O617">IF(A617="","",ROUND(IF(B617="Circular",Circular(M617),IF(B617="Box",Box(M617,N617),Elliptical(M617,N617))),3))</f>
        <v/>
      </c>
      <c r="P617" s="66" t="str">
        <f t="shared" si="65"/>
        <v/>
      </c>
      <c r="Q617" s="66" t="str" cm="1">
        <f t="array" ref="Q617">IF(M617="","",ROUND(W(M617),2))</f>
        <v/>
      </c>
      <c r="R617" s="66" t="str" cm="1">
        <f t="array" ref="R617">IF(M617="","",ROUND(Wb(Q617,M617),2))</f>
        <v/>
      </c>
      <c r="S617" s="66" t="str" cm="1">
        <f t="array" ref="S617">IF(R617="","",ROUND(K(R617,N617,L617),2))</f>
        <v/>
      </c>
      <c r="T617" s="66" t="str" cm="1">
        <f t="array" ref="T617">IF(S617="","",ROUND(K_3(S617,P617,L617),2))</f>
        <v/>
      </c>
      <c r="U617" s="66" t="str" cm="1">
        <f t="array" ref="U617">IF(S617="","",ROUND(Wt(I617,S617,L617),2))</f>
        <v/>
      </c>
      <c r="V617" s="92" t="str" cm="1">
        <f t="array" ref="V617">IF(A617="","",MAX(ROUND(L_B2(K617,N617),2),0))</f>
        <v/>
      </c>
      <c r="W617" s="92" t="str" cm="1">
        <f t="array" ref="W617">IF(A617="","",MAX(ROUND(L_Tc(K617,I617,N617),2),0))</f>
        <v/>
      </c>
      <c r="X617" s="92" t="str" cm="1">
        <f t="array" ref="X617">IF(N617="","",ROUND(L_Vc(K617,P617,N617),2))</f>
        <v/>
      </c>
      <c r="Y617" s="92" t="str">
        <f t="shared" si="66"/>
        <v/>
      </c>
      <c r="Z617" s="92" t="str">
        <f t="shared" si="67"/>
        <v/>
      </c>
      <c r="AA617" s="92" t="str">
        <f t="shared" si="68"/>
        <v/>
      </c>
      <c r="AB617" s="76" t="str" cm="1">
        <f t="array" ref="AB617">IF(A617="","",AREA_F(IF(RIGHT(G617,4)="ment",P617,I617),R617))</f>
        <v/>
      </c>
      <c r="AC617" s="76" t="str" cm="1">
        <f t="array" ref="AC617">IF(A617="","",ROUND(AREA_BC(R617,S617,N617,O617),2))</f>
        <v/>
      </c>
      <c r="AD617" s="76" t="str">
        <f t="shared" si="69"/>
        <v/>
      </c>
      <c r="AE617" s="76" t="str" cm="1">
        <f t="array" ref="AE617">IF(A617="","",ROUND(AREA_CT(S617,U617,I617),2))</f>
        <v/>
      </c>
      <c r="AF617" s="76" t="str" cm="1">
        <f t="array" ref="AF617">IF(A617="","",ROUND(AREA_VT(T617,U617,I617,P617),2))</f>
        <v/>
      </c>
      <c r="AG617" s="96" t="str" cm="1">
        <f t="array" ref="AG617">IF(A617="","",IF(INDEX(Table_Methods!A:F,MATCH(G617,Table_Methods!B:B,0),1)&lt;&gt;"BKFL1","",MAX(0,ROUND(BKFL1_CEB(AC617,AE617,AH617,F617,F617,J617),1))))</f>
        <v/>
      </c>
      <c r="AH617" s="96" t="str" cm="1">
        <f t="array" ref="AH617">IF(A617="","",IF(INDEX(Table_Methods!A:F,MATCH(G617,Table_Methods!B:B,0),1)&lt;&gt;"BKFL1","",MAX(0,ROUND(BKFL1_STR_NRK(AC617,AE617,K617,V617,W617),1))))</f>
        <v/>
      </c>
      <c r="AI617" s="96" t="str" cm="1">
        <f t="array" ref="AI617">IF(A617="","",IF(INDEX(Table_Methods!A:F,MATCH(G617,Table_Methods!B:B,0),1)&lt;&gt;"BKFL1","",MAX(0,ROUND(BKFL1_STR_RCK(AB617,F617),1))))</f>
        <v/>
      </c>
      <c r="AJ617" s="96" t="str" cm="1">
        <f t="array" ref="AJ617">IF(A617="","",IF(INDEX(Table_Methods!A:F,MATCH(G617,Table_Methods!B:B,0),1)&lt;&gt;"BKFL2","",MAX(0,ROUND(BKFL2_CEB(AC617,AD617,AK617,F617,F617,J617),1))))</f>
        <v/>
      </c>
      <c r="AK617" s="96" t="str" cm="1">
        <f t="array" ref="AK617">IF(A617="","",IF(INDEX(Table_Methods!A:F,MATCH(G617,Table_Methods!B:B,0),1)&lt;&gt;"BKFL2","",MAX(0,ROUND(BKFL2_STR_NRK(AC617,AD617,K617,V617,X617),1))))</f>
        <v/>
      </c>
      <c r="AL617" s="96" t="str" cm="1">
        <f t="array" ref="AL617">IF(A617="","",IF(INDEX(Table_Methods!A:F,MATCH(G617,Table_Methods!B:B,0),1)&lt;&gt;"BKFL2","",MAX(0,ROUND(BKFL2_STR_RCK(AB617,F617),1))))</f>
        <v/>
      </c>
      <c r="AM617" s="96" t="str" cm="1">
        <f t="array" ref="AM617">IF(A617="","",IF(INDEX(Table_Methods!A:F,MATCH(G617,Table_Methods!B:B,0),1)&lt;&gt;"BKFL3","",MAX(0,ROUND(BKFL3_STR(AC617+AE617,K617),1))))</f>
        <v/>
      </c>
      <c r="AN617" s="96" t="str" cm="1">
        <f t="array" ref="AN617">IF(A617="","",IF(INDEX(Table_Methods!A:F,MATCH(G617,Table_Methods!B:B,0),1)&lt;&gt;"BKFL6","",MAX(0,ROUND(BKFL6_CEB(AC617,AE617,AO617,F617,F617,J617),1))))</f>
        <v/>
      </c>
      <c r="AO617" s="97" t="str" cm="1">
        <f t="array" ref="AO617">IF(A617="","",IF(INDEX(Table_Methods!A:F,MATCH(G617,Table_Methods!B:B,0),1)&lt;&gt;"BKFL6","",MAX(0,ROUND(BKFL6_STR_NRK(AC617,K617,V617),1))))</f>
        <v/>
      </c>
      <c r="AP617" s="96" t="str" cm="1">
        <f t="array" ref="AP617">IF(A617="","",IF(INDEX(Table_Methods!A:F,MATCH(G617,Table_Methods!B:B,0),1)&lt;&gt;"BKFL6","",MAX(0,ROUND(BKFL6_STR_RCK(AB617,F617),1))))</f>
        <v/>
      </c>
      <c r="AQ617" s="97" t="str" cm="1">
        <f t="array" ref="AQ617">IF(A617="","",IF(INDEX(Table_Methods!A:F,MATCH(G617,Table_Methods!B:B,0),1)&lt;&gt;"BKFL7","",MAX(0,ROUND(BKFL7_CEB(AC617,AD617,AR617,F617,F617,J617),1))))</f>
        <v/>
      </c>
      <c r="AR617" s="96" t="str" cm="1">
        <f t="array" ref="AR617">IF(A617="","",IF(INDEX(Table_Methods!A:F,MATCH(G617,Table_Methods!B:B,0),1)&lt;&gt;"BKFL7","",MAX(0,ROUND(BKFL7_STR_NRK(AC617,K617,V617),1))))</f>
        <v/>
      </c>
      <c r="AS617" s="96" t="str" cm="1">
        <f t="array" ref="AS617">IF(A617="","",IF(INDEX(Table_Methods!A:F,MATCH(G617,Table_Methods!B:B,0),1)&lt;&gt;"BKFL7","",MAX(0,ROUND(BKFL7_STR_RCK(AB617,F617),1))))</f>
        <v/>
      </c>
      <c r="AT617" s="97" t="str" cm="1">
        <f t="array" ref="AT617">IF(A617="","",IF(INDEX(Table_Methods!A:F,MATCH(G617,Table_Methods!B:B,0),1)&lt;&gt;"BKFL8","",MAX(0,ROUND(BKFL8_CEB(AF617,Z617,AA617),1))))</f>
        <v/>
      </c>
      <c r="AU617" s="96" t="str" cm="1">
        <f t="array" ref="AU617">IF(A617="","",IF(INDEX(Table_Methods!A:F,MATCH(G617,Table_Methods!B:B,0),1)&lt;&gt;"BKFL8","",MAX(0,ROUND(BKFL8_STR_NRK(AC617,AD617,X617,Y617,Z617),1))))</f>
        <v/>
      </c>
      <c r="AV617" s="96" t="str" cm="1">
        <f t="array" ref="AV617">IF(A617="","",IF(INDEX(Table_Methods!A:F,MATCH(G617,Table_Methods!B:B,0),1)&lt;&gt;"BKFL8","",MAX(0,ROUND(BKFL8_STR_RCK(AB617,X617),1))))</f>
        <v/>
      </c>
      <c r="AW617" s="96" t="str" cm="1">
        <f t="array" ref="AW617">IF(A617="","",IF(INDEX(Table_Methods!A:F,MATCH(G617,Table_Methods!B:B,0),1)&lt;&gt;"BKFL9","",MAX(0,ROUND(BKFL9_STR_NRK(AC617,AD617,X617,Y617,Z617),1))))</f>
        <v/>
      </c>
      <c r="AX617" s="96" t="str" cm="1">
        <f t="array" ref="AX617">IF(A617="","",IF(INDEX(Table_Methods!A:F,MATCH(G617,Table_Methods!B:B,0),1)&lt;&gt;"BKFL9","",MAX(0,ROUND(BKFL9_STR_RCK(AB617,X617),1))))</f>
        <v/>
      </c>
    </row>
    <row r="618" spans="1:50" x14ac:dyDescent="0.25">
      <c r="A618" s="82" t="str">
        <f>IF(Input!A618="","",Input!A618)</f>
        <v/>
      </c>
      <c r="B618" s="82" t="str">
        <f>IF(Input!B618="","",Input!B618)</f>
        <v/>
      </c>
      <c r="C618" s="82" t="str">
        <f>IF(Input!D618="","",Input!D618)</f>
        <v/>
      </c>
      <c r="D618" s="82" t="str">
        <f>IF(Input!E618="","",Input!E618)</f>
        <v/>
      </c>
      <c r="E618" s="82" t="str">
        <f>IF(Input!F618="","",Input!F618)</f>
        <v/>
      </c>
      <c r="F618" s="82" t="str">
        <f>IF(Input!G618="","",Input!G618)</f>
        <v/>
      </c>
      <c r="G618" s="83" t="str">
        <f>IF(Input!H618="","",Input!H618)</f>
        <v/>
      </c>
      <c r="H618" s="82" t="str">
        <f>IF(Input!I618="","",Input!I618)</f>
        <v/>
      </c>
      <c r="I618" s="82" t="str">
        <f>IF(Input!J618="","",Input!J618)</f>
        <v/>
      </c>
      <c r="J618" s="82" t="str">
        <f>IF(Input!K618="","",Input!K618)</f>
        <v/>
      </c>
      <c r="K618" s="82" t="str">
        <f>IF(Input!L618="","",Input!L618)</f>
        <v/>
      </c>
      <c r="L618" s="70" t="str">
        <f>IF(B618="","",IF(B618="Box",4,IF(AND(Project!$B$12&gt;0,ISNUMBER(Project!$B$12)),Project!$B$12,12)))</f>
        <v/>
      </c>
      <c r="M618" s="66" t="str">
        <f t="shared" si="63"/>
        <v/>
      </c>
      <c r="N618" s="66" t="str">
        <f t="shared" si="64"/>
        <v/>
      </c>
      <c r="O618" s="67" t="str" cm="1">
        <f t="array" ref="O618">IF(A618="","",ROUND(IF(B618="Circular",Circular(M618),IF(B618="Box",Box(M618,N618),Elliptical(M618,N618))),3))</f>
        <v/>
      </c>
      <c r="P618" s="66" t="str">
        <f t="shared" si="65"/>
        <v/>
      </c>
      <c r="Q618" s="66" t="str" cm="1">
        <f t="array" ref="Q618">IF(M618="","",ROUND(W(M618),2))</f>
        <v/>
      </c>
      <c r="R618" s="66" t="str" cm="1">
        <f t="array" ref="R618">IF(M618="","",ROUND(Wb(Q618,M618),2))</f>
        <v/>
      </c>
      <c r="S618" s="66" t="str" cm="1">
        <f t="array" ref="S618">IF(R618="","",ROUND(K(R618,N618,L618),2))</f>
        <v/>
      </c>
      <c r="T618" s="66" t="str" cm="1">
        <f t="array" ref="T618">IF(S618="","",ROUND(K_3(S618,P618,L618),2))</f>
        <v/>
      </c>
      <c r="U618" s="66" t="str" cm="1">
        <f t="array" ref="U618">IF(S618="","",ROUND(Wt(I618,S618,L618),2))</f>
        <v/>
      </c>
      <c r="V618" s="92" t="str" cm="1">
        <f t="array" ref="V618">IF(A618="","",MAX(ROUND(L_B2(K618,N618),2),0))</f>
        <v/>
      </c>
      <c r="W618" s="92" t="str" cm="1">
        <f t="array" ref="W618">IF(A618="","",MAX(ROUND(L_Tc(K618,I618,N618),2),0))</f>
        <v/>
      </c>
      <c r="X618" s="92" t="str" cm="1">
        <f t="array" ref="X618">IF(N618="","",ROUND(L_Vc(K618,P618,N618),2))</f>
        <v/>
      </c>
      <c r="Y618" s="92" t="str">
        <f t="shared" si="66"/>
        <v/>
      </c>
      <c r="Z618" s="92" t="str">
        <f t="shared" si="67"/>
        <v/>
      </c>
      <c r="AA618" s="92" t="str">
        <f t="shared" si="68"/>
        <v/>
      </c>
      <c r="AB618" s="76" t="str" cm="1">
        <f t="array" ref="AB618">IF(A618="","",AREA_F(IF(RIGHT(G618,4)="ment",P618,I618),R618))</f>
        <v/>
      </c>
      <c r="AC618" s="76" t="str" cm="1">
        <f t="array" ref="AC618">IF(A618="","",ROUND(AREA_BC(R618,S618,N618,O618),2))</f>
        <v/>
      </c>
      <c r="AD618" s="76" t="str">
        <f t="shared" si="69"/>
        <v/>
      </c>
      <c r="AE618" s="76" t="str" cm="1">
        <f t="array" ref="AE618">IF(A618="","",ROUND(AREA_CT(S618,U618,I618),2))</f>
        <v/>
      </c>
      <c r="AF618" s="76" t="str" cm="1">
        <f t="array" ref="AF618">IF(A618="","",ROUND(AREA_VT(T618,U618,I618,P618),2))</f>
        <v/>
      </c>
      <c r="AG618" s="96" t="str" cm="1">
        <f t="array" ref="AG618">IF(A618="","",IF(INDEX(Table_Methods!A:F,MATCH(G618,Table_Methods!B:B,0),1)&lt;&gt;"BKFL1","",MAX(0,ROUND(BKFL1_CEB(AC618,AE618,AH618,F618,F618,J618),1))))</f>
        <v/>
      </c>
      <c r="AH618" s="96" t="str" cm="1">
        <f t="array" ref="AH618">IF(A618="","",IF(INDEX(Table_Methods!A:F,MATCH(G618,Table_Methods!B:B,0),1)&lt;&gt;"BKFL1","",MAX(0,ROUND(BKFL1_STR_NRK(AC618,AE618,K618,V618,W618),1))))</f>
        <v/>
      </c>
      <c r="AI618" s="96" t="str" cm="1">
        <f t="array" ref="AI618">IF(A618="","",IF(INDEX(Table_Methods!A:F,MATCH(G618,Table_Methods!B:B,0),1)&lt;&gt;"BKFL1","",MAX(0,ROUND(BKFL1_STR_RCK(AB618,F618),1))))</f>
        <v/>
      </c>
      <c r="AJ618" s="96" t="str" cm="1">
        <f t="array" ref="AJ618">IF(A618="","",IF(INDEX(Table_Methods!A:F,MATCH(G618,Table_Methods!B:B,0),1)&lt;&gt;"BKFL2","",MAX(0,ROUND(BKFL2_CEB(AC618,AD618,AK618,F618,F618,J618),1))))</f>
        <v/>
      </c>
      <c r="AK618" s="96" t="str" cm="1">
        <f t="array" ref="AK618">IF(A618="","",IF(INDEX(Table_Methods!A:F,MATCH(G618,Table_Methods!B:B,0),1)&lt;&gt;"BKFL2","",MAX(0,ROUND(BKFL2_STR_NRK(AC618,AD618,K618,V618,X618),1))))</f>
        <v/>
      </c>
      <c r="AL618" s="96" t="str" cm="1">
        <f t="array" ref="AL618">IF(A618="","",IF(INDEX(Table_Methods!A:F,MATCH(G618,Table_Methods!B:B,0),1)&lt;&gt;"BKFL2","",MAX(0,ROUND(BKFL2_STR_RCK(AB618,F618),1))))</f>
        <v/>
      </c>
      <c r="AM618" s="96" t="str" cm="1">
        <f t="array" ref="AM618">IF(A618="","",IF(INDEX(Table_Methods!A:F,MATCH(G618,Table_Methods!B:B,0),1)&lt;&gt;"BKFL3","",MAX(0,ROUND(BKFL3_STR(AC618+AE618,K618),1))))</f>
        <v/>
      </c>
      <c r="AN618" s="96" t="str" cm="1">
        <f t="array" ref="AN618">IF(A618="","",IF(INDEX(Table_Methods!A:F,MATCH(G618,Table_Methods!B:B,0),1)&lt;&gt;"BKFL6","",MAX(0,ROUND(BKFL6_CEB(AC618,AE618,AO618,F618,F618,J618),1))))</f>
        <v/>
      </c>
      <c r="AO618" s="97" t="str" cm="1">
        <f t="array" ref="AO618">IF(A618="","",IF(INDEX(Table_Methods!A:F,MATCH(G618,Table_Methods!B:B,0),1)&lt;&gt;"BKFL6","",MAX(0,ROUND(BKFL6_STR_NRK(AC618,K618,V618),1))))</f>
        <v/>
      </c>
      <c r="AP618" s="96" t="str" cm="1">
        <f t="array" ref="AP618">IF(A618="","",IF(INDEX(Table_Methods!A:F,MATCH(G618,Table_Methods!B:B,0),1)&lt;&gt;"BKFL6","",MAX(0,ROUND(BKFL6_STR_RCK(AB618,F618),1))))</f>
        <v/>
      </c>
      <c r="AQ618" s="97" t="str" cm="1">
        <f t="array" ref="AQ618">IF(A618="","",IF(INDEX(Table_Methods!A:F,MATCH(G618,Table_Methods!B:B,0),1)&lt;&gt;"BKFL7","",MAX(0,ROUND(BKFL7_CEB(AC618,AD618,AR618,F618,F618,J618),1))))</f>
        <v/>
      </c>
      <c r="AR618" s="96" t="str" cm="1">
        <f t="array" ref="AR618">IF(A618="","",IF(INDEX(Table_Methods!A:F,MATCH(G618,Table_Methods!B:B,0),1)&lt;&gt;"BKFL7","",MAX(0,ROUND(BKFL7_STR_NRK(AC618,K618,V618),1))))</f>
        <v/>
      </c>
      <c r="AS618" s="96" t="str" cm="1">
        <f t="array" ref="AS618">IF(A618="","",IF(INDEX(Table_Methods!A:F,MATCH(G618,Table_Methods!B:B,0),1)&lt;&gt;"BKFL7","",MAX(0,ROUND(BKFL7_STR_RCK(AB618,F618),1))))</f>
        <v/>
      </c>
      <c r="AT618" s="97" t="str" cm="1">
        <f t="array" ref="AT618">IF(A618="","",IF(INDEX(Table_Methods!A:F,MATCH(G618,Table_Methods!B:B,0),1)&lt;&gt;"BKFL8","",MAX(0,ROUND(BKFL8_CEB(AF618,Z618,AA618),1))))</f>
        <v/>
      </c>
      <c r="AU618" s="96" t="str" cm="1">
        <f t="array" ref="AU618">IF(A618="","",IF(INDEX(Table_Methods!A:F,MATCH(G618,Table_Methods!B:B,0),1)&lt;&gt;"BKFL8","",MAX(0,ROUND(BKFL8_STR_NRK(AC618,AD618,X618,Y618,Z618),1))))</f>
        <v/>
      </c>
      <c r="AV618" s="96" t="str" cm="1">
        <f t="array" ref="AV618">IF(A618="","",IF(INDEX(Table_Methods!A:F,MATCH(G618,Table_Methods!B:B,0),1)&lt;&gt;"BKFL8","",MAX(0,ROUND(BKFL8_STR_RCK(AB618,X618),1))))</f>
        <v/>
      </c>
      <c r="AW618" s="96" t="str" cm="1">
        <f t="array" ref="AW618">IF(A618="","",IF(INDEX(Table_Methods!A:F,MATCH(G618,Table_Methods!B:B,0),1)&lt;&gt;"BKFL9","",MAX(0,ROUND(BKFL9_STR_NRK(AC618,AD618,X618,Y618,Z618),1))))</f>
        <v/>
      </c>
      <c r="AX618" s="96" t="str" cm="1">
        <f t="array" ref="AX618">IF(A618="","",IF(INDEX(Table_Methods!A:F,MATCH(G618,Table_Methods!B:B,0),1)&lt;&gt;"BKFL9","",MAX(0,ROUND(BKFL9_STR_RCK(AB618,X618),1))))</f>
        <v/>
      </c>
    </row>
    <row r="619" spans="1:50" x14ac:dyDescent="0.25">
      <c r="A619" s="82" t="str">
        <f>IF(Input!A619="","",Input!A619)</f>
        <v/>
      </c>
      <c r="B619" s="82" t="str">
        <f>IF(Input!B619="","",Input!B619)</f>
        <v/>
      </c>
      <c r="C619" s="82" t="str">
        <f>IF(Input!D619="","",Input!D619)</f>
        <v/>
      </c>
      <c r="D619" s="82" t="str">
        <f>IF(Input!E619="","",Input!E619)</f>
        <v/>
      </c>
      <c r="E619" s="82" t="str">
        <f>IF(Input!F619="","",Input!F619)</f>
        <v/>
      </c>
      <c r="F619" s="82" t="str">
        <f>IF(Input!G619="","",Input!G619)</f>
        <v/>
      </c>
      <c r="G619" s="83" t="str">
        <f>IF(Input!H619="","",Input!H619)</f>
        <v/>
      </c>
      <c r="H619" s="82" t="str">
        <f>IF(Input!I619="","",Input!I619)</f>
        <v/>
      </c>
      <c r="I619" s="82" t="str">
        <f>IF(Input!J619="","",Input!J619)</f>
        <v/>
      </c>
      <c r="J619" s="82" t="str">
        <f>IF(Input!K619="","",Input!K619)</f>
        <v/>
      </c>
      <c r="K619" s="82" t="str">
        <f>IF(Input!L619="","",Input!L619)</f>
        <v/>
      </c>
      <c r="L619" s="70" t="str">
        <f>IF(B619="","",IF(B619="Box",4,IF(AND(Project!$B$12&gt;0,ISNUMBER(Project!$B$12)),Project!$B$12,12)))</f>
        <v/>
      </c>
      <c r="M619" s="66" t="str">
        <f t="shared" si="63"/>
        <v/>
      </c>
      <c r="N619" s="66" t="str">
        <f t="shared" si="64"/>
        <v/>
      </c>
      <c r="O619" s="67" t="str" cm="1">
        <f t="array" ref="O619">IF(A619="","",ROUND(IF(B619="Circular",Circular(M619),IF(B619="Box",Box(M619,N619),Elliptical(M619,N619))),3))</f>
        <v/>
      </c>
      <c r="P619" s="66" t="str">
        <f t="shared" si="65"/>
        <v/>
      </c>
      <c r="Q619" s="66" t="str" cm="1">
        <f t="array" ref="Q619">IF(M619="","",ROUND(W(M619),2))</f>
        <v/>
      </c>
      <c r="R619" s="66" t="str" cm="1">
        <f t="array" ref="R619">IF(M619="","",ROUND(Wb(Q619,M619),2))</f>
        <v/>
      </c>
      <c r="S619" s="66" t="str" cm="1">
        <f t="array" ref="S619">IF(R619="","",ROUND(K(R619,N619,L619),2))</f>
        <v/>
      </c>
      <c r="T619" s="66" t="str" cm="1">
        <f t="array" ref="T619">IF(S619="","",ROUND(K_3(S619,P619,L619),2))</f>
        <v/>
      </c>
      <c r="U619" s="66" t="str" cm="1">
        <f t="array" ref="U619">IF(S619="","",ROUND(Wt(I619,S619,L619),2))</f>
        <v/>
      </c>
      <c r="V619" s="92" t="str" cm="1">
        <f t="array" ref="V619">IF(A619="","",MAX(ROUND(L_B2(K619,N619),2),0))</f>
        <v/>
      </c>
      <c r="W619" s="92" t="str" cm="1">
        <f t="array" ref="W619">IF(A619="","",MAX(ROUND(L_Tc(K619,I619,N619),2),0))</f>
        <v/>
      </c>
      <c r="X619" s="92" t="str" cm="1">
        <f t="array" ref="X619">IF(N619="","",ROUND(L_Vc(K619,P619,N619),2))</f>
        <v/>
      </c>
      <c r="Y619" s="92" t="str">
        <f t="shared" si="66"/>
        <v/>
      </c>
      <c r="Z619" s="92" t="str">
        <f t="shared" si="67"/>
        <v/>
      </c>
      <c r="AA619" s="92" t="str">
        <f t="shared" si="68"/>
        <v/>
      </c>
      <c r="AB619" s="76" t="str" cm="1">
        <f t="array" ref="AB619">IF(A619="","",AREA_F(IF(RIGHT(G619,4)="ment",P619,I619),R619))</f>
        <v/>
      </c>
      <c r="AC619" s="76" t="str" cm="1">
        <f t="array" ref="AC619">IF(A619="","",ROUND(AREA_BC(R619,S619,N619,O619),2))</f>
        <v/>
      </c>
      <c r="AD619" s="76" t="str">
        <f t="shared" si="69"/>
        <v/>
      </c>
      <c r="AE619" s="76" t="str" cm="1">
        <f t="array" ref="AE619">IF(A619="","",ROUND(AREA_CT(S619,U619,I619),2))</f>
        <v/>
      </c>
      <c r="AF619" s="76" t="str" cm="1">
        <f t="array" ref="AF619">IF(A619="","",ROUND(AREA_VT(T619,U619,I619,P619),2))</f>
        <v/>
      </c>
      <c r="AG619" s="96" t="str" cm="1">
        <f t="array" ref="AG619">IF(A619="","",IF(INDEX(Table_Methods!A:F,MATCH(G619,Table_Methods!B:B,0),1)&lt;&gt;"BKFL1","",MAX(0,ROUND(BKFL1_CEB(AC619,AE619,AH619,F619,F619,J619),1))))</f>
        <v/>
      </c>
      <c r="AH619" s="96" t="str" cm="1">
        <f t="array" ref="AH619">IF(A619="","",IF(INDEX(Table_Methods!A:F,MATCH(G619,Table_Methods!B:B,0),1)&lt;&gt;"BKFL1","",MAX(0,ROUND(BKFL1_STR_NRK(AC619,AE619,K619,V619,W619),1))))</f>
        <v/>
      </c>
      <c r="AI619" s="96" t="str" cm="1">
        <f t="array" ref="AI619">IF(A619="","",IF(INDEX(Table_Methods!A:F,MATCH(G619,Table_Methods!B:B,0),1)&lt;&gt;"BKFL1","",MAX(0,ROUND(BKFL1_STR_RCK(AB619,F619),1))))</f>
        <v/>
      </c>
      <c r="AJ619" s="96" t="str" cm="1">
        <f t="array" ref="AJ619">IF(A619="","",IF(INDEX(Table_Methods!A:F,MATCH(G619,Table_Methods!B:B,0),1)&lt;&gt;"BKFL2","",MAX(0,ROUND(BKFL2_CEB(AC619,AD619,AK619,F619,F619,J619),1))))</f>
        <v/>
      </c>
      <c r="AK619" s="96" t="str" cm="1">
        <f t="array" ref="AK619">IF(A619="","",IF(INDEX(Table_Methods!A:F,MATCH(G619,Table_Methods!B:B,0),1)&lt;&gt;"BKFL2","",MAX(0,ROUND(BKFL2_STR_NRK(AC619,AD619,K619,V619,X619),1))))</f>
        <v/>
      </c>
      <c r="AL619" s="96" t="str" cm="1">
        <f t="array" ref="AL619">IF(A619="","",IF(INDEX(Table_Methods!A:F,MATCH(G619,Table_Methods!B:B,0),1)&lt;&gt;"BKFL2","",MAX(0,ROUND(BKFL2_STR_RCK(AB619,F619),1))))</f>
        <v/>
      </c>
      <c r="AM619" s="96" t="str" cm="1">
        <f t="array" ref="AM619">IF(A619="","",IF(INDEX(Table_Methods!A:F,MATCH(G619,Table_Methods!B:B,0),1)&lt;&gt;"BKFL3","",MAX(0,ROUND(BKFL3_STR(AC619+AE619,K619),1))))</f>
        <v/>
      </c>
      <c r="AN619" s="96" t="str" cm="1">
        <f t="array" ref="AN619">IF(A619="","",IF(INDEX(Table_Methods!A:F,MATCH(G619,Table_Methods!B:B,0),1)&lt;&gt;"BKFL6","",MAX(0,ROUND(BKFL6_CEB(AC619,AE619,AO619,F619,F619,J619),1))))</f>
        <v/>
      </c>
      <c r="AO619" s="97" t="str" cm="1">
        <f t="array" ref="AO619">IF(A619="","",IF(INDEX(Table_Methods!A:F,MATCH(G619,Table_Methods!B:B,0),1)&lt;&gt;"BKFL6","",MAX(0,ROUND(BKFL6_STR_NRK(AC619,K619,V619),1))))</f>
        <v/>
      </c>
      <c r="AP619" s="96" t="str" cm="1">
        <f t="array" ref="AP619">IF(A619="","",IF(INDEX(Table_Methods!A:F,MATCH(G619,Table_Methods!B:B,0),1)&lt;&gt;"BKFL6","",MAX(0,ROUND(BKFL6_STR_RCK(AB619,F619),1))))</f>
        <v/>
      </c>
      <c r="AQ619" s="97" t="str" cm="1">
        <f t="array" ref="AQ619">IF(A619="","",IF(INDEX(Table_Methods!A:F,MATCH(G619,Table_Methods!B:B,0),1)&lt;&gt;"BKFL7","",MAX(0,ROUND(BKFL7_CEB(AC619,AD619,AR619,F619,F619,J619),1))))</f>
        <v/>
      </c>
      <c r="AR619" s="96" t="str" cm="1">
        <f t="array" ref="AR619">IF(A619="","",IF(INDEX(Table_Methods!A:F,MATCH(G619,Table_Methods!B:B,0),1)&lt;&gt;"BKFL7","",MAX(0,ROUND(BKFL7_STR_NRK(AC619,K619,V619),1))))</f>
        <v/>
      </c>
      <c r="AS619" s="96" t="str" cm="1">
        <f t="array" ref="AS619">IF(A619="","",IF(INDEX(Table_Methods!A:F,MATCH(G619,Table_Methods!B:B,0),1)&lt;&gt;"BKFL7","",MAX(0,ROUND(BKFL7_STR_RCK(AB619,F619),1))))</f>
        <v/>
      </c>
      <c r="AT619" s="97" t="str" cm="1">
        <f t="array" ref="AT619">IF(A619="","",IF(INDEX(Table_Methods!A:F,MATCH(G619,Table_Methods!B:B,0),1)&lt;&gt;"BKFL8","",MAX(0,ROUND(BKFL8_CEB(AF619,Z619,AA619),1))))</f>
        <v/>
      </c>
      <c r="AU619" s="96" t="str" cm="1">
        <f t="array" ref="AU619">IF(A619="","",IF(INDEX(Table_Methods!A:F,MATCH(G619,Table_Methods!B:B,0),1)&lt;&gt;"BKFL8","",MAX(0,ROUND(BKFL8_STR_NRK(AC619,AD619,X619,Y619,Z619),1))))</f>
        <v/>
      </c>
      <c r="AV619" s="96" t="str" cm="1">
        <f t="array" ref="AV619">IF(A619="","",IF(INDEX(Table_Methods!A:F,MATCH(G619,Table_Methods!B:B,0),1)&lt;&gt;"BKFL8","",MAX(0,ROUND(BKFL8_STR_RCK(AB619,X619),1))))</f>
        <v/>
      </c>
      <c r="AW619" s="96" t="str" cm="1">
        <f t="array" ref="AW619">IF(A619="","",IF(INDEX(Table_Methods!A:F,MATCH(G619,Table_Methods!B:B,0),1)&lt;&gt;"BKFL9","",MAX(0,ROUND(BKFL9_STR_NRK(AC619,AD619,X619,Y619,Z619),1))))</f>
        <v/>
      </c>
      <c r="AX619" s="96" t="str" cm="1">
        <f t="array" ref="AX619">IF(A619="","",IF(INDEX(Table_Methods!A:F,MATCH(G619,Table_Methods!B:B,0),1)&lt;&gt;"BKFL9","",MAX(0,ROUND(BKFL9_STR_RCK(AB619,X619),1))))</f>
        <v/>
      </c>
    </row>
    <row r="620" spans="1:50" x14ac:dyDescent="0.25">
      <c r="A620" s="82" t="str">
        <f>IF(Input!A620="","",Input!A620)</f>
        <v/>
      </c>
      <c r="B620" s="82" t="str">
        <f>IF(Input!B620="","",Input!B620)</f>
        <v/>
      </c>
      <c r="C620" s="82" t="str">
        <f>IF(Input!D620="","",Input!D620)</f>
        <v/>
      </c>
      <c r="D620" s="82" t="str">
        <f>IF(Input!E620="","",Input!E620)</f>
        <v/>
      </c>
      <c r="E620" s="82" t="str">
        <f>IF(Input!F620="","",Input!F620)</f>
        <v/>
      </c>
      <c r="F620" s="82" t="str">
        <f>IF(Input!G620="","",Input!G620)</f>
        <v/>
      </c>
      <c r="G620" s="83" t="str">
        <f>IF(Input!H620="","",Input!H620)</f>
        <v/>
      </c>
      <c r="H620" s="82" t="str">
        <f>IF(Input!I620="","",Input!I620)</f>
        <v/>
      </c>
      <c r="I620" s="82" t="str">
        <f>IF(Input!J620="","",Input!J620)</f>
        <v/>
      </c>
      <c r="J620" s="82" t="str">
        <f>IF(Input!K620="","",Input!K620)</f>
        <v/>
      </c>
      <c r="K620" s="82" t="str">
        <f>IF(Input!L620="","",Input!L620)</f>
        <v/>
      </c>
      <c r="L620" s="70" t="str">
        <f>IF(B620="","",IF(B620="Box",4,IF(AND(Project!$B$12&gt;0,ISNUMBER(Project!$B$12)),Project!$B$12,12)))</f>
        <v/>
      </c>
      <c r="M620" s="66" t="str">
        <f t="shared" si="63"/>
        <v/>
      </c>
      <c r="N620" s="66" t="str">
        <f t="shared" si="64"/>
        <v/>
      </c>
      <c r="O620" s="67" t="str" cm="1">
        <f t="array" ref="O620">IF(A620="","",ROUND(IF(B620="Circular",Circular(M620),IF(B620="Box",Box(M620,N620),Elliptical(M620,N620))),3))</f>
        <v/>
      </c>
      <c r="P620" s="66" t="str">
        <f t="shared" si="65"/>
        <v/>
      </c>
      <c r="Q620" s="66" t="str" cm="1">
        <f t="array" ref="Q620">IF(M620="","",ROUND(W(M620),2))</f>
        <v/>
      </c>
      <c r="R620" s="66" t="str" cm="1">
        <f t="array" ref="R620">IF(M620="","",ROUND(Wb(Q620,M620),2))</f>
        <v/>
      </c>
      <c r="S620" s="66" t="str" cm="1">
        <f t="array" ref="S620">IF(R620="","",ROUND(K(R620,N620,L620),2))</f>
        <v/>
      </c>
      <c r="T620" s="66" t="str" cm="1">
        <f t="array" ref="T620">IF(S620="","",ROUND(K_3(S620,P620,L620),2))</f>
        <v/>
      </c>
      <c r="U620" s="66" t="str" cm="1">
        <f t="array" ref="U620">IF(S620="","",ROUND(Wt(I620,S620,L620),2))</f>
        <v/>
      </c>
      <c r="V620" s="92" t="str" cm="1">
        <f t="array" ref="V620">IF(A620="","",MAX(ROUND(L_B2(K620,N620),2),0))</f>
        <v/>
      </c>
      <c r="W620" s="92" t="str" cm="1">
        <f t="array" ref="W620">IF(A620="","",MAX(ROUND(L_Tc(K620,I620,N620),2),0))</f>
        <v/>
      </c>
      <c r="X620" s="92" t="str" cm="1">
        <f t="array" ref="X620">IF(N620="","",ROUND(L_Vc(K620,P620,N620),2))</f>
        <v/>
      </c>
      <c r="Y620" s="92" t="str">
        <f t="shared" si="66"/>
        <v/>
      </c>
      <c r="Z620" s="92" t="str">
        <f t="shared" si="67"/>
        <v/>
      </c>
      <c r="AA620" s="92" t="str">
        <f t="shared" si="68"/>
        <v/>
      </c>
      <c r="AB620" s="76" t="str" cm="1">
        <f t="array" ref="AB620">IF(A620="","",AREA_F(IF(RIGHT(G620,4)="ment",P620,I620),R620))</f>
        <v/>
      </c>
      <c r="AC620" s="76" t="str" cm="1">
        <f t="array" ref="AC620">IF(A620="","",ROUND(AREA_BC(R620,S620,N620,O620),2))</f>
        <v/>
      </c>
      <c r="AD620" s="76" t="str">
        <f t="shared" si="69"/>
        <v/>
      </c>
      <c r="AE620" s="76" t="str" cm="1">
        <f t="array" ref="AE620">IF(A620="","",ROUND(AREA_CT(S620,U620,I620),2))</f>
        <v/>
      </c>
      <c r="AF620" s="76" t="str" cm="1">
        <f t="array" ref="AF620">IF(A620="","",ROUND(AREA_VT(T620,U620,I620,P620),2))</f>
        <v/>
      </c>
      <c r="AG620" s="96" t="str" cm="1">
        <f t="array" ref="AG620">IF(A620="","",IF(INDEX(Table_Methods!A:F,MATCH(G620,Table_Methods!B:B,0),1)&lt;&gt;"BKFL1","",MAX(0,ROUND(BKFL1_CEB(AC620,AE620,AH620,F620,F620,J620),1))))</f>
        <v/>
      </c>
      <c r="AH620" s="96" t="str" cm="1">
        <f t="array" ref="AH620">IF(A620="","",IF(INDEX(Table_Methods!A:F,MATCH(G620,Table_Methods!B:B,0),1)&lt;&gt;"BKFL1","",MAX(0,ROUND(BKFL1_STR_NRK(AC620,AE620,K620,V620,W620),1))))</f>
        <v/>
      </c>
      <c r="AI620" s="96" t="str" cm="1">
        <f t="array" ref="AI620">IF(A620="","",IF(INDEX(Table_Methods!A:F,MATCH(G620,Table_Methods!B:B,0),1)&lt;&gt;"BKFL1","",MAX(0,ROUND(BKFL1_STR_RCK(AB620,F620),1))))</f>
        <v/>
      </c>
      <c r="AJ620" s="96" t="str" cm="1">
        <f t="array" ref="AJ620">IF(A620="","",IF(INDEX(Table_Methods!A:F,MATCH(G620,Table_Methods!B:B,0),1)&lt;&gt;"BKFL2","",MAX(0,ROUND(BKFL2_CEB(AC620,AD620,AK620,F620,F620,J620),1))))</f>
        <v/>
      </c>
      <c r="AK620" s="96" t="str" cm="1">
        <f t="array" ref="AK620">IF(A620="","",IF(INDEX(Table_Methods!A:F,MATCH(G620,Table_Methods!B:B,0),1)&lt;&gt;"BKFL2","",MAX(0,ROUND(BKFL2_STR_NRK(AC620,AD620,K620,V620,X620),1))))</f>
        <v/>
      </c>
      <c r="AL620" s="96" t="str" cm="1">
        <f t="array" ref="AL620">IF(A620="","",IF(INDEX(Table_Methods!A:F,MATCH(G620,Table_Methods!B:B,0),1)&lt;&gt;"BKFL2","",MAX(0,ROUND(BKFL2_STR_RCK(AB620,F620),1))))</f>
        <v/>
      </c>
      <c r="AM620" s="96" t="str" cm="1">
        <f t="array" ref="AM620">IF(A620="","",IF(INDEX(Table_Methods!A:F,MATCH(G620,Table_Methods!B:B,0),1)&lt;&gt;"BKFL3","",MAX(0,ROUND(BKFL3_STR(AC620+AE620,K620),1))))</f>
        <v/>
      </c>
      <c r="AN620" s="96" t="str" cm="1">
        <f t="array" ref="AN620">IF(A620="","",IF(INDEX(Table_Methods!A:F,MATCH(G620,Table_Methods!B:B,0),1)&lt;&gt;"BKFL6","",MAX(0,ROUND(BKFL6_CEB(AC620,AE620,AO620,F620,F620,J620),1))))</f>
        <v/>
      </c>
      <c r="AO620" s="97" t="str" cm="1">
        <f t="array" ref="AO620">IF(A620="","",IF(INDEX(Table_Methods!A:F,MATCH(G620,Table_Methods!B:B,0),1)&lt;&gt;"BKFL6","",MAX(0,ROUND(BKFL6_STR_NRK(AC620,K620,V620),1))))</f>
        <v/>
      </c>
      <c r="AP620" s="96" t="str" cm="1">
        <f t="array" ref="AP620">IF(A620="","",IF(INDEX(Table_Methods!A:F,MATCH(G620,Table_Methods!B:B,0),1)&lt;&gt;"BKFL6","",MAX(0,ROUND(BKFL6_STR_RCK(AB620,F620),1))))</f>
        <v/>
      </c>
      <c r="AQ620" s="97" t="str" cm="1">
        <f t="array" ref="AQ620">IF(A620="","",IF(INDEX(Table_Methods!A:F,MATCH(G620,Table_Methods!B:B,0),1)&lt;&gt;"BKFL7","",MAX(0,ROUND(BKFL7_CEB(AC620,AD620,AR620,F620,F620,J620),1))))</f>
        <v/>
      </c>
      <c r="AR620" s="96" t="str" cm="1">
        <f t="array" ref="AR620">IF(A620="","",IF(INDEX(Table_Methods!A:F,MATCH(G620,Table_Methods!B:B,0),1)&lt;&gt;"BKFL7","",MAX(0,ROUND(BKFL7_STR_NRK(AC620,K620,V620),1))))</f>
        <v/>
      </c>
      <c r="AS620" s="96" t="str" cm="1">
        <f t="array" ref="AS620">IF(A620="","",IF(INDEX(Table_Methods!A:F,MATCH(G620,Table_Methods!B:B,0),1)&lt;&gt;"BKFL7","",MAX(0,ROUND(BKFL7_STR_RCK(AB620,F620),1))))</f>
        <v/>
      </c>
      <c r="AT620" s="97" t="str" cm="1">
        <f t="array" ref="AT620">IF(A620="","",IF(INDEX(Table_Methods!A:F,MATCH(G620,Table_Methods!B:B,0),1)&lt;&gt;"BKFL8","",MAX(0,ROUND(BKFL8_CEB(AF620,Z620,AA620),1))))</f>
        <v/>
      </c>
      <c r="AU620" s="96" t="str" cm="1">
        <f t="array" ref="AU620">IF(A620="","",IF(INDEX(Table_Methods!A:F,MATCH(G620,Table_Methods!B:B,0),1)&lt;&gt;"BKFL8","",MAX(0,ROUND(BKFL8_STR_NRK(AC620,AD620,X620,Y620,Z620),1))))</f>
        <v/>
      </c>
      <c r="AV620" s="96" t="str" cm="1">
        <f t="array" ref="AV620">IF(A620="","",IF(INDEX(Table_Methods!A:F,MATCH(G620,Table_Methods!B:B,0),1)&lt;&gt;"BKFL8","",MAX(0,ROUND(BKFL8_STR_RCK(AB620,X620),1))))</f>
        <v/>
      </c>
      <c r="AW620" s="96" t="str" cm="1">
        <f t="array" ref="AW620">IF(A620="","",IF(INDEX(Table_Methods!A:F,MATCH(G620,Table_Methods!B:B,0),1)&lt;&gt;"BKFL9","",MAX(0,ROUND(BKFL9_STR_NRK(AC620,AD620,X620,Y620,Z620),1))))</f>
        <v/>
      </c>
      <c r="AX620" s="96" t="str" cm="1">
        <f t="array" ref="AX620">IF(A620="","",IF(INDEX(Table_Methods!A:F,MATCH(G620,Table_Methods!B:B,0),1)&lt;&gt;"BKFL9","",MAX(0,ROUND(BKFL9_STR_RCK(AB620,X620),1))))</f>
        <v/>
      </c>
    </row>
    <row r="621" spans="1:50" x14ac:dyDescent="0.25">
      <c r="A621" s="82" t="str">
        <f>IF(Input!A621="","",Input!A621)</f>
        <v/>
      </c>
      <c r="B621" s="82" t="str">
        <f>IF(Input!B621="","",Input!B621)</f>
        <v/>
      </c>
      <c r="C621" s="82" t="str">
        <f>IF(Input!D621="","",Input!D621)</f>
        <v/>
      </c>
      <c r="D621" s="82" t="str">
        <f>IF(Input!E621="","",Input!E621)</f>
        <v/>
      </c>
      <c r="E621" s="82" t="str">
        <f>IF(Input!F621="","",Input!F621)</f>
        <v/>
      </c>
      <c r="F621" s="82" t="str">
        <f>IF(Input!G621="","",Input!G621)</f>
        <v/>
      </c>
      <c r="G621" s="83" t="str">
        <f>IF(Input!H621="","",Input!H621)</f>
        <v/>
      </c>
      <c r="H621" s="82" t="str">
        <f>IF(Input!I621="","",Input!I621)</f>
        <v/>
      </c>
      <c r="I621" s="82" t="str">
        <f>IF(Input!J621="","",Input!J621)</f>
        <v/>
      </c>
      <c r="J621" s="82" t="str">
        <f>IF(Input!K621="","",Input!K621)</f>
        <v/>
      </c>
      <c r="K621" s="82" t="str">
        <f>IF(Input!L621="","",Input!L621)</f>
        <v/>
      </c>
      <c r="L621" s="70" t="str">
        <f>IF(B621="","",IF(B621="Box",4,IF(AND(Project!$B$12&gt;0,ISNUMBER(Project!$B$12)),Project!$B$12,12)))</f>
        <v/>
      </c>
      <c r="M621" s="66" t="str">
        <f t="shared" si="63"/>
        <v/>
      </c>
      <c r="N621" s="66" t="str">
        <f t="shared" si="64"/>
        <v/>
      </c>
      <c r="O621" s="67" t="str" cm="1">
        <f t="array" ref="O621">IF(A621="","",ROUND(IF(B621="Circular",Circular(M621),IF(B621="Box",Box(M621,N621),Elliptical(M621,N621))),3))</f>
        <v/>
      </c>
      <c r="P621" s="66" t="str">
        <f t="shared" si="65"/>
        <v/>
      </c>
      <c r="Q621" s="66" t="str" cm="1">
        <f t="array" ref="Q621">IF(M621="","",ROUND(W(M621),2))</f>
        <v/>
      </c>
      <c r="R621" s="66" t="str" cm="1">
        <f t="array" ref="R621">IF(M621="","",ROUND(Wb(Q621,M621),2))</f>
        <v/>
      </c>
      <c r="S621" s="66" t="str" cm="1">
        <f t="array" ref="S621">IF(R621="","",ROUND(K(R621,N621,L621),2))</f>
        <v/>
      </c>
      <c r="T621" s="66" t="str" cm="1">
        <f t="array" ref="T621">IF(S621="","",ROUND(K_3(S621,P621,L621),2))</f>
        <v/>
      </c>
      <c r="U621" s="66" t="str" cm="1">
        <f t="array" ref="U621">IF(S621="","",ROUND(Wt(I621,S621,L621),2))</f>
        <v/>
      </c>
      <c r="V621" s="92" t="str" cm="1">
        <f t="array" ref="V621">IF(A621="","",MAX(ROUND(L_B2(K621,N621),2),0))</f>
        <v/>
      </c>
      <c r="W621" s="92" t="str" cm="1">
        <f t="array" ref="W621">IF(A621="","",MAX(ROUND(L_Tc(K621,I621,N621),2),0))</f>
        <v/>
      </c>
      <c r="X621" s="92" t="str" cm="1">
        <f t="array" ref="X621">IF(N621="","",ROUND(L_Vc(K621,P621,N621),2))</f>
        <v/>
      </c>
      <c r="Y621" s="92" t="str">
        <f t="shared" si="66"/>
        <v/>
      </c>
      <c r="Z621" s="92" t="str">
        <f t="shared" si="67"/>
        <v/>
      </c>
      <c r="AA621" s="92" t="str">
        <f t="shared" si="68"/>
        <v/>
      </c>
      <c r="AB621" s="76" t="str" cm="1">
        <f t="array" ref="AB621">IF(A621="","",AREA_F(IF(RIGHT(G621,4)="ment",P621,I621),R621))</f>
        <v/>
      </c>
      <c r="AC621" s="76" t="str" cm="1">
        <f t="array" ref="AC621">IF(A621="","",ROUND(AREA_BC(R621,S621,N621,O621),2))</f>
        <v/>
      </c>
      <c r="AD621" s="76" t="str">
        <f t="shared" si="69"/>
        <v/>
      </c>
      <c r="AE621" s="76" t="str" cm="1">
        <f t="array" ref="AE621">IF(A621="","",ROUND(AREA_CT(S621,U621,I621),2))</f>
        <v/>
      </c>
      <c r="AF621" s="76" t="str" cm="1">
        <f t="array" ref="AF621">IF(A621="","",ROUND(AREA_VT(T621,U621,I621,P621),2))</f>
        <v/>
      </c>
      <c r="AG621" s="96" t="str" cm="1">
        <f t="array" ref="AG621">IF(A621="","",IF(INDEX(Table_Methods!A:F,MATCH(G621,Table_Methods!B:B,0),1)&lt;&gt;"BKFL1","",MAX(0,ROUND(BKFL1_CEB(AC621,AE621,AH621,F621,F621,J621),1))))</f>
        <v/>
      </c>
      <c r="AH621" s="96" t="str" cm="1">
        <f t="array" ref="AH621">IF(A621="","",IF(INDEX(Table_Methods!A:F,MATCH(G621,Table_Methods!B:B,0),1)&lt;&gt;"BKFL1","",MAX(0,ROUND(BKFL1_STR_NRK(AC621,AE621,K621,V621,W621),1))))</f>
        <v/>
      </c>
      <c r="AI621" s="96" t="str" cm="1">
        <f t="array" ref="AI621">IF(A621="","",IF(INDEX(Table_Methods!A:F,MATCH(G621,Table_Methods!B:B,0),1)&lt;&gt;"BKFL1","",MAX(0,ROUND(BKFL1_STR_RCK(AB621,F621),1))))</f>
        <v/>
      </c>
      <c r="AJ621" s="96" t="str" cm="1">
        <f t="array" ref="AJ621">IF(A621="","",IF(INDEX(Table_Methods!A:F,MATCH(G621,Table_Methods!B:B,0),1)&lt;&gt;"BKFL2","",MAX(0,ROUND(BKFL2_CEB(AC621,AD621,AK621,F621,F621,J621),1))))</f>
        <v/>
      </c>
      <c r="AK621" s="96" t="str" cm="1">
        <f t="array" ref="AK621">IF(A621="","",IF(INDEX(Table_Methods!A:F,MATCH(G621,Table_Methods!B:B,0),1)&lt;&gt;"BKFL2","",MAX(0,ROUND(BKFL2_STR_NRK(AC621,AD621,K621,V621,X621),1))))</f>
        <v/>
      </c>
      <c r="AL621" s="96" t="str" cm="1">
        <f t="array" ref="AL621">IF(A621="","",IF(INDEX(Table_Methods!A:F,MATCH(G621,Table_Methods!B:B,0),1)&lt;&gt;"BKFL2","",MAX(0,ROUND(BKFL2_STR_RCK(AB621,F621),1))))</f>
        <v/>
      </c>
      <c r="AM621" s="96" t="str" cm="1">
        <f t="array" ref="AM621">IF(A621="","",IF(INDEX(Table_Methods!A:F,MATCH(G621,Table_Methods!B:B,0),1)&lt;&gt;"BKFL3","",MAX(0,ROUND(BKFL3_STR(AC621+AE621,K621),1))))</f>
        <v/>
      </c>
      <c r="AN621" s="96" t="str" cm="1">
        <f t="array" ref="AN621">IF(A621="","",IF(INDEX(Table_Methods!A:F,MATCH(G621,Table_Methods!B:B,0),1)&lt;&gt;"BKFL6","",MAX(0,ROUND(BKFL6_CEB(AC621,AE621,AO621,F621,F621,J621),1))))</f>
        <v/>
      </c>
      <c r="AO621" s="97" t="str" cm="1">
        <f t="array" ref="AO621">IF(A621="","",IF(INDEX(Table_Methods!A:F,MATCH(G621,Table_Methods!B:B,0),1)&lt;&gt;"BKFL6","",MAX(0,ROUND(BKFL6_STR_NRK(AC621,K621,V621),1))))</f>
        <v/>
      </c>
      <c r="AP621" s="96" t="str" cm="1">
        <f t="array" ref="AP621">IF(A621="","",IF(INDEX(Table_Methods!A:F,MATCH(G621,Table_Methods!B:B,0),1)&lt;&gt;"BKFL6","",MAX(0,ROUND(BKFL6_STR_RCK(AB621,F621),1))))</f>
        <v/>
      </c>
      <c r="AQ621" s="97" t="str" cm="1">
        <f t="array" ref="AQ621">IF(A621="","",IF(INDEX(Table_Methods!A:F,MATCH(G621,Table_Methods!B:B,0),1)&lt;&gt;"BKFL7","",MAX(0,ROUND(BKFL7_CEB(AC621,AD621,AR621,F621,F621,J621),1))))</f>
        <v/>
      </c>
      <c r="AR621" s="96" t="str" cm="1">
        <f t="array" ref="AR621">IF(A621="","",IF(INDEX(Table_Methods!A:F,MATCH(G621,Table_Methods!B:B,0),1)&lt;&gt;"BKFL7","",MAX(0,ROUND(BKFL7_STR_NRK(AC621,K621,V621),1))))</f>
        <v/>
      </c>
      <c r="AS621" s="96" t="str" cm="1">
        <f t="array" ref="AS621">IF(A621="","",IF(INDEX(Table_Methods!A:F,MATCH(G621,Table_Methods!B:B,0),1)&lt;&gt;"BKFL7","",MAX(0,ROUND(BKFL7_STR_RCK(AB621,F621),1))))</f>
        <v/>
      </c>
      <c r="AT621" s="97" t="str" cm="1">
        <f t="array" ref="AT621">IF(A621="","",IF(INDEX(Table_Methods!A:F,MATCH(G621,Table_Methods!B:B,0),1)&lt;&gt;"BKFL8","",MAX(0,ROUND(BKFL8_CEB(AF621,Z621,AA621),1))))</f>
        <v/>
      </c>
      <c r="AU621" s="96" t="str" cm="1">
        <f t="array" ref="AU621">IF(A621="","",IF(INDEX(Table_Methods!A:F,MATCH(G621,Table_Methods!B:B,0),1)&lt;&gt;"BKFL8","",MAX(0,ROUND(BKFL8_STR_NRK(AC621,AD621,X621,Y621,Z621),1))))</f>
        <v/>
      </c>
      <c r="AV621" s="96" t="str" cm="1">
        <f t="array" ref="AV621">IF(A621="","",IF(INDEX(Table_Methods!A:F,MATCH(G621,Table_Methods!B:B,0),1)&lt;&gt;"BKFL8","",MAX(0,ROUND(BKFL8_STR_RCK(AB621,X621),1))))</f>
        <v/>
      </c>
      <c r="AW621" s="96" t="str" cm="1">
        <f t="array" ref="AW621">IF(A621="","",IF(INDEX(Table_Methods!A:F,MATCH(G621,Table_Methods!B:B,0),1)&lt;&gt;"BKFL9","",MAX(0,ROUND(BKFL9_STR_NRK(AC621,AD621,X621,Y621,Z621),1))))</f>
        <v/>
      </c>
      <c r="AX621" s="96" t="str" cm="1">
        <f t="array" ref="AX621">IF(A621="","",IF(INDEX(Table_Methods!A:F,MATCH(G621,Table_Methods!B:B,0),1)&lt;&gt;"BKFL9","",MAX(0,ROUND(BKFL9_STR_RCK(AB621,X621),1))))</f>
        <v/>
      </c>
    </row>
    <row r="622" spans="1:50" x14ac:dyDescent="0.25">
      <c r="A622" s="82" t="str">
        <f>IF(Input!A622="","",Input!A622)</f>
        <v/>
      </c>
      <c r="B622" s="82" t="str">
        <f>IF(Input!B622="","",Input!B622)</f>
        <v/>
      </c>
      <c r="C622" s="82" t="str">
        <f>IF(Input!D622="","",Input!D622)</f>
        <v/>
      </c>
      <c r="D622" s="82" t="str">
        <f>IF(Input!E622="","",Input!E622)</f>
        <v/>
      </c>
      <c r="E622" s="82" t="str">
        <f>IF(Input!F622="","",Input!F622)</f>
        <v/>
      </c>
      <c r="F622" s="82" t="str">
        <f>IF(Input!G622="","",Input!G622)</f>
        <v/>
      </c>
      <c r="G622" s="83" t="str">
        <f>IF(Input!H622="","",Input!H622)</f>
        <v/>
      </c>
      <c r="H622" s="82" t="str">
        <f>IF(Input!I622="","",Input!I622)</f>
        <v/>
      </c>
      <c r="I622" s="82" t="str">
        <f>IF(Input!J622="","",Input!J622)</f>
        <v/>
      </c>
      <c r="J622" s="82" t="str">
        <f>IF(Input!K622="","",Input!K622)</f>
        <v/>
      </c>
      <c r="K622" s="82" t="str">
        <f>IF(Input!L622="","",Input!L622)</f>
        <v/>
      </c>
      <c r="L622" s="70" t="str">
        <f>IF(B622="","",IF(B622="Box",4,IF(AND(Project!$B$12&gt;0,ISNUMBER(Project!$B$12)),Project!$B$12,12)))</f>
        <v/>
      </c>
      <c r="M622" s="66" t="str">
        <f t="shared" si="63"/>
        <v/>
      </c>
      <c r="N622" s="66" t="str">
        <f t="shared" si="64"/>
        <v/>
      </c>
      <c r="O622" s="67" t="str" cm="1">
        <f t="array" ref="O622">IF(A622="","",ROUND(IF(B622="Circular",Circular(M622),IF(B622="Box",Box(M622,N622),Elliptical(M622,N622))),3))</f>
        <v/>
      </c>
      <c r="P622" s="66" t="str">
        <f t="shared" si="65"/>
        <v/>
      </c>
      <c r="Q622" s="66" t="str" cm="1">
        <f t="array" ref="Q622">IF(M622="","",ROUND(W(M622),2))</f>
        <v/>
      </c>
      <c r="R622" s="66" t="str" cm="1">
        <f t="array" ref="R622">IF(M622="","",ROUND(Wb(Q622,M622),2))</f>
        <v/>
      </c>
      <c r="S622" s="66" t="str" cm="1">
        <f t="array" ref="S622">IF(R622="","",ROUND(K(R622,N622,L622),2))</f>
        <v/>
      </c>
      <c r="T622" s="66" t="str" cm="1">
        <f t="array" ref="T622">IF(S622="","",ROUND(K_3(S622,P622,L622),2))</f>
        <v/>
      </c>
      <c r="U622" s="66" t="str" cm="1">
        <f t="array" ref="U622">IF(S622="","",ROUND(Wt(I622,S622,L622),2))</f>
        <v/>
      </c>
      <c r="V622" s="92" t="str" cm="1">
        <f t="array" ref="V622">IF(A622="","",MAX(ROUND(L_B2(K622,N622),2),0))</f>
        <v/>
      </c>
      <c r="W622" s="92" t="str" cm="1">
        <f t="array" ref="W622">IF(A622="","",MAX(ROUND(L_Tc(K622,I622,N622),2),0))</f>
        <v/>
      </c>
      <c r="X622" s="92" t="str" cm="1">
        <f t="array" ref="X622">IF(N622="","",ROUND(L_Vc(K622,P622,N622),2))</f>
        <v/>
      </c>
      <c r="Y622" s="92" t="str">
        <f t="shared" si="66"/>
        <v/>
      </c>
      <c r="Z622" s="92" t="str">
        <f t="shared" si="67"/>
        <v/>
      </c>
      <c r="AA622" s="92" t="str">
        <f t="shared" si="68"/>
        <v/>
      </c>
      <c r="AB622" s="76" t="str" cm="1">
        <f t="array" ref="AB622">IF(A622="","",AREA_F(IF(RIGHT(G622,4)="ment",P622,I622),R622))</f>
        <v/>
      </c>
      <c r="AC622" s="76" t="str" cm="1">
        <f t="array" ref="AC622">IF(A622="","",ROUND(AREA_BC(R622,S622,N622,O622),2))</f>
        <v/>
      </c>
      <c r="AD622" s="76" t="str">
        <f t="shared" si="69"/>
        <v/>
      </c>
      <c r="AE622" s="76" t="str" cm="1">
        <f t="array" ref="AE622">IF(A622="","",ROUND(AREA_CT(S622,U622,I622),2))</f>
        <v/>
      </c>
      <c r="AF622" s="76" t="str" cm="1">
        <f t="array" ref="AF622">IF(A622="","",ROUND(AREA_VT(T622,U622,I622,P622),2))</f>
        <v/>
      </c>
      <c r="AG622" s="96" t="str" cm="1">
        <f t="array" ref="AG622">IF(A622="","",IF(INDEX(Table_Methods!A:F,MATCH(G622,Table_Methods!B:B,0),1)&lt;&gt;"BKFL1","",MAX(0,ROUND(BKFL1_CEB(AC622,AE622,AH622,F622,F622,J622),1))))</f>
        <v/>
      </c>
      <c r="AH622" s="96" t="str" cm="1">
        <f t="array" ref="AH622">IF(A622="","",IF(INDEX(Table_Methods!A:F,MATCH(G622,Table_Methods!B:B,0),1)&lt;&gt;"BKFL1","",MAX(0,ROUND(BKFL1_STR_NRK(AC622,AE622,K622,V622,W622),1))))</f>
        <v/>
      </c>
      <c r="AI622" s="96" t="str" cm="1">
        <f t="array" ref="AI622">IF(A622="","",IF(INDEX(Table_Methods!A:F,MATCH(G622,Table_Methods!B:B,0),1)&lt;&gt;"BKFL1","",MAX(0,ROUND(BKFL1_STR_RCK(AB622,F622),1))))</f>
        <v/>
      </c>
      <c r="AJ622" s="96" t="str" cm="1">
        <f t="array" ref="AJ622">IF(A622="","",IF(INDEX(Table_Methods!A:F,MATCH(G622,Table_Methods!B:B,0),1)&lt;&gt;"BKFL2","",MAX(0,ROUND(BKFL2_CEB(AC622,AD622,AK622,F622,F622,J622),1))))</f>
        <v/>
      </c>
      <c r="AK622" s="96" t="str" cm="1">
        <f t="array" ref="AK622">IF(A622="","",IF(INDEX(Table_Methods!A:F,MATCH(G622,Table_Methods!B:B,0),1)&lt;&gt;"BKFL2","",MAX(0,ROUND(BKFL2_STR_NRK(AC622,AD622,K622,V622,X622),1))))</f>
        <v/>
      </c>
      <c r="AL622" s="96" t="str" cm="1">
        <f t="array" ref="AL622">IF(A622="","",IF(INDEX(Table_Methods!A:F,MATCH(G622,Table_Methods!B:B,0),1)&lt;&gt;"BKFL2","",MAX(0,ROUND(BKFL2_STR_RCK(AB622,F622),1))))</f>
        <v/>
      </c>
      <c r="AM622" s="96" t="str" cm="1">
        <f t="array" ref="AM622">IF(A622="","",IF(INDEX(Table_Methods!A:F,MATCH(G622,Table_Methods!B:B,0),1)&lt;&gt;"BKFL3","",MAX(0,ROUND(BKFL3_STR(AC622+AE622,K622),1))))</f>
        <v/>
      </c>
      <c r="AN622" s="96" t="str" cm="1">
        <f t="array" ref="AN622">IF(A622="","",IF(INDEX(Table_Methods!A:F,MATCH(G622,Table_Methods!B:B,0),1)&lt;&gt;"BKFL6","",MAX(0,ROUND(BKFL6_CEB(AC622,AE622,AO622,F622,F622,J622),1))))</f>
        <v/>
      </c>
      <c r="AO622" s="97" t="str" cm="1">
        <f t="array" ref="AO622">IF(A622="","",IF(INDEX(Table_Methods!A:F,MATCH(G622,Table_Methods!B:B,0),1)&lt;&gt;"BKFL6","",MAX(0,ROUND(BKFL6_STR_NRK(AC622,K622,V622),1))))</f>
        <v/>
      </c>
      <c r="AP622" s="96" t="str" cm="1">
        <f t="array" ref="AP622">IF(A622="","",IF(INDEX(Table_Methods!A:F,MATCH(G622,Table_Methods!B:B,0),1)&lt;&gt;"BKFL6","",MAX(0,ROUND(BKFL6_STR_RCK(AB622,F622),1))))</f>
        <v/>
      </c>
      <c r="AQ622" s="97" t="str" cm="1">
        <f t="array" ref="AQ622">IF(A622="","",IF(INDEX(Table_Methods!A:F,MATCH(G622,Table_Methods!B:B,0),1)&lt;&gt;"BKFL7","",MAX(0,ROUND(BKFL7_CEB(AC622,AD622,AR622,F622,F622,J622),1))))</f>
        <v/>
      </c>
      <c r="AR622" s="96" t="str" cm="1">
        <f t="array" ref="AR622">IF(A622="","",IF(INDEX(Table_Methods!A:F,MATCH(G622,Table_Methods!B:B,0),1)&lt;&gt;"BKFL7","",MAX(0,ROUND(BKFL7_STR_NRK(AC622,K622,V622),1))))</f>
        <v/>
      </c>
      <c r="AS622" s="96" t="str" cm="1">
        <f t="array" ref="AS622">IF(A622="","",IF(INDEX(Table_Methods!A:F,MATCH(G622,Table_Methods!B:B,0),1)&lt;&gt;"BKFL7","",MAX(0,ROUND(BKFL7_STR_RCK(AB622,F622),1))))</f>
        <v/>
      </c>
      <c r="AT622" s="97" t="str" cm="1">
        <f t="array" ref="AT622">IF(A622="","",IF(INDEX(Table_Methods!A:F,MATCH(G622,Table_Methods!B:B,0),1)&lt;&gt;"BKFL8","",MAX(0,ROUND(BKFL8_CEB(AF622,Z622,AA622),1))))</f>
        <v/>
      </c>
      <c r="AU622" s="96" t="str" cm="1">
        <f t="array" ref="AU622">IF(A622="","",IF(INDEX(Table_Methods!A:F,MATCH(G622,Table_Methods!B:B,0),1)&lt;&gt;"BKFL8","",MAX(0,ROUND(BKFL8_STR_NRK(AC622,AD622,X622,Y622,Z622),1))))</f>
        <v/>
      </c>
      <c r="AV622" s="96" t="str" cm="1">
        <f t="array" ref="AV622">IF(A622="","",IF(INDEX(Table_Methods!A:F,MATCH(G622,Table_Methods!B:B,0),1)&lt;&gt;"BKFL8","",MAX(0,ROUND(BKFL8_STR_RCK(AB622,X622),1))))</f>
        <v/>
      </c>
      <c r="AW622" s="96" t="str" cm="1">
        <f t="array" ref="AW622">IF(A622="","",IF(INDEX(Table_Methods!A:F,MATCH(G622,Table_Methods!B:B,0),1)&lt;&gt;"BKFL9","",MAX(0,ROUND(BKFL9_STR_NRK(AC622,AD622,X622,Y622,Z622),1))))</f>
        <v/>
      </c>
      <c r="AX622" s="96" t="str" cm="1">
        <f t="array" ref="AX622">IF(A622="","",IF(INDEX(Table_Methods!A:F,MATCH(G622,Table_Methods!B:B,0),1)&lt;&gt;"BKFL9","",MAX(0,ROUND(BKFL9_STR_RCK(AB622,X622),1))))</f>
        <v/>
      </c>
    </row>
    <row r="623" spans="1:50" x14ac:dyDescent="0.25">
      <c r="A623" s="82" t="str">
        <f>IF(Input!A623="","",Input!A623)</f>
        <v/>
      </c>
      <c r="B623" s="82" t="str">
        <f>IF(Input!B623="","",Input!B623)</f>
        <v/>
      </c>
      <c r="C623" s="82" t="str">
        <f>IF(Input!D623="","",Input!D623)</f>
        <v/>
      </c>
      <c r="D623" s="82" t="str">
        <f>IF(Input!E623="","",Input!E623)</f>
        <v/>
      </c>
      <c r="E623" s="82" t="str">
        <f>IF(Input!F623="","",Input!F623)</f>
        <v/>
      </c>
      <c r="F623" s="82" t="str">
        <f>IF(Input!G623="","",Input!G623)</f>
        <v/>
      </c>
      <c r="G623" s="83" t="str">
        <f>IF(Input!H623="","",Input!H623)</f>
        <v/>
      </c>
      <c r="H623" s="82" t="str">
        <f>IF(Input!I623="","",Input!I623)</f>
        <v/>
      </c>
      <c r="I623" s="82" t="str">
        <f>IF(Input!J623="","",Input!J623)</f>
        <v/>
      </c>
      <c r="J623" s="82" t="str">
        <f>IF(Input!K623="","",Input!K623)</f>
        <v/>
      </c>
      <c r="K623" s="82" t="str">
        <f>IF(Input!L623="","",Input!L623)</f>
        <v/>
      </c>
      <c r="L623" s="70" t="str">
        <f>IF(B623="","",IF(B623="Box",4,IF(AND(Project!$B$12&gt;0,ISNUMBER(Project!$B$12)),Project!$B$12,12)))</f>
        <v/>
      </c>
      <c r="M623" s="66" t="str">
        <f t="shared" si="63"/>
        <v/>
      </c>
      <c r="N623" s="66" t="str">
        <f t="shared" si="64"/>
        <v/>
      </c>
      <c r="O623" s="67" t="str" cm="1">
        <f t="array" ref="O623">IF(A623="","",ROUND(IF(B623="Circular",Circular(M623),IF(B623="Box",Box(M623,N623),Elliptical(M623,N623))),3))</f>
        <v/>
      </c>
      <c r="P623" s="66" t="str">
        <f t="shared" si="65"/>
        <v/>
      </c>
      <c r="Q623" s="66" t="str" cm="1">
        <f t="array" ref="Q623">IF(M623="","",ROUND(W(M623),2))</f>
        <v/>
      </c>
      <c r="R623" s="66" t="str" cm="1">
        <f t="array" ref="R623">IF(M623="","",ROUND(Wb(Q623,M623),2))</f>
        <v/>
      </c>
      <c r="S623" s="66" t="str" cm="1">
        <f t="array" ref="S623">IF(R623="","",ROUND(K(R623,N623,L623),2))</f>
        <v/>
      </c>
      <c r="T623" s="66" t="str" cm="1">
        <f t="array" ref="T623">IF(S623="","",ROUND(K_3(S623,P623,L623),2))</f>
        <v/>
      </c>
      <c r="U623" s="66" t="str" cm="1">
        <f t="array" ref="U623">IF(S623="","",ROUND(Wt(I623,S623,L623),2))</f>
        <v/>
      </c>
      <c r="V623" s="92" t="str" cm="1">
        <f t="array" ref="V623">IF(A623="","",MAX(ROUND(L_B2(K623,N623),2),0))</f>
        <v/>
      </c>
      <c r="W623" s="92" t="str" cm="1">
        <f t="array" ref="W623">IF(A623="","",MAX(ROUND(L_Tc(K623,I623,N623),2),0))</f>
        <v/>
      </c>
      <c r="X623" s="92" t="str" cm="1">
        <f t="array" ref="X623">IF(N623="","",ROUND(L_Vc(K623,P623,N623),2))</f>
        <v/>
      </c>
      <c r="Y623" s="92" t="str">
        <f t="shared" si="66"/>
        <v/>
      </c>
      <c r="Z623" s="92" t="str">
        <f t="shared" si="67"/>
        <v/>
      </c>
      <c r="AA623" s="92" t="str">
        <f t="shared" si="68"/>
        <v/>
      </c>
      <c r="AB623" s="76" t="str" cm="1">
        <f t="array" ref="AB623">IF(A623="","",AREA_F(IF(RIGHT(G623,4)="ment",P623,I623),R623))</f>
        <v/>
      </c>
      <c r="AC623" s="76" t="str" cm="1">
        <f t="array" ref="AC623">IF(A623="","",ROUND(AREA_BC(R623,S623,N623,O623),2))</f>
        <v/>
      </c>
      <c r="AD623" s="76" t="str">
        <f t="shared" si="69"/>
        <v/>
      </c>
      <c r="AE623" s="76" t="str" cm="1">
        <f t="array" ref="AE623">IF(A623="","",ROUND(AREA_CT(S623,U623,I623),2))</f>
        <v/>
      </c>
      <c r="AF623" s="76" t="str" cm="1">
        <f t="array" ref="AF623">IF(A623="","",ROUND(AREA_VT(T623,U623,I623,P623),2))</f>
        <v/>
      </c>
      <c r="AG623" s="96" t="str" cm="1">
        <f t="array" ref="AG623">IF(A623="","",IF(INDEX(Table_Methods!A:F,MATCH(G623,Table_Methods!B:B,0),1)&lt;&gt;"BKFL1","",MAX(0,ROUND(BKFL1_CEB(AC623,AE623,AH623,F623,F623,J623),1))))</f>
        <v/>
      </c>
      <c r="AH623" s="96" t="str" cm="1">
        <f t="array" ref="AH623">IF(A623="","",IF(INDEX(Table_Methods!A:F,MATCH(G623,Table_Methods!B:B,0),1)&lt;&gt;"BKFL1","",MAX(0,ROUND(BKFL1_STR_NRK(AC623,AE623,K623,V623,W623),1))))</f>
        <v/>
      </c>
      <c r="AI623" s="96" t="str" cm="1">
        <f t="array" ref="AI623">IF(A623="","",IF(INDEX(Table_Methods!A:F,MATCH(G623,Table_Methods!B:B,0),1)&lt;&gt;"BKFL1","",MAX(0,ROUND(BKFL1_STR_RCK(AB623,F623),1))))</f>
        <v/>
      </c>
      <c r="AJ623" s="96" t="str" cm="1">
        <f t="array" ref="AJ623">IF(A623="","",IF(INDEX(Table_Methods!A:F,MATCH(G623,Table_Methods!B:B,0),1)&lt;&gt;"BKFL2","",MAX(0,ROUND(BKFL2_CEB(AC623,AD623,AK623,F623,F623,J623),1))))</f>
        <v/>
      </c>
      <c r="AK623" s="96" t="str" cm="1">
        <f t="array" ref="AK623">IF(A623="","",IF(INDEX(Table_Methods!A:F,MATCH(G623,Table_Methods!B:B,0),1)&lt;&gt;"BKFL2","",MAX(0,ROUND(BKFL2_STR_NRK(AC623,AD623,K623,V623,X623),1))))</f>
        <v/>
      </c>
      <c r="AL623" s="96" t="str" cm="1">
        <f t="array" ref="AL623">IF(A623="","",IF(INDEX(Table_Methods!A:F,MATCH(G623,Table_Methods!B:B,0),1)&lt;&gt;"BKFL2","",MAX(0,ROUND(BKFL2_STR_RCK(AB623,F623),1))))</f>
        <v/>
      </c>
      <c r="AM623" s="96" t="str" cm="1">
        <f t="array" ref="AM623">IF(A623="","",IF(INDEX(Table_Methods!A:F,MATCH(G623,Table_Methods!B:B,0),1)&lt;&gt;"BKFL3","",MAX(0,ROUND(BKFL3_STR(AC623+AE623,K623),1))))</f>
        <v/>
      </c>
      <c r="AN623" s="96" t="str" cm="1">
        <f t="array" ref="AN623">IF(A623="","",IF(INDEX(Table_Methods!A:F,MATCH(G623,Table_Methods!B:B,0),1)&lt;&gt;"BKFL6","",MAX(0,ROUND(BKFL6_CEB(AC623,AE623,AO623,F623,F623,J623),1))))</f>
        <v/>
      </c>
      <c r="AO623" s="97" t="str" cm="1">
        <f t="array" ref="AO623">IF(A623="","",IF(INDEX(Table_Methods!A:F,MATCH(G623,Table_Methods!B:B,0),1)&lt;&gt;"BKFL6","",MAX(0,ROUND(BKFL6_STR_NRK(AC623,K623,V623),1))))</f>
        <v/>
      </c>
      <c r="AP623" s="96" t="str" cm="1">
        <f t="array" ref="AP623">IF(A623="","",IF(INDEX(Table_Methods!A:F,MATCH(G623,Table_Methods!B:B,0),1)&lt;&gt;"BKFL6","",MAX(0,ROUND(BKFL6_STR_RCK(AB623,F623),1))))</f>
        <v/>
      </c>
      <c r="AQ623" s="97" t="str" cm="1">
        <f t="array" ref="AQ623">IF(A623="","",IF(INDEX(Table_Methods!A:F,MATCH(G623,Table_Methods!B:B,0),1)&lt;&gt;"BKFL7","",MAX(0,ROUND(BKFL7_CEB(AC623,AD623,AR623,F623,F623,J623),1))))</f>
        <v/>
      </c>
      <c r="AR623" s="96" t="str" cm="1">
        <f t="array" ref="AR623">IF(A623="","",IF(INDEX(Table_Methods!A:F,MATCH(G623,Table_Methods!B:B,0),1)&lt;&gt;"BKFL7","",MAX(0,ROUND(BKFL7_STR_NRK(AC623,K623,V623),1))))</f>
        <v/>
      </c>
      <c r="AS623" s="96" t="str" cm="1">
        <f t="array" ref="AS623">IF(A623="","",IF(INDEX(Table_Methods!A:F,MATCH(G623,Table_Methods!B:B,0),1)&lt;&gt;"BKFL7","",MAX(0,ROUND(BKFL7_STR_RCK(AB623,F623),1))))</f>
        <v/>
      </c>
      <c r="AT623" s="97" t="str" cm="1">
        <f t="array" ref="AT623">IF(A623="","",IF(INDEX(Table_Methods!A:F,MATCH(G623,Table_Methods!B:B,0),1)&lt;&gt;"BKFL8","",MAX(0,ROUND(BKFL8_CEB(AF623,Z623,AA623),1))))</f>
        <v/>
      </c>
      <c r="AU623" s="96" t="str" cm="1">
        <f t="array" ref="AU623">IF(A623="","",IF(INDEX(Table_Methods!A:F,MATCH(G623,Table_Methods!B:B,0),1)&lt;&gt;"BKFL8","",MAX(0,ROUND(BKFL8_STR_NRK(AC623,AD623,X623,Y623,Z623),1))))</f>
        <v/>
      </c>
      <c r="AV623" s="96" t="str" cm="1">
        <f t="array" ref="AV623">IF(A623="","",IF(INDEX(Table_Methods!A:F,MATCH(G623,Table_Methods!B:B,0),1)&lt;&gt;"BKFL8","",MAX(0,ROUND(BKFL8_STR_RCK(AB623,X623),1))))</f>
        <v/>
      </c>
      <c r="AW623" s="96" t="str" cm="1">
        <f t="array" ref="AW623">IF(A623="","",IF(INDEX(Table_Methods!A:F,MATCH(G623,Table_Methods!B:B,0),1)&lt;&gt;"BKFL9","",MAX(0,ROUND(BKFL9_STR_NRK(AC623,AD623,X623,Y623,Z623),1))))</f>
        <v/>
      </c>
      <c r="AX623" s="96" t="str" cm="1">
        <f t="array" ref="AX623">IF(A623="","",IF(INDEX(Table_Methods!A:F,MATCH(G623,Table_Methods!B:B,0),1)&lt;&gt;"BKFL9","",MAX(0,ROUND(BKFL9_STR_RCK(AB623,X623),1))))</f>
        <v/>
      </c>
    </row>
    <row r="624" spans="1:50" x14ac:dyDescent="0.25">
      <c r="A624" s="82" t="str">
        <f>IF(Input!A624="","",Input!A624)</f>
        <v/>
      </c>
      <c r="B624" s="82" t="str">
        <f>IF(Input!B624="","",Input!B624)</f>
        <v/>
      </c>
      <c r="C624" s="82" t="str">
        <f>IF(Input!D624="","",Input!D624)</f>
        <v/>
      </c>
      <c r="D624" s="82" t="str">
        <f>IF(Input!E624="","",Input!E624)</f>
        <v/>
      </c>
      <c r="E624" s="82" t="str">
        <f>IF(Input!F624="","",Input!F624)</f>
        <v/>
      </c>
      <c r="F624" s="82" t="str">
        <f>IF(Input!G624="","",Input!G624)</f>
        <v/>
      </c>
      <c r="G624" s="83" t="str">
        <f>IF(Input!H624="","",Input!H624)</f>
        <v/>
      </c>
      <c r="H624" s="82" t="str">
        <f>IF(Input!I624="","",Input!I624)</f>
        <v/>
      </c>
      <c r="I624" s="82" t="str">
        <f>IF(Input!J624="","",Input!J624)</f>
        <v/>
      </c>
      <c r="J624" s="82" t="str">
        <f>IF(Input!K624="","",Input!K624)</f>
        <v/>
      </c>
      <c r="K624" s="82" t="str">
        <f>IF(Input!L624="","",Input!L624)</f>
        <v/>
      </c>
      <c r="L624" s="70" t="str">
        <f>IF(B624="","",IF(B624="Box",4,IF(AND(Project!$B$12&gt;0,ISNUMBER(Project!$B$12)),Project!$B$12,12)))</f>
        <v/>
      </c>
      <c r="M624" s="66" t="str">
        <f t="shared" si="63"/>
        <v/>
      </c>
      <c r="N624" s="66" t="str">
        <f t="shared" si="64"/>
        <v/>
      </c>
      <c r="O624" s="67" t="str" cm="1">
        <f t="array" ref="O624">IF(A624="","",ROUND(IF(B624="Circular",Circular(M624),IF(B624="Box",Box(M624,N624),Elliptical(M624,N624))),3))</f>
        <v/>
      </c>
      <c r="P624" s="66" t="str">
        <f t="shared" si="65"/>
        <v/>
      </c>
      <c r="Q624" s="66" t="str" cm="1">
        <f t="array" ref="Q624">IF(M624="","",ROUND(W(M624),2))</f>
        <v/>
      </c>
      <c r="R624" s="66" t="str" cm="1">
        <f t="array" ref="R624">IF(M624="","",ROUND(Wb(Q624,M624),2))</f>
        <v/>
      </c>
      <c r="S624" s="66" t="str" cm="1">
        <f t="array" ref="S624">IF(R624="","",ROUND(K(R624,N624,L624),2))</f>
        <v/>
      </c>
      <c r="T624" s="66" t="str" cm="1">
        <f t="array" ref="T624">IF(S624="","",ROUND(K_3(S624,P624,L624),2))</f>
        <v/>
      </c>
      <c r="U624" s="66" t="str" cm="1">
        <f t="array" ref="U624">IF(S624="","",ROUND(Wt(I624,S624,L624),2))</f>
        <v/>
      </c>
      <c r="V624" s="92" t="str" cm="1">
        <f t="array" ref="V624">IF(A624="","",MAX(ROUND(L_B2(K624,N624),2),0))</f>
        <v/>
      </c>
      <c r="W624" s="92" t="str" cm="1">
        <f t="array" ref="W624">IF(A624="","",MAX(ROUND(L_Tc(K624,I624,N624),2),0))</f>
        <v/>
      </c>
      <c r="X624" s="92" t="str" cm="1">
        <f t="array" ref="X624">IF(N624="","",ROUND(L_Vc(K624,P624,N624),2))</f>
        <v/>
      </c>
      <c r="Y624" s="92" t="str">
        <f t="shared" si="66"/>
        <v/>
      </c>
      <c r="Z624" s="92" t="str">
        <f t="shared" si="67"/>
        <v/>
      </c>
      <c r="AA624" s="92" t="str">
        <f t="shared" si="68"/>
        <v/>
      </c>
      <c r="AB624" s="76" t="str" cm="1">
        <f t="array" ref="AB624">IF(A624="","",AREA_F(IF(RIGHT(G624,4)="ment",P624,I624),R624))</f>
        <v/>
      </c>
      <c r="AC624" s="76" t="str" cm="1">
        <f t="array" ref="AC624">IF(A624="","",ROUND(AREA_BC(R624,S624,N624,O624),2))</f>
        <v/>
      </c>
      <c r="AD624" s="76" t="str">
        <f t="shared" si="69"/>
        <v/>
      </c>
      <c r="AE624" s="76" t="str" cm="1">
        <f t="array" ref="AE624">IF(A624="","",ROUND(AREA_CT(S624,U624,I624),2))</f>
        <v/>
      </c>
      <c r="AF624" s="76" t="str" cm="1">
        <f t="array" ref="AF624">IF(A624="","",ROUND(AREA_VT(T624,U624,I624,P624),2))</f>
        <v/>
      </c>
      <c r="AG624" s="96" t="str" cm="1">
        <f t="array" ref="AG624">IF(A624="","",IF(INDEX(Table_Methods!A:F,MATCH(G624,Table_Methods!B:B,0),1)&lt;&gt;"BKFL1","",MAX(0,ROUND(BKFL1_CEB(AC624,AE624,AH624,F624,F624,J624),1))))</f>
        <v/>
      </c>
      <c r="AH624" s="96" t="str" cm="1">
        <f t="array" ref="AH624">IF(A624="","",IF(INDEX(Table_Methods!A:F,MATCH(G624,Table_Methods!B:B,0),1)&lt;&gt;"BKFL1","",MAX(0,ROUND(BKFL1_STR_NRK(AC624,AE624,K624,V624,W624),1))))</f>
        <v/>
      </c>
      <c r="AI624" s="96" t="str" cm="1">
        <f t="array" ref="AI624">IF(A624="","",IF(INDEX(Table_Methods!A:F,MATCH(G624,Table_Methods!B:B,0),1)&lt;&gt;"BKFL1","",MAX(0,ROUND(BKFL1_STR_RCK(AB624,F624),1))))</f>
        <v/>
      </c>
      <c r="AJ624" s="96" t="str" cm="1">
        <f t="array" ref="AJ624">IF(A624="","",IF(INDEX(Table_Methods!A:F,MATCH(G624,Table_Methods!B:B,0),1)&lt;&gt;"BKFL2","",MAX(0,ROUND(BKFL2_CEB(AC624,AD624,AK624,F624,F624,J624),1))))</f>
        <v/>
      </c>
      <c r="AK624" s="96" t="str" cm="1">
        <f t="array" ref="AK624">IF(A624="","",IF(INDEX(Table_Methods!A:F,MATCH(G624,Table_Methods!B:B,0),1)&lt;&gt;"BKFL2","",MAX(0,ROUND(BKFL2_STR_NRK(AC624,AD624,K624,V624,X624),1))))</f>
        <v/>
      </c>
      <c r="AL624" s="96" t="str" cm="1">
        <f t="array" ref="AL624">IF(A624="","",IF(INDEX(Table_Methods!A:F,MATCH(G624,Table_Methods!B:B,0),1)&lt;&gt;"BKFL2","",MAX(0,ROUND(BKFL2_STR_RCK(AB624,F624),1))))</f>
        <v/>
      </c>
      <c r="AM624" s="96" t="str" cm="1">
        <f t="array" ref="AM624">IF(A624="","",IF(INDEX(Table_Methods!A:F,MATCH(G624,Table_Methods!B:B,0),1)&lt;&gt;"BKFL3","",MAX(0,ROUND(BKFL3_STR(AC624+AE624,K624),1))))</f>
        <v/>
      </c>
      <c r="AN624" s="96" t="str" cm="1">
        <f t="array" ref="AN624">IF(A624="","",IF(INDEX(Table_Methods!A:F,MATCH(G624,Table_Methods!B:B,0),1)&lt;&gt;"BKFL6","",MAX(0,ROUND(BKFL6_CEB(AC624,AE624,AO624,F624,F624,J624),1))))</f>
        <v/>
      </c>
      <c r="AO624" s="97" t="str" cm="1">
        <f t="array" ref="AO624">IF(A624="","",IF(INDEX(Table_Methods!A:F,MATCH(G624,Table_Methods!B:B,0),1)&lt;&gt;"BKFL6","",MAX(0,ROUND(BKFL6_STR_NRK(AC624,K624,V624),1))))</f>
        <v/>
      </c>
      <c r="AP624" s="96" t="str" cm="1">
        <f t="array" ref="AP624">IF(A624="","",IF(INDEX(Table_Methods!A:F,MATCH(G624,Table_Methods!B:B,0),1)&lt;&gt;"BKFL6","",MAX(0,ROUND(BKFL6_STR_RCK(AB624,F624),1))))</f>
        <v/>
      </c>
      <c r="AQ624" s="97" t="str" cm="1">
        <f t="array" ref="AQ624">IF(A624="","",IF(INDEX(Table_Methods!A:F,MATCH(G624,Table_Methods!B:B,0),1)&lt;&gt;"BKFL7","",MAX(0,ROUND(BKFL7_CEB(AC624,AD624,AR624,F624,F624,J624),1))))</f>
        <v/>
      </c>
      <c r="AR624" s="96" t="str" cm="1">
        <f t="array" ref="AR624">IF(A624="","",IF(INDEX(Table_Methods!A:F,MATCH(G624,Table_Methods!B:B,0),1)&lt;&gt;"BKFL7","",MAX(0,ROUND(BKFL7_STR_NRK(AC624,K624,V624),1))))</f>
        <v/>
      </c>
      <c r="AS624" s="96" t="str" cm="1">
        <f t="array" ref="AS624">IF(A624="","",IF(INDEX(Table_Methods!A:F,MATCH(G624,Table_Methods!B:B,0),1)&lt;&gt;"BKFL7","",MAX(0,ROUND(BKFL7_STR_RCK(AB624,F624),1))))</f>
        <v/>
      </c>
      <c r="AT624" s="97" t="str" cm="1">
        <f t="array" ref="AT624">IF(A624="","",IF(INDEX(Table_Methods!A:F,MATCH(G624,Table_Methods!B:B,0),1)&lt;&gt;"BKFL8","",MAX(0,ROUND(BKFL8_CEB(AF624,Z624,AA624),1))))</f>
        <v/>
      </c>
      <c r="AU624" s="96" t="str" cm="1">
        <f t="array" ref="AU624">IF(A624="","",IF(INDEX(Table_Methods!A:F,MATCH(G624,Table_Methods!B:B,0),1)&lt;&gt;"BKFL8","",MAX(0,ROUND(BKFL8_STR_NRK(AC624,AD624,X624,Y624,Z624),1))))</f>
        <v/>
      </c>
      <c r="AV624" s="96" t="str" cm="1">
        <f t="array" ref="AV624">IF(A624="","",IF(INDEX(Table_Methods!A:F,MATCH(G624,Table_Methods!B:B,0),1)&lt;&gt;"BKFL8","",MAX(0,ROUND(BKFL8_STR_RCK(AB624,X624),1))))</f>
        <v/>
      </c>
      <c r="AW624" s="96" t="str" cm="1">
        <f t="array" ref="AW624">IF(A624="","",IF(INDEX(Table_Methods!A:F,MATCH(G624,Table_Methods!B:B,0),1)&lt;&gt;"BKFL9","",MAX(0,ROUND(BKFL9_STR_NRK(AC624,AD624,X624,Y624,Z624),1))))</f>
        <v/>
      </c>
      <c r="AX624" s="96" t="str" cm="1">
        <f t="array" ref="AX624">IF(A624="","",IF(INDEX(Table_Methods!A:F,MATCH(G624,Table_Methods!B:B,0),1)&lt;&gt;"BKFL9","",MAX(0,ROUND(BKFL9_STR_RCK(AB624,X624),1))))</f>
        <v/>
      </c>
    </row>
    <row r="625" spans="1:50" x14ac:dyDescent="0.25">
      <c r="A625" s="82" t="str">
        <f>IF(Input!A625="","",Input!A625)</f>
        <v/>
      </c>
      <c r="B625" s="82" t="str">
        <f>IF(Input!B625="","",Input!B625)</f>
        <v/>
      </c>
      <c r="C625" s="82" t="str">
        <f>IF(Input!D625="","",Input!D625)</f>
        <v/>
      </c>
      <c r="D625" s="82" t="str">
        <f>IF(Input!E625="","",Input!E625)</f>
        <v/>
      </c>
      <c r="E625" s="82" t="str">
        <f>IF(Input!F625="","",Input!F625)</f>
        <v/>
      </c>
      <c r="F625" s="82" t="str">
        <f>IF(Input!G625="","",Input!G625)</f>
        <v/>
      </c>
      <c r="G625" s="83" t="str">
        <f>IF(Input!H625="","",Input!H625)</f>
        <v/>
      </c>
      <c r="H625" s="82" t="str">
        <f>IF(Input!I625="","",Input!I625)</f>
        <v/>
      </c>
      <c r="I625" s="82" t="str">
        <f>IF(Input!J625="","",Input!J625)</f>
        <v/>
      </c>
      <c r="J625" s="82" t="str">
        <f>IF(Input!K625="","",Input!K625)</f>
        <v/>
      </c>
      <c r="K625" s="82" t="str">
        <f>IF(Input!L625="","",Input!L625)</f>
        <v/>
      </c>
      <c r="L625" s="70" t="str">
        <f>IF(B625="","",IF(B625="Box",4,IF(AND(Project!$B$12&gt;0,ISNUMBER(Project!$B$12)),Project!$B$12,12)))</f>
        <v/>
      </c>
      <c r="M625" s="66" t="str">
        <f t="shared" si="63"/>
        <v/>
      </c>
      <c r="N625" s="66" t="str">
        <f t="shared" si="64"/>
        <v/>
      </c>
      <c r="O625" s="67" t="str" cm="1">
        <f t="array" ref="O625">IF(A625="","",ROUND(IF(B625="Circular",Circular(M625),IF(B625="Box",Box(M625,N625),Elliptical(M625,N625))),3))</f>
        <v/>
      </c>
      <c r="P625" s="66" t="str">
        <f t="shared" si="65"/>
        <v/>
      </c>
      <c r="Q625" s="66" t="str" cm="1">
        <f t="array" ref="Q625">IF(M625="","",ROUND(W(M625),2))</f>
        <v/>
      </c>
      <c r="R625" s="66" t="str" cm="1">
        <f t="array" ref="R625">IF(M625="","",ROUND(Wb(Q625,M625),2))</f>
        <v/>
      </c>
      <c r="S625" s="66" t="str" cm="1">
        <f t="array" ref="S625">IF(R625="","",ROUND(K(R625,N625,L625),2))</f>
        <v/>
      </c>
      <c r="T625" s="66" t="str" cm="1">
        <f t="array" ref="T625">IF(S625="","",ROUND(K_3(S625,P625,L625),2))</f>
        <v/>
      </c>
      <c r="U625" s="66" t="str" cm="1">
        <f t="array" ref="U625">IF(S625="","",ROUND(Wt(I625,S625,L625),2))</f>
        <v/>
      </c>
      <c r="V625" s="92" t="str" cm="1">
        <f t="array" ref="V625">IF(A625="","",MAX(ROUND(L_B2(K625,N625),2),0))</f>
        <v/>
      </c>
      <c r="W625" s="92" t="str" cm="1">
        <f t="array" ref="W625">IF(A625="","",MAX(ROUND(L_Tc(K625,I625,N625),2),0))</f>
        <v/>
      </c>
      <c r="X625" s="92" t="str" cm="1">
        <f t="array" ref="X625">IF(N625="","",ROUND(L_Vc(K625,P625,N625),2))</f>
        <v/>
      </c>
      <c r="Y625" s="92" t="str">
        <f t="shared" si="66"/>
        <v/>
      </c>
      <c r="Z625" s="92" t="str">
        <f t="shared" si="67"/>
        <v/>
      </c>
      <c r="AA625" s="92" t="str">
        <f t="shared" si="68"/>
        <v/>
      </c>
      <c r="AB625" s="76" t="str" cm="1">
        <f t="array" ref="AB625">IF(A625="","",AREA_F(IF(RIGHT(G625,4)="ment",P625,I625),R625))</f>
        <v/>
      </c>
      <c r="AC625" s="76" t="str" cm="1">
        <f t="array" ref="AC625">IF(A625="","",ROUND(AREA_BC(R625,S625,N625,O625),2))</f>
        <v/>
      </c>
      <c r="AD625" s="76" t="str">
        <f t="shared" si="69"/>
        <v/>
      </c>
      <c r="AE625" s="76" t="str" cm="1">
        <f t="array" ref="AE625">IF(A625="","",ROUND(AREA_CT(S625,U625,I625),2))</f>
        <v/>
      </c>
      <c r="AF625" s="76" t="str" cm="1">
        <f t="array" ref="AF625">IF(A625="","",ROUND(AREA_VT(T625,U625,I625,P625),2))</f>
        <v/>
      </c>
      <c r="AG625" s="96" t="str" cm="1">
        <f t="array" ref="AG625">IF(A625="","",IF(INDEX(Table_Methods!A:F,MATCH(G625,Table_Methods!B:B,0),1)&lt;&gt;"BKFL1","",MAX(0,ROUND(BKFL1_CEB(AC625,AE625,AH625,F625,F625,J625),1))))</f>
        <v/>
      </c>
      <c r="AH625" s="96" t="str" cm="1">
        <f t="array" ref="AH625">IF(A625="","",IF(INDEX(Table_Methods!A:F,MATCH(G625,Table_Methods!B:B,0),1)&lt;&gt;"BKFL1","",MAX(0,ROUND(BKFL1_STR_NRK(AC625,AE625,K625,V625,W625),1))))</f>
        <v/>
      </c>
      <c r="AI625" s="96" t="str" cm="1">
        <f t="array" ref="AI625">IF(A625="","",IF(INDEX(Table_Methods!A:F,MATCH(G625,Table_Methods!B:B,0),1)&lt;&gt;"BKFL1","",MAX(0,ROUND(BKFL1_STR_RCK(AB625,F625),1))))</f>
        <v/>
      </c>
      <c r="AJ625" s="96" t="str" cm="1">
        <f t="array" ref="AJ625">IF(A625="","",IF(INDEX(Table_Methods!A:F,MATCH(G625,Table_Methods!B:B,0),1)&lt;&gt;"BKFL2","",MAX(0,ROUND(BKFL2_CEB(AC625,AD625,AK625,F625,F625,J625),1))))</f>
        <v/>
      </c>
      <c r="AK625" s="96" t="str" cm="1">
        <f t="array" ref="AK625">IF(A625="","",IF(INDEX(Table_Methods!A:F,MATCH(G625,Table_Methods!B:B,0),1)&lt;&gt;"BKFL2","",MAX(0,ROUND(BKFL2_STR_NRK(AC625,AD625,K625,V625,X625),1))))</f>
        <v/>
      </c>
      <c r="AL625" s="96" t="str" cm="1">
        <f t="array" ref="AL625">IF(A625="","",IF(INDEX(Table_Methods!A:F,MATCH(G625,Table_Methods!B:B,0),1)&lt;&gt;"BKFL2","",MAX(0,ROUND(BKFL2_STR_RCK(AB625,F625),1))))</f>
        <v/>
      </c>
      <c r="AM625" s="96" t="str" cm="1">
        <f t="array" ref="AM625">IF(A625="","",IF(INDEX(Table_Methods!A:F,MATCH(G625,Table_Methods!B:B,0),1)&lt;&gt;"BKFL3","",MAX(0,ROUND(BKFL3_STR(AC625+AE625,K625),1))))</f>
        <v/>
      </c>
      <c r="AN625" s="96" t="str" cm="1">
        <f t="array" ref="AN625">IF(A625="","",IF(INDEX(Table_Methods!A:F,MATCH(G625,Table_Methods!B:B,0),1)&lt;&gt;"BKFL6","",MAX(0,ROUND(BKFL6_CEB(AC625,AE625,AO625,F625,F625,J625),1))))</f>
        <v/>
      </c>
      <c r="AO625" s="97" t="str" cm="1">
        <f t="array" ref="AO625">IF(A625="","",IF(INDEX(Table_Methods!A:F,MATCH(G625,Table_Methods!B:B,0),1)&lt;&gt;"BKFL6","",MAX(0,ROUND(BKFL6_STR_NRK(AC625,K625,V625),1))))</f>
        <v/>
      </c>
      <c r="AP625" s="96" t="str" cm="1">
        <f t="array" ref="AP625">IF(A625="","",IF(INDEX(Table_Methods!A:F,MATCH(G625,Table_Methods!B:B,0),1)&lt;&gt;"BKFL6","",MAX(0,ROUND(BKFL6_STR_RCK(AB625,F625),1))))</f>
        <v/>
      </c>
      <c r="AQ625" s="97" t="str" cm="1">
        <f t="array" ref="AQ625">IF(A625="","",IF(INDEX(Table_Methods!A:F,MATCH(G625,Table_Methods!B:B,0),1)&lt;&gt;"BKFL7","",MAX(0,ROUND(BKFL7_CEB(AC625,AD625,AR625,F625,F625,J625),1))))</f>
        <v/>
      </c>
      <c r="AR625" s="96" t="str" cm="1">
        <f t="array" ref="AR625">IF(A625="","",IF(INDEX(Table_Methods!A:F,MATCH(G625,Table_Methods!B:B,0),1)&lt;&gt;"BKFL7","",MAX(0,ROUND(BKFL7_STR_NRK(AC625,K625,V625),1))))</f>
        <v/>
      </c>
      <c r="AS625" s="96" t="str" cm="1">
        <f t="array" ref="AS625">IF(A625="","",IF(INDEX(Table_Methods!A:F,MATCH(G625,Table_Methods!B:B,0),1)&lt;&gt;"BKFL7","",MAX(0,ROUND(BKFL7_STR_RCK(AB625,F625),1))))</f>
        <v/>
      </c>
      <c r="AT625" s="97" t="str" cm="1">
        <f t="array" ref="AT625">IF(A625="","",IF(INDEX(Table_Methods!A:F,MATCH(G625,Table_Methods!B:B,0),1)&lt;&gt;"BKFL8","",MAX(0,ROUND(BKFL8_CEB(AF625,Z625,AA625),1))))</f>
        <v/>
      </c>
      <c r="AU625" s="96" t="str" cm="1">
        <f t="array" ref="AU625">IF(A625="","",IF(INDEX(Table_Methods!A:F,MATCH(G625,Table_Methods!B:B,0),1)&lt;&gt;"BKFL8","",MAX(0,ROUND(BKFL8_STR_NRK(AC625,AD625,X625,Y625,Z625),1))))</f>
        <v/>
      </c>
      <c r="AV625" s="96" t="str" cm="1">
        <f t="array" ref="AV625">IF(A625="","",IF(INDEX(Table_Methods!A:F,MATCH(G625,Table_Methods!B:B,0),1)&lt;&gt;"BKFL8","",MAX(0,ROUND(BKFL8_STR_RCK(AB625,X625),1))))</f>
        <v/>
      </c>
      <c r="AW625" s="96" t="str" cm="1">
        <f t="array" ref="AW625">IF(A625="","",IF(INDEX(Table_Methods!A:F,MATCH(G625,Table_Methods!B:B,0),1)&lt;&gt;"BKFL9","",MAX(0,ROUND(BKFL9_STR_NRK(AC625,AD625,X625,Y625,Z625),1))))</f>
        <v/>
      </c>
      <c r="AX625" s="96" t="str" cm="1">
        <f t="array" ref="AX625">IF(A625="","",IF(INDEX(Table_Methods!A:F,MATCH(G625,Table_Methods!B:B,0),1)&lt;&gt;"BKFL9","",MAX(0,ROUND(BKFL9_STR_RCK(AB625,X625),1))))</f>
        <v/>
      </c>
    </row>
    <row r="626" spans="1:50" x14ac:dyDescent="0.25">
      <c r="A626" s="82" t="str">
        <f>IF(Input!A626="","",Input!A626)</f>
        <v/>
      </c>
      <c r="B626" s="82" t="str">
        <f>IF(Input!B626="","",Input!B626)</f>
        <v/>
      </c>
      <c r="C626" s="82" t="str">
        <f>IF(Input!D626="","",Input!D626)</f>
        <v/>
      </c>
      <c r="D626" s="82" t="str">
        <f>IF(Input!E626="","",Input!E626)</f>
        <v/>
      </c>
      <c r="E626" s="82" t="str">
        <f>IF(Input!F626="","",Input!F626)</f>
        <v/>
      </c>
      <c r="F626" s="82" t="str">
        <f>IF(Input!G626="","",Input!G626)</f>
        <v/>
      </c>
      <c r="G626" s="83" t="str">
        <f>IF(Input!H626="","",Input!H626)</f>
        <v/>
      </c>
      <c r="H626" s="82" t="str">
        <f>IF(Input!I626="","",Input!I626)</f>
        <v/>
      </c>
      <c r="I626" s="82" t="str">
        <f>IF(Input!J626="","",Input!J626)</f>
        <v/>
      </c>
      <c r="J626" s="82" t="str">
        <f>IF(Input!K626="","",Input!K626)</f>
        <v/>
      </c>
      <c r="K626" s="82" t="str">
        <f>IF(Input!L626="","",Input!L626)</f>
        <v/>
      </c>
      <c r="L626" s="70" t="str">
        <f>IF(B626="","",IF(B626="Box",4,IF(AND(Project!$B$12&gt;0,ISNUMBER(Project!$B$12)),Project!$B$12,12)))</f>
        <v/>
      </c>
      <c r="M626" s="66" t="str">
        <f t="shared" si="63"/>
        <v/>
      </c>
      <c r="N626" s="66" t="str">
        <f t="shared" si="64"/>
        <v/>
      </c>
      <c r="O626" s="67" t="str" cm="1">
        <f t="array" ref="O626">IF(A626="","",ROUND(IF(B626="Circular",Circular(M626),IF(B626="Box",Box(M626,N626),Elliptical(M626,N626))),3))</f>
        <v/>
      </c>
      <c r="P626" s="66" t="str">
        <f t="shared" si="65"/>
        <v/>
      </c>
      <c r="Q626" s="66" t="str" cm="1">
        <f t="array" ref="Q626">IF(M626="","",ROUND(W(M626),2))</f>
        <v/>
      </c>
      <c r="R626" s="66" t="str" cm="1">
        <f t="array" ref="R626">IF(M626="","",ROUND(Wb(Q626,M626),2))</f>
        <v/>
      </c>
      <c r="S626" s="66" t="str" cm="1">
        <f t="array" ref="S626">IF(R626="","",ROUND(K(R626,N626,L626),2))</f>
        <v/>
      </c>
      <c r="T626" s="66" t="str" cm="1">
        <f t="array" ref="T626">IF(S626="","",ROUND(K_3(S626,P626,L626),2))</f>
        <v/>
      </c>
      <c r="U626" s="66" t="str" cm="1">
        <f t="array" ref="U626">IF(S626="","",ROUND(Wt(I626,S626,L626),2))</f>
        <v/>
      </c>
      <c r="V626" s="92" t="str" cm="1">
        <f t="array" ref="V626">IF(A626="","",MAX(ROUND(L_B2(K626,N626),2),0))</f>
        <v/>
      </c>
      <c r="W626" s="92" t="str" cm="1">
        <f t="array" ref="W626">IF(A626="","",MAX(ROUND(L_Tc(K626,I626,N626),2),0))</f>
        <v/>
      </c>
      <c r="X626" s="92" t="str" cm="1">
        <f t="array" ref="X626">IF(N626="","",ROUND(L_Vc(K626,P626,N626),2))</f>
        <v/>
      </c>
      <c r="Y626" s="92" t="str">
        <f t="shared" si="66"/>
        <v/>
      </c>
      <c r="Z626" s="92" t="str">
        <f t="shared" si="67"/>
        <v/>
      </c>
      <c r="AA626" s="92" t="str">
        <f t="shared" si="68"/>
        <v/>
      </c>
      <c r="AB626" s="76" t="str" cm="1">
        <f t="array" ref="AB626">IF(A626="","",AREA_F(IF(RIGHT(G626,4)="ment",P626,I626),R626))</f>
        <v/>
      </c>
      <c r="AC626" s="76" t="str" cm="1">
        <f t="array" ref="AC626">IF(A626="","",ROUND(AREA_BC(R626,S626,N626,O626),2))</f>
        <v/>
      </c>
      <c r="AD626" s="76" t="str">
        <f t="shared" si="69"/>
        <v/>
      </c>
      <c r="AE626" s="76" t="str" cm="1">
        <f t="array" ref="AE626">IF(A626="","",ROUND(AREA_CT(S626,U626,I626),2))</f>
        <v/>
      </c>
      <c r="AF626" s="76" t="str" cm="1">
        <f t="array" ref="AF626">IF(A626="","",ROUND(AREA_VT(T626,U626,I626,P626),2))</f>
        <v/>
      </c>
      <c r="AG626" s="96" t="str" cm="1">
        <f t="array" ref="AG626">IF(A626="","",IF(INDEX(Table_Methods!A:F,MATCH(G626,Table_Methods!B:B,0),1)&lt;&gt;"BKFL1","",MAX(0,ROUND(BKFL1_CEB(AC626,AE626,AH626,F626,F626,J626),1))))</f>
        <v/>
      </c>
      <c r="AH626" s="96" t="str" cm="1">
        <f t="array" ref="AH626">IF(A626="","",IF(INDEX(Table_Methods!A:F,MATCH(G626,Table_Methods!B:B,0),1)&lt;&gt;"BKFL1","",MAX(0,ROUND(BKFL1_STR_NRK(AC626,AE626,K626,V626,W626),1))))</f>
        <v/>
      </c>
      <c r="AI626" s="96" t="str" cm="1">
        <f t="array" ref="AI626">IF(A626="","",IF(INDEX(Table_Methods!A:F,MATCH(G626,Table_Methods!B:B,0),1)&lt;&gt;"BKFL1","",MAX(0,ROUND(BKFL1_STR_RCK(AB626,F626),1))))</f>
        <v/>
      </c>
      <c r="AJ626" s="96" t="str" cm="1">
        <f t="array" ref="AJ626">IF(A626="","",IF(INDEX(Table_Methods!A:F,MATCH(G626,Table_Methods!B:B,0),1)&lt;&gt;"BKFL2","",MAX(0,ROUND(BKFL2_CEB(AC626,AD626,AK626,F626,F626,J626),1))))</f>
        <v/>
      </c>
      <c r="AK626" s="96" t="str" cm="1">
        <f t="array" ref="AK626">IF(A626="","",IF(INDEX(Table_Methods!A:F,MATCH(G626,Table_Methods!B:B,0),1)&lt;&gt;"BKFL2","",MAX(0,ROUND(BKFL2_STR_NRK(AC626,AD626,K626,V626,X626),1))))</f>
        <v/>
      </c>
      <c r="AL626" s="96" t="str" cm="1">
        <f t="array" ref="AL626">IF(A626="","",IF(INDEX(Table_Methods!A:F,MATCH(G626,Table_Methods!B:B,0),1)&lt;&gt;"BKFL2","",MAX(0,ROUND(BKFL2_STR_RCK(AB626,F626),1))))</f>
        <v/>
      </c>
      <c r="AM626" s="96" t="str" cm="1">
        <f t="array" ref="AM626">IF(A626="","",IF(INDEX(Table_Methods!A:F,MATCH(G626,Table_Methods!B:B,0),1)&lt;&gt;"BKFL3","",MAX(0,ROUND(BKFL3_STR(AC626+AE626,K626),1))))</f>
        <v/>
      </c>
      <c r="AN626" s="96" t="str" cm="1">
        <f t="array" ref="AN626">IF(A626="","",IF(INDEX(Table_Methods!A:F,MATCH(G626,Table_Methods!B:B,0),1)&lt;&gt;"BKFL6","",MAX(0,ROUND(BKFL6_CEB(AC626,AE626,AO626,F626,F626,J626),1))))</f>
        <v/>
      </c>
      <c r="AO626" s="97" t="str" cm="1">
        <f t="array" ref="AO626">IF(A626="","",IF(INDEX(Table_Methods!A:F,MATCH(G626,Table_Methods!B:B,0),1)&lt;&gt;"BKFL6","",MAX(0,ROUND(BKFL6_STR_NRK(AC626,K626,V626),1))))</f>
        <v/>
      </c>
      <c r="AP626" s="96" t="str" cm="1">
        <f t="array" ref="AP626">IF(A626="","",IF(INDEX(Table_Methods!A:F,MATCH(G626,Table_Methods!B:B,0),1)&lt;&gt;"BKFL6","",MAX(0,ROUND(BKFL6_STR_RCK(AB626,F626),1))))</f>
        <v/>
      </c>
      <c r="AQ626" s="97" t="str" cm="1">
        <f t="array" ref="AQ626">IF(A626="","",IF(INDEX(Table_Methods!A:F,MATCH(G626,Table_Methods!B:B,0),1)&lt;&gt;"BKFL7","",MAX(0,ROUND(BKFL7_CEB(AC626,AD626,AR626,F626,F626,J626),1))))</f>
        <v/>
      </c>
      <c r="AR626" s="96" t="str" cm="1">
        <f t="array" ref="AR626">IF(A626="","",IF(INDEX(Table_Methods!A:F,MATCH(G626,Table_Methods!B:B,0),1)&lt;&gt;"BKFL7","",MAX(0,ROUND(BKFL7_STR_NRK(AC626,K626,V626),1))))</f>
        <v/>
      </c>
      <c r="AS626" s="96" t="str" cm="1">
        <f t="array" ref="AS626">IF(A626="","",IF(INDEX(Table_Methods!A:F,MATCH(G626,Table_Methods!B:B,0),1)&lt;&gt;"BKFL7","",MAX(0,ROUND(BKFL7_STR_RCK(AB626,F626),1))))</f>
        <v/>
      </c>
      <c r="AT626" s="97" t="str" cm="1">
        <f t="array" ref="AT626">IF(A626="","",IF(INDEX(Table_Methods!A:F,MATCH(G626,Table_Methods!B:B,0),1)&lt;&gt;"BKFL8","",MAX(0,ROUND(BKFL8_CEB(AF626,Z626,AA626),1))))</f>
        <v/>
      </c>
      <c r="AU626" s="96" t="str" cm="1">
        <f t="array" ref="AU626">IF(A626="","",IF(INDEX(Table_Methods!A:F,MATCH(G626,Table_Methods!B:B,0),1)&lt;&gt;"BKFL8","",MAX(0,ROUND(BKFL8_STR_NRK(AC626,AD626,X626,Y626,Z626),1))))</f>
        <v/>
      </c>
      <c r="AV626" s="96" t="str" cm="1">
        <f t="array" ref="AV626">IF(A626="","",IF(INDEX(Table_Methods!A:F,MATCH(G626,Table_Methods!B:B,0),1)&lt;&gt;"BKFL8","",MAX(0,ROUND(BKFL8_STR_RCK(AB626,X626),1))))</f>
        <v/>
      </c>
      <c r="AW626" s="96" t="str" cm="1">
        <f t="array" ref="AW626">IF(A626="","",IF(INDEX(Table_Methods!A:F,MATCH(G626,Table_Methods!B:B,0),1)&lt;&gt;"BKFL9","",MAX(0,ROUND(BKFL9_STR_NRK(AC626,AD626,X626,Y626,Z626),1))))</f>
        <v/>
      </c>
      <c r="AX626" s="96" t="str" cm="1">
        <f t="array" ref="AX626">IF(A626="","",IF(INDEX(Table_Methods!A:F,MATCH(G626,Table_Methods!B:B,0),1)&lt;&gt;"BKFL9","",MAX(0,ROUND(BKFL9_STR_RCK(AB626,X626),1))))</f>
        <v/>
      </c>
    </row>
    <row r="627" spans="1:50" x14ac:dyDescent="0.25">
      <c r="A627" s="82" t="str">
        <f>IF(Input!A627="","",Input!A627)</f>
        <v/>
      </c>
      <c r="B627" s="82" t="str">
        <f>IF(Input!B627="","",Input!B627)</f>
        <v/>
      </c>
      <c r="C627" s="82" t="str">
        <f>IF(Input!D627="","",Input!D627)</f>
        <v/>
      </c>
      <c r="D627" s="82" t="str">
        <f>IF(Input!E627="","",Input!E627)</f>
        <v/>
      </c>
      <c r="E627" s="82" t="str">
        <f>IF(Input!F627="","",Input!F627)</f>
        <v/>
      </c>
      <c r="F627" s="82" t="str">
        <f>IF(Input!G627="","",Input!G627)</f>
        <v/>
      </c>
      <c r="G627" s="83" t="str">
        <f>IF(Input!H627="","",Input!H627)</f>
        <v/>
      </c>
      <c r="H627" s="82" t="str">
        <f>IF(Input!I627="","",Input!I627)</f>
        <v/>
      </c>
      <c r="I627" s="82" t="str">
        <f>IF(Input!J627="","",Input!J627)</f>
        <v/>
      </c>
      <c r="J627" s="82" t="str">
        <f>IF(Input!K627="","",Input!K627)</f>
        <v/>
      </c>
      <c r="K627" s="82" t="str">
        <f>IF(Input!L627="","",Input!L627)</f>
        <v/>
      </c>
      <c r="L627" s="70" t="str">
        <f>IF(B627="","",IF(B627="Box",4,IF(AND(Project!$B$12&gt;0,ISNUMBER(Project!$B$12)),Project!$B$12,12)))</f>
        <v/>
      </c>
      <c r="M627" s="66" t="str">
        <f t="shared" si="63"/>
        <v/>
      </c>
      <c r="N627" s="66" t="str">
        <f t="shared" si="64"/>
        <v/>
      </c>
      <c r="O627" s="67" t="str" cm="1">
        <f t="array" ref="O627">IF(A627="","",ROUND(IF(B627="Circular",Circular(M627),IF(B627="Box",Box(M627,N627),Elliptical(M627,N627))),3))</f>
        <v/>
      </c>
      <c r="P627" s="66" t="str">
        <f t="shared" si="65"/>
        <v/>
      </c>
      <c r="Q627" s="66" t="str" cm="1">
        <f t="array" ref="Q627">IF(M627="","",ROUND(W(M627),2))</f>
        <v/>
      </c>
      <c r="R627" s="66" t="str" cm="1">
        <f t="array" ref="R627">IF(M627="","",ROUND(Wb(Q627,M627),2))</f>
        <v/>
      </c>
      <c r="S627" s="66" t="str" cm="1">
        <f t="array" ref="S627">IF(R627="","",ROUND(K(R627,N627,L627),2))</f>
        <v/>
      </c>
      <c r="T627" s="66" t="str" cm="1">
        <f t="array" ref="T627">IF(S627="","",ROUND(K_3(S627,P627,L627),2))</f>
        <v/>
      </c>
      <c r="U627" s="66" t="str" cm="1">
        <f t="array" ref="U627">IF(S627="","",ROUND(Wt(I627,S627,L627),2))</f>
        <v/>
      </c>
      <c r="V627" s="92" t="str" cm="1">
        <f t="array" ref="V627">IF(A627="","",MAX(ROUND(L_B2(K627,N627),2),0))</f>
        <v/>
      </c>
      <c r="W627" s="92" t="str" cm="1">
        <f t="array" ref="W627">IF(A627="","",MAX(ROUND(L_Tc(K627,I627,N627),2),0))</f>
        <v/>
      </c>
      <c r="X627" s="92" t="str" cm="1">
        <f t="array" ref="X627">IF(N627="","",ROUND(L_Vc(K627,P627,N627),2))</f>
        <v/>
      </c>
      <c r="Y627" s="92" t="str">
        <f t="shared" si="66"/>
        <v/>
      </c>
      <c r="Z627" s="92" t="str">
        <f t="shared" si="67"/>
        <v/>
      </c>
      <c r="AA627" s="92" t="str">
        <f t="shared" si="68"/>
        <v/>
      </c>
      <c r="AB627" s="76" t="str" cm="1">
        <f t="array" ref="AB627">IF(A627="","",AREA_F(IF(RIGHT(G627,4)="ment",P627,I627),R627))</f>
        <v/>
      </c>
      <c r="AC627" s="76" t="str" cm="1">
        <f t="array" ref="AC627">IF(A627="","",ROUND(AREA_BC(R627,S627,N627,O627),2))</f>
        <v/>
      </c>
      <c r="AD627" s="76" t="str">
        <f t="shared" si="69"/>
        <v/>
      </c>
      <c r="AE627" s="76" t="str" cm="1">
        <f t="array" ref="AE627">IF(A627="","",ROUND(AREA_CT(S627,U627,I627),2))</f>
        <v/>
      </c>
      <c r="AF627" s="76" t="str" cm="1">
        <f t="array" ref="AF627">IF(A627="","",ROUND(AREA_VT(T627,U627,I627,P627),2))</f>
        <v/>
      </c>
      <c r="AG627" s="96" t="str" cm="1">
        <f t="array" ref="AG627">IF(A627="","",IF(INDEX(Table_Methods!A:F,MATCH(G627,Table_Methods!B:B,0),1)&lt;&gt;"BKFL1","",MAX(0,ROUND(BKFL1_CEB(AC627,AE627,AH627,F627,F627,J627),1))))</f>
        <v/>
      </c>
      <c r="AH627" s="96" t="str" cm="1">
        <f t="array" ref="AH627">IF(A627="","",IF(INDEX(Table_Methods!A:F,MATCH(G627,Table_Methods!B:B,0),1)&lt;&gt;"BKFL1","",MAX(0,ROUND(BKFL1_STR_NRK(AC627,AE627,K627,V627,W627),1))))</f>
        <v/>
      </c>
      <c r="AI627" s="96" t="str" cm="1">
        <f t="array" ref="AI627">IF(A627="","",IF(INDEX(Table_Methods!A:F,MATCH(G627,Table_Methods!B:B,0),1)&lt;&gt;"BKFL1","",MAX(0,ROUND(BKFL1_STR_RCK(AB627,F627),1))))</f>
        <v/>
      </c>
      <c r="AJ627" s="96" t="str" cm="1">
        <f t="array" ref="AJ627">IF(A627="","",IF(INDEX(Table_Methods!A:F,MATCH(G627,Table_Methods!B:B,0),1)&lt;&gt;"BKFL2","",MAX(0,ROUND(BKFL2_CEB(AC627,AD627,AK627,F627,F627,J627),1))))</f>
        <v/>
      </c>
      <c r="AK627" s="96" t="str" cm="1">
        <f t="array" ref="AK627">IF(A627="","",IF(INDEX(Table_Methods!A:F,MATCH(G627,Table_Methods!B:B,0),1)&lt;&gt;"BKFL2","",MAX(0,ROUND(BKFL2_STR_NRK(AC627,AD627,K627,V627,X627),1))))</f>
        <v/>
      </c>
      <c r="AL627" s="96" t="str" cm="1">
        <f t="array" ref="AL627">IF(A627="","",IF(INDEX(Table_Methods!A:F,MATCH(G627,Table_Methods!B:B,0),1)&lt;&gt;"BKFL2","",MAX(0,ROUND(BKFL2_STR_RCK(AB627,F627),1))))</f>
        <v/>
      </c>
      <c r="AM627" s="96" t="str" cm="1">
        <f t="array" ref="AM627">IF(A627="","",IF(INDEX(Table_Methods!A:F,MATCH(G627,Table_Methods!B:B,0),1)&lt;&gt;"BKFL3","",MAX(0,ROUND(BKFL3_STR(AC627+AE627,K627),1))))</f>
        <v/>
      </c>
      <c r="AN627" s="96" t="str" cm="1">
        <f t="array" ref="AN627">IF(A627="","",IF(INDEX(Table_Methods!A:F,MATCH(G627,Table_Methods!B:B,0),1)&lt;&gt;"BKFL6","",MAX(0,ROUND(BKFL6_CEB(AC627,AE627,AO627,F627,F627,J627),1))))</f>
        <v/>
      </c>
      <c r="AO627" s="97" t="str" cm="1">
        <f t="array" ref="AO627">IF(A627="","",IF(INDEX(Table_Methods!A:F,MATCH(G627,Table_Methods!B:B,0),1)&lt;&gt;"BKFL6","",MAX(0,ROUND(BKFL6_STR_NRK(AC627,K627,V627),1))))</f>
        <v/>
      </c>
      <c r="AP627" s="96" t="str" cm="1">
        <f t="array" ref="AP627">IF(A627="","",IF(INDEX(Table_Methods!A:F,MATCH(G627,Table_Methods!B:B,0),1)&lt;&gt;"BKFL6","",MAX(0,ROUND(BKFL6_STR_RCK(AB627,F627),1))))</f>
        <v/>
      </c>
      <c r="AQ627" s="97" t="str" cm="1">
        <f t="array" ref="AQ627">IF(A627="","",IF(INDEX(Table_Methods!A:F,MATCH(G627,Table_Methods!B:B,0),1)&lt;&gt;"BKFL7","",MAX(0,ROUND(BKFL7_CEB(AC627,AD627,AR627,F627,F627,J627),1))))</f>
        <v/>
      </c>
      <c r="AR627" s="96" t="str" cm="1">
        <f t="array" ref="AR627">IF(A627="","",IF(INDEX(Table_Methods!A:F,MATCH(G627,Table_Methods!B:B,0),1)&lt;&gt;"BKFL7","",MAX(0,ROUND(BKFL7_STR_NRK(AC627,K627,V627),1))))</f>
        <v/>
      </c>
      <c r="AS627" s="96" t="str" cm="1">
        <f t="array" ref="AS627">IF(A627="","",IF(INDEX(Table_Methods!A:F,MATCH(G627,Table_Methods!B:B,0),1)&lt;&gt;"BKFL7","",MAX(0,ROUND(BKFL7_STR_RCK(AB627,F627),1))))</f>
        <v/>
      </c>
      <c r="AT627" s="97" t="str" cm="1">
        <f t="array" ref="AT627">IF(A627="","",IF(INDEX(Table_Methods!A:F,MATCH(G627,Table_Methods!B:B,0),1)&lt;&gt;"BKFL8","",MAX(0,ROUND(BKFL8_CEB(AF627,Z627,AA627),1))))</f>
        <v/>
      </c>
      <c r="AU627" s="96" t="str" cm="1">
        <f t="array" ref="AU627">IF(A627="","",IF(INDEX(Table_Methods!A:F,MATCH(G627,Table_Methods!B:B,0),1)&lt;&gt;"BKFL8","",MAX(0,ROUND(BKFL8_STR_NRK(AC627,AD627,X627,Y627,Z627),1))))</f>
        <v/>
      </c>
      <c r="AV627" s="96" t="str" cm="1">
        <f t="array" ref="AV627">IF(A627="","",IF(INDEX(Table_Methods!A:F,MATCH(G627,Table_Methods!B:B,0),1)&lt;&gt;"BKFL8","",MAX(0,ROUND(BKFL8_STR_RCK(AB627,X627),1))))</f>
        <v/>
      </c>
      <c r="AW627" s="96" t="str" cm="1">
        <f t="array" ref="AW627">IF(A627="","",IF(INDEX(Table_Methods!A:F,MATCH(G627,Table_Methods!B:B,0),1)&lt;&gt;"BKFL9","",MAX(0,ROUND(BKFL9_STR_NRK(AC627,AD627,X627,Y627,Z627),1))))</f>
        <v/>
      </c>
      <c r="AX627" s="96" t="str" cm="1">
        <f t="array" ref="AX627">IF(A627="","",IF(INDEX(Table_Methods!A:F,MATCH(G627,Table_Methods!B:B,0),1)&lt;&gt;"BKFL9","",MAX(0,ROUND(BKFL9_STR_RCK(AB627,X627),1))))</f>
        <v/>
      </c>
    </row>
    <row r="628" spans="1:50" x14ac:dyDescent="0.25">
      <c r="A628" s="82" t="str">
        <f>IF(Input!A628="","",Input!A628)</f>
        <v/>
      </c>
      <c r="B628" s="82" t="str">
        <f>IF(Input!B628="","",Input!B628)</f>
        <v/>
      </c>
      <c r="C628" s="82" t="str">
        <f>IF(Input!D628="","",Input!D628)</f>
        <v/>
      </c>
      <c r="D628" s="82" t="str">
        <f>IF(Input!E628="","",Input!E628)</f>
        <v/>
      </c>
      <c r="E628" s="82" t="str">
        <f>IF(Input!F628="","",Input!F628)</f>
        <v/>
      </c>
      <c r="F628" s="82" t="str">
        <f>IF(Input!G628="","",Input!G628)</f>
        <v/>
      </c>
      <c r="G628" s="83" t="str">
        <f>IF(Input!H628="","",Input!H628)</f>
        <v/>
      </c>
      <c r="H628" s="82" t="str">
        <f>IF(Input!I628="","",Input!I628)</f>
        <v/>
      </c>
      <c r="I628" s="82" t="str">
        <f>IF(Input!J628="","",Input!J628)</f>
        <v/>
      </c>
      <c r="J628" s="82" t="str">
        <f>IF(Input!K628="","",Input!K628)</f>
        <v/>
      </c>
      <c r="K628" s="82" t="str">
        <f>IF(Input!L628="","",Input!L628)</f>
        <v/>
      </c>
      <c r="L628" s="70" t="str">
        <f>IF(B628="","",IF(B628="Box",4,IF(AND(Project!$B$12&gt;0,ISNUMBER(Project!$B$12)),Project!$B$12,12)))</f>
        <v/>
      </c>
      <c r="M628" s="66" t="str">
        <f t="shared" si="63"/>
        <v/>
      </c>
      <c r="N628" s="66" t="str">
        <f t="shared" si="64"/>
        <v/>
      </c>
      <c r="O628" s="67" t="str" cm="1">
        <f t="array" ref="O628">IF(A628="","",ROUND(IF(B628="Circular",Circular(M628),IF(B628="Box",Box(M628,N628),Elliptical(M628,N628))),3))</f>
        <v/>
      </c>
      <c r="P628" s="66" t="str">
        <f t="shared" si="65"/>
        <v/>
      </c>
      <c r="Q628" s="66" t="str" cm="1">
        <f t="array" ref="Q628">IF(M628="","",ROUND(W(M628),2))</f>
        <v/>
      </c>
      <c r="R628" s="66" t="str" cm="1">
        <f t="array" ref="R628">IF(M628="","",ROUND(Wb(Q628,M628),2))</f>
        <v/>
      </c>
      <c r="S628" s="66" t="str" cm="1">
        <f t="array" ref="S628">IF(R628="","",ROUND(K(R628,N628,L628),2))</f>
        <v/>
      </c>
      <c r="T628" s="66" t="str" cm="1">
        <f t="array" ref="T628">IF(S628="","",ROUND(K_3(S628,P628,L628),2))</f>
        <v/>
      </c>
      <c r="U628" s="66" t="str" cm="1">
        <f t="array" ref="U628">IF(S628="","",ROUND(Wt(I628,S628,L628),2))</f>
        <v/>
      </c>
      <c r="V628" s="92" t="str" cm="1">
        <f t="array" ref="V628">IF(A628="","",MAX(ROUND(L_B2(K628,N628),2),0))</f>
        <v/>
      </c>
      <c r="W628" s="92" t="str" cm="1">
        <f t="array" ref="W628">IF(A628="","",MAX(ROUND(L_Tc(K628,I628,N628),2),0))</f>
        <v/>
      </c>
      <c r="X628" s="92" t="str" cm="1">
        <f t="array" ref="X628">IF(N628="","",ROUND(L_Vc(K628,P628,N628),2))</f>
        <v/>
      </c>
      <c r="Y628" s="92" t="str">
        <f t="shared" si="66"/>
        <v/>
      </c>
      <c r="Z628" s="92" t="str">
        <f t="shared" si="67"/>
        <v/>
      </c>
      <c r="AA628" s="92" t="str">
        <f t="shared" si="68"/>
        <v/>
      </c>
      <c r="AB628" s="76" t="str" cm="1">
        <f t="array" ref="AB628">IF(A628="","",AREA_F(IF(RIGHT(G628,4)="ment",P628,I628),R628))</f>
        <v/>
      </c>
      <c r="AC628" s="76" t="str" cm="1">
        <f t="array" ref="AC628">IF(A628="","",ROUND(AREA_BC(R628,S628,N628,O628),2))</f>
        <v/>
      </c>
      <c r="AD628" s="76" t="str">
        <f t="shared" si="69"/>
        <v/>
      </c>
      <c r="AE628" s="76" t="str" cm="1">
        <f t="array" ref="AE628">IF(A628="","",ROUND(AREA_CT(S628,U628,I628),2))</f>
        <v/>
      </c>
      <c r="AF628" s="76" t="str" cm="1">
        <f t="array" ref="AF628">IF(A628="","",ROUND(AREA_VT(T628,U628,I628,P628),2))</f>
        <v/>
      </c>
      <c r="AG628" s="96" t="str" cm="1">
        <f t="array" ref="AG628">IF(A628="","",IF(INDEX(Table_Methods!A:F,MATCH(G628,Table_Methods!B:B,0),1)&lt;&gt;"BKFL1","",MAX(0,ROUND(BKFL1_CEB(AC628,AE628,AH628,F628,F628,J628),1))))</f>
        <v/>
      </c>
      <c r="AH628" s="96" t="str" cm="1">
        <f t="array" ref="AH628">IF(A628="","",IF(INDEX(Table_Methods!A:F,MATCH(G628,Table_Methods!B:B,0),1)&lt;&gt;"BKFL1","",MAX(0,ROUND(BKFL1_STR_NRK(AC628,AE628,K628,V628,W628),1))))</f>
        <v/>
      </c>
      <c r="AI628" s="96" t="str" cm="1">
        <f t="array" ref="AI628">IF(A628="","",IF(INDEX(Table_Methods!A:F,MATCH(G628,Table_Methods!B:B,0),1)&lt;&gt;"BKFL1","",MAX(0,ROUND(BKFL1_STR_RCK(AB628,F628),1))))</f>
        <v/>
      </c>
      <c r="AJ628" s="96" t="str" cm="1">
        <f t="array" ref="AJ628">IF(A628="","",IF(INDEX(Table_Methods!A:F,MATCH(G628,Table_Methods!B:B,0),1)&lt;&gt;"BKFL2","",MAX(0,ROUND(BKFL2_CEB(AC628,AD628,AK628,F628,F628,J628),1))))</f>
        <v/>
      </c>
      <c r="AK628" s="96" t="str" cm="1">
        <f t="array" ref="AK628">IF(A628="","",IF(INDEX(Table_Methods!A:F,MATCH(G628,Table_Methods!B:B,0),1)&lt;&gt;"BKFL2","",MAX(0,ROUND(BKFL2_STR_NRK(AC628,AD628,K628,V628,X628),1))))</f>
        <v/>
      </c>
      <c r="AL628" s="96" t="str" cm="1">
        <f t="array" ref="AL628">IF(A628="","",IF(INDEX(Table_Methods!A:F,MATCH(G628,Table_Methods!B:B,0),1)&lt;&gt;"BKFL2","",MAX(0,ROUND(BKFL2_STR_RCK(AB628,F628),1))))</f>
        <v/>
      </c>
      <c r="AM628" s="96" t="str" cm="1">
        <f t="array" ref="AM628">IF(A628="","",IF(INDEX(Table_Methods!A:F,MATCH(G628,Table_Methods!B:B,0),1)&lt;&gt;"BKFL3","",MAX(0,ROUND(BKFL3_STR(AC628+AE628,K628),1))))</f>
        <v/>
      </c>
      <c r="AN628" s="96" t="str" cm="1">
        <f t="array" ref="AN628">IF(A628="","",IF(INDEX(Table_Methods!A:F,MATCH(G628,Table_Methods!B:B,0),1)&lt;&gt;"BKFL6","",MAX(0,ROUND(BKFL6_CEB(AC628,AE628,AO628,F628,F628,J628),1))))</f>
        <v/>
      </c>
      <c r="AO628" s="97" t="str" cm="1">
        <f t="array" ref="AO628">IF(A628="","",IF(INDEX(Table_Methods!A:F,MATCH(G628,Table_Methods!B:B,0),1)&lt;&gt;"BKFL6","",MAX(0,ROUND(BKFL6_STR_NRK(AC628,K628,V628),1))))</f>
        <v/>
      </c>
      <c r="AP628" s="96" t="str" cm="1">
        <f t="array" ref="AP628">IF(A628="","",IF(INDEX(Table_Methods!A:F,MATCH(G628,Table_Methods!B:B,0),1)&lt;&gt;"BKFL6","",MAX(0,ROUND(BKFL6_STR_RCK(AB628,F628),1))))</f>
        <v/>
      </c>
      <c r="AQ628" s="97" t="str" cm="1">
        <f t="array" ref="AQ628">IF(A628="","",IF(INDEX(Table_Methods!A:F,MATCH(G628,Table_Methods!B:B,0),1)&lt;&gt;"BKFL7","",MAX(0,ROUND(BKFL7_CEB(AC628,AD628,AR628,F628,F628,J628),1))))</f>
        <v/>
      </c>
      <c r="AR628" s="96" t="str" cm="1">
        <f t="array" ref="AR628">IF(A628="","",IF(INDEX(Table_Methods!A:F,MATCH(G628,Table_Methods!B:B,0),1)&lt;&gt;"BKFL7","",MAX(0,ROUND(BKFL7_STR_NRK(AC628,K628,V628),1))))</f>
        <v/>
      </c>
      <c r="AS628" s="96" t="str" cm="1">
        <f t="array" ref="AS628">IF(A628="","",IF(INDEX(Table_Methods!A:F,MATCH(G628,Table_Methods!B:B,0),1)&lt;&gt;"BKFL7","",MAX(0,ROUND(BKFL7_STR_RCK(AB628,F628),1))))</f>
        <v/>
      </c>
      <c r="AT628" s="97" t="str" cm="1">
        <f t="array" ref="AT628">IF(A628="","",IF(INDEX(Table_Methods!A:F,MATCH(G628,Table_Methods!B:B,0),1)&lt;&gt;"BKFL8","",MAX(0,ROUND(BKFL8_CEB(AF628,Z628,AA628),1))))</f>
        <v/>
      </c>
      <c r="AU628" s="96" t="str" cm="1">
        <f t="array" ref="AU628">IF(A628="","",IF(INDEX(Table_Methods!A:F,MATCH(G628,Table_Methods!B:B,0),1)&lt;&gt;"BKFL8","",MAX(0,ROUND(BKFL8_STR_NRK(AC628,AD628,X628,Y628,Z628),1))))</f>
        <v/>
      </c>
      <c r="AV628" s="96" t="str" cm="1">
        <f t="array" ref="AV628">IF(A628="","",IF(INDEX(Table_Methods!A:F,MATCH(G628,Table_Methods!B:B,0),1)&lt;&gt;"BKFL8","",MAX(0,ROUND(BKFL8_STR_RCK(AB628,X628),1))))</f>
        <v/>
      </c>
      <c r="AW628" s="96" t="str" cm="1">
        <f t="array" ref="AW628">IF(A628="","",IF(INDEX(Table_Methods!A:F,MATCH(G628,Table_Methods!B:B,0),1)&lt;&gt;"BKFL9","",MAX(0,ROUND(BKFL9_STR_NRK(AC628,AD628,X628,Y628,Z628),1))))</f>
        <v/>
      </c>
      <c r="AX628" s="96" t="str" cm="1">
        <f t="array" ref="AX628">IF(A628="","",IF(INDEX(Table_Methods!A:F,MATCH(G628,Table_Methods!B:B,0),1)&lt;&gt;"BKFL9","",MAX(0,ROUND(BKFL9_STR_RCK(AB628,X628),1))))</f>
        <v/>
      </c>
    </row>
    <row r="629" spans="1:50" x14ac:dyDescent="0.25">
      <c r="A629" s="82" t="str">
        <f>IF(Input!A629="","",Input!A629)</f>
        <v/>
      </c>
      <c r="B629" s="82" t="str">
        <f>IF(Input!B629="","",Input!B629)</f>
        <v/>
      </c>
      <c r="C629" s="82" t="str">
        <f>IF(Input!D629="","",Input!D629)</f>
        <v/>
      </c>
      <c r="D629" s="82" t="str">
        <f>IF(Input!E629="","",Input!E629)</f>
        <v/>
      </c>
      <c r="E629" s="82" t="str">
        <f>IF(Input!F629="","",Input!F629)</f>
        <v/>
      </c>
      <c r="F629" s="82" t="str">
        <f>IF(Input!G629="","",Input!G629)</f>
        <v/>
      </c>
      <c r="G629" s="83" t="str">
        <f>IF(Input!H629="","",Input!H629)</f>
        <v/>
      </c>
      <c r="H629" s="82" t="str">
        <f>IF(Input!I629="","",Input!I629)</f>
        <v/>
      </c>
      <c r="I629" s="82" t="str">
        <f>IF(Input!J629="","",Input!J629)</f>
        <v/>
      </c>
      <c r="J629" s="82" t="str">
        <f>IF(Input!K629="","",Input!K629)</f>
        <v/>
      </c>
      <c r="K629" s="82" t="str">
        <f>IF(Input!L629="","",Input!L629)</f>
        <v/>
      </c>
      <c r="L629" s="70" t="str">
        <f>IF(B629="","",IF(B629="Box",4,IF(AND(Project!$B$12&gt;0,ISNUMBER(Project!$B$12)),Project!$B$12,12)))</f>
        <v/>
      </c>
      <c r="M629" s="66" t="str">
        <f t="shared" si="63"/>
        <v/>
      </c>
      <c r="N629" s="66" t="str">
        <f t="shared" si="64"/>
        <v/>
      </c>
      <c r="O629" s="67" t="str" cm="1">
        <f t="array" ref="O629">IF(A629="","",ROUND(IF(B629="Circular",Circular(M629),IF(B629="Box",Box(M629,N629),Elliptical(M629,N629))),3))</f>
        <v/>
      </c>
      <c r="P629" s="66" t="str">
        <f t="shared" si="65"/>
        <v/>
      </c>
      <c r="Q629" s="66" t="str" cm="1">
        <f t="array" ref="Q629">IF(M629="","",ROUND(W(M629),2))</f>
        <v/>
      </c>
      <c r="R629" s="66" t="str" cm="1">
        <f t="array" ref="R629">IF(M629="","",ROUND(Wb(Q629,M629),2))</f>
        <v/>
      </c>
      <c r="S629" s="66" t="str" cm="1">
        <f t="array" ref="S629">IF(R629="","",ROUND(K(R629,N629,L629),2))</f>
        <v/>
      </c>
      <c r="T629" s="66" t="str" cm="1">
        <f t="array" ref="T629">IF(S629="","",ROUND(K_3(S629,P629,L629),2))</f>
        <v/>
      </c>
      <c r="U629" s="66" t="str" cm="1">
        <f t="array" ref="U629">IF(S629="","",ROUND(Wt(I629,S629,L629),2))</f>
        <v/>
      </c>
      <c r="V629" s="92" t="str" cm="1">
        <f t="array" ref="V629">IF(A629="","",MAX(ROUND(L_B2(K629,N629),2),0))</f>
        <v/>
      </c>
      <c r="W629" s="92" t="str" cm="1">
        <f t="array" ref="W629">IF(A629="","",MAX(ROUND(L_Tc(K629,I629,N629),2),0))</f>
        <v/>
      </c>
      <c r="X629" s="92" t="str" cm="1">
        <f t="array" ref="X629">IF(N629="","",ROUND(L_Vc(K629,P629,N629),2))</f>
        <v/>
      </c>
      <c r="Y629" s="92" t="str">
        <f t="shared" si="66"/>
        <v/>
      </c>
      <c r="Z629" s="92" t="str">
        <f t="shared" si="67"/>
        <v/>
      </c>
      <c r="AA629" s="92" t="str">
        <f t="shared" si="68"/>
        <v/>
      </c>
      <c r="AB629" s="76" t="str" cm="1">
        <f t="array" ref="AB629">IF(A629="","",AREA_F(IF(RIGHT(G629,4)="ment",P629,I629),R629))</f>
        <v/>
      </c>
      <c r="AC629" s="76" t="str" cm="1">
        <f t="array" ref="AC629">IF(A629="","",ROUND(AREA_BC(R629,S629,N629,O629),2))</f>
        <v/>
      </c>
      <c r="AD629" s="76" t="str">
        <f t="shared" si="69"/>
        <v/>
      </c>
      <c r="AE629" s="76" t="str" cm="1">
        <f t="array" ref="AE629">IF(A629="","",ROUND(AREA_CT(S629,U629,I629),2))</f>
        <v/>
      </c>
      <c r="AF629" s="76" t="str" cm="1">
        <f t="array" ref="AF629">IF(A629="","",ROUND(AREA_VT(T629,U629,I629,P629),2))</f>
        <v/>
      </c>
      <c r="AG629" s="96" t="str" cm="1">
        <f t="array" ref="AG629">IF(A629="","",IF(INDEX(Table_Methods!A:F,MATCH(G629,Table_Methods!B:B,0),1)&lt;&gt;"BKFL1","",MAX(0,ROUND(BKFL1_CEB(AC629,AE629,AH629,F629,F629,J629),1))))</f>
        <v/>
      </c>
      <c r="AH629" s="96" t="str" cm="1">
        <f t="array" ref="AH629">IF(A629="","",IF(INDEX(Table_Methods!A:F,MATCH(G629,Table_Methods!B:B,0),1)&lt;&gt;"BKFL1","",MAX(0,ROUND(BKFL1_STR_NRK(AC629,AE629,K629,V629,W629),1))))</f>
        <v/>
      </c>
      <c r="AI629" s="96" t="str" cm="1">
        <f t="array" ref="AI629">IF(A629="","",IF(INDEX(Table_Methods!A:F,MATCH(G629,Table_Methods!B:B,0),1)&lt;&gt;"BKFL1","",MAX(0,ROUND(BKFL1_STR_RCK(AB629,F629),1))))</f>
        <v/>
      </c>
      <c r="AJ629" s="96" t="str" cm="1">
        <f t="array" ref="AJ629">IF(A629="","",IF(INDEX(Table_Methods!A:F,MATCH(G629,Table_Methods!B:B,0),1)&lt;&gt;"BKFL2","",MAX(0,ROUND(BKFL2_CEB(AC629,AD629,AK629,F629,F629,J629),1))))</f>
        <v/>
      </c>
      <c r="AK629" s="96" t="str" cm="1">
        <f t="array" ref="AK629">IF(A629="","",IF(INDEX(Table_Methods!A:F,MATCH(G629,Table_Methods!B:B,0),1)&lt;&gt;"BKFL2","",MAX(0,ROUND(BKFL2_STR_NRK(AC629,AD629,K629,V629,X629),1))))</f>
        <v/>
      </c>
      <c r="AL629" s="96" t="str" cm="1">
        <f t="array" ref="AL629">IF(A629="","",IF(INDEX(Table_Methods!A:F,MATCH(G629,Table_Methods!B:B,0),1)&lt;&gt;"BKFL2","",MAX(0,ROUND(BKFL2_STR_RCK(AB629,F629),1))))</f>
        <v/>
      </c>
      <c r="AM629" s="96" t="str" cm="1">
        <f t="array" ref="AM629">IF(A629="","",IF(INDEX(Table_Methods!A:F,MATCH(G629,Table_Methods!B:B,0),1)&lt;&gt;"BKFL3","",MAX(0,ROUND(BKFL3_STR(AC629+AE629,K629),1))))</f>
        <v/>
      </c>
      <c r="AN629" s="96" t="str" cm="1">
        <f t="array" ref="AN629">IF(A629="","",IF(INDEX(Table_Methods!A:F,MATCH(G629,Table_Methods!B:B,0),1)&lt;&gt;"BKFL6","",MAX(0,ROUND(BKFL6_CEB(AC629,AE629,AO629,F629,F629,J629),1))))</f>
        <v/>
      </c>
      <c r="AO629" s="97" t="str" cm="1">
        <f t="array" ref="AO629">IF(A629="","",IF(INDEX(Table_Methods!A:F,MATCH(G629,Table_Methods!B:B,0),1)&lt;&gt;"BKFL6","",MAX(0,ROUND(BKFL6_STR_NRK(AC629,K629,V629),1))))</f>
        <v/>
      </c>
      <c r="AP629" s="96" t="str" cm="1">
        <f t="array" ref="AP629">IF(A629="","",IF(INDEX(Table_Methods!A:F,MATCH(G629,Table_Methods!B:B,0),1)&lt;&gt;"BKFL6","",MAX(0,ROUND(BKFL6_STR_RCK(AB629,F629),1))))</f>
        <v/>
      </c>
      <c r="AQ629" s="97" t="str" cm="1">
        <f t="array" ref="AQ629">IF(A629="","",IF(INDEX(Table_Methods!A:F,MATCH(G629,Table_Methods!B:B,0),1)&lt;&gt;"BKFL7","",MAX(0,ROUND(BKFL7_CEB(AC629,AD629,AR629,F629,F629,J629),1))))</f>
        <v/>
      </c>
      <c r="AR629" s="96" t="str" cm="1">
        <f t="array" ref="AR629">IF(A629="","",IF(INDEX(Table_Methods!A:F,MATCH(G629,Table_Methods!B:B,0),1)&lt;&gt;"BKFL7","",MAX(0,ROUND(BKFL7_STR_NRK(AC629,K629,V629),1))))</f>
        <v/>
      </c>
      <c r="AS629" s="96" t="str" cm="1">
        <f t="array" ref="AS629">IF(A629="","",IF(INDEX(Table_Methods!A:F,MATCH(G629,Table_Methods!B:B,0),1)&lt;&gt;"BKFL7","",MAX(0,ROUND(BKFL7_STR_RCK(AB629,F629),1))))</f>
        <v/>
      </c>
      <c r="AT629" s="97" t="str" cm="1">
        <f t="array" ref="AT629">IF(A629="","",IF(INDEX(Table_Methods!A:F,MATCH(G629,Table_Methods!B:B,0),1)&lt;&gt;"BKFL8","",MAX(0,ROUND(BKFL8_CEB(AF629,Z629,AA629),1))))</f>
        <v/>
      </c>
      <c r="AU629" s="96" t="str" cm="1">
        <f t="array" ref="AU629">IF(A629="","",IF(INDEX(Table_Methods!A:F,MATCH(G629,Table_Methods!B:B,0),1)&lt;&gt;"BKFL8","",MAX(0,ROUND(BKFL8_STR_NRK(AC629,AD629,X629,Y629,Z629),1))))</f>
        <v/>
      </c>
      <c r="AV629" s="96" t="str" cm="1">
        <f t="array" ref="AV629">IF(A629="","",IF(INDEX(Table_Methods!A:F,MATCH(G629,Table_Methods!B:B,0),1)&lt;&gt;"BKFL8","",MAX(0,ROUND(BKFL8_STR_RCK(AB629,X629),1))))</f>
        <v/>
      </c>
      <c r="AW629" s="96" t="str" cm="1">
        <f t="array" ref="AW629">IF(A629="","",IF(INDEX(Table_Methods!A:F,MATCH(G629,Table_Methods!B:B,0),1)&lt;&gt;"BKFL9","",MAX(0,ROUND(BKFL9_STR_NRK(AC629,AD629,X629,Y629,Z629),1))))</f>
        <v/>
      </c>
      <c r="AX629" s="96" t="str" cm="1">
        <f t="array" ref="AX629">IF(A629="","",IF(INDEX(Table_Methods!A:F,MATCH(G629,Table_Methods!B:B,0),1)&lt;&gt;"BKFL9","",MAX(0,ROUND(BKFL9_STR_RCK(AB629,X629),1))))</f>
        <v/>
      </c>
    </row>
    <row r="630" spans="1:50" x14ac:dyDescent="0.25">
      <c r="A630" s="82" t="str">
        <f>IF(Input!A630="","",Input!A630)</f>
        <v/>
      </c>
      <c r="B630" s="82" t="str">
        <f>IF(Input!B630="","",Input!B630)</f>
        <v/>
      </c>
      <c r="C630" s="82" t="str">
        <f>IF(Input!D630="","",Input!D630)</f>
        <v/>
      </c>
      <c r="D630" s="82" t="str">
        <f>IF(Input!E630="","",Input!E630)</f>
        <v/>
      </c>
      <c r="E630" s="82" t="str">
        <f>IF(Input!F630="","",Input!F630)</f>
        <v/>
      </c>
      <c r="F630" s="82" t="str">
        <f>IF(Input!G630="","",Input!G630)</f>
        <v/>
      </c>
      <c r="G630" s="83" t="str">
        <f>IF(Input!H630="","",Input!H630)</f>
        <v/>
      </c>
      <c r="H630" s="82" t="str">
        <f>IF(Input!I630="","",Input!I630)</f>
        <v/>
      </c>
      <c r="I630" s="82" t="str">
        <f>IF(Input!J630="","",Input!J630)</f>
        <v/>
      </c>
      <c r="J630" s="82" t="str">
        <f>IF(Input!K630="","",Input!K630)</f>
        <v/>
      </c>
      <c r="K630" s="82" t="str">
        <f>IF(Input!L630="","",Input!L630)</f>
        <v/>
      </c>
      <c r="L630" s="70" t="str">
        <f>IF(B630="","",IF(B630="Box",4,IF(AND(Project!$B$12&gt;0,ISNUMBER(Project!$B$12)),Project!$B$12,12)))</f>
        <v/>
      </c>
      <c r="M630" s="66" t="str">
        <f t="shared" si="63"/>
        <v/>
      </c>
      <c r="N630" s="66" t="str">
        <f t="shared" si="64"/>
        <v/>
      </c>
      <c r="O630" s="67" t="str" cm="1">
        <f t="array" ref="O630">IF(A630="","",ROUND(IF(B630="Circular",Circular(M630),IF(B630="Box",Box(M630,N630),Elliptical(M630,N630))),3))</f>
        <v/>
      </c>
      <c r="P630" s="66" t="str">
        <f t="shared" si="65"/>
        <v/>
      </c>
      <c r="Q630" s="66" t="str" cm="1">
        <f t="array" ref="Q630">IF(M630="","",ROUND(W(M630),2))</f>
        <v/>
      </c>
      <c r="R630" s="66" t="str" cm="1">
        <f t="array" ref="R630">IF(M630="","",ROUND(Wb(Q630,M630),2))</f>
        <v/>
      </c>
      <c r="S630" s="66" t="str" cm="1">
        <f t="array" ref="S630">IF(R630="","",ROUND(K(R630,N630,L630),2))</f>
        <v/>
      </c>
      <c r="T630" s="66" t="str" cm="1">
        <f t="array" ref="T630">IF(S630="","",ROUND(K_3(S630,P630,L630),2))</f>
        <v/>
      </c>
      <c r="U630" s="66" t="str" cm="1">
        <f t="array" ref="U630">IF(S630="","",ROUND(Wt(I630,S630,L630),2))</f>
        <v/>
      </c>
      <c r="V630" s="92" t="str" cm="1">
        <f t="array" ref="V630">IF(A630="","",MAX(ROUND(L_B2(K630,N630),2),0))</f>
        <v/>
      </c>
      <c r="W630" s="92" t="str" cm="1">
        <f t="array" ref="W630">IF(A630="","",MAX(ROUND(L_Tc(K630,I630,N630),2),0))</f>
        <v/>
      </c>
      <c r="X630" s="92" t="str" cm="1">
        <f t="array" ref="X630">IF(N630="","",ROUND(L_Vc(K630,P630,N630),2))</f>
        <v/>
      </c>
      <c r="Y630" s="92" t="str">
        <f t="shared" si="66"/>
        <v/>
      </c>
      <c r="Z630" s="92" t="str">
        <f t="shared" si="67"/>
        <v/>
      </c>
      <c r="AA630" s="92" t="str">
        <f t="shared" si="68"/>
        <v/>
      </c>
      <c r="AB630" s="76" t="str" cm="1">
        <f t="array" ref="AB630">IF(A630="","",AREA_F(IF(RIGHT(G630,4)="ment",P630,I630),R630))</f>
        <v/>
      </c>
      <c r="AC630" s="76" t="str" cm="1">
        <f t="array" ref="AC630">IF(A630="","",ROUND(AREA_BC(R630,S630,N630,O630),2))</f>
        <v/>
      </c>
      <c r="AD630" s="76" t="str">
        <f t="shared" si="69"/>
        <v/>
      </c>
      <c r="AE630" s="76" t="str" cm="1">
        <f t="array" ref="AE630">IF(A630="","",ROUND(AREA_CT(S630,U630,I630),2))</f>
        <v/>
      </c>
      <c r="AF630" s="76" t="str" cm="1">
        <f t="array" ref="AF630">IF(A630="","",ROUND(AREA_VT(T630,U630,I630,P630),2))</f>
        <v/>
      </c>
      <c r="AG630" s="96" t="str" cm="1">
        <f t="array" ref="AG630">IF(A630="","",IF(INDEX(Table_Methods!A:F,MATCH(G630,Table_Methods!B:B,0),1)&lt;&gt;"BKFL1","",MAX(0,ROUND(BKFL1_CEB(AC630,AE630,AH630,F630,F630,J630),1))))</f>
        <v/>
      </c>
      <c r="AH630" s="96" t="str" cm="1">
        <f t="array" ref="AH630">IF(A630="","",IF(INDEX(Table_Methods!A:F,MATCH(G630,Table_Methods!B:B,0),1)&lt;&gt;"BKFL1","",MAX(0,ROUND(BKFL1_STR_NRK(AC630,AE630,K630,V630,W630),1))))</f>
        <v/>
      </c>
      <c r="AI630" s="96" t="str" cm="1">
        <f t="array" ref="AI630">IF(A630="","",IF(INDEX(Table_Methods!A:F,MATCH(G630,Table_Methods!B:B,0),1)&lt;&gt;"BKFL1","",MAX(0,ROUND(BKFL1_STR_RCK(AB630,F630),1))))</f>
        <v/>
      </c>
      <c r="AJ630" s="96" t="str" cm="1">
        <f t="array" ref="AJ630">IF(A630="","",IF(INDEX(Table_Methods!A:F,MATCH(G630,Table_Methods!B:B,0),1)&lt;&gt;"BKFL2","",MAX(0,ROUND(BKFL2_CEB(AC630,AD630,AK630,F630,F630,J630),1))))</f>
        <v/>
      </c>
      <c r="AK630" s="96" t="str" cm="1">
        <f t="array" ref="AK630">IF(A630="","",IF(INDEX(Table_Methods!A:F,MATCH(G630,Table_Methods!B:B,0),1)&lt;&gt;"BKFL2","",MAX(0,ROUND(BKFL2_STR_NRK(AC630,AD630,K630,V630,X630),1))))</f>
        <v/>
      </c>
      <c r="AL630" s="96" t="str" cm="1">
        <f t="array" ref="AL630">IF(A630="","",IF(INDEX(Table_Methods!A:F,MATCH(G630,Table_Methods!B:B,0),1)&lt;&gt;"BKFL2","",MAX(0,ROUND(BKFL2_STR_RCK(AB630,F630),1))))</f>
        <v/>
      </c>
      <c r="AM630" s="96" t="str" cm="1">
        <f t="array" ref="AM630">IF(A630="","",IF(INDEX(Table_Methods!A:F,MATCH(G630,Table_Methods!B:B,0),1)&lt;&gt;"BKFL3","",MAX(0,ROUND(BKFL3_STR(AC630+AE630,K630),1))))</f>
        <v/>
      </c>
      <c r="AN630" s="96" t="str" cm="1">
        <f t="array" ref="AN630">IF(A630="","",IF(INDEX(Table_Methods!A:F,MATCH(G630,Table_Methods!B:B,0),1)&lt;&gt;"BKFL6","",MAX(0,ROUND(BKFL6_CEB(AC630,AE630,AO630,F630,F630,J630),1))))</f>
        <v/>
      </c>
      <c r="AO630" s="97" t="str" cm="1">
        <f t="array" ref="AO630">IF(A630="","",IF(INDEX(Table_Methods!A:F,MATCH(G630,Table_Methods!B:B,0),1)&lt;&gt;"BKFL6","",MAX(0,ROUND(BKFL6_STR_NRK(AC630,K630,V630),1))))</f>
        <v/>
      </c>
      <c r="AP630" s="96" t="str" cm="1">
        <f t="array" ref="AP630">IF(A630="","",IF(INDEX(Table_Methods!A:F,MATCH(G630,Table_Methods!B:B,0),1)&lt;&gt;"BKFL6","",MAX(0,ROUND(BKFL6_STR_RCK(AB630,F630),1))))</f>
        <v/>
      </c>
      <c r="AQ630" s="97" t="str" cm="1">
        <f t="array" ref="AQ630">IF(A630="","",IF(INDEX(Table_Methods!A:F,MATCH(G630,Table_Methods!B:B,0),1)&lt;&gt;"BKFL7","",MAX(0,ROUND(BKFL7_CEB(AC630,AD630,AR630,F630,F630,J630),1))))</f>
        <v/>
      </c>
      <c r="AR630" s="96" t="str" cm="1">
        <f t="array" ref="AR630">IF(A630="","",IF(INDEX(Table_Methods!A:F,MATCH(G630,Table_Methods!B:B,0),1)&lt;&gt;"BKFL7","",MAX(0,ROUND(BKFL7_STR_NRK(AC630,K630,V630),1))))</f>
        <v/>
      </c>
      <c r="AS630" s="96" t="str" cm="1">
        <f t="array" ref="AS630">IF(A630="","",IF(INDEX(Table_Methods!A:F,MATCH(G630,Table_Methods!B:B,0),1)&lt;&gt;"BKFL7","",MAX(0,ROUND(BKFL7_STR_RCK(AB630,F630),1))))</f>
        <v/>
      </c>
      <c r="AT630" s="97" t="str" cm="1">
        <f t="array" ref="AT630">IF(A630="","",IF(INDEX(Table_Methods!A:F,MATCH(G630,Table_Methods!B:B,0),1)&lt;&gt;"BKFL8","",MAX(0,ROUND(BKFL8_CEB(AF630,Z630,AA630),1))))</f>
        <v/>
      </c>
      <c r="AU630" s="96" t="str" cm="1">
        <f t="array" ref="AU630">IF(A630="","",IF(INDEX(Table_Methods!A:F,MATCH(G630,Table_Methods!B:B,0),1)&lt;&gt;"BKFL8","",MAX(0,ROUND(BKFL8_STR_NRK(AC630,AD630,X630,Y630,Z630),1))))</f>
        <v/>
      </c>
      <c r="AV630" s="96" t="str" cm="1">
        <f t="array" ref="AV630">IF(A630="","",IF(INDEX(Table_Methods!A:F,MATCH(G630,Table_Methods!B:B,0),1)&lt;&gt;"BKFL8","",MAX(0,ROUND(BKFL8_STR_RCK(AB630,X630),1))))</f>
        <v/>
      </c>
      <c r="AW630" s="96" t="str" cm="1">
        <f t="array" ref="AW630">IF(A630="","",IF(INDEX(Table_Methods!A:F,MATCH(G630,Table_Methods!B:B,0),1)&lt;&gt;"BKFL9","",MAX(0,ROUND(BKFL9_STR_NRK(AC630,AD630,X630,Y630,Z630),1))))</f>
        <v/>
      </c>
      <c r="AX630" s="96" t="str" cm="1">
        <f t="array" ref="AX630">IF(A630="","",IF(INDEX(Table_Methods!A:F,MATCH(G630,Table_Methods!B:B,0),1)&lt;&gt;"BKFL9","",MAX(0,ROUND(BKFL9_STR_RCK(AB630,X630),1))))</f>
        <v/>
      </c>
    </row>
    <row r="631" spans="1:50" x14ac:dyDescent="0.25">
      <c r="A631" s="82" t="str">
        <f>IF(Input!A631="","",Input!A631)</f>
        <v/>
      </c>
      <c r="B631" s="82" t="str">
        <f>IF(Input!B631="","",Input!B631)</f>
        <v/>
      </c>
      <c r="C631" s="82" t="str">
        <f>IF(Input!D631="","",Input!D631)</f>
        <v/>
      </c>
      <c r="D631" s="82" t="str">
        <f>IF(Input!E631="","",Input!E631)</f>
        <v/>
      </c>
      <c r="E631" s="82" t="str">
        <f>IF(Input!F631="","",Input!F631)</f>
        <v/>
      </c>
      <c r="F631" s="82" t="str">
        <f>IF(Input!G631="","",Input!G631)</f>
        <v/>
      </c>
      <c r="G631" s="83" t="str">
        <f>IF(Input!H631="","",Input!H631)</f>
        <v/>
      </c>
      <c r="H631" s="82" t="str">
        <f>IF(Input!I631="","",Input!I631)</f>
        <v/>
      </c>
      <c r="I631" s="82" t="str">
        <f>IF(Input!J631="","",Input!J631)</f>
        <v/>
      </c>
      <c r="J631" s="82" t="str">
        <f>IF(Input!K631="","",Input!K631)</f>
        <v/>
      </c>
      <c r="K631" s="82" t="str">
        <f>IF(Input!L631="","",Input!L631)</f>
        <v/>
      </c>
      <c r="L631" s="70" t="str">
        <f>IF(B631="","",IF(B631="Box",4,IF(AND(Project!$B$12&gt;0,ISNUMBER(Project!$B$12)),Project!$B$12,12)))</f>
        <v/>
      </c>
      <c r="M631" s="66" t="str">
        <f t="shared" si="63"/>
        <v/>
      </c>
      <c r="N631" s="66" t="str">
        <f t="shared" si="64"/>
        <v/>
      </c>
      <c r="O631" s="67" t="str" cm="1">
        <f t="array" ref="O631">IF(A631="","",ROUND(IF(B631="Circular",Circular(M631),IF(B631="Box",Box(M631,N631),Elliptical(M631,N631))),3))</f>
        <v/>
      </c>
      <c r="P631" s="66" t="str">
        <f t="shared" si="65"/>
        <v/>
      </c>
      <c r="Q631" s="66" t="str" cm="1">
        <f t="array" ref="Q631">IF(M631="","",ROUND(W(M631),2))</f>
        <v/>
      </c>
      <c r="R631" s="66" t="str" cm="1">
        <f t="array" ref="R631">IF(M631="","",ROUND(Wb(Q631,M631),2))</f>
        <v/>
      </c>
      <c r="S631" s="66" t="str" cm="1">
        <f t="array" ref="S631">IF(R631="","",ROUND(K(R631,N631,L631),2))</f>
        <v/>
      </c>
      <c r="T631" s="66" t="str" cm="1">
        <f t="array" ref="T631">IF(S631="","",ROUND(K_3(S631,P631,L631),2))</f>
        <v/>
      </c>
      <c r="U631" s="66" t="str" cm="1">
        <f t="array" ref="U631">IF(S631="","",ROUND(Wt(I631,S631,L631),2))</f>
        <v/>
      </c>
      <c r="V631" s="92" t="str" cm="1">
        <f t="array" ref="V631">IF(A631="","",MAX(ROUND(L_B2(K631,N631),2),0))</f>
        <v/>
      </c>
      <c r="W631" s="92" t="str" cm="1">
        <f t="array" ref="W631">IF(A631="","",MAX(ROUND(L_Tc(K631,I631,N631),2),0))</f>
        <v/>
      </c>
      <c r="X631" s="92" t="str" cm="1">
        <f t="array" ref="X631">IF(N631="","",ROUND(L_Vc(K631,P631,N631),2))</f>
        <v/>
      </c>
      <c r="Y631" s="92" t="str">
        <f t="shared" si="66"/>
        <v/>
      </c>
      <c r="Z631" s="92" t="str">
        <f t="shared" si="67"/>
        <v/>
      </c>
      <c r="AA631" s="92" t="str">
        <f t="shared" si="68"/>
        <v/>
      </c>
      <c r="AB631" s="76" t="str" cm="1">
        <f t="array" ref="AB631">IF(A631="","",AREA_F(IF(RIGHT(G631,4)="ment",P631,I631),R631))</f>
        <v/>
      </c>
      <c r="AC631" s="76" t="str" cm="1">
        <f t="array" ref="AC631">IF(A631="","",ROUND(AREA_BC(R631,S631,N631,O631),2))</f>
        <v/>
      </c>
      <c r="AD631" s="76" t="str">
        <f t="shared" si="69"/>
        <v/>
      </c>
      <c r="AE631" s="76" t="str" cm="1">
        <f t="array" ref="AE631">IF(A631="","",ROUND(AREA_CT(S631,U631,I631),2))</f>
        <v/>
      </c>
      <c r="AF631" s="76" t="str" cm="1">
        <f t="array" ref="AF631">IF(A631="","",ROUND(AREA_VT(T631,U631,I631,P631),2))</f>
        <v/>
      </c>
      <c r="AG631" s="96" t="str" cm="1">
        <f t="array" ref="AG631">IF(A631="","",IF(INDEX(Table_Methods!A:F,MATCH(G631,Table_Methods!B:B,0),1)&lt;&gt;"BKFL1","",MAX(0,ROUND(BKFL1_CEB(AC631,AE631,AH631,F631,F631,J631),1))))</f>
        <v/>
      </c>
      <c r="AH631" s="96" t="str" cm="1">
        <f t="array" ref="AH631">IF(A631="","",IF(INDEX(Table_Methods!A:F,MATCH(G631,Table_Methods!B:B,0),1)&lt;&gt;"BKFL1","",MAX(0,ROUND(BKFL1_STR_NRK(AC631,AE631,K631,V631,W631),1))))</f>
        <v/>
      </c>
      <c r="AI631" s="96" t="str" cm="1">
        <f t="array" ref="AI631">IF(A631="","",IF(INDEX(Table_Methods!A:F,MATCH(G631,Table_Methods!B:B,0),1)&lt;&gt;"BKFL1","",MAX(0,ROUND(BKFL1_STR_RCK(AB631,F631),1))))</f>
        <v/>
      </c>
      <c r="AJ631" s="96" t="str" cm="1">
        <f t="array" ref="AJ631">IF(A631="","",IF(INDEX(Table_Methods!A:F,MATCH(G631,Table_Methods!B:B,0),1)&lt;&gt;"BKFL2","",MAX(0,ROUND(BKFL2_CEB(AC631,AD631,AK631,F631,F631,J631),1))))</f>
        <v/>
      </c>
      <c r="AK631" s="96" t="str" cm="1">
        <f t="array" ref="AK631">IF(A631="","",IF(INDEX(Table_Methods!A:F,MATCH(G631,Table_Methods!B:B,0),1)&lt;&gt;"BKFL2","",MAX(0,ROUND(BKFL2_STR_NRK(AC631,AD631,K631,V631,X631),1))))</f>
        <v/>
      </c>
      <c r="AL631" s="96" t="str" cm="1">
        <f t="array" ref="AL631">IF(A631="","",IF(INDEX(Table_Methods!A:F,MATCH(G631,Table_Methods!B:B,0),1)&lt;&gt;"BKFL2","",MAX(0,ROUND(BKFL2_STR_RCK(AB631,F631),1))))</f>
        <v/>
      </c>
      <c r="AM631" s="96" t="str" cm="1">
        <f t="array" ref="AM631">IF(A631="","",IF(INDEX(Table_Methods!A:F,MATCH(G631,Table_Methods!B:B,0),1)&lt;&gt;"BKFL3","",MAX(0,ROUND(BKFL3_STR(AC631+AE631,K631),1))))</f>
        <v/>
      </c>
      <c r="AN631" s="96" t="str" cm="1">
        <f t="array" ref="AN631">IF(A631="","",IF(INDEX(Table_Methods!A:F,MATCH(G631,Table_Methods!B:B,0),1)&lt;&gt;"BKFL6","",MAX(0,ROUND(BKFL6_CEB(AC631,AE631,AO631,F631,F631,J631),1))))</f>
        <v/>
      </c>
      <c r="AO631" s="97" t="str" cm="1">
        <f t="array" ref="AO631">IF(A631="","",IF(INDEX(Table_Methods!A:F,MATCH(G631,Table_Methods!B:B,0),1)&lt;&gt;"BKFL6","",MAX(0,ROUND(BKFL6_STR_NRK(AC631,K631,V631),1))))</f>
        <v/>
      </c>
      <c r="AP631" s="96" t="str" cm="1">
        <f t="array" ref="AP631">IF(A631="","",IF(INDEX(Table_Methods!A:F,MATCH(G631,Table_Methods!B:B,0),1)&lt;&gt;"BKFL6","",MAX(0,ROUND(BKFL6_STR_RCK(AB631,F631),1))))</f>
        <v/>
      </c>
      <c r="AQ631" s="97" t="str" cm="1">
        <f t="array" ref="AQ631">IF(A631="","",IF(INDEX(Table_Methods!A:F,MATCH(G631,Table_Methods!B:B,0),1)&lt;&gt;"BKFL7","",MAX(0,ROUND(BKFL7_CEB(AC631,AD631,AR631,F631,F631,J631),1))))</f>
        <v/>
      </c>
      <c r="AR631" s="96" t="str" cm="1">
        <f t="array" ref="AR631">IF(A631="","",IF(INDEX(Table_Methods!A:F,MATCH(G631,Table_Methods!B:B,0),1)&lt;&gt;"BKFL7","",MAX(0,ROUND(BKFL7_STR_NRK(AC631,K631,V631),1))))</f>
        <v/>
      </c>
      <c r="AS631" s="96" t="str" cm="1">
        <f t="array" ref="AS631">IF(A631="","",IF(INDEX(Table_Methods!A:F,MATCH(G631,Table_Methods!B:B,0),1)&lt;&gt;"BKFL7","",MAX(0,ROUND(BKFL7_STR_RCK(AB631,F631),1))))</f>
        <v/>
      </c>
      <c r="AT631" s="97" t="str" cm="1">
        <f t="array" ref="AT631">IF(A631="","",IF(INDEX(Table_Methods!A:F,MATCH(G631,Table_Methods!B:B,0),1)&lt;&gt;"BKFL8","",MAX(0,ROUND(BKFL8_CEB(AF631,Z631,AA631),1))))</f>
        <v/>
      </c>
      <c r="AU631" s="96" t="str" cm="1">
        <f t="array" ref="AU631">IF(A631="","",IF(INDEX(Table_Methods!A:F,MATCH(G631,Table_Methods!B:B,0),1)&lt;&gt;"BKFL8","",MAX(0,ROUND(BKFL8_STR_NRK(AC631,AD631,X631,Y631,Z631),1))))</f>
        <v/>
      </c>
      <c r="AV631" s="96" t="str" cm="1">
        <f t="array" ref="AV631">IF(A631="","",IF(INDEX(Table_Methods!A:F,MATCH(G631,Table_Methods!B:B,0),1)&lt;&gt;"BKFL8","",MAX(0,ROUND(BKFL8_STR_RCK(AB631,X631),1))))</f>
        <v/>
      </c>
      <c r="AW631" s="96" t="str" cm="1">
        <f t="array" ref="AW631">IF(A631="","",IF(INDEX(Table_Methods!A:F,MATCH(G631,Table_Methods!B:B,0),1)&lt;&gt;"BKFL9","",MAX(0,ROUND(BKFL9_STR_NRK(AC631,AD631,X631,Y631,Z631),1))))</f>
        <v/>
      </c>
      <c r="AX631" s="96" t="str" cm="1">
        <f t="array" ref="AX631">IF(A631="","",IF(INDEX(Table_Methods!A:F,MATCH(G631,Table_Methods!B:B,0),1)&lt;&gt;"BKFL9","",MAX(0,ROUND(BKFL9_STR_RCK(AB631,X631),1))))</f>
        <v/>
      </c>
    </row>
    <row r="632" spans="1:50" x14ac:dyDescent="0.25">
      <c r="A632" s="82" t="str">
        <f>IF(Input!A632="","",Input!A632)</f>
        <v/>
      </c>
      <c r="B632" s="82" t="str">
        <f>IF(Input!B632="","",Input!B632)</f>
        <v/>
      </c>
      <c r="C632" s="82" t="str">
        <f>IF(Input!D632="","",Input!D632)</f>
        <v/>
      </c>
      <c r="D632" s="82" t="str">
        <f>IF(Input!E632="","",Input!E632)</f>
        <v/>
      </c>
      <c r="E632" s="82" t="str">
        <f>IF(Input!F632="","",Input!F632)</f>
        <v/>
      </c>
      <c r="F632" s="82" t="str">
        <f>IF(Input!G632="","",Input!G632)</f>
        <v/>
      </c>
      <c r="G632" s="83" t="str">
        <f>IF(Input!H632="","",Input!H632)</f>
        <v/>
      </c>
      <c r="H632" s="82" t="str">
        <f>IF(Input!I632="","",Input!I632)</f>
        <v/>
      </c>
      <c r="I632" s="82" t="str">
        <f>IF(Input!J632="","",Input!J632)</f>
        <v/>
      </c>
      <c r="J632" s="82" t="str">
        <f>IF(Input!K632="","",Input!K632)</f>
        <v/>
      </c>
      <c r="K632" s="82" t="str">
        <f>IF(Input!L632="","",Input!L632)</f>
        <v/>
      </c>
      <c r="L632" s="70" t="str">
        <f>IF(B632="","",IF(B632="Box",4,IF(AND(Project!$B$12&gt;0,ISNUMBER(Project!$B$12)),Project!$B$12,12)))</f>
        <v/>
      </c>
      <c r="M632" s="66" t="str">
        <f t="shared" si="63"/>
        <v/>
      </c>
      <c r="N632" s="66" t="str">
        <f t="shared" si="64"/>
        <v/>
      </c>
      <c r="O632" s="67" t="str" cm="1">
        <f t="array" ref="O632">IF(A632="","",ROUND(IF(B632="Circular",Circular(M632),IF(B632="Box",Box(M632,N632),Elliptical(M632,N632))),3))</f>
        <v/>
      </c>
      <c r="P632" s="66" t="str">
        <f t="shared" si="65"/>
        <v/>
      </c>
      <c r="Q632" s="66" t="str" cm="1">
        <f t="array" ref="Q632">IF(M632="","",ROUND(W(M632),2))</f>
        <v/>
      </c>
      <c r="R632" s="66" t="str" cm="1">
        <f t="array" ref="R632">IF(M632="","",ROUND(Wb(Q632,M632),2))</f>
        <v/>
      </c>
      <c r="S632" s="66" t="str" cm="1">
        <f t="array" ref="S632">IF(R632="","",ROUND(K(R632,N632,L632),2))</f>
        <v/>
      </c>
      <c r="T632" s="66" t="str" cm="1">
        <f t="array" ref="T632">IF(S632="","",ROUND(K_3(S632,P632,L632),2))</f>
        <v/>
      </c>
      <c r="U632" s="66" t="str" cm="1">
        <f t="array" ref="U632">IF(S632="","",ROUND(Wt(I632,S632,L632),2))</f>
        <v/>
      </c>
      <c r="V632" s="92" t="str" cm="1">
        <f t="array" ref="V632">IF(A632="","",MAX(ROUND(L_B2(K632,N632),2),0))</f>
        <v/>
      </c>
      <c r="W632" s="92" t="str" cm="1">
        <f t="array" ref="W632">IF(A632="","",MAX(ROUND(L_Tc(K632,I632,N632),2),0))</f>
        <v/>
      </c>
      <c r="X632" s="92" t="str" cm="1">
        <f t="array" ref="X632">IF(N632="","",ROUND(L_Vc(K632,P632,N632),2))</f>
        <v/>
      </c>
      <c r="Y632" s="92" t="str">
        <f t="shared" si="66"/>
        <v/>
      </c>
      <c r="Z632" s="92" t="str">
        <f t="shared" si="67"/>
        <v/>
      </c>
      <c r="AA632" s="92" t="str">
        <f t="shared" si="68"/>
        <v/>
      </c>
      <c r="AB632" s="76" t="str" cm="1">
        <f t="array" ref="AB632">IF(A632="","",AREA_F(IF(RIGHT(G632,4)="ment",P632,I632),R632))</f>
        <v/>
      </c>
      <c r="AC632" s="76" t="str" cm="1">
        <f t="array" ref="AC632">IF(A632="","",ROUND(AREA_BC(R632,S632,N632,O632),2))</f>
        <v/>
      </c>
      <c r="AD632" s="76" t="str">
        <f t="shared" si="69"/>
        <v/>
      </c>
      <c r="AE632" s="76" t="str" cm="1">
        <f t="array" ref="AE632">IF(A632="","",ROUND(AREA_CT(S632,U632,I632),2))</f>
        <v/>
      </c>
      <c r="AF632" s="76" t="str" cm="1">
        <f t="array" ref="AF632">IF(A632="","",ROUND(AREA_VT(T632,U632,I632,P632),2))</f>
        <v/>
      </c>
      <c r="AG632" s="96" t="str" cm="1">
        <f t="array" ref="AG632">IF(A632="","",IF(INDEX(Table_Methods!A:F,MATCH(G632,Table_Methods!B:B,0),1)&lt;&gt;"BKFL1","",MAX(0,ROUND(BKFL1_CEB(AC632,AE632,AH632,F632,F632,J632),1))))</f>
        <v/>
      </c>
      <c r="AH632" s="96" t="str" cm="1">
        <f t="array" ref="AH632">IF(A632="","",IF(INDEX(Table_Methods!A:F,MATCH(G632,Table_Methods!B:B,0),1)&lt;&gt;"BKFL1","",MAX(0,ROUND(BKFL1_STR_NRK(AC632,AE632,K632,V632,W632),1))))</f>
        <v/>
      </c>
      <c r="AI632" s="96" t="str" cm="1">
        <f t="array" ref="AI632">IF(A632="","",IF(INDEX(Table_Methods!A:F,MATCH(G632,Table_Methods!B:B,0),1)&lt;&gt;"BKFL1","",MAX(0,ROUND(BKFL1_STR_RCK(AB632,F632),1))))</f>
        <v/>
      </c>
      <c r="AJ632" s="96" t="str" cm="1">
        <f t="array" ref="AJ632">IF(A632="","",IF(INDEX(Table_Methods!A:F,MATCH(G632,Table_Methods!B:B,0),1)&lt;&gt;"BKFL2","",MAX(0,ROUND(BKFL2_CEB(AC632,AD632,AK632,F632,F632,J632),1))))</f>
        <v/>
      </c>
      <c r="AK632" s="96" t="str" cm="1">
        <f t="array" ref="AK632">IF(A632="","",IF(INDEX(Table_Methods!A:F,MATCH(G632,Table_Methods!B:B,0),1)&lt;&gt;"BKFL2","",MAX(0,ROUND(BKFL2_STR_NRK(AC632,AD632,K632,V632,X632),1))))</f>
        <v/>
      </c>
      <c r="AL632" s="96" t="str" cm="1">
        <f t="array" ref="AL632">IF(A632="","",IF(INDEX(Table_Methods!A:F,MATCH(G632,Table_Methods!B:B,0),1)&lt;&gt;"BKFL2","",MAX(0,ROUND(BKFL2_STR_RCK(AB632,F632),1))))</f>
        <v/>
      </c>
      <c r="AM632" s="96" t="str" cm="1">
        <f t="array" ref="AM632">IF(A632="","",IF(INDEX(Table_Methods!A:F,MATCH(G632,Table_Methods!B:B,0),1)&lt;&gt;"BKFL3","",MAX(0,ROUND(BKFL3_STR(AC632+AE632,K632),1))))</f>
        <v/>
      </c>
      <c r="AN632" s="96" t="str" cm="1">
        <f t="array" ref="AN632">IF(A632="","",IF(INDEX(Table_Methods!A:F,MATCH(G632,Table_Methods!B:B,0),1)&lt;&gt;"BKFL6","",MAX(0,ROUND(BKFL6_CEB(AC632,AE632,AO632,F632,F632,J632),1))))</f>
        <v/>
      </c>
      <c r="AO632" s="97" t="str" cm="1">
        <f t="array" ref="AO632">IF(A632="","",IF(INDEX(Table_Methods!A:F,MATCH(G632,Table_Methods!B:B,0),1)&lt;&gt;"BKFL6","",MAX(0,ROUND(BKFL6_STR_NRK(AC632,K632,V632),1))))</f>
        <v/>
      </c>
      <c r="AP632" s="96" t="str" cm="1">
        <f t="array" ref="AP632">IF(A632="","",IF(INDEX(Table_Methods!A:F,MATCH(G632,Table_Methods!B:B,0),1)&lt;&gt;"BKFL6","",MAX(0,ROUND(BKFL6_STR_RCK(AB632,F632),1))))</f>
        <v/>
      </c>
      <c r="AQ632" s="97" t="str" cm="1">
        <f t="array" ref="AQ632">IF(A632="","",IF(INDEX(Table_Methods!A:F,MATCH(G632,Table_Methods!B:B,0),1)&lt;&gt;"BKFL7","",MAX(0,ROUND(BKFL7_CEB(AC632,AD632,AR632,F632,F632,J632),1))))</f>
        <v/>
      </c>
      <c r="AR632" s="96" t="str" cm="1">
        <f t="array" ref="AR632">IF(A632="","",IF(INDEX(Table_Methods!A:F,MATCH(G632,Table_Methods!B:B,0),1)&lt;&gt;"BKFL7","",MAX(0,ROUND(BKFL7_STR_NRK(AC632,K632,V632),1))))</f>
        <v/>
      </c>
      <c r="AS632" s="96" t="str" cm="1">
        <f t="array" ref="AS632">IF(A632="","",IF(INDEX(Table_Methods!A:F,MATCH(G632,Table_Methods!B:B,0),1)&lt;&gt;"BKFL7","",MAX(0,ROUND(BKFL7_STR_RCK(AB632,F632),1))))</f>
        <v/>
      </c>
      <c r="AT632" s="97" t="str" cm="1">
        <f t="array" ref="AT632">IF(A632="","",IF(INDEX(Table_Methods!A:F,MATCH(G632,Table_Methods!B:B,0),1)&lt;&gt;"BKFL8","",MAX(0,ROUND(BKFL8_CEB(AF632,Z632,AA632),1))))</f>
        <v/>
      </c>
      <c r="AU632" s="96" t="str" cm="1">
        <f t="array" ref="AU632">IF(A632="","",IF(INDEX(Table_Methods!A:F,MATCH(G632,Table_Methods!B:B,0),1)&lt;&gt;"BKFL8","",MAX(0,ROUND(BKFL8_STR_NRK(AC632,AD632,X632,Y632,Z632),1))))</f>
        <v/>
      </c>
      <c r="AV632" s="96" t="str" cm="1">
        <f t="array" ref="AV632">IF(A632="","",IF(INDEX(Table_Methods!A:F,MATCH(G632,Table_Methods!B:B,0),1)&lt;&gt;"BKFL8","",MAX(0,ROUND(BKFL8_STR_RCK(AB632,X632),1))))</f>
        <v/>
      </c>
      <c r="AW632" s="96" t="str" cm="1">
        <f t="array" ref="AW632">IF(A632="","",IF(INDEX(Table_Methods!A:F,MATCH(G632,Table_Methods!B:B,0),1)&lt;&gt;"BKFL9","",MAX(0,ROUND(BKFL9_STR_NRK(AC632,AD632,X632,Y632,Z632),1))))</f>
        <v/>
      </c>
      <c r="AX632" s="96" t="str" cm="1">
        <f t="array" ref="AX632">IF(A632="","",IF(INDEX(Table_Methods!A:F,MATCH(G632,Table_Methods!B:B,0),1)&lt;&gt;"BKFL9","",MAX(0,ROUND(BKFL9_STR_RCK(AB632,X632),1))))</f>
        <v/>
      </c>
    </row>
    <row r="633" spans="1:50" x14ac:dyDescent="0.25">
      <c r="A633" s="82" t="str">
        <f>IF(Input!A633="","",Input!A633)</f>
        <v/>
      </c>
      <c r="B633" s="82" t="str">
        <f>IF(Input!B633="","",Input!B633)</f>
        <v/>
      </c>
      <c r="C633" s="82" t="str">
        <f>IF(Input!D633="","",Input!D633)</f>
        <v/>
      </c>
      <c r="D633" s="82" t="str">
        <f>IF(Input!E633="","",Input!E633)</f>
        <v/>
      </c>
      <c r="E633" s="82" t="str">
        <f>IF(Input!F633="","",Input!F633)</f>
        <v/>
      </c>
      <c r="F633" s="82" t="str">
        <f>IF(Input!G633="","",Input!G633)</f>
        <v/>
      </c>
      <c r="G633" s="83" t="str">
        <f>IF(Input!H633="","",Input!H633)</f>
        <v/>
      </c>
      <c r="H633" s="82" t="str">
        <f>IF(Input!I633="","",Input!I633)</f>
        <v/>
      </c>
      <c r="I633" s="82" t="str">
        <f>IF(Input!J633="","",Input!J633)</f>
        <v/>
      </c>
      <c r="J633" s="82" t="str">
        <f>IF(Input!K633="","",Input!K633)</f>
        <v/>
      </c>
      <c r="K633" s="82" t="str">
        <f>IF(Input!L633="","",Input!L633)</f>
        <v/>
      </c>
      <c r="L633" s="70" t="str">
        <f>IF(B633="","",IF(B633="Box",4,IF(AND(Project!$B$12&gt;0,ISNUMBER(Project!$B$12)),Project!$B$12,12)))</f>
        <v/>
      </c>
      <c r="M633" s="66" t="str">
        <f t="shared" si="63"/>
        <v/>
      </c>
      <c r="N633" s="66" t="str">
        <f t="shared" si="64"/>
        <v/>
      </c>
      <c r="O633" s="67" t="str" cm="1">
        <f t="array" ref="O633">IF(A633="","",ROUND(IF(B633="Circular",Circular(M633),IF(B633="Box",Box(M633,N633),Elliptical(M633,N633))),3))</f>
        <v/>
      </c>
      <c r="P633" s="66" t="str">
        <f t="shared" si="65"/>
        <v/>
      </c>
      <c r="Q633" s="66" t="str" cm="1">
        <f t="array" ref="Q633">IF(M633="","",ROUND(W(M633),2))</f>
        <v/>
      </c>
      <c r="R633" s="66" t="str" cm="1">
        <f t="array" ref="R633">IF(M633="","",ROUND(Wb(Q633,M633),2))</f>
        <v/>
      </c>
      <c r="S633" s="66" t="str" cm="1">
        <f t="array" ref="S633">IF(R633="","",ROUND(K(R633,N633,L633),2))</f>
        <v/>
      </c>
      <c r="T633" s="66" t="str" cm="1">
        <f t="array" ref="T633">IF(S633="","",ROUND(K_3(S633,P633,L633),2))</f>
        <v/>
      </c>
      <c r="U633" s="66" t="str" cm="1">
        <f t="array" ref="U633">IF(S633="","",ROUND(Wt(I633,S633,L633),2))</f>
        <v/>
      </c>
      <c r="V633" s="92" t="str" cm="1">
        <f t="array" ref="V633">IF(A633="","",MAX(ROUND(L_B2(K633,N633),2),0))</f>
        <v/>
      </c>
      <c r="W633" s="92" t="str" cm="1">
        <f t="array" ref="W633">IF(A633="","",MAX(ROUND(L_Tc(K633,I633,N633),2),0))</f>
        <v/>
      </c>
      <c r="X633" s="92" t="str" cm="1">
        <f t="array" ref="X633">IF(N633="","",ROUND(L_Vc(K633,P633,N633),2))</f>
        <v/>
      </c>
      <c r="Y633" s="92" t="str">
        <f t="shared" si="66"/>
        <v/>
      </c>
      <c r="Z633" s="92" t="str">
        <f t="shared" si="67"/>
        <v/>
      </c>
      <c r="AA633" s="92" t="str">
        <f t="shared" si="68"/>
        <v/>
      </c>
      <c r="AB633" s="76" t="str" cm="1">
        <f t="array" ref="AB633">IF(A633="","",AREA_F(IF(RIGHT(G633,4)="ment",P633,I633),R633))</f>
        <v/>
      </c>
      <c r="AC633" s="76" t="str" cm="1">
        <f t="array" ref="AC633">IF(A633="","",ROUND(AREA_BC(R633,S633,N633,O633),2))</f>
        <v/>
      </c>
      <c r="AD633" s="76" t="str">
        <f t="shared" si="69"/>
        <v/>
      </c>
      <c r="AE633" s="76" t="str" cm="1">
        <f t="array" ref="AE633">IF(A633="","",ROUND(AREA_CT(S633,U633,I633),2))</f>
        <v/>
      </c>
      <c r="AF633" s="76" t="str" cm="1">
        <f t="array" ref="AF633">IF(A633="","",ROUND(AREA_VT(T633,U633,I633,P633),2))</f>
        <v/>
      </c>
      <c r="AG633" s="96" t="str" cm="1">
        <f t="array" ref="AG633">IF(A633="","",IF(INDEX(Table_Methods!A:F,MATCH(G633,Table_Methods!B:B,0),1)&lt;&gt;"BKFL1","",MAX(0,ROUND(BKFL1_CEB(AC633,AE633,AH633,F633,F633,J633),1))))</f>
        <v/>
      </c>
      <c r="AH633" s="96" t="str" cm="1">
        <f t="array" ref="AH633">IF(A633="","",IF(INDEX(Table_Methods!A:F,MATCH(G633,Table_Methods!B:B,0),1)&lt;&gt;"BKFL1","",MAX(0,ROUND(BKFL1_STR_NRK(AC633,AE633,K633,V633,W633),1))))</f>
        <v/>
      </c>
      <c r="AI633" s="96" t="str" cm="1">
        <f t="array" ref="AI633">IF(A633="","",IF(INDEX(Table_Methods!A:F,MATCH(G633,Table_Methods!B:B,0),1)&lt;&gt;"BKFL1","",MAX(0,ROUND(BKFL1_STR_RCK(AB633,F633),1))))</f>
        <v/>
      </c>
      <c r="AJ633" s="96" t="str" cm="1">
        <f t="array" ref="AJ633">IF(A633="","",IF(INDEX(Table_Methods!A:F,MATCH(G633,Table_Methods!B:B,0),1)&lt;&gt;"BKFL2","",MAX(0,ROUND(BKFL2_CEB(AC633,AD633,AK633,F633,F633,J633),1))))</f>
        <v/>
      </c>
      <c r="AK633" s="96" t="str" cm="1">
        <f t="array" ref="AK633">IF(A633="","",IF(INDEX(Table_Methods!A:F,MATCH(G633,Table_Methods!B:B,0),1)&lt;&gt;"BKFL2","",MAX(0,ROUND(BKFL2_STR_NRK(AC633,AD633,K633,V633,X633),1))))</f>
        <v/>
      </c>
      <c r="AL633" s="96" t="str" cm="1">
        <f t="array" ref="AL633">IF(A633="","",IF(INDEX(Table_Methods!A:F,MATCH(G633,Table_Methods!B:B,0),1)&lt;&gt;"BKFL2","",MAX(0,ROUND(BKFL2_STR_RCK(AB633,F633),1))))</f>
        <v/>
      </c>
      <c r="AM633" s="96" t="str" cm="1">
        <f t="array" ref="AM633">IF(A633="","",IF(INDEX(Table_Methods!A:F,MATCH(G633,Table_Methods!B:B,0),1)&lt;&gt;"BKFL3","",MAX(0,ROUND(BKFL3_STR(AC633+AE633,K633),1))))</f>
        <v/>
      </c>
      <c r="AN633" s="96" t="str" cm="1">
        <f t="array" ref="AN633">IF(A633="","",IF(INDEX(Table_Methods!A:F,MATCH(G633,Table_Methods!B:B,0),1)&lt;&gt;"BKFL6","",MAX(0,ROUND(BKFL6_CEB(AC633,AE633,AO633,F633,F633,J633),1))))</f>
        <v/>
      </c>
      <c r="AO633" s="97" t="str" cm="1">
        <f t="array" ref="AO633">IF(A633="","",IF(INDEX(Table_Methods!A:F,MATCH(G633,Table_Methods!B:B,0),1)&lt;&gt;"BKFL6","",MAX(0,ROUND(BKFL6_STR_NRK(AC633,K633,V633),1))))</f>
        <v/>
      </c>
      <c r="AP633" s="96" t="str" cm="1">
        <f t="array" ref="AP633">IF(A633="","",IF(INDEX(Table_Methods!A:F,MATCH(G633,Table_Methods!B:B,0),1)&lt;&gt;"BKFL6","",MAX(0,ROUND(BKFL6_STR_RCK(AB633,F633),1))))</f>
        <v/>
      </c>
      <c r="AQ633" s="97" t="str" cm="1">
        <f t="array" ref="AQ633">IF(A633="","",IF(INDEX(Table_Methods!A:F,MATCH(G633,Table_Methods!B:B,0),1)&lt;&gt;"BKFL7","",MAX(0,ROUND(BKFL7_CEB(AC633,AD633,AR633,F633,F633,J633),1))))</f>
        <v/>
      </c>
      <c r="AR633" s="96" t="str" cm="1">
        <f t="array" ref="AR633">IF(A633="","",IF(INDEX(Table_Methods!A:F,MATCH(G633,Table_Methods!B:B,0),1)&lt;&gt;"BKFL7","",MAX(0,ROUND(BKFL7_STR_NRK(AC633,K633,V633),1))))</f>
        <v/>
      </c>
      <c r="AS633" s="96" t="str" cm="1">
        <f t="array" ref="AS633">IF(A633="","",IF(INDEX(Table_Methods!A:F,MATCH(G633,Table_Methods!B:B,0),1)&lt;&gt;"BKFL7","",MAX(0,ROUND(BKFL7_STR_RCK(AB633,F633),1))))</f>
        <v/>
      </c>
      <c r="AT633" s="97" t="str" cm="1">
        <f t="array" ref="AT633">IF(A633="","",IF(INDEX(Table_Methods!A:F,MATCH(G633,Table_Methods!B:B,0),1)&lt;&gt;"BKFL8","",MAX(0,ROUND(BKFL8_CEB(AF633,Z633,AA633),1))))</f>
        <v/>
      </c>
      <c r="AU633" s="96" t="str" cm="1">
        <f t="array" ref="AU633">IF(A633="","",IF(INDEX(Table_Methods!A:F,MATCH(G633,Table_Methods!B:B,0),1)&lt;&gt;"BKFL8","",MAX(0,ROUND(BKFL8_STR_NRK(AC633,AD633,X633,Y633,Z633),1))))</f>
        <v/>
      </c>
      <c r="AV633" s="96" t="str" cm="1">
        <f t="array" ref="AV633">IF(A633="","",IF(INDEX(Table_Methods!A:F,MATCH(G633,Table_Methods!B:B,0),1)&lt;&gt;"BKFL8","",MAX(0,ROUND(BKFL8_STR_RCK(AB633,X633),1))))</f>
        <v/>
      </c>
      <c r="AW633" s="96" t="str" cm="1">
        <f t="array" ref="AW633">IF(A633="","",IF(INDEX(Table_Methods!A:F,MATCH(G633,Table_Methods!B:B,0),1)&lt;&gt;"BKFL9","",MAX(0,ROUND(BKFL9_STR_NRK(AC633,AD633,X633,Y633,Z633),1))))</f>
        <v/>
      </c>
      <c r="AX633" s="96" t="str" cm="1">
        <f t="array" ref="AX633">IF(A633="","",IF(INDEX(Table_Methods!A:F,MATCH(G633,Table_Methods!B:B,0),1)&lt;&gt;"BKFL9","",MAX(0,ROUND(BKFL9_STR_RCK(AB633,X633),1))))</f>
        <v/>
      </c>
    </row>
    <row r="634" spans="1:50" x14ac:dyDescent="0.25">
      <c r="A634" s="82" t="str">
        <f>IF(Input!A634="","",Input!A634)</f>
        <v/>
      </c>
      <c r="B634" s="82" t="str">
        <f>IF(Input!B634="","",Input!B634)</f>
        <v/>
      </c>
      <c r="C634" s="82" t="str">
        <f>IF(Input!D634="","",Input!D634)</f>
        <v/>
      </c>
      <c r="D634" s="82" t="str">
        <f>IF(Input!E634="","",Input!E634)</f>
        <v/>
      </c>
      <c r="E634" s="82" t="str">
        <f>IF(Input!F634="","",Input!F634)</f>
        <v/>
      </c>
      <c r="F634" s="82" t="str">
        <f>IF(Input!G634="","",Input!G634)</f>
        <v/>
      </c>
      <c r="G634" s="83" t="str">
        <f>IF(Input!H634="","",Input!H634)</f>
        <v/>
      </c>
      <c r="H634" s="82" t="str">
        <f>IF(Input!I634="","",Input!I634)</f>
        <v/>
      </c>
      <c r="I634" s="82" t="str">
        <f>IF(Input!J634="","",Input!J634)</f>
        <v/>
      </c>
      <c r="J634" s="82" t="str">
        <f>IF(Input!K634="","",Input!K634)</f>
        <v/>
      </c>
      <c r="K634" s="82" t="str">
        <f>IF(Input!L634="","",Input!L634)</f>
        <v/>
      </c>
      <c r="L634" s="70" t="str">
        <f>IF(B634="","",IF(B634="Box",4,IF(AND(Project!$B$12&gt;0,ISNUMBER(Project!$B$12)),Project!$B$12,12)))</f>
        <v/>
      </c>
      <c r="M634" s="66" t="str">
        <f t="shared" si="63"/>
        <v/>
      </c>
      <c r="N634" s="66" t="str">
        <f t="shared" si="64"/>
        <v/>
      </c>
      <c r="O634" s="67" t="str" cm="1">
        <f t="array" ref="O634">IF(A634="","",ROUND(IF(B634="Circular",Circular(M634),IF(B634="Box",Box(M634,N634),Elliptical(M634,N634))),3))</f>
        <v/>
      </c>
      <c r="P634" s="66" t="str">
        <f t="shared" si="65"/>
        <v/>
      </c>
      <c r="Q634" s="66" t="str" cm="1">
        <f t="array" ref="Q634">IF(M634="","",ROUND(W(M634),2))</f>
        <v/>
      </c>
      <c r="R634" s="66" t="str" cm="1">
        <f t="array" ref="R634">IF(M634="","",ROUND(Wb(Q634,M634),2))</f>
        <v/>
      </c>
      <c r="S634" s="66" t="str" cm="1">
        <f t="array" ref="S634">IF(R634="","",ROUND(K(R634,N634,L634),2))</f>
        <v/>
      </c>
      <c r="T634" s="66" t="str" cm="1">
        <f t="array" ref="T634">IF(S634="","",ROUND(K_3(S634,P634,L634),2))</f>
        <v/>
      </c>
      <c r="U634" s="66" t="str" cm="1">
        <f t="array" ref="U634">IF(S634="","",ROUND(Wt(I634,S634,L634),2))</f>
        <v/>
      </c>
      <c r="V634" s="92" t="str" cm="1">
        <f t="array" ref="V634">IF(A634="","",MAX(ROUND(L_B2(K634,N634),2),0))</f>
        <v/>
      </c>
      <c r="W634" s="92" t="str" cm="1">
        <f t="array" ref="W634">IF(A634="","",MAX(ROUND(L_Tc(K634,I634,N634),2),0))</f>
        <v/>
      </c>
      <c r="X634" s="92" t="str" cm="1">
        <f t="array" ref="X634">IF(N634="","",ROUND(L_Vc(K634,P634,N634),2))</f>
        <v/>
      </c>
      <c r="Y634" s="92" t="str">
        <f t="shared" si="66"/>
        <v/>
      </c>
      <c r="Z634" s="92" t="str">
        <f t="shared" si="67"/>
        <v/>
      </c>
      <c r="AA634" s="92" t="str">
        <f t="shared" si="68"/>
        <v/>
      </c>
      <c r="AB634" s="76" t="str" cm="1">
        <f t="array" ref="AB634">IF(A634="","",AREA_F(IF(RIGHT(G634,4)="ment",P634,I634),R634))</f>
        <v/>
      </c>
      <c r="AC634" s="76" t="str" cm="1">
        <f t="array" ref="AC634">IF(A634="","",ROUND(AREA_BC(R634,S634,N634,O634),2))</f>
        <v/>
      </c>
      <c r="AD634" s="76" t="str">
        <f t="shared" si="69"/>
        <v/>
      </c>
      <c r="AE634" s="76" t="str" cm="1">
        <f t="array" ref="AE634">IF(A634="","",ROUND(AREA_CT(S634,U634,I634),2))</f>
        <v/>
      </c>
      <c r="AF634" s="76" t="str" cm="1">
        <f t="array" ref="AF634">IF(A634="","",ROUND(AREA_VT(T634,U634,I634,P634),2))</f>
        <v/>
      </c>
      <c r="AG634" s="96" t="str" cm="1">
        <f t="array" ref="AG634">IF(A634="","",IF(INDEX(Table_Methods!A:F,MATCH(G634,Table_Methods!B:B,0),1)&lt;&gt;"BKFL1","",MAX(0,ROUND(BKFL1_CEB(AC634,AE634,AH634,F634,F634,J634),1))))</f>
        <v/>
      </c>
      <c r="AH634" s="96" t="str" cm="1">
        <f t="array" ref="AH634">IF(A634="","",IF(INDEX(Table_Methods!A:F,MATCH(G634,Table_Methods!B:B,0),1)&lt;&gt;"BKFL1","",MAX(0,ROUND(BKFL1_STR_NRK(AC634,AE634,K634,V634,W634),1))))</f>
        <v/>
      </c>
      <c r="AI634" s="96" t="str" cm="1">
        <f t="array" ref="AI634">IF(A634="","",IF(INDEX(Table_Methods!A:F,MATCH(G634,Table_Methods!B:B,0),1)&lt;&gt;"BKFL1","",MAX(0,ROUND(BKFL1_STR_RCK(AB634,F634),1))))</f>
        <v/>
      </c>
      <c r="AJ634" s="96" t="str" cm="1">
        <f t="array" ref="AJ634">IF(A634="","",IF(INDEX(Table_Methods!A:F,MATCH(G634,Table_Methods!B:B,0),1)&lt;&gt;"BKFL2","",MAX(0,ROUND(BKFL2_CEB(AC634,AD634,AK634,F634,F634,J634),1))))</f>
        <v/>
      </c>
      <c r="AK634" s="96" t="str" cm="1">
        <f t="array" ref="AK634">IF(A634="","",IF(INDEX(Table_Methods!A:F,MATCH(G634,Table_Methods!B:B,0),1)&lt;&gt;"BKFL2","",MAX(0,ROUND(BKFL2_STR_NRK(AC634,AD634,K634,V634,X634),1))))</f>
        <v/>
      </c>
      <c r="AL634" s="96" t="str" cm="1">
        <f t="array" ref="AL634">IF(A634="","",IF(INDEX(Table_Methods!A:F,MATCH(G634,Table_Methods!B:B,0),1)&lt;&gt;"BKFL2","",MAX(0,ROUND(BKFL2_STR_RCK(AB634,F634),1))))</f>
        <v/>
      </c>
      <c r="AM634" s="96" t="str" cm="1">
        <f t="array" ref="AM634">IF(A634="","",IF(INDEX(Table_Methods!A:F,MATCH(G634,Table_Methods!B:B,0),1)&lt;&gt;"BKFL3","",MAX(0,ROUND(BKFL3_STR(AC634+AE634,K634),1))))</f>
        <v/>
      </c>
      <c r="AN634" s="96" t="str" cm="1">
        <f t="array" ref="AN634">IF(A634="","",IF(INDEX(Table_Methods!A:F,MATCH(G634,Table_Methods!B:B,0),1)&lt;&gt;"BKFL6","",MAX(0,ROUND(BKFL6_CEB(AC634,AE634,AO634,F634,F634,J634),1))))</f>
        <v/>
      </c>
      <c r="AO634" s="97" t="str" cm="1">
        <f t="array" ref="AO634">IF(A634="","",IF(INDEX(Table_Methods!A:F,MATCH(G634,Table_Methods!B:B,0),1)&lt;&gt;"BKFL6","",MAX(0,ROUND(BKFL6_STR_NRK(AC634,K634,V634),1))))</f>
        <v/>
      </c>
      <c r="AP634" s="96" t="str" cm="1">
        <f t="array" ref="AP634">IF(A634="","",IF(INDEX(Table_Methods!A:F,MATCH(G634,Table_Methods!B:B,0),1)&lt;&gt;"BKFL6","",MAX(0,ROUND(BKFL6_STR_RCK(AB634,F634),1))))</f>
        <v/>
      </c>
      <c r="AQ634" s="97" t="str" cm="1">
        <f t="array" ref="AQ634">IF(A634="","",IF(INDEX(Table_Methods!A:F,MATCH(G634,Table_Methods!B:B,0),1)&lt;&gt;"BKFL7","",MAX(0,ROUND(BKFL7_CEB(AC634,AD634,AR634,F634,F634,J634),1))))</f>
        <v/>
      </c>
      <c r="AR634" s="96" t="str" cm="1">
        <f t="array" ref="AR634">IF(A634="","",IF(INDEX(Table_Methods!A:F,MATCH(G634,Table_Methods!B:B,0),1)&lt;&gt;"BKFL7","",MAX(0,ROUND(BKFL7_STR_NRK(AC634,K634,V634),1))))</f>
        <v/>
      </c>
      <c r="AS634" s="96" t="str" cm="1">
        <f t="array" ref="AS634">IF(A634="","",IF(INDEX(Table_Methods!A:F,MATCH(G634,Table_Methods!B:B,0),1)&lt;&gt;"BKFL7","",MAX(0,ROUND(BKFL7_STR_RCK(AB634,F634),1))))</f>
        <v/>
      </c>
      <c r="AT634" s="97" t="str" cm="1">
        <f t="array" ref="AT634">IF(A634="","",IF(INDEX(Table_Methods!A:F,MATCH(G634,Table_Methods!B:B,0),1)&lt;&gt;"BKFL8","",MAX(0,ROUND(BKFL8_CEB(AF634,Z634,AA634),1))))</f>
        <v/>
      </c>
      <c r="AU634" s="96" t="str" cm="1">
        <f t="array" ref="AU634">IF(A634="","",IF(INDEX(Table_Methods!A:F,MATCH(G634,Table_Methods!B:B,0),1)&lt;&gt;"BKFL8","",MAX(0,ROUND(BKFL8_STR_NRK(AC634,AD634,X634,Y634,Z634),1))))</f>
        <v/>
      </c>
      <c r="AV634" s="96" t="str" cm="1">
        <f t="array" ref="AV634">IF(A634="","",IF(INDEX(Table_Methods!A:F,MATCH(G634,Table_Methods!B:B,0),1)&lt;&gt;"BKFL8","",MAX(0,ROUND(BKFL8_STR_RCK(AB634,X634),1))))</f>
        <v/>
      </c>
      <c r="AW634" s="96" t="str" cm="1">
        <f t="array" ref="AW634">IF(A634="","",IF(INDEX(Table_Methods!A:F,MATCH(G634,Table_Methods!B:B,0),1)&lt;&gt;"BKFL9","",MAX(0,ROUND(BKFL9_STR_NRK(AC634,AD634,X634,Y634,Z634),1))))</f>
        <v/>
      </c>
      <c r="AX634" s="96" t="str" cm="1">
        <f t="array" ref="AX634">IF(A634="","",IF(INDEX(Table_Methods!A:F,MATCH(G634,Table_Methods!B:B,0),1)&lt;&gt;"BKFL9","",MAX(0,ROUND(BKFL9_STR_RCK(AB634,X634),1))))</f>
        <v/>
      </c>
    </row>
    <row r="635" spans="1:50" x14ac:dyDescent="0.25">
      <c r="A635" s="82" t="str">
        <f>IF(Input!A635="","",Input!A635)</f>
        <v/>
      </c>
      <c r="B635" s="82" t="str">
        <f>IF(Input!B635="","",Input!B635)</f>
        <v/>
      </c>
      <c r="C635" s="82" t="str">
        <f>IF(Input!D635="","",Input!D635)</f>
        <v/>
      </c>
      <c r="D635" s="82" t="str">
        <f>IF(Input!E635="","",Input!E635)</f>
        <v/>
      </c>
      <c r="E635" s="82" t="str">
        <f>IF(Input!F635="","",Input!F635)</f>
        <v/>
      </c>
      <c r="F635" s="82" t="str">
        <f>IF(Input!G635="","",Input!G635)</f>
        <v/>
      </c>
      <c r="G635" s="83" t="str">
        <f>IF(Input!H635="","",Input!H635)</f>
        <v/>
      </c>
      <c r="H635" s="82" t="str">
        <f>IF(Input!I635="","",Input!I635)</f>
        <v/>
      </c>
      <c r="I635" s="82" t="str">
        <f>IF(Input!J635="","",Input!J635)</f>
        <v/>
      </c>
      <c r="J635" s="82" t="str">
        <f>IF(Input!K635="","",Input!K635)</f>
        <v/>
      </c>
      <c r="K635" s="82" t="str">
        <f>IF(Input!L635="","",Input!L635)</f>
        <v/>
      </c>
      <c r="L635" s="70" t="str">
        <f>IF(B635="","",IF(B635="Box",4,IF(AND(Project!$B$12&gt;0,ISNUMBER(Project!$B$12)),Project!$B$12,12)))</f>
        <v/>
      </c>
      <c r="M635" s="66" t="str">
        <f t="shared" si="63"/>
        <v/>
      </c>
      <c r="N635" s="66" t="str">
        <f t="shared" si="64"/>
        <v/>
      </c>
      <c r="O635" s="67" t="str" cm="1">
        <f t="array" ref="O635">IF(A635="","",ROUND(IF(B635="Circular",Circular(M635),IF(B635="Box",Box(M635,N635),Elliptical(M635,N635))),3))</f>
        <v/>
      </c>
      <c r="P635" s="66" t="str">
        <f t="shared" si="65"/>
        <v/>
      </c>
      <c r="Q635" s="66" t="str" cm="1">
        <f t="array" ref="Q635">IF(M635="","",ROUND(W(M635),2))</f>
        <v/>
      </c>
      <c r="R635" s="66" t="str" cm="1">
        <f t="array" ref="R635">IF(M635="","",ROUND(Wb(Q635,M635),2))</f>
        <v/>
      </c>
      <c r="S635" s="66" t="str" cm="1">
        <f t="array" ref="S635">IF(R635="","",ROUND(K(R635,N635,L635),2))</f>
        <v/>
      </c>
      <c r="T635" s="66" t="str" cm="1">
        <f t="array" ref="T635">IF(S635="","",ROUND(K_3(S635,P635,L635),2))</f>
        <v/>
      </c>
      <c r="U635" s="66" t="str" cm="1">
        <f t="array" ref="U635">IF(S635="","",ROUND(Wt(I635,S635,L635),2))</f>
        <v/>
      </c>
      <c r="V635" s="92" t="str" cm="1">
        <f t="array" ref="V635">IF(A635="","",MAX(ROUND(L_B2(K635,N635),2),0))</f>
        <v/>
      </c>
      <c r="W635" s="92" t="str" cm="1">
        <f t="array" ref="W635">IF(A635="","",MAX(ROUND(L_Tc(K635,I635,N635),2),0))</f>
        <v/>
      </c>
      <c r="X635" s="92" t="str" cm="1">
        <f t="array" ref="X635">IF(N635="","",ROUND(L_Vc(K635,P635,N635),2))</f>
        <v/>
      </c>
      <c r="Y635" s="92" t="str">
        <f t="shared" si="66"/>
        <v/>
      </c>
      <c r="Z635" s="92" t="str">
        <f t="shared" si="67"/>
        <v/>
      </c>
      <c r="AA635" s="92" t="str">
        <f t="shared" si="68"/>
        <v/>
      </c>
      <c r="AB635" s="76" t="str" cm="1">
        <f t="array" ref="AB635">IF(A635="","",AREA_F(IF(RIGHT(G635,4)="ment",P635,I635),R635))</f>
        <v/>
      </c>
      <c r="AC635" s="76" t="str" cm="1">
        <f t="array" ref="AC635">IF(A635="","",ROUND(AREA_BC(R635,S635,N635,O635),2))</f>
        <v/>
      </c>
      <c r="AD635" s="76" t="str">
        <f t="shared" si="69"/>
        <v/>
      </c>
      <c r="AE635" s="76" t="str" cm="1">
        <f t="array" ref="AE635">IF(A635="","",ROUND(AREA_CT(S635,U635,I635),2))</f>
        <v/>
      </c>
      <c r="AF635" s="76" t="str" cm="1">
        <f t="array" ref="AF635">IF(A635="","",ROUND(AREA_VT(T635,U635,I635,P635),2))</f>
        <v/>
      </c>
      <c r="AG635" s="96" t="str" cm="1">
        <f t="array" ref="AG635">IF(A635="","",IF(INDEX(Table_Methods!A:F,MATCH(G635,Table_Methods!B:B,0),1)&lt;&gt;"BKFL1","",MAX(0,ROUND(BKFL1_CEB(AC635,AE635,AH635,F635,F635,J635),1))))</f>
        <v/>
      </c>
      <c r="AH635" s="96" t="str" cm="1">
        <f t="array" ref="AH635">IF(A635="","",IF(INDEX(Table_Methods!A:F,MATCH(G635,Table_Methods!B:B,0),1)&lt;&gt;"BKFL1","",MAX(0,ROUND(BKFL1_STR_NRK(AC635,AE635,K635,V635,W635),1))))</f>
        <v/>
      </c>
      <c r="AI635" s="96" t="str" cm="1">
        <f t="array" ref="AI635">IF(A635="","",IF(INDEX(Table_Methods!A:F,MATCH(G635,Table_Methods!B:B,0),1)&lt;&gt;"BKFL1","",MAX(0,ROUND(BKFL1_STR_RCK(AB635,F635),1))))</f>
        <v/>
      </c>
      <c r="AJ635" s="96" t="str" cm="1">
        <f t="array" ref="AJ635">IF(A635="","",IF(INDEX(Table_Methods!A:F,MATCH(G635,Table_Methods!B:B,0),1)&lt;&gt;"BKFL2","",MAX(0,ROUND(BKFL2_CEB(AC635,AD635,AK635,F635,F635,J635),1))))</f>
        <v/>
      </c>
      <c r="AK635" s="96" t="str" cm="1">
        <f t="array" ref="AK635">IF(A635="","",IF(INDEX(Table_Methods!A:F,MATCH(G635,Table_Methods!B:B,0),1)&lt;&gt;"BKFL2","",MAX(0,ROUND(BKFL2_STR_NRK(AC635,AD635,K635,V635,X635),1))))</f>
        <v/>
      </c>
      <c r="AL635" s="96" t="str" cm="1">
        <f t="array" ref="AL635">IF(A635="","",IF(INDEX(Table_Methods!A:F,MATCH(G635,Table_Methods!B:B,0),1)&lt;&gt;"BKFL2","",MAX(0,ROUND(BKFL2_STR_RCK(AB635,F635),1))))</f>
        <v/>
      </c>
      <c r="AM635" s="96" t="str" cm="1">
        <f t="array" ref="AM635">IF(A635="","",IF(INDEX(Table_Methods!A:F,MATCH(G635,Table_Methods!B:B,0),1)&lt;&gt;"BKFL3","",MAX(0,ROUND(BKFL3_STR(AC635+AE635,K635),1))))</f>
        <v/>
      </c>
      <c r="AN635" s="96" t="str" cm="1">
        <f t="array" ref="AN635">IF(A635="","",IF(INDEX(Table_Methods!A:F,MATCH(G635,Table_Methods!B:B,0),1)&lt;&gt;"BKFL6","",MAX(0,ROUND(BKFL6_CEB(AC635,AE635,AO635,F635,F635,J635),1))))</f>
        <v/>
      </c>
      <c r="AO635" s="97" t="str" cm="1">
        <f t="array" ref="AO635">IF(A635="","",IF(INDEX(Table_Methods!A:F,MATCH(G635,Table_Methods!B:B,0),1)&lt;&gt;"BKFL6","",MAX(0,ROUND(BKFL6_STR_NRK(AC635,K635,V635),1))))</f>
        <v/>
      </c>
      <c r="AP635" s="96" t="str" cm="1">
        <f t="array" ref="AP635">IF(A635="","",IF(INDEX(Table_Methods!A:F,MATCH(G635,Table_Methods!B:B,0),1)&lt;&gt;"BKFL6","",MAX(0,ROUND(BKFL6_STR_RCK(AB635,F635),1))))</f>
        <v/>
      </c>
      <c r="AQ635" s="97" t="str" cm="1">
        <f t="array" ref="AQ635">IF(A635="","",IF(INDEX(Table_Methods!A:F,MATCH(G635,Table_Methods!B:B,0),1)&lt;&gt;"BKFL7","",MAX(0,ROUND(BKFL7_CEB(AC635,AD635,AR635,F635,F635,J635),1))))</f>
        <v/>
      </c>
      <c r="AR635" s="96" t="str" cm="1">
        <f t="array" ref="AR635">IF(A635="","",IF(INDEX(Table_Methods!A:F,MATCH(G635,Table_Methods!B:B,0),1)&lt;&gt;"BKFL7","",MAX(0,ROUND(BKFL7_STR_NRK(AC635,K635,V635),1))))</f>
        <v/>
      </c>
      <c r="AS635" s="96" t="str" cm="1">
        <f t="array" ref="AS635">IF(A635="","",IF(INDEX(Table_Methods!A:F,MATCH(G635,Table_Methods!B:B,0),1)&lt;&gt;"BKFL7","",MAX(0,ROUND(BKFL7_STR_RCK(AB635,F635),1))))</f>
        <v/>
      </c>
      <c r="AT635" s="97" t="str" cm="1">
        <f t="array" ref="AT635">IF(A635="","",IF(INDEX(Table_Methods!A:F,MATCH(G635,Table_Methods!B:B,0),1)&lt;&gt;"BKFL8","",MAX(0,ROUND(BKFL8_CEB(AF635,Z635,AA635),1))))</f>
        <v/>
      </c>
      <c r="AU635" s="96" t="str" cm="1">
        <f t="array" ref="AU635">IF(A635="","",IF(INDEX(Table_Methods!A:F,MATCH(G635,Table_Methods!B:B,0),1)&lt;&gt;"BKFL8","",MAX(0,ROUND(BKFL8_STR_NRK(AC635,AD635,X635,Y635,Z635),1))))</f>
        <v/>
      </c>
      <c r="AV635" s="96" t="str" cm="1">
        <f t="array" ref="AV635">IF(A635="","",IF(INDEX(Table_Methods!A:F,MATCH(G635,Table_Methods!B:B,0),1)&lt;&gt;"BKFL8","",MAX(0,ROUND(BKFL8_STR_RCK(AB635,X635),1))))</f>
        <v/>
      </c>
      <c r="AW635" s="96" t="str" cm="1">
        <f t="array" ref="AW635">IF(A635="","",IF(INDEX(Table_Methods!A:F,MATCH(G635,Table_Methods!B:B,0),1)&lt;&gt;"BKFL9","",MAX(0,ROUND(BKFL9_STR_NRK(AC635,AD635,X635,Y635,Z635),1))))</f>
        <v/>
      </c>
      <c r="AX635" s="96" t="str" cm="1">
        <f t="array" ref="AX635">IF(A635="","",IF(INDEX(Table_Methods!A:F,MATCH(G635,Table_Methods!B:B,0),1)&lt;&gt;"BKFL9","",MAX(0,ROUND(BKFL9_STR_RCK(AB635,X635),1))))</f>
        <v/>
      </c>
    </row>
    <row r="636" spans="1:50" x14ac:dyDescent="0.25">
      <c r="A636" s="82" t="str">
        <f>IF(Input!A636="","",Input!A636)</f>
        <v/>
      </c>
      <c r="B636" s="82" t="str">
        <f>IF(Input!B636="","",Input!B636)</f>
        <v/>
      </c>
      <c r="C636" s="82" t="str">
        <f>IF(Input!D636="","",Input!D636)</f>
        <v/>
      </c>
      <c r="D636" s="82" t="str">
        <f>IF(Input!E636="","",Input!E636)</f>
        <v/>
      </c>
      <c r="E636" s="82" t="str">
        <f>IF(Input!F636="","",Input!F636)</f>
        <v/>
      </c>
      <c r="F636" s="82" t="str">
        <f>IF(Input!G636="","",Input!G636)</f>
        <v/>
      </c>
      <c r="G636" s="83" t="str">
        <f>IF(Input!H636="","",Input!H636)</f>
        <v/>
      </c>
      <c r="H636" s="82" t="str">
        <f>IF(Input!I636="","",Input!I636)</f>
        <v/>
      </c>
      <c r="I636" s="82" t="str">
        <f>IF(Input!J636="","",Input!J636)</f>
        <v/>
      </c>
      <c r="J636" s="82" t="str">
        <f>IF(Input!K636="","",Input!K636)</f>
        <v/>
      </c>
      <c r="K636" s="82" t="str">
        <f>IF(Input!L636="","",Input!L636)</f>
        <v/>
      </c>
      <c r="L636" s="70" t="str">
        <f>IF(B636="","",IF(B636="Box",4,IF(AND(Project!$B$12&gt;0,ISNUMBER(Project!$B$12)),Project!$B$12,12)))</f>
        <v/>
      </c>
      <c r="M636" s="66" t="str">
        <f t="shared" si="63"/>
        <v/>
      </c>
      <c r="N636" s="66" t="str">
        <f t="shared" si="64"/>
        <v/>
      </c>
      <c r="O636" s="67" t="str" cm="1">
        <f t="array" ref="O636">IF(A636="","",ROUND(IF(B636="Circular",Circular(M636),IF(B636="Box",Box(M636,N636),Elliptical(M636,N636))),3))</f>
        <v/>
      </c>
      <c r="P636" s="66" t="str">
        <f t="shared" si="65"/>
        <v/>
      </c>
      <c r="Q636" s="66" t="str" cm="1">
        <f t="array" ref="Q636">IF(M636="","",ROUND(W(M636),2))</f>
        <v/>
      </c>
      <c r="R636" s="66" t="str" cm="1">
        <f t="array" ref="R636">IF(M636="","",ROUND(Wb(Q636,M636),2))</f>
        <v/>
      </c>
      <c r="S636" s="66" t="str" cm="1">
        <f t="array" ref="S636">IF(R636="","",ROUND(K(R636,N636,L636),2))</f>
        <v/>
      </c>
      <c r="T636" s="66" t="str" cm="1">
        <f t="array" ref="T636">IF(S636="","",ROUND(K_3(S636,P636,L636),2))</f>
        <v/>
      </c>
      <c r="U636" s="66" t="str" cm="1">
        <f t="array" ref="U636">IF(S636="","",ROUND(Wt(I636,S636,L636),2))</f>
        <v/>
      </c>
      <c r="V636" s="92" t="str" cm="1">
        <f t="array" ref="V636">IF(A636="","",MAX(ROUND(L_B2(K636,N636),2),0))</f>
        <v/>
      </c>
      <c r="W636" s="92" t="str" cm="1">
        <f t="array" ref="W636">IF(A636="","",MAX(ROUND(L_Tc(K636,I636,N636),2),0))</f>
        <v/>
      </c>
      <c r="X636" s="92" t="str" cm="1">
        <f t="array" ref="X636">IF(N636="","",ROUND(L_Vc(K636,P636,N636),2))</f>
        <v/>
      </c>
      <c r="Y636" s="92" t="str">
        <f t="shared" si="66"/>
        <v/>
      </c>
      <c r="Z636" s="92" t="str">
        <f t="shared" si="67"/>
        <v/>
      </c>
      <c r="AA636" s="92" t="str">
        <f t="shared" si="68"/>
        <v/>
      </c>
      <c r="AB636" s="76" t="str" cm="1">
        <f t="array" ref="AB636">IF(A636="","",AREA_F(IF(RIGHT(G636,4)="ment",P636,I636),R636))</f>
        <v/>
      </c>
      <c r="AC636" s="76" t="str" cm="1">
        <f t="array" ref="AC636">IF(A636="","",ROUND(AREA_BC(R636,S636,N636,O636),2))</f>
        <v/>
      </c>
      <c r="AD636" s="76" t="str">
        <f t="shared" si="69"/>
        <v/>
      </c>
      <c r="AE636" s="76" t="str" cm="1">
        <f t="array" ref="AE636">IF(A636="","",ROUND(AREA_CT(S636,U636,I636),2))</f>
        <v/>
      </c>
      <c r="AF636" s="76" t="str" cm="1">
        <f t="array" ref="AF636">IF(A636="","",ROUND(AREA_VT(T636,U636,I636,P636),2))</f>
        <v/>
      </c>
      <c r="AG636" s="96" t="str" cm="1">
        <f t="array" ref="AG636">IF(A636="","",IF(INDEX(Table_Methods!A:F,MATCH(G636,Table_Methods!B:B,0),1)&lt;&gt;"BKFL1","",MAX(0,ROUND(BKFL1_CEB(AC636,AE636,AH636,F636,F636,J636),1))))</f>
        <v/>
      </c>
      <c r="AH636" s="96" t="str" cm="1">
        <f t="array" ref="AH636">IF(A636="","",IF(INDEX(Table_Methods!A:F,MATCH(G636,Table_Methods!B:B,0),1)&lt;&gt;"BKFL1","",MAX(0,ROUND(BKFL1_STR_NRK(AC636,AE636,K636,V636,W636),1))))</f>
        <v/>
      </c>
      <c r="AI636" s="96" t="str" cm="1">
        <f t="array" ref="AI636">IF(A636="","",IF(INDEX(Table_Methods!A:F,MATCH(G636,Table_Methods!B:B,0),1)&lt;&gt;"BKFL1","",MAX(0,ROUND(BKFL1_STR_RCK(AB636,F636),1))))</f>
        <v/>
      </c>
      <c r="AJ636" s="96" t="str" cm="1">
        <f t="array" ref="AJ636">IF(A636="","",IF(INDEX(Table_Methods!A:F,MATCH(G636,Table_Methods!B:B,0),1)&lt;&gt;"BKFL2","",MAX(0,ROUND(BKFL2_CEB(AC636,AD636,AK636,F636,F636,J636),1))))</f>
        <v/>
      </c>
      <c r="AK636" s="96" t="str" cm="1">
        <f t="array" ref="AK636">IF(A636="","",IF(INDEX(Table_Methods!A:F,MATCH(G636,Table_Methods!B:B,0),1)&lt;&gt;"BKFL2","",MAX(0,ROUND(BKFL2_STR_NRK(AC636,AD636,K636,V636,X636),1))))</f>
        <v/>
      </c>
      <c r="AL636" s="96" t="str" cm="1">
        <f t="array" ref="AL636">IF(A636="","",IF(INDEX(Table_Methods!A:F,MATCH(G636,Table_Methods!B:B,0),1)&lt;&gt;"BKFL2","",MAX(0,ROUND(BKFL2_STR_RCK(AB636,F636),1))))</f>
        <v/>
      </c>
      <c r="AM636" s="96" t="str" cm="1">
        <f t="array" ref="AM636">IF(A636="","",IF(INDEX(Table_Methods!A:F,MATCH(G636,Table_Methods!B:B,0),1)&lt;&gt;"BKFL3","",MAX(0,ROUND(BKFL3_STR(AC636+AE636,K636),1))))</f>
        <v/>
      </c>
      <c r="AN636" s="96" t="str" cm="1">
        <f t="array" ref="AN636">IF(A636="","",IF(INDEX(Table_Methods!A:F,MATCH(G636,Table_Methods!B:B,0),1)&lt;&gt;"BKFL6","",MAX(0,ROUND(BKFL6_CEB(AC636,AE636,AO636,F636,F636,J636),1))))</f>
        <v/>
      </c>
      <c r="AO636" s="97" t="str" cm="1">
        <f t="array" ref="AO636">IF(A636="","",IF(INDEX(Table_Methods!A:F,MATCH(G636,Table_Methods!B:B,0),1)&lt;&gt;"BKFL6","",MAX(0,ROUND(BKFL6_STR_NRK(AC636,K636,V636),1))))</f>
        <v/>
      </c>
      <c r="AP636" s="96" t="str" cm="1">
        <f t="array" ref="AP636">IF(A636="","",IF(INDEX(Table_Methods!A:F,MATCH(G636,Table_Methods!B:B,0),1)&lt;&gt;"BKFL6","",MAX(0,ROUND(BKFL6_STR_RCK(AB636,F636),1))))</f>
        <v/>
      </c>
      <c r="AQ636" s="97" t="str" cm="1">
        <f t="array" ref="AQ636">IF(A636="","",IF(INDEX(Table_Methods!A:F,MATCH(G636,Table_Methods!B:B,0),1)&lt;&gt;"BKFL7","",MAX(0,ROUND(BKFL7_CEB(AC636,AD636,AR636,F636,F636,J636),1))))</f>
        <v/>
      </c>
      <c r="AR636" s="96" t="str" cm="1">
        <f t="array" ref="AR636">IF(A636="","",IF(INDEX(Table_Methods!A:F,MATCH(G636,Table_Methods!B:B,0),1)&lt;&gt;"BKFL7","",MAX(0,ROUND(BKFL7_STR_NRK(AC636,K636,V636),1))))</f>
        <v/>
      </c>
      <c r="AS636" s="96" t="str" cm="1">
        <f t="array" ref="AS636">IF(A636="","",IF(INDEX(Table_Methods!A:F,MATCH(G636,Table_Methods!B:B,0),1)&lt;&gt;"BKFL7","",MAX(0,ROUND(BKFL7_STR_RCK(AB636,F636),1))))</f>
        <v/>
      </c>
      <c r="AT636" s="97" t="str" cm="1">
        <f t="array" ref="AT636">IF(A636="","",IF(INDEX(Table_Methods!A:F,MATCH(G636,Table_Methods!B:B,0),1)&lt;&gt;"BKFL8","",MAX(0,ROUND(BKFL8_CEB(AF636,Z636,AA636),1))))</f>
        <v/>
      </c>
      <c r="AU636" s="96" t="str" cm="1">
        <f t="array" ref="AU636">IF(A636="","",IF(INDEX(Table_Methods!A:F,MATCH(G636,Table_Methods!B:B,0),1)&lt;&gt;"BKFL8","",MAX(0,ROUND(BKFL8_STR_NRK(AC636,AD636,X636,Y636,Z636),1))))</f>
        <v/>
      </c>
      <c r="AV636" s="96" t="str" cm="1">
        <f t="array" ref="AV636">IF(A636="","",IF(INDEX(Table_Methods!A:F,MATCH(G636,Table_Methods!B:B,0),1)&lt;&gt;"BKFL8","",MAX(0,ROUND(BKFL8_STR_RCK(AB636,X636),1))))</f>
        <v/>
      </c>
      <c r="AW636" s="96" t="str" cm="1">
        <f t="array" ref="AW636">IF(A636="","",IF(INDEX(Table_Methods!A:F,MATCH(G636,Table_Methods!B:B,0),1)&lt;&gt;"BKFL9","",MAX(0,ROUND(BKFL9_STR_NRK(AC636,AD636,X636,Y636,Z636),1))))</f>
        <v/>
      </c>
      <c r="AX636" s="96" t="str" cm="1">
        <f t="array" ref="AX636">IF(A636="","",IF(INDEX(Table_Methods!A:F,MATCH(G636,Table_Methods!B:B,0),1)&lt;&gt;"BKFL9","",MAX(0,ROUND(BKFL9_STR_RCK(AB636,X636),1))))</f>
        <v/>
      </c>
    </row>
    <row r="637" spans="1:50" x14ac:dyDescent="0.25">
      <c r="A637" s="82" t="str">
        <f>IF(Input!A637="","",Input!A637)</f>
        <v/>
      </c>
      <c r="B637" s="82" t="str">
        <f>IF(Input!B637="","",Input!B637)</f>
        <v/>
      </c>
      <c r="C637" s="82" t="str">
        <f>IF(Input!D637="","",Input!D637)</f>
        <v/>
      </c>
      <c r="D637" s="82" t="str">
        <f>IF(Input!E637="","",Input!E637)</f>
        <v/>
      </c>
      <c r="E637" s="82" t="str">
        <f>IF(Input!F637="","",Input!F637)</f>
        <v/>
      </c>
      <c r="F637" s="82" t="str">
        <f>IF(Input!G637="","",Input!G637)</f>
        <v/>
      </c>
      <c r="G637" s="83" t="str">
        <f>IF(Input!H637="","",Input!H637)</f>
        <v/>
      </c>
      <c r="H637" s="82" t="str">
        <f>IF(Input!I637="","",Input!I637)</f>
        <v/>
      </c>
      <c r="I637" s="82" t="str">
        <f>IF(Input!J637="","",Input!J637)</f>
        <v/>
      </c>
      <c r="J637" s="82" t="str">
        <f>IF(Input!K637="","",Input!K637)</f>
        <v/>
      </c>
      <c r="K637" s="82" t="str">
        <f>IF(Input!L637="","",Input!L637)</f>
        <v/>
      </c>
      <c r="L637" s="70" t="str">
        <f>IF(B637="","",IF(B637="Box",4,IF(AND(Project!$B$12&gt;0,ISNUMBER(Project!$B$12)),Project!$B$12,12)))</f>
        <v/>
      </c>
      <c r="M637" s="66" t="str">
        <f t="shared" si="63"/>
        <v/>
      </c>
      <c r="N637" s="66" t="str">
        <f t="shared" si="64"/>
        <v/>
      </c>
      <c r="O637" s="67" t="str" cm="1">
        <f t="array" ref="O637">IF(A637="","",ROUND(IF(B637="Circular",Circular(M637),IF(B637="Box",Box(M637,N637),Elliptical(M637,N637))),3))</f>
        <v/>
      </c>
      <c r="P637" s="66" t="str">
        <f t="shared" si="65"/>
        <v/>
      </c>
      <c r="Q637" s="66" t="str" cm="1">
        <f t="array" ref="Q637">IF(M637="","",ROUND(W(M637),2))</f>
        <v/>
      </c>
      <c r="R637" s="66" t="str" cm="1">
        <f t="array" ref="R637">IF(M637="","",ROUND(Wb(Q637,M637),2))</f>
        <v/>
      </c>
      <c r="S637" s="66" t="str" cm="1">
        <f t="array" ref="S637">IF(R637="","",ROUND(K(R637,N637,L637),2))</f>
        <v/>
      </c>
      <c r="T637" s="66" t="str" cm="1">
        <f t="array" ref="T637">IF(S637="","",ROUND(K_3(S637,P637,L637),2))</f>
        <v/>
      </c>
      <c r="U637" s="66" t="str" cm="1">
        <f t="array" ref="U637">IF(S637="","",ROUND(Wt(I637,S637,L637),2))</f>
        <v/>
      </c>
      <c r="V637" s="92" t="str" cm="1">
        <f t="array" ref="V637">IF(A637="","",MAX(ROUND(L_B2(K637,N637),2),0))</f>
        <v/>
      </c>
      <c r="W637" s="92" t="str" cm="1">
        <f t="array" ref="W637">IF(A637="","",MAX(ROUND(L_Tc(K637,I637,N637),2),0))</f>
        <v/>
      </c>
      <c r="X637" s="92" t="str" cm="1">
        <f t="array" ref="X637">IF(N637="","",ROUND(L_Vc(K637,P637,N637),2))</f>
        <v/>
      </c>
      <c r="Y637" s="92" t="str">
        <f t="shared" si="66"/>
        <v/>
      </c>
      <c r="Z637" s="92" t="str">
        <f t="shared" si="67"/>
        <v/>
      </c>
      <c r="AA637" s="92" t="str">
        <f t="shared" si="68"/>
        <v/>
      </c>
      <c r="AB637" s="76" t="str" cm="1">
        <f t="array" ref="AB637">IF(A637="","",AREA_F(IF(RIGHT(G637,4)="ment",P637,I637),R637))</f>
        <v/>
      </c>
      <c r="AC637" s="76" t="str" cm="1">
        <f t="array" ref="AC637">IF(A637="","",ROUND(AREA_BC(R637,S637,N637,O637),2))</f>
        <v/>
      </c>
      <c r="AD637" s="76" t="str">
        <f t="shared" si="69"/>
        <v/>
      </c>
      <c r="AE637" s="76" t="str" cm="1">
        <f t="array" ref="AE637">IF(A637="","",ROUND(AREA_CT(S637,U637,I637),2))</f>
        <v/>
      </c>
      <c r="AF637" s="76" t="str" cm="1">
        <f t="array" ref="AF637">IF(A637="","",ROUND(AREA_VT(T637,U637,I637,P637),2))</f>
        <v/>
      </c>
      <c r="AG637" s="96" t="str" cm="1">
        <f t="array" ref="AG637">IF(A637="","",IF(INDEX(Table_Methods!A:F,MATCH(G637,Table_Methods!B:B,0),1)&lt;&gt;"BKFL1","",MAX(0,ROUND(BKFL1_CEB(AC637,AE637,AH637,F637,F637,J637),1))))</f>
        <v/>
      </c>
      <c r="AH637" s="96" t="str" cm="1">
        <f t="array" ref="AH637">IF(A637="","",IF(INDEX(Table_Methods!A:F,MATCH(G637,Table_Methods!B:B,0),1)&lt;&gt;"BKFL1","",MAX(0,ROUND(BKFL1_STR_NRK(AC637,AE637,K637,V637,W637),1))))</f>
        <v/>
      </c>
      <c r="AI637" s="96" t="str" cm="1">
        <f t="array" ref="AI637">IF(A637="","",IF(INDEX(Table_Methods!A:F,MATCH(G637,Table_Methods!B:B,0),1)&lt;&gt;"BKFL1","",MAX(0,ROUND(BKFL1_STR_RCK(AB637,F637),1))))</f>
        <v/>
      </c>
      <c r="AJ637" s="96" t="str" cm="1">
        <f t="array" ref="AJ637">IF(A637="","",IF(INDEX(Table_Methods!A:F,MATCH(G637,Table_Methods!B:B,0),1)&lt;&gt;"BKFL2","",MAX(0,ROUND(BKFL2_CEB(AC637,AD637,AK637,F637,F637,J637),1))))</f>
        <v/>
      </c>
      <c r="AK637" s="96" t="str" cm="1">
        <f t="array" ref="AK637">IF(A637="","",IF(INDEX(Table_Methods!A:F,MATCH(G637,Table_Methods!B:B,0),1)&lt;&gt;"BKFL2","",MAX(0,ROUND(BKFL2_STR_NRK(AC637,AD637,K637,V637,X637),1))))</f>
        <v/>
      </c>
      <c r="AL637" s="96" t="str" cm="1">
        <f t="array" ref="AL637">IF(A637="","",IF(INDEX(Table_Methods!A:F,MATCH(G637,Table_Methods!B:B,0),1)&lt;&gt;"BKFL2","",MAX(0,ROUND(BKFL2_STR_RCK(AB637,F637),1))))</f>
        <v/>
      </c>
      <c r="AM637" s="96" t="str" cm="1">
        <f t="array" ref="AM637">IF(A637="","",IF(INDEX(Table_Methods!A:F,MATCH(G637,Table_Methods!B:B,0),1)&lt;&gt;"BKFL3","",MAX(0,ROUND(BKFL3_STR(AC637+AE637,K637),1))))</f>
        <v/>
      </c>
      <c r="AN637" s="96" t="str" cm="1">
        <f t="array" ref="AN637">IF(A637="","",IF(INDEX(Table_Methods!A:F,MATCH(G637,Table_Methods!B:B,0),1)&lt;&gt;"BKFL6","",MAX(0,ROUND(BKFL6_CEB(AC637,AE637,AO637,F637,F637,J637),1))))</f>
        <v/>
      </c>
      <c r="AO637" s="97" t="str" cm="1">
        <f t="array" ref="AO637">IF(A637="","",IF(INDEX(Table_Methods!A:F,MATCH(G637,Table_Methods!B:B,0),1)&lt;&gt;"BKFL6","",MAX(0,ROUND(BKFL6_STR_NRK(AC637,K637,V637),1))))</f>
        <v/>
      </c>
      <c r="AP637" s="96" t="str" cm="1">
        <f t="array" ref="AP637">IF(A637="","",IF(INDEX(Table_Methods!A:F,MATCH(G637,Table_Methods!B:B,0),1)&lt;&gt;"BKFL6","",MAX(0,ROUND(BKFL6_STR_RCK(AB637,F637),1))))</f>
        <v/>
      </c>
      <c r="AQ637" s="97" t="str" cm="1">
        <f t="array" ref="AQ637">IF(A637="","",IF(INDEX(Table_Methods!A:F,MATCH(G637,Table_Methods!B:B,0),1)&lt;&gt;"BKFL7","",MAX(0,ROUND(BKFL7_CEB(AC637,AD637,AR637,F637,F637,J637),1))))</f>
        <v/>
      </c>
      <c r="AR637" s="96" t="str" cm="1">
        <f t="array" ref="AR637">IF(A637="","",IF(INDEX(Table_Methods!A:F,MATCH(G637,Table_Methods!B:B,0),1)&lt;&gt;"BKFL7","",MAX(0,ROUND(BKFL7_STR_NRK(AC637,K637,V637),1))))</f>
        <v/>
      </c>
      <c r="AS637" s="96" t="str" cm="1">
        <f t="array" ref="AS637">IF(A637="","",IF(INDEX(Table_Methods!A:F,MATCH(G637,Table_Methods!B:B,0),1)&lt;&gt;"BKFL7","",MAX(0,ROUND(BKFL7_STR_RCK(AB637,F637),1))))</f>
        <v/>
      </c>
      <c r="AT637" s="97" t="str" cm="1">
        <f t="array" ref="AT637">IF(A637="","",IF(INDEX(Table_Methods!A:F,MATCH(G637,Table_Methods!B:B,0),1)&lt;&gt;"BKFL8","",MAX(0,ROUND(BKFL8_CEB(AF637,Z637,AA637),1))))</f>
        <v/>
      </c>
      <c r="AU637" s="96" t="str" cm="1">
        <f t="array" ref="AU637">IF(A637="","",IF(INDEX(Table_Methods!A:F,MATCH(G637,Table_Methods!B:B,0),1)&lt;&gt;"BKFL8","",MAX(0,ROUND(BKFL8_STR_NRK(AC637,AD637,X637,Y637,Z637),1))))</f>
        <v/>
      </c>
      <c r="AV637" s="96" t="str" cm="1">
        <f t="array" ref="AV637">IF(A637="","",IF(INDEX(Table_Methods!A:F,MATCH(G637,Table_Methods!B:B,0),1)&lt;&gt;"BKFL8","",MAX(0,ROUND(BKFL8_STR_RCK(AB637,X637),1))))</f>
        <v/>
      </c>
      <c r="AW637" s="96" t="str" cm="1">
        <f t="array" ref="AW637">IF(A637="","",IF(INDEX(Table_Methods!A:F,MATCH(G637,Table_Methods!B:B,0),1)&lt;&gt;"BKFL9","",MAX(0,ROUND(BKFL9_STR_NRK(AC637,AD637,X637,Y637,Z637),1))))</f>
        <v/>
      </c>
      <c r="AX637" s="96" t="str" cm="1">
        <f t="array" ref="AX637">IF(A637="","",IF(INDEX(Table_Methods!A:F,MATCH(G637,Table_Methods!B:B,0),1)&lt;&gt;"BKFL9","",MAX(0,ROUND(BKFL9_STR_RCK(AB637,X637),1))))</f>
        <v/>
      </c>
    </row>
    <row r="638" spans="1:50" x14ac:dyDescent="0.25">
      <c r="A638" s="82" t="str">
        <f>IF(Input!A638="","",Input!A638)</f>
        <v/>
      </c>
      <c r="B638" s="82" t="str">
        <f>IF(Input!B638="","",Input!B638)</f>
        <v/>
      </c>
      <c r="C638" s="82" t="str">
        <f>IF(Input!D638="","",Input!D638)</f>
        <v/>
      </c>
      <c r="D638" s="82" t="str">
        <f>IF(Input!E638="","",Input!E638)</f>
        <v/>
      </c>
      <c r="E638" s="82" t="str">
        <f>IF(Input!F638="","",Input!F638)</f>
        <v/>
      </c>
      <c r="F638" s="82" t="str">
        <f>IF(Input!G638="","",Input!G638)</f>
        <v/>
      </c>
      <c r="G638" s="83" t="str">
        <f>IF(Input!H638="","",Input!H638)</f>
        <v/>
      </c>
      <c r="H638" s="82" t="str">
        <f>IF(Input!I638="","",Input!I638)</f>
        <v/>
      </c>
      <c r="I638" s="82" t="str">
        <f>IF(Input!J638="","",Input!J638)</f>
        <v/>
      </c>
      <c r="J638" s="82" t="str">
        <f>IF(Input!K638="","",Input!K638)</f>
        <v/>
      </c>
      <c r="K638" s="82" t="str">
        <f>IF(Input!L638="","",Input!L638)</f>
        <v/>
      </c>
      <c r="L638" s="70" t="str">
        <f>IF(B638="","",IF(B638="Box",4,IF(AND(Project!$B$12&gt;0,ISNUMBER(Project!$B$12)),Project!$B$12,12)))</f>
        <v/>
      </c>
      <c r="M638" s="66" t="str">
        <f t="shared" si="63"/>
        <v/>
      </c>
      <c r="N638" s="66" t="str">
        <f t="shared" si="64"/>
        <v/>
      </c>
      <c r="O638" s="67" t="str" cm="1">
        <f t="array" ref="O638">IF(A638="","",ROUND(IF(B638="Circular",Circular(M638),IF(B638="Box",Box(M638,N638),Elliptical(M638,N638))),3))</f>
        <v/>
      </c>
      <c r="P638" s="66" t="str">
        <f t="shared" si="65"/>
        <v/>
      </c>
      <c r="Q638" s="66" t="str" cm="1">
        <f t="array" ref="Q638">IF(M638="","",ROUND(W(M638),2))</f>
        <v/>
      </c>
      <c r="R638" s="66" t="str" cm="1">
        <f t="array" ref="R638">IF(M638="","",ROUND(Wb(Q638,M638),2))</f>
        <v/>
      </c>
      <c r="S638" s="66" t="str" cm="1">
        <f t="array" ref="S638">IF(R638="","",ROUND(K(R638,N638,L638),2))</f>
        <v/>
      </c>
      <c r="T638" s="66" t="str" cm="1">
        <f t="array" ref="T638">IF(S638="","",ROUND(K_3(S638,P638,L638),2))</f>
        <v/>
      </c>
      <c r="U638" s="66" t="str" cm="1">
        <f t="array" ref="U638">IF(S638="","",ROUND(Wt(I638,S638,L638),2))</f>
        <v/>
      </c>
      <c r="V638" s="92" t="str" cm="1">
        <f t="array" ref="V638">IF(A638="","",MAX(ROUND(L_B2(K638,N638),2),0))</f>
        <v/>
      </c>
      <c r="W638" s="92" t="str" cm="1">
        <f t="array" ref="W638">IF(A638="","",MAX(ROUND(L_Tc(K638,I638,N638),2),0))</f>
        <v/>
      </c>
      <c r="X638" s="92" t="str" cm="1">
        <f t="array" ref="X638">IF(N638="","",ROUND(L_Vc(K638,P638,N638),2))</f>
        <v/>
      </c>
      <c r="Y638" s="92" t="str">
        <f t="shared" si="66"/>
        <v/>
      </c>
      <c r="Z638" s="92" t="str">
        <f t="shared" si="67"/>
        <v/>
      </c>
      <c r="AA638" s="92" t="str">
        <f t="shared" si="68"/>
        <v/>
      </c>
      <c r="AB638" s="76" t="str" cm="1">
        <f t="array" ref="AB638">IF(A638="","",AREA_F(IF(RIGHT(G638,4)="ment",P638,I638),R638))</f>
        <v/>
      </c>
      <c r="AC638" s="76" t="str" cm="1">
        <f t="array" ref="AC638">IF(A638="","",ROUND(AREA_BC(R638,S638,N638,O638),2))</f>
        <v/>
      </c>
      <c r="AD638" s="76" t="str">
        <f t="shared" si="69"/>
        <v/>
      </c>
      <c r="AE638" s="76" t="str" cm="1">
        <f t="array" ref="AE638">IF(A638="","",ROUND(AREA_CT(S638,U638,I638),2))</f>
        <v/>
      </c>
      <c r="AF638" s="76" t="str" cm="1">
        <f t="array" ref="AF638">IF(A638="","",ROUND(AREA_VT(T638,U638,I638,P638),2))</f>
        <v/>
      </c>
      <c r="AG638" s="96" t="str" cm="1">
        <f t="array" ref="AG638">IF(A638="","",IF(INDEX(Table_Methods!A:F,MATCH(G638,Table_Methods!B:B,0),1)&lt;&gt;"BKFL1","",MAX(0,ROUND(BKFL1_CEB(AC638,AE638,AH638,F638,F638,J638),1))))</f>
        <v/>
      </c>
      <c r="AH638" s="96" t="str" cm="1">
        <f t="array" ref="AH638">IF(A638="","",IF(INDEX(Table_Methods!A:F,MATCH(G638,Table_Methods!B:B,0),1)&lt;&gt;"BKFL1","",MAX(0,ROUND(BKFL1_STR_NRK(AC638,AE638,K638,V638,W638),1))))</f>
        <v/>
      </c>
      <c r="AI638" s="96" t="str" cm="1">
        <f t="array" ref="AI638">IF(A638="","",IF(INDEX(Table_Methods!A:F,MATCH(G638,Table_Methods!B:B,0),1)&lt;&gt;"BKFL1","",MAX(0,ROUND(BKFL1_STR_RCK(AB638,F638),1))))</f>
        <v/>
      </c>
      <c r="AJ638" s="96" t="str" cm="1">
        <f t="array" ref="AJ638">IF(A638="","",IF(INDEX(Table_Methods!A:F,MATCH(G638,Table_Methods!B:B,0),1)&lt;&gt;"BKFL2","",MAX(0,ROUND(BKFL2_CEB(AC638,AD638,AK638,F638,F638,J638),1))))</f>
        <v/>
      </c>
      <c r="AK638" s="96" t="str" cm="1">
        <f t="array" ref="AK638">IF(A638="","",IF(INDEX(Table_Methods!A:F,MATCH(G638,Table_Methods!B:B,0),1)&lt;&gt;"BKFL2","",MAX(0,ROUND(BKFL2_STR_NRK(AC638,AD638,K638,V638,X638),1))))</f>
        <v/>
      </c>
      <c r="AL638" s="96" t="str" cm="1">
        <f t="array" ref="AL638">IF(A638="","",IF(INDEX(Table_Methods!A:F,MATCH(G638,Table_Methods!B:B,0),1)&lt;&gt;"BKFL2","",MAX(0,ROUND(BKFL2_STR_RCK(AB638,F638),1))))</f>
        <v/>
      </c>
      <c r="AM638" s="96" t="str" cm="1">
        <f t="array" ref="AM638">IF(A638="","",IF(INDEX(Table_Methods!A:F,MATCH(G638,Table_Methods!B:B,0),1)&lt;&gt;"BKFL3","",MAX(0,ROUND(BKFL3_STR(AC638+AE638,K638),1))))</f>
        <v/>
      </c>
      <c r="AN638" s="96" t="str" cm="1">
        <f t="array" ref="AN638">IF(A638="","",IF(INDEX(Table_Methods!A:F,MATCH(G638,Table_Methods!B:B,0),1)&lt;&gt;"BKFL6","",MAX(0,ROUND(BKFL6_CEB(AC638,AE638,AO638,F638,F638,J638),1))))</f>
        <v/>
      </c>
      <c r="AO638" s="97" t="str" cm="1">
        <f t="array" ref="AO638">IF(A638="","",IF(INDEX(Table_Methods!A:F,MATCH(G638,Table_Methods!B:B,0),1)&lt;&gt;"BKFL6","",MAX(0,ROUND(BKFL6_STR_NRK(AC638,K638,V638),1))))</f>
        <v/>
      </c>
      <c r="AP638" s="96" t="str" cm="1">
        <f t="array" ref="AP638">IF(A638="","",IF(INDEX(Table_Methods!A:F,MATCH(G638,Table_Methods!B:B,0),1)&lt;&gt;"BKFL6","",MAX(0,ROUND(BKFL6_STR_RCK(AB638,F638),1))))</f>
        <v/>
      </c>
      <c r="AQ638" s="97" t="str" cm="1">
        <f t="array" ref="AQ638">IF(A638="","",IF(INDEX(Table_Methods!A:F,MATCH(G638,Table_Methods!B:B,0),1)&lt;&gt;"BKFL7","",MAX(0,ROUND(BKFL7_CEB(AC638,AD638,AR638,F638,F638,J638),1))))</f>
        <v/>
      </c>
      <c r="AR638" s="96" t="str" cm="1">
        <f t="array" ref="AR638">IF(A638="","",IF(INDEX(Table_Methods!A:F,MATCH(G638,Table_Methods!B:B,0),1)&lt;&gt;"BKFL7","",MAX(0,ROUND(BKFL7_STR_NRK(AC638,K638,V638),1))))</f>
        <v/>
      </c>
      <c r="AS638" s="96" t="str" cm="1">
        <f t="array" ref="AS638">IF(A638="","",IF(INDEX(Table_Methods!A:F,MATCH(G638,Table_Methods!B:B,0),1)&lt;&gt;"BKFL7","",MAX(0,ROUND(BKFL7_STR_RCK(AB638,F638),1))))</f>
        <v/>
      </c>
      <c r="AT638" s="97" t="str" cm="1">
        <f t="array" ref="AT638">IF(A638="","",IF(INDEX(Table_Methods!A:F,MATCH(G638,Table_Methods!B:B,0),1)&lt;&gt;"BKFL8","",MAX(0,ROUND(BKFL8_CEB(AF638,Z638,AA638),1))))</f>
        <v/>
      </c>
      <c r="AU638" s="96" t="str" cm="1">
        <f t="array" ref="AU638">IF(A638="","",IF(INDEX(Table_Methods!A:F,MATCH(G638,Table_Methods!B:B,0),1)&lt;&gt;"BKFL8","",MAX(0,ROUND(BKFL8_STR_NRK(AC638,AD638,X638,Y638,Z638),1))))</f>
        <v/>
      </c>
      <c r="AV638" s="96" t="str" cm="1">
        <f t="array" ref="AV638">IF(A638="","",IF(INDEX(Table_Methods!A:F,MATCH(G638,Table_Methods!B:B,0),1)&lt;&gt;"BKFL8","",MAX(0,ROUND(BKFL8_STR_RCK(AB638,X638),1))))</f>
        <v/>
      </c>
      <c r="AW638" s="96" t="str" cm="1">
        <f t="array" ref="AW638">IF(A638="","",IF(INDEX(Table_Methods!A:F,MATCH(G638,Table_Methods!B:B,0),1)&lt;&gt;"BKFL9","",MAX(0,ROUND(BKFL9_STR_NRK(AC638,AD638,X638,Y638,Z638),1))))</f>
        <v/>
      </c>
      <c r="AX638" s="96" t="str" cm="1">
        <f t="array" ref="AX638">IF(A638="","",IF(INDEX(Table_Methods!A:F,MATCH(G638,Table_Methods!B:B,0),1)&lt;&gt;"BKFL9","",MAX(0,ROUND(BKFL9_STR_RCK(AB638,X638),1))))</f>
        <v/>
      </c>
    </row>
    <row r="639" spans="1:50" x14ac:dyDescent="0.25">
      <c r="A639" s="82" t="str">
        <f>IF(Input!A639="","",Input!A639)</f>
        <v/>
      </c>
      <c r="B639" s="82" t="str">
        <f>IF(Input!B639="","",Input!B639)</f>
        <v/>
      </c>
      <c r="C639" s="82" t="str">
        <f>IF(Input!D639="","",Input!D639)</f>
        <v/>
      </c>
      <c r="D639" s="82" t="str">
        <f>IF(Input!E639="","",Input!E639)</f>
        <v/>
      </c>
      <c r="E639" s="82" t="str">
        <f>IF(Input!F639="","",Input!F639)</f>
        <v/>
      </c>
      <c r="F639" s="82" t="str">
        <f>IF(Input!G639="","",Input!G639)</f>
        <v/>
      </c>
      <c r="G639" s="83" t="str">
        <f>IF(Input!H639="","",Input!H639)</f>
        <v/>
      </c>
      <c r="H639" s="82" t="str">
        <f>IF(Input!I639="","",Input!I639)</f>
        <v/>
      </c>
      <c r="I639" s="82" t="str">
        <f>IF(Input!J639="","",Input!J639)</f>
        <v/>
      </c>
      <c r="J639" s="82" t="str">
        <f>IF(Input!K639="","",Input!K639)</f>
        <v/>
      </c>
      <c r="K639" s="82" t="str">
        <f>IF(Input!L639="","",Input!L639)</f>
        <v/>
      </c>
      <c r="L639" s="70" t="str">
        <f>IF(B639="","",IF(B639="Box",4,IF(AND(Project!$B$12&gt;0,ISNUMBER(Project!$B$12)),Project!$B$12,12)))</f>
        <v/>
      </c>
      <c r="M639" s="66" t="str">
        <f t="shared" si="63"/>
        <v/>
      </c>
      <c r="N639" s="66" t="str">
        <f t="shared" si="64"/>
        <v/>
      </c>
      <c r="O639" s="67" t="str" cm="1">
        <f t="array" ref="O639">IF(A639="","",ROUND(IF(B639="Circular",Circular(M639),IF(B639="Box",Box(M639,N639),Elliptical(M639,N639))),3))</f>
        <v/>
      </c>
      <c r="P639" s="66" t="str">
        <f t="shared" si="65"/>
        <v/>
      </c>
      <c r="Q639" s="66" t="str" cm="1">
        <f t="array" ref="Q639">IF(M639="","",ROUND(W(M639),2))</f>
        <v/>
      </c>
      <c r="R639" s="66" t="str" cm="1">
        <f t="array" ref="R639">IF(M639="","",ROUND(Wb(Q639,M639),2))</f>
        <v/>
      </c>
      <c r="S639" s="66" t="str" cm="1">
        <f t="array" ref="S639">IF(R639="","",ROUND(K(R639,N639,L639),2))</f>
        <v/>
      </c>
      <c r="T639" s="66" t="str" cm="1">
        <f t="array" ref="T639">IF(S639="","",ROUND(K_3(S639,P639,L639),2))</f>
        <v/>
      </c>
      <c r="U639" s="66" t="str" cm="1">
        <f t="array" ref="U639">IF(S639="","",ROUND(Wt(I639,S639,L639),2))</f>
        <v/>
      </c>
      <c r="V639" s="92" t="str" cm="1">
        <f t="array" ref="V639">IF(A639="","",MAX(ROUND(L_B2(K639,N639),2),0))</f>
        <v/>
      </c>
      <c r="W639" s="92" t="str" cm="1">
        <f t="array" ref="W639">IF(A639="","",MAX(ROUND(L_Tc(K639,I639,N639),2),0))</f>
        <v/>
      </c>
      <c r="X639" s="92" t="str" cm="1">
        <f t="array" ref="X639">IF(N639="","",ROUND(L_Vc(K639,P639,N639),2))</f>
        <v/>
      </c>
      <c r="Y639" s="92" t="str">
        <f t="shared" si="66"/>
        <v/>
      </c>
      <c r="Z639" s="92" t="str">
        <f t="shared" si="67"/>
        <v/>
      </c>
      <c r="AA639" s="92" t="str">
        <f t="shared" si="68"/>
        <v/>
      </c>
      <c r="AB639" s="76" t="str" cm="1">
        <f t="array" ref="AB639">IF(A639="","",AREA_F(IF(RIGHT(G639,4)="ment",P639,I639),R639))</f>
        <v/>
      </c>
      <c r="AC639" s="76" t="str" cm="1">
        <f t="array" ref="AC639">IF(A639="","",ROUND(AREA_BC(R639,S639,N639,O639),2))</f>
        <v/>
      </c>
      <c r="AD639" s="76" t="str">
        <f t="shared" si="69"/>
        <v/>
      </c>
      <c r="AE639" s="76" t="str" cm="1">
        <f t="array" ref="AE639">IF(A639="","",ROUND(AREA_CT(S639,U639,I639),2))</f>
        <v/>
      </c>
      <c r="AF639" s="76" t="str" cm="1">
        <f t="array" ref="AF639">IF(A639="","",ROUND(AREA_VT(T639,U639,I639,P639),2))</f>
        <v/>
      </c>
      <c r="AG639" s="96" t="str" cm="1">
        <f t="array" ref="AG639">IF(A639="","",IF(INDEX(Table_Methods!A:F,MATCH(G639,Table_Methods!B:B,0),1)&lt;&gt;"BKFL1","",MAX(0,ROUND(BKFL1_CEB(AC639,AE639,AH639,F639,F639,J639),1))))</f>
        <v/>
      </c>
      <c r="AH639" s="96" t="str" cm="1">
        <f t="array" ref="AH639">IF(A639="","",IF(INDEX(Table_Methods!A:F,MATCH(G639,Table_Methods!B:B,0),1)&lt;&gt;"BKFL1","",MAX(0,ROUND(BKFL1_STR_NRK(AC639,AE639,K639,V639,W639),1))))</f>
        <v/>
      </c>
      <c r="AI639" s="96" t="str" cm="1">
        <f t="array" ref="AI639">IF(A639="","",IF(INDEX(Table_Methods!A:F,MATCH(G639,Table_Methods!B:B,0),1)&lt;&gt;"BKFL1","",MAX(0,ROUND(BKFL1_STR_RCK(AB639,F639),1))))</f>
        <v/>
      </c>
      <c r="AJ639" s="96" t="str" cm="1">
        <f t="array" ref="AJ639">IF(A639="","",IF(INDEX(Table_Methods!A:F,MATCH(G639,Table_Methods!B:B,0),1)&lt;&gt;"BKFL2","",MAX(0,ROUND(BKFL2_CEB(AC639,AD639,AK639,F639,F639,J639),1))))</f>
        <v/>
      </c>
      <c r="AK639" s="96" t="str" cm="1">
        <f t="array" ref="AK639">IF(A639="","",IF(INDEX(Table_Methods!A:F,MATCH(G639,Table_Methods!B:B,0),1)&lt;&gt;"BKFL2","",MAX(0,ROUND(BKFL2_STR_NRK(AC639,AD639,K639,V639,X639),1))))</f>
        <v/>
      </c>
      <c r="AL639" s="96" t="str" cm="1">
        <f t="array" ref="AL639">IF(A639="","",IF(INDEX(Table_Methods!A:F,MATCH(G639,Table_Methods!B:B,0),1)&lt;&gt;"BKFL2","",MAX(0,ROUND(BKFL2_STR_RCK(AB639,F639),1))))</f>
        <v/>
      </c>
      <c r="AM639" s="96" t="str" cm="1">
        <f t="array" ref="AM639">IF(A639="","",IF(INDEX(Table_Methods!A:F,MATCH(G639,Table_Methods!B:B,0),1)&lt;&gt;"BKFL3","",MAX(0,ROUND(BKFL3_STR(AC639+AE639,K639),1))))</f>
        <v/>
      </c>
      <c r="AN639" s="96" t="str" cm="1">
        <f t="array" ref="AN639">IF(A639="","",IF(INDEX(Table_Methods!A:F,MATCH(G639,Table_Methods!B:B,0),1)&lt;&gt;"BKFL6","",MAX(0,ROUND(BKFL6_CEB(AC639,AE639,AO639,F639,F639,J639),1))))</f>
        <v/>
      </c>
      <c r="AO639" s="97" t="str" cm="1">
        <f t="array" ref="AO639">IF(A639="","",IF(INDEX(Table_Methods!A:F,MATCH(G639,Table_Methods!B:B,0),1)&lt;&gt;"BKFL6","",MAX(0,ROUND(BKFL6_STR_NRK(AC639,K639,V639),1))))</f>
        <v/>
      </c>
      <c r="AP639" s="96" t="str" cm="1">
        <f t="array" ref="AP639">IF(A639="","",IF(INDEX(Table_Methods!A:F,MATCH(G639,Table_Methods!B:B,0),1)&lt;&gt;"BKFL6","",MAX(0,ROUND(BKFL6_STR_RCK(AB639,F639),1))))</f>
        <v/>
      </c>
      <c r="AQ639" s="97" t="str" cm="1">
        <f t="array" ref="AQ639">IF(A639="","",IF(INDEX(Table_Methods!A:F,MATCH(G639,Table_Methods!B:B,0),1)&lt;&gt;"BKFL7","",MAX(0,ROUND(BKFL7_CEB(AC639,AD639,AR639,F639,F639,J639),1))))</f>
        <v/>
      </c>
      <c r="AR639" s="96" t="str" cm="1">
        <f t="array" ref="AR639">IF(A639="","",IF(INDEX(Table_Methods!A:F,MATCH(G639,Table_Methods!B:B,0),1)&lt;&gt;"BKFL7","",MAX(0,ROUND(BKFL7_STR_NRK(AC639,K639,V639),1))))</f>
        <v/>
      </c>
      <c r="AS639" s="96" t="str" cm="1">
        <f t="array" ref="AS639">IF(A639="","",IF(INDEX(Table_Methods!A:F,MATCH(G639,Table_Methods!B:B,0),1)&lt;&gt;"BKFL7","",MAX(0,ROUND(BKFL7_STR_RCK(AB639,F639),1))))</f>
        <v/>
      </c>
      <c r="AT639" s="97" t="str" cm="1">
        <f t="array" ref="AT639">IF(A639="","",IF(INDEX(Table_Methods!A:F,MATCH(G639,Table_Methods!B:B,0),1)&lt;&gt;"BKFL8","",MAX(0,ROUND(BKFL8_CEB(AF639,Z639,AA639),1))))</f>
        <v/>
      </c>
      <c r="AU639" s="96" t="str" cm="1">
        <f t="array" ref="AU639">IF(A639="","",IF(INDEX(Table_Methods!A:F,MATCH(G639,Table_Methods!B:B,0),1)&lt;&gt;"BKFL8","",MAX(0,ROUND(BKFL8_STR_NRK(AC639,AD639,X639,Y639,Z639),1))))</f>
        <v/>
      </c>
      <c r="AV639" s="96" t="str" cm="1">
        <f t="array" ref="AV639">IF(A639="","",IF(INDEX(Table_Methods!A:F,MATCH(G639,Table_Methods!B:B,0),1)&lt;&gt;"BKFL8","",MAX(0,ROUND(BKFL8_STR_RCK(AB639,X639),1))))</f>
        <v/>
      </c>
      <c r="AW639" s="96" t="str" cm="1">
        <f t="array" ref="AW639">IF(A639="","",IF(INDEX(Table_Methods!A:F,MATCH(G639,Table_Methods!B:B,0),1)&lt;&gt;"BKFL9","",MAX(0,ROUND(BKFL9_STR_NRK(AC639,AD639,X639,Y639,Z639),1))))</f>
        <v/>
      </c>
      <c r="AX639" s="96" t="str" cm="1">
        <f t="array" ref="AX639">IF(A639="","",IF(INDEX(Table_Methods!A:F,MATCH(G639,Table_Methods!B:B,0),1)&lt;&gt;"BKFL9","",MAX(0,ROUND(BKFL9_STR_RCK(AB639,X639),1))))</f>
        <v/>
      </c>
    </row>
    <row r="640" spans="1:50" x14ac:dyDescent="0.25">
      <c r="A640" s="82" t="str">
        <f>IF(Input!A640="","",Input!A640)</f>
        <v/>
      </c>
      <c r="B640" s="82" t="str">
        <f>IF(Input!B640="","",Input!B640)</f>
        <v/>
      </c>
      <c r="C640" s="82" t="str">
        <f>IF(Input!D640="","",Input!D640)</f>
        <v/>
      </c>
      <c r="D640" s="82" t="str">
        <f>IF(Input!E640="","",Input!E640)</f>
        <v/>
      </c>
      <c r="E640" s="82" t="str">
        <f>IF(Input!F640="","",Input!F640)</f>
        <v/>
      </c>
      <c r="F640" s="82" t="str">
        <f>IF(Input!G640="","",Input!G640)</f>
        <v/>
      </c>
      <c r="G640" s="83" t="str">
        <f>IF(Input!H640="","",Input!H640)</f>
        <v/>
      </c>
      <c r="H640" s="82" t="str">
        <f>IF(Input!I640="","",Input!I640)</f>
        <v/>
      </c>
      <c r="I640" s="82" t="str">
        <f>IF(Input!J640="","",Input!J640)</f>
        <v/>
      </c>
      <c r="J640" s="82" t="str">
        <f>IF(Input!K640="","",Input!K640)</f>
        <v/>
      </c>
      <c r="K640" s="82" t="str">
        <f>IF(Input!L640="","",Input!L640)</f>
        <v/>
      </c>
      <c r="L640" s="70" t="str">
        <f>IF(B640="","",IF(B640="Box",4,IF(AND(Project!$B$12&gt;0,ISNUMBER(Project!$B$12)),Project!$B$12,12)))</f>
        <v/>
      </c>
      <c r="M640" s="66" t="str">
        <f t="shared" si="63"/>
        <v/>
      </c>
      <c r="N640" s="66" t="str">
        <f t="shared" si="64"/>
        <v/>
      </c>
      <c r="O640" s="67" t="str" cm="1">
        <f t="array" ref="O640">IF(A640="","",ROUND(IF(B640="Circular",Circular(M640),IF(B640="Box",Box(M640,N640),Elliptical(M640,N640))),3))</f>
        <v/>
      </c>
      <c r="P640" s="66" t="str">
        <f t="shared" si="65"/>
        <v/>
      </c>
      <c r="Q640" s="66" t="str" cm="1">
        <f t="array" ref="Q640">IF(M640="","",ROUND(W(M640),2))</f>
        <v/>
      </c>
      <c r="R640" s="66" t="str" cm="1">
        <f t="array" ref="R640">IF(M640="","",ROUND(Wb(Q640,M640),2))</f>
        <v/>
      </c>
      <c r="S640" s="66" t="str" cm="1">
        <f t="array" ref="S640">IF(R640="","",ROUND(K(R640,N640,L640),2))</f>
        <v/>
      </c>
      <c r="T640" s="66" t="str" cm="1">
        <f t="array" ref="T640">IF(S640="","",ROUND(K_3(S640,P640,L640),2))</f>
        <v/>
      </c>
      <c r="U640" s="66" t="str" cm="1">
        <f t="array" ref="U640">IF(S640="","",ROUND(Wt(I640,S640,L640),2))</f>
        <v/>
      </c>
      <c r="V640" s="92" t="str" cm="1">
        <f t="array" ref="V640">IF(A640="","",MAX(ROUND(L_B2(K640,N640),2),0))</f>
        <v/>
      </c>
      <c r="W640" s="92" t="str" cm="1">
        <f t="array" ref="W640">IF(A640="","",MAX(ROUND(L_Tc(K640,I640,N640),2),0))</f>
        <v/>
      </c>
      <c r="X640" s="92" t="str" cm="1">
        <f t="array" ref="X640">IF(N640="","",ROUND(L_Vc(K640,P640,N640),2))</f>
        <v/>
      </c>
      <c r="Y640" s="92" t="str">
        <f t="shared" si="66"/>
        <v/>
      </c>
      <c r="Z640" s="92" t="str">
        <f t="shared" si="67"/>
        <v/>
      </c>
      <c r="AA640" s="92" t="str">
        <f t="shared" si="68"/>
        <v/>
      </c>
      <c r="AB640" s="76" t="str" cm="1">
        <f t="array" ref="AB640">IF(A640="","",AREA_F(IF(RIGHT(G640,4)="ment",P640,I640),R640))</f>
        <v/>
      </c>
      <c r="AC640" s="76" t="str" cm="1">
        <f t="array" ref="AC640">IF(A640="","",ROUND(AREA_BC(R640,S640,N640,O640),2))</f>
        <v/>
      </c>
      <c r="AD640" s="76" t="str">
        <f t="shared" si="69"/>
        <v/>
      </c>
      <c r="AE640" s="76" t="str" cm="1">
        <f t="array" ref="AE640">IF(A640="","",ROUND(AREA_CT(S640,U640,I640),2))</f>
        <v/>
      </c>
      <c r="AF640" s="76" t="str" cm="1">
        <f t="array" ref="AF640">IF(A640="","",ROUND(AREA_VT(T640,U640,I640,P640),2))</f>
        <v/>
      </c>
      <c r="AG640" s="96" t="str" cm="1">
        <f t="array" ref="AG640">IF(A640="","",IF(INDEX(Table_Methods!A:F,MATCH(G640,Table_Methods!B:B,0),1)&lt;&gt;"BKFL1","",MAX(0,ROUND(BKFL1_CEB(AC640,AE640,AH640,F640,F640,J640),1))))</f>
        <v/>
      </c>
      <c r="AH640" s="96" t="str" cm="1">
        <f t="array" ref="AH640">IF(A640="","",IF(INDEX(Table_Methods!A:F,MATCH(G640,Table_Methods!B:B,0),1)&lt;&gt;"BKFL1","",MAX(0,ROUND(BKFL1_STR_NRK(AC640,AE640,K640,V640,W640),1))))</f>
        <v/>
      </c>
      <c r="AI640" s="96" t="str" cm="1">
        <f t="array" ref="AI640">IF(A640="","",IF(INDEX(Table_Methods!A:F,MATCH(G640,Table_Methods!B:B,0),1)&lt;&gt;"BKFL1","",MAX(0,ROUND(BKFL1_STR_RCK(AB640,F640),1))))</f>
        <v/>
      </c>
      <c r="AJ640" s="96" t="str" cm="1">
        <f t="array" ref="AJ640">IF(A640="","",IF(INDEX(Table_Methods!A:F,MATCH(G640,Table_Methods!B:B,0),1)&lt;&gt;"BKFL2","",MAX(0,ROUND(BKFL2_CEB(AC640,AD640,AK640,F640,F640,J640),1))))</f>
        <v/>
      </c>
      <c r="AK640" s="96" t="str" cm="1">
        <f t="array" ref="AK640">IF(A640="","",IF(INDEX(Table_Methods!A:F,MATCH(G640,Table_Methods!B:B,0),1)&lt;&gt;"BKFL2","",MAX(0,ROUND(BKFL2_STR_NRK(AC640,AD640,K640,V640,X640),1))))</f>
        <v/>
      </c>
      <c r="AL640" s="96" t="str" cm="1">
        <f t="array" ref="AL640">IF(A640="","",IF(INDEX(Table_Methods!A:F,MATCH(G640,Table_Methods!B:B,0),1)&lt;&gt;"BKFL2","",MAX(0,ROUND(BKFL2_STR_RCK(AB640,F640),1))))</f>
        <v/>
      </c>
      <c r="AM640" s="96" t="str" cm="1">
        <f t="array" ref="AM640">IF(A640="","",IF(INDEX(Table_Methods!A:F,MATCH(G640,Table_Methods!B:B,0),1)&lt;&gt;"BKFL3","",MAX(0,ROUND(BKFL3_STR(AC640+AE640,K640),1))))</f>
        <v/>
      </c>
      <c r="AN640" s="96" t="str" cm="1">
        <f t="array" ref="AN640">IF(A640="","",IF(INDEX(Table_Methods!A:F,MATCH(G640,Table_Methods!B:B,0),1)&lt;&gt;"BKFL6","",MAX(0,ROUND(BKFL6_CEB(AC640,AE640,AO640,F640,F640,J640),1))))</f>
        <v/>
      </c>
      <c r="AO640" s="97" t="str" cm="1">
        <f t="array" ref="AO640">IF(A640="","",IF(INDEX(Table_Methods!A:F,MATCH(G640,Table_Methods!B:B,0),1)&lt;&gt;"BKFL6","",MAX(0,ROUND(BKFL6_STR_NRK(AC640,K640,V640),1))))</f>
        <v/>
      </c>
      <c r="AP640" s="96" t="str" cm="1">
        <f t="array" ref="AP640">IF(A640="","",IF(INDEX(Table_Methods!A:F,MATCH(G640,Table_Methods!B:B,0),1)&lt;&gt;"BKFL6","",MAX(0,ROUND(BKFL6_STR_RCK(AB640,F640),1))))</f>
        <v/>
      </c>
      <c r="AQ640" s="97" t="str" cm="1">
        <f t="array" ref="AQ640">IF(A640="","",IF(INDEX(Table_Methods!A:F,MATCH(G640,Table_Methods!B:B,0),1)&lt;&gt;"BKFL7","",MAX(0,ROUND(BKFL7_CEB(AC640,AD640,AR640,F640,F640,J640),1))))</f>
        <v/>
      </c>
      <c r="AR640" s="96" t="str" cm="1">
        <f t="array" ref="AR640">IF(A640="","",IF(INDEX(Table_Methods!A:F,MATCH(G640,Table_Methods!B:B,0),1)&lt;&gt;"BKFL7","",MAX(0,ROUND(BKFL7_STR_NRK(AC640,K640,V640),1))))</f>
        <v/>
      </c>
      <c r="AS640" s="96" t="str" cm="1">
        <f t="array" ref="AS640">IF(A640="","",IF(INDEX(Table_Methods!A:F,MATCH(G640,Table_Methods!B:B,0),1)&lt;&gt;"BKFL7","",MAX(0,ROUND(BKFL7_STR_RCK(AB640,F640),1))))</f>
        <v/>
      </c>
      <c r="AT640" s="97" t="str" cm="1">
        <f t="array" ref="AT640">IF(A640="","",IF(INDEX(Table_Methods!A:F,MATCH(G640,Table_Methods!B:B,0),1)&lt;&gt;"BKFL8","",MAX(0,ROUND(BKFL8_CEB(AF640,Z640,AA640),1))))</f>
        <v/>
      </c>
      <c r="AU640" s="96" t="str" cm="1">
        <f t="array" ref="AU640">IF(A640="","",IF(INDEX(Table_Methods!A:F,MATCH(G640,Table_Methods!B:B,0),1)&lt;&gt;"BKFL8","",MAX(0,ROUND(BKFL8_STR_NRK(AC640,AD640,X640,Y640,Z640),1))))</f>
        <v/>
      </c>
      <c r="AV640" s="96" t="str" cm="1">
        <f t="array" ref="AV640">IF(A640="","",IF(INDEX(Table_Methods!A:F,MATCH(G640,Table_Methods!B:B,0),1)&lt;&gt;"BKFL8","",MAX(0,ROUND(BKFL8_STR_RCK(AB640,X640),1))))</f>
        <v/>
      </c>
      <c r="AW640" s="96" t="str" cm="1">
        <f t="array" ref="AW640">IF(A640="","",IF(INDEX(Table_Methods!A:F,MATCH(G640,Table_Methods!B:B,0),1)&lt;&gt;"BKFL9","",MAX(0,ROUND(BKFL9_STR_NRK(AC640,AD640,X640,Y640,Z640),1))))</f>
        <v/>
      </c>
      <c r="AX640" s="96" t="str" cm="1">
        <f t="array" ref="AX640">IF(A640="","",IF(INDEX(Table_Methods!A:F,MATCH(G640,Table_Methods!B:B,0),1)&lt;&gt;"BKFL9","",MAX(0,ROUND(BKFL9_STR_RCK(AB640,X640),1))))</f>
        <v/>
      </c>
    </row>
    <row r="641" spans="1:50" x14ac:dyDescent="0.25">
      <c r="A641" s="82" t="str">
        <f>IF(Input!A641="","",Input!A641)</f>
        <v/>
      </c>
      <c r="B641" s="82" t="str">
        <f>IF(Input!B641="","",Input!B641)</f>
        <v/>
      </c>
      <c r="C641" s="82" t="str">
        <f>IF(Input!D641="","",Input!D641)</f>
        <v/>
      </c>
      <c r="D641" s="82" t="str">
        <f>IF(Input!E641="","",Input!E641)</f>
        <v/>
      </c>
      <c r="E641" s="82" t="str">
        <f>IF(Input!F641="","",Input!F641)</f>
        <v/>
      </c>
      <c r="F641" s="82" t="str">
        <f>IF(Input!G641="","",Input!G641)</f>
        <v/>
      </c>
      <c r="G641" s="83" t="str">
        <f>IF(Input!H641="","",Input!H641)</f>
        <v/>
      </c>
      <c r="H641" s="82" t="str">
        <f>IF(Input!I641="","",Input!I641)</f>
        <v/>
      </c>
      <c r="I641" s="82" t="str">
        <f>IF(Input!J641="","",Input!J641)</f>
        <v/>
      </c>
      <c r="J641" s="82" t="str">
        <f>IF(Input!K641="","",Input!K641)</f>
        <v/>
      </c>
      <c r="K641" s="82" t="str">
        <f>IF(Input!L641="","",Input!L641)</f>
        <v/>
      </c>
      <c r="L641" s="70" t="str">
        <f>IF(B641="","",IF(B641="Box",4,IF(AND(Project!$B$12&gt;0,ISNUMBER(Project!$B$12)),Project!$B$12,12)))</f>
        <v/>
      </c>
      <c r="M641" s="66" t="str">
        <f t="shared" si="63"/>
        <v/>
      </c>
      <c r="N641" s="66" t="str">
        <f t="shared" si="64"/>
        <v/>
      </c>
      <c r="O641" s="67" t="str" cm="1">
        <f t="array" ref="O641">IF(A641="","",ROUND(IF(B641="Circular",Circular(M641),IF(B641="Box",Box(M641,N641),Elliptical(M641,N641))),3))</f>
        <v/>
      </c>
      <c r="P641" s="66" t="str">
        <f t="shared" si="65"/>
        <v/>
      </c>
      <c r="Q641" s="66" t="str" cm="1">
        <f t="array" ref="Q641">IF(M641="","",ROUND(W(M641),2))</f>
        <v/>
      </c>
      <c r="R641" s="66" t="str" cm="1">
        <f t="array" ref="R641">IF(M641="","",ROUND(Wb(Q641,M641),2))</f>
        <v/>
      </c>
      <c r="S641" s="66" t="str" cm="1">
        <f t="array" ref="S641">IF(R641="","",ROUND(K(R641,N641,L641),2))</f>
        <v/>
      </c>
      <c r="T641" s="66" t="str" cm="1">
        <f t="array" ref="T641">IF(S641="","",ROUND(K_3(S641,P641,L641),2))</f>
        <v/>
      </c>
      <c r="U641" s="66" t="str" cm="1">
        <f t="array" ref="U641">IF(S641="","",ROUND(Wt(I641,S641,L641),2))</f>
        <v/>
      </c>
      <c r="V641" s="92" t="str" cm="1">
        <f t="array" ref="V641">IF(A641="","",MAX(ROUND(L_B2(K641,N641),2),0))</f>
        <v/>
      </c>
      <c r="W641" s="92" t="str" cm="1">
        <f t="array" ref="W641">IF(A641="","",MAX(ROUND(L_Tc(K641,I641,N641),2),0))</f>
        <v/>
      </c>
      <c r="X641" s="92" t="str" cm="1">
        <f t="array" ref="X641">IF(N641="","",ROUND(L_Vc(K641,P641,N641),2))</f>
        <v/>
      </c>
      <c r="Y641" s="92" t="str">
        <f t="shared" si="66"/>
        <v/>
      </c>
      <c r="Z641" s="92" t="str">
        <f t="shared" si="67"/>
        <v/>
      </c>
      <c r="AA641" s="92" t="str">
        <f t="shared" si="68"/>
        <v/>
      </c>
      <c r="AB641" s="76" t="str" cm="1">
        <f t="array" ref="AB641">IF(A641="","",AREA_F(IF(RIGHT(G641,4)="ment",P641,I641),R641))</f>
        <v/>
      </c>
      <c r="AC641" s="76" t="str" cm="1">
        <f t="array" ref="AC641">IF(A641="","",ROUND(AREA_BC(R641,S641,N641,O641),2))</f>
        <v/>
      </c>
      <c r="AD641" s="76" t="str">
        <f t="shared" si="69"/>
        <v/>
      </c>
      <c r="AE641" s="76" t="str" cm="1">
        <f t="array" ref="AE641">IF(A641="","",ROUND(AREA_CT(S641,U641,I641),2))</f>
        <v/>
      </c>
      <c r="AF641" s="76" t="str" cm="1">
        <f t="array" ref="AF641">IF(A641="","",ROUND(AREA_VT(T641,U641,I641,P641),2))</f>
        <v/>
      </c>
      <c r="AG641" s="96" t="str" cm="1">
        <f t="array" ref="AG641">IF(A641="","",IF(INDEX(Table_Methods!A:F,MATCH(G641,Table_Methods!B:B,0),1)&lt;&gt;"BKFL1","",MAX(0,ROUND(BKFL1_CEB(AC641,AE641,AH641,F641,F641,J641),1))))</f>
        <v/>
      </c>
      <c r="AH641" s="96" t="str" cm="1">
        <f t="array" ref="AH641">IF(A641="","",IF(INDEX(Table_Methods!A:F,MATCH(G641,Table_Methods!B:B,0),1)&lt;&gt;"BKFL1","",MAX(0,ROUND(BKFL1_STR_NRK(AC641,AE641,K641,V641,W641),1))))</f>
        <v/>
      </c>
      <c r="AI641" s="96" t="str" cm="1">
        <f t="array" ref="AI641">IF(A641="","",IF(INDEX(Table_Methods!A:F,MATCH(G641,Table_Methods!B:B,0),1)&lt;&gt;"BKFL1","",MAX(0,ROUND(BKFL1_STR_RCK(AB641,F641),1))))</f>
        <v/>
      </c>
      <c r="AJ641" s="96" t="str" cm="1">
        <f t="array" ref="AJ641">IF(A641="","",IF(INDEX(Table_Methods!A:F,MATCH(G641,Table_Methods!B:B,0),1)&lt;&gt;"BKFL2","",MAX(0,ROUND(BKFL2_CEB(AC641,AD641,AK641,F641,F641,J641),1))))</f>
        <v/>
      </c>
      <c r="AK641" s="96" t="str" cm="1">
        <f t="array" ref="AK641">IF(A641="","",IF(INDEX(Table_Methods!A:F,MATCH(G641,Table_Methods!B:B,0),1)&lt;&gt;"BKFL2","",MAX(0,ROUND(BKFL2_STR_NRK(AC641,AD641,K641,V641,X641),1))))</f>
        <v/>
      </c>
      <c r="AL641" s="96" t="str" cm="1">
        <f t="array" ref="AL641">IF(A641="","",IF(INDEX(Table_Methods!A:F,MATCH(G641,Table_Methods!B:B,0),1)&lt;&gt;"BKFL2","",MAX(0,ROUND(BKFL2_STR_RCK(AB641,F641),1))))</f>
        <v/>
      </c>
      <c r="AM641" s="96" t="str" cm="1">
        <f t="array" ref="AM641">IF(A641="","",IF(INDEX(Table_Methods!A:F,MATCH(G641,Table_Methods!B:B,0),1)&lt;&gt;"BKFL3","",MAX(0,ROUND(BKFL3_STR(AC641+AE641,K641),1))))</f>
        <v/>
      </c>
      <c r="AN641" s="96" t="str" cm="1">
        <f t="array" ref="AN641">IF(A641="","",IF(INDEX(Table_Methods!A:F,MATCH(G641,Table_Methods!B:B,0),1)&lt;&gt;"BKFL6","",MAX(0,ROUND(BKFL6_CEB(AC641,AE641,AO641,F641,F641,J641),1))))</f>
        <v/>
      </c>
      <c r="AO641" s="97" t="str" cm="1">
        <f t="array" ref="AO641">IF(A641="","",IF(INDEX(Table_Methods!A:F,MATCH(G641,Table_Methods!B:B,0),1)&lt;&gt;"BKFL6","",MAX(0,ROUND(BKFL6_STR_NRK(AC641,K641,V641),1))))</f>
        <v/>
      </c>
      <c r="AP641" s="96" t="str" cm="1">
        <f t="array" ref="AP641">IF(A641="","",IF(INDEX(Table_Methods!A:F,MATCH(G641,Table_Methods!B:B,0),1)&lt;&gt;"BKFL6","",MAX(0,ROUND(BKFL6_STR_RCK(AB641,F641),1))))</f>
        <v/>
      </c>
      <c r="AQ641" s="97" t="str" cm="1">
        <f t="array" ref="AQ641">IF(A641="","",IF(INDEX(Table_Methods!A:F,MATCH(G641,Table_Methods!B:B,0),1)&lt;&gt;"BKFL7","",MAX(0,ROUND(BKFL7_CEB(AC641,AD641,AR641,F641,F641,J641),1))))</f>
        <v/>
      </c>
      <c r="AR641" s="96" t="str" cm="1">
        <f t="array" ref="AR641">IF(A641="","",IF(INDEX(Table_Methods!A:F,MATCH(G641,Table_Methods!B:B,0),1)&lt;&gt;"BKFL7","",MAX(0,ROUND(BKFL7_STR_NRK(AC641,K641,V641),1))))</f>
        <v/>
      </c>
      <c r="AS641" s="96" t="str" cm="1">
        <f t="array" ref="AS641">IF(A641="","",IF(INDEX(Table_Methods!A:F,MATCH(G641,Table_Methods!B:B,0),1)&lt;&gt;"BKFL7","",MAX(0,ROUND(BKFL7_STR_RCK(AB641,F641),1))))</f>
        <v/>
      </c>
      <c r="AT641" s="97" t="str" cm="1">
        <f t="array" ref="AT641">IF(A641="","",IF(INDEX(Table_Methods!A:F,MATCH(G641,Table_Methods!B:B,0),1)&lt;&gt;"BKFL8","",MAX(0,ROUND(BKFL8_CEB(AF641,Z641,AA641),1))))</f>
        <v/>
      </c>
      <c r="AU641" s="96" t="str" cm="1">
        <f t="array" ref="AU641">IF(A641="","",IF(INDEX(Table_Methods!A:F,MATCH(G641,Table_Methods!B:B,0),1)&lt;&gt;"BKFL8","",MAX(0,ROUND(BKFL8_STR_NRK(AC641,AD641,X641,Y641,Z641),1))))</f>
        <v/>
      </c>
      <c r="AV641" s="96" t="str" cm="1">
        <f t="array" ref="AV641">IF(A641="","",IF(INDEX(Table_Methods!A:F,MATCH(G641,Table_Methods!B:B,0),1)&lt;&gt;"BKFL8","",MAX(0,ROUND(BKFL8_STR_RCK(AB641,X641),1))))</f>
        <v/>
      </c>
      <c r="AW641" s="96" t="str" cm="1">
        <f t="array" ref="AW641">IF(A641="","",IF(INDEX(Table_Methods!A:F,MATCH(G641,Table_Methods!B:B,0),1)&lt;&gt;"BKFL9","",MAX(0,ROUND(BKFL9_STR_NRK(AC641,AD641,X641,Y641,Z641),1))))</f>
        <v/>
      </c>
      <c r="AX641" s="96" t="str" cm="1">
        <f t="array" ref="AX641">IF(A641="","",IF(INDEX(Table_Methods!A:F,MATCH(G641,Table_Methods!B:B,0),1)&lt;&gt;"BKFL9","",MAX(0,ROUND(BKFL9_STR_RCK(AB641,X641),1))))</f>
        <v/>
      </c>
    </row>
    <row r="642" spans="1:50" x14ac:dyDescent="0.25">
      <c r="A642" s="82" t="str">
        <f>IF(Input!A642="","",Input!A642)</f>
        <v/>
      </c>
      <c r="B642" s="82" t="str">
        <f>IF(Input!B642="","",Input!B642)</f>
        <v/>
      </c>
      <c r="C642" s="82" t="str">
        <f>IF(Input!D642="","",Input!D642)</f>
        <v/>
      </c>
      <c r="D642" s="82" t="str">
        <f>IF(Input!E642="","",Input!E642)</f>
        <v/>
      </c>
      <c r="E642" s="82" t="str">
        <f>IF(Input!F642="","",Input!F642)</f>
        <v/>
      </c>
      <c r="F642" s="82" t="str">
        <f>IF(Input!G642="","",Input!G642)</f>
        <v/>
      </c>
      <c r="G642" s="83" t="str">
        <f>IF(Input!H642="","",Input!H642)</f>
        <v/>
      </c>
      <c r="H642" s="82" t="str">
        <f>IF(Input!I642="","",Input!I642)</f>
        <v/>
      </c>
      <c r="I642" s="82" t="str">
        <f>IF(Input!J642="","",Input!J642)</f>
        <v/>
      </c>
      <c r="J642" s="82" t="str">
        <f>IF(Input!K642="","",Input!K642)</f>
        <v/>
      </c>
      <c r="K642" s="82" t="str">
        <f>IF(Input!L642="","",Input!L642)</f>
        <v/>
      </c>
      <c r="L642" s="70" t="str">
        <f>IF(B642="","",IF(B642="Box",4,IF(AND(Project!$B$12&gt;0,ISNUMBER(Project!$B$12)),Project!$B$12,12)))</f>
        <v/>
      </c>
      <c r="M642" s="66" t="str">
        <f t="shared" si="63"/>
        <v/>
      </c>
      <c r="N642" s="66" t="str">
        <f t="shared" si="64"/>
        <v/>
      </c>
      <c r="O642" s="67" t="str" cm="1">
        <f t="array" ref="O642">IF(A642="","",ROUND(IF(B642="Circular",Circular(M642),IF(B642="Box",Box(M642,N642),Elliptical(M642,N642))),3))</f>
        <v/>
      </c>
      <c r="P642" s="66" t="str">
        <f t="shared" si="65"/>
        <v/>
      </c>
      <c r="Q642" s="66" t="str" cm="1">
        <f t="array" ref="Q642">IF(M642="","",ROUND(W(M642),2))</f>
        <v/>
      </c>
      <c r="R642" s="66" t="str" cm="1">
        <f t="array" ref="R642">IF(M642="","",ROUND(Wb(Q642,M642),2))</f>
        <v/>
      </c>
      <c r="S642" s="66" t="str" cm="1">
        <f t="array" ref="S642">IF(R642="","",ROUND(K(R642,N642,L642),2))</f>
        <v/>
      </c>
      <c r="T642" s="66" t="str" cm="1">
        <f t="array" ref="T642">IF(S642="","",ROUND(K_3(S642,P642,L642),2))</f>
        <v/>
      </c>
      <c r="U642" s="66" t="str" cm="1">
        <f t="array" ref="U642">IF(S642="","",ROUND(Wt(I642,S642,L642),2))</f>
        <v/>
      </c>
      <c r="V642" s="92" t="str" cm="1">
        <f t="array" ref="V642">IF(A642="","",MAX(ROUND(L_B2(K642,N642),2),0))</f>
        <v/>
      </c>
      <c r="W642" s="92" t="str" cm="1">
        <f t="array" ref="W642">IF(A642="","",MAX(ROUND(L_Tc(K642,I642,N642),2),0))</f>
        <v/>
      </c>
      <c r="X642" s="92" t="str" cm="1">
        <f t="array" ref="X642">IF(N642="","",ROUND(L_Vc(K642,P642,N642),2))</f>
        <v/>
      </c>
      <c r="Y642" s="92" t="str">
        <f t="shared" si="66"/>
        <v/>
      </c>
      <c r="Z642" s="92" t="str">
        <f t="shared" si="67"/>
        <v/>
      </c>
      <c r="AA642" s="92" t="str">
        <f t="shared" si="68"/>
        <v/>
      </c>
      <c r="AB642" s="76" t="str" cm="1">
        <f t="array" ref="AB642">IF(A642="","",AREA_F(IF(RIGHT(G642,4)="ment",P642,I642),R642))</f>
        <v/>
      </c>
      <c r="AC642" s="76" t="str" cm="1">
        <f t="array" ref="AC642">IF(A642="","",ROUND(AREA_BC(R642,S642,N642,O642),2))</f>
        <v/>
      </c>
      <c r="AD642" s="76" t="str">
        <f t="shared" si="69"/>
        <v/>
      </c>
      <c r="AE642" s="76" t="str" cm="1">
        <f t="array" ref="AE642">IF(A642="","",ROUND(AREA_CT(S642,U642,I642),2))</f>
        <v/>
      </c>
      <c r="AF642" s="76" t="str" cm="1">
        <f t="array" ref="AF642">IF(A642="","",ROUND(AREA_VT(T642,U642,I642,P642),2))</f>
        <v/>
      </c>
      <c r="AG642" s="96" t="str" cm="1">
        <f t="array" ref="AG642">IF(A642="","",IF(INDEX(Table_Methods!A:F,MATCH(G642,Table_Methods!B:B,0),1)&lt;&gt;"BKFL1","",MAX(0,ROUND(BKFL1_CEB(AC642,AE642,AH642,F642,F642,J642),1))))</f>
        <v/>
      </c>
      <c r="AH642" s="96" t="str" cm="1">
        <f t="array" ref="AH642">IF(A642="","",IF(INDEX(Table_Methods!A:F,MATCH(G642,Table_Methods!B:B,0),1)&lt;&gt;"BKFL1","",MAX(0,ROUND(BKFL1_STR_NRK(AC642,AE642,K642,V642,W642),1))))</f>
        <v/>
      </c>
      <c r="AI642" s="96" t="str" cm="1">
        <f t="array" ref="AI642">IF(A642="","",IF(INDEX(Table_Methods!A:F,MATCH(G642,Table_Methods!B:B,0),1)&lt;&gt;"BKFL1","",MAX(0,ROUND(BKFL1_STR_RCK(AB642,F642),1))))</f>
        <v/>
      </c>
      <c r="AJ642" s="96" t="str" cm="1">
        <f t="array" ref="AJ642">IF(A642="","",IF(INDEX(Table_Methods!A:F,MATCH(G642,Table_Methods!B:B,0),1)&lt;&gt;"BKFL2","",MAX(0,ROUND(BKFL2_CEB(AC642,AD642,AK642,F642,F642,J642),1))))</f>
        <v/>
      </c>
      <c r="AK642" s="96" t="str" cm="1">
        <f t="array" ref="AK642">IF(A642="","",IF(INDEX(Table_Methods!A:F,MATCH(G642,Table_Methods!B:B,0),1)&lt;&gt;"BKFL2","",MAX(0,ROUND(BKFL2_STR_NRK(AC642,AD642,K642,V642,X642),1))))</f>
        <v/>
      </c>
      <c r="AL642" s="96" t="str" cm="1">
        <f t="array" ref="AL642">IF(A642="","",IF(INDEX(Table_Methods!A:F,MATCH(G642,Table_Methods!B:B,0),1)&lt;&gt;"BKFL2","",MAX(0,ROUND(BKFL2_STR_RCK(AB642,F642),1))))</f>
        <v/>
      </c>
      <c r="AM642" s="96" t="str" cm="1">
        <f t="array" ref="AM642">IF(A642="","",IF(INDEX(Table_Methods!A:F,MATCH(G642,Table_Methods!B:B,0),1)&lt;&gt;"BKFL3","",MAX(0,ROUND(BKFL3_STR(AC642+AE642,K642),1))))</f>
        <v/>
      </c>
      <c r="AN642" s="96" t="str" cm="1">
        <f t="array" ref="AN642">IF(A642="","",IF(INDEX(Table_Methods!A:F,MATCH(G642,Table_Methods!B:B,0),1)&lt;&gt;"BKFL6","",MAX(0,ROUND(BKFL6_CEB(AC642,AE642,AO642,F642,F642,J642),1))))</f>
        <v/>
      </c>
      <c r="AO642" s="97" t="str" cm="1">
        <f t="array" ref="AO642">IF(A642="","",IF(INDEX(Table_Methods!A:F,MATCH(G642,Table_Methods!B:B,0),1)&lt;&gt;"BKFL6","",MAX(0,ROUND(BKFL6_STR_NRK(AC642,K642,V642),1))))</f>
        <v/>
      </c>
      <c r="AP642" s="96" t="str" cm="1">
        <f t="array" ref="AP642">IF(A642="","",IF(INDEX(Table_Methods!A:F,MATCH(G642,Table_Methods!B:B,0),1)&lt;&gt;"BKFL6","",MAX(0,ROUND(BKFL6_STR_RCK(AB642,F642),1))))</f>
        <v/>
      </c>
      <c r="AQ642" s="97" t="str" cm="1">
        <f t="array" ref="AQ642">IF(A642="","",IF(INDEX(Table_Methods!A:F,MATCH(G642,Table_Methods!B:B,0),1)&lt;&gt;"BKFL7","",MAX(0,ROUND(BKFL7_CEB(AC642,AD642,AR642,F642,F642,J642),1))))</f>
        <v/>
      </c>
      <c r="AR642" s="96" t="str" cm="1">
        <f t="array" ref="AR642">IF(A642="","",IF(INDEX(Table_Methods!A:F,MATCH(G642,Table_Methods!B:B,0),1)&lt;&gt;"BKFL7","",MAX(0,ROUND(BKFL7_STR_NRK(AC642,K642,V642),1))))</f>
        <v/>
      </c>
      <c r="AS642" s="96" t="str" cm="1">
        <f t="array" ref="AS642">IF(A642="","",IF(INDEX(Table_Methods!A:F,MATCH(G642,Table_Methods!B:B,0),1)&lt;&gt;"BKFL7","",MAX(0,ROUND(BKFL7_STR_RCK(AB642,F642),1))))</f>
        <v/>
      </c>
      <c r="AT642" s="97" t="str" cm="1">
        <f t="array" ref="AT642">IF(A642="","",IF(INDEX(Table_Methods!A:F,MATCH(G642,Table_Methods!B:B,0),1)&lt;&gt;"BKFL8","",MAX(0,ROUND(BKFL8_CEB(AF642,Z642,AA642),1))))</f>
        <v/>
      </c>
      <c r="AU642" s="96" t="str" cm="1">
        <f t="array" ref="AU642">IF(A642="","",IF(INDEX(Table_Methods!A:F,MATCH(G642,Table_Methods!B:B,0),1)&lt;&gt;"BKFL8","",MAX(0,ROUND(BKFL8_STR_NRK(AC642,AD642,X642,Y642,Z642),1))))</f>
        <v/>
      </c>
      <c r="AV642" s="96" t="str" cm="1">
        <f t="array" ref="AV642">IF(A642="","",IF(INDEX(Table_Methods!A:F,MATCH(G642,Table_Methods!B:B,0),1)&lt;&gt;"BKFL8","",MAX(0,ROUND(BKFL8_STR_RCK(AB642,X642),1))))</f>
        <v/>
      </c>
      <c r="AW642" s="96" t="str" cm="1">
        <f t="array" ref="AW642">IF(A642="","",IF(INDEX(Table_Methods!A:F,MATCH(G642,Table_Methods!B:B,0),1)&lt;&gt;"BKFL9","",MAX(0,ROUND(BKFL9_STR_NRK(AC642,AD642,X642,Y642,Z642),1))))</f>
        <v/>
      </c>
      <c r="AX642" s="96" t="str" cm="1">
        <f t="array" ref="AX642">IF(A642="","",IF(INDEX(Table_Methods!A:F,MATCH(G642,Table_Methods!B:B,0),1)&lt;&gt;"BKFL9","",MAX(0,ROUND(BKFL9_STR_RCK(AB642,X642),1))))</f>
        <v/>
      </c>
    </row>
    <row r="643" spans="1:50" x14ac:dyDescent="0.25">
      <c r="A643" s="82" t="str">
        <f>IF(Input!A643="","",Input!A643)</f>
        <v/>
      </c>
      <c r="B643" s="82" t="str">
        <f>IF(Input!B643="","",Input!B643)</f>
        <v/>
      </c>
      <c r="C643" s="82" t="str">
        <f>IF(Input!D643="","",Input!D643)</f>
        <v/>
      </c>
      <c r="D643" s="82" t="str">
        <f>IF(Input!E643="","",Input!E643)</f>
        <v/>
      </c>
      <c r="E643" s="82" t="str">
        <f>IF(Input!F643="","",Input!F643)</f>
        <v/>
      </c>
      <c r="F643" s="82" t="str">
        <f>IF(Input!G643="","",Input!G643)</f>
        <v/>
      </c>
      <c r="G643" s="83" t="str">
        <f>IF(Input!H643="","",Input!H643)</f>
        <v/>
      </c>
      <c r="H643" s="82" t="str">
        <f>IF(Input!I643="","",Input!I643)</f>
        <v/>
      </c>
      <c r="I643" s="82" t="str">
        <f>IF(Input!J643="","",Input!J643)</f>
        <v/>
      </c>
      <c r="J643" s="82" t="str">
        <f>IF(Input!K643="","",Input!K643)</f>
        <v/>
      </c>
      <c r="K643" s="82" t="str">
        <f>IF(Input!L643="","",Input!L643)</f>
        <v/>
      </c>
      <c r="L643" s="70" t="str">
        <f>IF(B643="","",IF(B643="Box",4,IF(AND(Project!$B$12&gt;0,ISNUMBER(Project!$B$12)),Project!$B$12,12)))</f>
        <v/>
      </c>
      <c r="M643" s="66" t="str">
        <f t="shared" ref="M643:M706" si="70">IF(C643="","",ROUND((C643+E643*2)/12,2))</f>
        <v/>
      </c>
      <c r="N643" s="66" t="str">
        <f t="shared" ref="N643:N706" si="71">IF(D643="","",ROUND((D643+E643*2)/12,2))</f>
        <v/>
      </c>
      <c r="O643" s="67" t="str" cm="1">
        <f t="array" ref="O643">IF(A643="","",ROUND(IF(B643="Circular",Circular(M643),IF(B643="Box",Box(M643,N643),Elliptical(M643,N643))),3))</f>
        <v/>
      </c>
      <c r="P643" s="66" t="str">
        <f t="shared" ref="P643:P706" si="72">IF(C643="","",IF(M643&lt;=1.5,1,1.5))</f>
        <v/>
      </c>
      <c r="Q643" s="66" t="str" cm="1">
        <f t="array" ref="Q643">IF(M643="","",ROUND(W(M643),2))</f>
        <v/>
      </c>
      <c r="R643" s="66" t="str" cm="1">
        <f t="array" ref="R643">IF(M643="","",ROUND(Wb(Q643,M643),2))</f>
        <v/>
      </c>
      <c r="S643" s="66" t="str" cm="1">
        <f t="array" ref="S643">IF(R643="","",ROUND(K(R643,N643,L643),2))</f>
        <v/>
      </c>
      <c r="T643" s="66" t="str" cm="1">
        <f t="array" ref="T643">IF(S643="","",ROUND(K_3(S643,P643,L643),2))</f>
        <v/>
      </c>
      <c r="U643" s="66" t="str" cm="1">
        <f t="array" ref="U643">IF(S643="","",ROUND(Wt(I643,S643,L643),2))</f>
        <v/>
      </c>
      <c r="V643" s="92" t="str" cm="1">
        <f t="array" ref="V643">IF(A643="","",MAX(ROUND(L_B2(K643,N643),2),0))</f>
        <v/>
      </c>
      <c r="W643" s="92" t="str" cm="1">
        <f t="array" ref="W643">IF(A643="","",MAX(ROUND(L_Tc(K643,I643,N643),2),0))</f>
        <v/>
      </c>
      <c r="X643" s="92" t="str" cm="1">
        <f t="array" ref="X643">IF(N643="","",ROUND(L_Vc(K643,P643,N643),2))</f>
        <v/>
      </c>
      <c r="Y643" s="92" t="str">
        <f t="shared" ref="Y643:Y706" si="73">IF(N643="","",ROUND(K643-4*P643,2))</f>
        <v/>
      </c>
      <c r="Z643" s="92" t="str">
        <f t="shared" ref="Z643:Z706" si="74">IF(P643="","",ROUND(K643,2))</f>
        <v/>
      </c>
      <c r="AA643" s="92" t="str">
        <f t="shared" ref="AA643:AA706" si="75">IF(I643="","",ROUND(Y643+4*I643,2))</f>
        <v/>
      </c>
      <c r="AB643" s="76" t="str" cm="1">
        <f t="array" ref="AB643">IF(A643="","",AREA_F(IF(RIGHT(G643,4)="ment",P643,I643),R643))</f>
        <v/>
      </c>
      <c r="AC643" s="76" t="str" cm="1">
        <f t="array" ref="AC643">IF(A643="","",ROUND(AREA_BC(R643,S643,N643,O643),2))</f>
        <v/>
      </c>
      <c r="AD643" s="76" t="str">
        <f t="shared" ref="AD643:AD706" si="76">IF(A643="","",ROUND((S643+T643)/2*P643,2))</f>
        <v/>
      </c>
      <c r="AE643" s="76" t="str" cm="1">
        <f t="array" ref="AE643">IF(A643="","",ROUND(AREA_CT(S643,U643,I643),2))</f>
        <v/>
      </c>
      <c r="AF643" s="76" t="str" cm="1">
        <f t="array" ref="AF643">IF(A643="","",ROUND(AREA_VT(T643,U643,I643,P643),2))</f>
        <v/>
      </c>
      <c r="AG643" s="96" t="str" cm="1">
        <f t="array" ref="AG643">IF(A643="","",IF(INDEX(Table_Methods!A:F,MATCH(G643,Table_Methods!B:B,0),1)&lt;&gt;"BKFL1","",MAX(0,ROUND(BKFL1_CEB(AC643,AE643,AH643,F643,F643,J643),1))))</f>
        <v/>
      </c>
      <c r="AH643" s="96" t="str" cm="1">
        <f t="array" ref="AH643">IF(A643="","",IF(INDEX(Table_Methods!A:F,MATCH(G643,Table_Methods!B:B,0),1)&lt;&gt;"BKFL1","",MAX(0,ROUND(BKFL1_STR_NRK(AC643,AE643,K643,V643,W643),1))))</f>
        <v/>
      </c>
      <c r="AI643" s="96" t="str" cm="1">
        <f t="array" ref="AI643">IF(A643="","",IF(INDEX(Table_Methods!A:F,MATCH(G643,Table_Methods!B:B,0),1)&lt;&gt;"BKFL1","",MAX(0,ROUND(BKFL1_STR_RCK(AB643,F643),1))))</f>
        <v/>
      </c>
      <c r="AJ643" s="96" t="str" cm="1">
        <f t="array" ref="AJ643">IF(A643="","",IF(INDEX(Table_Methods!A:F,MATCH(G643,Table_Methods!B:B,0),1)&lt;&gt;"BKFL2","",MAX(0,ROUND(BKFL2_CEB(AC643,AD643,AK643,F643,F643,J643),1))))</f>
        <v/>
      </c>
      <c r="AK643" s="96" t="str" cm="1">
        <f t="array" ref="AK643">IF(A643="","",IF(INDEX(Table_Methods!A:F,MATCH(G643,Table_Methods!B:B,0),1)&lt;&gt;"BKFL2","",MAX(0,ROUND(BKFL2_STR_NRK(AC643,AD643,K643,V643,X643),1))))</f>
        <v/>
      </c>
      <c r="AL643" s="96" t="str" cm="1">
        <f t="array" ref="AL643">IF(A643="","",IF(INDEX(Table_Methods!A:F,MATCH(G643,Table_Methods!B:B,0),1)&lt;&gt;"BKFL2","",MAX(0,ROUND(BKFL2_STR_RCK(AB643,F643),1))))</f>
        <v/>
      </c>
      <c r="AM643" s="96" t="str" cm="1">
        <f t="array" ref="AM643">IF(A643="","",IF(INDEX(Table_Methods!A:F,MATCH(G643,Table_Methods!B:B,0),1)&lt;&gt;"BKFL3","",MAX(0,ROUND(BKFL3_STR(AC643+AE643,K643),1))))</f>
        <v/>
      </c>
      <c r="AN643" s="96" t="str" cm="1">
        <f t="array" ref="AN643">IF(A643="","",IF(INDEX(Table_Methods!A:F,MATCH(G643,Table_Methods!B:B,0),1)&lt;&gt;"BKFL6","",MAX(0,ROUND(BKFL6_CEB(AC643,AE643,AO643,F643,F643,J643),1))))</f>
        <v/>
      </c>
      <c r="AO643" s="97" t="str" cm="1">
        <f t="array" ref="AO643">IF(A643="","",IF(INDEX(Table_Methods!A:F,MATCH(G643,Table_Methods!B:B,0),1)&lt;&gt;"BKFL6","",MAX(0,ROUND(BKFL6_STR_NRK(AC643,K643,V643),1))))</f>
        <v/>
      </c>
      <c r="AP643" s="96" t="str" cm="1">
        <f t="array" ref="AP643">IF(A643="","",IF(INDEX(Table_Methods!A:F,MATCH(G643,Table_Methods!B:B,0),1)&lt;&gt;"BKFL6","",MAX(0,ROUND(BKFL6_STR_RCK(AB643,F643),1))))</f>
        <v/>
      </c>
      <c r="AQ643" s="97" t="str" cm="1">
        <f t="array" ref="AQ643">IF(A643="","",IF(INDEX(Table_Methods!A:F,MATCH(G643,Table_Methods!B:B,0),1)&lt;&gt;"BKFL7","",MAX(0,ROUND(BKFL7_CEB(AC643,AD643,AR643,F643,F643,J643),1))))</f>
        <v/>
      </c>
      <c r="AR643" s="96" t="str" cm="1">
        <f t="array" ref="AR643">IF(A643="","",IF(INDEX(Table_Methods!A:F,MATCH(G643,Table_Methods!B:B,0),1)&lt;&gt;"BKFL7","",MAX(0,ROUND(BKFL7_STR_NRK(AC643,K643,V643),1))))</f>
        <v/>
      </c>
      <c r="AS643" s="96" t="str" cm="1">
        <f t="array" ref="AS643">IF(A643="","",IF(INDEX(Table_Methods!A:F,MATCH(G643,Table_Methods!B:B,0),1)&lt;&gt;"BKFL7","",MAX(0,ROUND(BKFL7_STR_RCK(AB643,F643),1))))</f>
        <v/>
      </c>
      <c r="AT643" s="97" t="str" cm="1">
        <f t="array" ref="AT643">IF(A643="","",IF(INDEX(Table_Methods!A:F,MATCH(G643,Table_Methods!B:B,0),1)&lt;&gt;"BKFL8","",MAX(0,ROUND(BKFL8_CEB(AF643,Z643,AA643),1))))</f>
        <v/>
      </c>
      <c r="AU643" s="96" t="str" cm="1">
        <f t="array" ref="AU643">IF(A643="","",IF(INDEX(Table_Methods!A:F,MATCH(G643,Table_Methods!B:B,0),1)&lt;&gt;"BKFL8","",MAX(0,ROUND(BKFL8_STR_NRK(AC643,AD643,X643,Y643,Z643),1))))</f>
        <v/>
      </c>
      <c r="AV643" s="96" t="str" cm="1">
        <f t="array" ref="AV643">IF(A643="","",IF(INDEX(Table_Methods!A:F,MATCH(G643,Table_Methods!B:B,0),1)&lt;&gt;"BKFL8","",MAX(0,ROUND(BKFL8_STR_RCK(AB643,X643),1))))</f>
        <v/>
      </c>
      <c r="AW643" s="96" t="str" cm="1">
        <f t="array" ref="AW643">IF(A643="","",IF(INDEX(Table_Methods!A:F,MATCH(G643,Table_Methods!B:B,0),1)&lt;&gt;"BKFL9","",MAX(0,ROUND(BKFL9_STR_NRK(AC643,AD643,X643,Y643,Z643),1))))</f>
        <v/>
      </c>
      <c r="AX643" s="96" t="str" cm="1">
        <f t="array" ref="AX643">IF(A643="","",IF(INDEX(Table_Methods!A:F,MATCH(G643,Table_Methods!B:B,0),1)&lt;&gt;"BKFL9","",MAX(0,ROUND(BKFL9_STR_RCK(AB643,X643),1))))</f>
        <v/>
      </c>
    </row>
    <row r="644" spans="1:50" x14ac:dyDescent="0.25">
      <c r="A644" s="82" t="str">
        <f>IF(Input!A644="","",Input!A644)</f>
        <v/>
      </c>
      <c r="B644" s="82" t="str">
        <f>IF(Input!B644="","",Input!B644)</f>
        <v/>
      </c>
      <c r="C644" s="82" t="str">
        <f>IF(Input!D644="","",Input!D644)</f>
        <v/>
      </c>
      <c r="D644" s="82" t="str">
        <f>IF(Input!E644="","",Input!E644)</f>
        <v/>
      </c>
      <c r="E644" s="82" t="str">
        <f>IF(Input!F644="","",Input!F644)</f>
        <v/>
      </c>
      <c r="F644" s="82" t="str">
        <f>IF(Input!G644="","",Input!G644)</f>
        <v/>
      </c>
      <c r="G644" s="83" t="str">
        <f>IF(Input!H644="","",Input!H644)</f>
        <v/>
      </c>
      <c r="H644" s="82" t="str">
        <f>IF(Input!I644="","",Input!I644)</f>
        <v/>
      </c>
      <c r="I644" s="82" t="str">
        <f>IF(Input!J644="","",Input!J644)</f>
        <v/>
      </c>
      <c r="J644" s="82" t="str">
        <f>IF(Input!K644="","",Input!K644)</f>
        <v/>
      </c>
      <c r="K644" s="82" t="str">
        <f>IF(Input!L644="","",Input!L644)</f>
        <v/>
      </c>
      <c r="L644" s="70" t="str">
        <f>IF(B644="","",IF(B644="Box",4,IF(AND(Project!$B$12&gt;0,ISNUMBER(Project!$B$12)),Project!$B$12,12)))</f>
        <v/>
      </c>
      <c r="M644" s="66" t="str">
        <f t="shared" si="70"/>
        <v/>
      </c>
      <c r="N644" s="66" t="str">
        <f t="shared" si="71"/>
        <v/>
      </c>
      <c r="O644" s="67" t="str" cm="1">
        <f t="array" ref="O644">IF(A644="","",ROUND(IF(B644="Circular",Circular(M644),IF(B644="Box",Box(M644,N644),Elliptical(M644,N644))),3))</f>
        <v/>
      </c>
      <c r="P644" s="66" t="str">
        <f t="shared" si="72"/>
        <v/>
      </c>
      <c r="Q644" s="66" t="str" cm="1">
        <f t="array" ref="Q644">IF(M644="","",ROUND(W(M644),2))</f>
        <v/>
      </c>
      <c r="R644" s="66" t="str" cm="1">
        <f t="array" ref="R644">IF(M644="","",ROUND(Wb(Q644,M644),2))</f>
        <v/>
      </c>
      <c r="S644" s="66" t="str" cm="1">
        <f t="array" ref="S644">IF(R644="","",ROUND(K(R644,N644,L644),2))</f>
        <v/>
      </c>
      <c r="T644" s="66" t="str" cm="1">
        <f t="array" ref="T644">IF(S644="","",ROUND(K_3(S644,P644,L644),2))</f>
        <v/>
      </c>
      <c r="U644" s="66" t="str" cm="1">
        <f t="array" ref="U644">IF(S644="","",ROUND(Wt(I644,S644,L644),2))</f>
        <v/>
      </c>
      <c r="V644" s="92" t="str" cm="1">
        <f t="array" ref="V644">IF(A644="","",MAX(ROUND(L_B2(K644,N644),2),0))</f>
        <v/>
      </c>
      <c r="W644" s="92" t="str" cm="1">
        <f t="array" ref="W644">IF(A644="","",MAX(ROUND(L_Tc(K644,I644,N644),2),0))</f>
        <v/>
      </c>
      <c r="X644" s="92" t="str" cm="1">
        <f t="array" ref="X644">IF(N644="","",ROUND(L_Vc(K644,P644,N644),2))</f>
        <v/>
      </c>
      <c r="Y644" s="92" t="str">
        <f t="shared" si="73"/>
        <v/>
      </c>
      <c r="Z644" s="92" t="str">
        <f t="shared" si="74"/>
        <v/>
      </c>
      <c r="AA644" s="92" t="str">
        <f t="shared" si="75"/>
        <v/>
      </c>
      <c r="AB644" s="76" t="str" cm="1">
        <f t="array" ref="AB644">IF(A644="","",AREA_F(IF(RIGHT(G644,4)="ment",P644,I644),R644))</f>
        <v/>
      </c>
      <c r="AC644" s="76" t="str" cm="1">
        <f t="array" ref="AC644">IF(A644="","",ROUND(AREA_BC(R644,S644,N644,O644),2))</f>
        <v/>
      </c>
      <c r="AD644" s="76" t="str">
        <f t="shared" si="76"/>
        <v/>
      </c>
      <c r="AE644" s="76" t="str" cm="1">
        <f t="array" ref="AE644">IF(A644="","",ROUND(AREA_CT(S644,U644,I644),2))</f>
        <v/>
      </c>
      <c r="AF644" s="76" t="str" cm="1">
        <f t="array" ref="AF644">IF(A644="","",ROUND(AREA_VT(T644,U644,I644,P644),2))</f>
        <v/>
      </c>
      <c r="AG644" s="96" t="str" cm="1">
        <f t="array" ref="AG644">IF(A644="","",IF(INDEX(Table_Methods!A:F,MATCH(G644,Table_Methods!B:B,0),1)&lt;&gt;"BKFL1","",MAX(0,ROUND(BKFL1_CEB(AC644,AE644,AH644,F644,F644,J644),1))))</f>
        <v/>
      </c>
      <c r="AH644" s="96" t="str" cm="1">
        <f t="array" ref="AH644">IF(A644="","",IF(INDEX(Table_Methods!A:F,MATCH(G644,Table_Methods!B:B,0),1)&lt;&gt;"BKFL1","",MAX(0,ROUND(BKFL1_STR_NRK(AC644,AE644,K644,V644,W644),1))))</f>
        <v/>
      </c>
      <c r="AI644" s="96" t="str" cm="1">
        <f t="array" ref="AI644">IF(A644="","",IF(INDEX(Table_Methods!A:F,MATCH(G644,Table_Methods!B:B,0),1)&lt;&gt;"BKFL1","",MAX(0,ROUND(BKFL1_STR_RCK(AB644,F644),1))))</f>
        <v/>
      </c>
      <c r="AJ644" s="96" t="str" cm="1">
        <f t="array" ref="AJ644">IF(A644="","",IF(INDEX(Table_Methods!A:F,MATCH(G644,Table_Methods!B:B,0),1)&lt;&gt;"BKFL2","",MAX(0,ROUND(BKFL2_CEB(AC644,AD644,AK644,F644,F644,J644),1))))</f>
        <v/>
      </c>
      <c r="AK644" s="96" t="str" cm="1">
        <f t="array" ref="AK644">IF(A644="","",IF(INDEX(Table_Methods!A:F,MATCH(G644,Table_Methods!B:B,0),1)&lt;&gt;"BKFL2","",MAX(0,ROUND(BKFL2_STR_NRK(AC644,AD644,K644,V644,X644),1))))</f>
        <v/>
      </c>
      <c r="AL644" s="96" t="str" cm="1">
        <f t="array" ref="AL644">IF(A644="","",IF(INDEX(Table_Methods!A:F,MATCH(G644,Table_Methods!B:B,0),1)&lt;&gt;"BKFL2","",MAX(0,ROUND(BKFL2_STR_RCK(AB644,F644),1))))</f>
        <v/>
      </c>
      <c r="AM644" s="96" t="str" cm="1">
        <f t="array" ref="AM644">IF(A644="","",IF(INDEX(Table_Methods!A:F,MATCH(G644,Table_Methods!B:B,0),1)&lt;&gt;"BKFL3","",MAX(0,ROUND(BKFL3_STR(AC644+AE644,K644),1))))</f>
        <v/>
      </c>
      <c r="AN644" s="96" t="str" cm="1">
        <f t="array" ref="AN644">IF(A644="","",IF(INDEX(Table_Methods!A:F,MATCH(G644,Table_Methods!B:B,0),1)&lt;&gt;"BKFL6","",MAX(0,ROUND(BKFL6_CEB(AC644,AE644,AO644,F644,F644,J644),1))))</f>
        <v/>
      </c>
      <c r="AO644" s="97" t="str" cm="1">
        <f t="array" ref="AO644">IF(A644="","",IF(INDEX(Table_Methods!A:F,MATCH(G644,Table_Methods!B:B,0),1)&lt;&gt;"BKFL6","",MAX(0,ROUND(BKFL6_STR_NRK(AC644,K644,V644),1))))</f>
        <v/>
      </c>
      <c r="AP644" s="96" t="str" cm="1">
        <f t="array" ref="AP644">IF(A644="","",IF(INDEX(Table_Methods!A:F,MATCH(G644,Table_Methods!B:B,0),1)&lt;&gt;"BKFL6","",MAX(0,ROUND(BKFL6_STR_RCK(AB644,F644),1))))</f>
        <v/>
      </c>
      <c r="AQ644" s="97" t="str" cm="1">
        <f t="array" ref="AQ644">IF(A644="","",IF(INDEX(Table_Methods!A:F,MATCH(G644,Table_Methods!B:B,0),1)&lt;&gt;"BKFL7","",MAX(0,ROUND(BKFL7_CEB(AC644,AD644,AR644,F644,F644,J644),1))))</f>
        <v/>
      </c>
      <c r="AR644" s="96" t="str" cm="1">
        <f t="array" ref="AR644">IF(A644="","",IF(INDEX(Table_Methods!A:F,MATCH(G644,Table_Methods!B:B,0),1)&lt;&gt;"BKFL7","",MAX(0,ROUND(BKFL7_STR_NRK(AC644,K644,V644),1))))</f>
        <v/>
      </c>
      <c r="AS644" s="96" t="str" cm="1">
        <f t="array" ref="AS644">IF(A644="","",IF(INDEX(Table_Methods!A:F,MATCH(G644,Table_Methods!B:B,0),1)&lt;&gt;"BKFL7","",MAX(0,ROUND(BKFL7_STR_RCK(AB644,F644),1))))</f>
        <v/>
      </c>
      <c r="AT644" s="97" t="str" cm="1">
        <f t="array" ref="AT644">IF(A644="","",IF(INDEX(Table_Methods!A:F,MATCH(G644,Table_Methods!B:B,0),1)&lt;&gt;"BKFL8","",MAX(0,ROUND(BKFL8_CEB(AF644,Z644,AA644),1))))</f>
        <v/>
      </c>
      <c r="AU644" s="96" t="str" cm="1">
        <f t="array" ref="AU644">IF(A644="","",IF(INDEX(Table_Methods!A:F,MATCH(G644,Table_Methods!B:B,0),1)&lt;&gt;"BKFL8","",MAX(0,ROUND(BKFL8_STR_NRK(AC644,AD644,X644,Y644,Z644),1))))</f>
        <v/>
      </c>
      <c r="AV644" s="96" t="str" cm="1">
        <f t="array" ref="AV644">IF(A644="","",IF(INDEX(Table_Methods!A:F,MATCH(G644,Table_Methods!B:B,0),1)&lt;&gt;"BKFL8","",MAX(0,ROUND(BKFL8_STR_RCK(AB644,X644),1))))</f>
        <v/>
      </c>
      <c r="AW644" s="96" t="str" cm="1">
        <f t="array" ref="AW644">IF(A644="","",IF(INDEX(Table_Methods!A:F,MATCH(G644,Table_Methods!B:B,0),1)&lt;&gt;"BKFL9","",MAX(0,ROUND(BKFL9_STR_NRK(AC644,AD644,X644,Y644,Z644),1))))</f>
        <v/>
      </c>
      <c r="AX644" s="96" t="str" cm="1">
        <f t="array" ref="AX644">IF(A644="","",IF(INDEX(Table_Methods!A:F,MATCH(G644,Table_Methods!B:B,0),1)&lt;&gt;"BKFL9","",MAX(0,ROUND(BKFL9_STR_RCK(AB644,X644),1))))</f>
        <v/>
      </c>
    </row>
    <row r="645" spans="1:50" x14ac:dyDescent="0.25">
      <c r="A645" s="82" t="str">
        <f>IF(Input!A645="","",Input!A645)</f>
        <v/>
      </c>
      <c r="B645" s="82" t="str">
        <f>IF(Input!B645="","",Input!B645)</f>
        <v/>
      </c>
      <c r="C645" s="82" t="str">
        <f>IF(Input!D645="","",Input!D645)</f>
        <v/>
      </c>
      <c r="D645" s="82" t="str">
        <f>IF(Input!E645="","",Input!E645)</f>
        <v/>
      </c>
      <c r="E645" s="82" t="str">
        <f>IF(Input!F645="","",Input!F645)</f>
        <v/>
      </c>
      <c r="F645" s="82" t="str">
        <f>IF(Input!G645="","",Input!G645)</f>
        <v/>
      </c>
      <c r="G645" s="83" t="str">
        <f>IF(Input!H645="","",Input!H645)</f>
        <v/>
      </c>
      <c r="H645" s="82" t="str">
        <f>IF(Input!I645="","",Input!I645)</f>
        <v/>
      </c>
      <c r="I645" s="82" t="str">
        <f>IF(Input!J645="","",Input!J645)</f>
        <v/>
      </c>
      <c r="J645" s="82" t="str">
        <f>IF(Input!K645="","",Input!K645)</f>
        <v/>
      </c>
      <c r="K645" s="82" t="str">
        <f>IF(Input!L645="","",Input!L645)</f>
        <v/>
      </c>
      <c r="L645" s="70" t="str">
        <f>IF(B645="","",IF(B645="Box",4,IF(AND(Project!$B$12&gt;0,ISNUMBER(Project!$B$12)),Project!$B$12,12)))</f>
        <v/>
      </c>
      <c r="M645" s="66" t="str">
        <f t="shared" si="70"/>
        <v/>
      </c>
      <c r="N645" s="66" t="str">
        <f t="shared" si="71"/>
        <v/>
      </c>
      <c r="O645" s="67" t="str" cm="1">
        <f t="array" ref="O645">IF(A645="","",ROUND(IF(B645="Circular",Circular(M645),IF(B645="Box",Box(M645,N645),Elliptical(M645,N645))),3))</f>
        <v/>
      </c>
      <c r="P645" s="66" t="str">
        <f t="shared" si="72"/>
        <v/>
      </c>
      <c r="Q645" s="66" t="str" cm="1">
        <f t="array" ref="Q645">IF(M645="","",ROUND(W(M645),2))</f>
        <v/>
      </c>
      <c r="R645" s="66" t="str" cm="1">
        <f t="array" ref="R645">IF(M645="","",ROUND(Wb(Q645,M645),2))</f>
        <v/>
      </c>
      <c r="S645" s="66" t="str" cm="1">
        <f t="array" ref="S645">IF(R645="","",ROUND(K(R645,N645,L645),2))</f>
        <v/>
      </c>
      <c r="T645" s="66" t="str" cm="1">
        <f t="array" ref="T645">IF(S645="","",ROUND(K_3(S645,P645,L645),2))</f>
        <v/>
      </c>
      <c r="U645" s="66" t="str" cm="1">
        <f t="array" ref="U645">IF(S645="","",ROUND(Wt(I645,S645,L645),2))</f>
        <v/>
      </c>
      <c r="V645" s="92" t="str" cm="1">
        <f t="array" ref="V645">IF(A645="","",MAX(ROUND(L_B2(K645,N645),2),0))</f>
        <v/>
      </c>
      <c r="W645" s="92" t="str" cm="1">
        <f t="array" ref="W645">IF(A645="","",MAX(ROUND(L_Tc(K645,I645,N645),2),0))</f>
        <v/>
      </c>
      <c r="X645" s="92" t="str" cm="1">
        <f t="array" ref="X645">IF(N645="","",ROUND(L_Vc(K645,P645,N645),2))</f>
        <v/>
      </c>
      <c r="Y645" s="92" t="str">
        <f t="shared" si="73"/>
        <v/>
      </c>
      <c r="Z645" s="92" t="str">
        <f t="shared" si="74"/>
        <v/>
      </c>
      <c r="AA645" s="92" t="str">
        <f t="shared" si="75"/>
        <v/>
      </c>
      <c r="AB645" s="76" t="str" cm="1">
        <f t="array" ref="AB645">IF(A645="","",AREA_F(IF(RIGHT(G645,4)="ment",P645,I645),R645))</f>
        <v/>
      </c>
      <c r="AC645" s="76" t="str" cm="1">
        <f t="array" ref="AC645">IF(A645="","",ROUND(AREA_BC(R645,S645,N645,O645),2))</f>
        <v/>
      </c>
      <c r="AD645" s="76" t="str">
        <f t="shared" si="76"/>
        <v/>
      </c>
      <c r="AE645" s="76" t="str" cm="1">
        <f t="array" ref="AE645">IF(A645="","",ROUND(AREA_CT(S645,U645,I645),2))</f>
        <v/>
      </c>
      <c r="AF645" s="76" t="str" cm="1">
        <f t="array" ref="AF645">IF(A645="","",ROUND(AREA_VT(T645,U645,I645,P645),2))</f>
        <v/>
      </c>
      <c r="AG645" s="96" t="str" cm="1">
        <f t="array" ref="AG645">IF(A645="","",IF(INDEX(Table_Methods!A:F,MATCH(G645,Table_Methods!B:B,0),1)&lt;&gt;"BKFL1","",MAX(0,ROUND(BKFL1_CEB(AC645,AE645,AH645,F645,F645,J645),1))))</f>
        <v/>
      </c>
      <c r="AH645" s="96" t="str" cm="1">
        <f t="array" ref="AH645">IF(A645="","",IF(INDEX(Table_Methods!A:F,MATCH(G645,Table_Methods!B:B,0),1)&lt;&gt;"BKFL1","",MAX(0,ROUND(BKFL1_STR_NRK(AC645,AE645,K645,V645,W645),1))))</f>
        <v/>
      </c>
      <c r="AI645" s="96" t="str" cm="1">
        <f t="array" ref="AI645">IF(A645="","",IF(INDEX(Table_Methods!A:F,MATCH(G645,Table_Methods!B:B,0),1)&lt;&gt;"BKFL1","",MAX(0,ROUND(BKFL1_STR_RCK(AB645,F645),1))))</f>
        <v/>
      </c>
      <c r="AJ645" s="96" t="str" cm="1">
        <f t="array" ref="AJ645">IF(A645="","",IF(INDEX(Table_Methods!A:F,MATCH(G645,Table_Methods!B:B,0),1)&lt;&gt;"BKFL2","",MAX(0,ROUND(BKFL2_CEB(AC645,AD645,AK645,F645,F645,J645),1))))</f>
        <v/>
      </c>
      <c r="AK645" s="96" t="str" cm="1">
        <f t="array" ref="AK645">IF(A645="","",IF(INDEX(Table_Methods!A:F,MATCH(G645,Table_Methods!B:B,0),1)&lt;&gt;"BKFL2","",MAX(0,ROUND(BKFL2_STR_NRK(AC645,AD645,K645,V645,X645),1))))</f>
        <v/>
      </c>
      <c r="AL645" s="96" t="str" cm="1">
        <f t="array" ref="AL645">IF(A645="","",IF(INDEX(Table_Methods!A:F,MATCH(G645,Table_Methods!B:B,0),1)&lt;&gt;"BKFL2","",MAX(0,ROUND(BKFL2_STR_RCK(AB645,F645),1))))</f>
        <v/>
      </c>
      <c r="AM645" s="96" t="str" cm="1">
        <f t="array" ref="AM645">IF(A645="","",IF(INDEX(Table_Methods!A:F,MATCH(G645,Table_Methods!B:B,0),1)&lt;&gt;"BKFL3","",MAX(0,ROUND(BKFL3_STR(AC645+AE645,K645),1))))</f>
        <v/>
      </c>
      <c r="AN645" s="96" t="str" cm="1">
        <f t="array" ref="AN645">IF(A645="","",IF(INDEX(Table_Methods!A:F,MATCH(G645,Table_Methods!B:B,0),1)&lt;&gt;"BKFL6","",MAX(0,ROUND(BKFL6_CEB(AC645,AE645,AO645,F645,F645,J645),1))))</f>
        <v/>
      </c>
      <c r="AO645" s="97" t="str" cm="1">
        <f t="array" ref="AO645">IF(A645="","",IF(INDEX(Table_Methods!A:F,MATCH(G645,Table_Methods!B:B,0),1)&lt;&gt;"BKFL6","",MAX(0,ROUND(BKFL6_STR_NRK(AC645,K645,V645),1))))</f>
        <v/>
      </c>
      <c r="AP645" s="96" t="str" cm="1">
        <f t="array" ref="AP645">IF(A645="","",IF(INDEX(Table_Methods!A:F,MATCH(G645,Table_Methods!B:B,0),1)&lt;&gt;"BKFL6","",MAX(0,ROUND(BKFL6_STR_RCK(AB645,F645),1))))</f>
        <v/>
      </c>
      <c r="AQ645" s="97" t="str" cm="1">
        <f t="array" ref="AQ645">IF(A645="","",IF(INDEX(Table_Methods!A:F,MATCH(G645,Table_Methods!B:B,0),1)&lt;&gt;"BKFL7","",MAX(0,ROUND(BKFL7_CEB(AC645,AD645,AR645,F645,F645,J645),1))))</f>
        <v/>
      </c>
      <c r="AR645" s="96" t="str" cm="1">
        <f t="array" ref="AR645">IF(A645="","",IF(INDEX(Table_Methods!A:F,MATCH(G645,Table_Methods!B:B,0),1)&lt;&gt;"BKFL7","",MAX(0,ROUND(BKFL7_STR_NRK(AC645,K645,V645),1))))</f>
        <v/>
      </c>
      <c r="AS645" s="96" t="str" cm="1">
        <f t="array" ref="AS645">IF(A645="","",IF(INDEX(Table_Methods!A:F,MATCH(G645,Table_Methods!B:B,0),1)&lt;&gt;"BKFL7","",MAX(0,ROUND(BKFL7_STR_RCK(AB645,F645),1))))</f>
        <v/>
      </c>
      <c r="AT645" s="97" t="str" cm="1">
        <f t="array" ref="AT645">IF(A645="","",IF(INDEX(Table_Methods!A:F,MATCH(G645,Table_Methods!B:B,0),1)&lt;&gt;"BKFL8","",MAX(0,ROUND(BKFL8_CEB(AF645,Z645,AA645),1))))</f>
        <v/>
      </c>
      <c r="AU645" s="96" t="str" cm="1">
        <f t="array" ref="AU645">IF(A645="","",IF(INDEX(Table_Methods!A:F,MATCH(G645,Table_Methods!B:B,0),1)&lt;&gt;"BKFL8","",MAX(0,ROUND(BKFL8_STR_NRK(AC645,AD645,X645,Y645,Z645),1))))</f>
        <v/>
      </c>
      <c r="AV645" s="96" t="str" cm="1">
        <f t="array" ref="AV645">IF(A645="","",IF(INDEX(Table_Methods!A:F,MATCH(G645,Table_Methods!B:B,0),1)&lt;&gt;"BKFL8","",MAX(0,ROUND(BKFL8_STR_RCK(AB645,X645),1))))</f>
        <v/>
      </c>
      <c r="AW645" s="96" t="str" cm="1">
        <f t="array" ref="AW645">IF(A645="","",IF(INDEX(Table_Methods!A:F,MATCH(G645,Table_Methods!B:B,0),1)&lt;&gt;"BKFL9","",MAX(0,ROUND(BKFL9_STR_NRK(AC645,AD645,X645,Y645,Z645),1))))</f>
        <v/>
      </c>
      <c r="AX645" s="96" t="str" cm="1">
        <f t="array" ref="AX645">IF(A645="","",IF(INDEX(Table_Methods!A:F,MATCH(G645,Table_Methods!B:B,0),1)&lt;&gt;"BKFL9","",MAX(0,ROUND(BKFL9_STR_RCK(AB645,X645),1))))</f>
        <v/>
      </c>
    </row>
    <row r="646" spans="1:50" x14ac:dyDescent="0.25">
      <c r="A646" s="82" t="str">
        <f>IF(Input!A646="","",Input!A646)</f>
        <v/>
      </c>
      <c r="B646" s="82" t="str">
        <f>IF(Input!B646="","",Input!B646)</f>
        <v/>
      </c>
      <c r="C646" s="82" t="str">
        <f>IF(Input!D646="","",Input!D646)</f>
        <v/>
      </c>
      <c r="D646" s="82" t="str">
        <f>IF(Input!E646="","",Input!E646)</f>
        <v/>
      </c>
      <c r="E646" s="82" t="str">
        <f>IF(Input!F646="","",Input!F646)</f>
        <v/>
      </c>
      <c r="F646" s="82" t="str">
        <f>IF(Input!G646="","",Input!G646)</f>
        <v/>
      </c>
      <c r="G646" s="83" t="str">
        <f>IF(Input!H646="","",Input!H646)</f>
        <v/>
      </c>
      <c r="H646" s="82" t="str">
        <f>IF(Input!I646="","",Input!I646)</f>
        <v/>
      </c>
      <c r="I646" s="82" t="str">
        <f>IF(Input!J646="","",Input!J646)</f>
        <v/>
      </c>
      <c r="J646" s="82" t="str">
        <f>IF(Input!K646="","",Input!K646)</f>
        <v/>
      </c>
      <c r="K646" s="82" t="str">
        <f>IF(Input!L646="","",Input!L646)</f>
        <v/>
      </c>
      <c r="L646" s="70" t="str">
        <f>IF(B646="","",IF(B646="Box",4,IF(AND(Project!$B$12&gt;0,ISNUMBER(Project!$B$12)),Project!$B$12,12)))</f>
        <v/>
      </c>
      <c r="M646" s="66" t="str">
        <f t="shared" si="70"/>
        <v/>
      </c>
      <c r="N646" s="66" t="str">
        <f t="shared" si="71"/>
        <v/>
      </c>
      <c r="O646" s="67" t="str" cm="1">
        <f t="array" ref="O646">IF(A646="","",ROUND(IF(B646="Circular",Circular(M646),IF(B646="Box",Box(M646,N646),Elliptical(M646,N646))),3))</f>
        <v/>
      </c>
      <c r="P646" s="66" t="str">
        <f t="shared" si="72"/>
        <v/>
      </c>
      <c r="Q646" s="66" t="str" cm="1">
        <f t="array" ref="Q646">IF(M646="","",ROUND(W(M646),2))</f>
        <v/>
      </c>
      <c r="R646" s="66" t="str" cm="1">
        <f t="array" ref="R646">IF(M646="","",ROUND(Wb(Q646,M646),2))</f>
        <v/>
      </c>
      <c r="S646" s="66" t="str" cm="1">
        <f t="array" ref="S646">IF(R646="","",ROUND(K(R646,N646,L646),2))</f>
        <v/>
      </c>
      <c r="T646" s="66" t="str" cm="1">
        <f t="array" ref="T646">IF(S646="","",ROUND(K_3(S646,P646,L646),2))</f>
        <v/>
      </c>
      <c r="U646" s="66" t="str" cm="1">
        <f t="array" ref="U646">IF(S646="","",ROUND(Wt(I646,S646,L646),2))</f>
        <v/>
      </c>
      <c r="V646" s="92" t="str" cm="1">
        <f t="array" ref="V646">IF(A646="","",MAX(ROUND(L_B2(K646,N646),2),0))</f>
        <v/>
      </c>
      <c r="W646" s="92" t="str" cm="1">
        <f t="array" ref="W646">IF(A646="","",MAX(ROUND(L_Tc(K646,I646,N646),2),0))</f>
        <v/>
      </c>
      <c r="X646" s="92" t="str" cm="1">
        <f t="array" ref="X646">IF(N646="","",ROUND(L_Vc(K646,P646,N646),2))</f>
        <v/>
      </c>
      <c r="Y646" s="92" t="str">
        <f t="shared" si="73"/>
        <v/>
      </c>
      <c r="Z646" s="92" t="str">
        <f t="shared" si="74"/>
        <v/>
      </c>
      <c r="AA646" s="92" t="str">
        <f t="shared" si="75"/>
        <v/>
      </c>
      <c r="AB646" s="76" t="str" cm="1">
        <f t="array" ref="AB646">IF(A646="","",AREA_F(IF(RIGHT(G646,4)="ment",P646,I646),R646))</f>
        <v/>
      </c>
      <c r="AC646" s="76" t="str" cm="1">
        <f t="array" ref="AC646">IF(A646="","",ROUND(AREA_BC(R646,S646,N646,O646),2))</f>
        <v/>
      </c>
      <c r="AD646" s="76" t="str">
        <f t="shared" si="76"/>
        <v/>
      </c>
      <c r="AE646" s="76" t="str" cm="1">
        <f t="array" ref="AE646">IF(A646="","",ROUND(AREA_CT(S646,U646,I646),2))</f>
        <v/>
      </c>
      <c r="AF646" s="76" t="str" cm="1">
        <f t="array" ref="AF646">IF(A646="","",ROUND(AREA_VT(T646,U646,I646,P646),2))</f>
        <v/>
      </c>
      <c r="AG646" s="96" t="str" cm="1">
        <f t="array" ref="AG646">IF(A646="","",IF(INDEX(Table_Methods!A:F,MATCH(G646,Table_Methods!B:B,0),1)&lt;&gt;"BKFL1","",MAX(0,ROUND(BKFL1_CEB(AC646,AE646,AH646,F646,F646,J646),1))))</f>
        <v/>
      </c>
      <c r="AH646" s="96" t="str" cm="1">
        <f t="array" ref="AH646">IF(A646="","",IF(INDEX(Table_Methods!A:F,MATCH(G646,Table_Methods!B:B,0),1)&lt;&gt;"BKFL1","",MAX(0,ROUND(BKFL1_STR_NRK(AC646,AE646,K646,V646,W646),1))))</f>
        <v/>
      </c>
      <c r="AI646" s="96" t="str" cm="1">
        <f t="array" ref="AI646">IF(A646="","",IF(INDEX(Table_Methods!A:F,MATCH(G646,Table_Methods!B:B,0),1)&lt;&gt;"BKFL1","",MAX(0,ROUND(BKFL1_STR_RCK(AB646,F646),1))))</f>
        <v/>
      </c>
      <c r="AJ646" s="96" t="str" cm="1">
        <f t="array" ref="AJ646">IF(A646="","",IF(INDEX(Table_Methods!A:F,MATCH(G646,Table_Methods!B:B,0),1)&lt;&gt;"BKFL2","",MAX(0,ROUND(BKFL2_CEB(AC646,AD646,AK646,F646,F646,J646),1))))</f>
        <v/>
      </c>
      <c r="AK646" s="96" t="str" cm="1">
        <f t="array" ref="AK646">IF(A646="","",IF(INDEX(Table_Methods!A:F,MATCH(G646,Table_Methods!B:B,0),1)&lt;&gt;"BKFL2","",MAX(0,ROUND(BKFL2_STR_NRK(AC646,AD646,K646,V646,X646),1))))</f>
        <v/>
      </c>
      <c r="AL646" s="96" t="str" cm="1">
        <f t="array" ref="AL646">IF(A646="","",IF(INDEX(Table_Methods!A:F,MATCH(G646,Table_Methods!B:B,0),1)&lt;&gt;"BKFL2","",MAX(0,ROUND(BKFL2_STR_RCK(AB646,F646),1))))</f>
        <v/>
      </c>
      <c r="AM646" s="96" t="str" cm="1">
        <f t="array" ref="AM646">IF(A646="","",IF(INDEX(Table_Methods!A:F,MATCH(G646,Table_Methods!B:B,0),1)&lt;&gt;"BKFL3","",MAX(0,ROUND(BKFL3_STR(AC646+AE646,K646),1))))</f>
        <v/>
      </c>
      <c r="AN646" s="96" t="str" cm="1">
        <f t="array" ref="AN646">IF(A646="","",IF(INDEX(Table_Methods!A:F,MATCH(G646,Table_Methods!B:B,0),1)&lt;&gt;"BKFL6","",MAX(0,ROUND(BKFL6_CEB(AC646,AE646,AO646,F646,F646,J646),1))))</f>
        <v/>
      </c>
      <c r="AO646" s="97" t="str" cm="1">
        <f t="array" ref="AO646">IF(A646="","",IF(INDEX(Table_Methods!A:F,MATCH(G646,Table_Methods!B:B,0),1)&lt;&gt;"BKFL6","",MAX(0,ROUND(BKFL6_STR_NRK(AC646,K646,V646),1))))</f>
        <v/>
      </c>
      <c r="AP646" s="96" t="str" cm="1">
        <f t="array" ref="AP646">IF(A646="","",IF(INDEX(Table_Methods!A:F,MATCH(G646,Table_Methods!B:B,0),1)&lt;&gt;"BKFL6","",MAX(0,ROUND(BKFL6_STR_RCK(AB646,F646),1))))</f>
        <v/>
      </c>
      <c r="AQ646" s="97" t="str" cm="1">
        <f t="array" ref="AQ646">IF(A646="","",IF(INDEX(Table_Methods!A:F,MATCH(G646,Table_Methods!B:B,0),1)&lt;&gt;"BKFL7","",MAX(0,ROUND(BKFL7_CEB(AC646,AD646,AR646,F646,F646,J646),1))))</f>
        <v/>
      </c>
      <c r="AR646" s="96" t="str" cm="1">
        <f t="array" ref="AR646">IF(A646="","",IF(INDEX(Table_Methods!A:F,MATCH(G646,Table_Methods!B:B,0),1)&lt;&gt;"BKFL7","",MAX(0,ROUND(BKFL7_STR_NRK(AC646,K646,V646),1))))</f>
        <v/>
      </c>
      <c r="AS646" s="96" t="str" cm="1">
        <f t="array" ref="AS646">IF(A646="","",IF(INDEX(Table_Methods!A:F,MATCH(G646,Table_Methods!B:B,0),1)&lt;&gt;"BKFL7","",MAX(0,ROUND(BKFL7_STR_RCK(AB646,F646),1))))</f>
        <v/>
      </c>
      <c r="AT646" s="97" t="str" cm="1">
        <f t="array" ref="AT646">IF(A646="","",IF(INDEX(Table_Methods!A:F,MATCH(G646,Table_Methods!B:B,0),1)&lt;&gt;"BKFL8","",MAX(0,ROUND(BKFL8_CEB(AF646,Z646,AA646),1))))</f>
        <v/>
      </c>
      <c r="AU646" s="96" t="str" cm="1">
        <f t="array" ref="AU646">IF(A646="","",IF(INDEX(Table_Methods!A:F,MATCH(G646,Table_Methods!B:B,0),1)&lt;&gt;"BKFL8","",MAX(0,ROUND(BKFL8_STR_NRK(AC646,AD646,X646,Y646,Z646),1))))</f>
        <v/>
      </c>
      <c r="AV646" s="96" t="str" cm="1">
        <f t="array" ref="AV646">IF(A646="","",IF(INDEX(Table_Methods!A:F,MATCH(G646,Table_Methods!B:B,0),1)&lt;&gt;"BKFL8","",MAX(0,ROUND(BKFL8_STR_RCK(AB646,X646),1))))</f>
        <v/>
      </c>
      <c r="AW646" s="96" t="str" cm="1">
        <f t="array" ref="AW646">IF(A646="","",IF(INDEX(Table_Methods!A:F,MATCH(G646,Table_Methods!B:B,0),1)&lt;&gt;"BKFL9","",MAX(0,ROUND(BKFL9_STR_NRK(AC646,AD646,X646,Y646,Z646),1))))</f>
        <v/>
      </c>
      <c r="AX646" s="96" t="str" cm="1">
        <f t="array" ref="AX646">IF(A646="","",IF(INDEX(Table_Methods!A:F,MATCH(G646,Table_Methods!B:B,0),1)&lt;&gt;"BKFL9","",MAX(0,ROUND(BKFL9_STR_RCK(AB646,X646),1))))</f>
        <v/>
      </c>
    </row>
    <row r="647" spans="1:50" x14ac:dyDescent="0.25">
      <c r="A647" s="82" t="str">
        <f>IF(Input!A647="","",Input!A647)</f>
        <v/>
      </c>
      <c r="B647" s="82" t="str">
        <f>IF(Input!B647="","",Input!B647)</f>
        <v/>
      </c>
      <c r="C647" s="82" t="str">
        <f>IF(Input!D647="","",Input!D647)</f>
        <v/>
      </c>
      <c r="D647" s="82" t="str">
        <f>IF(Input!E647="","",Input!E647)</f>
        <v/>
      </c>
      <c r="E647" s="82" t="str">
        <f>IF(Input!F647="","",Input!F647)</f>
        <v/>
      </c>
      <c r="F647" s="82" t="str">
        <f>IF(Input!G647="","",Input!G647)</f>
        <v/>
      </c>
      <c r="G647" s="83" t="str">
        <f>IF(Input!H647="","",Input!H647)</f>
        <v/>
      </c>
      <c r="H647" s="82" t="str">
        <f>IF(Input!I647="","",Input!I647)</f>
        <v/>
      </c>
      <c r="I647" s="82" t="str">
        <f>IF(Input!J647="","",Input!J647)</f>
        <v/>
      </c>
      <c r="J647" s="82" t="str">
        <f>IF(Input!K647="","",Input!K647)</f>
        <v/>
      </c>
      <c r="K647" s="82" t="str">
        <f>IF(Input!L647="","",Input!L647)</f>
        <v/>
      </c>
      <c r="L647" s="70" t="str">
        <f>IF(B647="","",IF(B647="Box",4,IF(AND(Project!$B$12&gt;0,ISNUMBER(Project!$B$12)),Project!$B$12,12)))</f>
        <v/>
      </c>
      <c r="M647" s="66" t="str">
        <f t="shared" si="70"/>
        <v/>
      </c>
      <c r="N647" s="66" t="str">
        <f t="shared" si="71"/>
        <v/>
      </c>
      <c r="O647" s="67" t="str" cm="1">
        <f t="array" ref="O647">IF(A647="","",ROUND(IF(B647="Circular",Circular(M647),IF(B647="Box",Box(M647,N647),Elliptical(M647,N647))),3))</f>
        <v/>
      </c>
      <c r="P647" s="66" t="str">
        <f t="shared" si="72"/>
        <v/>
      </c>
      <c r="Q647" s="66" t="str" cm="1">
        <f t="array" ref="Q647">IF(M647="","",ROUND(W(M647),2))</f>
        <v/>
      </c>
      <c r="R647" s="66" t="str" cm="1">
        <f t="array" ref="R647">IF(M647="","",ROUND(Wb(Q647,M647),2))</f>
        <v/>
      </c>
      <c r="S647" s="66" t="str" cm="1">
        <f t="array" ref="S647">IF(R647="","",ROUND(K(R647,N647,L647),2))</f>
        <v/>
      </c>
      <c r="T647" s="66" t="str" cm="1">
        <f t="array" ref="T647">IF(S647="","",ROUND(K_3(S647,P647,L647),2))</f>
        <v/>
      </c>
      <c r="U647" s="66" t="str" cm="1">
        <f t="array" ref="U647">IF(S647="","",ROUND(Wt(I647,S647,L647),2))</f>
        <v/>
      </c>
      <c r="V647" s="92" t="str" cm="1">
        <f t="array" ref="V647">IF(A647="","",MAX(ROUND(L_B2(K647,N647),2),0))</f>
        <v/>
      </c>
      <c r="W647" s="92" t="str" cm="1">
        <f t="array" ref="W647">IF(A647="","",MAX(ROUND(L_Tc(K647,I647,N647),2),0))</f>
        <v/>
      </c>
      <c r="X647" s="92" t="str" cm="1">
        <f t="array" ref="X647">IF(N647="","",ROUND(L_Vc(K647,P647,N647),2))</f>
        <v/>
      </c>
      <c r="Y647" s="92" t="str">
        <f t="shared" si="73"/>
        <v/>
      </c>
      <c r="Z647" s="92" t="str">
        <f t="shared" si="74"/>
        <v/>
      </c>
      <c r="AA647" s="92" t="str">
        <f t="shared" si="75"/>
        <v/>
      </c>
      <c r="AB647" s="76" t="str" cm="1">
        <f t="array" ref="AB647">IF(A647="","",AREA_F(IF(RIGHT(G647,4)="ment",P647,I647),R647))</f>
        <v/>
      </c>
      <c r="AC647" s="76" t="str" cm="1">
        <f t="array" ref="AC647">IF(A647="","",ROUND(AREA_BC(R647,S647,N647,O647),2))</f>
        <v/>
      </c>
      <c r="AD647" s="76" t="str">
        <f t="shared" si="76"/>
        <v/>
      </c>
      <c r="AE647" s="76" t="str" cm="1">
        <f t="array" ref="AE647">IF(A647="","",ROUND(AREA_CT(S647,U647,I647),2))</f>
        <v/>
      </c>
      <c r="AF647" s="76" t="str" cm="1">
        <f t="array" ref="AF647">IF(A647="","",ROUND(AREA_VT(T647,U647,I647,P647),2))</f>
        <v/>
      </c>
      <c r="AG647" s="96" t="str" cm="1">
        <f t="array" ref="AG647">IF(A647="","",IF(INDEX(Table_Methods!A:F,MATCH(G647,Table_Methods!B:B,0),1)&lt;&gt;"BKFL1","",MAX(0,ROUND(BKFL1_CEB(AC647,AE647,AH647,F647,F647,J647),1))))</f>
        <v/>
      </c>
      <c r="AH647" s="96" t="str" cm="1">
        <f t="array" ref="AH647">IF(A647="","",IF(INDEX(Table_Methods!A:F,MATCH(G647,Table_Methods!B:B,0),1)&lt;&gt;"BKFL1","",MAX(0,ROUND(BKFL1_STR_NRK(AC647,AE647,K647,V647,W647),1))))</f>
        <v/>
      </c>
      <c r="AI647" s="96" t="str" cm="1">
        <f t="array" ref="AI647">IF(A647="","",IF(INDEX(Table_Methods!A:F,MATCH(G647,Table_Methods!B:B,0),1)&lt;&gt;"BKFL1","",MAX(0,ROUND(BKFL1_STR_RCK(AB647,F647),1))))</f>
        <v/>
      </c>
      <c r="AJ647" s="96" t="str" cm="1">
        <f t="array" ref="AJ647">IF(A647="","",IF(INDEX(Table_Methods!A:F,MATCH(G647,Table_Methods!B:B,0),1)&lt;&gt;"BKFL2","",MAX(0,ROUND(BKFL2_CEB(AC647,AD647,AK647,F647,F647,J647),1))))</f>
        <v/>
      </c>
      <c r="AK647" s="96" t="str" cm="1">
        <f t="array" ref="AK647">IF(A647="","",IF(INDEX(Table_Methods!A:F,MATCH(G647,Table_Methods!B:B,0),1)&lt;&gt;"BKFL2","",MAX(0,ROUND(BKFL2_STR_NRK(AC647,AD647,K647,V647,X647),1))))</f>
        <v/>
      </c>
      <c r="AL647" s="96" t="str" cm="1">
        <f t="array" ref="AL647">IF(A647="","",IF(INDEX(Table_Methods!A:F,MATCH(G647,Table_Methods!B:B,0),1)&lt;&gt;"BKFL2","",MAX(0,ROUND(BKFL2_STR_RCK(AB647,F647),1))))</f>
        <v/>
      </c>
      <c r="AM647" s="96" t="str" cm="1">
        <f t="array" ref="AM647">IF(A647="","",IF(INDEX(Table_Methods!A:F,MATCH(G647,Table_Methods!B:B,0),1)&lt;&gt;"BKFL3","",MAX(0,ROUND(BKFL3_STR(AC647+AE647,K647),1))))</f>
        <v/>
      </c>
      <c r="AN647" s="96" t="str" cm="1">
        <f t="array" ref="AN647">IF(A647="","",IF(INDEX(Table_Methods!A:F,MATCH(G647,Table_Methods!B:B,0),1)&lt;&gt;"BKFL6","",MAX(0,ROUND(BKFL6_CEB(AC647,AE647,AO647,F647,F647,J647),1))))</f>
        <v/>
      </c>
      <c r="AO647" s="97" t="str" cm="1">
        <f t="array" ref="AO647">IF(A647="","",IF(INDEX(Table_Methods!A:F,MATCH(G647,Table_Methods!B:B,0),1)&lt;&gt;"BKFL6","",MAX(0,ROUND(BKFL6_STR_NRK(AC647,K647,V647),1))))</f>
        <v/>
      </c>
      <c r="AP647" s="96" t="str" cm="1">
        <f t="array" ref="AP647">IF(A647="","",IF(INDEX(Table_Methods!A:F,MATCH(G647,Table_Methods!B:B,0),1)&lt;&gt;"BKFL6","",MAX(0,ROUND(BKFL6_STR_RCK(AB647,F647),1))))</f>
        <v/>
      </c>
      <c r="AQ647" s="97" t="str" cm="1">
        <f t="array" ref="AQ647">IF(A647="","",IF(INDEX(Table_Methods!A:F,MATCH(G647,Table_Methods!B:B,0),1)&lt;&gt;"BKFL7","",MAX(0,ROUND(BKFL7_CEB(AC647,AD647,AR647,F647,F647,J647),1))))</f>
        <v/>
      </c>
      <c r="AR647" s="96" t="str" cm="1">
        <f t="array" ref="AR647">IF(A647="","",IF(INDEX(Table_Methods!A:F,MATCH(G647,Table_Methods!B:B,0),1)&lt;&gt;"BKFL7","",MAX(0,ROUND(BKFL7_STR_NRK(AC647,K647,V647),1))))</f>
        <v/>
      </c>
      <c r="AS647" s="96" t="str" cm="1">
        <f t="array" ref="AS647">IF(A647="","",IF(INDEX(Table_Methods!A:F,MATCH(G647,Table_Methods!B:B,0),1)&lt;&gt;"BKFL7","",MAX(0,ROUND(BKFL7_STR_RCK(AB647,F647),1))))</f>
        <v/>
      </c>
      <c r="AT647" s="97" t="str" cm="1">
        <f t="array" ref="AT647">IF(A647="","",IF(INDEX(Table_Methods!A:F,MATCH(G647,Table_Methods!B:B,0),1)&lt;&gt;"BKFL8","",MAX(0,ROUND(BKFL8_CEB(AF647,Z647,AA647),1))))</f>
        <v/>
      </c>
      <c r="AU647" s="96" t="str" cm="1">
        <f t="array" ref="AU647">IF(A647="","",IF(INDEX(Table_Methods!A:F,MATCH(G647,Table_Methods!B:B,0),1)&lt;&gt;"BKFL8","",MAX(0,ROUND(BKFL8_STR_NRK(AC647,AD647,X647,Y647,Z647),1))))</f>
        <v/>
      </c>
      <c r="AV647" s="96" t="str" cm="1">
        <f t="array" ref="AV647">IF(A647="","",IF(INDEX(Table_Methods!A:F,MATCH(G647,Table_Methods!B:B,0),1)&lt;&gt;"BKFL8","",MAX(0,ROUND(BKFL8_STR_RCK(AB647,X647),1))))</f>
        <v/>
      </c>
      <c r="AW647" s="96" t="str" cm="1">
        <f t="array" ref="AW647">IF(A647="","",IF(INDEX(Table_Methods!A:F,MATCH(G647,Table_Methods!B:B,0),1)&lt;&gt;"BKFL9","",MAX(0,ROUND(BKFL9_STR_NRK(AC647,AD647,X647,Y647,Z647),1))))</f>
        <v/>
      </c>
      <c r="AX647" s="96" t="str" cm="1">
        <f t="array" ref="AX647">IF(A647="","",IF(INDEX(Table_Methods!A:F,MATCH(G647,Table_Methods!B:B,0),1)&lt;&gt;"BKFL9","",MAX(0,ROUND(BKFL9_STR_RCK(AB647,X647),1))))</f>
        <v/>
      </c>
    </row>
    <row r="648" spans="1:50" x14ac:dyDescent="0.25">
      <c r="A648" s="82" t="str">
        <f>IF(Input!A648="","",Input!A648)</f>
        <v/>
      </c>
      <c r="B648" s="82" t="str">
        <f>IF(Input!B648="","",Input!B648)</f>
        <v/>
      </c>
      <c r="C648" s="82" t="str">
        <f>IF(Input!D648="","",Input!D648)</f>
        <v/>
      </c>
      <c r="D648" s="82" t="str">
        <f>IF(Input!E648="","",Input!E648)</f>
        <v/>
      </c>
      <c r="E648" s="82" t="str">
        <f>IF(Input!F648="","",Input!F648)</f>
        <v/>
      </c>
      <c r="F648" s="82" t="str">
        <f>IF(Input!G648="","",Input!G648)</f>
        <v/>
      </c>
      <c r="G648" s="83" t="str">
        <f>IF(Input!H648="","",Input!H648)</f>
        <v/>
      </c>
      <c r="H648" s="82" t="str">
        <f>IF(Input!I648="","",Input!I648)</f>
        <v/>
      </c>
      <c r="I648" s="82" t="str">
        <f>IF(Input!J648="","",Input!J648)</f>
        <v/>
      </c>
      <c r="J648" s="82" t="str">
        <f>IF(Input!K648="","",Input!K648)</f>
        <v/>
      </c>
      <c r="K648" s="82" t="str">
        <f>IF(Input!L648="","",Input!L648)</f>
        <v/>
      </c>
      <c r="L648" s="70" t="str">
        <f>IF(B648="","",IF(B648="Box",4,IF(AND(Project!$B$12&gt;0,ISNUMBER(Project!$B$12)),Project!$B$12,12)))</f>
        <v/>
      </c>
      <c r="M648" s="66" t="str">
        <f t="shared" si="70"/>
        <v/>
      </c>
      <c r="N648" s="66" t="str">
        <f t="shared" si="71"/>
        <v/>
      </c>
      <c r="O648" s="67" t="str" cm="1">
        <f t="array" ref="O648">IF(A648="","",ROUND(IF(B648="Circular",Circular(M648),IF(B648="Box",Box(M648,N648),Elliptical(M648,N648))),3))</f>
        <v/>
      </c>
      <c r="P648" s="66" t="str">
        <f t="shared" si="72"/>
        <v/>
      </c>
      <c r="Q648" s="66" t="str" cm="1">
        <f t="array" ref="Q648">IF(M648="","",ROUND(W(M648),2))</f>
        <v/>
      </c>
      <c r="R648" s="66" t="str" cm="1">
        <f t="array" ref="R648">IF(M648="","",ROUND(Wb(Q648,M648),2))</f>
        <v/>
      </c>
      <c r="S648" s="66" t="str" cm="1">
        <f t="array" ref="S648">IF(R648="","",ROUND(K(R648,N648,L648),2))</f>
        <v/>
      </c>
      <c r="T648" s="66" t="str" cm="1">
        <f t="array" ref="T648">IF(S648="","",ROUND(K_3(S648,P648,L648),2))</f>
        <v/>
      </c>
      <c r="U648" s="66" t="str" cm="1">
        <f t="array" ref="U648">IF(S648="","",ROUND(Wt(I648,S648,L648),2))</f>
        <v/>
      </c>
      <c r="V648" s="92" t="str" cm="1">
        <f t="array" ref="V648">IF(A648="","",MAX(ROUND(L_B2(K648,N648),2),0))</f>
        <v/>
      </c>
      <c r="W648" s="92" t="str" cm="1">
        <f t="array" ref="W648">IF(A648="","",MAX(ROUND(L_Tc(K648,I648,N648),2),0))</f>
        <v/>
      </c>
      <c r="X648" s="92" t="str" cm="1">
        <f t="array" ref="X648">IF(N648="","",ROUND(L_Vc(K648,P648,N648),2))</f>
        <v/>
      </c>
      <c r="Y648" s="92" t="str">
        <f t="shared" si="73"/>
        <v/>
      </c>
      <c r="Z648" s="92" t="str">
        <f t="shared" si="74"/>
        <v/>
      </c>
      <c r="AA648" s="92" t="str">
        <f t="shared" si="75"/>
        <v/>
      </c>
      <c r="AB648" s="76" t="str" cm="1">
        <f t="array" ref="AB648">IF(A648="","",AREA_F(IF(RIGHT(G648,4)="ment",P648,I648),R648))</f>
        <v/>
      </c>
      <c r="AC648" s="76" t="str" cm="1">
        <f t="array" ref="AC648">IF(A648="","",ROUND(AREA_BC(R648,S648,N648,O648),2))</f>
        <v/>
      </c>
      <c r="AD648" s="76" t="str">
        <f t="shared" si="76"/>
        <v/>
      </c>
      <c r="AE648" s="76" t="str" cm="1">
        <f t="array" ref="AE648">IF(A648="","",ROUND(AREA_CT(S648,U648,I648),2))</f>
        <v/>
      </c>
      <c r="AF648" s="76" t="str" cm="1">
        <f t="array" ref="AF648">IF(A648="","",ROUND(AREA_VT(T648,U648,I648,P648),2))</f>
        <v/>
      </c>
      <c r="AG648" s="96" t="str" cm="1">
        <f t="array" ref="AG648">IF(A648="","",IF(INDEX(Table_Methods!A:F,MATCH(G648,Table_Methods!B:B,0),1)&lt;&gt;"BKFL1","",MAX(0,ROUND(BKFL1_CEB(AC648,AE648,AH648,F648,F648,J648),1))))</f>
        <v/>
      </c>
      <c r="AH648" s="96" t="str" cm="1">
        <f t="array" ref="AH648">IF(A648="","",IF(INDEX(Table_Methods!A:F,MATCH(G648,Table_Methods!B:B,0),1)&lt;&gt;"BKFL1","",MAX(0,ROUND(BKFL1_STR_NRK(AC648,AE648,K648,V648,W648),1))))</f>
        <v/>
      </c>
      <c r="AI648" s="96" t="str" cm="1">
        <f t="array" ref="AI648">IF(A648="","",IF(INDEX(Table_Methods!A:F,MATCH(G648,Table_Methods!B:B,0),1)&lt;&gt;"BKFL1","",MAX(0,ROUND(BKFL1_STR_RCK(AB648,F648),1))))</f>
        <v/>
      </c>
      <c r="AJ648" s="96" t="str" cm="1">
        <f t="array" ref="AJ648">IF(A648="","",IF(INDEX(Table_Methods!A:F,MATCH(G648,Table_Methods!B:B,0),1)&lt;&gt;"BKFL2","",MAX(0,ROUND(BKFL2_CEB(AC648,AD648,AK648,F648,F648,J648),1))))</f>
        <v/>
      </c>
      <c r="AK648" s="96" t="str" cm="1">
        <f t="array" ref="AK648">IF(A648="","",IF(INDEX(Table_Methods!A:F,MATCH(G648,Table_Methods!B:B,0),1)&lt;&gt;"BKFL2","",MAX(0,ROUND(BKFL2_STR_NRK(AC648,AD648,K648,V648,X648),1))))</f>
        <v/>
      </c>
      <c r="AL648" s="96" t="str" cm="1">
        <f t="array" ref="AL648">IF(A648="","",IF(INDEX(Table_Methods!A:F,MATCH(G648,Table_Methods!B:B,0),1)&lt;&gt;"BKFL2","",MAX(0,ROUND(BKFL2_STR_RCK(AB648,F648),1))))</f>
        <v/>
      </c>
      <c r="AM648" s="96" t="str" cm="1">
        <f t="array" ref="AM648">IF(A648="","",IF(INDEX(Table_Methods!A:F,MATCH(G648,Table_Methods!B:B,0),1)&lt;&gt;"BKFL3","",MAX(0,ROUND(BKFL3_STR(AC648+AE648,K648),1))))</f>
        <v/>
      </c>
      <c r="AN648" s="96" t="str" cm="1">
        <f t="array" ref="AN648">IF(A648="","",IF(INDEX(Table_Methods!A:F,MATCH(G648,Table_Methods!B:B,0),1)&lt;&gt;"BKFL6","",MAX(0,ROUND(BKFL6_CEB(AC648,AE648,AO648,F648,F648,J648),1))))</f>
        <v/>
      </c>
      <c r="AO648" s="97" t="str" cm="1">
        <f t="array" ref="AO648">IF(A648="","",IF(INDEX(Table_Methods!A:F,MATCH(G648,Table_Methods!B:B,0),1)&lt;&gt;"BKFL6","",MAX(0,ROUND(BKFL6_STR_NRK(AC648,K648,V648),1))))</f>
        <v/>
      </c>
      <c r="AP648" s="96" t="str" cm="1">
        <f t="array" ref="AP648">IF(A648="","",IF(INDEX(Table_Methods!A:F,MATCH(G648,Table_Methods!B:B,0),1)&lt;&gt;"BKFL6","",MAX(0,ROUND(BKFL6_STR_RCK(AB648,F648),1))))</f>
        <v/>
      </c>
      <c r="AQ648" s="97" t="str" cm="1">
        <f t="array" ref="AQ648">IF(A648="","",IF(INDEX(Table_Methods!A:F,MATCH(G648,Table_Methods!B:B,0),1)&lt;&gt;"BKFL7","",MAX(0,ROUND(BKFL7_CEB(AC648,AD648,AR648,F648,F648,J648),1))))</f>
        <v/>
      </c>
      <c r="AR648" s="96" t="str" cm="1">
        <f t="array" ref="AR648">IF(A648="","",IF(INDEX(Table_Methods!A:F,MATCH(G648,Table_Methods!B:B,0),1)&lt;&gt;"BKFL7","",MAX(0,ROUND(BKFL7_STR_NRK(AC648,K648,V648),1))))</f>
        <v/>
      </c>
      <c r="AS648" s="96" t="str" cm="1">
        <f t="array" ref="AS648">IF(A648="","",IF(INDEX(Table_Methods!A:F,MATCH(G648,Table_Methods!B:B,0),1)&lt;&gt;"BKFL7","",MAX(0,ROUND(BKFL7_STR_RCK(AB648,F648),1))))</f>
        <v/>
      </c>
      <c r="AT648" s="97" t="str" cm="1">
        <f t="array" ref="AT648">IF(A648="","",IF(INDEX(Table_Methods!A:F,MATCH(G648,Table_Methods!B:B,0),1)&lt;&gt;"BKFL8","",MAX(0,ROUND(BKFL8_CEB(AF648,Z648,AA648),1))))</f>
        <v/>
      </c>
      <c r="AU648" s="96" t="str" cm="1">
        <f t="array" ref="AU648">IF(A648="","",IF(INDEX(Table_Methods!A:F,MATCH(G648,Table_Methods!B:B,0),1)&lt;&gt;"BKFL8","",MAX(0,ROUND(BKFL8_STR_NRK(AC648,AD648,X648,Y648,Z648),1))))</f>
        <v/>
      </c>
      <c r="AV648" s="96" t="str" cm="1">
        <f t="array" ref="AV648">IF(A648="","",IF(INDEX(Table_Methods!A:F,MATCH(G648,Table_Methods!B:B,0),1)&lt;&gt;"BKFL8","",MAX(0,ROUND(BKFL8_STR_RCK(AB648,X648),1))))</f>
        <v/>
      </c>
      <c r="AW648" s="96" t="str" cm="1">
        <f t="array" ref="AW648">IF(A648="","",IF(INDEX(Table_Methods!A:F,MATCH(G648,Table_Methods!B:B,0),1)&lt;&gt;"BKFL9","",MAX(0,ROUND(BKFL9_STR_NRK(AC648,AD648,X648,Y648,Z648),1))))</f>
        <v/>
      </c>
      <c r="AX648" s="96" t="str" cm="1">
        <f t="array" ref="AX648">IF(A648="","",IF(INDEX(Table_Methods!A:F,MATCH(G648,Table_Methods!B:B,0),1)&lt;&gt;"BKFL9","",MAX(0,ROUND(BKFL9_STR_RCK(AB648,X648),1))))</f>
        <v/>
      </c>
    </row>
    <row r="649" spans="1:50" x14ac:dyDescent="0.25">
      <c r="A649" s="82" t="str">
        <f>IF(Input!A649="","",Input!A649)</f>
        <v/>
      </c>
      <c r="B649" s="82" t="str">
        <f>IF(Input!B649="","",Input!B649)</f>
        <v/>
      </c>
      <c r="C649" s="82" t="str">
        <f>IF(Input!D649="","",Input!D649)</f>
        <v/>
      </c>
      <c r="D649" s="82" t="str">
        <f>IF(Input!E649="","",Input!E649)</f>
        <v/>
      </c>
      <c r="E649" s="82" t="str">
        <f>IF(Input!F649="","",Input!F649)</f>
        <v/>
      </c>
      <c r="F649" s="82" t="str">
        <f>IF(Input!G649="","",Input!G649)</f>
        <v/>
      </c>
      <c r="G649" s="83" t="str">
        <f>IF(Input!H649="","",Input!H649)</f>
        <v/>
      </c>
      <c r="H649" s="82" t="str">
        <f>IF(Input!I649="","",Input!I649)</f>
        <v/>
      </c>
      <c r="I649" s="82" t="str">
        <f>IF(Input!J649="","",Input!J649)</f>
        <v/>
      </c>
      <c r="J649" s="82" t="str">
        <f>IF(Input!K649="","",Input!K649)</f>
        <v/>
      </c>
      <c r="K649" s="82" t="str">
        <f>IF(Input!L649="","",Input!L649)</f>
        <v/>
      </c>
      <c r="L649" s="70" t="str">
        <f>IF(B649="","",IF(B649="Box",4,IF(AND(Project!$B$12&gt;0,ISNUMBER(Project!$B$12)),Project!$B$12,12)))</f>
        <v/>
      </c>
      <c r="M649" s="66" t="str">
        <f t="shared" si="70"/>
        <v/>
      </c>
      <c r="N649" s="66" t="str">
        <f t="shared" si="71"/>
        <v/>
      </c>
      <c r="O649" s="67" t="str" cm="1">
        <f t="array" ref="O649">IF(A649="","",ROUND(IF(B649="Circular",Circular(M649),IF(B649="Box",Box(M649,N649),Elliptical(M649,N649))),3))</f>
        <v/>
      </c>
      <c r="P649" s="66" t="str">
        <f t="shared" si="72"/>
        <v/>
      </c>
      <c r="Q649" s="66" t="str" cm="1">
        <f t="array" ref="Q649">IF(M649="","",ROUND(W(M649),2))</f>
        <v/>
      </c>
      <c r="R649" s="66" t="str" cm="1">
        <f t="array" ref="R649">IF(M649="","",ROUND(Wb(Q649,M649),2))</f>
        <v/>
      </c>
      <c r="S649" s="66" t="str" cm="1">
        <f t="array" ref="S649">IF(R649="","",ROUND(K(R649,N649,L649),2))</f>
        <v/>
      </c>
      <c r="T649" s="66" t="str" cm="1">
        <f t="array" ref="T649">IF(S649="","",ROUND(K_3(S649,P649,L649),2))</f>
        <v/>
      </c>
      <c r="U649" s="66" t="str" cm="1">
        <f t="array" ref="U649">IF(S649="","",ROUND(Wt(I649,S649,L649),2))</f>
        <v/>
      </c>
      <c r="V649" s="92" t="str" cm="1">
        <f t="array" ref="V649">IF(A649="","",MAX(ROUND(L_B2(K649,N649),2),0))</f>
        <v/>
      </c>
      <c r="W649" s="92" t="str" cm="1">
        <f t="array" ref="W649">IF(A649="","",MAX(ROUND(L_Tc(K649,I649,N649),2),0))</f>
        <v/>
      </c>
      <c r="X649" s="92" t="str" cm="1">
        <f t="array" ref="X649">IF(N649="","",ROUND(L_Vc(K649,P649,N649),2))</f>
        <v/>
      </c>
      <c r="Y649" s="92" t="str">
        <f t="shared" si="73"/>
        <v/>
      </c>
      <c r="Z649" s="92" t="str">
        <f t="shared" si="74"/>
        <v/>
      </c>
      <c r="AA649" s="92" t="str">
        <f t="shared" si="75"/>
        <v/>
      </c>
      <c r="AB649" s="76" t="str" cm="1">
        <f t="array" ref="AB649">IF(A649="","",AREA_F(IF(RIGHT(G649,4)="ment",P649,I649),R649))</f>
        <v/>
      </c>
      <c r="AC649" s="76" t="str" cm="1">
        <f t="array" ref="AC649">IF(A649="","",ROUND(AREA_BC(R649,S649,N649,O649),2))</f>
        <v/>
      </c>
      <c r="AD649" s="76" t="str">
        <f t="shared" si="76"/>
        <v/>
      </c>
      <c r="AE649" s="76" t="str" cm="1">
        <f t="array" ref="AE649">IF(A649="","",ROUND(AREA_CT(S649,U649,I649),2))</f>
        <v/>
      </c>
      <c r="AF649" s="76" t="str" cm="1">
        <f t="array" ref="AF649">IF(A649="","",ROUND(AREA_VT(T649,U649,I649,P649),2))</f>
        <v/>
      </c>
      <c r="AG649" s="96" t="str" cm="1">
        <f t="array" ref="AG649">IF(A649="","",IF(INDEX(Table_Methods!A:F,MATCH(G649,Table_Methods!B:B,0),1)&lt;&gt;"BKFL1","",MAX(0,ROUND(BKFL1_CEB(AC649,AE649,AH649,F649,F649,J649),1))))</f>
        <v/>
      </c>
      <c r="AH649" s="96" t="str" cm="1">
        <f t="array" ref="AH649">IF(A649="","",IF(INDEX(Table_Methods!A:F,MATCH(G649,Table_Methods!B:B,0),1)&lt;&gt;"BKFL1","",MAX(0,ROUND(BKFL1_STR_NRK(AC649,AE649,K649,V649,W649),1))))</f>
        <v/>
      </c>
      <c r="AI649" s="96" t="str" cm="1">
        <f t="array" ref="AI649">IF(A649="","",IF(INDEX(Table_Methods!A:F,MATCH(G649,Table_Methods!B:B,0),1)&lt;&gt;"BKFL1","",MAX(0,ROUND(BKFL1_STR_RCK(AB649,F649),1))))</f>
        <v/>
      </c>
      <c r="AJ649" s="96" t="str" cm="1">
        <f t="array" ref="AJ649">IF(A649="","",IF(INDEX(Table_Methods!A:F,MATCH(G649,Table_Methods!B:B,0),1)&lt;&gt;"BKFL2","",MAX(0,ROUND(BKFL2_CEB(AC649,AD649,AK649,F649,F649,J649),1))))</f>
        <v/>
      </c>
      <c r="AK649" s="96" t="str" cm="1">
        <f t="array" ref="AK649">IF(A649="","",IF(INDEX(Table_Methods!A:F,MATCH(G649,Table_Methods!B:B,0),1)&lt;&gt;"BKFL2","",MAX(0,ROUND(BKFL2_STR_NRK(AC649,AD649,K649,V649,X649),1))))</f>
        <v/>
      </c>
      <c r="AL649" s="96" t="str" cm="1">
        <f t="array" ref="AL649">IF(A649="","",IF(INDEX(Table_Methods!A:F,MATCH(G649,Table_Methods!B:B,0),1)&lt;&gt;"BKFL2","",MAX(0,ROUND(BKFL2_STR_RCK(AB649,F649),1))))</f>
        <v/>
      </c>
      <c r="AM649" s="96" t="str" cm="1">
        <f t="array" ref="AM649">IF(A649="","",IF(INDEX(Table_Methods!A:F,MATCH(G649,Table_Methods!B:B,0),1)&lt;&gt;"BKFL3","",MAX(0,ROUND(BKFL3_STR(AC649+AE649,K649),1))))</f>
        <v/>
      </c>
      <c r="AN649" s="96" t="str" cm="1">
        <f t="array" ref="AN649">IF(A649="","",IF(INDEX(Table_Methods!A:F,MATCH(G649,Table_Methods!B:B,0),1)&lt;&gt;"BKFL6","",MAX(0,ROUND(BKFL6_CEB(AC649,AE649,AO649,F649,F649,J649),1))))</f>
        <v/>
      </c>
      <c r="AO649" s="97" t="str" cm="1">
        <f t="array" ref="AO649">IF(A649="","",IF(INDEX(Table_Methods!A:F,MATCH(G649,Table_Methods!B:B,0),1)&lt;&gt;"BKFL6","",MAX(0,ROUND(BKFL6_STR_NRK(AC649,K649,V649),1))))</f>
        <v/>
      </c>
      <c r="AP649" s="96" t="str" cm="1">
        <f t="array" ref="AP649">IF(A649="","",IF(INDEX(Table_Methods!A:F,MATCH(G649,Table_Methods!B:B,0),1)&lt;&gt;"BKFL6","",MAX(0,ROUND(BKFL6_STR_RCK(AB649,F649),1))))</f>
        <v/>
      </c>
      <c r="AQ649" s="97" t="str" cm="1">
        <f t="array" ref="AQ649">IF(A649="","",IF(INDEX(Table_Methods!A:F,MATCH(G649,Table_Methods!B:B,0),1)&lt;&gt;"BKFL7","",MAX(0,ROUND(BKFL7_CEB(AC649,AD649,AR649,F649,F649,J649),1))))</f>
        <v/>
      </c>
      <c r="AR649" s="96" t="str" cm="1">
        <f t="array" ref="AR649">IF(A649="","",IF(INDEX(Table_Methods!A:F,MATCH(G649,Table_Methods!B:B,0),1)&lt;&gt;"BKFL7","",MAX(0,ROUND(BKFL7_STR_NRK(AC649,K649,V649),1))))</f>
        <v/>
      </c>
      <c r="AS649" s="96" t="str" cm="1">
        <f t="array" ref="AS649">IF(A649="","",IF(INDEX(Table_Methods!A:F,MATCH(G649,Table_Methods!B:B,0),1)&lt;&gt;"BKFL7","",MAX(0,ROUND(BKFL7_STR_RCK(AB649,F649),1))))</f>
        <v/>
      </c>
      <c r="AT649" s="97" t="str" cm="1">
        <f t="array" ref="AT649">IF(A649="","",IF(INDEX(Table_Methods!A:F,MATCH(G649,Table_Methods!B:B,0),1)&lt;&gt;"BKFL8","",MAX(0,ROUND(BKFL8_CEB(AF649,Z649,AA649),1))))</f>
        <v/>
      </c>
      <c r="AU649" s="96" t="str" cm="1">
        <f t="array" ref="AU649">IF(A649="","",IF(INDEX(Table_Methods!A:F,MATCH(G649,Table_Methods!B:B,0),1)&lt;&gt;"BKFL8","",MAX(0,ROUND(BKFL8_STR_NRK(AC649,AD649,X649,Y649,Z649),1))))</f>
        <v/>
      </c>
      <c r="AV649" s="96" t="str" cm="1">
        <f t="array" ref="AV649">IF(A649="","",IF(INDEX(Table_Methods!A:F,MATCH(G649,Table_Methods!B:B,0),1)&lt;&gt;"BKFL8","",MAX(0,ROUND(BKFL8_STR_RCK(AB649,X649),1))))</f>
        <v/>
      </c>
      <c r="AW649" s="96" t="str" cm="1">
        <f t="array" ref="AW649">IF(A649="","",IF(INDEX(Table_Methods!A:F,MATCH(G649,Table_Methods!B:B,0),1)&lt;&gt;"BKFL9","",MAX(0,ROUND(BKFL9_STR_NRK(AC649,AD649,X649,Y649,Z649),1))))</f>
        <v/>
      </c>
      <c r="AX649" s="96" t="str" cm="1">
        <f t="array" ref="AX649">IF(A649="","",IF(INDEX(Table_Methods!A:F,MATCH(G649,Table_Methods!B:B,0),1)&lt;&gt;"BKFL9","",MAX(0,ROUND(BKFL9_STR_RCK(AB649,X649),1))))</f>
        <v/>
      </c>
    </row>
    <row r="650" spans="1:50" x14ac:dyDescent="0.25">
      <c r="A650" s="82" t="str">
        <f>IF(Input!A650="","",Input!A650)</f>
        <v/>
      </c>
      <c r="B650" s="82" t="str">
        <f>IF(Input!B650="","",Input!B650)</f>
        <v/>
      </c>
      <c r="C650" s="82" t="str">
        <f>IF(Input!D650="","",Input!D650)</f>
        <v/>
      </c>
      <c r="D650" s="82" t="str">
        <f>IF(Input!E650="","",Input!E650)</f>
        <v/>
      </c>
      <c r="E650" s="82" t="str">
        <f>IF(Input!F650="","",Input!F650)</f>
        <v/>
      </c>
      <c r="F650" s="82" t="str">
        <f>IF(Input!G650="","",Input!G650)</f>
        <v/>
      </c>
      <c r="G650" s="83" t="str">
        <f>IF(Input!H650="","",Input!H650)</f>
        <v/>
      </c>
      <c r="H650" s="82" t="str">
        <f>IF(Input!I650="","",Input!I650)</f>
        <v/>
      </c>
      <c r="I650" s="82" t="str">
        <f>IF(Input!J650="","",Input!J650)</f>
        <v/>
      </c>
      <c r="J650" s="82" t="str">
        <f>IF(Input!K650="","",Input!K650)</f>
        <v/>
      </c>
      <c r="K650" s="82" t="str">
        <f>IF(Input!L650="","",Input!L650)</f>
        <v/>
      </c>
      <c r="L650" s="70" t="str">
        <f>IF(B650="","",IF(B650="Box",4,IF(AND(Project!$B$12&gt;0,ISNUMBER(Project!$B$12)),Project!$B$12,12)))</f>
        <v/>
      </c>
      <c r="M650" s="66" t="str">
        <f t="shared" si="70"/>
        <v/>
      </c>
      <c r="N650" s="66" t="str">
        <f t="shared" si="71"/>
        <v/>
      </c>
      <c r="O650" s="67" t="str" cm="1">
        <f t="array" ref="O650">IF(A650="","",ROUND(IF(B650="Circular",Circular(M650),IF(B650="Box",Box(M650,N650),Elliptical(M650,N650))),3))</f>
        <v/>
      </c>
      <c r="P650" s="66" t="str">
        <f t="shared" si="72"/>
        <v/>
      </c>
      <c r="Q650" s="66" t="str" cm="1">
        <f t="array" ref="Q650">IF(M650="","",ROUND(W(M650),2))</f>
        <v/>
      </c>
      <c r="R650" s="66" t="str" cm="1">
        <f t="array" ref="R650">IF(M650="","",ROUND(Wb(Q650,M650),2))</f>
        <v/>
      </c>
      <c r="S650" s="66" t="str" cm="1">
        <f t="array" ref="S650">IF(R650="","",ROUND(K(R650,N650,L650),2))</f>
        <v/>
      </c>
      <c r="T650" s="66" t="str" cm="1">
        <f t="array" ref="T650">IF(S650="","",ROUND(K_3(S650,P650,L650),2))</f>
        <v/>
      </c>
      <c r="U650" s="66" t="str" cm="1">
        <f t="array" ref="U650">IF(S650="","",ROUND(Wt(I650,S650,L650),2))</f>
        <v/>
      </c>
      <c r="V650" s="92" t="str" cm="1">
        <f t="array" ref="V650">IF(A650="","",MAX(ROUND(L_B2(K650,N650),2),0))</f>
        <v/>
      </c>
      <c r="W650" s="92" t="str" cm="1">
        <f t="array" ref="W650">IF(A650="","",MAX(ROUND(L_Tc(K650,I650,N650),2),0))</f>
        <v/>
      </c>
      <c r="X650" s="92" t="str" cm="1">
        <f t="array" ref="X650">IF(N650="","",ROUND(L_Vc(K650,P650,N650),2))</f>
        <v/>
      </c>
      <c r="Y650" s="92" t="str">
        <f t="shared" si="73"/>
        <v/>
      </c>
      <c r="Z650" s="92" t="str">
        <f t="shared" si="74"/>
        <v/>
      </c>
      <c r="AA650" s="92" t="str">
        <f t="shared" si="75"/>
        <v/>
      </c>
      <c r="AB650" s="76" t="str" cm="1">
        <f t="array" ref="AB650">IF(A650="","",AREA_F(IF(RIGHT(G650,4)="ment",P650,I650),R650))</f>
        <v/>
      </c>
      <c r="AC650" s="76" t="str" cm="1">
        <f t="array" ref="AC650">IF(A650="","",ROUND(AREA_BC(R650,S650,N650,O650),2))</f>
        <v/>
      </c>
      <c r="AD650" s="76" t="str">
        <f t="shared" si="76"/>
        <v/>
      </c>
      <c r="AE650" s="76" t="str" cm="1">
        <f t="array" ref="AE650">IF(A650="","",ROUND(AREA_CT(S650,U650,I650),2))</f>
        <v/>
      </c>
      <c r="AF650" s="76" t="str" cm="1">
        <f t="array" ref="AF650">IF(A650="","",ROUND(AREA_VT(T650,U650,I650,P650),2))</f>
        <v/>
      </c>
      <c r="AG650" s="96" t="str" cm="1">
        <f t="array" ref="AG650">IF(A650="","",IF(INDEX(Table_Methods!A:F,MATCH(G650,Table_Methods!B:B,0),1)&lt;&gt;"BKFL1","",MAX(0,ROUND(BKFL1_CEB(AC650,AE650,AH650,F650,F650,J650),1))))</f>
        <v/>
      </c>
      <c r="AH650" s="96" t="str" cm="1">
        <f t="array" ref="AH650">IF(A650="","",IF(INDEX(Table_Methods!A:F,MATCH(G650,Table_Methods!B:B,0),1)&lt;&gt;"BKFL1","",MAX(0,ROUND(BKFL1_STR_NRK(AC650,AE650,K650,V650,W650),1))))</f>
        <v/>
      </c>
      <c r="AI650" s="96" t="str" cm="1">
        <f t="array" ref="AI650">IF(A650="","",IF(INDEX(Table_Methods!A:F,MATCH(G650,Table_Methods!B:B,0),1)&lt;&gt;"BKFL1","",MAX(0,ROUND(BKFL1_STR_RCK(AB650,F650),1))))</f>
        <v/>
      </c>
      <c r="AJ650" s="96" t="str" cm="1">
        <f t="array" ref="AJ650">IF(A650="","",IF(INDEX(Table_Methods!A:F,MATCH(G650,Table_Methods!B:B,0),1)&lt;&gt;"BKFL2","",MAX(0,ROUND(BKFL2_CEB(AC650,AD650,AK650,F650,F650,J650),1))))</f>
        <v/>
      </c>
      <c r="AK650" s="96" t="str" cm="1">
        <f t="array" ref="AK650">IF(A650="","",IF(INDEX(Table_Methods!A:F,MATCH(G650,Table_Methods!B:B,0),1)&lt;&gt;"BKFL2","",MAX(0,ROUND(BKFL2_STR_NRK(AC650,AD650,K650,V650,X650),1))))</f>
        <v/>
      </c>
      <c r="AL650" s="96" t="str" cm="1">
        <f t="array" ref="AL650">IF(A650="","",IF(INDEX(Table_Methods!A:F,MATCH(G650,Table_Methods!B:B,0),1)&lt;&gt;"BKFL2","",MAX(0,ROUND(BKFL2_STR_RCK(AB650,F650),1))))</f>
        <v/>
      </c>
      <c r="AM650" s="96" t="str" cm="1">
        <f t="array" ref="AM650">IF(A650="","",IF(INDEX(Table_Methods!A:F,MATCH(G650,Table_Methods!B:B,0),1)&lt;&gt;"BKFL3","",MAX(0,ROUND(BKFL3_STR(AC650+AE650,K650),1))))</f>
        <v/>
      </c>
      <c r="AN650" s="96" t="str" cm="1">
        <f t="array" ref="AN650">IF(A650="","",IF(INDEX(Table_Methods!A:F,MATCH(G650,Table_Methods!B:B,0),1)&lt;&gt;"BKFL6","",MAX(0,ROUND(BKFL6_CEB(AC650,AE650,AO650,F650,F650,J650),1))))</f>
        <v/>
      </c>
      <c r="AO650" s="97" t="str" cm="1">
        <f t="array" ref="AO650">IF(A650="","",IF(INDEX(Table_Methods!A:F,MATCH(G650,Table_Methods!B:B,0),1)&lt;&gt;"BKFL6","",MAX(0,ROUND(BKFL6_STR_NRK(AC650,K650,V650),1))))</f>
        <v/>
      </c>
      <c r="AP650" s="96" t="str" cm="1">
        <f t="array" ref="AP650">IF(A650="","",IF(INDEX(Table_Methods!A:F,MATCH(G650,Table_Methods!B:B,0),1)&lt;&gt;"BKFL6","",MAX(0,ROUND(BKFL6_STR_RCK(AB650,F650),1))))</f>
        <v/>
      </c>
      <c r="AQ650" s="97" t="str" cm="1">
        <f t="array" ref="AQ650">IF(A650="","",IF(INDEX(Table_Methods!A:F,MATCH(G650,Table_Methods!B:B,0),1)&lt;&gt;"BKFL7","",MAX(0,ROUND(BKFL7_CEB(AC650,AD650,AR650,F650,F650,J650),1))))</f>
        <v/>
      </c>
      <c r="AR650" s="96" t="str" cm="1">
        <f t="array" ref="AR650">IF(A650="","",IF(INDEX(Table_Methods!A:F,MATCH(G650,Table_Methods!B:B,0),1)&lt;&gt;"BKFL7","",MAX(0,ROUND(BKFL7_STR_NRK(AC650,K650,V650),1))))</f>
        <v/>
      </c>
      <c r="AS650" s="96" t="str" cm="1">
        <f t="array" ref="AS650">IF(A650="","",IF(INDEX(Table_Methods!A:F,MATCH(G650,Table_Methods!B:B,0),1)&lt;&gt;"BKFL7","",MAX(0,ROUND(BKFL7_STR_RCK(AB650,F650),1))))</f>
        <v/>
      </c>
      <c r="AT650" s="97" t="str" cm="1">
        <f t="array" ref="AT650">IF(A650="","",IF(INDEX(Table_Methods!A:F,MATCH(G650,Table_Methods!B:B,0),1)&lt;&gt;"BKFL8","",MAX(0,ROUND(BKFL8_CEB(AF650,Z650,AA650),1))))</f>
        <v/>
      </c>
      <c r="AU650" s="96" t="str" cm="1">
        <f t="array" ref="AU650">IF(A650="","",IF(INDEX(Table_Methods!A:F,MATCH(G650,Table_Methods!B:B,0),1)&lt;&gt;"BKFL8","",MAX(0,ROUND(BKFL8_STR_NRK(AC650,AD650,X650,Y650,Z650),1))))</f>
        <v/>
      </c>
      <c r="AV650" s="96" t="str" cm="1">
        <f t="array" ref="AV650">IF(A650="","",IF(INDEX(Table_Methods!A:F,MATCH(G650,Table_Methods!B:B,0),1)&lt;&gt;"BKFL8","",MAX(0,ROUND(BKFL8_STR_RCK(AB650,X650),1))))</f>
        <v/>
      </c>
      <c r="AW650" s="96" t="str" cm="1">
        <f t="array" ref="AW650">IF(A650="","",IF(INDEX(Table_Methods!A:F,MATCH(G650,Table_Methods!B:B,0),1)&lt;&gt;"BKFL9","",MAX(0,ROUND(BKFL9_STR_NRK(AC650,AD650,X650,Y650,Z650),1))))</f>
        <v/>
      </c>
      <c r="AX650" s="96" t="str" cm="1">
        <f t="array" ref="AX650">IF(A650="","",IF(INDEX(Table_Methods!A:F,MATCH(G650,Table_Methods!B:B,0),1)&lt;&gt;"BKFL9","",MAX(0,ROUND(BKFL9_STR_RCK(AB650,X650),1))))</f>
        <v/>
      </c>
    </row>
    <row r="651" spans="1:50" x14ac:dyDescent="0.25">
      <c r="A651" s="82" t="str">
        <f>IF(Input!A651="","",Input!A651)</f>
        <v/>
      </c>
      <c r="B651" s="82" t="str">
        <f>IF(Input!B651="","",Input!B651)</f>
        <v/>
      </c>
      <c r="C651" s="82" t="str">
        <f>IF(Input!D651="","",Input!D651)</f>
        <v/>
      </c>
      <c r="D651" s="82" t="str">
        <f>IF(Input!E651="","",Input!E651)</f>
        <v/>
      </c>
      <c r="E651" s="82" t="str">
        <f>IF(Input!F651="","",Input!F651)</f>
        <v/>
      </c>
      <c r="F651" s="82" t="str">
        <f>IF(Input!G651="","",Input!G651)</f>
        <v/>
      </c>
      <c r="G651" s="83" t="str">
        <f>IF(Input!H651="","",Input!H651)</f>
        <v/>
      </c>
      <c r="H651" s="82" t="str">
        <f>IF(Input!I651="","",Input!I651)</f>
        <v/>
      </c>
      <c r="I651" s="82" t="str">
        <f>IF(Input!J651="","",Input!J651)</f>
        <v/>
      </c>
      <c r="J651" s="82" t="str">
        <f>IF(Input!K651="","",Input!K651)</f>
        <v/>
      </c>
      <c r="K651" s="82" t="str">
        <f>IF(Input!L651="","",Input!L651)</f>
        <v/>
      </c>
      <c r="L651" s="70" t="str">
        <f>IF(B651="","",IF(B651="Box",4,IF(AND(Project!$B$12&gt;0,ISNUMBER(Project!$B$12)),Project!$B$12,12)))</f>
        <v/>
      </c>
      <c r="M651" s="66" t="str">
        <f t="shared" si="70"/>
        <v/>
      </c>
      <c r="N651" s="66" t="str">
        <f t="shared" si="71"/>
        <v/>
      </c>
      <c r="O651" s="67" t="str" cm="1">
        <f t="array" ref="O651">IF(A651="","",ROUND(IF(B651="Circular",Circular(M651),IF(B651="Box",Box(M651,N651),Elliptical(M651,N651))),3))</f>
        <v/>
      </c>
      <c r="P651" s="66" t="str">
        <f t="shared" si="72"/>
        <v/>
      </c>
      <c r="Q651" s="66" t="str" cm="1">
        <f t="array" ref="Q651">IF(M651="","",ROUND(W(M651),2))</f>
        <v/>
      </c>
      <c r="R651" s="66" t="str" cm="1">
        <f t="array" ref="R651">IF(M651="","",ROUND(Wb(Q651,M651),2))</f>
        <v/>
      </c>
      <c r="S651" s="66" t="str" cm="1">
        <f t="array" ref="S651">IF(R651="","",ROUND(K(R651,N651,L651),2))</f>
        <v/>
      </c>
      <c r="T651" s="66" t="str" cm="1">
        <f t="array" ref="T651">IF(S651="","",ROUND(K_3(S651,P651,L651),2))</f>
        <v/>
      </c>
      <c r="U651" s="66" t="str" cm="1">
        <f t="array" ref="U651">IF(S651="","",ROUND(Wt(I651,S651,L651),2))</f>
        <v/>
      </c>
      <c r="V651" s="92" t="str" cm="1">
        <f t="array" ref="V651">IF(A651="","",MAX(ROUND(L_B2(K651,N651),2),0))</f>
        <v/>
      </c>
      <c r="W651" s="92" t="str" cm="1">
        <f t="array" ref="W651">IF(A651="","",MAX(ROUND(L_Tc(K651,I651,N651),2),0))</f>
        <v/>
      </c>
      <c r="X651" s="92" t="str" cm="1">
        <f t="array" ref="X651">IF(N651="","",ROUND(L_Vc(K651,P651,N651),2))</f>
        <v/>
      </c>
      <c r="Y651" s="92" t="str">
        <f t="shared" si="73"/>
        <v/>
      </c>
      <c r="Z651" s="92" t="str">
        <f t="shared" si="74"/>
        <v/>
      </c>
      <c r="AA651" s="92" t="str">
        <f t="shared" si="75"/>
        <v/>
      </c>
      <c r="AB651" s="76" t="str" cm="1">
        <f t="array" ref="AB651">IF(A651="","",AREA_F(IF(RIGHT(G651,4)="ment",P651,I651),R651))</f>
        <v/>
      </c>
      <c r="AC651" s="76" t="str" cm="1">
        <f t="array" ref="AC651">IF(A651="","",ROUND(AREA_BC(R651,S651,N651,O651),2))</f>
        <v/>
      </c>
      <c r="AD651" s="76" t="str">
        <f t="shared" si="76"/>
        <v/>
      </c>
      <c r="AE651" s="76" t="str" cm="1">
        <f t="array" ref="AE651">IF(A651="","",ROUND(AREA_CT(S651,U651,I651),2))</f>
        <v/>
      </c>
      <c r="AF651" s="76" t="str" cm="1">
        <f t="array" ref="AF651">IF(A651="","",ROUND(AREA_VT(T651,U651,I651,P651),2))</f>
        <v/>
      </c>
      <c r="AG651" s="96" t="str" cm="1">
        <f t="array" ref="AG651">IF(A651="","",IF(INDEX(Table_Methods!A:F,MATCH(G651,Table_Methods!B:B,0),1)&lt;&gt;"BKFL1","",MAX(0,ROUND(BKFL1_CEB(AC651,AE651,AH651,F651,F651,J651),1))))</f>
        <v/>
      </c>
      <c r="AH651" s="96" t="str" cm="1">
        <f t="array" ref="AH651">IF(A651="","",IF(INDEX(Table_Methods!A:F,MATCH(G651,Table_Methods!B:B,0),1)&lt;&gt;"BKFL1","",MAX(0,ROUND(BKFL1_STR_NRK(AC651,AE651,K651,V651,W651),1))))</f>
        <v/>
      </c>
      <c r="AI651" s="96" t="str" cm="1">
        <f t="array" ref="AI651">IF(A651="","",IF(INDEX(Table_Methods!A:F,MATCH(G651,Table_Methods!B:B,0),1)&lt;&gt;"BKFL1","",MAX(0,ROUND(BKFL1_STR_RCK(AB651,F651),1))))</f>
        <v/>
      </c>
      <c r="AJ651" s="96" t="str" cm="1">
        <f t="array" ref="AJ651">IF(A651="","",IF(INDEX(Table_Methods!A:F,MATCH(G651,Table_Methods!B:B,0),1)&lt;&gt;"BKFL2","",MAX(0,ROUND(BKFL2_CEB(AC651,AD651,AK651,F651,F651,J651),1))))</f>
        <v/>
      </c>
      <c r="AK651" s="96" t="str" cm="1">
        <f t="array" ref="AK651">IF(A651="","",IF(INDEX(Table_Methods!A:F,MATCH(G651,Table_Methods!B:B,0),1)&lt;&gt;"BKFL2","",MAX(0,ROUND(BKFL2_STR_NRK(AC651,AD651,K651,V651,X651),1))))</f>
        <v/>
      </c>
      <c r="AL651" s="96" t="str" cm="1">
        <f t="array" ref="AL651">IF(A651="","",IF(INDEX(Table_Methods!A:F,MATCH(G651,Table_Methods!B:B,0),1)&lt;&gt;"BKFL2","",MAX(0,ROUND(BKFL2_STR_RCK(AB651,F651),1))))</f>
        <v/>
      </c>
      <c r="AM651" s="96" t="str" cm="1">
        <f t="array" ref="AM651">IF(A651="","",IF(INDEX(Table_Methods!A:F,MATCH(G651,Table_Methods!B:B,0),1)&lt;&gt;"BKFL3","",MAX(0,ROUND(BKFL3_STR(AC651+AE651,K651),1))))</f>
        <v/>
      </c>
      <c r="AN651" s="96" t="str" cm="1">
        <f t="array" ref="AN651">IF(A651="","",IF(INDEX(Table_Methods!A:F,MATCH(G651,Table_Methods!B:B,0),1)&lt;&gt;"BKFL6","",MAX(0,ROUND(BKFL6_CEB(AC651,AE651,AO651,F651,F651,J651),1))))</f>
        <v/>
      </c>
      <c r="AO651" s="97" t="str" cm="1">
        <f t="array" ref="AO651">IF(A651="","",IF(INDEX(Table_Methods!A:F,MATCH(G651,Table_Methods!B:B,0),1)&lt;&gt;"BKFL6","",MAX(0,ROUND(BKFL6_STR_NRK(AC651,K651,V651),1))))</f>
        <v/>
      </c>
      <c r="AP651" s="96" t="str" cm="1">
        <f t="array" ref="AP651">IF(A651="","",IF(INDEX(Table_Methods!A:F,MATCH(G651,Table_Methods!B:B,0),1)&lt;&gt;"BKFL6","",MAX(0,ROUND(BKFL6_STR_RCK(AB651,F651),1))))</f>
        <v/>
      </c>
      <c r="AQ651" s="97" t="str" cm="1">
        <f t="array" ref="AQ651">IF(A651="","",IF(INDEX(Table_Methods!A:F,MATCH(G651,Table_Methods!B:B,0),1)&lt;&gt;"BKFL7","",MAX(0,ROUND(BKFL7_CEB(AC651,AD651,AR651,F651,F651,J651),1))))</f>
        <v/>
      </c>
      <c r="AR651" s="96" t="str" cm="1">
        <f t="array" ref="AR651">IF(A651="","",IF(INDEX(Table_Methods!A:F,MATCH(G651,Table_Methods!B:B,0),1)&lt;&gt;"BKFL7","",MAX(0,ROUND(BKFL7_STR_NRK(AC651,K651,V651),1))))</f>
        <v/>
      </c>
      <c r="AS651" s="96" t="str" cm="1">
        <f t="array" ref="AS651">IF(A651="","",IF(INDEX(Table_Methods!A:F,MATCH(G651,Table_Methods!B:B,0),1)&lt;&gt;"BKFL7","",MAX(0,ROUND(BKFL7_STR_RCK(AB651,F651),1))))</f>
        <v/>
      </c>
      <c r="AT651" s="97" t="str" cm="1">
        <f t="array" ref="AT651">IF(A651="","",IF(INDEX(Table_Methods!A:F,MATCH(G651,Table_Methods!B:B,0),1)&lt;&gt;"BKFL8","",MAX(0,ROUND(BKFL8_CEB(AF651,Z651,AA651),1))))</f>
        <v/>
      </c>
      <c r="AU651" s="96" t="str" cm="1">
        <f t="array" ref="AU651">IF(A651="","",IF(INDEX(Table_Methods!A:F,MATCH(G651,Table_Methods!B:B,0),1)&lt;&gt;"BKFL8","",MAX(0,ROUND(BKFL8_STR_NRK(AC651,AD651,X651,Y651,Z651),1))))</f>
        <v/>
      </c>
      <c r="AV651" s="96" t="str" cm="1">
        <f t="array" ref="AV651">IF(A651="","",IF(INDEX(Table_Methods!A:F,MATCH(G651,Table_Methods!B:B,0),1)&lt;&gt;"BKFL8","",MAX(0,ROUND(BKFL8_STR_RCK(AB651,X651),1))))</f>
        <v/>
      </c>
      <c r="AW651" s="96" t="str" cm="1">
        <f t="array" ref="AW651">IF(A651="","",IF(INDEX(Table_Methods!A:F,MATCH(G651,Table_Methods!B:B,0),1)&lt;&gt;"BKFL9","",MAX(0,ROUND(BKFL9_STR_NRK(AC651,AD651,X651,Y651,Z651),1))))</f>
        <v/>
      </c>
      <c r="AX651" s="96" t="str" cm="1">
        <f t="array" ref="AX651">IF(A651="","",IF(INDEX(Table_Methods!A:F,MATCH(G651,Table_Methods!B:B,0),1)&lt;&gt;"BKFL9","",MAX(0,ROUND(BKFL9_STR_RCK(AB651,X651),1))))</f>
        <v/>
      </c>
    </row>
    <row r="652" spans="1:50" x14ac:dyDescent="0.25">
      <c r="A652" s="82" t="str">
        <f>IF(Input!A652="","",Input!A652)</f>
        <v/>
      </c>
      <c r="B652" s="82" t="str">
        <f>IF(Input!B652="","",Input!B652)</f>
        <v/>
      </c>
      <c r="C652" s="82" t="str">
        <f>IF(Input!D652="","",Input!D652)</f>
        <v/>
      </c>
      <c r="D652" s="82" t="str">
        <f>IF(Input!E652="","",Input!E652)</f>
        <v/>
      </c>
      <c r="E652" s="82" t="str">
        <f>IF(Input!F652="","",Input!F652)</f>
        <v/>
      </c>
      <c r="F652" s="82" t="str">
        <f>IF(Input!G652="","",Input!G652)</f>
        <v/>
      </c>
      <c r="G652" s="83" t="str">
        <f>IF(Input!H652="","",Input!H652)</f>
        <v/>
      </c>
      <c r="H652" s="82" t="str">
        <f>IF(Input!I652="","",Input!I652)</f>
        <v/>
      </c>
      <c r="I652" s="82" t="str">
        <f>IF(Input!J652="","",Input!J652)</f>
        <v/>
      </c>
      <c r="J652" s="82" t="str">
        <f>IF(Input!K652="","",Input!K652)</f>
        <v/>
      </c>
      <c r="K652" s="82" t="str">
        <f>IF(Input!L652="","",Input!L652)</f>
        <v/>
      </c>
      <c r="L652" s="70" t="str">
        <f>IF(B652="","",IF(B652="Box",4,IF(AND(Project!$B$12&gt;0,ISNUMBER(Project!$B$12)),Project!$B$12,12)))</f>
        <v/>
      </c>
      <c r="M652" s="66" t="str">
        <f t="shared" si="70"/>
        <v/>
      </c>
      <c r="N652" s="66" t="str">
        <f t="shared" si="71"/>
        <v/>
      </c>
      <c r="O652" s="67" t="str" cm="1">
        <f t="array" ref="O652">IF(A652="","",ROUND(IF(B652="Circular",Circular(M652),IF(B652="Box",Box(M652,N652),Elliptical(M652,N652))),3))</f>
        <v/>
      </c>
      <c r="P652" s="66" t="str">
        <f t="shared" si="72"/>
        <v/>
      </c>
      <c r="Q652" s="66" t="str" cm="1">
        <f t="array" ref="Q652">IF(M652="","",ROUND(W(M652),2))</f>
        <v/>
      </c>
      <c r="R652" s="66" t="str" cm="1">
        <f t="array" ref="R652">IF(M652="","",ROUND(Wb(Q652,M652),2))</f>
        <v/>
      </c>
      <c r="S652" s="66" t="str" cm="1">
        <f t="array" ref="S652">IF(R652="","",ROUND(K(R652,N652,L652),2))</f>
        <v/>
      </c>
      <c r="T652" s="66" t="str" cm="1">
        <f t="array" ref="T652">IF(S652="","",ROUND(K_3(S652,P652,L652),2))</f>
        <v/>
      </c>
      <c r="U652" s="66" t="str" cm="1">
        <f t="array" ref="U652">IF(S652="","",ROUND(Wt(I652,S652,L652),2))</f>
        <v/>
      </c>
      <c r="V652" s="92" t="str" cm="1">
        <f t="array" ref="V652">IF(A652="","",MAX(ROUND(L_B2(K652,N652),2),0))</f>
        <v/>
      </c>
      <c r="W652" s="92" t="str" cm="1">
        <f t="array" ref="W652">IF(A652="","",MAX(ROUND(L_Tc(K652,I652,N652),2),0))</f>
        <v/>
      </c>
      <c r="X652" s="92" t="str" cm="1">
        <f t="array" ref="X652">IF(N652="","",ROUND(L_Vc(K652,P652,N652),2))</f>
        <v/>
      </c>
      <c r="Y652" s="92" t="str">
        <f t="shared" si="73"/>
        <v/>
      </c>
      <c r="Z652" s="92" t="str">
        <f t="shared" si="74"/>
        <v/>
      </c>
      <c r="AA652" s="92" t="str">
        <f t="shared" si="75"/>
        <v/>
      </c>
      <c r="AB652" s="76" t="str" cm="1">
        <f t="array" ref="AB652">IF(A652="","",AREA_F(IF(RIGHT(G652,4)="ment",P652,I652),R652))</f>
        <v/>
      </c>
      <c r="AC652" s="76" t="str" cm="1">
        <f t="array" ref="AC652">IF(A652="","",ROUND(AREA_BC(R652,S652,N652,O652),2))</f>
        <v/>
      </c>
      <c r="AD652" s="76" t="str">
        <f t="shared" si="76"/>
        <v/>
      </c>
      <c r="AE652" s="76" t="str" cm="1">
        <f t="array" ref="AE652">IF(A652="","",ROUND(AREA_CT(S652,U652,I652),2))</f>
        <v/>
      </c>
      <c r="AF652" s="76" t="str" cm="1">
        <f t="array" ref="AF652">IF(A652="","",ROUND(AREA_VT(T652,U652,I652,P652),2))</f>
        <v/>
      </c>
      <c r="AG652" s="96" t="str" cm="1">
        <f t="array" ref="AG652">IF(A652="","",IF(INDEX(Table_Methods!A:F,MATCH(G652,Table_Methods!B:B,0),1)&lt;&gt;"BKFL1","",MAX(0,ROUND(BKFL1_CEB(AC652,AE652,AH652,F652,F652,J652),1))))</f>
        <v/>
      </c>
      <c r="AH652" s="96" t="str" cm="1">
        <f t="array" ref="AH652">IF(A652="","",IF(INDEX(Table_Methods!A:F,MATCH(G652,Table_Methods!B:B,0),1)&lt;&gt;"BKFL1","",MAX(0,ROUND(BKFL1_STR_NRK(AC652,AE652,K652,V652,W652),1))))</f>
        <v/>
      </c>
      <c r="AI652" s="96" t="str" cm="1">
        <f t="array" ref="AI652">IF(A652="","",IF(INDEX(Table_Methods!A:F,MATCH(G652,Table_Methods!B:B,0),1)&lt;&gt;"BKFL1","",MAX(0,ROUND(BKFL1_STR_RCK(AB652,F652),1))))</f>
        <v/>
      </c>
      <c r="AJ652" s="96" t="str" cm="1">
        <f t="array" ref="AJ652">IF(A652="","",IF(INDEX(Table_Methods!A:F,MATCH(G652,Table_Methods!B:B,0),1)&lt;&gt;"BKFL2","",MAX(0,ROUND(BKFL2_CEB(AC652,AD652,AK652,F652,F652,J652),1))))</f>
        <v/>
      </c>
      <c r="AK652" s="96" t="str" cm="1">
        <f t="array" ref="AK652">IF(A652="","",IF(INDEX(Table_Methods!A:F,MATCH(G652,Table_Methods!B:B,0),1)&lt;&gt;"BKFL2","",MAX(0,ROUND(BKFL2_STR_NRK(AC652,AD652,K652,V652,X652),1))))</f>
        <v/>
      </c>
      <c r="AL652" s="96" t="str" cm="1">
        <f t="array" ref="AL652">IF(A652="","",IF(INDEX(Table_Methods!A:F,MATCH(G652,Table_Methods!B:B,0),1)&lt;&gt;"BKFL2","",MAX(0,ROUND(BKFL2_STR_RCK(AB652,F652),1))))</f>
        <v/>
      </c>
      <c r="AM652" s="96" t="str" cm="1">
        <f t="array" ref="AM652">IF(A652="","",IF(INDEX(Table_Methods!A:F,MATCH(G652,Table_Methods!B:B,0),1)&lt;&gt;"BKFL3","",MAX(0,ROUND(BKFL3_STR(AC652+AE652,K652),1))))</f>
        <v/>
      </c>
      <c r="AN652" s="96" t="str" cm="1">
        <f t="array" ref="AN652">IF(A652="","",IF(INDEX(Table_Methods!A:F,MATCH(G652,Table_Methods!B:B,0),1)&lt;&gt;"BKFL6","",MAX(0,ROUND(BKFL6_CEB(AC652,AE652,AO652,F652,F652,J652),1))))</f>
        <v/>
      </c>
      <c r="AO652" s="97" t="str" cm="1">
        <f t="array" ref="AO652">IF(A652="","",IF(INDEX(Table_Methods!A:F,MATCH(G652,Table_Methods!B:B,0),1)&lt;&gt;"BKFL6","",MAX(0,ROUND(BKFL6_STR_NRK(AC652,K652,V652),1))))</f>
        <v/>
      </c>
      <c r="AP652" s="96" t="str" cm="1">
        <f t="array" ref="AP652">IF(A652="","",IF(INDEX(Table_Methods!A:F,MATCH(G652,Table_Methods!B:B,0),1)&lt;&gt;"BKFL6","",MAX(0,ROUND(BKFL6_STR_RCK(AB652,F652),1))))</f>
        <v/>
      </c>
      <c r="AQ652" s="97" t="str" cm="1">
        <f t="array" ref="AQ652">IF(A652="","",IF(INDEX(Table_Methods!A:F,MATCH(G652,Table_Methods!B:B,0),1)&lt;&gt;"BKFL7","",MAX(0,ROUND(BKFL7_CEB(AC652,AD652,AR652,F652,F652,J652),1))))</f>
        <v/>
      </c>
      <c r="AR652" s="96" t="str" cm="1">
        <f t="array" ref="AR652">IF(A652="","",IF(INDEX(Table_Methods!A:F,MATCH(G652,Table_Methods!B:B,0),1)&lt;&gt;"BKFL7","",MAX(0,ROUND(BKFL7_STR_NRK(AC652,K652,V652),1))))</f>
        <v/>
      </c>
      <c r="AS652" s="96" t="str" cm="1">
        <f t="array" ref="AS652">IF(A652="","",IF(INDEX(Table_Methods!A:F,MATCH(G652,Table_Methods!B:B,0),1)&lt;&gt;"BKFL7","",MAX(0,ROUND(BKFL7_STR_RCK(AB652,F652),1))))</f>
        <v/>
      </c>
      <c r="AT652" s="97" t="str" cm="1">
        <f t="array" ref="AT652">IF(A652="","",IF(INDEX(Table_Methods!A:F,MATCH(G652,Table_Methods!B:B,0),1)&lt;&gt;"BKFL8","",MAX(0,ROUND(BKFL8_CEB(AF652,Z652,AA652),1))))</f>
        <v/>
      </c>
      <c r="AU652" s="96" t="str" cm="1">
        <f t="array" ref="AU652">IF(A652="","",IF(INDEX(Table_Methods!A:F,MATCH(G652,Table_Methods!B:B,0),1)&lt;&gt;"BKFL8","",MAX(0,ROUND(BKFL8_STR_NRK(AC652,AD652,X652,Y652,Z652),1))))</f>
        <v/>
      </c>
      <c r="AV652" s="96" t="str" cm="1">
        <f t="array" ref="AV652">IF(A652="","",IF(INDEX(Table_Methods!A:F,MATCH(G652,Table_Methods!B:B,0),1)&lt;&gt;"BKFL8","",MAX(0,ROUND(BKFL8_STR_RCK(AB652,X652),1))))</f>
        <v/>
      </c>
      <c r="AW652" s="96" t="str" cm="1">
        <f t="array" ref="AW652">IF(A652="","",IF(INDEX(Table_Methods!A:F,MATCH(G652,Table_Methods!B:B,0),1)&lt;&gt;"BKFL9","",MAX(0,ROUND(BKFL9_STR_NRK(AC652,AD652,X652,Y652,Z652),1))))</f>
        <v/>
      </c>
      <c r="AX652" s="96" t="str" cm="1">
        <f t="array" ref="AX652">IF(A652="","",IF(INDEX(Table_Methods!A:F,MATCH(G652,Table_Methods!B:B,0),1)&lt;&gt;"BKFL9","",MAX(0,ROUND(BKFL9_STR_RCK(AB652,X652),1))))</f>
        <v/>
      </c>
    </row>
    <row r="653" spans="1:50" x14ac:dyDescent="0.25">
      <c r="A653" s="82" t="str">
        <f>IF(Input!A653="","",Input!A653)</f>
        <v/>
      </c>
      <c r="B653" s="82" t="str">
        <f>IF(Input!B653="","",Input!B653)</f>
        <v/>
      </c>
      <c r="C653" s="82" t="str">
        <f>IF(Input!D653="","",Input!D653)</f>
        <v/>
      </c>
      <c r="D653" s="82" t="str">
        <f>IF(Input!E653="","",Input!E653)</f>
        <v/>
      </c>
      <c r="E653" s="82" t="str">
        <f>IF(Input!F653="","",Input!F653)</f>
        <v/>
      </c>
      <c r="F653" s="82" t="str">
        <f>IF(Input!G653="","",Input!G653)</f>
        <v/>
      </c>
      <c r="G653" s="83" t="str">
        <f>IF(Input!H653="","",Input!H653)</f>
        <v/>
      </c>
      <c r="H653" s="82" t="str">
        <f>IF(Input!I653="","",Input!I653)</f>
        <v/>
      </c>
      <c r="I653" s="82" t="str">
        <f>IF(Input!J653="","",Input!J653)</f>
        <v/>
      </c>
      <c r="J653" s="82" t="str">
        <f>IF(Input!K653="","",Input!K653)</f>
        <v/>
      </c>
      <c r="K653" s="82" t="str">
        <f>IF(Input!L653="","",Input!L653)</f>
        <v/>
      </c>
      <c r="L653" s="70" t="str">
        <f>IF(B653="","",IF(B653="Box",4,IF(AND(Project!$B$12&gt;0,ISNUMBER(Project!$B$12)),Project!$B$12,12)))</f>
        <v/>
      </c>
      <c r="M653" s="66" t="str">
        <f t="shared" si="70"/>
        <v/>
      </c>
      <c r="N653" s="66" t="str">
        <f t="shared" si="71"/>
        <v/>
      </c>
      <c r="O653" s="67" t="str" cm="1">
        <f t="array" ref="O653">IF(A653="","",ROUND(IF(B653="Circular",Circular(M653),IF(B653="Box",Box(M653,N653),Elliptical(M653,N653))),3))</f>
        <v/>
      </c>
      <c r="P653" s="66" t="str">
        <f t="shared" si="72"/>
        <v/>
      </c>
      <c r="Q653" s="66" t="str" cm="1">
        <f t="array" ref="Q653">IF(M653="","",ROUND(W(M653),2))</f>
        <v/>
      </c>
      <c r="R653" s="66" t="str" cm="1">
        <f t="array" ref="R653">IF(M653="","",ROUND(Wb(Q653,M653),2))</f>
        <v/>
      </c>
      <c r="S653" s="66" t="str" cm="1">
        <f t="array" ref="S653">IF(R653="","",ROUND(K(R653,N653,L653),2))</f>
        <v/>
      </c>
      <c r="T653" s="66" t="str" cm="1">
        <f t="array" ref="T653">IF(S653="","",ROUND(K_3(S653,P653,L653),2))</f>
        <v/>
      </c>
      <c r="U653" s="66" t="str" cm="1">
        <f t="array" ref="U653">IF(S653="","",ROUND(Wt(I653,S653,L653),2))</f>
        <v/>
      </c>
      <c r="V653" s="92" t="str" cm="1">
        <f t="array" ref="V653">IF(A653="","",MAX(ROUND(L_B2(K653,N653),2),0))</f>
        <v/>
      </c>
      <c r="W653" s="92" t="str" cm="1">
        <f t="array" ref="W653">IF(A653="","",MAX(ROUND(L_Tc(K653,I653,N653),2),0))</f>
        <v/>
      </c>
      <c r="X653" s="92" t="str" cm="1">
        <f t="array" ref="X653">IF(N653="","",ROUND(L_Vc(K653,P653,N653),2))</f>
        <v/>
      </c>
      <c r="Y653" s="92" t="str">
        <f t="shared" si="73"/>
        <v/>
      </c>
      <c r="Z653" s="92" t="str">
        <f t="shared" si="74"/>
        <v/>
      </c>
      <c r="AA653" s="92" t="str">
        <f t="shared" si="75"/>
        <v/>
      </c>
      <c r="AB653" s="76" t="str" cm="1">
        <f t="array" ref="AB653">IF(A653="","",AREA_F(IF(RIGHT(G653,4)="ment",P653,I653),R653))</f>
        <v/>
      </c>
      <c r="AC653" s="76" t="str" cm="1">
        <f t="array" ref="AC653">IF(A653="","",ROUND(AREA_BC(R653,S653,N653,O653),2))</f>
        <v/>
      </c>
      <c r="AD653" s="76" t="str">
        <f t="shared" si="76"/>
        <v/>
      </c>
      <c r="AE653" s="76" t="str" cm="1">
        <f t="array" ref="AE653">IF(A653="","",ROUND(AREA_CT(S653,U653,I653),2))</f>
        <v/>
      </c>
      <c r="AF653" s="76" t="str" cm="1">
        <f t="array" ref="AF653">IF(A653="","",ROUND(AREA_VT(T653,U653,I653,P653),2))</f>
        <v/>
      </c>
      <c r="AG653" s="96" t="str" cm="1">
        <f t="array" ref="AG653">IF(A653="","",IF(INDEX(Table_Methods!A:F,MATCH(G653,Table_Methods!B:B,0),1)&lt;&gt;"BKFL1","",MAX(0,ROUND(BKFL1_CEB(AC653,AE653,AH653,F653,F653,J653),1))))</f>
        <v/>
      </c>
      <c r="AH653" s="96" t="str" cm="1">
        <f t="array" ref="AH653">IF(A653="","",IF(INDEX(Table_Methods!A:F,MATCH(G653,Table_Methods!B:B,0),1)&lt;&gt;"BKFL1","",MAX(0,ROUND(BKFL1_STR_NRK(AC653,AE653,K653,V653,W653),1))))</f>
        <v/>
      </c>
      <c r="AI653" s="96" t="str" cm="1">
        <f t="array" ref="AI653">IF(A653="","",IF(INDEX(Table_Methods!A:F,MATCH(G653,Table_Methods!B:B,0),1)&lt;&gt;"BKFL1","",MAX(0,ROUND(BKFL1_STR_RCK(AB653,F653),1))))</f>
        <v/>
      </c>
      <c r="AJ653" s="96" t="str" cm="1">
        <f t="array" ref="AJ653">IF(A653="","",IF(INDEX(Table_Methods!A:F,MATCH(G653,Table_Methods!B:B,0),1)&lt;&gt;"BKFL2","",MAX(0,ROUND(BKFL2_CEB(AC653,AD653,AK653,F653,F653,J653),1))))</f>
        <v/>
      </c>
      <c r="AK653" s="96" t="str" cm="1">
        <f t="array" ref="AK653">IF(A653="","",IF(INDEX(Table_Methods!A:F,MATCH(G653,Table_Methods!B:B,0),1)&lt;&gt;"BKFL2","",MAX(0,ROUND(BKFL2_STR_NRK(AC653,AD653,K653,V653,X653),1))))</f>
        <v/>
      </c>
      <c r="AL653" s="96" t="str" cm="1">
        <f t="array" ref="AL653">IF(A653="","",IF(INDEX(Table_Methods!A:F,MATCH(G653,Table_Methods!B:B,0),1)&lt;&gt;"BKFL2","",MAX(0,ROUND(BKFL2_STR_RCK(AB653,F653),1))))</f>
        <v/>
      </c>
      <c r="AM653" s="96" t="str" cm="1">
        <f t="array" ref="AM653">IF(A653="","",IF(INDEX(Table_Methods!A:F,MATCH(G653,Table_Methods!B:B,0),1)&lt;&gt;"BKFL3","",MAX(0,ROUND(BKFL3_STR(AC653+AE653,K653),1))))</f>
        <v/>
      </c>
      <c r="AN653" s="96" t="str" cm="1">
        <f t="array" ref="AN653">IF(A653="","",IF(INDEX(Table_Methods!A:F,MATCH(G653,Table_Methods!B:B,0),1)&lt;&gt;"BKFL6","",MAX(0,ROUND(BKFL6_CEB(AC653,AE653,AO653,F653,F653,J653),1))))</f>
        <v/>
      </c>
      <c r="AO653" s="97" t="str" cm="1">
        <f t="array" ref="AO653">IF(A653="","",IF(INDEX(Table_Methods!A:F,MATCH(G653,Table_Methods!B:B,0),1)&lt;&gt;"BKFL6","",MAX(0,ROUND(BKFL6_STR_NRK(AC653,K653,V653),1))))</f>
        <v/>
      </c>
      <c r="AP653" s="96" t="str" cm="1">
        <f t="array" ref="AP653">IF(A653="","",IF(INDEX(Table_Methods!A:F,MATCH(G653,Table_Methods!B:B,0),1)&lt;&gt;"BKFL6","",MAX(0,ROUND(BKFL6_STR_RCK(AB653,F653),1))))</f>
        <v/>
      </c>
      <c r="AQ653" s="97" t="str" cm="1">
        <f t="array" ref="AQ653">IF(A653="","",IF(INDEX(Table_Methods!A:F,MATCH(G653,Table_Methods!B:B,0),1)&lt;&gt;"BKFL7","",MAX(0,ROUND(BKFL7_CEB(AC653,AD653,AR653,F653,F653,J653),1))))</f>
        <v/>
      </c>
      <c r="AR653" s="96" t="str" cm="1">
        <f t="array" ref="AR653">IF(A653="","",IF(INDEX(Table_Methods!A:F,MATCH(G653,Table_Methods!B:B,0),1)&lt;&gt;"BKFL7","",MAX(0,ROUND(BKFL7_STR_NRK(AC653,K653,V653),1))))</f>
        <v/>
      </c>
      <c r="AS653" s="96" t="str" cm="1">
        <f t="array" ref="AS653">IF(A653="","",IF(INDEX(Table_Methods!A:F,MATCH(G653,Table_Methods!B:B,0),1)&lt;&gt;"BKFL7","",MAX(0,ROUND(BKFL7_STR_RCK(AB653,F653),1))))</f>
        <v/>
      </c>
      <c r="AT653" s="97" t="str" cm="1">
        <f t="array" ref="AT653">IF(A653="","",IF(INDEX(Table_Methods!A:F,MATCH(G653,Table_Methods!B:B,0),1)&lt;&gt;"BKFL8","",MAX(0,ROUND(BKFL8_CEB(AF653,Z653,AA653),1))))</f>
        <v/>
      </c>
      <c r="AU653" s="96" t="str" cm="1">
        <f t="array" ref="AU653">IF(A653="","",IF(INDEX(Table_Methods!A:F,MATCH(G653,Table_Methods!B:B,0),1)&lt;&gt;"BKFL8","",MAX(0,ROUND(BKFL8_STR_NRK(AC653,AD653,X653,Y653,Z653),1))))</f>
        <v/>
      </c>
      <c r="AV653" s="96" t="str" cm="1">
        <f t="array" ref="AV653">IF(A653="","",IF(INDEX(Table_Methods!A:F,MATCH(G653,Table_Methods!B:B,0),1)&lt;&gt;"BKFL8","",MAX(0,ROUND(BKFL8_STR_RCK(AB653,X653),1))))</f>
        <v/>
      </c>
      <c r="AW653" s="96" t="str" cm="1">
        <f t="array" ref="AW653">IF(A653="","",IF(INDEX(Table_Methods!A:F,MATCH(G653,Table_Methods!B:B,0),1)&lt;&gt;"BKFL9","",MAX(0,ROUND(BKFL9_STR_NRK(AC653,AD653,X653,Y653,Z653),1))))</f>
        <v/>
      </c>
      <c r="AX653" s="96" t="str" cm="1">
        <f t="array" ref="AX653">IF(A653="","",IF(INDEX(Table_Methods!A:F,MATCH(G653,Table_Methods!B:B,0),1)&lt;&gt;"BKFL9","",MAX(0,ROUND(BKFL9_STR_RCK(AB653,X653),1))))</f>
        <v/>
      </c>
    </row>
    <row r="654" spans="1:50" x14ac:dyDescent="0.25">
      <c r="A654" s="82" t="str">
        <f>IF(Input!A654="","",Input!A654)</f>
        <v/>
      </c>
      <c r="B654" s="82" t="str">
        <f>IF(Input!B654="","",Input!B654)</f>
        <v/>
      </c>
      <c r="C654" s="82" t="str">
        <f>IF(Input!D654="","",Input!D654)</f>
        <v/>
      </c>
      <c r="D654" s="82" t="str">
        <f>IF(Input!E654="","",Input!E654)</f>
        <v/>
      </c>
      <c r="E654" s="82" t="str">
        <f>IF(Input!F654="","",Input!F654)</f>
        <v/>
      </c>
      <c r="F654" s="82" t="str">
        <f>IF(Input!G654="","",Input!G654)</f>
        <v/>
      </c>
      <c r="G654" s="83" t="str">
        <f>IF(Input!H654="","",Input!H654)</f>
        <v/>
      </c>
      <c r="H654" s="82" t="str">
        <f>IF(Input!I654="","",Input!I654)</f>
        <v/>
      </c>
      <c r="I654" s="82" t="str">
        <f>IF(Input!J654="","",Input!J654)</f>
        <v/>
      </c>
      <c r="J654" s="82" t="str">
        <f>IF(Input!K654="","",Input!K654)</f>
        <v/>
      </c>
      <c r="K654" s="82" t="str">
        <f>IF(Input!L654="","",Input!L654)</f>
        <v/>
      </c>
      <c r="L654" s="70" t="str">
        <f>IF(B654="","",IF(B654="Box",4,IF(AND(Project!$B$12&gt;0,ISNUMBER(Project!$B$12)),Project!$B$12,12)))</f>
        <v/>
      </c>
      <c r="M654" s="66" t="str">
        <f t="shared" si="70"/>
        <v/>
      </c>
      <c r="N654" s="66" t="str">
        <f t="shared" si="71"/>
        <v/>
      </c>
      <c r="O654" s="67" t="str" cm="1">
        <f t="array" ref="O654">IF(A654="","",ROUND(IF(B654="Circular",Circular(M654),IF(B654="Box",Box(M654,N654),Elliptical(M654,N654))),3))</f>
        <v/>
      </c>
      <c r="P654" s="66" t="str">
        <f t="shared" si="72"/>
        <v/>
      </c>
      <c r="Q654" s="66" t="str" cm="1">
        <f t="array" ref="Q654">IF(M654="","",ROUND(W(M654),2))</f>
        <v/>
      </c>
      <c r="R654" s="66" t="str" cm="1">
        <f t="array" ref="R654">IF(M654="","",ROUND(Wb(Q654,M654),2))</f>
        <v/>
      </c>
      <c r="S654" s="66" t="str" cm="1">
        <f t="array" ref="S654">IF(R654="","",ROUND(K(R654,N654,L654),2))</f>
        <v/>
      </c>
      <c r="T654" s="66" t="str" cm="1">
        <f t="array" ref="T654">IF(S654="","",ROUND(K_3(S654,P654,L654),2))</f>
        <v/>
      </c>
      <c r="U654" s="66" t="str" cm="1">
        <f t="array" ref="U654">IF(S654="","",ROUND(Wt(I654,S654,L654),2))</f>
        <v/>
      </c>
      <c r="V654" s="92" t="str" cm="1">
        <f t="array" ref="V654">IF(A654="","",MAX(ROUND(L_B2(K654,N654),2),0))</f>
        <v/>
      </c>
      <c r="W654" s="92" t="str" cm="1">
        <f t="array" ref="W654">IF(A654="","",MAX(ROUND(L_Tc(K654,I654,N654),2),0))</f>
        <v/>
      </c>
      <c r="X654" s="92" t="str" cm="1">
        <f t="array" ref="X654">IF(N654="","",ROUND(L_Vc(K654,P654,N654),2))</f>
        <v/>
      </c>
      <c r="Y654" s="92" t="str">
        <f t="shared" si="73"/>
        <v/>
      </c>
      <c r="Z654" s="92" t="str">
        <f t="shared" si="74"/>
        <v/>
      </c>
      <c r="AA654" s="92" t="str">
        <f t="shared" si="75"/>
        <v/>
      </c>
      <c r="AB654" s="76" t="str" cm="1">
        <f t="array" ref="AB654">IF(A654="","",AREA_F(IF(RIGHT(G654,4)="ment",P654,I654),R654))</f>
        <v/>
      </c>
      <c r="AC654" s="76" t="str" cm="1">
        <f t="array" ref="AC654">IF(A654="","",ROUND(AREA_BC(R654,S654,N654,O654),2))</f>
        <v/>
      </c>
      <c r="AD654" s="76" t="str">
        <f t="shared" si="76"/>
        <v/>
      </c>
      <c r="AE654" s="76" t="str" cm="1">
        <f t="array" ref="AE654">IF(A654="","",ROUND(AREA_CT(S654,U654,I654),2))</f>
        <v/>
      </c>
      <c r="AF654" s="76" t="str" cm="1">
        <f t="array" ref="AF654">IF(A654="","",ROUND(AREA_VT(T654,U654,I654,P654),2))</f>
        <v/>
      </c>
      <c r="AG654" s="96" t="str" cm="1">
        <f t="array" ref="AG654">IF(A654="","",IF(INDEX(Table_Methods!A:F,MATCH(G654,Table_Methods!B:B,0),1)&lt;&gt;"BKFL1","",MAX(0,ROUND(BKFL1_CEB(AC654,AE654,AH654,F654,F654,J654),1))))</f>
        <v/>
      </c>
      <c r="AH654" s="96" t="str" cm="1">
        <f t="array" ref="AH654">IF(A654="","",IF(INDEX(Table_Methods!A:F,MATCH(G654,Table_Methods!B:B,0),1)&lt;&gt;"BKFL1","",MAX(0,ROUND(BKFL1_STR_NRK(AC654,AE654,K654,V654,W654),1))))</f>
        <v/>
      </c>
      <c r="AI654" s="96" t="str" cm="1">
        <f t="array" ref="AI654">IF(A654="","",IF(INDEX(Table_Methods!A:F,MATCH(G654,Table_Methods!B:B,0),1)&lt;&gt;"BKFL1","",MAX(0,ROUND(BKFL1_STR_RCK(AB654,F654),1))))</f>
        <v/>
      </c>
      <c r="AJ654" s="96" t="str" cm="1">
        <f t="array" ref="AJ654">IF(A654="","",IF(INDEX(Table_Methods!A:F,MATCH(G654,Table_Methods!B:B,0),1)&lt;&gt;"BKFL2","",MAX(0,ROUND(BKFL2_CEB(AC654,AD654,AK654,F654,F654,J654),1))))</f>
        <v/>
      </c>
      <c r="AK654" s="96" t="str" cm="1">
        <f t="array" ref="AK654">IF(A654="","",IF(INDEX(Table_Methods!A:F,MATCH(G654,Table_Methods!B:B,0),1)&lt;&gt;"BKFL2","",MAX(0,ROUND(BKFL2_STR_NRK(AC654,AD654,K654,V654,X654),1))))</f>
        <v/>
      </c>
      <c r="AL654" s="96" t="str" cm="1">
        <f t="array" ref="AL654">IF(A654="","",IF(INDEX(Table_Methods!A:F,MATCH(G654,Table_Methods!B:B,0),1)&lt;&gt;"BKFL2","",MAX(0,ROUND(BKFL2_STR_RCK(AB654,F654),1))))</f>
        <v/>
      </c>
      <c r="AM654" s="96" t="str" cm="1">
        <f t="array" ref="AM654">IF(A654="","",IF(INDEX(Table_Methods!A:F,MATCH(G654,Table_Methods!B:B,0),1)&lt;&gt;"BKFL3","",MAX(0,ROUND(BKFL3_STR(AC654+AE654,K654),1))))</f>
        <v/>
      </c>
      <c r="AN654" s="96" t="str" cm="1">
        <f t="array" ref="AN654">IF(A654="","",IF(INDEX(Table_Methods!A:F,MATCH(G654,Table_Methods!B:B,0),1)&lt;&gt;"BKFL6","",MAX(0,ROUND(BKFL6_CEB(AC654,AE654,AO654,F654,F654,J654),1))))</f>
        <v/>
      </c>
      <c r="AO654" s="97" t="str" cm="1">
        <f t="array" ref="AO654">IF(A654="","",IF(INDEX(Table_Methods!A:F,MATCH(G654,Table_Methods!B:B,0),1)&lt;&gt;"BKFL6","",MAX(0,ROUND(BKFL6_STR_NRK(AC654,K654,V654),1))))</f>
        <v/>
      </c>
      <c r="AP654" s="96" t="str" cm="1">
        <f t="array" ref="AP654">IF(A654="","",IF(INDEX(Table_Methods!A:F,MATCH(G654,Table_Methods!B:B,0),1)&lt;&gt;"BKFL6","",MAX(0,ROUND(BKFL6_STR_RCK(AB654,F654),1))))</f>
        <v/>
      </c>
      <c r="AQ654" s="97" t="str" cm="1">
        <f t="array" ref="AQ654">IF(A654="","",IF(INDEX(Table_Methods!A:F,MATCH(G654,Table_Methods!B:B,0),1)&lt;&gt;"BKFL7","",MAX(0,ROUND(BKFL7_CEB(AC654,AD654,AR654,F654,F654,J654),1))))</f>
        <v/>
      </c>
      <c r="AR654" s="96" t="str" cm="1">
        <f t="array" ref="AR654">IF(A654="","",IF(INDEX(Table_Methods!A:F,MATCH(G654,Table_Methods!B:B,0),1)&lt;&gt;"BKFL7","",MAX(0,ROUND(BKFL7_STR_NRK(AC654,K654,V654),1))))</f>
        <v/>
      </c>
      <c r="AS654" s="96" t="str" cm="1">
        <f t="array" ref="AS654">IF(A654="","",IF(INDEX(Table_Methods!A:F,MATCH(G654,Table_Methods!B:B,0),1)&lt;&gt;"BKFL7","",MAX(0,ROUND(BKFL7_STR_RCK(AB654,F654),1))))</f>
        <v/>
      </c>
      <c r="AT654" s="97" t="str" cm="1">
        <f t="array" ref="AT654">IF(A654="","",IF(INDEX(Table_Methods!A:F,MATCH(G654,Table_Methods!B:B,0),1)&lt;&gt;"BKFL8","",MAX(0,ROUND(BKFL8_CEB(AF654,Z654,AA654),1))))</f>
        <v/>
      </c>
      <c r="AU654" s="96" t="str" cm="1">
        <f t="array" ref="AU654">IF(A654="","",IF(INDEX(Table_Methods!A:F,MATCH(G654,Table_Methods!B:B,0),1)&lt;&gt;"BKFL8","",MAX(0,ROUND(BKFL8_STR_NRK(AC654,AD654,X654,Y654,Z654),1))))</f>
        <v/>
      </c>
      <c r="AV654" s="96" t="str" cm="1">
        <f t="array" ref="AV654">IF(A654="","",IF(INDEX(Table_Methods!A:F,MATCH(G654,Table_Methods!B:B,0),1)&lt;&gt;"BKFL8","",MAX(0,ROUND(BKFL8_STR_RCK(AB654,X654),1))))</f>
        <v/>
      </c>
      <c r="AW654" s="96" t="str" cm="1">
        <f t="array" ref="AW654">IF(A654="","",IF(INDEX(Table_Methods!A:F,MATCH(G654,Table_Methods!B:B,0),1)&lt;&gt;"BKFL9","",MAX(0,ROUND(BKFL9_STR_NRK(AC654,AD654,X654,Y654,Z654),1))))</f>
        <v/>
      </c>
      <c r="AX654" s="96" t="str" cm="1">
        <f t="array" ref="AX654">IF(A654="","",IF(INDEX(Table_Methods!A:F,MATCH(G654,Table_Methods!B:B,0),1)&lt;&gt;"BKFL9","",MAX(0,ROUND(BKFL9_STR_RCK(AB654,X654),1))))</f>
        <v/>
      </c>
    </row>
    <row r="655" spans="1:50" x14ac:dyDescent="0.25">
      <c r="A655" s="82" t="str">
        <f>IF(Input!A655="","",Input!A655)</f>
        <v/>
      </c>
      <c r="B655" s="82" t="str">
        <f>IF(Input!B655="","",Input!B655)</f>
        <v/>
      </c>
      <c r="C655" s="82" t="str">
        <f>IF(Input!D655="","",Input!D655)</f>
        <v/>
      </c>
      <c r="D655" s="82" t="str">
        <f>IF(Input!E655="","",Input!E655)</f>
        <v/>
      </c>
      <c r="E655" s="82" t="str">
        <f>IF(Input!F655="","",Input!F655)</f>
        <v/>
      </c>
      <c r="F655" s="82" t="str">
        <f>IF(Input!G655="","",Input!G655)</f>
        <v/>
      </c>
      <c r="G655" s="83" t="str">
        <f>IF(Input!H655="","",Input!H655)</f>
        <v/>
      </c>
      <c r="H655" s="82" t="str">
        <f>IF(Input!I655="","",Input!I655)</f>
        <v/>
      </c>
      <c r="I655" s="82" t="str">
        <f>IF(Input!J655="","",Input!J655)</f>
        <v/>
      </c>
      <c r="J655" s="82" t="str">
        <f>IF(Input!K655="","",Input!K655)</f>
        <v/>
      </c>
      <c r="K655" s="82" t="str">
        <f>IF(Input!L655="","",Input!L655)</f>
        <v/>
      </c>
      <c r="L655" s="70" t="str">
        <f>IF(B655="","",IF(B655="Box",4,IF(AND(Project!$B$12&gt;0,ISNUMBER(Project!$B$12)),Project!$B$12,12)))</f>
        <v/>
      </c>
      <c r="M655" s="66" t="str">
        <f t="shared" si="70"/>
        <v/>
      </c>
      <c r="N655" s="66" t="str">
        <f t="shared" si="71"/>
        <v/>
      </c>
      <c r="O655" s="67" t="str" cm="1">
        <f t="array" ref="O655">IF(A655="","",ROUND(IF(B655="Circular",Circular(M655),IF(B655="Box",Box(M655,N655),Elliptical(M655,N655))),3))</f>
        <v/>
      </c>
      <c r="P655" s="66" t="str">
        <f t="shared" si="72"/>
        <v/>
      </c>
      <c r="Q655" s="66" t="str" cm="1">
        <f t="array" ref="Q655">IF(M655="","",ROUND(W(M655),2))</f>
        <v/>
      </c>
      <c r="R655" s="66" t="str" cm="1">
        <f t="array" ref="R655">IF(M655="","",ROUND(Wb(Q655,M655),2))</f>
        <v/>
      </c>
      <c r="S655" s="66" t="str" cm="1">
        <f t="array" ref="S655">IF(R655="","",ROUND(K(R655,N655,L655),2))</f>
        <v/>
      </c>
      <c r="T655" s="66" t="str" cm="1">
        <f t="array" ref="T655">IF(S655="","",ROUND(K_3(S655,P655,L655),2))</f>
        <v/>
      </c>
      <c r="U655" s="66" t="str" cm="1">
        <f t="array" ref="U655">IF(S655="","",ROUND(Wt(I655,S655,L655),2))</f>
        <v/>
      </c>
      <c r="V655" s="92" t="str" cm="1">
        <f t="array" ref="V655">IF(A655="","",MAX(ROUND(L_B2(K655,N655),2),0))</f>
        <v/>
      </c>
      <c r="W655" s="92" t="str" cm="1">
        <f t="array" ref="W655">IF(A655="","",MAX(ROUND(L_Tc(K655,I655,N655),2),0))</f>
        <v/>
      </c>
      <c r="X655" s="92" t="str" cm="1">
        <f t="array" ref="X655">IF(N655="","",ROUND(L_Vc(K655,P655,N655),2))</f>
        <v/>
      </c>
      <c r="Y655" s="92" t="str">
        <f t="shared" si="73"/>
        <v/>
      </c>
      <c r="Z655" s="92" t="str">
        <f t="shared" si="74"/>
        <v/>
      </c>
      <c r="AA655" s="92" t="str">
        <f t="shared" si="75"/>
        <v/>
      </c>
      <c r="AB655" s="76" t="str" cm="1">
        <f t="array" ref="AB655">IF(A655="","",AREA_F(IF(RIGHT(G655,4)="ment",P655,I655),R655))</f>
        <v/>
      </c>
      <c r="AC655" s="76" t="str" cm="1">
        <f t="array" ref="AC655">IF(A655="","",ROUND(AREA_BC(R655,S655,N655,O655),2))</f>
        <v/>
      </c>
      <c r="AD655" s="76" t="str">
        <f t="shared" si="76"/>
        <v/>
      </c>
      <c r="AE655" s="76" t="str" cm="1">
        <f t="array" ref="AE655">IF(A655="","",ROUND(AREA_CT(S655,U655,I655),2))</f>
        <v/>
      </c>
      <c r="AF655" s="76" t="str" cm="1">
        <f t="array" ref="AF655">IF(A655="","",ROUND(AREA_VT(T655,U655,I655,P655),2))</f>
        <v/>
      </c>
      <c r="AG655" s="96" t="str" cm="1">
        <f t="array" ref="AG655">IF(A655="","",IF(INDEX(Table_Methods!A:F,MATCH(G655,Table_Methods!B:B,0),1)&lt;&gt;"BKFL1","",MAX(0,ROUND(BKFL1_CEB(AC655,AE655,AH655,F655,F655,J655),1))))</f>
        <v/>
      </c>
      <c r="AH655" s="96" t="str" cm="1">
        <f t="array" ref="AH655">IF(A655="","",IF(INDEX(Table_Methods!A:F,MATCH(G655,Table_Methods!B:B,0),1)&lt;&gt;"BKFL1","",MAX(0,ROUND(BKFL1_STR_NRK(AC655,AE655,K655,V655,W655),1))))</f>
        <v/>
      </c>
      <c r="AI655" s="96" t="str" cm="1">
        <f t="array" ref="AI655">IF(A655="","",IF(INDEX(Table_Methods!A:F,MATCH(G655,Table_Methods!B:B,0),1)&lt;&gt;"BKFL1","",MAX(0,ROUND(BKFL1_STR_RCK(AB655,F655),1))))</f>
        <v/>
      </c>
      <c r="AJ655" s="96" t="str" cm="1">
        <f t="array" ref="AJ655">IF(A655="","",IF(INDEX(Table_Methods!A:F,MATCH(G655,Table_Methods!B:B,0),1)&lt;&gt;"BKFL2","",MAX(0,ROUND(BKFL2_CEB(AC655,AD655,AK655,F655,F655,J655),1))))</f>
        <v/>
      </c>
      <c r="AK655" s="96" t="str" cm="1">
        <f t="array" ref="AK655">IF(A655="","",IF(INDEX(Table_Methods!A:F,MATCH(G655,Table_Methods!B:B,0),1)&lt;&gt;"BKFL2","",MAX(0,ROUND(BKFL2_STR_NRK(AC655,AD655,K655,V655,X655),1))))</f>
        <v/>
      </c>
      <c r="AL655" s="96" t="str" cm="1">
        <f t="array" ref="AL655">IF(A655="","",IF(INDEX(Table_Methods!A:F,MATCH(G655,Table_Methods!B:B,0),1)&lt;&gt;"BKFL2","",MAX(0,ROUND(BKFL2_STR_RCK(AB655,F655),1))))</f>
        <v/>
      </c>
      <c r="AM655" s="96" t="str" cm="1">
        <f t="array" ref="AM655">IF(A655="","",IF(INDEX(Table_Methods!A:F,MATCH(G655,Table_Methods!B:B,0),1)&lt;&gt;"BKFL3","",MAX(0,ROUND(BKFL3_STR(AC655+AE655,K655),1))))</f>
        <v/>
      </c>
      <c r="AN655" s="96" t="str" cm="1">
        <f t="array" ref="AN655">IF(A655="","",IF(INDEX(Table_Methods!A:F,MATCH(G655,Table_Methods!B:B,0),1)&lt;&gt;"BKFL6","",MAX(0,ROUND(BKFL6_CEB(AC655,AE655,AO655,F655,F655,J655),1))))</f>
        <v/>
      </c>
      <c r="AO655" s="97" t="str" cm="1">
        <f t="array" ref="AO655">IF(A655="","",IF(INDEX(Table_Methods!A:F,MATCH(G655,Table_Methods!B:B,0),1)&lt;&gt;"BKFL6","",MAX(0,ROUND(BKFL6_STR_NRK(AC655,K655,V655),1))))</f>
        <v/>
      </c>
      <c r="AP655" s="96" t="str" cm="1">
        <f t="array" ref="AP655">IF(A655="","",IF(INDEX(Table_Methods!A:F,MATCH(G655,Table_Methods!B:B,0),1)&lt;&gt;"BKFL6","",MAX(0,ROUND(BKFL6_STR_RCK(AB655,F655),1))))</f>
        <v/>
      </c>
      <c r="AQ655" s="97" t="str" cm="1">
        <f t="array" ref="AQ655">IF(A655="","",IF(INDEX(Table_Methods!A:F,MATCH(G655,Table_Methods!B:B,0),1)&lt;&gt;"BKFL7","",MAX(0,ROUND(BKFL7_CEB(AC655,AD655,AR655,F655,F655,J655),1))))</f>
        <v/>
      </c>
      <c r="AR655" s="96" t="str" cm="1">
        <f t="array" ref="AR655">IF(A655="","",IF(INDEX(Table_Methods!A:F,MATCH(G655,Table_Methods!B:B,0),1)&lt;&gt;"BKFL7","",MAX(0,ROUND(BKFL7_STR_NRK(AC655,K655,V655),1))))</f>
        <v/>
      </c>
      <c r="AS655" s="96" t="str" cm="1">
        <f t="array" ref="AS655">IF(A655="","",IF(INDEX(Table_Methods!A:F,MATCH(G655,Table_Methods!B:B,0),1)&lt;&gt;"BKFL7","",MAX(0,ROUND(BKFL7_STR_RCK(AB655,F655),1))))</f>
        <v/>
      </c>
      <c r="AT655" s="97" t="str" cm="1">
        <f t="array" ref="AT655">IF(A655="","",IF(INDEX(Table_Methods!A:F,MATCH(G655,Table_Methods!B:B,0),1)&lt;&gt;"BKFL8","",MAX(0,ROUND(BKFL8_CEB(AF655,Z655,AA655),1))))</f>
        <v/>
      </c>
      <c r="AU655" s="96" t="str" cm="1">
        <f t="array" ref="AU655">IF(A655="","",IF(INDEX(Table_Methods!A:F,MATCH(G655,Table_Methods!B:B,0),1)&lt;&gt;"BKFL8","",MAX(0,ROUND(BKFL8_STR_NRK(AC655,AD655,X655,Y655,Z655),1))))</f>
        <v/>
      </c>
      <c r="AV655" s="96" t="str" cm="1">
        <f t="array" ref="AV655">IF(A655="","",IF(INDEX(Table_Methods!A:F,MATCH(G655,Table_Methods!B:B,0),1)&lt;&gt;"BKFL8","",MAX(0,ROUND(BKFL8_STR_RCK(AB655,X655),1))))</f>
        <v/>
      </c>
      <c r="AW655" s="96" t="str" cm="1">
        <f t="array" ref="AW655">IF(A655="","",IF(INDEX(Table_Methods!A:F,MATCH(G655,Table_Methods!B:B,0),1)&lt;&gt;"BKFL9","",MAX(0,ROUND(BKFL9_STR_NRK(AC655,AD655,X655,Y655,Z655),1))))</f>
        <v/>
      </c>
      <c r="AX655" s="96" t="str" cm="1">
        <f t="array" ref="AX655">IF(A655="","",IF(INDEX(Table_Methods!A:F,MATCH(G655,Table_Methods!B:B,0),1)&lt;&gt;"BKFL9","",MAX(0,ROUND(BKFL9_STR_RCK(AB655,X655),1))))</f>
        <v/>
      </c>
    </row>
    <row r="656" spans="1:50" x14ac:dyDescent="0.25">
      <c r="A656" s="82" t="str">
        <f>IF(Input!A656="","",Input!A656)</f>
        <v/>
      </c>
      <c r="B656" s="82" t="str">
        <f>IF(Input!B656="","",Input!B656)</f>
        <v/>
      </c>
      <c r="C656" s="82" t="str">
        <f>IF(Input!D656="","",Input!D656)</f>
        <v/>
      </c>
      <c r="D656" s="82" t="str">
        <f>IF(Input!E656="","",Input!E656)</f>
        <v/>
      </c>
      <c r="E656" s="82" t="str">
        <f>IF(Input!F656="","",Input!F656)</f>
        <v/>
      </c>
      <c r="F656" s="82" t="str">
        <f>IF(Input!G656="","",Input!G656)</f>
        <v/>
      </c>
      <c r="G656" s="83" t="str">
        <f>IF(Input!H656="","",Input!H656)</f>
        <v/>
      </c>
      <c r="H656" s="82" t="str">
        <f>IF(Input!I656="","",Input!I656)</f>
        <v/>
      </c>
      <c r="I656" s="82" t="str">
        <f>IF(Input!J656="","",Input!J656)</f>
        <v/>
      </c>
      <c r="J656" s="82" t="str">
        <f>IF(Input!K656="","",Input!K656)</f>
        <v/>
      </c>
      <c r="K656" s="82" t="str">
        <f>IF(Input!L656="","",Input!L656)</f>
        <v/>
      </c>
      <c r="L656" s="70" t="str">
        <f>IF(B656="","",IF(B656="Box",4,IF(AND(Project!$B$12&gt;0,ISNUMBER(Project!$B$12)),Project!$B$12,12)))</f>
        <v/>
      </c>
      <c r="M656" s="66" t="str">
        <f t="shared" si="70"/>
        <v/>
      </c>
      <c r="N656" s="66" t="str">
        <f t="shared" si="71"/>
        <v/>
      </c>
      <c r="O656" s="67" t="str" cm="1">
        <f t="array" ref="O656">IF(A656="","",ROUND(IF(B656="Circular",Circular(M656),IF(B656="Box",Box(M656,N656),Elliptical(M656,N656))),3))</f>
        <v/>
      </c>
      <c r="P656" s="66" t="str">
        <f t="shared" si="72"/>
        <v/>
      </c>
      <c r="Q656" s="66" t="str" cm="1">
        <f t="array" ref="Q656">IF(M656="","",ROUND(W(M656),2))</f>
        <v/>
      </c>
      <c r="R656" s="66" t="str" cm="1">
        <f t="array" ref="R656">IF(M656="","",ROUND(Wb(Q656,M656),2))</f>
        <v/>
      </c>
      <c r="S656" s="66" t="str" cm="1">
        <f t="array" ref="S656">IF(R656="","",ROUND(K(R656,N656,L656),2))</f>
        <v/>
      </c>
      <c r="T656" s="66" t="str" cm="1">
        <f t="array" ref="T656">IF(S656="","",ROUND(K_3(S656,P656,L656),2))</f>
        <v/>
      </c>
      <c r="U656" s="66" t="str" cm="1">
        <f t="array" ref="U656">IF(S656="","",ROUND(Wt(I656,S656,L656),2))</f>
        <v/>
      </c>
      <c r="V656" s="92" t="str" cm="1">
        <f t="array" ref="V656">IF(A656="","",MAX(ROUND(L_B2(K656,N656),2),0))</f>
        <v/>
      </c>
      <c r="W656" s="92" t="str" cm="1">
        <f t="array" ref="W656">IF(A656="","",MAX(ROUND(L_Tc(K656,I656,N656),2),0))</f>
        <v/>
      </c>
      <c r="X656" s="92" t="str" cm="1">
        <f t="array" ref="X656">IF(N656="","",ROUND(L_Vc(K656,P656,N656),2))</f>
        <v/>
      </c>
      <c r="Y656" s="92" t="str">
        <f t="shared" si="73"/>
        <v/>
      </c>
      <c r="Z656" s="92" t="str">
        <f t="shared" si="74"/>
        <v/>
      </c>
      <c r="AA656" s="92" t="str">
        <f t="shared" si="75"/>
        <v/>
      </c>
      <c r="AB656" s="76" t="str" cm="1">
        <f t="array" ref="AB656">IF(A656="","",AREA_F(IF(RIGHT(G656,4)="ment",P656,I656),R656))</f>
        <v/>
      </c>
      <c r="AC656" s="76" t="str" cm="1">
        <f t="array" ref="AC656">IF(A656="","",ROUND(AREA_BC(R656,S656,N656,O656),2))</f>
        <v/>
      </c>
      <c r="AD656" s="76" t="str">
        <f t="shared" si="76"/>
        <v/>
      </c>
      <c r="AE656" s="76" t="str" cm="1">
        <f t="array" ref="AE656">IF(A656="","",ROUND(AREA_CT(S656,U656,I656),2))</f>
        <v/>
      </c>
      <c r="AF656" s="76" t="str" cm="1">
        <f t="array" ref="AF656">IF(A656="","",ROUND(AREA_VT(T656,U656,I656,P656),2))</f>
        <v/>
      </c>
      <c r="AG656" s="96" t="str" cm="1">
        <f t="array" ref="AG656">IF(A656="","",IF(INDEX(Table_Methods!A:F,MATCH(G656,Table_Methods!B:B,0),1)&lt;&gt;"BKFL1","",MAX(0,ROUND(BKFL1_CEB(AC656,AE656,AH656,F656,F656,J656),1))))</f>
        <v/>
      </c>
      <c r="AH656" s="96" t="str" cm="1">
        <f t="array" ref="AH656">IF(A656="","",IF(INDEX(Table_Methods!A:F,MATCH(G656,Table_Methods!B:B,0),1)&lt;&gt;"BKFL1","",MAX(0,ROUND(BKFL1_STR_NRK(AC656,AE656,K656,V656,W656),1))))</f>
        <v/>
      </c>
      <c r="AI656" s="96" t="str" cm="1">
        <f t="array" ref="AI656">IF(A656="","",IF(INDEX(Table_Methods!A:F,MATCH(G656,Table_Methods!B:B,0),1)&lt;&gt;"BKFL1","",MAX(0,ROUND(BKFL1_STR_RCK(AB656,F656),1))))</f>
        <v/>
      </c>
      <c r="AJ656" s="96" t="str" cm="1">
        <f t="array" ref="AJ656">IF(A656="","",IF(INDEX(Table_Methods!A:F,MATCH(G656,Table_Methods!B:B,0),1)&lt;&gt;"BKFL2","",MAX(0,ROUND(BKFL2_CEB(AC656,AD656,AK656,F656,F656,J656),1))))</f>
        <v/>
      </c>
      <c r="AK656" s="96" t="str" cm="1">
        <f t="array" ref="AK656">IF(A656="","",IF(INDEX(Table_Methods!A:F,MATCH(G656,Table_Methods!B:B,0),1)&lt;&gt;"BKFL2","",MAX(0,ROUND(BKFL2_STR_NRK(AC656,AD656,K656,V656,X656),1))))</f>
        <v/>
      </c>
      <c r="AL656" s="96" t="str" cm="1">
        <f t="array" ref="AL656">IF(A656="","",IF(INDEX(Table_Methods!A:F,MATCH(G656,Table_Methods!B:B,0),1)&lt;&gt;"BKFL2","",MAX(0,ROUND(BKFL2_STR_RCK(AB656,F656),1))))</f>
        <v/>
      </c>
      <c r="AM656" s="96" t="str" cm="1">
        <f t="array" ref="AM656">IF(A656="","",IF(INDEX(Table_Methods!A:F,MATCH(G656,Table_Methods!B:B,0),1)&lt;&gt;"BKFL3","",MAX(0,ROUND(BKFL3_STR(AC656+AE656,K656),1))))</f>
        <v/>
      </c>
      <c r="AN656" s="96" t="str" cm="1">
        <f t="array" ref="AN656">IF(A656="","",IF(INDEX(Table_Methods!A:F,MATCH(G656,Table_Methods!B:B,0),1)&lt;&gt;"BKFL6","",MAX(0,ROUND(BKFL6_CEB(AC656,AE656,AO656,F656,F656,J656),1))))</f>
        <v/>
      </c>
      <c r="AO656" s="97" t="str" cm="1">
        <f t="array" ref="AO656">IF(A656="","",IF(INDEX(Table_Methods!A:F,MATCH(G656,Table_Methods!B:B,0),1)&lt;&gt;"BKFL6","",MAX(0,ROUND(BKFL6_STR_NRK(AC656,K656,V656),1))))</f>
        <v/>
      </c>
      <c r="AP656" s="96" t="str" cm="1">
        <f t="array" ref="AP656">IF(A656="","",IF(INDEX(Table_Methods!A:F,MATCH(G656,Table_Methods!B:B,0),1)&lt;&gt;"BKFL6","",MAX(0,ROUND(BKFL6_STR_RCK(AB656,F656),1))))</f>
        <v/>
      </c>
      <c r="AQ656" s="97" t="str" cm="1">
        <f t="array" ref="AQ656">IF(A656="","",IF(INDEX(Table_Methods!A:F,MATCH(G656,Table_Methods!B:B,0),1)&lt;&gt;"BKFL7","",MAX(0,ROUND(BKFL7_CEB(AC656,AD656,AR656,F656,F656,J656),1))))</f>
        <v/>
      </c>
      <c r="AR656" s="96" t="str" cm="1">
        <f t="array" ref="AR656">IF(A656="","",IF(INDEX(Table_Methods!A:F,MATCH(G656,Table_Methods!B:B,0),1)&lt;&gt;"BKFL7","",MAX(0,ROUND(BKFL7_STR_NRK(AC656,K656,V656),1))))</f>
        <v/>
      </c>
      <c r="AS656" s="96" t="str" cm="1">
        <f t="array" ref="AS656">IF(A656="","",IF(INDEX(Table_Methods!A:F,MATCH(G656,Table_Methods!B:B,0),1)&lt;&gt;"BKFL7","",MAX(0,ROUND(BKFL7_STR_RCK(AB656,F656),1))))</f>
        <v/>
      </c>
      <c r="AT656" s="97" t="str" cm="1">
        <f t="array" ref="AT656">IF(A656="","",IF(INDEX(Table_Methods!A:F,MATCH(G656,Table_Methods!B:B,0),1)&lt;&gt;"BKFL8","",MAX(0,ROUND(BKFL8_CEB(AF656,Z656,AA656),1))))</f>
        <v/>
      </c>
      <c r="AU656" s="96" t="str" cm="1">
        <f t="array" ref="AU656">IF(A656="","",IF(INDEX(Table_Methods!A:F,MATCH(G656,Table_Methods!B:B,0),1)&lt;&gt;"BKFL8","",MAX(0,ROUND(BKFL8_STR_NRK(AC656,AD656,X656,Y656,Z656),1))))</f>
        <v/>
      </c>
      <c r="AV656" s="96" t="str" cm="1">
        <f t="array" ref="AV656">IF(A656="","",IF(INDEX(Table_Methods!A:F,MATCH(G656,Table_Methods!B:B,0),1)&lt;&gt;"BKFL8","",MAX(0,ROUND(BKFL8_STR_RCK(AB656,X656),1))))</f>
        <v/>
      </c>
      <c r="AW656" s="96" t="str" cm="1">
        <f t="array" ref="AW656">IF(A656="","",IF(INDEX(Table_Methods!A:F,MATCH(G656,Table_Methods!B:B,0),1)&lt;&gt;"BKFL9","",MAX(0,ROUND(BKFL9_STR_NRK(AC656,AD656,X656,Y656,Z656),1))))</f>
        <v/>
      </c>
      <c r="AX656" s="96" t="str" cm="1">
        <f t="array" ref="AX656">IF(A656="","",IF(INDEX(Table_Methods!A:F,MATCH(G656,Table_Methods!B:B,0),1)&lt;&gt;"BKFL9","",MAX(0,ROUND(BKFL9_STR_RCK(AB656,X656),1))))</f>
        <v/>
      </c>
    </row>
    <row r="657" spans="1:50" x14ac:dyDescent="0.25">
      <c r="A657" s="82" t="str">
        <f>IF(Input!A657="","",Input!A657)</f>
        <v/>
      </c>
      <c r="B657" s="82" t="str">
        <f>IF(Input!B657="","",Input!B657)</f>
        <v/>
      </c>
      <c r="C657" s="82" t="str">
        <f>IF(Input!D657="","",Input!D657)</f>
        <v/>
      </c>
      <c r="D657" s="82" t="str">
        <f>IF(Input!E657="","",Input!E657)</f>
        <v/>
      </c>
      <c r="E657" s="82" t="str">
        <f>IF(Input!F657="","",Input!F657)</f>
        <v/>
      </c>
      <c r="F657" s="82" t="str">
        <f>IF(Input!G657="","",Input!G657)</f>
        <v/>
      </c>
      <c r="G657" s="83" t="str">
        <f>IF(Input!H657="","",Input!H657)</f>
        <v/>
      </c>
      <c r="H657" s="82" t="str">
        <f>IF(Input!I657="","",Input!I657)</f>
        <v/>
      </c>
      <c r="I657" s="82" t="str">
        <f>IF(Input!J657="","",Input!J657)</f>
        <v/>
      </c>
      <c r="J657" s="82" t="str">
        <f>IF(Input!K657="","",Input!K657)</f>
        <v/>
      </c>
      <c r="K657" s="82" t="str">
        <f>IF(Input!L657="","",Input!L657)</f>
        <v/>
      </c>
      <c r="L657" s="70" t="str">
        <f>IF(B657="","",IF(B657="Box",4,IF(AND(Project!$B$12&gt;0,ISNUMBER(Project!$B$12)),Project!$B$12,12)))</f>
        <v/>
      </c>
      <c r="M657" s="66" t="str">
        <f t="shared" si="70"/>
        <v/>
      </c>
      <c r="N657" s="66" t="str">
        <f t="shared" si="71"/>
        <v/>
      </c>
      <c r="O657" s="67" t="str" cm="1">
        <f t="array" ref="O657">IF(A657="","",ROUND(IF(B657="Circular",Circular(M657),IF(B657="Box",Box(M657,N657),Elliptical(M657,N657))),3))</f>
        <v/>
      </c>
      <c r="P657" s="66" t="str">
        <f t="shared" si="72"/>
        <v/>
      </c>
      <c r="Q657" s="66" t="str" cm="1">
        <f t="array" ref="Q657">IF(M657="","",ROUND(W(M657),2))</f>
        <v/>
      </c>
      <c r="R657" s="66" t="str" cm="1">
        <f t="array" ref="R657">IF(M657="","",ROUND(Wb(Q657,M657),2))</f>
        <v/>
      </c>
      <c r="S657" s="66" t="str" cm="1">
        <f t="array" ref="S657">IF(R657="","",ROUND(K(R657,N657,L657),2))</f>
        <v/>
      </c>
      <c r="T657" s="66" t="str" cm="1">
        <f t="array" ref="T657">IF(S657="","",ROUND(K_3(S657,P657,L657),2))</f>
        <v/>
      </c>
      <c r="U657" s="66" t="str" cm="1">
        <f t="array" ref="U657">IF(S657="","",ROUND(Wt(I657,S657,L657),2))</f>
        <v/>
      </c>
      <c r="V657" s="92" t="str" cm="1">
        <f t="array" ref="V657">IF(A657="","",MAX(ROUND(L_B2(K657,N657),2),0))</f>
        <v/>
      </c>
      <c r="W657" s="92" t="str" cm="1">
        <f t="array" ref="W657">IF(A657="","",MAX(ROUND(L_Tc(K657,I657,N657),2),0))</f>
        <v/>
      </c>
      <c r="X657" s="92" t="str" cm="1">
        <f t="array" ref="X657">IF(N657="","",ROUND(L_Vc(K657,P657,N657),2))</f>
        <v/>
      </c>
      <c r="Y657" s="92" t="str">
        <f t="shared" si="73"/>
        <v/>
      </c>
      <c r="Z657" s="92" t="str">
        <f t="shared" si="74"/>
        <v/>
      </c>
      <c r="AA657" s="92" t="str">
        <f t="shared" si="75"/>
        <v/>
      </c>
      <c r="AB657" s="76" t="str" cm="1">
        <f t="array" ref="AB657">IF(A657="","",AREA_F(IF(RIGHT(G657,4)="ment",P657,I657),R657))</f>
        <v/>
      </c>
      <c r="AC657" s="76" t="str" cm="1">
        <f t="array" ref="AC657">IF(A657="","",ROUND(AREA_BC(R657,S657,N657,O657),2))</f>
        <v/>
      </c>
      <c r="AD657" s="76" t="str">
        <f t="shared" si="76"/>
        <v/>
      </c>
      <c r="AE657" s="76" t="str" cm="1">
        <f t="array" ref="AE657">IF(A657="","",ROUND(AREA_CT(S657,U657,I657),2))</f>
        <v/>
      </c>
      <c r="AF657" s="76" t="str" cm="1">
        <f t="array" ref="AF657">IF(A657="","",ROUND(AREA_VT(T657,U657,I657,P657),2))</f>
        <v/>
      </c>
      <c r="AG657" s="96" t="str" cm="1">
        <f t="array" ref="AG657">IF(A657="","",IF(INDEX(Table_Methods!A:F,MATCH(G657,Table_Methods!B:B,0),1)&lt;&gt;"BKFL1","",MAX(0,ROUND(BKFL1_CEB(AC657,AE657,AH657,F657,F657,J657),1))))</f>
        <v/>
      </c>
      <c r="AH657" s="96" t="str" cm="1">
        <f t="array" ref="AH657">IF(A657="","",IF(INDEX(Table_Methods!A:F,MATCH(G657,Table_Methods!B:B,0),1)&lt;&gt;"BKFL1","",MAX(0,ROUND(BKFL1_STR_NRK(AC657,AE657,K657,V657,W657),1))))</f>
        <v/>
      </c>
      <c r="AI657" s="96" t="str" cm="1">
        <f t="array" ref="AI657">IF(A657="","",IF(INDEX(Table_Methods!A:F,MATCH(G657,Table_Methods!B:B,0),1)&lt;&gt;"BKFL1","",MAX(0,ROUND(BKFL1_STR_RCK(AB657,F657),1))))</f>
        <v/>
      </c>
      <c r="AJ657" s="96" t="str" cm="1">
        <f t="array" ref="AJ657">IF(A657="","",IF(INDEX(Table_Methods!A:F,MATCH(G657,Table_Methods!B:B,0),1)&lt;&gt;"BKFL2","",MAX(0,ROUND(BKFL2_CEB(AC657,AD657,AK657,F657,F657,J657),1))))</f>
        <v/>
      </c>
      <c r="AK657" s="96" t="str" cm="1">
        <f t="array" ref="AK657">IF(A657="","",IF(INDEX(Table_Methods!A:F,MATCH(G657,Table_Methods!B:B,0),1)&lt;&gt;"BKFL2","",MAX(0,ROUND(BKFL2_STR_NRK(AC657,AD657,K657,V657,X657),1))))</f>
        <v/>
      </c>
      <c r="AL657" s="96" t="str" cm="1">
        <f t="array" ref="AL657">IF(A657="","",IF(INDEX(Table_Methods!A:F,MATCH(G657,Table_Methods!B:B,0),1)&lt;&gt;"BKFL2","",MAX(0,ROUND(BKFL2_STR_RCK(AB657,F657),1))))</f>
        <v/>
      </c>
      <c r="AM657" s="96" t="str" cm="1">
        <f t="array" ref="AM657">IF(A657="","",IF(INDEX(Table_Methods!A:F,MATCH(G657,Table_Methods!B:B,0),1)&lt;&gt;"BKFL3","",MAX(0,ROUND(BKFL3_STR(AC657+AE657,K657),1))))</f>
        <v/>
      </c>
      <c r="AN657" s="96" t="str" cm="1">
        <f t="array" ref="AN657">IF(A657="","",IF(INDEX(Table_Methods!A:F,MATCH(G657,Table_Methods!B:B,0),1)&lt;&gt;"BKFL6","",MAX(0,ROUND(BKFL6_CEB(AC657,AE657,AO657,F657,F657,J657),1))))</f>
        <v/>
      </c>
      <c r="AO657" s="97" t="str" cm="1">
        <f t="array" ref="AO657">IF(A657="","",IF(INDEX(Table_Methods!A:F,MATCH(G657,Table_Methods!B:B,0),1)&lt;&gt;"BKFL6","",MAX(0,ROUND(BKFL6_STR_NRK(AC657,K657,V657),1))))</f>
        <v/>
      </c>
      <c r="AP657" s="96" t="str" cm="1">
        <f t="array" ref="AP657">IF(A657="","",IF(INDEX(Table_Methods!A:F,MATCH(G657,Table_Methods!B:B,0),1)&lt;&gt;"BKFL6","",MAX(0,ROUND(BKFL6_STR_RCK(AB657,F657),1))))</f>
        <v/>
      </c>
      <c r="AQ657" s="97" t="str" cm="1">
        <f t="array" ref="AQ657">IF(A657="","",IF(INDEX(Table_Methods!A:F,MATCH(G657,Table_Methods!B:B,0),1)&lt;&gt;"BKFL7","",MAX(0,ROUND(BKFL7_CEB(AC657,AD657,AR657,F657,F657,J657),1))))</f>
        <v/>
      </c>
      <c r="AR657" s="96" t="str" cm="1">
        <f t="array" ref="AR657">IF(A657="","",IF(INDEX(Table_Methods!A:F,MATCH(G657,Table_Methods!B:B,0),1)&lt;&gt;"BKFL7","",MAX(0,ROUND(BKFL7_STR_NRK(AC657,K657,V657),1))))</f>
        <v/>
      </c>
      <c r="AS657" s="96" t="str" cm="1">
        <f t="array" ref="AS657">IF(A657="","",IF(INDEX(Table_Methods!A:F,MATCH(G657,Table_Methods!B:B,0),1)&lt;&gt;"BKFL7","",MAX(0,ROUND(BKFL7_STR_RCK(AB657,F657),1))))</f>
        <v/>
      </c>
      <c r="AT657" s="97" t="str" cm="1">
        <f t="array" ref="AT657">IF(A657="","",IF(INDEX(Table_Methods!A:F,MATCH(G657,Table_Methods!B:B,0),1)&lt;&gt;"BKFL8","",MAX(0,ROUND(BKFL8_CEB(AF657,Z657,AA657),1))))</f>
        <v/>
      </c>
      <c r="AU657" s="96" t="str" cm="1">
        <f t="array" ref="AU657">IF(A657="","",IF(INDEX(Table_Methods!A:F,MATCH(G657,Table_Methods!B:B,0),1)&lt;&gt;"BKFL8","",MAX(0,ROUND(BKFL8_STR_NRK(AC657,AD657,X657,Y657,Z657),1))))</f>
        <v/>
      </c>
      <c r="AV657" s="96" t="str" cm="1">
        <f t="array" ref="AV657">IF(A657="","",IF(INDEX(Table_Methods!A:F,MATCH(G657,Table_Methods!B:B,0),1)&lt;&gt;"BKFL8","",MAX(0,ROUND(BKFL8_STR_RCK(AB657,X657),1))))</f>
        <v/>
      </c>
      <c r="AW657" s="96" t="str" cm="1">
        <f t="array" ref="AW657">IF(A657="","",IF(INDEX(Table_Methods!A:F,MATCH(G657,Table_Methods!B:B,0),1)&lt;&gt;"BKFL9","",MAX(0,ROUND(BKFL9_STR_NRK(AC657,AD657,X657,Y657,Z657),1))))</f>
        <v/>
      </c>
      <c r="AX657" s="96" t="str" cm="1">
        <f t="array" ref="AX657">IF(A657="","",IF(INDEX(Table_Methods!A:F,MATCH(G657,Table_Methods!B:B,0),1)&lt;&gt;"BKFL9","",MAX(0,ROUND(BKFL9_STR_RCK(AB657,X657),1))))</f>
        <v/>
      </c>
    </row>
    <row r="658" spans="1:50" x14ac:dyDescent="0.25">
      <c r="A658" s="82" t="str">
        <f>IF(Input!A658="","",Input!A658)</f>
        <v/>
      </c>
      <c r="B658" s="82" t="str">
        <f>IF(Input!B658="","",Input!B658)</f>
        <v/>
      </c>
      <c r="C658" s="82" t="str">
        <f>IF(Input!D658="","",Input!D658)</f>
        <v/>
      </c>
      <c r="D658" s="82" t="str">
        <f>IF(Input!E658="","",Input!E658)</f>
        <v/>
      </c>
      <c r="E658" s="82" t="str">
        <f>IF(Input!F658="","",Input!F658)</f>
        <v/>
      </c>
      <c r="F658" s="82" t="str">
        <f>IF(Input!G658="","",Input!G658)</f>
        <v/>
      </c>
      <c r="G658" s="83" t="str">
        <f>IF(Input!H658="","",Input!H658)</f>
        <v/>
      </c>
      <c r="H658" s="82" t="str">
        <f>IF(Input!I658="","",Input!I658)</f>
        <v/>
      </c>
      <c r="I658" s="82" t="str">
        <f>IF(Input!J658="","",Input!J658)</f>
        <v/>
      </c>
      <c r="J658" s="82" t="str">
        <f>IF(Input!K658="","",Input!K658)</f>
        <v/>
      </c>
      <c r="K658" s="82" t="str">
        <f>IF(Input!L658="","",Input!L658)</f>
        <v/>
      </c>
      <c r="L658" s="70" t="str">
        <f>IF(B658="","",IF(B658="Box",4,IF(AND(Project!$B$12&gt;0,ISNUMBER(Project!$B$12)),Project!$B$12,12)))</f>
        <v/>
      </c>
      <c r="M658" s="66" t="str">
        <f t="shared" si="70"/>
        <v/>
      </c>
      <c r="N658" s="66" t="str">
        <f t="shared" si="71"/>
        <v/>
      </c>
      <c r="O658" s="67" t="str" cm="1">
        <f t="array" ref="O658">IF(A658="","",ROUND(IF(B658="Circular",Circular(M658),IF(B658="Box",Box(M658,N658),Elliptical(M658,N658))),3))</f>
        <v/>
      </c>
      <c r="P658" s="66" t="str">
        <f t="shared" si="72"/>
        <v/>
      </c>
      <c r="Q658" s="66" t="str" cm="1">
        <f t="array" ref="Q658">IF(M658="","",ROUND(W(M658),2))</f>
        <v/>
      </c>
      <c r="R658" s="66" t="str" cm="1">
        <f t="array" ref="R658">IF(M658="","",ROUND(Wb(Q658,M658),2))</f>
        <v/>
      </c>
      <c r="S658" s="66" t="str" cm="1">
        <f t="array" ref="S658">IF(R658="","",ROUND(K(R658,N658,L658),2))</f>
        <v/>
      </c>
      <c r="T658" s="66" t="str" cm="1">
        <f t="array" ref="T658">IF(S658="","",ROUND(K_3(S658,P658,L658),2))</f>
        <v/>
      </c>
      <c r="U658" s="66" t="str" cm="1">
        <f t="array" ref="U658">IF(S658="","",ROUND(Wt(I658,S658,L658),2))</f>
        <v/>
      </c>
      <c r="V658" s="92" t="str" cm="1">
        <f t="array" ref="V658">IF(A658="","",MAX(ROUND(L_B2(K658,N658),2),0))</f>
        <v/>
      </c>
      <c r="W658" s="92" t="str" cm="1">
        <f t="array" ref="W658">IF(A658="","",MAX(ROUND(L_Tc(K658,I658,N658),2),0))</f>
        <v/>
      </c>
      <c r="X658" s="92" t="str" cm="1">
        <f t="array" ref="X658">IF(N658="","",ROUND(L_Vc(K658,P658,N658),2))</f>
        <v/>
      </c>
      <c r="Y658" s="92" t="str">
        <f t="shared" si="73"/>
        <v/>
      </c>
      <c r="Z658" s="92" t="str">
        <f t="shared" si="74"/>
        <v/>
      </c>
      <c r="AA658" s="92" t="str">
        <f t="shared" si="75"/>
        <v/>
      </c>
      <c r="AB658" s="76" t="str" cm="1">
        <f t="array" ref="AB658">IF(A658="","",AREA_F(IF(RIGHT(G658,4)="ment",P658,I658),R658))</f>
        <v/>
      </c>
      <c r="AC658" s="76" t="str" cm="1">
        <f t="array" ref="AC658">IF(A658="","",ROUND(AREA_BC(R658,S658,N658,O658),2))</f>
        <v/>
      </c>
      <c r="AD658" s="76" t="str">
        <f t="shared" si="76"/>
        <v/>
      </c>
      <c r="AE658" s="76" t="str" cm="1">
        <f t="array" ref="AE658">IF(A658="","",ROUND(AREA_CT(S658,U658,I658),2))</f>
        <v/>
      </c>
      <c r="AF658" s="76" t="str" cm="1">
        <f t="array" ref="AF658">IF(A658="","",ROUND(AREA_VT(T658,U658,I658,P658),2))</f>
        <v/>
      </c>
      <c r="AG658" s="96" t="str" cm="1">
        <f t="array" ref="AG658">IF(A658="","",IF(INDEX(Table_Methods!A:F,MATCH(G658,Table_Methods!B:B,0),1)&lt;&gt;"BKFL1","",MAX(0,ROUND(BKFL1_CEB(AC658,AE658,AH658,F658,F658,J658),1))))</f>
        <v/>
      </c>
      <c r="AH658" s="96" t="str" cm="1">
        <f t="array" ref="AH658">IF(A658="","",IF(INDEX(Table_Methods!A:F,MATCH(G658,Table_Methods!B:B,0),1)&lt;&gt;"BKFL1","",MAX(0,ROUND(BKFL1_STR_NRK(AC658,AE658,K658,V658,W658),1))))</f>
        <v/>
      </c>
      <c r="AI658" s="96" t="str" cm="1">
        <f t="array" ref="AI658">IF(A658="","",IF(INDEX(Table_Methods!A:F,MATCH(G658,Table_Methods!B:B,0),1)&lt;&gt;"BKFL1","",MAX(0,ROUND(BKFL1_STR_RCK(AB658,F658),1))))</f>
        <v/>
      </c>
      <c r="AJ658" s="96" t="str" cm="1">
        <f t="array" ref="AJ658">IF(A658="","",IF(INDEX(Table_Methods!A:F,MATCH(G658,Table_Methods!B:B,0),1)&lt;&gt;"BKFL2","",MAX(0,ROUND(BKFL2_CEB(AC658,AD658,AK658,F658,F658,J658),1))))</f>
        <v/>
      </c>
      <c r="AK658" s="96" t="str" cm="1">
        <f t="array" ref="AK658">IF(A658="","",IF(INDEX(Table_Methods!A:F,MATCH(G658,Table_Methods!B:B,0),1)&lt;&gt;"BKFL2","",MAX(0,ROUND(BKFL2_STR_NRK(AC658,AD658,K658,V658,X658),1))))</f>
        <v/>
      </c>
      <c r="AL658" s="96" t="str" cm="1">
        <f t="array" ref="AL658">IF(A658="","",IF(INDEX(Table_Methods!A:F,MATCH(G658,Table_Methods!B:B,0),1)&lt;&gt;"BKFL2","",MAX(0,ROUND(BKFL2_STR_RCK(AB658,F658),1))))</f>
        <v/>
      </c>
      <c r="AM658" s="96" t="str" cm="1">
        <f t="array" ref="AM658">IF(A658="","",IF(INDEX(Table_Methods!A:F,MATCH(G658,Table_Methods!B:B,0),1)&lt;&gt;"BKFL3","",MAX(0,ROUND(BKFL3_STR(AC658+AE658,K658),1))))</f>
        <v/>
      </c>
      <c r="AN658" s="96" t="str" cm="1">
        <f t="array" ref="AN658">IF(A658="","",IF(INDEX(Table_Methods!A:F,MATCH(G658,Table_Methods!B:B,0),1)&lt;&gt;"BKFL6","",MAX(0,ROUND(BKFL6_CEB(AC658,AE658,AO658,F658,F658,J658),1))))</f>
        <v/>
      </c>
      <c r="AO658" s="97" t="str" cm="1">
        <f t="array" ref="AO658">IF(A658="","",IF(INDEX(Table_Methods!A:F,MATCH(G658,Table_Methods!B:B,0),1)&lt;&gt;"BKFL6","",MAX(0,ROUND(BKFL6_STR_NRK(AC658,K658,V658),1))))</f>
        <v/>
      </c>
      <c r="AP658" s="96" t="str" cm="1">
        <f t="array" ref="AP658">IF(A658="","",IF(INDEX(Table_Methods!A:F,MATCH(G658,Table_Methods!B:B,0),1)&lt;&gt;"BKFL6","",MAX(0,ROUND(BKFL6_STR_RCK(AB658,F658),1))))</f>
        <v/>
      </c>
      <c r="AQ658" s="97" t="str" cm="1">
        <f t="array" ref="AQ658">IF(A658="","",IF(INDEX(Table_Methods!A:F,MATCH(G658,Table_Methods!B:B,0),1)&lt;&gt;"BKFL7","",MAX(0,ROUND(BKFL7_CEB(AC658,AD658,AR658,F658,F658,J658),1))))</f>
        <v/>
      </c>
      <c r="AR658" s="96" t="str" cm="1">
        <f t="array" ref="AR658">IF(A658="","",IF(INDEX(Table_Methods!A:F,MATCH(G658,Table_Methods!B:B,0),1)&lt;&gt;"BKFL7","",MAX(0,ROUND(BKFL7_STR_NRK(AC658,K658,V658),1))))</f>
        <v/>
      </c>
      <c r="AS658" s="96" t="str" cm="1">
        <f t="array" ref="AS658">IF(A658="","",IF(INDEX(Table_Methods!A:F,MATCH(G658,Table_Methods!B:B,0),1)&lt;&gt;"BKFL7","",MAX(0,ROUND(BKFL7_STR_RCK(AB658,F658),1))))</f>
        <v/>
      </c>
      <c r="AT658" s="97" t="str" cm="1">
        <f t="array" ref="AT658">IF(A658="","",IF(INDEX(Table_Methods!A:F,MATCH(G658,Table_Methods!B:B,0),1)&lt;&gt;"BKFL8","",MAX(0,ROUND(BKFL8_CEB(AF658,Z658,AA658),1))))</f>
        <v/>
      </c>
      <c r="AU658" s="96" t="str" cm="1">
        <f t="array" ref="AU658">IF(A658="","",IF(INDEX(Table_Methods!A:F,MATCH(G658,Table_Methods!B:B,0),1)&lt;&gt;"BKFL8","",MAX(0,ROUND(BKFL8_STR_NRK(AC658,AD658,X658,Y658,Z658),1))))</f>
        <v/>
      </c>
      <c r="AV658" s="96" t="str" cm="1">
        <f t="array" ref="AV658">IF(A658="","",IF(INDEX(Table_Methods!A:F,MATCH(G658,Table_Methods!B:B,0),1)&lt;&gt;"BKFL8","",MAX(0,ROUND(BKFL8_STR_RCK(AB658,X658),1))))</f>
        <v/>
      </c>
      <c r="AW658" s="96" t="str" cm="1">
        <f t="array" ref="AW658">IF(A658="","",IF(INDEX(Table_Methods!A:F,MATCH(G658,Table_Methods!B:B,0),1)&lt;&gt;"BKFL9","",MAX(0,ROUND(BKFL9_STR_NRK(AC658,AD658,X658,Y658,Z658),1))))</f>
        <v/>
      </c>
      <c r="AX658" s="96" t="str" cm="1">
        <f t="array" ref="AX658">IF(A658="","",IF(INDEX(Table_Methods!A:F,MATCH(G658,Table_Methods!B:B,0),1)&lt;&gt;"BKFL9","",MAX(0,ROUND(BKFL9_STR_RCK(AB658,X658),1))))</f>
        <v/>
      </c>
    </row>
    <row r="659" spans="1:50" x14ac:dyDescent="0.25">
      <c r="A659" s="82" t="str">
        <f>IF(Input!A659="","",Input!A659)</f>
        <v/>
      </c>
      <c r="B659" s="82" t="str">
        <f>IF(Input!B659="","",Input!B659)</f>
        <v/>
      </c>
      <c r="C659" s="82" t="str">
        <f>IF(Input!D659="","",Input!D659)</f>
        <v/>
      </c>
      <c r="D659" s="82" t="str">
        <f>IF(Input!E659="","",Input!E659)</f>
        <v/>
      </c>
      <c r="E659" s="82" t="str">
        <f>IF(Input!F659="","",Input!F659)</f>
        <v/>
      </c>
      <c r="F659" s="82" t="str">
        <f>IF(Input!G659="","",Input!G659)</f>
        <v/>
      </c>
      <c r="G659" s="83" t="str">
        <f>IF(Input!H659="","",Input!H659)</f>
        <v/>
      </c>
      <c r="H659" s="82" t="str">
        <f>IF(Input!I659="","",Input!I659)</f>
        <v/>
      </c>
      <c r="I659" s="82" t="str">
        <f>IF(Input!J659="","",Input!J659)</f>
        <v/>
      </c>
      <c r="J659" s="82" t="str">
        <f>IF(Input!K659="","",Input!K659)</f>
        <v/>
      </c>
      <c r="K659" s="82" t="str">
        <f>IF(Input!L659="","",Input!L659)</f>
        <v/>
      </c>
      <c r="L659" s="70" t="str">
        <f>IF(B659="","",IF(B659="Box",4,IF(AND(Project!$B$12&gt;0,ISNUMBER(Project!$B$12)),Project!$B$12,12)))</f>
        <v/>
      </c>
      <c r="M659" s="66" t="str">
        <f t="shared" si="70"/>
        <v/>
      </c>
      <c r="N659" s="66" t="str">
        <f t="shared" si="71"/>
        <v/>
      </c>
      <c r="O659" s="67" t="str" cm="1">
        <f t="array" ref="O659">IF(A659="","",ROUND(IF(B659="Circular",Circular(M659),IF(B659="Box",Box(M659,N659),Elliptical(M659,N659))),3))</f>
        <v/>
      </c>
      <c r="P659" s="66" t="str">
        <f t="shared" si="72"/>
        <v/>
      </c>
      <c r="Q659" s="66" t="str" cm="1">
        <f t="array" ref="Q659">IF(M659="","",ROUND(W(M659),2))</f>
        <v/>
      </c>
      <c r="R659" s="66" t="str" cm="1">
        <f t="array" ref="R659">IF(M659="","",ROUND(Wb(Q659,M659),2))</f>
        <v/>
      </c>
      <c r="S659" s="66" t="str" cm="1">
        <f t="array" ref="S659">IF(R659="","",ROUND(K(R659,N659,L659),2))</f>
        <v/>
      </c>
      <c r="T659" s="66" t="str" cm="1">
        <f t="array" ref="T659">IF(S659="","",ROUND(K_3(S659,P659,L659),2))</f>
        <v/>
      </c>
      <c r="U659" s="66" t="str" cm="1">
        <f t="array" ref="U659">IF(S659="","",ROUND(Wt(I659,S659,L659),2))</f>
        <v/>
      </c>
      <c r="V659" s="92" t="str" cm="1">
        <f t="array" ref="V659">IF(A659="","",MAX(ROUND(L_B2(K659,N659),2),0))</f>
        <v/>
      </c>
      <c r="W659" s="92" t="str" cm="1">
        <f t="array" ref="W659">IF(A659="","",MAX(ROUND(L_Tc(K659,I659,N659),2),0))</f>
        <v/>
      </c>
      <c r="X659" s="92" t="str" cm="1">
        <f t="array" ref="X659">IF(N659="","",ROUND(L_Vc(K659,P659,N659),2))</f>
        <v/>
      </c>
      <c r="Y659" s="92" t="str">
        <f t="shared" si="73"/>
        <v/>
      </c>
      <c r="Z659" s="92" t="str">
        <f t="shared" si="74"/>
        <v/>
      </c>
      <c r="AA659" s="92" t="str">
        <f t="shared" si="75"/>
        <v/>
      </c>
      <c r="AB659" s="76" t="str" cm="1">
        <f t="array" ref="AB659">IF(A659="","",AREA_F(IF(RIGHT(G659,4)="ment",P659,I659),R659))</f>
        <v/>
      </c>
      <c r="AC659" s="76" t="str" cm="1">
        <f t="array" ref="AC659">IF(A659="","",ROUND(AREA_BC(R659,S659,N659,O659),2))</f>
        <v/>
      </c>
      <c r="AD659" s="76" t="str">
        <f t="shared" si="76"/>
        <v/>
      </c>
      <c r="AE659" s="76" t="str" cm="1">
        <f t="array" ref="AE659">IF(A659="","",ROUND(AREA_CT(S659,U659,I659),2))</f>
        <v/>
      </c>
      <c r="AF659" s="76" t="str" cm="1">
        <f t="array" ref="AF659">IF(A659="","",ROUND(AREA_VT(T659,U659,I659,P659),2))</f>
        <v/>
      </c>
      <c r="AG659" s="96" t="str" cm="1">
        <f t="array" ref="AG659">IF(A659="","",IF(INDEX(Table_Methods!A:F,MATCH(G659,Table_Methods!B:B,0),1)&lt;&gt;"BKFL1","",MAX(0,ROUND(BKFL1_CEB(AC659,AE659,AH659,F659,F659,J659),1))))</f>
        <v/>
      </c>
      <c r="AH659" s="96" t="str" cm="1">
        <f t="array" ref="AH659">IF(A659="","",IF(INDEX(Table_Methods!A:F,MATCH(G659,Table_Methods!B:B,0),1)&lt;&gt;"BKFL1","",MAX(0,ROUND(BKFL1_STR_NRK(AC659,AE659,K659,V659,W659),1))))</f>
        <v/>
      </c>
      <c r="AI659" s="96" t="str" cm="1">
        <f t="array" ref="AI659">IF(A659="","",IF(INDEX(Table_Methods!A:F,MATCH(G659,Table_Methods!B:B,0),1)&lt;&gt;"BKFL1","",MAX(0,ROUND(BKFL1_STR_RCK(AB659,F659),1))))</f>
        <v/>
      </c>
      <c r="AJ659" s="96" t="str" cm="1">
        <f t="array" ref="AJ659">IF(A659="","",IF(INDEX(Table_Methods!A:F,MATCH(G659,Table_Methods!B:B,0),1)&lt;&gt;"BKFL2","",MAX(0,ROUND(BKFL2_CEB(AC659,AD659,AK659,F659,F659,J659),1))))</f>
        <v/>
      </c>
      <c r="AK659" s="96" t="str" cm="1">
        <f t="array" ref="AK659">IF(A659="","",IF(INDEX(Table_Methods!A:F,MATCH(G659,Table_Methods!B:B,0),1)&lt;&gt;"BKFL2","",MAX(0,ROUND(BKFL2_STR_NRK(AC659,AD659,K659,V659,X659),1))))</f>
        <v/>
      </c>
      <c r="AL659" s="96" t="str" cm="1">
        <f t="array" ref="AL659">IF(A659="","",IF(INDEX(Table_Methods!A:F,MATCH(G659,Table_Methods!B:B,0),1)&lt;&gt;"BKFL2","",MAX(0,ROUND(BKFL2_STR_RCK(AB659,F659),1))))</f>
        <v/>
      </c>
      <c r="AM659" s="96" t="str" cm="1">
        <f t="array" ref="AM659">IF(A659="","",IF(INDEX(Table_Methods!A:F,MATCH(G659,Table_Methods!B:B,0),1)&lt;&gt;"BKFL3","",MAX(0,ROUND(BKFL3_STR(AC659+AE659,K659),1))))</f>
        <v/>
      </c>
      <c r="AN659" s="96" t="str" cm="1">
        <f t="array" ref="AN659">IF(A659="","",IF(INDEX(Table_Methods!A:F,MATCH(G659,Table_Methods!B:B,0),1)&lt;&gt;"BKFL6","",MAX(0,ROUND(BKFL6_CEB(AC659,AE659,AO659,F659,F659,J659),1))))</f>
        <v/>
      </c>
      <c r="AO659" s="97" t="str" cm="1">
        <f t="array" ref="AO659">IF(A659="","",IF(INDEX(Table_Methods!A:F,MATCH(G659,Table_Methods!B:B,0),1)&lt;&gt;"BKFL6","",MAX(0,ROUND(BKFL6_STR_NRK(AC659,K659,V659),1))))</f>
        <v/>
      </c>
      <c r="AP659" s="96" t="str" cm="1">
        <f t="array" ref="AP659">IF(A659="","",IF(INDEX(Table_Methods!A:F,MATCH(G659,Table_Methods!B:B,0),1)&lt;&gt;"BKFL6","",MAX(0,ROUND(BKFL6_STR_RCK(AB659,F659),1))))</f>
        <v/>
      </c>
      <c r="AQ659" s="97" t="str" cm="1">
        <f t="array" ref="AQ659">IF(A659="","",IF(INDEX(Table_Methods!A:F,MATCH(G659,Table_Methods!B:B,0),1)&lt;&gt;"BKFL7","",MAX(0,ROUND(BKFL7_CEB(AC659,AD659,AR659,F659,F659,J659),1))))</f>
        <v/>
      </c>
      <c r="AR659" s="96" t="str" cm="1">
        <f t="array" ref="AR659">IF(A659="","",IF(INDEX(Table_Methods!A:F,MATCH(G659,Table_Methods!B:B,0),1)&lt;&gt;"BKFL7","",MAX(0,ROUND(BKFL7_STR_NRK(AC659,K659,V659),1))))</f>
        <v/>
      </c>
      <c r="AS659" s="96" t="str" cm="1">
        <f t="array" ref="AS659">IF(A659="","",IF(INDEX(Table_Methods!A:F,MATCH(G659,Table_Methods!B:B,0),1)&lt;&gt;"BKFL7","",MAX(0,ROUND(BKFL7_STR_RCK(AB659,F659),1))))</f>
        <v/>
      </c>
      <c r="AT659" s="97" t="str" cm="1">
        <f t="array" ref="AT659">IF(A659="","",IF(INDEX(Table_Methods!A:F,MATCH(G659,Table_Methods!B:B,0),1)&lt;&gt;"BKFL8","",MAX(0,ROUND(BKFL8_CEB(AF659,Z659,AA659),1))))</f>
        <v/>
      </c>
      <c r="AU659" s="96" t="str" cm="1">
        <f t="array" ref="AU659">IF(A659="","",IF(INDEX(Table_Methods!A:F,MATCH(G659,Table_Methods!B:B,0),1)&lt;&gt;"BKFL8","",MAX(0,ROUND(BKFL8_STR_NRK(AC659,AD659,X659,Y659,Z659),1))))</f>
        <v/>
      </c>
      <c r="AV659" s="96" t="str" cm="1">
        <f t="array" ref="AV659">IF(A659="","",IF(INDEX(Table_Methods!A:F,MATCH(G659,Table_Methods!B:B,0),1)&lt;&gt;"BKFL8","",MAX(0,ROUND(BKFL8_STR_RCK(AB659,X659),1))))</f>
        <v/>
      </c>
      <c r="AW659" s="96" t="str" cm="1">
        <f t="array" ref="AW659">IF(A659="","",IF(INDEX(Table_Methods!A:F,MATCH(G659,Table_Methods!B:B,0),1)&lt;&gt;"BKFL9","",MAX(0,ROUND(BKFL9_STR_NRK(AC659,AD659,X659,Y659,Z659),1))))</f>
        <v/>
      </c>
      <c r="AX659" s="96" t="str" cm="1">
        <f t="array" ref="AX659">IF(A659="","",IF(INDEX(Table_Methods!A:F,MATCH(G659,Table_Methods!B:B,0),1)&lt;&gt;"BKFL9","",MAX(0,ROUND(BKFL9_STR_RCK(AB659,X659),1))))</f>
        <v/>
      </c>
    </row>
    <row r="660" spans="1:50" x14ac:dyDescent="0.25">
      <c r="A660" s="82" t="str">
        <f>IF(Input!A660="","",Input!A660)</f>
        <v/>
      </c>
      <c r="B660" s="82" t="str">
        <f>IF(Input!B660="","",Input!B660)</f>
        <v/>
      </c>
      <c r="C660" s="82" t="str">
        <f>IF(Input!D660="","",Input!D660)</f>
        <v/>
      </c>
      <c r="D660" s="82" t="str">
        <f>IF(Input!E660="","",Input!E660)</f>
        <v/>
      </c>
      <c r="E660" s="82" t="str">
        <f>IF(Input!F660="","",Input!F660)</f>
        <v/>
      </c>
      <c r="F660" s="82" t="str">
        <f>IF(Input!G660="","",Input!G660)</f>
        <v/>
      </c>
      <c r="G660" s="83" t="str">
        <f>IF(Input!H660="","",Input!H660)</f>
        <v/>
      </c>
      <c r="H660" s="82" t="str">
        <f>IF(Input!I660="","",Input!I660)</f>
        <v/>
      </c>
      <c r="I660" s="82" t="str">
        <f>IF(Input!J660="","",Input!J660)</f>
        <v/>
      </c>
      <c r="J660" s="82" t="str">
        <f>IF(Input!K660="","",Input!K660)</f>
        <v/>
      </c>
      <c r="K660" s="82" t="str">
        <f>IF(Input!L660="","",Input!L660)</f>
        <v/>
      </c>
      <c r="L660" s="70" t="str">
        <f>IF(B660="","",IF(B660="Box",4,IF(AND(Project!$B$12&gt;0,ISNUMBER(Project!$B$12)),Project!$B$12,12)))</f>
        <v/>
      </c>
      <c r="M660" s="66" t="str">
        <f t="shared" si="70"/>
        <v/>
      </c>
      <c r="N660" s="66" t="str">
        <f t="shared" si="71"/>
        <v/>
      </c>
      <c r="O660" s="67" t="str" cm="1">
        <f t="array" ref="O660">IF(A660="","",ROUND(IF(B660="Circular",Circular(M660),IF(B660="Box",Box(M660,N660),Elliptical(M660,N660))),3))</f>
        <v/>
      </c>
      <c r="P660" s="66" t="str">
        <f t="shared" si="72"/>
        <v/>
      </c>
      <c r="Q660" s="66" t="str" cm="1">
        <f t="array" ref="Q660">IF(M660="","",ROUND(W(M660),2))</f>
        <v/>
      </c>
      <c r="R660" s="66" t="str" cm="1">
        <f t="array" ref="R660">IF(M660="","",ROUND(Wb(Q660,M660),2))</f>
        <v/>
      </c>
      <c r="S660" s="66" t="str" cm="1">
        <f t="array" ref="S660">IF(R660="","",ROUND(K(R660,N660,L660),2))</f>
        <v/>
      </c>
      <c r="T660" s="66" t="str" cm="1">
        <f t="array" ref="T660">IF(S660="","",ROUND(K_3(S660,P660,L660),2))</f>
        <v/>
      </c>
      <c r="U660" s="66" t="str" cm="1">
        <f t="array" ref="U660">IF(S660="","",ROUND(Wt(I660,S660,L660),2))</f>
        <v/>
      </c>
      <c r="V660" s="92" t="str" cm="1">
        <f t="array" ref="V660">IF(A660="","",MAX(ROUND(L_B2(K660,N660),2),0))</f>
        <v/>
      </c>
      <c r="W660" s="92" t="str" cm="1">
        <f t="array" ref="W660">IF(A660="","",MAX(ROUND(L_Tc(K660,I660,N660),2),0))</f>
        <v/>
      </c>
      <c r="X660" s="92" t="str" cm="1">
        <f t="array" ref="X660">IF(N660="","",ROUND(L_Vc(K660,P660,N660),2))</f>
        <v/>
      </c>
      <c r="Y660" s="92" t="str">
        <f t="shared" si="73"/>
        <v/>
      </c>
      <c r="Z660" s="92" t="str">
        <f t="shared" si="74"/>
        <v/>
      </c>
      <c r="AA660" s="92" t="str">
        <f t="shared" si="75"/>
        <v/>
      </c>
      <c r="AB660" s="76" t="str" cm="1">
        <f t="array" ref="AB660">IF(A660="","",AREA_F(IF(RIGHT(G660,4)="ment",P660,I660),R660))</f>
        <v/>
      </c>
      <c r="AC660" s="76" t="str" cm="1">
        <f t="array" ref="AC660">IF(A660="","",ROUND(AREA_BC(R660,S660,N660,O660),2))</f>
        <v/>
      </c>
      <c r="AD660" s="76" t="str">
        <f t="shared" si="76"/>
        <v/>
      </c>
      <c r="AE660" s="76" t="str" cm="1">
        <f t="array" ref="AE660">IF(A660="","",ROUND(AREA_CT(S660,U660,I660),2))</f>
        <v/>
      </c>
      <c r="AF660" s="76" t="str" cm="1">
        <f t="array" ref="AF660">IF(A660="","",ROUND(AREA_VT(T660,U660,I660,P660),2))</f>
        <v/>
      </c>
      <c r="AG660" s="96" t="str" cm="1">
        <f t="array" ref="AG660">IF(A660="","",IF(INDEX(Table_Methods!A:F,MATCH(G660,Table_Methods!B:B,0),1)&lt;&gt;"BKFL1","",MAX(0,ROUND(BKFL1_CEB(AC660,AE660,AH660,F660,F660,J660),1))))</f>
        <v/>
      </c>
      <c r="AH660" s="96" t="str" cm="1">
        <f t="array" ref="AH660">IF(A660="","",IF(INDEX(Table_Methods!A:F,MATCH(G660,Table_Methods!B:B,0),1)&lt;&gt;"BKFL1","",MAX(0,ROUND(BKFL1_STR_NRK(AC660,AE660,K660,V660,W660),1))))</f>
        <v/>
      </c>
      <c r="AI660" s="96" t="str" cm="1">
        <f t="array" ref="AI660">IF(A660="","",IF(INDEX(Table_Methods!A:F,MATCH(G660,Table_Methods!B:B,0),1)&lt;&gt;"BKFL1","",MAX(0,ROUND(BKFL1_STR_RCK(AB660,F660),1))))</f>
        <v/>
      </c>
      <c r="AJ660" s="96" t="str" cm="1">
        <f t="array" ref="AJ660">IF(A660="","",IF(INDEX(Table_Methods!A:F,MATCH(G660,Table_Methods!B:B,0),1)&lt;&gt;"BKFL2","",MAX(0,ROUND(BKFL2_CEB(AC660,AD660,AK660,F660,F660,J660),1))))</f>
        <v/>
      </c>
      <c r="AK660" s="96" t="str" cm="1">
        <f t="array" ref="AK660">IF(A660="","",IF(INDEX(Table_Methods!A:F,MATCH(G660,Table_Methods!B:B,0),1)&lt;&gt;"BKFL2","",MAX(0,ROUND(BKFL2_STR_NRK(AC660,AD660,K660,V660,X660),1))))</f>
        <v/>
      </c>
      <c r="AL660" s="96" t="str" cm="1">
        <f t="array" ref="AL660">IF(A660="","",IF(INDEX(Table_Methods!A:F,MATCH(G660,Table_Methods!B:B,0),1)&lt;&gt;"BKFL2","",MAX(0,ROUND(BKFL2_STR_RCK(AB660,F660),1))))</f>
        <v/>
      </c>
      <c r="AM660" s="96" t="str" cm="1">
        <f t="array" ref="AM660">IF(A660="","",IF(INDEX(Table_Methods!A:F,MATCH(G660,Table_Methods!B:B,0),1)&lt;&gt;"BKFL3","",MAX(0,ROUND(BKFL3_STR(AC660+AE660,K660),1))))</f>
        <v/>
      </c>
      <c r="AN660" s="96" t="str" cm="1">
        <f t="array" ref="AN660">IF(A660="","",IF(INDEX(Table_Methods!A:F,MATCH(G660,Table_Methods!B:B,0),1)&lt;&gt;"BKFL6","",MAX(0,ROUND(BKFL6_CEB(AC660,AE660,AO660,F660,F660,J660),1))))</f>
        <v/>
      </c>
      <c r="AO660" s="97" t="str" cm="1">
        <f t="array" ref="AO660">IF(A660="","",IF(INDEX(Table_Methods!A:F,MATCH(G660,Table_Methods!B:B,0),1)&lt;&gt;"BKFL6","",MAX(0,ROUND(BKFL6_STR_NRK(AC660,K660,V660),1))))</f>
        <v/>
      </c>
      <c r="AP660" s="96" t="str" cm="1">
        <f t="array" ref="AP660">IF(A660="","",IF(INDEX(Table_Methods!A:F,MATCH(G660,Table_Methods!B:B,0),1)&lt;&gt;"BKFL6","",MAX(0,ROUND(BKFL6_STR_RCK(AB660,F660),1))))</f>
        <v/>
      </c>
      <c r="AQ660" s="97" t="str" cm="1">
        <f t="array" ref="AQ660">IF(A660="","",IF(INDEX(Table_Methods!A:F,MATCH(G660,Table_Methods!B:B,0),1)&lt;&gt;"BKFL7","",MAX(0,ROUND(BKFL7_CEB(AC660,AD660,AR660,F660,F660,J660),1))))</f>
        <v/>
      </c>
      <c r="AR660" s="96" t="str" cm="1">
        <f t="array" ref="AR660">IF(A660="","",IF(INDEX(Table_Methods!A:F,MATCH(G660,Table_Methods!B:B,0),1)&lt;&gt;"BKFL7","",MAX(0,ROUND(BKFL7_STR_NRK(AC660,K660,V660),1))))</f>
        <v/>
      </c>
      <c r="AS660" s="96" t="str" cm="1">
        <f t="array" ref="AS660">IF(A660="","",IF(INDEX(Table_Methods!A:F,MATCH(G660,Table_Methods!B:B,0),1)&lt;&gt;"BKFL7","",MAX(0,ROUND(BKFL7_STR_RCK(AB660,F660),1))))</f>
        <v/>
      </c>
      <c r="AT660" s="97" t="str" cm="1">
        <f t="array" ref="AT660">IF(A660="","",IF(INDEX(Table_Methods!A:F,MATCH(G660,Table_Methods!B:B,0),1)&lt;&gt;"BKFL8","",MAX(0,ROUND(BKFL8_CEB(AF660,Z660,AA660),1))))</f>
        <v/>
      </c>
      <c r="AU660" s="96" t="str" cm="1">
        <f t="array" ref="AU660">IF(A660="","",IF(INDEX(Table_Methods!A:F,MATCH(G660,Table_Methods!B:B,0),1)&lt;&gt;"BKFL8","",MAX(0,ROUND(BKFL8_STR_NRK(AC660,AD660,X660,Y660,Z660),1))))</f>
        <v/>
      </c>
      <c r="AV660" s="96" t="str" cm="1">
        <f t="array" ref="AV660">IF(A660="","",IF(INDEX(Table_Methods!A:F,MATCH(G660,Table_Methods!B:B,0),1)&lt;&gt;"BKFL8","",MAX(0,ROUND(BKFL8_STR_RCK(AB660,X660),1))))</f>
        <v/>
      </c>
      <c r="AW660" s="96" t="str" cm="1">
        <f t="array" ref="AW660">IF(A660="","",IF(INDEX(Table_Methods!A:F,MATCH(G660,Table_Methods!B:B,0),1)&lt;&gt;"BKFL9","",MAX(0,ROUND(BKFL9_STR_NRK(AC660,AD660,X660,Y660,Z660),1))))</f>
        <v/>
      </c>
      <c r="AX660" s="96" t="str" cm="1">
        <f t="array" ref="AX660">IF(A660="","",IF(INDEX(Table_Methods!A:F,MATCH(G660,Table_Methods!B:B,0),1)&lt;&gt;"BKFL9","",MAX(0,ROUND(BKFL9_STR_RCK(AB660,X660),1))))</f>
        <v/>
      </c>
    </row>
    <row r="661" spans="1:50" x14ac:dyDescent="0.25">
      <c r="A661" s="82" t="str">
        <f>IF(Input!A661="","",Input!A661)</f>
        <v/>
      </c>
      <c r="B661" s="82" t="str">
        <f>IF(Input!B661="","",Input!B661)</f>
        <v/>
      </c>
      <c r="C661" s="82" t="str">
        <f>IF(Input!D661="","",Input!D661)</f>
        <v/>
      </c>
      <c r="D661" s="82" t="str">
        <f>IF(Input!E661="","",Input!E661)</f>
        <v/>
      </c>
      <c r="E661" s="82" t="str">
        <f>IF(Input!F661="","",Input!F661)</f>
        <v/>
      </c>
      <c r="F661" s="82" t="str">
        <f>IF(Input!G661="","",Input!G661)</f>
        <v/>
      </c>
      <c r="G661" s="83" t="str">
        <f>IF(Input!H661="","",Input!H661)</f>
        <v/>
      </c>
      <c r="H661" s="82" t="str">
        <f>IF(Input!I661="","",Input!I661)</f>
        <v/>
      </c>
      <c r="I661" s="82" t="str">
        <f>IF(Input!J661="","",Input!J661)</f>
        <v/>
      </c>
      <c r="J661" s="82" t="str">
        <f>IF(Input!K661="","",Input!K661)</f>
        <v/>
      </c>
      <c r="K661" s="82" t="str">
        <f>IF(Input!L661="","",Input!L661)</f>
        <v/>
      </c>
      <c r="L661" s="70" t="str">
        <f>IF(B661="","",IF(B661="Box",4,IF(AND(Project!$B$12&gt;0,ISNUMBER(Project!$B$12)),Project!$B$12,12)))</f>
        <v/>
      </c>
      <c r="M661" s="66" t="str">
        <f t="shared" si="70"/>
        <v/>
      </c>
      <c r="N661" s="66" t="str">
        <f t="shared" si="71"/>
        <v/>
      </c>
      <c r="O661" s="67" t="str" cm="1">
        <f t="array" ref="O661">IF(A661="","",ROUND(IF(B661="Circular",Circular(M661),IF(B661="Box",Box(M661,N661),Elliptical(M661,N661))),3))</f>
        <v/>
      </c>
      <c r="P661" s="66" t="str">
        <f t="shared" si="72"/>
        <v/>
      </c>
      <c r="Q661" s="66" t="str" cm="1">
        <f t="array" ref="Q661">IF(M661="","",ROUND(W(M661),2))</f>
        <v/>
      </c>
      <c r="R661" s="66" t="str" cm="1">
        <f t="array" ref="R661">IF(M661="","",ROUND(Wb(Q661,M661),2))</f>
        <v/>
      </c>
      <c r="S661" s="66" t="str" cm="1">
        <f t="array" ref="S661">IF(R661="","",ROUND(K(R661,N661,L661),2))</f>
        <v/>
      </c>
      <c r="T661" s="66" t="str" cm="1">
        <f t="array" ref="T661">IF(S661="","",ROUND(K_3(S661,P661,L661),2))</f>
        <v/>
      </c>
      <c r="U661" s="66" t="str" cm="1">
        <f t="array" ref="U661">IF(S661="","",ROUND(Wt(I661,S661,L661),2))</f>
        <v/>
      </c>
      <c r="V661" s="92" t="str" cm="1">
        <f t="array" ref="V661">IF(A661="","",MAX(ROUND(L_B2(K661,N661),2),0))</f>
        <v/>
      </c>
      <c r="W661" s="92" t="str" cm="1">
        <f t="array" ref="W661">IF(A661="","",MAX(ROUND(L_Tc(K661,I661,N661),2),0))</f>
        <v/>
      </c>
      <c r="X661" s="92" t="str" cm="1">
        <f t="array" ref="X661">IF(N661="","",ROUND(L_Vc(K661,P661,N661),2))</f>
        <v/>
      </c>
      <c r="Y661" s="92" t="str">
        <f t="shared" si="73"/>
        <v/>
      </c>
      <c r="Z661" s="92" t="str">
        <f t="shared" si="74"/>
        <v/>
      </c>
      <c r="AA661" s="92" t="str">
        <f t="shared" si="75"/>
        <v/>
      </c>
      <c r="AB661" s="76" t="str" cm="1">
        <f t="array" ref="AB661">IF(A661="","",AREA_F(IF(RIGHT(G661,4)="ment",P661,I661),R661))</f>
        <v/>
      </c>
      <c r="AC661" s="76" t="str" cm="1">
        <f t="array" ref="AC661">IF(A661="","",ROUND(AREA_BC(R661,S661,N661,O661),2))</f>
        <v/>
      </c>
      <c r="AD661" s="76" t="str">
        <f t="shared" si="76"/>
        <v/>
      </c>
      <c r="AE661" s="76" t="str" cm="1">
        <f t="array" ref="AE661">IF(A661="","",ROUND(AREA_CT(S661,U661,I661),2))</f>
        <v/>
      </c>
      <c r="AF661" s="76" t="str" cm="1">
        <f t="array" ref="AF661">IF(A661="","",ROUND(AREA_VT(T661,U661,I661,P661),2))</f>
        <v/>
      </c>
      <c r="AG661" s="96" t="str" cm="1">
        <f t="array" ref="AG661">IF(A661="","",IF(INDEX(Table_Methods!A:F,MATCH(G661,Table_Methods!B:B,0),1)&lt;&gt;"BKFL1","",MAX(0,ROUND(BKFL1_CEB(AC661,AE661,AH661,F661,F661,J661),1))))</f>
        <v/>
      </c>
      <c r="AH661" s="96" t="str" cm="1">
        <f t="array" ref="AH661">IF(A661="","",IF(INDEX(Table_Methods!A:F,MATCH(G661,Table_Methods!B:B,0),1)&lt;&gt;"BKFL1","",MAX(0,ROUND(BKFL1_STR_NRK(AC661,AE661,K661,V661,W661),1))))</f>
        <v/>
      </c>
      <c r="AI661" s="96" t="str" cm="1">
        <f t="array" ref="AI661">IF(A661="","",IF(INDEX(Table_Methods!A:F,MATCH(G661,Table_Methods!B:B,0),1)&lt;&gt;"BKFL1","",MAX(0,ROUND(BKFL1_STR_RCK(AB661,F661),1))))</f>
        <v/>
      </c>
      <c r="AJ661" s="96" t="str" cm="1">
        <f t="array" ref="AJ661">IF(A661="","",IF(INDEX(Table_Methods!A:F,MATCH(G661,Table_Methods!B:B,0),1)&lt;&gt;"BKFL2","",MAX(0,ROUND(BKFL2_CEB(AC661,AD661,AK661,F661,F661,J661),1))))</f>
        <v/>
      </c>
      <c r="AK661" s="96" t="str" cm="1">
        <f t="array" ref="AK661">IF(A661="","",IF(INDEX(Table_Methods!A:F,MATCH(G661,Table_Methods!B:B,0),1)&lt;&gt;"BKFL2","",MAX(0,ROUND(BKFL2_STR_NRK(AC661,AD661,K661,V661,X661),1))))</f>
        <v/>
      </c>
      <c r="AL661" s="96" t="str" cm="1">
        <f t="array" ref="AL661">IF(A661="","",IF(INDEX(Table_Methods!A:F,MATCH(G661,Table_Methods!B:B,0),1)&lt;&gt;"BKFL2","",MAX(0,ROUND(BKFL2_STR_RCK(AB661,F661),1))))</f>
        <v/>
      </c>
      <c r="AM661" s="96" t="str" cm="1">
        <f t="array" ref="AM661">IF(A661="","",IF(INDEX(Table_Methods!A:F,MATCH(G661,Table_Methods!B:B,0),1)&lt;&gt;"BKFL3","",MAX(0,ROUND(BKFL3_STR(AC661+AE661,K661),1))))</f>
        <v/>
      </c>
      <c r="AN661" s="96" t="str" cm="1">
        <f t="array" ref="AN661">IF(A661="","",IF(INDEX(Table_Methods!A:F,MATCH(G661,Table_Methods!B:B,0),1)&lt;&gt;"BKFL6","",MAX(0,ROUND(BKFL6_CEB(AC661,AE661,AO661,F661,F661,J661),1))))</f>
        <v/>
      </c>
      <c r="AO661" s="97" t="str" cm="1">
        <f t="array" ref="AO661">IF(A661="","",IF(INDEX(Table_Methods!A:F,MATCH(G661,Table_Methods!B:B,0),1)&lt;&gt;"BKFL6","",MAX(0,ROUND(BKFL6_STR_NRK(AC661,K661,V661),1))))</f>
        <v/>
      </c>
      <c r="AP661" s="96" t="str" cm="1">
        <f t="array" ref="AP661">IF(A661="","",IF(INDEX(Table_Methods!A:F,MATCH(G661,Table_Methods!B:B,0),1)&lt;&gt;"BKFL6","",MAX(0,ROUND(BKFL6_STR_RCK(AB661,F661),1))))</f>
        <v/>
      </c>
      <c r="AQ661" s="97" t="str" cm="1">
        <f t="array" ref="AQ661">IF(A661="","",IF(INDEX(Table_Methods!A:F,MATCH(G661,Table_Methods!B:B,0),1)&lt;&gt;"BKFL7","",MAX(0,ROUND(BKFL7_CEB(AC661,AD661,AR661,F661,F661,J661),1))))</f>
        <v/>
      </c>
      <c r="AR661" s="96" t="str" cm="1">
        <f t="array" ref="AR661">IF(A661="","",IF(INDEX(Table_Methods!A:F,MATCH(G661,Table_Methods!B:B,0),1)&lt;&gt;"BKFL7","",MAX(0,ROUND(BKFL7_STR_NRK(AC661,K661,V661),1))))</f>
        <v/>
      </c>
      <c r="AS661" s="96" t="str" cm="1">
        <f t="array" ref="AS661">IF(A661="","",IF(INDEX(Table_Methods!A:F,MATCH(G661,Table_Methods!B:B,0),1)&lt;&gt;"BKFL7","",MAX(0,ROUND(BKFL7_STR_RCK(AB661,F661),1))))</f>
        <v/>
      </c>
      <c r="AT661" s="97" t="str" cm="1">
        <f t="array" ref="AT661">IF(A661="","",IF(INDEX(Table_Methods!A:F,MATCH(G661,Table_Methods!B:B,0),1)&lt;&gt;"BKFL8","",MAX(0,ROUND(BKFL8_CEB(AF661,Z661,AA661),1))))</f>
        <v/>
      </c>
      <c r="AU661" s="96" t="str" cm="1">
        <f t="array" ref="AU661">IF(A661="","",IF(INDEX(Table_Methods!A:F,MATCH(G661,Table_Methods!B:B,0),1)&lt;&gt;"BKFL8","",MAX(0,ROUND(BKFL8_STR_NRK(AC661,AD661,X661,Y661,Z661),1))))</f>
        <v/>
      </c>
      <c r="AV661" s="96" t="str" cm="1">
        <f t="array" ref="AV661">IF(A661="","",IF(INDEX(Table_Methods!A:F,MATCH(G661,Table_Methods!B:B,0),1)&lt;&gt;"BKFL8","",MAX(0,ROUND(BKFL8_STR_RCK(AB661,X661),1))))</f>
        <v/>
      </c>
      <c r="AW661" s="96" t="str" cm="1">
        <f t="array" ref="AW661">IF(A661="","",IF(INDEX(Table_Methods!A:F,MATCH(G661,Table_Methods!B:B,0),1)&lt;&gt;"BKFL9","",MAX(0,ROUND(BKFL9_STR_NRK(AC661,AD661,X661,Y661,Z661),1))))</f>
        <v/>
      </c>
      <c r="AX661" s="96" t="str" cm="1">
        <f t="array" ref="AX661">IF(A661="","",IF(INDEX(Table_Methods!A:F,MATCH(G661,Table_Methods!B:B,0),1)&lt;&gt;"BKFL9","",MAX(0,ROUND(BKFL9_STR_RCK(AB661,X661),1))))</f>
        <v/>
      </c>
    </row>
    <row r="662" spans="1:50" x14ac:dyDescent="0.25">
      <c r="A662" s="82" t="str">
        <f>IF(Input!A662="","",Input!A662)</f>
        <v/>
      </c>
      <c r="B662" s="82" t="str">
        <f>IF(Input!B662="","",Input!B662)</f>
        <v/>
      </c>
      <c r="C662" s="82" t="str">
        <f>IF(Input!D662="","",Input!D662)</f>
        <v/>
      </c>
      <c r="D662" s="82" t="str">
        <f>IF(Input!E662="","",Input!E662)</f>
        <v/>
      </c>
      <c r="E662" s="82" t="str">
        <f>IF(Input!F662="","",Input!F662)</f>
        <v/>
      </c>
      <c r="F662" s="82" t="str">
        <f>IF(Input!G662="","",Input!G662)</f>
        <v/>
      </c>
      <c r="G662" s="83" t="str">
        <f>IF(Input!H662="","",Input!H662)</f>
        <v/>
      </c>
      <c r="H662" s="82" t="str">
        <f>IF(Input!I662="","",Input!I662)</f>
        <v/>
      </c>
      <c r="I662" s="82" t="str">
        <f>IF(Input!J662="","",Input!J662)</f>
        <v/>
      </c>
      <c r="J662" s="82" t="str">
        <f>IF(Input!K662="","",Input!K662)</f>
        <v/>
      </c>
      <c r="K662" s="82" t="str">
        <f>IF(Input!L662="","",Input!L662)</f>
        <v/>
      </c>
      <c r="L662" s="70" t="str">
        <f>IF(B662="","",IF(B662="Box",4,IF(AND(Project!$B$12&gt;0,ISNUMBER(Project!$B$12)),Project!$B$12,12)))</f>
        <v/>
      </c>
      <c r="M662" s="66" t="str">
        <f t="shared" si="70"/>
        <v/>
      </c>
      <c r="N662" s="66" t="str">
        <f t="shared" si="71"/>
        <v/>
      </c>
      <c r="O662" s="67" t="str" cm="1">
        <f t="array" ref="O662">IF(A662="","",ROUND(IF(B662="Circular",Circular(M662),IF(B662="Box",Box(M662,N662),Elliptical(M662,N662))),3))</f>
        <v/>
      </c>
      <c r="P662" s="66" t="str">
        <f t="shared" si="72"/>
        <v/>
      </c>
      <c r="Q662" s="66" t="str" cm="1">
        <f t="array" ref="Q662">IF(M662="","",ROUND(W(M662),2))</f>
        <v/>
      </c>
      <c r="R662" s="66" t="str" cm="1">
        <f t="array" ref="R662">IF(M662="","",ROUND(Wb(Q662,M662),2))</f>
        <v/>
      </c>
      <c r="S662" s="66" t="str" cm="1">
        <f t="array" ref="S662">IF(R662="","",ROUND(K(R662,N662,L662),2))</f>
        <v/>
      </c>
      <c r="T662" s="66" t="str" cm="1">
        <f t="array" ref="T662">IF(S662="","",ROUND(K_3(S662,P662,L662),2))</f>
        <v/>
      </c>
      <c r="U662" s="66" t="str" cm="1">
        <f t="array" ref="U662">IF(S662="","",ROUND(Wt(I662,S662,L662),2))</f>
        <v/>
      </c>
      <c r="V662" s="92" t="str" cm="1">
        <f t="array" ref="V662">IF(A662="","",MAX(ROUND(L_B2(K662,N662),2),0))</f>
        <v/>
      </c>
      <c r="W662" s="92" t="str" cm="1">
        <f t="array" ref="W662">IF(A662="","",MAX(ROUND(L_Tc(K662,I662,N662),2),0))</f>
        <v/>
      </c>
      <c r="X662" s="92" t="str" cm="1">
        <f t="array" ref="X662">IF(N662="","",ROUND(L_Vc(K662,P662,N662),2))</f>
        <v/>
      </c>
      <c r="Y662" s="92" t="str">
        <f t="shared" si="73"/>
        <v/>
      </c>
      <c r="Z662" s="92" t="str">
        <f t="shared" si="74"/>
        <v/>
      </c>
      <c r="AA662" s="92" t="str">
        <f t="shared" si="75"/>
        <v/>
      </c>
      <c r="AB662" s="76" t="str" cm="1">
        <f t="array" ref="AB662">IF(A662="","",AREA_F(IF(RIGHT(G662,4)="ment",P662,I662),R662))</f>
        <v/>
      </c>
      <c r="AC662" s="76" t="str" cm="1">
        <f t="array" ref="AC662">IF(A662="","",ROUND(AREA_BC(R662,S662,N662,O662),2))</f>
        <v/>
      </c>
      <c r="AD662" s="76" t="str">
        <f t="shared" si="76"/>
        <v/>
      </c>
      <c r="AE662" s="76" t="str" cm="1">
        <f t="array" ref="AE662">IF(A662="","",ROUND(AREA_CT(S662,U662,I662),2))</f>
        <v/>
      </c>
      <c r="AF662" s="76" t="str" cm="1">
        <f t="array" ref="AF662">IF(A662="","",ROUND(AREA_VT(T662,U662,I662,P662),2))</f>
        <v/>
      </c>
      <c r="AG662" s="96" t="str" cm="1">
        <f t="array" ref="AG662">IF(A662="","",IF(INDEX(Table_Methods!A:F,MATCH(G662,Table_Methods!B:B,0),1)&lt;&gt;"BKFL1","",MAX(0,ROUND(BKFL1_CEB(AC662,AE662,AH662,F662,F662,J662),1))))</f>
        <v/>
      </c>
      <c r="AH662" s="96" t="str" cm="1">
        <f t="array" ref="AH662">IF(A662="","",IF(INDEX(Table_Methods!A:F,MATCH(G662,Table_Methods!B:B,0),1)&lt;&gt;"BKFL1","",MAX(0,ROUND(BKFL1_STR_NRK(AC662,AE662,K662,V662,W662),1))))</f>
        <v/>
      </c>
      <c r="AI662" s="96" t="str" cm="1">
        <f t="array" ref="AI662">IF(A662="","",IF(INDEX(Table_Methods!A:F,MATCH(G662,Table_Methods!B:B,0),1)&lt;&gt;"BKFL1","",MAX(0,ROUND(BKFL1_STR_RCK(AB662,F662),1))))</f>
        <v/>
      </c>
      <c r="AJ662" s="96" t="str" cm="1">
        <f t="array" ref="AJ662">IF(A662="","",IF(INDEX(Table_Methods!A:F,MATCH(G662,Table_Methods!B:B,0),1)&lt;&gt;"BKFL2","",MAX(0,ROUND(BKFL2_CEB(AC662,AD662,AK662,F662,F662,J662),1))))</f>
        <v/>
      </c>
      <c r="AK662" s="96" t="str" cm="1">
        <f t="array" ref="AK662">IF(A662="","",IF(INDEX(Table_Methods!A:F,MATCH(G662,Table_Methods!B:B,0),1)&lt;&gt;"BKFL2","",MAX(0,ROUND(BKFL2_STR_NRK(AC662,AD662,K662,V662,X662),1))))</f>
        <v/>
      </c>
      <c r="AL662" s="96" t="str" cm="1">
        <f t="array" ref="AL662">IF(A662="","",IF(INDEX(Table_Methods!A:F,MATCH(G662,Table_Methods!B:B,0),1)&lt;&gt;"BKFL2","",MAX(0,ROUND(BKFL2_STR_RCK(AB662,F662),1))))</f>
        <v/>
      </c>
      <c r="AM662" s="96" t="str" cm="1">
        <f t="array" ref="AM662">IF(A662="","",IF(INDEX(Table_Methods!A:F,MATCH(G662,Table_Methods!B:B,0),1)&lt;&gt;"BKFL3","",MAX(0,ROUND(BKFL3_STR(AC662+AE662,K662),1))))</f>
        <v/>
      </c>
      <c r="AN662" s="96" t="str" cm="1">
        <f t="array" ref="AN662">IF(A662="","",IF(INDEX(Table_Methods!A:F,MATCH(G662,Table_Methods!B:B,0),1)&lt;&gt;"BKFL6","",MAX(0,ROUND(BKFL6_CEB(AC662,AE662,AO662,F662,F662,J662),1))))</f>
        <v/>
      </c>
      <c r="AO662" s="97" t="str" cm="1">
        <f t="array" ref="AO662">IF(A662="","",IF(INDEX(Table_Methods!A:F,MATCH(G662,Table_Methods!B:B,0),1)&lt;&gt;"BKFL6","",MAX(0,ROUND(BKFL6_STR_NRK(AC662,K662,V662),1))))</f>
        <v/>
      </c>
      <c r="AP662" s="96" t="str" cm="1">
        <f t="array" ref="AP662">IF(A662="","",IF(INDEX(Table_Methods!A:F,MATCH(G662,Table_Methods!B:B,0),1)&lt;&gt;"BKFL6","",MAX(0,ROUND(BKFL6_STR_RCK(AB662,F662),1))))</f>
        <v/>
      </c>
      <c r="AQ662" s="97" t="str" cm="1">
        <f t="array" ref="AQ662">IF(A662="","",IF(INDEX(Table_Methods!A:F,MATCH(G662,Table_Methods!B:B,0),1)&lt;&gt;"BKFL7","",MAX(0,ROUND(BKFL7_CEB(AC662,AD662,AR662,F662,F662,J662),1))))</f>
        <v/>
      </c>
      <c r="AR662" s="96" t="str" cm="1">
        <f t="array" ref="AR662">IF(A662="","",IF(INDEX(Table_Methods!A:F,MATCH(G662,Table_Methods!B:B,0),1)&lt;&gt;"BKFL7","",MAX(0,ROUND(BKFL7_STR_NRK(AC662,K662,V662),1))))</f>
        <v/>
      </c>
      <c r="AS662" s="96" t="str" cm="1">
        <f t="array" ref="AS662">IF(A662="","",IF(INDEX(Table_Methods!A:F,MATCH(G662,Table_Methods!B:B,0),1)&lt;&gt;"BKFL7","",MAX(0,ROUND(BKFL7_STR_RCK(AB662,F662),1))))</f>
        <v/>
      </c>
      <c r="AT662" s="97" t="str" cm="1">
        <f t="array" ref="AT662">IF(A662="","",IF(INDEX(Table_Methods!A:F,MATCH(G662,Table_Methods!B:B,0),1)&lt;&gt;"BKFL8","",MAX(0,ROUND(BKFL8_CEB(AF662,Z662,AA662),1))))</f>
        <v/>
      </c>
      <c r="AU662" s="96" t="str" cm="1">
        <f t="array" ref="AU662">IF(A662="","",IF(INDEX(Table_Methods!A:F,MATCH(G662,Table_Methods!B:B,0),1)&lt;&gt;"BKFL8","",MAX(0,ROUND(BKFL8_STR_NRK(AC662,AD662,X662,Y662,Z662),1))))</f>
        <v/>
      </c>
      <c r="AV662" s="96" t="str" cm="1">
        <f t="array" ref="AV662">IF(A662="","",IF(INDEX(Table_Methods!A:F,MATCH(G662,Table_Methods!B:B,0),1)&lt;&gt;"BKFL8","",MAX(0,ROUND(BKFL8_STR_RCK(AB662,X662),1))))</f>
        <v/>
      </c>
      <c r="AW662" s="96" t="str" cm="1">
        <f t="array" ref="AW662">IF(A662="","",IF(INDEX(Table_Methods!A:F,MATCH(G662,Table_Methods!B:B,0),1)&lt;&gt;"BKFL9","",MAX(0,ROUND(BKFL9_STR_NRK(AC662,AD662,X662,Y662,Z662),1))))</f>
        <v/>
      </c>
      <c r="AX662" s="96" t="str" cm="1">
        <f t="array" ref="AX662">IF(A662="","",IF(INDEX(Table_Methods!A:F,MATCH(G662,Table_Methods!B:B,0),1)&lt;&gt;"BKFL9","",MAX(0,ROUND(BKFL9_STR_RCK(AB662,X662),1))))</f>
        <v/>
      </c>
    </row>
    <row r="663" spans="1:50" x14ac:dyDescent="0.25">
      <c r="A663" s="82" t="str">
        <f>IF(Input!A663="","",Input!A663)</f>
        <v/>
      </c>
      <c r="B663" s="82" t="str">
        <f>IF(Input!B663="","",Input!B663)</f>
        <v/>
      </c>
      <c r="C663" s="82" t="str">
        <f>IF(Input!D663="","",Input!D663)</f>
        <v/>
      </c>
      <c r="D663" s="82" t="str">
        <f>IF(Input!E663="","",Input!E663)</f>
        <v/>
      </c>
      <c r="E663" s="82" t="str">
        <f>IF(Input!F663="","",Input!F663)</f>
        <v/>
      </c>
      <c r="F663" s="82" t="str">
        <f>IF(Input!G663="","",Input!G663)</f>
        <v/>
      </c>
      <c r="G663" s="83" t="str">
        <f>IF(Input!H663="","",Input!H663)</f>
        <v/>
      </c>
      <c r="H663" s="82" t="str">
        <f>IF(Input!I663="","",Input!I663)</f>
        <v/>
      </c>
      <c r="I663" s="82" t="str">
        <f>IF(Input!J663="","",Input!J663)</f>
        <v/>
      </c>
      <c r="J663" s="82" t="str">
        <f>IF(Input!K663="","",Input!K663)</f>
        <v/>
      </c>
      <c r="K663" s="82" t="str">
        <f>IF(Input!L663="","",Input!L663)</f>
        <v/>
      </c>
      <c r="L663" s="70" t="str">
        <f>IF(B663="","",IF(B663="Box",4,IF(AND(Project!$B$12&gt;0,ISNUMBER(Project!$B$12)),Project!$B$12,12)))</f>
        <v/>
      </c>
      <c r="M663" s="66" t="str">
        <f t="shared" si="70"/>
        <v/>
      </c>
      <c r="N663" s="66" t="str">
        <f t="shared" si="71"/>
        <v/>
      </c>
      <c r="O663" s="67" t="str" cm="1">
        <f t="array" ref="O663">IF(A663="","",ROUND(IF(B663="Circular",Circular(M663),IF(B663="Box",Box(M663,N663),Elliptical(M663,N663))),3))</f>
        <v/>
      </c>
      <c r="P663" s="66" t="str">
        <f t="shared" si="72"/>
        <v/>
      </c>
      <c r="Q663" s="66" t="str" cm="1">
        <f t="array" ref="Q663">IF(M663="","",ROUND(W(M663),2))</f>
        <v/>
      </c>
      <c r="R663" s="66" t="str" cm="1">
        <f t="array" ref="R663">IF(M663="","",ROUND(Wb(Q663,M663),2))</f>
        <v/>
      </c>
      <c r="S663" s="66" t="str" cm="1">
        <f t="array" ref="S663">IF(R663="","",ROUND(K(R663,N663,L663),2))</f>
        <v/>
      </c>
      <c r="T663" s="66" t="str" cm="1">
        <f t="array" ref="T663">IF(S663="","",ROUND(K_3(S663,P663,L663),2))</f>
        <v/>
      </c>
      <c r="U663" s="66" t="str" cm="1">
        <f t="array" ref="U663">IF(S663="","",ROUND(Wt(I663,S663,L663),2))</f>
        <v/>
      </c>
      <c r="V663" s="92" t="str" cm="1">
        <f t="array" ref="V663">IF(A663="","",MAX(ROUND(L_B2(K663,N663),2),0))</f>
        <v/>
      </c>
      <c r="W663" s="92" t="str" cm="1">
        <f t="array" ref="W663">IF(A663="","",MAX(ROUND(L_Tc(K663,I663,N663),2),0))</f>
        <v/>
      </c>
      <c r="X663" s="92" t="str" cm="1">
        <f t="array" ref="X663">IF(N663="","",ROUND(L_Vc(K663,P663,N663),2))</f>
        <v/>
      </c>
      <c r="Y663" s="92" t="str">
        <f t="shared" si="73"/>
        <v/>
      </c>
      <c r="Z663" s="92" t="str">
        <f t="shared" si="74"/>
        <v/>
      </c>
      <c r="AA663" s="92" t="str">
        <f t="shared" si="75"/>
        <v/>
      </c>
      <c r="AB663" s="76" t="str" cm="1">
        <f t="array" ref="AB663">IF(A663="","",AREA_F(IF(RIGHT(G663,4)="ment",P663,I663),R663))</f>
        <v/>
      </c>
      <c r="AC663" s="76" t="str" cm="1">
        <f t="array" ref="AC663">IF(A663="","",ROUND(AREA_BC(R663,S663,N663,O663),2))</f>
        <v/>
      </c>
      <c r="AD663" s="76" t="str">
        <f t="shared" si="76"/>
        <v/>
      </c>
      <c r="AE663" s="76" t="str" cm="1">
        <f t="array" ref="AE663">IF(A663="","",ROUND(AREA_CT(S663,U663,I663),2))</f>
        <v/>
      </c>
      <c r="AF663" s="76" t="str" cm="1">
        <f t="array" ref="AF663">IF(A663="","",ROUND(AREA_VT(T663,U663,I663,P663),2))</f>
        <v/>
      </c>
      <c r="AG663" s="96" t="str" cm="1">
        <f t="array" ref="AG663">IF(A663="","",IF(INDEX(Table_Methods!A:F,MATCH(G663,Table_Methods!B:B,0),1)&lt;&gt;"BKFL1","",MAX(0,ROUND(BKFL1_CEB(AC663,AE663,AH663,F663,F663,J663),1))))</f>
        <v/>
      </c>
      <c r="AH663" s="96" t="str" cm="1">
        <f t="array" ref="AH663">IF(A663="","",IF(INDEX(Table_Methods!A:F,MATCH(G663,Table_Methods!B:B,0),1)&lt;&gt;"BKFL1","",MAX(0,ROUND(BKFL1_STR_NRK(AC663,AE663,K663,V663,W663),1))))</f>
        <v/>
      </c>
      <c r="AI663" s="96" t="str" cm="1">
        <f t="array" ref="AI663">IF(A663="","",IF(INDEX(Table_Methods!A:F,MATCH(G663,Table_Methods!B:B,0),1)&lt;&gt;"BKFL1","",MAX(0,ROUND(BKFL1_STR_RCK(AB663,F663),1))))</f>
        <v/>
      </c>
      <c r="AJ663" s="96" t="str" cm="1">
        <f t="array" ref="AJ663">IF(A663="","",IF(INDEX(Table_Methods!A:F,MATCH(G663,Table_Methods!B:B,0),1)&lt;&gt;"BKFL2","",MAX(0,ROUND(BKFL2_CEB(AC663,AD663,AK663,F663,F663,J663),1))))</f>
        <v/>
      </c>
      <c r="AK663" s="96" t="str" cm="1">
        <f t="array" ref="AK663">IF(A663="","",IF(INDEX(Table_Methods!A:F,MATCH(G663,Table_Methods!B:B,0),1)&lt;&gt;"BKFL2","",MAX(0,ROUND(BKFL2_STR_NRK(AC663,AD663,K663,V663,X663),1))))</f>
        <v/>
      </c>
      <c r="AL663" s="96" t="str" cm="1">
        <f t="array" ref="AL663">IF(A663="","",IF(INDEX(Table_Methods!A:F,MATCH(G663,Table_Methods!B:B,0),1)&lt;&gt;"BKFL2","",MAX(0,ROUND(BKFL2_STR_RCK(AB663,F663),1))))</f>
        <v/>
      </c>
      <c r="AM663" s="96" t="str" cm="1">
        <f t="array" ref="AM663">IF(A663="","",IF(INDEX(Table_Methods!A:F,MATCH(G663,Table_Methods!B:B,0),1)&lt;&gt;"BKFL3","",MAX(0,ROUND(BKFL3_STR(AC663+AE663,K663),1))))</f>
        <v/>
      </c>
      <c r="AN663" s="96" t="str" cm="1">
        <f t="array" ref="AN663">IF(A663="","",IF(INDEX(Table_Methods!A:F,MATCH(G663,Table_Methods!B:B,0),1)&lt;&gt;"BKFL6","",MAX(0,ROUND(BKFL6_CEB(AC663,AE663,AO663,F663,F663,J663),1))))</f>
        <v/>
      </c>
      <c r="AO663" s="97" t="str" cm="1">
        <f t="array" ref="AO663">IF(A663="","",IF(INDEX(Table_Methods!A:F,MATCH(G663,Table_Methods!B:B,0),1)&lt;&gt;"BKFL6","",MAX(0,ROUND(BKFL6_STR_NRK(AC663,K663,V663),1))))</f>
        <v/>
      </c>
      <c r="AP663" s="96" t="str" cm="1">
        <f t="array" ref="AP663">IF(A663="","",IF(INDEX(Table_Methods!A:F,MATCH(G663,Table_Methods!B:B,0),1)&lt;&gt;"BKFL6","",MAX(0,ROUND(BKFL6_STR_RCK(AB663,F663),1))))</f>
        <v/>
      </c>
      <c r="AQ663" s="97" t="str" cm="1">
        <f t="array" ref="AQ663">IF(A663="","",IF(INDEX(Table_Methods!A:F,MATCH(G663,Table_Methods!B:B,0),1)&lt;&gt;"BKFL7","",MAX(0,ROUND(BKFL7_CEB(AC663,AD663,AR663,F663,F663,J663),1))))</f>
        <v/>
      </c>
      <c r="AR663" s="96" t="str" cm="1">
        <f t="array" ref="AR663">IF(A663="","",IF(INDEX(Table_Methods!A:F,MATCH(G663,Table_Methods!B:B,0),1)&lt;&gt;"BKFL7","",MAX(0,ROUND(BKFL7_STR_NRK(AC663,K663,V663),1))))</f>
        <v/>
      </c>
      <c r="AS663" s="96" t="str" cm="1">
        <f t="array" ref="AS663">IF(A663="","",IF(INDEX(Table_Methods!A:F,MATCH(G663,Table_Methods!B:B,0),1)&lt;&gt;"BKFL7","",MAX(0,ROUND(BKFL7_STR_RCK(AB663,F663),1))))</f>
        <v/>
      </c>
      <c r="AT663" s="97" t="str" cm="1">
        <f t="array" ref="AT663">IF(A663="","",IF(INDEX(Table_Methods!A:F,MATCH(G663,Table_Methods!B:B,0),1)&lt;&gt;"BKFL8","",MAX(0,ROUND(BKFL8_CEB(AF663,Z663,AA663),1))))</f>
        <v/>
      </c>
      <c r="AU663" s="96" t="str" cm="1">
        <f t="array" ref="AU663">IF(A663="","",IF(INDEX(Table_Methods!A:F,MATCH(G663,Table_Methods!B:B,0),1)&lt;&gt;"BKFL8","",MAX(0,ROUND(BKFL8_STR_NRK(AC663,AD663,X663,Y663,Z663),1))))</f>
        <v/>
      </c>
      <c r="AV663" s="96" t="str" cm="1">
        <f t="array" ref="AV663">IF(A663="","",IF(INDEX(Table_Methods!A:F,MATCH(G663,Table_Methods!B:B,0),1)&lt;&gt;"BKFL8","",MAX(0,ROUND(BKFL8_STR_RCK(AB663,X663),1))))</f>
        <v/>
      </c>
      <c r="AW663" s="96" t="str" cm="1">
        <f t="array" ref="AW663">IF(A663="","",IF(INDEX(Table_Methods!A:F,MATCH(G663,Table_Methods!B:B,0),1)&lt;&gt;"BKFL9","",MAX(0,ROUND(BKFL9_STR_NRK(AC663,AD663,X663,Y663,Z663),1))))</f>
        <v/>
      </c>
      <c r="AX663" s="96" t="str" cm="1">
        <f t="array" ref="AX663">IF(A663="","",IF(INDEX(Table_Methods!A:F,MATCH(G663,Table_Methods!B:B,0),1)&lt;&gt;"BKFL9","",MAX(0,ROUND(BKFL9_STR_RCK(AB663,X663),1))))</f>
        <v/>
      </c>
    </row>
    <row r="664" spans="1:50" x14ac:dyDescent="0.25">
      <c r="A664" s="82" t="str">
        <f>IF(Input!A664="","",Input!A664)</f>
        <v/>
      </c>
      <c r="B664" s="82" t="str">
        <f>IF(Input!B664="","",Input!B664)</f>
        <v/>
      </c>
      <c r="C664" s="82" t="str">
        <f>IF(Input!D664="","",Input!D664)</f>
        <v/>
      </c>
      <c r="D664" s="82" t="str">
        <f>IF(Input!E664="","",Input!E664)</f>
        <v/>
      </c>
      <c r="E664" s="82" t="str">
        <f>IF(Input!F664="","",Input!F664)</f>
        <v/>
      </c>
      <c r="F664" s="82" t="str">
        <f>IF(Input!G664="","",Input!G664)</f>
        <v/>
      </c>
      <c r="G664" s="83" t="str">
        <f>IF(Input!H664="","",Input!H664)</f>
        <v/>
      </c>
      <c r="H664" s="82" t="str">
        <f>IF(Input!I664="","",Input!I664)</f>
        <v/>
      </c>
      <c r="I664" s="82" t="str">
        <f>IF(Input!J664="","",Input!J664)</f>
        <v/>
      </c>
      <c r="J664" s="82" t="str">
        <f>IF(Input!K664="","",Input!K664)</f>
        <v/>
      </c>
      <c r="K664" s="82" t="str">
        <f>IF(Input!L664="","",Input!L664)</f>
        <v/>
      </c>
      <c r="L664" s="70" t="str">
        <f>IF(B664="","",IF(B664="Box",4,IF(AND(Project!$B$12&gt;0,ISNUMBER(Project!$B$12)),Project!$B$12,12)))</f>
        <v/>
      </c>
      <c r="M664" s="66" t="str">
        <f t="shared" si="70"/>
        <v/>
      </c>
      <c r="N664" s="66" t="str">
        <f t="shared" si="71"/>
        <v/>
      </c>
      <c r="O664" s="67" t="str" cm="1">
        <f t="array" ref="O664">IF(A664="","",ROUND(IF(B664="Circular",Circular(M664),IF(B664="Box",Box(M664,N664),Elliptical(M664,N664))),3))</f>
        <v/>
      </c>
      <c r="P664" s="66" t="str">
        <f t="shared" si="72"/>
        <v/>
      </c>
      <c r="Q664" s="66" t="str" cm="1">
        <f t="array" ref="Q664">IF(M664="","",ROUND(W(M664),2))</f>
        <v/>
      </c>
      <c r="R664" s="66" t="str" cm="1">
        <f t="array" ref="R664">IF(M664="","",ROUND(Wb(Q664,M664),2))</f>
        <v/>
      </c>
      <c r="S664" s="66" t="str" cm="1">
        <f t="array" ref="S664">IF(R664="","",ROUND(K(R664,N664,L664),2))</f>
        <v/>
      </c>
      <c r="T664" s="66" t="str" cm="1">
        <f t="array" ref="T664">IF(S664="","",ROUND(K_3(S664,P664,L664),2))</f>
        <v/>
      </c>
      <c r="U664" s="66" t="str" cm="1">
        <f t="array" ref="U664">IF(S664="","",ROUND(Wt(I664,S664,L664),2))</f>
        <v/>
      </c>
      <c r="V664" s="92" t="str" cm="1">
        <f t="array" ref="V664">IF(A664="","",MAX(ROUND(L_B2(K664,N664),2),0))</f>
        <v/>
      </c>
      <c r="W664" s="92" t="str" cm="1">
        <f t="array" ref="W664">IF(A664="","",MAX(ROUND(L_Tc(K664,I664,N664),2),0))</f>
        <v/>
      </c>
      <c r="X664" s="92" t="str" cm="1">
        <f t="array" ref="X664">IF(N664="","",ROUND(L_Vc(K664,P664,N664),2))</f>
        <v/>
      </c>
      <c r="Y664" s="92" t="str">
        <f t="shared" si="73"/>
        <v/>
      </c>
      <c r="Z664" s="92" t="str">
        <f t="shared" si="74"/>
        <v/>
      </c>
      <c r="AA664" s="92" t="str">
        <f t="shared" si="75"/>
        <v/>
      </c>
      <c r="AB664" s="76" t="str" cm="1">
        <f t="array" ref="AB664">IF(A664="","",AREA_F(IF(RIGHT(G664,4)="ment",P664,I664),R664))</f>
        <v/>
      </c>
      <c r="AC664" s="76" t="str" cm="1">
        <f t="array" ref="AC664">IF(A664="","",ROUND(AREA_BC(R664,S664,N664,O664),2))</f>
        <v/>
      </c>
      <c r="AD664" s="76" t="str">
        <f t="shared" si="76"/>
        <v/>
      </c>
      <c r="AE664" s="76" t="str" cm="1">
        <f t="array" ref="AE664">IF(A664="","",ROUND(AREA_CT(S664,U664,I664),2))</f>
        <v/>
      </c>
      <c r="AF664" s="76" t="str" cm="1">
        <f t="array" ref="AF664">IF(A664="","",ROUND(AREA_VT(T664,U664,I664,P664),2))</f>
        <v/>
      </c>
      <c r="AG664" s="96" t="str" cm="1">
        <f t="array" ref="AG664">IF(A664="","",IF(INDEX(Table_Methods!A:F,MATCH(G664,Table_Methods!B:B,0),1)&lt;&gt;"BKFL1","",MAX(0,ROUND(BKFL1_CEB(AC664,AE664,AH664,F664,F664,J664),1))))</f>
        <v/>
      </c>
      <c r="AH664" s="96" t="str" cm="1">
        <f t="array" ref="AH664">IF(A664="","",IF(INDEX(Table_Methods!A:F,MATCH(G664,Table_Methods!B:B,0),1)&lt;&gt;"BKFL1","",MAX(0,ROUND(BKFL1_STR_NRK(AC664,AE664,K664,V664,W664),1))))</f>
        <v/>
      </c>
      <c r="AI664" s="96" t="str" cm="1">
        <f t="array" ref="AI664">IF(A664="","",IF(INDEX(Table_Methods!A:F,MATCH(G664,Table_Methods!B:B,0),1)&lt;&gt;"BKFL1","",MAX(0,ROUND(BKFL1_STR_RCK(AB664,F664),1))))</f>
        <v/>
      </c>
      <c r="AJ664" s="96" t="str" cm="1">
        <f t="array" ref="AJ664">IF(A664="","",IF(INDEX(Table_Methods!A:F,MATCH(G664,Table_Methods!B:B,0),1)&lt;&gt;"BKFL2","",MAX(0,ROUND(BKFL2_CEB(AC664,AD664,AK664,F664,F664,J664),1))))</f>
        <v/>
      </c>
      <c r="AK664" s="96" t="str" cm="1">
        <f t="array" ref="AK664">IF(A664="","",IF(INDEX(Table_Methods!A:F,MATCH(G664,Table_Methods!B:B,0),1)&lt;&gt;"BKFL2","",MAX(0,ROUND(BKFL2_STR_NRK(AC664,AD664,K664,V664,X664),1))))</f>
        <v/>
      </c>
      <c r="AL664" s="96" t="str" cm="1">
        <f t="array" ref="AL664">IF(A664="","",IF(INDEX(Table_Methods!A:F,MATCH(G664,Table_Methods!B:B,0),1)&lt;&gt;"BKFL2","",MAX(0,ROUND(BKFL2_STR_RCK(AB664,F664),1))))</f>
        <v/>
      </c>
      <c r="AM664" s="96" t="str" cm="1">
        <f t="array" ref="AM664">IF(A664="","",IF(INDEX(Table_Methods!A:F,MATCH(G664,Table_Methods!B:B,0),1)&lt;&gt;"BKFL3","",MAX(0,ROUND(BKFL3_STR(AC664+AE664,K664),1))))</f>
        <v/>
      </c>
      <c r="AN664" s="96" t="str" cm="1">
        <f t="array" ref="AN664">IF(A664="","",IF(INDEX(Table_Methods!A:F,MATCH(G664,Table_Methods!B:B,0),1)&lt;&gt;"BKFL6","",MAX(0,ROUND(BKFL6_CEB(AC664,AE664,AO664,F664,F664,J664),1))))</f>
        <v/>
      </c>
      <c r="AO664" s="97" t="str" cm="1">
        <f t="array" ref="AO664">IF(A664="","",IF(INDEX(Table_Methods!A:F,MATCH(G664,Table_Methods!B:B,0),1)&lt;&gt;"BKFL6","",MAX(0,ROUND(BKFL6_STR_NRK(AC664,K664,V664),1))))</f>
        <v/>
      </c>
      <c r="AP664" s="96" t="str" cm="1">
        <f t="array" ref="AP664">IF(A664="","",IF(INDEX(Table_Methods!A:F,MATCH(G664,Table_Methods!B:B,0),1)&lt;&gt;"BKFL6","",MAX(0,ROUND(BKFL6_STR_RCK(AB664,F664),1))))</f>
        <v/>
      </c>
      <c r="AQ664" s="97" t="str" cm="1">
        <f t="array" ref="AQ664">IF(A664="","",IF(INDEX(Table_Methods!A:F,MATCH(G664,Table_Methods!B:B,0),1)&lt;&gt;"BKFL7","",MAX(0,ROUND(BKFL7_CEB(AC664,AD664,AR664,F664,F664,J664),1))))</f>
        <v/>
      </c>
      <c r="AR664" s="96" t="str" cm="1">
        <f t="array" ref="AR664">IF(A664="","",IF(INDEX(Table_Methods!A:F,MATCH(G664,Table_Methods!B:B,0),1)&lt;&gt;"BKFL7","",MAX(0,ROUND(BKFL7_STR_NRK(AC664,K664,V664),1))))</f>
        <v/>
      </c>
      <c r="AS664" s="96" t="str" cm="1">
        <f t="array" ref="AS664">IF(A664="","",IF(INDEX(Table_Methods!A:F,MATCH(G664,Table_Methods!B:B,0),1)&lt;&gt;"BKFL7","",MAX(0,ROUND(BKFL7_STR_RCK(AB664,F664),1))))</f>
        <v/>
      </c>
      <c r="AT664" s="97" t="str" cm="1">
        <f t="array" ref="AT664">IF(A664="","",IF(INDEX(Table_Methods!A:F,MATCH(G664,Table_Methods!B:B,0),1)&lt;&gt;"BKFL8","",MAX(0,ROUND(BKFL8_CEB(AF664,Z664,AA664),1))))</f>
        <v/>
      </c>
      <c r="AU664" s="96" t="str" cm="1">
        <f t="array" ref="AU664">IF(A664="","",IF(INDEX(Table_Methods!A:F,MATCH(G664,Table_Methods!B:B,0),1)&lt;&gt;"BKFL8","",MAX(0,ROUND(BKFL8_STR_NRK(AC664,AD664,X664,Y664,Z664),1))))</f>
        <v/>
      </c>
      <c r="AV664" s="96" t="str" cm="1">
        <f t="array" ref="AV664">IF(A664="","",IF(INDEX(Table_Methods!A:F,MATCH(G664,Table_Methods!B:B,0),1)&lt;&gt;"BKFL8","",MAX(0,ROUND(BKFL8_STR_RCK(AB664,X664),1))))</f>
        <v/>
      </c>
      <c r="AW664" s="96" t="str" cm="1">
        <f t="array" ref="AW664">IF(A664="","",IF(INDEX(Table_Methods!A:F,MATCH(G664,Table_Methods!B:B,0),1)&lt;&gt;"BKFL9","",MAX(0,ROUND(BKFL9_STR_NRK(AC664,AD664,X664,Y664,Z664),1))))</f>
        <v/>
      </c>
      <c r="AX664" s="96" t="str" cm="1">
        <f t="array" ref="AX664">IF(A664="","",IF(INDEX(Table_Methods!A:F,MATCH(G664,Table_Methods!B:B,0),1)&lt;&gt;"BKFL9","",MAX(0,ROUND(BKFL9_STR_RCK(AB664,X664),1))))</f>
        <v/>
      </c>
    </row>
    <row r="665" spans="1:50" x14ac:dyDescent="0.25">
      <c r="A665" s="82" t="str">
        <f>IF(Input!A665="","",Input!A665)</f>
        <v/>
      </c>
      <c r="B665" s="82" t="str">
        <f>IF(Input!B665="","",Input!B665)</f>
        <v/>
      </c>
      <c r="C665" s="82" t="str">
        <f>IF(Input!D665="","",Input!D665)</f>
        <v/>
      </c>
      <c r="D665" s="82" t="str">
        <f>IF(Input!E665="","",Input!E665)</f>
        <v/>
      </c>
      <c r="E665" s="82" t="str">
        <f>IF(Input!F665="","",Input!F665)</f>
        <v/>
      </c>
      <c r="F665" s="82" t="str">
        <f>IF(Input!G665="","",Input!G665)</f>
        <v/>
      </c>
      <c r="G665" s="83" t="str">
        <f>IF(Input!H665="","",Input!H665)</f>
        <v/>
      </c>
      <c r="H665" s="82" t="str">
        <f>IF(Input!I665="","",Input!I665)</f>
        <v/>
      </c>
      <c r="I665" s="82" t="str">
        <f>IF(Input!J665="","",Input!J665)</f>
        <v/>
      </c>
      <c r="J665" s="82" t="str">
        <f>IF(Input!K665="","",Input!K665)</f>
        <v/>
      </c>
      <c r="K665" s="82" t="str">
        <f>IF(Input!L665="","",Input!L665)</f>
        <v/>
      </c>
      <c r="L665" s="70" t="str">
        <f>IF(B665="","",IF(B665="Box",4,IF(AND(Project!$B$12&gt;0,ISNUMBER(Project!$B$12)),Project!$B$12,12)))</f>
        <v/>
      </c>
      <c r="M665" s="66" t="str">
        <f t="shared" si="70"/>
        <v/>
      </c>
      <c r="N665" s="66" t="str">
        <f t="shared" si="71"/>
        <v/>
      </c>
      <c r="O665" s="67" t="str" cm="1">
        <f t="array" ref="O665">IF(A665="","",ROUND(IF(B665="Circular",Circular(M665),IF(B665="Box",Box(M665,N665),Elliptical(M665,N665))),3))</f>
        <v/>
      </c>
      <c r="P665" s="66" t="str">
        <f t="shared" si="72"/>
        <v/>
      </c>
      <c r="Q665" s="66" t="str" cm="1">
        <f t="array" ref="Q665">IF(M665="","",ROUND(W(M665),2))</f>
        <v/>
      </c>
      <c r="R665" s="66" t="str" cm="1">
        <f t="array" ref="R665">IF(M665="","",ROUND(Wb(Q665,M665),2))</f>
        <v/>
      </c>
      <c r="S665" s="66" t="str" cm="1">
        <f t="array" ref="S665">IF(R665="","",ROUND(K(R665,N665,L665),2))</f>
        <v/>
      </c>
      <c r="T665" s="66" t="str" cm="1">
        <f t="array" ref="T665">IF(S665="","",ROUND(K_3(S665,P665,L665),2))</f>
        <v/>
      </c>
      <c r="U665" s="66" t="str" cm="1">
        <f t="array" ref="U665">IF(S665="","",ROUND(Wt(I665,S665,L665),2))</f>
        <v/>
      </c>
      <c r="V665" s="92" t="str" cm="1">
        <f t="array" ref="V665">IF(A665="","",MAX(ROUND(L_B2(K665,N665),2),0))</f>
        <v/>
      </c>
      <c r="W665" s="92" t="str" cm="1">
        <f t="array" ref="W665">IF(A665="","",MAX(ROUND(L_Tc(K665,I665,N665),2),0))</f>
        <v/>
      </c>
      <c r="X665" s="92" t="str" cm="1">
        <f t="array" ref="X665">IF(N665="","",ROUND(L_Vc(K665,P665,N665),2))</f>
        <v/>
      </c>
      <c r="Y665" s="92" t="str">
        <f t="shared" si="73"/>
        <v/>
      </c>
      <c r="Z665" s="92" t="str">
        <f t="shared" si="74"/>
        <v/>
      </c>
      <c r="AA665" s="92" t="str">
        <f t="shared" si="75"/>
        <v/>
      </c>
      <c r="AB665" s="76" t="str" cm="1">
        <f t="array" ref="AB665">IF(A665="","",AREA_F(IF(RIGHT(G665,4)="ment",P665,I665),R665))</f>
        <v/>
      </c>
      <c r="AC665" s="76" t="str" cm="1">
        <f t="array" ref="AC665">IF(A665="","",ROUND(AREA_BC(R665,S665,N665,O665),2))</f>
        <v/>
      </c>
      <c r="AD665" s="76" t="str">
        <f t="shared" si="76"/>
        <v/>
      </c>
      <c r="AE665" s="76" t="str" cm="1">
        <f t="array" ref="AE665">IF(A665="","",ROUND(AREA_CT(S665,U665,I665),2))</f>
        <v/>
      </c>
      <c r="AF665" s="76" t="str" cm="1">
        <f t="array" ref="AF665">IF(A665="","",ROUND(AREA_VT(T665,U665,I665,P665),2))</f>
        <v/>
      </c>
      <c r="AG665" s="96" t="str" cm="1">
        <f t="array" ref="AG665">IF(A665="","",IF(INDEX(Table_Methods!A:F,MATCH(G665,Table_Methods!B:B,0),1)&lt;&gt;"BKFL1","",MAX(0,ROUND(BKFL1_CEB(AC665,AE665,AH665,F665,F665,J665),1))))</f>
        <v/>
      </c>
      <c r="AH665" s="96" t="str" cm="1">
        <f t="array" ref="AH665">IF(A665="","",IF(INDEX(Table_Methods!A:F,MATCH(G665,Table_Methods!B:B,0),1)&lt;&gt;"BKFL1","",MAX(0,ROUND(BKFL1_STR_NRK(AC665,AE665,K665,V665,W665),1))))</f>
        <v/>
      </c>
      <c r="AI665" s="96" t="str" cm="1">
        <f t="array" ref="AI665">IF(A665="","",IF(INDEX(Table_Methods!A:F,MATCH(G665,Table_Methods!B:B,0),1)&lt;&gt;"BKFL1","",MAX(0,ROUND(BKFL1_STR_RCK(AB665,F665),1))))</f>
        <v/>
      </c>
      <c r="AJ665" s="96" t="str" cm="1">
        <f t="array" ref="AJ665">IF(A665="","",IF(INDEX(Table_Methods!A:F,MATCH(G665,Table_Methods!B:B,0),1)&lt;&gt;"BKFL2","",MAX(0,ROUND(BKFL2_CEB(AC665,AD665,AK665,F665,F665,J665),1))))</f>
        <v/>
      </c>
      <c r="AK665" s="96" t="str" cm="1">
        <f t="array" ref="AK665">IF(A665="","",IF(INDEX(Table_Methods!A:F,MATCH(G665,Table_Methods!B:B,0),1)&lt;&gt;"BKFL2","",MAX(0,ROUND(BKFL2_STR_NRK(AC665,AD665,K665,V665,X665),1))))</f>
        <v/>
      </c>
      <c r="AL665" s="96" t="str" cm="1">
        <f t="array" ref="AL665">IF(A665="","",IF(INDEX(Table_Methods!A:F,MATCH(G665,Table_Methods!B:B,0),1)&lt;&gt;"BKFL2","",MAX(0,ROUND(BKFL2_STR_RCK(AB665,F665),1))))</f>
        <v/>
      </c>
      <c r="AM665" s="96" t="str" cm="1">
        <f t="array" ref="AM665">IF(A665="","",IF(INDEX(Table_Methods!A:F,MATCH(G665,Table_Methods!B:B,0),1)&lt;&gt;"BKFL3","",MAX(0,ROUND(BKFL3_STR(AC665+AE665,K665),1))))</f>
        <v/>
      </c>
      <c r="AN665" s="96" t="str" cm="1">
        <f t="array" ref="AN665">IF(A665="","",IF(INDEX(Table_Methods!A:F,MATCH(G665,Table_Methods!B:B,0),1)&lt;&gt;"BKFL6","",MAX(0,ROUND(BKFL6_CEB(AC665,AE665,AO665,F665,F665,J665),1))))</f>
        <v/>
      </c>
      <c r="AO665" s="97" t="str" cm="1">
        <f t="array" ref="AO665">IF(A665="","",IF(INDEX(Table_Methods!A:F,MATCH(G665,Table_Methods!B:B,0),1)&lt;&gt;"BKFL6","",MAX(0,ROUND(BKFL6_STR_NRK(AC665,K665,V665),1))))</f>
        <v/>
      </c>
      <c r="AP665" s="96" t="str" cm="1">
        <f t="array" ref="AP665">IF(A665="","",IF(INDEX(Table_Methods!A:F,MATCH(G665,Table_Methods!B:B,0),1)&lt;&gt;"BKFL6","",MAX(0,ROUND(BKFL6_STR_RCK(AB665,F665),1))))</f>
        <v/>
      </c>
      <c r="AQ665" s="97" t="str" cm="1">
        <f t="array" ref="AQ665">IF(A665="","",IF(INDEX(Table_Methods!A:F,MATCH(G665,Table_Methods!B:B,0),1)&lt;&gt;"BKFL7","",MAX(0,ROUND(BKFL7_CEB(AC665,AD665,AR665,F665,F665,J665),1))))</f>
        <v/>
      </c>
      <c r="AR665" s="96" t="str" cm="1">
        <f t="array" ref="AR665">IF(A665="","",IF(INDEX(Table_Methods!A:F,MATCH(G665,Table_Methods!B:B,0),1)&lt;&gt;"BKFL7","",MAX(0,ROUND(BKFL7_STR_NRK(AC665,K665,V665),1))))</f>
        <v/>
      </c>
      <c r="AS665" s="96" t="str" cm="1">
        <f t="array" ref="AS665">IF(A665="","",IF(INDEX(Table_Methods!A:F,MATCH(G665,Table_Methods!B:B,0),1)&lt;&gt;"BKFL7","",MAX(0,ROUND(BKFL7_STR_RCK(AB665,F665),1))))</f>
        <v/>
      </c>
      <c r="AT665" s="97" t="str" cm="1">
        <f t="array" ref="AT665">IF(A665="","",IF(INDEX(Table_Methods!A:F,MATCH(G665,Table_Methods!B:B,0),1)&lt;&gt;"BKFL8","",MAX(0,ROUND(BKFL8_CEB(AF665,Z665,AA665),1))))</f>
        <v/>
      </c>
      <c r="AU665" s="96" t="str" cm="1">
        <f t="array" ref="AU665">IF(A665="","",IF(INDEX(Table_Methods!A:F,MATCH(G665,Table_Methods!B:B,0),1)&lt;&gt;"BKFL8","",MAX(0,ROUND(BKFL8_STR_NRK(AC665,AD665,X665,Y665,Z665),1))))</f>
        <v/>
      </c>
      <c r="AV665" s="96" t="str" cm="1">
        <f t="array" ref="AV665">IF(A665="","",IF(INDEX(Table_Methods!A:F,MATCH(G665,Table_Methods!B:B,0),1)&lt;&gt;"BKFL8","",MAX(0,ROUND(BKFL8_STR_RCK(AB665,X665),1))))</f>
        <v/>
      </c>
      <c r="AW665" s="96" t="str" cm="1">
        <f t="array" ref="AW665">IF(A665="","",IF(INDEX(Table_Methods!A:F,MATCH(G665,Table_Methods!B:B,0),1)&lt;&gt;"BKFL9","",MAX(0,ROUND(BKFL9_STR_NRK(AC665,AD665,X665,Y665,Z665),1))))</f>
        <v/>
      </c>
      <c r="AX665" s="96" t="str" cm="1">
        <f t="array" ref="AX665">IF(A665="","",IF(INDEX(Table_Methods!A:F,MATCH(G665,Table_Methods!B:B,0),1)&lt;&gt;"BKFL9","",MAX(0,ROUND(BKFL9_STR_RCK(AB665,X665),1))))</f>
        <v/>
      </c>
    </row>
    <row r="666" spans="1:50" x14ac:dyDescent="0.25">
      <c r="A666" s="82" t="str">
        <f>IF(Input!A666="","",Input!A666)</f>
        <v/>
      </c>
      <c r="B666" s="82" t="str">
        <f>IF(Input!B666="","",Input!B666)</f>
        <v/>
      </c>
      <c r="C666" s="82" t="str">
        <f>IF(Input!D666="","",Input!D666)</f>
        <v/>
      </c>
      <c r="D666" s="82" t="str">
        <f>IF(Input!E666="","",Input!E666)</f>
        <v/>
      </c>
      <c r="E666" s="82" t="str">
        <f>IF(Input!F666="","",Input!F666)</f>
        <v/>
      </c>
      <c r="F666" s="82" t="str">
        <f>IF(Input!G666="","",Input!G666)</f>
        <v/>
      </c>
      <c r="G666" s="83" t="str">
        <f>IF(Input!H666="","",Input!H666)</f>
        <v/>
      </c>
      <c r="H666" s="82" t="str">
        <f>IF(Input!I666="","",Input!I666)</f>
        <v/>
      </c>
      <c r="I666" s="82" t="str">
        <f>IF(Input!J666="","",Input!J666)</f>
        <v/>
      </c>
      <c r="J666" s="82" t="str">
        <f>IF(Input!K666="","",Input!K666)</f>
        <v/>
      </c>
      <c r="K666" s="82" t="str">
        <f>IF(Input!L666="","",Input!L666)</f>
        <v/>
      </c>
      <c r="L666" s="70" t="str">
        <f>IF(B666="","",IF(B666="Box",4,IF(AND(Project!$B$12&gt;0,ISNUMBER(Project!$B$12)),Project!$B$12,12)))</f>
        <v/>
      </c>
      <c r="M666" s="66" t="str">
        <f t="shared" si="70"/>
        <v/>
      </c>
      <c r="N666" s="66" t="str">
        <f t="shared" si="71"/>
        <v/>
      </c>
      <c r="O666" s="67" t="str" cm="1">
        <f t="array" ref="O666">IF(A666="","",ROUND(IF(B666="Circular",Circular(M666),IF(B666="Box",Box(M666,N666),Elliptical(M666,N666))),3))</f>
        <v/>
      </c>
      <c r="P666" s="66" t="str">
        <f t="shared" si="72"/>
        <v/>
      </c>
      <c r="Q666" s="66" t="str" cm="1">
        <f t="array" ref="Q666">IF(M666="","",ROUND(W(M666),2))</f>
        <v/>
      </c>
      <c r="R666" s="66" t="str" cm="1">
        <f t="array" ref="R666">IF(M666="","",ROUND(Wb(Q666,M666),2))</f>
        <v/>
      </c>
      <c r="S666" s="66" t="str" cm="1">
        <f t="array" ref="S666">IF(R666="","",ROUND(K(R666,N666,L666),2))</f>
        <v/>
      </c>
      <c r="T666" s="66" t="str" cm="1">
        <f t="array" ref="T666">IF(S666="","",ROUND(K_3(S666,P666,L666),2))</f>
        <v/>
      </c>
      <c r="U666" s="66" t="str" cm="1">
        <f t="array" ref="U666">IF(S666="","",ROUND(Wt(I666,S666,L666),2))</f>
        <v/>
      </c>
      <c r="V666" s="92" t="str" cm="1">
        <f t="array" ref="V666">IF(A666="","",MAX(ROUND(L_B2(K666,N666),2),0))</f>
        <v/>
      </c>
      <c r="W666" s="92" t="str" cm="1">
        <f t="array" ref="W666">IF(A666="","",MAX(ROUND(L_Tc(K666,I666,N666),2),0))</f>
        <v/>
      </c>
      <c r="X666" s="92" t="str" cm="1">
        <f t="array" ref="X666">IF(N666="","",ROUND(L_Vc(K666,P666,N666),2))</f>
        <v/>
      </c>
      <c r="Y666" s="92" t="str">
        <f t="shared" si="73"/>
        <v/>
      </c>
      <c r="Z666" s="92" t="str">
        <f t="shared" si="74"/>
        <v/>
      </c>
      <c r="AA666" s="92" t="str">
        <f t="shared" si="75"/>
        <v/>
      </c>
      <c r="AB666" s="76" t="str" cm="1">
        <f t="array" ref="AB666">IF(A666="","",AREA_F(IF(RIGHT(G666,4)="ment",P666,I666),R666))</f>
        <v/>
      </c>
      <c r="AC666" s="76" t="str" cm="1">
        <f t="array" ref="AC666">IF(A666="","",ROUND(AREA_BC(R666,S666,N666,O666),2))</f>
        <v/>
      </c>
      <c r="AD666" s="76" t="str">
        <f t="shared" si="76"/>
        <v/>
      </c>
      <c r="AE666" s="76" t="str" cm="1">
        <f t="array" ref="AE666">IF(A666="","",ROUND(AREA_CT(S666,U666,I666),2))</f>
        <v/>
      </c>
      <c r="AF666" s="76" t="str" cm="1">
        <f t="array" ref="AF666">IF(A666="","",ROUND(AREA_VT(T666,U666,I666,P666),2))</f>
        <v/>
      </c>
      <c r="AG666" s="96" t="str" cm="1">
        <f t="array" ref="AG666">IF(A666="","",IF(INDEX(Table_Methods!A:F,MATCH(G666,Table_Methods!B:B,0),1)&lt;&gt;"BKFL1","",MAX(0,ROUND(BKFL1_CEB(AC666,AE666,AH666,F666,F666,J666),1))))</f>
        <v/>
      </c>
      <c r="AH666" s="96" t="str" cm="1">
        <f t="array" ref="AH666">IF(A666="","",IF(INDEX(Table_Methods!A:F,MATCH(G666,Table_Methods!B:B,0),1)&lt;&gt;"BKFL1","",MAX(0,ROUND(BKFL1_STR_NRK(AC666,AE666,K666,V666,W666),1))))</f>
        <v/>
      </c>
      <c r="AI666" s="96" t="str" cm="1">
        <f t="array" ref="AI666">IF(A666="","",IF(INDEX(Table_Methods!A:F,MATCH(G666,Table_Methods!B:B,0),1)&lt;&gt;"BKFL1","",MAX(0,ROUND(BKFL1_STR_RCK(AB666,F666),1))))</f>
        <v/>
      </c>
      <c r="AJ666" s="96" t="str" cm="1">
        <f t="array" ref="AJ666">IF(A666="","",IF(INDEX(Table_Methods!A:F,MATCH(G666,Table_Methods!B:B,0),1)&lt;&gt;"BKFL2","",MAX(0,ROUND(BKFL2_CEB(AC666,AD666,AK666,F666,F666,J666),1))))</f>
        <v/>
      </c>
      <c r="AK666" s="96" t="str" cm="1">
        <f t="array" ref="AK666">IF(A666="","",IF(INDEX(Table_Methods!A:F,MATCH(G666,Table_Methods!B:B,0),1)&lt;&gt;"BKFL2","",MAX(0,ROUND(BKFL2_STR_NRK(AC666,AD666,K666,V666,X666),1))))</f>
        <v/>
      </c>
      <c r="AL666" s="96" t="str" cm="1">
        <f t="array" ref="AL666">IF(A666="","",IF(INDEX(Table_Methods!A:F,MATCH(G666,Table_Methods!B:B,0),1)&lt;&gt;"BKFL2","",MAX(0,ROUND(BKFL2_STR_RCK(AB666,F666),1))))</f>
        <v/>
      </c>
      <c r="AM666" s="96" t="str" cm="1">
        <f t="array" ref="AM666">IF(A666="","",IF(INDEX(Table_Methods!A:F,MATCH(G666,Table_Methods!B:B,0),1)&lt;&gt;"BKFL3","",MAX(0,ROUND(BKFL3_STR(AC666+AE666,K666),1))))</f>
        <v/>
      </c>
      <c r="AN666" s="96" t="str" cm="1">
        <f t="array" ref="AN666">IF(A666="","",IF(INDEX(Table_Methods!A:F,MATCH(G666,Table_Methods!B:B,0),1)&lt;&gt;"BKFL6","",MAX(0,ROUND(BKFL6_CEB(AC666,AE666,AO666,F666,F666,J666),1))))</f>
        <v/>
      </c>
      <c r="AO666" s="97" t="str" cm="1">
        <f t="array" ref="AO666">IF(A666="","",IF(INDEX(Table_Methods!A:F,MATCH(G666,Table_Methods!B:B,0),1)&lt;&gt;"BKFL6","",MAX(0,ROUND(BKFL6_STR_NRK(AC666,K666,V666),1))))</f>
        <v/>
      </c>
      <c r="AP666" s="96" t="str" cm="1">
        <f t="array" ref="AP666">IF(A666="","",IF(INDEX(Table_Methods!A:F,MATCH(G666,Table_Methods!B:B,0),1)&lt;&gt;"BKFL6","",MAX(0,ROUND(BKFL6_STR_RCK(AB666,F666),1))))</f>
        <v/>
      </c>
      <c r="AQ666" s="97" t="str" cm="1">
        <f t="array" ref="AQ666">IF(A666="","",IF(INDEX(Table_Methods!A:F,MATCH(G666,Table_Methods!B:B,0),1)&lt;&gt;"BKFL7","",MAX(0,ROUND(BKFL7_CEB(AC666,AD666,AR666,F666,F666,J666),1))))</f>
        <v/>
      </c>
      <c r="AR666" s="96" t="str" cm="1">
        <f t="array" ref="AR666">IF(A666="","",IF(INDEX(Table_Methods!A:F,MATCH(G666,Table_Methods!B:B,0),1)&lt;&gt;"BKFL7","",MAX(0,ROUND(BKFL7_STR_NRK(AC666,K666,V666),1))))</f>
        <v/>
      </c>
      <c r="AS666" s="96" t="str" cm="1">
        <f t="array" ref="AS666">IF(A666="","",IF(INDEX(Table_Methods!A:F,MATCH(G666,Table_Methods!B:B,0),1)&lt;&gt;"BKFL7","",MAX(0,ROUND(BKFL7_STR_RCK(AB666,F666),1))))</f>
        <v/>
      </c>
      <c r="AT666" s="97" t="str" cm="1">
        <f t="array" ref="AT666">IF(A666="","",IF(INDEX(Table_Methods!A:F,MATCH(G666,Table_Methods!B:B,0),1)&lt;&gt;"BKFL8","",MAX(0,ROUND(BKFL8_CEB(AF666,Z666,AA666),1))))</f>
        <v/>
      </c>
      <c r="AU666" s="96" t="str" cm="1">
        <f t="array" ref="AU666">IF(A666="","",IF(INDEX(Table_Methods!A:F,MATCH(G666,Table_Methods!B:B,0),1)&lt;&gt;"BKFL8","",MAX(0,ROUND(BKFL8_STR_NRK(AC666,AD666,X666,Y666,Z666),1))))</f>
        <v/>
      </c>
      <c r="AV666" s="96" t="str" cm="1">
        <f t="array" ref="AV666">IF(A666="","",IF(INDEX(Table_Methods!A:F,MATCH(G666,Table_Methods!B:B,0),1)&lt;&gt;"BKFL8","",MAX(0,ROUND(BKFL8_STR_RCK(AB666,X666),1))))</f>
        <v/>
      </c>
      <c r="AW666" s="96" t="str" cm="1">
        <f t="array" ref="AW666">IF(A666="","",IF(INDEX(Table_Methods!A:F,MATCH(G666,Table_Methods!B:B,0),1)&lt;&gt;"BKFL9","",MAX(0,ROUND(BKFL9_STR_NRK(AC666,AD666,X666,Y666,Z666),1))))</f>
        <v/>
      </c>
      <c r="AX666" s="96" t="str" cm="1">
        <f t="array" ref="AX666">IF(A666="","",IF(INDEX(Table_Methods!A:F,MATCH(G666,Table_Methods!B:B,0),1)&lt;&gt;"BKFL9","",MAX(0,ROUND(BKFL9_STR_RCK(AB666,X666),1))))</f>
        <v/>
      </c>
    </row>
    <row r="667" spans="1:50" x14ac:dyDescent="0.25">
      <c r="A667" s="82" t="str">
        <f>IF(Input!A667="","",Input!A667)</f>
        <v/>
      </c>
      <c r="B667" s="82" t="str">
        <f>IF(Input!B667="","",Input!B667)</f>
        <v/>
      </c>
      <c r="C667" s="82" t="str">
        <f>IF(Input!D667="","",Input!D667)</f>
        <v/>
      </c>
      <c r="D667" s="82" t="str">
        <f>IF(Input!E667="","",Input!E667)</f>
        <v/>
      </c>
      <c r="E667" s="82" t="str">
        <f>IF(Input!F667="","",Input!F667)</f>
        <v/>
      </c>
      <c r="F667" s="82" t="str">
        <f>IF(Input!G667="","",Input!G667)</f>
        <v/>
      </c>
      <c r="G667" s="83" t="str">
        <f>IF(Input!H667="","",Input!H667)</f>
        <v/>
      </c>
      <c r="H667" s="82" t="str">
        <f>IF(Input!I667="","",Input!I667)</f>
        <v/>
      </c>
      <c r="I667" s="82" t="str">
        <f>IF(Input!J667="","",Input!J667)</f>
        <v/>
      </c>
      <c r="J667" s="82" t="str">
        <f>IF(Input!K667="","",Input!K667)</f>
        <v/>
      </c>
      <c r="K667" s="82" t="str">
        <f>IF(Input!L667="","",Input!L667)</f>
        <v/>
      </c>
      <c r="L667" s="70" t="str">
        <f>IF(B667="","",IF(B667="Box",4,IF(AND(Project!$B$12&gt;0,ISNUMBER(Project!$B$12)),Project!$B$12,12)))</f>
        <v/>
      </c>
      <c r="M667" s="66" t="str">
        <f t="shared" si="70"/>
        <v/>
      </c>
      <c r="N667" s="66" t="str">
        <f t="shared" si="71"/>
        <v/>
      </c>
      <c r="O667" s="67" t="str" cm="1">
        <f t="array" ref="O667">IF(A667="","",ROUND(IF(B667="Circular",Circular(M667),IF(B667="Box",Box(M667,N667),Elliptical(M667,N667))),3))</f>
        <v/>
      </c>
      <c r="P667" s="66" t="str">
        <f t="shared" si="72"/>
        <v/>
      </c>
      <c r="Q667" s="66" t="str" cm="1">
        <f t="array" ref="Q667">IF(M667="","",ROUND(W(M667),2))</f>
        <v/>
      </c>
      <c r="R667" s="66" t="str" cm="1">
        <f t="array" ref="R667">IF(M667="","",ROUND(Wb(Q667,M667),2))</f>
        <v/>
      </c>
      <c r="S667" s="66" t="str" cm="1">
        <f t="array" ref="S667">IF(R667="","",ROUND(K(R667,N667,L667),2))</f>
        <v/>
      </c>
      <c r="T667" s="66" t="str" cm="1">
        <f t="array" ref="T667">IF(S667="","",ROUND(K_3(S667,P667,L667),2))</f>
        <v/>
      </c>
      <c r="U667" s="66" t="str" cm="1">
        <f t="array" ref="U667">IF(S667="","",ROUND(Wt(I667,S667,L667),2))</f>
        <v/>
      </c>
      <c r="V667" s="92" t="str" cm="1">
        <f t="array" ref="V667">IF(A667="","",MAX(ROUND(L_B2(K667,N667),2),0))</f>
        <v/>
      </c>
      <c r="W667" s="92" t="str" cm="1">
        <f t="array" ref="W667">IF(A667="","",MAX(ROUND(L_Tc(K667,I667,N667),2),0))</f>
        <v/>
      </c>
      <c r="X667" s="92" t="str" cm="1">
        <f t="array" ref="X667">IF(N667="","",ROUND(L_Vc(K667,P667,N667),2))</f>
        <v/>
      </c>
      <c r="Y667" s="92" t="str">
        <f t="shared" si="73"/>
        <v/>
      </c>
      <c r="Z667" s="92" t="str">
        <f t="shared" si="74"/>
        <v/>
      </c>
      <c r="AA667" s="92" t="str">
        <f t="shared" si="75"/>
        <v/>
      </c>
      <c r="AB667" s="76" t="str" cm="1">
        <f t="array" ref="AB667">IF(A667="","",AREA_F(IF(RIGHT(G667,4)="ment",P667,I667),R667))</f>
        <v/>
      </c>
      <c r="AC667" s="76" t="str" cm="1">
        <f t="array" ref="AC667">IF(A667="","",ROUND(AREA_BC(R667,S667,N667,O667),2))</f>
        <v/>
      </c>
      <c r="AD667" s="76" t="str">
        <f t="shared" si="76"/>
        <v/>
      </c>
      <c r="AE667" s="76" t="str" cm="1">
        <f t="array" ref="AE667">IF(A667="","",ROUND(AREA_CT(S667,U667,I667),2))</f>
        <v/>
      </c>
      <c r="AF667" s="76" t="str" cm="1">
        <f t="array" ref="AF667">IF(A667="","",ROUND(AREA_VT(T667,U667,I667,P667),2))</f>
        <v/>
      </c>
      <c r="AG667" s="96" t="str" cm="1">
        <f t="array" ref="AG667">IF(A667="","",IF(INDEX(Table_Methods!A:F,MATCH(G667,Table_Methods!B:B,0),1)&lt;&gt;"BKFL1","",MAX(0,ROUND(BKFL1_CEB(AC667,AE667,AH667,F667,F667,J667),1))))</f>
        <v/>
      </c>
      <c r="AH667" s="96" t="str" cm="1">
        <f t="array" ref="AH667">IF(A667="","",IF(INDEX(Table_Methods!A:F,MATCH(G667,Table_Methods!B:B,0),1)&lt;&gt;"BKFL1","",MAX(0,ROUND(BKFL1_STR_NRK(AC667,AE667,K667,V667,W667),1))))</f>
        <v/>
      </c>
      <c r="AI667" s="96" t="str" cm="1">
        <f t="array" ref="AI667">IF(A667="","",IF(INDEX(Table_Methods!A:F,MATCH(G667,Table_Methods!B:B,0),1)&lt;&gt;"BKFL1","",MAX(0,ROUND(BKFL1_STR_RCK(AB667,F667),1))))</f>
        <v/>
      </c>
      <c r="AJ667" s="96" t="str" cm="1">
        <f t="array" ref="AJ667">IF(A667="","",IF(INDEX(Table_Methods!A:F,MATCH(G667,Table_Methods!B:B,0),1)&lt;&gt;"BKFL2","",MAX(0,ROUND(BKFL2_CEB(AC667,AD667,AK667,F667,F667,J667),1))))</f>
        <v/>
      </c>
      <c r="AK667" s="96" t="str" cm="1">
        <f t="array" ref="AK667">IF(A667="","",IF(INDEX(Table_Methods!A:F,MATCH(G667,Table_Methods!B:B,0),1)&lt;&gt;"BKFL2","",MAX(0,ROUND(BKFL2_STR_NRK(AC667,AD667,K667,V667,X667),1))))</f>
        <v/>
      </c>
      <c r="AL667" s="96" t="str" cm="1">
        <f t="array" ref="AL667">IF(A667="","",IF(INDEX(Table_Methods!A:F,MATCH(G667,Table_Methods!B:B,0),1)&lt;&gt;"BKFL2","",MAX(0,ROUND(BKFL2_STR_RCK(AB667,F667),1))))</f>
        <v/>
      </c>
      <c r="AM667" s="96" t="str" cm="1">
        <f t="array" ref="AM667">IF(A667="","",IF(INDEX(Table_Methods!A:F,MATCH(G667,Table_Methods!B:B,0),1)&lt;&gt;"BKFL3","",MAX(0,ROUND(BKFL3_STR(AC667+AE667,K667),1))))</f>
        <v/>
      </c>
      <c r="AN667" s="96" t="str" cm="1">
        <f t="array" ref="AN667">IF(A667="","",IF(INDEX(Table_Methods!A:F,MATCH(G667,Table_Methods!B:B,0),1)&lt;&gt;"BKFL6","",MAX(0,ROUND(BKFL6_CEB(AC667,AE667,AO667,F667,F667,J667),1))))</f>
        <v/>
      </c>
      <c r="AO667" s="97" t="str" cm="1">
        <f t="array" ref="AO667">IF(A667="","",IF(INDEX(Table_Methods!A:F,MATCH(G667,Table_Methods!B:B,0),1)&lt;&gt;"BKFL6","",MAX(0,ROUND(BKFL6_STR_NRK(AC667,K667,V667),1))))</f>
        <v/>
      </c>
      <c r="AP667" s="96" t="str" cm="1">
        <f t="array" ref="AP667">IF(A667="","",IF(INDEX(Table_Methods!A:F,MATCH(G667,Table_Methods!B:B,0),1)&lt;&gt;"BKFL6","",MAX(0,ROUND(BKFL6_STR_RCK(AB667,F667),1))))</f>
        <v/>
      </c>
      <c r="AQ667" s="97" t="str" cm="1">
        <f t="array" ref="AQ667">IF(A667="","",IF(INDEX(Table_Methods!A:F,MATCH(G667,Table_Methods!B:B,0),1)&lt;&gt;"BKFL7","",MAX(0,ROUND(BKFL7_CEB(AC667,AD667,AR667,F667,F667,J667),1))))</f>
        <v/>
      </c>
      <c r="AR667" s="96" t="str" cm="1">
        <f t="array" ref="AR667">IF(A667="","",IF(INDEX(Table_Methods!A:F,MATCH(G667,Table_Methods!B:B,0),1)&lt;&gt;"BKFL7","",MAX(0,ROUND(BKFL7_STR_NRK(AC667,K667,V667),1))))</f>
        <v/>
      </c>
      <c r="AS667" s="96" t="str" cm="1">
        <f t="array" ref="AS667">IF(A667="","",IF(INDEX(Table_Methods!A:F,MATCH(G667,Table_Methods!B:B,0),1)&lt;&gt;"BKFL7","",MAX(0,ROUND(BKFL7_STR_RCK(AB667,F667),1))))</f>
        <v/>
      </c>
      <c r="AT667" s="97" t="str" cm="1">
        <f t="array" ref="AT667">IF(A667="","",IF(INDEX(Table_Methods!A:F,MATCH(G667,Table_Methods!B:B,0),1)&lt;&gt;"BKFL8","",MAX(0,ROUND(BKFL8_CEB(AF667,Z667,AA667),1))))</f>
        <v/>
      </c>
      <c r="AU667" s="96" t="str" cm="1">
        <f t="array" ref="AU667">IF(A667="","",IF(INDEX(Table_Methods!A:F,MATCH(G667,Table_Methods!B:B,0),1)&lt;&gt;"BKFL8","",MAX(0,ROUND(BKFL8_STR_NRK(AC667,AD667,X667,Y667,Z667),1))))</f>
        <v/>
      </c>
      <c r="AV667" s="96" t="str" cm="1">
        <f t="array" ref="AV667">IF(A667="","",IF(INDEX(Table_Methods!A:F,MATCH(G667,Table_Methods!B:B,0),1)&lt;&gt;"BKFL8","",MAX(0,ROUND(BKFL8_STR_RCK(AB667,X667),1))))</f>
        <v/>
      </c>
      <c r="AW667" s="96" t="str" cm="1">
        <f t="array" ref="AW667">IF(A667="","",IF(INDEX(Table_Methods!A:F,MATCH(G667,Table_Methods!B:B,0),1)&lt;&gt;"BKFL9","",MAX(0,ROUND(BKFL9_STR_NRK(AC667,AD667,X667,Y667,Z667),1))))</f>
        <v/>
      </c>
      <c r="AX667" s="96" t="str" cm="1">
        <f t="array" ref="AX667">IF(A667="","",IF(INDEX(Table_Methods!A:F,MATCH(G667,Table_Methods!B:B,0),1)&lt;&gt;"BKFL9","",MAX(0,ROUND(BKFL9_STR_RCK(AB667,X667),1))))</f>
        <v/>
      </c>
    </row>
    <row r="668" spans="1:50" x14ac:dyDescent="0.25">
      <c r="A668" s="82" t="str">
        <f>IF(Input!A668="","",Input!A668)</f>
        <v/>
      </c>
      <c r="B668" s="82" t="str">
        <f>IF(Input!B668="","",Input!B668)</f>
        <v/>
      </c>
      <c r="C668" s="82" t="str">
        <f>IF(Input!D668="","",Input!D668)</f>
        <v/>
      </c>
      <c r="D668" s="82" t="str">
        <f>IF(Input!E668="","",Input!E668)</f>
        <v/>
      </c>
      <c r="E668" s="82" t="str">
        <f>IF(Input!F668="","",Input!F668)</f>
        <v/>
      </c>
      <c r="F668" s="82" t="str">
        <f>IF(Input!G668="","",Input!G668)</f>
        <v/>
      </c>
      <c r="G668" s="83" t="str">
        <f>IF(Input!H668="","",Input!H668)</f>
        <v/>
      </c>
      <c r="H668" s="82" t="str">
        <f>IF(Input!I668="","",Input!I668)</f>
        <v/>
      </c>
      <c r="I668" s="82" t="str">
        <f>IF(Input!J668="","",Input!J668)</f>
        <v/>
      </c>
      <c r="J668" s="82" t="str">
        <f>IF(Input!K668="","",Input!K668)</f>
        <v/>
      </c>
      <c r="K668" s="82" t="str">
        <f>IF(Input!L668="","",Input!L668)</f>
        <v/>
      </c>
      <c r="L668" s="70" t="str">
        <f>IF(B668="","",IF(B668="Box",4,IF(AND(Project!$B$12&gt;0,ISNUMBER(Project!$B$12)),Project!$B$12,12)))</f>
        <v/>
      </c>
      <c r="M668" s="66" t="str">
        <f t="shared" si="70"/>
        <v/>
      </c>
      <c r="N668" s="66" t="str">
        <f t="shared" si="71"/>
        <v/>
      </c>
      <c r="O668" s="67" t="str" cm="1">
        <f t="array" ref="O668">IF(A668="","",ROUND(IF(B668="Circular",Circular(M668),IF(B668="Box",Box(M668,N668),Elliptical(M668,N668))),3))</f>
        <v/>
      </c>
      <c r="P668" s="66" t="str">
        <f t="shared" si="72"/>
        <v/>
      </c>
      <c r="Q668" s="66" t="str" cm="1">
        <f t="array" ref="Q668">IF(M668="","",ROUND(W(M668),2))</f>
        <v/>
      </c>
      <c r="R668" s="66" t="str" cm="1">
        <f t="array" ref="R668">IF(M668="","",ROUND(Wb(Q668,M668),2))</f>
        <v/>
      </c>
      <c r="S668" s="66" t="str" cm="1">
        <f t="array" ref="S668">IF(R668="","",ROUND(K(R668,N668,L668),2))</f>
        <v/>
      </c>
      <c r="T668" s="66" t="str" cm="1">
        <f t="array" ref="T668">IF(S668="","",ROUND(K_3(S668,P668,L668),2))</f>
        <v/>
      </c>
      <c r="U668" s="66" t="str" cm="1">
        <f t="array" ref="U668">IF(S668="","",ROUND(Wt(I668,S668,L668),2))</f>
        <v/>
      </c>
      <c r="V668" s="92" t="str" cm="1">
        <f t="array" ref="V668">IF(A668="","",MAX(ROUND(L_B2(K668,N668),2),0))</f>
        <v/>
      </c>
      <c r="W668" s="92" t="str" cm="1">
        <f t="array" ref="W668">IF(A668="","",MAX(ROUND(L_Tc(K668,I668,N668),2),0))</f>
        <v/>
      </c>
      <c r="X668" s="92" t="str" cm="1">
        <f t="array" ref="X668">IF(N668="","",ROUND(L_Vc(K668,P668,N668),2))</f>
        <v/>
      </c>
      <c r="Y668" s="92" t="str">
        <f t="shared" si="73"/>
        <v/>
      </c>
      <c r="Z668" s="92" t="str">
        <f t="shared" si="74"/>
        <v/>
      </c>
      <c r="AA668" s="92" t="str">
        <f t="shared" si="75"/>
        <v/>
      </c>
      <c r="AB668" s="76" t="str" cm="1">
        <f t="array" ref="AB668">IF(A668="","",AREA_F(IF(RIGHT(G668,4)="ment",P668,I668),R668))</f>
        <v/>
      </c>
      <c r="AC668" s="76" t="str" cm="1">
        <f t="array" ref="AC668">IF(A668="","",ROUND(AREA_BC(R668,S668,N668,O668),2))</f>
        <v/>
      </c>
      <c r="AD668" s="76" t="str">
        <f t="shared" si="76"/>
        <v/>
      </c>
      <c r="AE668" s="76" t="str" cm="1">
        <f t="array" ref="AE668">IF(A668="","",ROUND(AREA_CT(S668,U668,I668),2))</f>
        <v/>
      </c>
      <c r="AF668" s="76" t="str" cm="1">
        <f t="array" ref="AF668">IF(A668="","",ROUND(AREA_VT(T668,U668,I668,P668),2))</f>
        <v/>
      </c>
      <c r="AG668" s="96" t="str" cm="1">
        <f t="array" ref="AG668">IF(A668="","",IF(INDEX(Table_Methods!A:F,MATCH(G668,Table_Methods!B:B,0),1)&lt;&gt;"BKFL1","",MAX(0,ROUND(BKFL1_CEB(AC668,AE668,AH668,F668,F668,J668),1))))</f>
        <v/>
      </c>
      <c r="AH668" s="96" t="str" cm="1">
        <f t="array" ref="AH668">IF(A668="","",IF(INDEX(Table_Methods!A:F,MATCH(G668,Table_Methods!B:B,0),1)&lt;&gt;"BKFL1","",MAX(0,ROUND(BKFL1_STR_NRK(AC668,AE668,K668,V668,W668),1))))</f>
        <v/>
      </c>
      <c r="AI668" s="96" t="str" cm="1">
        <f t="array" ref="AI668">IF(A668="","",IF(INDEX(Table_Methods!A:F,MATCH(G668,Table_Methods!B:B,0),1)&lt;&gt;"BKFL1","",MAX(0,ROUND(BKFL1_STR_RCK(AB668,F668),1))))</f>
        <v/>
      </c>
      <c r="AJ668" s="96" t="str" cm="1">
        <f t="array" ref="AJ668">IF(A668="","",IF(INDEX(Table_Methods!A:F,MATCH(G668,Table_Methods!B:B,0),1)&lt;&gt;"BKFL2","",MAX(0,ROUND(BKFL2_CEB(AC668,AD668,AK668,F668,F668,J668),1))))</f>
        <v/>
      </c>
      <c r="AK668" s="96" t="str" cm="1">
        <f t="array" ref="AK668">IF(A668="","",IF(INDEX(Table_Methods!A:F,MATCH(G668,Table_Methods!B:B,0),1)&lt;&gt;"BKFL2","",MAX(0,ROUND(BKFL2_STR_NRK(AC668,AD668,K668,V668,X668),1))))</f>
        <v/>
      </c>
      <c r="AL668" s="96" t="str" cm="1">
        <f t="array" ref="AL668">IF(A668="","",IF(INDEX(Table_Methods!A:F,MATCH(G668,Table_Methods!B:B,0),1)&lt;&gt;"BKFL2","",MAX(0,ROUND(BKFL2_STR_RCK(AB668,F668),1))))</f>
        <v/>
      </c>
      <c r="AM668" s="96" t="str" cm="1">
        <f t="array" ref="AM668">IF(A668="","",IF(INDEX(Table_Methods!A:F,MATCH(G668,Table_Methods!B:B,0),1)&lt;&gt;"BKFL3","",MAX(0,ROUND(BKFL3_STR(AC668+AE668,K668),1))))</f>
        <v/>
      </c>
      <c r="AN668" s="96" t="str" cm="1">
        <f t="array" ref="AN668">IF(A668="","",IF(INDEX(Table_Methods!A:F,MATCH(G668,Table_Methods!B:B,0),1)&lt;&gt;"BKFL6","",MAX(0,ROUND(BKFL6_CEB(AC668,AE668,AO668,F668,F668,J668),1))))</f>
        <v/>
      </c>
      <c r="AO668" s="97" t="str" cm="1">
        <f t="array" ref="AO668">IF(A668="","",IF(INDEX(Table_Methods!A:F,MATCH(G668,Table_Methods!B:B,0),1)&lt;&gt;"BKFL6","",MAX(0,ROUND(BKFL6_STR_NRK(AC668,K668,V668),1))))</f>
        <v/>
      </c>
      <c r="AP668" s="96" t="str" cm="1">
        <f t="array" ref="AP668">IF(A668="","",IF(INDEX(Table_Methods!A:F,MATCH(G668,Table_Methods!B:B,0),1)&lt;&gt;"BKFL6","",MAX(0,ROUND(BKFL6_STR_RCK(AB668,F668),1))))</f>
        <v/>
      </c>
      <c r="AQ668" s="97" t="str" cm="1">
        <f t="array" ref="AQ668">IF(A668="","",IF(INDEX(Table_Methods!A:F,MATCH(G668,Table_Methods!B:B,0),1)&lt;&gt;"BKFL7","",MAX(0,ROUND(BKFL7_CEB(AC668,AD668,AR668,F668,F668,J668),1))))</f>
        <v/>
      </c>
      <c r="AR668" s="96" t="str" cm="1">
        <f t="array" ref="AR668">IF(A668="","",IF(INDEX(Table_Methods!A:F,MATCH(G668,Table_Methods!B:B,0),1)&lt;&gt;"BKFL7","",MAX(0,ROUND(BKFL7_STR_NRK(AC668,K668,V668),1))))</f>
        <v/>
      </c>
      <c r="AS668" s="96" t="str" cm="1">
        <f t="array" ref="AS668">IF(A668="","",IF(INDEX(Table_Methods!A:F,MATCH(G668,Table_Methods!B:B,0),1)&lt;&gt;"BKFL7","",MAX(0,ROUND(BKFL7_STR_RCK(AB668,F668),1))))</f>
        <v/>
      </c>
      <c r="AT668" s="97" t="str" cm="1">
        <f t="array" ref="AT668">IF(A668="","",IF(INDEX(Table_Methods!A:F,MATCH(G668,Table_Methods!B:B,0),1)&lt;&gt;"BKFL8","",MAX(0,ROUND(BKFL8_CEB(AF668,Z668,AA668),1))))</f>
        <v/>
      </c>
      <c r="AU668" s="96" t="str" cm="1">
        <f t="array" ref="AU668">IF(A668="","",IF(INDEX(Table_Methods!A:F,MATCH(G668,Table_Methods!B:B,0),1)&lt;&gt;"BKFL8","",MAX(0,ROUND(BKFL8_STR_NRK(AC668,AD668,X668,Y668,Z668),1))))</f>
        <v/>
      </c>
      <c r="AV668" s="96" t="str" cm="1">
        <f t="array" ref="AV668">IF(A668="","",IF(INDEX(Table_Methods!A:F,MATCH(G668,Table_Methods!B:B,0),1)&lt;&gt;"BKFL8","",MAX(0,ROUND(BKFL8_STR_RCK(AB668,X668),1))))</f>
        <v/>
      </c>
      <c r="AW668" s="96" t="str" cm="1">
        <f t="array" ref="AW668">IF(A668="","",IF(INDEX(Table_Methods!A:F,MATCH(G668,Table_Methods!B:B,0),1)&lt;&gt;"BKFL9","",MAX(0,ROUND(BKFL9_STR_NRK(AC668,AD668,X668,Y668,Z668),1))))</f>
        <v/>
      </c>
      <c r="AX668" s="96" t="str" cm="1">
        <f t="array" ref="AX668">IF(A668="","",IF(INDEX(Table_Methods!A:F,MATCH(G668,Table_Methods!B:B,0),1)&lt;&gt;"BKFL9","",MAX(0,ROUND(BKFL9_STR_RCK(AB668,X668),1))))</f>
        <v/>
      </c>
    </row>
    <row r="669" spans="1:50" x14ac:dyDescent="0.25">
      <c r="A669" s="82" t="str">
        <f>IF(Input!A669="","",Input!A669)</f>
        <v/>
      </c>
      <c r="B669" s="82" t="str">
        <f>IF(Input!B669="","",Input!B669)</f>
        <v/>
      </c>
      <c r="C669" s="82" t="str">
        <f>IF(Input!D669="","",Input!D669)</f>
        <v/>
      </c>
      <c r="D669" s="82" t="str">
        <f>IF(Input!E669="","",Input!E669)</f>
        <v/>
      </c>
      <c r="E669" s="82" t="str">
        <f>IF(Input!F669="","",Input!F669)</f>
        <v/>
      </c>
      <c r="F669" s="82" t="str">
        <f>IF(Input!G669="","",Input!G669)</f>
        <v/>
      </c>
      <c r="G669" s="83" t="str">
        <f>IF(Input!H669="","",Input!H669)</f>
        <v/>
      </c>
      <c r="H669" s="82" t="str">
        <f>IF(Input!I669="","",Input!I669)</f>
        <v/>
      </c>
      <c r="I669" s="82" t="str">
        <f>IF(Input!J669="","",Input!J669)</f>
        <v/>
      </c>
      <c r="J669" s="82" t="str">
        <f>IF(Input!K669="","",Input!K669)</f>
        <v/>
      </c>
      <c r="K669" s="82" t="str">
        <f>IF(Input!L669="","",Input!L669)</f>
        <v/>
      </c>
      <c r="L669" s="70" t="str">
        <f>IF(B669="","",IF(B669="Box",4,IF(AND(Project!$B$12&gt;0,ISNUMBER(Project!$B$12)),Project!$B$12,12)))</f>
        <v/>
      </c>
      <c r="M669" s="66" t="str">
        <f t="shared" si="70"/>
        <v/>
      </c>
      <c r="N669" s="66" t="str">
        <f t="shared" si="71"/>
        <v/>
      </c>
      <c r="O669" s="67" t="str" cm="1">
        <f t="array" ref="O669">IF(A669="","",ROUND(IF(B669="Circular",Circular(M669),IF(B669="Box",Box(M669,N669),Elliptical(M669,N669))),3))</f>
        <v/>
      </c>
      <c r="P669" s="66" t="str">
        <f t="shared" si="72"/>
        <v/>
      </c>
      <c r="Q669" s="66" t="str" cm="1">
        <f t="array" ref="Q669">IF(M669="","",ROUND(W(M669),2))</f>
        <v/>
      </c>
      <c r="R669" s="66" t="str" cm="1">
        <f t="array" ref="R669">IF(M669="","",ROUND(Wb(Q669,M669),2))</f>
        <v/>
      </c>
      <c r="S669" s="66" t="str" cm="1">
        <f t="array" ref="S669">IF(R669="","",ROUND(K(R669,N669,L669),2))</f>
        <v/>
      </c>
      <c r="T669" s="66" t="str" cm="1">
        <f t="array" ref="T669">IF(S669="","",ROUND(K_3(S669,P669,L669),2))</f>
        <v/>
      </c>
      <c r="U669" s="66" t="str" cm="1">
        <f t="array" ref="U669">IF(S669="","",ROUND(Wt(I669,S669,L669),2))</f>
        <v/>
      </c>
      <c r="V669" s="92" t="str" cm="1">
        <f t="array" ref="V669">IF(A669="","",MAX(ROUND(L_B2(K669,N669),2),0))</f>
        <v/>
      </c>
      <c r="W669" s="92" t="str" cm="1">
        <f t="array" ref="W669">IF(A669="","",MAX(ROUND(L_Tc(K669,I669,N669),2),0))</f>
        <v/>
      </c>
      <c r="X669" s="92" t="str" cm="1">
        <f t="array" ref="X669">IF(N669="","",ROUND(L_Vc(K669,P669,N669),2))</f>
        <v/>
      </c>
      <c r="Y669" s="92" t="str">
        <f t="shared" si="73"/>
        <v/>
      </c>
      <c r="Z669" s="92" t="str">
        <f t="shared" si="74"/>
        <v/>
      </c>
      <c r="AA669" s="92" t="str">
        <f t="shared" si="75"/>
        <v/>
      </c>
      <c r="AB669" s="76" t="str" cm="1">
        <f t="array" ref="AB669">IF(A669="","",AREA_F(IF(RIGHT(G669,4)="ment",P669,I669),R669))</f>
        <v/>
      </c>
      <c r="AC669" s="76" t="str" cm="1">
        <f t="array" ref="AC669">IF(A669="","",ROUND(AREA_BC(R669,S669,N669,O669),2))</f>
        <v/>
      </c>
      <c r="AD669" s="76" t="str">
        <f t="shared" si="76"/>
        <v/>
      </c>
      <c r="AE669" s="76" t="str" cm="1">
        <f t="array" ref="AE669">IF(A669="","",ROUND(AREA_CT(S669,U669,I669),2))</f>
        <v/>
      </c>
      <c r="AF669" s="76" t="str" cm="1">
        <f t="array" ref="AF669">IF(A669="","",ROUND(AREA_VT(T669,U669,I669,P669),2))</f>
        <v/>
      </c>
      <c r="AG669" s="96" t="str" cm="1">
        <f t="array" ref="AG669">IF(A669="","",IF(INDEX(Table_Methods!A:F,MATCH(G669,Table_Methods!B:B,0),1)&lt;&gt;"BKFL1","",MAX(0,ROUND(BKFL1_CEB(AC669,AE669,AH669,F669,F669,J669),1))))</f>
        <v/>
      </c>
      <c r="AH669" s="96" t="str" cm="1">
        <f t="array" ref="AH669">IF(A669="","",IF(INDEX(Table_Methods!A:F,MATCH(G669,Table_Methods!B:B,0),1)&lt;&gt;"BKFL1","",MAX(0,ROUND(BKFL1_STR_NRK(AC669,AE669,K669,V669,W669),1))))</f>
        <v/>
      </c>
      <c r="AI669" s="96" t="str" cm="1">
        <f t="array" ref="AI669">IF(A669="","",IF(INDEX(Table_Methods!A:F,MATCH(G669,Table_Methods!B:B,0),1)&lt;&gt;"BKFL1","",MAX(0,ROUND(BKFL1_STR_RCK(AB669,F669),1))))</f>
        <v/>
      </c>
      <c r="AJ669" s="96" t="str" cm="1">
        <f t="array" ref="AJ669">IF(A669="","",IF(INDEX(Table_Methods!A:F,MATCH(G669,Table_Methods!B:B,0),1)&lt;&gt;"BKFL2","",MAX(0,ROUND(BKFL2_CEB(AC669,AD669,AK669,F669,F669,J669),1))))</f>
        <v/>
      </c>
      <c r="AK669" s="96" t="str" cm="1">
        <f t="array" ref="AK669">IF(A669="","",IF(INDEX(Table_Methods!A:F,MATCH(G669,Table_Methods!B:B,0),1)&lt;&gt;"BKFL2","",MAX(0,ROUND(BKFL2_STR_NRK(AC669,AD669,K669,V669,X669),1))))</f>
        <v/>
      </c>
      <c r="AL669" s="96" t="str" cm="1">
        <f t="array" ref="AL669">IF(A669="","",IF(INDEX(Table_Methods!A:F,MATCH(G669,Table_Methods!B:B,0),1)&lt;&gt;"BKFL2","",MAX(0,ROUND(BKFL2_STR_RCK(AB669,F669),1))))</f>
        <v/>
      </c>
      <c r="AM669" s="96" t="str" cm="1">
        <f t="array" ref="AM669">IF(A669="","",IF(INDEX(Table_Methods!A:F,MATCH(G669,Table_Methods!B:B,0),1)&lt;&gt;"BKFL3","",MAX(0,ROUND(BKFL3_STR(AC669+AE669,K669),1))))</f>
        <v/>
      </c>
      <c r="AN669" s="96" t="str" cm="1">
        <f t="array" ref="AN669">IF(A669="","",IF(INDEX(Table_Methods!A:F,MATCH(G669,Table_Methods!B:B,0),1)&lt;&gt;"BKFL6","",MAX(0,ROUND(BKFL6_CEB(AC669,AE669,AO669,F669,F669,J669),1))))</f>
        <v/>
      </c>
      <c r="AO669" s="97" t="str" cm="1">
        <f t="array" ref="AO669">IF(A669="","",IF(INDEX(Table_Methods!A:F,MATCH(G669,Table_Methods!B:B,0),1)&lt;&gt;"BKFL6","",MAX(0,ROUND(BKFL6_STR_NRK(AC669,K669,V669),1))))</f>
        <v/>
      </c>
      <c r="AP669" s="96" t="str" cm="1">
        <f t="array" ref="AP669">IF(A669="","",IF(INDEX(Table_Methods!A:F,MATCH(G669,Table_Methods!B:B,0),1)&lt;&gt;"BKFL6","",MAX(0,ROUND(BKFL6_STR_RCK(AB669,F669),1))))</f>
        <v/>
      </c>
      <c r="AQ669" s="97" t="str" cm="1">
        <f t="array" ref="AQ669">IF(A669="","",IF(INDEX(Table_Methods!A:F,MATCH(G669,Table_Methods!B:B,0),1)&lt;&gt;"BKFL7","",MAX(0,ROUND(BKFL7_CEB(AC669,AD669,AR669,F669,F669,J669),1))))</f>
        <v/>
      </c>
      <c r="AR669" s="96" t="str" cm="1">
        <f t="array" ref="AR669">IF(A669="","",IF(INDEX(Table_Methods!A:F,MATCH(G669,Table_Methods!B:B,0),1)&lt;&gt;"BKFL7","",MAX(0,ROUND(BKFL7_STR_NRK(AC669,K669,V669),1))))</f>
        <v/>
      </c>
      <c r="AS669" s="96" t="str" cm="1">
        <f t="array" ref="AS669">IF(A669="","",IF(INDEX(Table_Methods!A:F,MATCH(G669,Table_Methods!B:B,0),1)&lt;&gt;"BKFL7","",MAX(0,ROUND(BKFL7_STR_RCK(AB669,F669),1))))</f>
        <v/>
      </c>
      <c r="AT669" s="97" t="str" cm="1">
        <f t="array" ref="AT669">IF(A669="","",IF(INDEX(Table_Methods!A:F,MATCH(G669,Table_Methods!B:B,0),1)&lt;&gt;"BKFL8","",MAX(0,ROUND(BKFL8_CEB(AF669,Z669,AA669),1))))</f>
        <v/>
      </c>
      <c r="AU669" s="96" t="str" cm="1">
        <f t="array" ref="AU669">IF(A669="","",IF(INDEX(Table_Methods!A:F,MATCH(G669,Table_Methods!B:B,0),1)&lt;&gt;"BKFL8","",MAX(0,ROUND(BKFL8_STR_NRK(AC669,AD669,X669,Y669,Z669),1))))</f>
        <v/>
      </c>
      <c r="AV669" s="96" t="str" cm="1">
        <f t="array" ref="AV669">IF(A669="","",IF(INDEX(Table_Methods!A:F,MATCH(G669,Table_Methods!B:B,0),1)&lt;&gt;"BKFL8","",MAX(0,ROUND(BKFL8_STR_RCK(AB669,X669),1))))</f>
        <v/>
      </c>
      <c r="AW669" s="96" t="str" cm="1">
        <f t="array" ref="AW669">IF(A669="","",IF(INDEX(Table_Methods!A:F,MATCH(G669,Table_Methods!B:B,0),1)&lt;&gt;"BKFL9","",MAX(0,ROUND(BKFL9_STR_NRK(AC669,AD669,X669,Y669,Z669),1))))</f>
        <v/>
      </c>
      <c r="AX669" s="96" t="str" cm="1">
        <f t="array" ref="AX669">IF(A669="","",IF(INDEX(Table_Methods!A:F,MATCH(G669,Table_Methods!B:B,0),1)&lt;&gt;"BKFL9","",MAX(0,ROUND(BKFL9_STR_RCK(AB669,X669),1))))</f>
        <v/>
      </c>
    </row>
    <row r="670" spans="1:50" x14ac:dyDescent="0.25">
      <c r="A670" s="82" t="str">
        <f>IF(Input!A670="","",Input!A670)</f>
        <v/>
      </c>
      <c r="B670" s="82" t="str">
        <f>IF(Input!B670="","",Input!B670)</f>
        <v/>
      </c>
      <c r="C670" s="82" t="str">
        <f>IF(Input!D670="","",Input!D670)</f>
        <v/>
      </c>
      <c r="D670" s="82" t="str">
        <f>IF(Input!E670="","",Input!E670)</f>
        <v/>
      </c>
      <c r="E670" s="82" t="str">
        <f>IF(Input!F670="","",Input!F670)</f>
        <v/>
      </c>
      <c r="F670" s="82" t="str">
        <f>IF(Input!G670="","",Input!G670)</f>
        <v/>
      </c>
      <c r="G670" s="83" t="str">
        <f>IF(Input!H670="","",Input!H670)</f>
        <v/>
      </c>
      <c r="H670" s="82" t="str">
        <f>IF(Input!I670="","",Input!I670)</f>
        <v/>
      </c>
      <c r="I670" s="82" t="str">
        <f>IF(Input!J670="","",Input!J670)</f>
        <v/>
      </c>
      <c r="J670" s="82" t="str">
        <f>IF(Input!K670="","",Input!K670)</f>
        <v/>
      </c>
      <c r="K670" s="82" t="str">
        <f>IF(Input!L670="","",Input!L670)</f>
        <v/>
      </c>
      <c r="L670" s="70" t="str">
        <f>IF(B670="","",IF(B670="Box",4,IF(AND(Project!$B$12&gt;0,ISNUMBER(Project!$B$12)),Project!$B$12,12)))</f>
        <v/>
      </c>
      <c r="M670" s="66" t="str">
        <f t="shared" si="70"/>
        <v/>
      </c>
      <c r="N670" s="66" t="str">
        <f t="shared" si="71"/>
        <v/>
      </c>
      <c r="O670" s="67" t="str" cm="1">
        <f t="array" ref="O670">IF(A670="","",ROUND(IF(B670="Circular",Circular(M670),IF(B670="Box",Box(M670,N670),Elliptical(M670,N670))),3))</f>
        <v/>
      </c>
      <c r="P670" s="66" t="str">
        <f t="shared" si="72"/>
        <v/>
      </c>
      <c r="Q670" s="66" t="str" cm="1">
        <f t="array" ref="Q670">IF(M670="","",ROUND(W(M670),2))</f>
        <v/>
      </c>
      <c r="R670" s="66" t="str" cm="1">
        <f t="array" ref="R670">IF(M670="","",ROUND(Wb(Q670,M670),2))</f>
        <v/>
      </c>
      <c r="S670" s="66" t="str" cm="1">
        <f t="array" ref="S670">IF(R670="","",ROUND(K(R670,N670,L670),2))</f>
        <v/>
      </c>
      <c r="T670" s="66" t="str" cm="1">
        <f t="array" ref="T670">IF(S670="","",ROUND(K_3(S670,P670,L670),2))</f>
        <v/>
      </c>
      <c r="U670" s="66" t="str" cm="1">
        <f t="array" ref="U670">IF(S670="","",ROUND(Wt(I670,S670,L670),2))</f>
        <v/>
      </c>
      <c r="V670" s="92" t="str" cm="1">
        <f t="array" ref="V670">IF(A670="","",MAX(ROUND(L_B2(K670,N670),2),0))</f>
        <v/>
      </c>
      <c r="W670" s="92" t="str" cm="1">
        <f t="array" ref="W670">IF(A670="","",MAX(ROUND(L_Tc(K670,I670,N670),2),0))</f>
        <v/>
      </c>
      <c r="X670" s="92" t="str" cm="1">
        <f t="array" ref="X670">IF(N670="","",ROUND(L_Vc(K670,P670,N670),2))</f>
        <v/>
      </c>
      <c r="Y670" s="92" t="str">
        <f t="shared" si="73"/>
        <v/>
      </c>
      <c r="Z670" s="92" t="str">
        <f t="shared" si="74"/>
        <v/>
      </c>
      <c r="AA670" s="92" t="str">
        <f t="shared" si="75"/>
        <v/>
      </c>
      <c r="AB670" s="76" t="str" cm="1">
        <f t="array" ref="AB670">IF(A670="","",AREA_F(IF(RIGHT(G670,4)="ment",P670,I670),R670))</f>
        <v/>
      </c>
      <c r="AC670" s="76" t="str" cm="1">
        <f t="array" ref="AC670">IF(A670="","",ROUND(AREA_BC(R670,S670,N670,O670),2))</f>
        <v/>
      </c>
      <c r="AD670" s="76" t="str">
        <f t="shared" si="76"/>
        <v/>
      </c>
      <c r="AE670" s="76" t="str" cm="1">
        <f t="array" ref="AE670">IF(A670="","",ROUND(AREA_CT(S670,U670,I670),2))</f>
        <v/>
      </c>
      <c r="AF670" s="76" t="str" cm="1">
        <f t="array" ref="AF670">IF(A670="","",ROUND(AREA_VT(T670,U670,I670,P670),2))</f>
        <v/>
      </c>
      <c r="AG670" s="96" t="str" cm="1">
        <f t="array" ref="AG670">IF(A670="","",IF(INDEX(Table_Methods!A:F,MATCH(G670,Table_Methods!B:B,0),1)&lt;&gt;"BKFL1","",MAX(0,ROUND(BKFL1_CEB(AC670,AE670,AH670,F670,F670,J670),1))))</f>
        <v/>
      </c>
      <c r="AH670" s="96" t="str" cm="1">
        <f t="array" ref="AH670">IF(A670="","",IF(INDEX(Table_Methods!A:F,MATCH(G670,Table_Methods!B:B,0),1)&lt;&gt;"BKFL1","",MAX(0,ROUND(BKFL1_STR_NRK(AC670,AE670,K670,V670,W670),1))))</f>
        <v/>
      </c>
      <c r="AI670" s="96" t="str" cm="1">
        <f t="array" ref="AI670">IF(A670="","",IF(INDEX(Table_Methods!A:F,MATCH(G670,Table_Methods!B:B,0),1)&lt;&gt;"BKFL1","",MAX(0,ROUND(BKFL1_STR_RCK(AB670,F670),1))))</f>
        <v/>
      </c>
      <c r="AJ670" s="96" t="str" cm="1">
        <f t="array" ref="AJ670">IF(A670="","",IF(INDEX(Table_Methods!A:F,MATCH(G670,Table_Methods!B:B,0),1)&lt;&gt;"BKFL2","",MAX(0,ROUND(BKFL2_CEB(AC670,AD670,AK670,F670,F670,J670),1))))</f>
        <v/>
      </c>
      <c r="AK670" s="96" t="str" cm="1">
        <f t="array" ref="AK670">IF(A670="","",IF(INDEX(Table_Methods!A:F,MATCH(G670,Table_Methods!B:B,0),1)&lt;&gt;"BKFL2","",MAX(0,ROUND(BKFL2_STR_NRK(AC670,AD670,K670,V670,X670),1))))</f>
        <v/>
      </c>
      <c r="AL670" s="96" t="str" cm="1">
        <f t="array" ref="AL670">IF(A670="","",IF(INDEX(Table_Methods!A:F,MATCH(G670,Table_Methods!B:B,0),1)&lt;&gt;"BKFL2","",MAX(0,ROUND(BKFL2_STR_RCK(AB670,F670),1))))</f>
        <v/>
      </c>
      <c r="AM670" s="96" t="str" cm="1">
        <f t="array" ref="AM670">IF(A670="","",IF(INDEX(Table_Methods!A:F,MATCH(G670,Table_Methods!B:B,0),1)&lt;&gt;"BKFL3","",MAX(0,ROUND(BKFL3_STR(AC670+AE670,K670),1))))</f>
        <v/>
      </c>
      <c r="AN670" s="96" t="str" cm="1">
        <f t="array" ref="AN670">IF(A670="","",IF(INDEX(Table_Methods!A:F,MATCH(G670,Table_Methods!B:B,0),1)&lt;&gt;"BKFL6","",MAX(0,ROUND(BKFL6_CEB(AC670,AE670,AO670,F670,F670,J670),1))))</f>
        <v/>
      </c>
      <c r="AO670" s="97" t="str" cm="1">
        <f t="array" ref="AO670">IF(A670="","",IF(INDEX(Table_Methods!A:F,MATCH(G670,Table_Methods!B:B,0),1)&lt;&gt;"BKFL6","",MAX(0,ROUND(BKFL6_STR_NRK(AC670,K670,V670),1))))</f>
        <v/>
      </c>
      <c r="AP670" s="96" t="str" cm="1">
        <f t="array" ref="AP670">IF(A670="","",IF(INDEX(Table_Methods!A:F,MATCH(G670,Table_Methods!B:B,0),1)&lt;&gt;"BKFL6","",MAX(0,ROUND(BKFL6_STR_RCK(AB670,F670),1))))</f>
        <v/>
      </c>
      <c r="AQ670" s="97" t="str" cm="1">
        <f t="array" ref="AQ670">IF(A670="","",IF(INDEX(Table_Methods!A:F,MATCH(G670,Table_Methods!B:B,0),1)&lt;&gt;"BKFL7","",MAX(0,ROUND(BKFL7_CEB(AC670,AD670,AR670,F670,F670,J670),1))))</f>
        <v/>
      </c>
      <c r="AR670" s="96" t="str" cm="1">
        <f t="array" ref="AR670">IF(A670="","",IF(INDEX(Table_Methods!A:F,MATCH(G670,Table_Methods!B:B,0),1)&lt;&gt;"BKFL7","",MAX(0,ROUND(BKFL7_STR_NRK(AC670,K670,V670),1))))</f>
        <v/>
      </c>
      <c r="AS670" s="96" t="str" cm="1">
        <f t="array" ref="AS670">IF(A670="","",IF(INDEX(Table_Methods!A:F,MATCH(G670,Table_Methods!B:B,0),1)&lt;&gt;"BKFL7","",MAX(0,ROUND(BKFL7_STR_RCK(AB670,F670),1))))</f>
        <v/>
      </c>
      <c r="AT670" s="97" t="str" cm="1">
        <f t="array" ref="AT670">IF(A670="","",IF(INDEX(Table_Methods!A:F,MATCH(G670,Table_Methods!B:B,0),1)&lt;&gt;"BKFL8","",MAX(0,ROUND(BKFL8_CEB(AF670,Z670,AA670),1))))</f>
        <v/>
      </c>
      <c r="AU670" s="96" t="str" cm="1">
        <f t="array" ref="AU670">IF(A670="","",IF(INDEX(Table_Methods!A:F,MATCH(G670,Table_Methods!B:B,0),1)&lt;&gt;"BKFL8","",MAX(0,ROUND(BKFL8_STR_NRK(AC670,AD670,X670,Y670,Z670),1))))</f>
        <v/>
      </c>
      <c r="AV670" s="96" t="str" cm="1">
        <f t="array" ref="AV670">IF(A670="","",IF(INDEX(Table_Methods!A:F,MATCH(G670,Table_Methods!B:B,0),1)&lt;&gt;"BKFL8","",MAX(0,ROUND(BKFL8_STR_RCK(AB670,X670),1))))</f>
        <v/>
      </c>
      <c r="AW670" s="96" t="str" cm="1">
        <f t="array" ref="AW670">IF(A670="","",IF(INDEX(Table_Methods!A:F,MATCH(G670,Table_Methods!B:B,0),1)&lt;&gt;"BKFL9","",MAX(0,ROUND(BKFL9_STR_NRK(AC670,AD670,X670,Y670,Z670),1))))</f>
        <v/>
      </c>
      <c r="AX670" s="96" t="str" cm="1">
        <f t="array" ref="AX670">IF(A670="","",IF(INDEX(Table_Methods!A:F,MATCH(G670,Table_Methods!B:B,0),1)&lt;&gt;"BKFL9","",MAX(0,ROUND(BKFL9_STR_RCK(AB670,X670),1))))</f>
        <v/>
      </c>
    </row>
    <row r="671" spans="1:50" x14ac:dyDescent="0.25">
      <c r="A671" s="82" t="str">
        <f>IF(Input!A671="","",Input!A671)</f>
        <v/>
      </c>
      <c r="B671" s="82" t="str">
        <f>IF(Input!B671="","",Input!B671)</f>
        <v/>
      </c>
      <c r="C671" s="82" t="str">
        <f>IF(Input!D671="","",Input!D671)</f>
        <v/>
      </c>
      <c r="D671" s="82" t="str">
        <f>IF(Input!E671="","",Input!E671)</f>
        <v/>
      </c>
      <c r="E671" s="82" t="str">
        <f>IF(Input!F671="","",Input!F671)</f>
        <v/>
      </c>
      <c r="F671" s="82" t="str">
        <f>IF(Input!G671="","",Input!G671)</f>
        <v/>
      </c>
      <c r="G671" s="83" t="str">
        <f>IF(Input!H671="","",Input!H671)</f>
        <v/>
      </c>
      <c r="H671" s="82" t="str">
        <f>IF(Input!I671="","",Input!I671)</f>
        <v/>
      </c>
      <c r="I671" s="82" t="str">
        <f>IF(Input!J671="","",Input!J671)</f>
        <v/>
      </c>
      <c r="J671" s="82" t="str">
        <f>IF(Input!K671="","",Input!K671)</f>
        <v/>
      </c>
      <c r="K671" s="82" t="str">
        <f>IF(Input!L671="","",Input!L671)</f>
        <v/>
      </c>
      <c r="L671" s="70" t="str">
        <f>IF(B671="","",IF(B671="Box",4,IF(AND(Project!$B$12&gt;0,ISNUMBER(Project!$B$12)),Project!$B$12,12)))</f>
        <v/>
      </c>
      <c r="M671" s="66" t="str">
        <f t="shared" si="70"/>
        <v/>
      </c>
      <c r="N671" s="66" t="str">
        <f t="shared" si="71"/>
        <v/>
      </c>
      <c r="O671" s="67" t="str" cm="1">
        <f t="array" ref="O671">IF(A671="","",ROUND(IF(B671="Circular",Circular(M671),IF(B671="Box",Box(M671,N671),Elliptical(M671,N671))),3))</f>
        <v/>
      </c>
      <c r="P671" s="66" t="str">
        <f t="shared" si="72"/>
        <v/>
      </c>
      <c r="Q671" s="66" t="str" cm="1">
        <f t="array" ref="Q671">IF(M671="","",ROUND(W(M671),2))</f>
        <v/>
      </c>
      <c r="R671" s="66" t="str" cm="1">
        <f t="array" ref="R671">IF(M671="","",ROUND(Wb(Q671,M671),2))</f>
        <v/>
      </c>
      <c r="S671" s="66" t="str" cm="1">
        <f t="array" ref="S671">IF(R671="","",ROUND(K(R671,N671,L671),2))</f>
        <v/>
      </c>
      <c r="T671" s="66" t="str" cm="1">
        <f t="array" ref="T671">IF(S671="","",ROUND(K_3(S671,P671,L671),2))</f>
        <v/>
      </c>
      <c r="U671" s="66" t="str" cm="1">
        <f t="array" ref="U671">IF(S671="","",ROUND(Wt(I671,S671,L671),2))</f>
        <v/>
      </c>
      <c r="V671" s="92" t="str" cm="1">
        <f t="array" ref="V671">IF(A671="","",MAX(ROUND(L_B2(K671,N671),2),0))</f>
        <v/>
      </c>
      <c r="W671" s="92" t="str" cm="1">
        <f t="array" ref="W671">IF(A671="","",MAX(ROUND(L_Tc(K671,I671,N671),2),0))</f>
        <v/>
      </c>
      <c r="X671" s="92" t="str" cm="1">
        <f t="array" ref="X671">IF(N671="","",ROUND(L_Vc(K671,P671,N671),2))</f>
        <v/>
      </c>
      <c r="Y671" s="92" t="str">
        <f t="shared" si="73"/>
        <v/>
      </c>
      <c r="Z671" s="92" t="str">
        <f t="shared" si="74"/>
        <v/>
      </c>
      <c r="AA671" s="92" t="str">
        <f t="shared" si="75"/>
        <v/>
      </c>
      <c r="AB671" s="76" t="str" cm="1">
        <f t="array" ref="AB671">IF(A671="","",AREA_F(IF(RIGHT(G671,4)="ment",P671,I671),R671))</f>
        <v/>
      </c>
      <c r="AC671" s="76" t="str" cm="1">
        <f t="array" ref="AC671">IF(A671="","",ROUND(AREA_BC(R671,S671,N671,O671),2))</f>
        <v/>
      </c>
      <c r="AD671" s="76" t="str">
        <f t="shared" si="76"/>
        <v/>
      </c>
      <c r="AE671" s="76" t="str" cm="1">
        <f t="array" ref="AE671">IF(A671="","",ROUND(AREA_CT(S671,U671,I671),2))</f>
        <v/>
      </c>
      <c r="AF671" s="76" t="str" cm="1">
        <f t="array" ref="AF671">IF(A671="","",ROUND(AREA_VT(T671,U671,I671,P671),2))</f>
        <v/>
      </c>
      <c r="AG671" s="96" t="str" cm="1">
        <f t="array" ref="AG671">IF(A671="","",IF(INDEX(Table_Methods!A:F,MATCH(G671,Table_Methods!B:B,0),1)&lt;&gt;"BKFL1","",MAX(0,ROUND(BKFL1_CEB(AC671,AE671,AH671,F671,F671,J671),1))))</f>
        <v/>
      </c>
      <c r="AH671" s="96" t="str" cm="1">
        <f t="array" ref="AH671">IF(A671="","",IF(INDEX(Table_Methods!A:F,MATCH(G671,Table_Methods!B:B,0),1)&lt;&gt;"BKFL1","",MAX(0,ROUND(BKFL1_STR_NRK(AC671,AE671,K671,V671,W671),1))))</f>
        <v/>
      </c>
      <c r="AI671" s="96" t="str" cm="1">
        <f t="array" ref="AI671">IF(A671="","",IF(INDEX(Table_Methods!A:F,MATCH(G671,Table_Methods!B:B,0),1)&lt;&gt;"BKFL1","",MAX(0,ROUND(BKFL1_STR_RCK(AB671,F671),1))))</f>
        <v/>
      </c>
      <c r="AJ671" s="96" t="str" cm="1">
        <f t="array" ref="AJ671">IF(A671="","",IF(INDEX(Table_Methods!A:F,MATCH(G671,Table_Methods!B:B,0),1)&lt;&gt;"BKFL2","",MAX(0,ROUND(BKFL2_CEB(AC671,AD671,AK671,F671,F671,J671),1))))</f>
        <v/>
      </c>
      <c r="AK671" s="96" t="str" cm="1">
        <f t="array" ref="AK671">IF(A671="","",IF(INDEX(Table_Methods!A:F,MATCH(G671,Table_Methods!B:B,0),1)&lt;&gt;"BKFL2","",MAX(0,ROUND(BKFL2_STR_NRK(AC671,AD671,K671,V671,X671),1))))</f>
        <v/>
      </c>
      <c r="AL671" s="96" t="str" cm="1">
        <f t="array" ref="AL671">IF(A671="","",IF(INDEX(Table_Methods!A:F,MATCH(G671,Table_Methods!B:B,0),1)&lt;&gt;"BKFL2","",MAX(0,ROUND(BKFL2_STR_RCK(AB671,F671),1))))</f>
        <v/>
      </c>
      <c r="AM671" s="96" t="str" cm="1">
        <f t="array" ref="AM671">IF(A671="","",IF(INDEX(Table_Methods!A:F,MATCH(G671,Table_Methods!B:B,0),1)&lt;&gt;"BKFL3","",MAX(0,ROUND(BKFL3_STR(AC671+AE671,K671),1))))</f>
        <v/>
      </c>
      <c r="AN671" s="96" t="str" cm="1">
        <f t="array" ref="AN671">IF(A671="","",IF(INDEX(Table_Methods!A:F,MATCH(G671,Table_Methods!B:B,0),1)&lt;&gt;"BKFL6","",MAX(0,ROUND(BKFL6_CEB(AC671,AE671,AO671,F671,F671,J671),1))))</f>
        <v/>
      </c>
      <c r="AO671" s="97" t="str" cm="1">
        <f t="array" ref="AO671">IF(A671="","",IF(INDEX(Table_Methods!A:F,MATCH(G671,Table_Methods!B:B,0),1)&lt;&gt;"BKFL6","",MAX(0,ROUND(BKFL6_STR_NRK(AC671,K671,V671),1))))</f>
        <v/>
      </c>
      <c r="AP671" s="96" t="str" cm="1">
        <f t="array" ref="AP671">IF(A671="","",IF(INDEX(Table_Methods!A:F,MATCH(G671,Table_Methods!B:B,0),1)&lt;&gt;"BKFL6","",MAX(0,ROUND(BKFL6_STR_RCK(AB671,F671),1))))</f>
        <v/>
      </c>
      <c r="AQ671" s="97" t="str" cm="1">
        <f t="array" ref="AQ671">IF(A671="","",IF(INDEX(Table_Methods!A:F,MATCH(G671,Table_Methods!B:B,0),1)&lt;&gt;"BKFL7","",MAX(0,ROUND(BKFL7_CEB(AC671,AD671,AR671,F671,F671,J671),1))))</f>
        <v/>
      </c>
      <c r="AR671" s="96" t="str" cm="1">
        <f t="array" ref="AR671">IF(A671="","",IF(INDEX(Table_Methods!A:F,MATCH(G671,Table_Methods!B:B,0),1)&lt;&gt;"BKFL7","",MAX(0,ROUND(BKFL7_STR_NRK(AC671,K671,V671),1))))</f>
        <v/>
      </c>
      <c r="AS671" s="96" t="str" cm="1">
        <f t="array" ref="AS671">IF(A671="","",IF(INDEX(Table_Methods!A:F,MATCH(G671,Table_Methods!B:B,0),1)&lt;&gt;"BKFL7","",MAX(0,ROUND(BKFL7_STR_RCK(AB671,F671),1))))</f>
        <v/>
      </c>
      <c r="AT671" s="97" t="str" cm="1">
        <f t="array" ref="AT671">IF(A671="","",IF(INDEX(Table_Methods!A:F,MATCH(G671,Table_Methods!B:B,0),1)&lt;&gt;"BKFL8","",MAX(0,ROUND(BKFL8_CEB(AF671,Z671,AA671),1))))</f>
        <v/>
      </c>
      <c r="AU671" s="96" t="str" cm="1">
        <f t="array" ref="AU671">IF(A671="","",IF(INDEX(Table_Methods!A:F,MATCH(G671,Table_Methods!B:B,0),1)&lt;&gt;"BKFL8","",MAX(0,ROUND(BKFL8_STR_NRK(AC671,AD671,X671,Y671,Z671),1))))</f>
        <v/>
      </c>
      <c r="AV671" s="96" t="str" cm="1">
        <f t="array" ref="AV671">IF(A671="","",IF(INDEX(Table_Methods!A:F,MATCH(G671,Table_Methods!B:B,0),1)&lt;&gt;"BKFL8","",MAX(0,ROUND(BKFL8_STR_RCK(AB671,X671),1))))</f>
        <v/>
      </c>
      <c r="AW671" s="96" t="str" cm="1">
        <f t="array" ref="AW671">IF(A671="","",IF(INDEX(Table_Methods!A:F,MATCH(G671,Table_Methods!B:B,0),1)&lt;&gt;"BKFL9","",MAX(0,ROUND(BKFL9_STR_NRK(AC671,AD671,X671,Y671,Z671),1))))</f>
        <v/>
      </c>
      <c r="AX671" s="96" t="str" cm="1">
        <f t="array" ref="AX671">IF(A671="","",IF(INDEX(Table_Methods!A:F,MATCH(G671,Table_Methods!B:B,0),1)&lt;&gt;"BKFL9","",MAX(0,ROUND(BKFL9_STR_RCK(AB671,X671),1))))</f>
        <v/>
      </c>
    </row>
    <row r="672" spans="1:50" x14ac:dyDescent="0.25">
      <c r="A672" s="82" t="str">
        <f>IF(Input!A672="","",Input!A672)</f>
        <v/>
      </c>
      <c r="B672" s="82" t="str">
        <f>IF(Input!B672="","",Input!B672)</f>
        <v/>
      </c>
      <c r="C672" s="82" t="str">
        <f>IF(Input!D672="","",Input!D672)</f>
        <v/>
      </c>
      <c r="D672" s="82" t="str">
        <f>IF(Input!E672="","",Input!E672)</f>
        <v/>
      </c>
      <c r="E672" s="82" t="str">
        <f>IF(Input!F672="","",Input!F672)</f>
        <v/>
      </c>
      <c r="F672" s="82" t="str">
        <f>IF(Input!G672="","",Input!G672)</f>
        <v/>
      </c>
      <c r="G672" s="83" t="str">
        <f>IF(Input!H672="","",Input!H672)</f>
        <v/>
      </c>
      <c r="H672" s="82" t="str">
        <f>IF(Input!I672="","",Input!I672)</f>
        <v/>
      </c>
      <c r="I672" s="82" t="str">
        <f>IF(Input!J672="","",Input!J672)</f>
        <v/>
      </c>
      <c r="J672" s="82" t="str">
        <f>IF(Input!K672="","",Input!K672)</f>
        <v/>
      </c>
      <c r="K672" s="82" t="str">
        <f>IF(Input!L672="","",Input!L672)</f>
        <v/>
      </c>
      <c r="L672" s="70" t="str">
        <f>IF(B672="","",IF(B672="Box",4,IF(AND(Project!$B$12&gt;0,ISNUMBER(Project!$B$12)),Project!$B$12,12)))</f>
        <v/>
      </c>
      <c r="M672" s="66" t="str">
        <f t="shared" si="70"/>
        <v/>
      </c>
      <c r="N672" s="66" t="str">
        <f t="shared" si="71"/>
        <v/>
      </c>
      <c r="O672" s="67" t="str" cm="1">
        <f t="array" ref="O672">IF(A672="","",ROUND(IF(B672="Circular",Circular(M672),IF(B672="Box",Box(M672,N672),Elliptical(M672,N672))),3))</f>
        <v/>
      </c>
      <c r="P672" s="66" t="str">
        <f t="shared" si="72"/>
        <v/>
      </c>
      <c r="Q672" s="66" t="str" cm="1">
        <f t="array" ref="Q672">IF(M672="","",ROUND(W(M672),2))</f>
        <v/>
      </c>
      <c r="R672" s="66" t="str" cm="1">
        <f t="array" ref="R672">IF(M672="","",ROUND(Wb(Q672,M672),2))</f>
        <v/>
      </c>
      <c r="S672" s="66" t="str" cm="1">
        <f t="array" ref="S672">IF(R672="","",ROUND(K(R672,N672,L672),2))</f>
        <v/>
      </c>
      <c r="T672" s="66" t="str" cm="1">
        <f t="array" ref="T672">IF(S672="","",ROUND(K_3(S672,P672,L672),2))</f>
        <v/>
      </c>
      <c r="U672" s="66" t="str" cm="1">
        <f t="array" ref="U672">IF(S672="","",ROUND(Wt(I672,S672,L672),2))</f>
        <v/>
      </c>
      <c r="V672" s="92" t="str" cm="1">
        <f t="array" ref="V672">IF(A672="","",MAX(ROUND(L_B2(K672,N672),2),0))</f>
        <v/>
      </c>
      <c r="W672" s="92" t="str" cm="1">
        <f t="array" ref="W672">IF(A672="","",MAX(ROUND(L_Tc(K672,I672,N672),2),0))</f>
        <v/>
      </c>
      <c r="X672" s="92" t="str" cm="1">
        <f t="array" ref="X672">IF(N672="","",ROUND(L_Vc(K672,P672,N672),2))</f>
        <v/>
      </c>
      <c r="Y672" s="92" t="str">
        <f t="shared" si="73"/>
        <v/>
      </c>
      <c r="Z672" s="92" t="str">
        <f t="shared" si="74"/>
        <v/>
      </c>
      <c r="AA672" s="92" t="str">
        <f t="shared" si="75"/>
        <v/>
      </c>
      <c r="AB672" s="76" t="str" cm="1">
        <f t="array" ref="AB672">IF(A672="","",AREA_F(IF(RIGHT(G672,4)="ment",P672,I672),R672))</f>
        <v/>
      </c>
      <c r="AC672" s="76" t="str" cm="1">
        <f t="array" ref="AC672">IF(A672="","",ROUND(AREA_BC(R672,S672,N672,O672),2))</f>
        <v/>
      </c>
      <c r="AD672" s="76" t="str">
        <f t="shared" si="76"/>
        <v/>
      </c>
      <c r="AE672" s="76" t="str" cm="1">
        <f t="array" ref="AE672">IF(A672="","",ROUND(AREA_CT(S672,U672,I672),2))</f>
        <v/>
      </c>
      <c r="AF672" s="76" t="str" cm="1">
        <f t="array" ref="AF672">IF(A672="","",ROUND(AREA_VT(T672,U672,I672,P672),2))</f>
        <v/>
      </c>
      <c r="AG672" s="96" t="str" cm="1">
        <f t="array" ref="AG672">IF(A672="","",IF(INDEX(Table_Methods!A:F,MATCH(G672,Table_Methods!B:B,0),1)&lt;&gt;"BKFL1","",MAX(0,ROUND(BKFL1_CEB(AC672,AE672,AH672,F672,F672,J672),1))))</f>
        <v/>
      </c>
      <c r="AH672" s="96" t="str" cm="1">
        <f t="array" ref="AH672">IF(A672="","",IF(INDEX(Table_Methods!A:F,MATCH(G672,Table_Methods!B:B,0),1)&lt;&gt;"BKFL1","",MAX(0,ROUND(BKFL1_STR_NRK(AC672,AE672,K672,V672,W672),1))))</f>
        <v/>
      </c>
      <c r="AI672" s="96" t="str" cm="1">
        <f t="array" ref="AI672">IF(A672="","",IF(INDEX(Table_Methods!A:F,MATCH(G672,Table_Methods!B:B,0),1)&lt;&gt;"BKFL1","",MAX(0,ROUND(BKFL1_STR_RCK(AB672,F672),1))))</f>
        <v/>
      </c>
      <c r="AJ672" s="96" t="str" cm="1">
        <f t="array" ref="AJ672">IF(A672="","",IF(INDEX(Table_Methods!A:F,MATCH(G672,Table_Methods!B:B,0),1)&lt;&gt;"BKFL2","",MAX(0,ROUND(BKFL2_CEB(AC672,AD672,AK672,F672,F672,J672),1))))</f>
        <v/>
      </c>
      <c r="AK672" s="96" t="str" cm="1">
        <f t="array" ref="AK672">IF(A672="","",IF(INDEX(Table_Methods!A:F,MATCH(G672,Table_Methods!B:B,0),1)&lt;&gt;"BKFL2","",MAX(0,ROUND(BKFL2_STR_NRK(AC672,AD672,K672,V672,X672),1))))</f>
        <v/>
      </c>
      <c r="AL672" s="96" t="str" cm="1">
        <f t="array" ref="AL672">IF(A672="","",IF(INDEX(Table_Methods!A:F,MATCH(G672,Table_Methods!B:B,0),1)&lt;&gt;"BKFL2","",MAX(0,ROUND(BKFL2_STR_RCK(AB672,F672),1))))</f>
        <v/>
      </c>
      <c r="AM672" s="96" t="str" cm="1">
        <f t="array" ref="AM672">IF(A672="","",IF(INDEX(Table_Methods!A:F,MATCH(G672,Table_Methods!B:B,0),1)&lt;&gt;"BKFL3","",MAX(0,ROUND(BKFL3_STR(AC672+AE672,K672),1))))</f>
        <v/>
      </c>
      <c r="AN672" s="96" t="str" cm="1">
        <f t="array" ref="AN672">IF(A672="","",IF(INDEX(Table_Methods!A:F,MATCH(G672,Table_Methods!B:B,0),1)&lt;&gt;"BKFL6","",MAX(0,ROUND(BKFL6_CEB(AC672,AE672,AO672,F672,F672,J672),1))))</f>
        <v/>
      </c>
      <c r="AO672" s="97" t="str" cm="1">
        <f t="array" ref="AO672">IF(A672="","",IF(INDEX(Table_Methods!A:F,MATCH(G672,Table_Methods!B:B,0),1)&lt;&gt;"BKFL6","",MAX(0,ROUND(BKFL6_STR_NRK(AC672,K672,V672),1))))</f>
        <v/>
      </c>
      <c r="AP672" s="96" t="str" cm="1">
        <f t="array" ref="AP672">IF(A672="","",IF(INDEX(Table_Methods!A:F,MATCH(G672,Table_Methods!B:B,0),1)&lt;&gt;"BKFL6","",MAX(0,ROUND(BKFL6_STR_RCK(AB672,F672),1))))</f>
        <v/>
      </c>
      <c r="AQ672" s="97" t="str" cm="1">
        <f t="array" ref="AQ672">IF(A672="","",IF(INDEX(Table_Methods!A:F,MATCH(G672,Table_Methods!B:B,0),1)&lt;&gt;"BKFL7","",MAX(0,ROUND(BKFL7_CEB(AC672,AD672,AR672,F672,F672,J672),1))))</f>
        <v/>
      </c>
      <c r="AR672" s="96" t="str" cm="1">
        <f t="array" ref="AR672">IF(A672="","",IF(INDEX(Table_Methods!A:F,MATCH(G672,Table_Methods!B:B,0),1)&lt;&gt;"BKFL7","",MAX(0,ROUND(BKFL7_STR_NRK(AC672,K672,V672),1))))</f>
        <v/>
      </c>
      <c r="AS672" s="96" t="str" cm="1">
        <f t="array" ref="AS672">IF(A672="","",IF(INDEX(Table_Methods!A:F,MATCH(G672,Table_Methods!B:B,0),1)&lt;&gt;"BKFL7","",MAX(0,ROUND(BKFL7_STR_RCK(AB672,F672),1))))</f>
        <v/>
      </c>
      <c r="AT672" s="97" t="str" cm="1">
        <f t="array" ref="AT672">IF(A672="","",IF(INDEX(Table_Methods!A:F,MATCH(G672,Table_Methods!B:B,0),1)&lt;&gt;"BKFL8","",MAX(0,ROUND(BKFL8_CEB(AF672,Z672,AA672),1))))</f>
        <v/>
      </c>
      <c r="AU672" s="96" t="str" cm="1">
        <f t="array" ref="AU672">IF(A672="","",IF(INDEX(Table_Methods!A:F,MATCH(G672,Table_Methods!B:B,0),1)&lt;&gt;"BKFL8","",MAX(0,ROUND(BKFL8_STR_NRK(AC672,AD672,X672,Y672,Z672),1))))</f>
        <v/>
      </c>
      <c r="AV672" s="96" t="str" cm="1">
        <f t="array" ref="AV672">IF(A672="","",IF(INDEX(Table_Methods!A:F,MATCH(G672,Table_Methods!B:B,0),1)&lt;&gt;"BKFL8","",MAX(0,ROUND(BKFL8_STR_RCK(AB672,X672),1))))</f>
        <v/>
      </c>
      <c r="AW672" s="96" t="str" cm="1">
        <f t="array" ref="AW672">IF(A672="","",IF(INDEX(Table_Methods!A:F,MATCH(G672,Table_Methods!B:B,0),1)&lt;&gt;"BKFL9","",MAX(0,ROUND(BKFL9_STR_NRK(AC672,AD672,X672,Y672,Z672),1))))</f>
        <v/>
      </c>
      <c r="AX672" s="96" t="str" cm="1">
        <f t="array" ref="AX672">IF(A672="","",IF(INDEX(Table_Methods!A:F,MATCH(G672,Table_Methods!B:B,0),1)&lt;&gt;"BKFL9","",MAX(0,ROUND(BKFL9_STR_RCK(AB672,X672),1))))</f>
        <v/>
      </c>
    </row>
    <row r="673" spans="1:50" x14ac:dyDescent="0.25">
      <c r="A673" s="82" t="str">
        <f>IF(Input!A673="","",Input!A673)</f>
        <v/>
      </c>
      <c r="B673" s="82" t="str">
        <f>IF(Input!B673="","",Input!B673)</f>
        <v/>
      </c>
      <c r="C673" s="82" t="str">
        <f>IF(Input!D673="","",Input!D673)</f>
        <v/>
      </c>
      <c r="D673" s="82" t="str">
        <f>IF(Input!E673="","",Input!E673)</f>
        <v/>
      </c>
      <c r="E673" s="82" t="str">
        <f>IF(Input!F673="","",Input!F673)</f>
        <v/>
      </c>
      <c r="F673" s="82" t="str">
        <f>IF(Input!G673="","",Input!G673)</f>
        <v/>
      </c>
      <c r="G673" s="83" t="str">
        <f>IF(Input!H673="","",Input!H673)</f>
        <v/>
      </c>
      <c r="H673" s="82" t="str">
        <f>IF(Input!I673="","",Input!I673)</f>
        <v/>
      </c>
      <c r="I673" s="82" t="str">
        <f>IF(Input!J673="","",Input!J673)</f>
        <v/>
      </c>
      <c r="J673" s="82" t="str">
        <f>IF(Input!K673="","",Input!K673)</f>
        <v/>
      </c>
      <c r="K673" s="82" t="str">
        <f>IF(Input!L673="","",Input!L673)</f>
        <v/>
      </c>
      <c r="L673" s="70" t="str">
        <f>IF(B673="","",IF(B673="Box",4,IF(AND(Project!$B$12&gt;0,ISNUMBER(Project!$B$12)),Project!$B$12,12)))</f>
        <v/>
      </c>
      <c r="M673" s="66" t="str">
        <f t="shared" si="70"/>
        <v/>
      </c>
      <c r="N673" s="66" t="str">
        <f t="shared" si="71"/>
        <v/>
      </c>
      <c r="O673" s="67" t="str" cm="1">
        <f t="array" ref="O673">IF(A673="","",ROUND(IF(B673="Circular",Circular(M673),IF(B673="Box",Box(M673,N673),Elliptical(M673,N673))),3))</f>
        <v/>
      </c>
      <c r="P673" s="66" t="str">
        <f t="shared" si="72"/>
        <v/>
      </c>
      <c r="Q673" s="66" t="str" cm="1">
        <f t="array" ref="Q673">IF(M673="","",ROUND(W(M673),2))</f>
        <v/>
      </c>
      <c r="R673" s="66" t="str" cm="1">
        <f t="array" ref="R673">IF(M673="","",ROUND(Wb(Q673,M673),2))</f>
        <v/>
      </c>
      <c r="S673" s="66" t="str" cm="1">
        <f t="array" ref="S673">IF(R673="","",ROUND(K(R673,N673,L673),2))</f>
        <v/>
      </c>
      <c r="T673" s="66" t="str" cm="1">
        <f t="array" ref="T673">IF(S673="","",ROUND(K_3(S673,P673,L673),2))</f>
        <v/>
      </c>
      <c r="U673" s="66" t="str" cm="1">
        <f t="array" ref="U673">IF(S673="","",ROUND(Wt(I673,S673,L673),2))</f>
        <v/>
      </c>
      <c r="V673" s="92" t="str" cm="1">
        <f t="array" ref="V673">IF(A673="","",MAX(ROUND(L_B2(K673,N673),2),0))</f>
        <v/>
      </c>
      <c r="W673" s="92" t="str" cm="1">
        <f t="array" ref="W673">IF(A673="","",MAX(ROUND(L_Tc(K673,I673,N673),2),0))</f>
        <v/>
      </c>
      <c r="X673" s="92" t="str" cm="1">
        <f t="array" ref="X673">IF(N673="","",ROUND(L_Vc(K673,P673,N673),2))</f>
        <v/>
      </c>
      <c r="Y673" s="92" t="str">
        <f t="shared" si="73"/>
        <v/>
      </c>
      <c r="Z673" s="92" t="str">
        <f t="shared" si="74"/>
        <v/>
      </c>
      <c r="AA673" s="92" t="str">
        <f t="shared" si="75"/>
        <v/>
      </c>
      <c r="AB673" s="76" t="str" cm="1">
        <f t="array" ref="AB673">IF(A673="","",AREA_F(IF(RIGHT(G673,4)="ment",P673,I673),R673))</f>
        <v/>
      </c>
      <c r="AC673" s="76" t="str" cm="1">
        <f t="array" ref="AC673">IF(A673="","",ROUND(AREA_BC(R673,S673,N673,O673),2))</f>
        <v/>
      </c>
      <c r="AD673" s="76" t="str">
        <f t="shared" si="76"/>
        <v/>
      </c>
      <c r="AE673" s="76" t="str" cm="1">
        <f t="array" ref="AE673">IF(A673="","",ROUND(AREA_CT(S673,U673,I673),2))</f>
        <v/>
      </c>
      <c r="AF673" s="76" t="str" cm="1">
        <f t="array" ref="AF673">IF(A673="","",ROUND(AREA_VT(T673,U673,I673,P673),2))</f>
        <v/>
      </c>
      <c r="AG673" s="96" t="str" cm="1">
        <f t="array" ref="AG673">IF(A673="","",IF(INDEX(Table_Methods!A:F,MATCH(G673,Table_Methods!B:B,0),1)&lt;&gt;"BKFL1","",MAX(0,ROUND(BKFL1_CEB(AC673,AE673,AH673,F673,F673,J673),1))))</f>
        <v/>
      </c>
      <c r="AH673" s="96" t="str" cm="1">
        <f t="array" ref="AH673">IF(A673="","",IF(INDEX(Table_Methods!A:F,MATCH(G673,Table_Methods!B:B,0),1)&lt;&gt;"BKFL1","",MAX(0,ROUND(BKFL1_STR_NRK(AC673,AE673,K673,V673,W673),1))))</f>
        <v/>
      </c>
      <c r="AI673" s="96" t="str" cm="1">
        <f t="array" ref="AI673">IF(A673="","",IF(INDEX(Table_Methods!A:F,MATCH(G673,Table_Methods!B:B,0),1)&lt;&gt;"BKFL1","",MAX(0,ROUND(BKFL1_STR_RCK(AB673,F673),1))))</f>
        <v/>
      </c>
      <c r="AJ673" s="96" t="str" cm="1">
        <f t="array" ref="AJ673">IF(A673="","",IF(INDEX(Table_Methods!A:F,MATCH(G673,Table_Methods!B:B,0),1)&lt;&gt;"BKFL2","",MAX(0,ROUND(BKFL2_CEB(AC673,AD673,AK673,F673,F673,J673),1))))</f>
        <v/>
      </c>
      <c r="AK673" s="96" t="str" cm="1">
        <f t="array" ref="AK673">IF(A673="","",IF(INDEX(Table_Methods!A:F,MATCH(G673,Table_Methods!B:B,0),1)&lt;&gt;"BKFL2","",MAX(0,ROUND(BKFL2_STR_NRK(AC673,AD673,K673,V673,X673),1))))</f>
        <v/>
      </c>
      <c r="AL673" s="96" t="str" cm="1">
        <f t="array" ref="AL673">IF(A673="","",IF(INDEX(Table_Methods!A:F,MATCH(G673,Table_Methods!B:B,0),1)&lt;&gt;"BKFL2","",MAX(0,ROUND(BKFL2_STR_RCK(AB673,F673),1))))</f>
        <v/>
      </c>
      <c r="AM673" s="96" t="str" cm="1">
        <f t="array" ref="AM673">IF(A673="","",IF(INDEX(Table_Methods!A:F,MATCH(G673,Table_Methods!B:B,0),1)&lt;&gt;"BKFL3","",MAX(0,ROUND(BKFL3_STR(AC673+AE673,K673),1))))</f>
        <v/>
      </c>
      <c r="AN673" s="96" t="str" cm="1">
        <f t="array" ref="AN673">IF(A673="","",IF(INDEX(Table_Methods!A:F,MATCH(G673,Table_Methods!B:B,0),1)&lt;&gt;"BKFL6","",MAX(0,ROUND(BKFL6_CEB(AC673,AE673,AO673,F673,F673,J673),1))))</f>
        <v/>
      </c>
      <c r="AO673" s="97" t="str" cm="1">
        <f t="array" ref="AO673">IF(A673="","",IF(INDEX(Table_Methods!A:F,MATCH(G673,Table_Methods!B:B,0),1)&lt;&gt;"BKFL6","",MAX(0,ROUND(BKFL6_STR_NRK(AC673,K673,V673),1))))</f>
        <v/>
      </c>
      <c r="AP673" s="96" t="str" cm="1">
        <f t="array" ref="AP673">IF(A673="","",IF(INDEX(Table_Methods!A:F,MATCH(G673,Table_Methods!B:B,0),1)&lt;&gt;"BKFL6","",MAX(0,ROUND(BKFL6_STR_RCK(AB673,F673),1))))</f>
        <v/>
      </c>
      <c r="AQ673" s="97" t="str" cm="1">
        <f t="array" ref="AQ673">IF(A673="","",IF(INDEX(Table_Methods!A:F,MATCH(G673,Table_Methods!B:B,0),1)&lt;&gt;"BKFL7","",MAX(0,ROUND(BKFL7_CEB(AC673,AD673,AR673,F673,F673,J673),1))))</f>
        <v/>
      </c>
      <c r="AR673" s="96" t="str" cm="1">
        <f t="array" ref="AR673">IF(A673="","",IF(INDEX(Table_Methods!A:F,MATCH(G673,Table_Methods!B:B,0),1)&lt;&gt;"BKFL7","",MAX(0,ROUND(BKFL7_STR_NRK(AC673,K673,V673),1))))</f>
        <v/>
      </c>
      <c r="AS673" s="96" t="str" cm="1">
        <f t="array" ref="AS673">IF(A673="","",IF(INDEX(Table_Methods!A:F,MATCH(G673,Table_Methods!B:B,0),1)&lt;&gt;"BKFL7","",MAX(0,ROUND(BKFL7_STR_RCK(AB673,F673),1))))</f>
        <v/>
      </c>
      <c r="AT673" s="97" t="str" cm="1">
        <f t="array" ref="AT673">IF(A673="","",IF(INDEX(Table_Methods!A:F,MATCH(G673,Table_Methods!B:B,0),1)&lt;&gt;"BKFL8","",MAX(0,ROUND(BKFL8_CEB(AF673,Z673,AA673),1))))</f>
        <v/>
      </c>
      <c r="AU673" s="96" t="str" cm="1">
        <f t="array" ref="AU673">IF(A673="","",IF(INDEX(Table_Methods!A:F,MATCH(G673,Table_Methods!B:B,0),1)&lt;&gt;"BKFL8","",MAX(0,ROUND(BKFL8_STR_NRK(AC673,AD673,X673,Y673,Z673),1))))</f>
        <v/>
      </c>
      <c r="AV673" s="96" t="str" cm="1">
        <f t="array" ref="AV673">IF(A673="","",IF(INDEX(Table_Methods!A:F,MATCH(G673,Table_Methods!B:B,0),1)&lt;&gt;"BKFL8","",MAX(0,ROUND(BKFL8_STR_RCK(AB673,X673),1))))</f>
        <v/>
      </c>
      <c r="AW673" s="96" t="str" cm="1">
        <f t="array" ref="AW673">IF(A673="","",IF(INDEX(Table_Methods!A:F,MATCH(G673,Table_Methods!B:B,0),1)&lt;&gt;"BKFL9","",MAX(0,ROUND(BKFL9_STR_NRK(AC673,AD673,X673,Y673,Z673),1))))</f>
        <v/>
      </c>
      <c r="AX673" s="96" t="str" cm="1">
        <f t="array" ref="AX673">IF(A673="","",IF(INDEX(Table_Methods!A:F,MATCH(G673,Table_Methods!B:B,0),1)&lt;&gt;"BKFL9","",MAX(0,ROUND(BKFL9_STR_RCK(AB673,X673),1))))</f>
        <v/>
      </c>
    </row>
    <row r="674" spans="1:50" x14ac:dyDescent="0.25">
      <c r="A674" s="82" t="str">
        <f>IF(Input!A674="","",Input!A674)</f>
        <v/>
      </c>
      <c r="B674" s="82" t="str">
        <f>IF(Input!B674="","",Input!B674)</f>
        <v/>
      </c>
      <c r="C674" s="82" t="str">
        <f>IF(Input!D674="","",Input!D674)</f>
        <v/>
      </c>
      <c r="D674" s="82" t="str">
        <f>IF(Input!E674="","",Input!E674)</f>
        <v/>
      </c>
      <c r="E674" s="82" t="str">
        <f>IF(Input!F674="","",Input!F674)</f>
        <v/>
      </c>
      <c r="F674" s="82" t="str">
        <f>IF(Input!G674="","",Input!G674)</f>
        <v/>
      </c>
      <c r="G674" s="83" t="str">
        <f>IF(Input!H674="","",Input!H674)</f>
        <v/>
      </c>
      <c r="H674" s="82" t="str">
        <f>IF(Input!I674="","",Input!I674)</f>
        <v/>
      </c>
      <c r="I674" s="82" t="str">
        <f>IF(Input!J674="","",Input!J674)</f>
        <v/>
      </c>
      <c r="J674" s="82" t="str">
        <f>IF(Input!K674="","",Input!K674)</f>
        <v/>
      </c>
      <c r="K674" s="82" t="str">
        <f>IF(Input!L674="","",Input!L674)</f>
        <v/>
      </c>
      <c r="L674" s="70" t="str">
        <f>IF(B674="","",IF(B674="Box",4,IF(AND(Project!$B$12&gt;0,ISNUMBER(Project!$B$12)),Project!$B$12,12)))</f>
        <v/>
      </c>
      <c r="M674" s="66" t="str">
        <f t="shared" si="70"/>
        <v/>
      </c>
      <c r="N674" s="66" t="str">
        <f t="shared" si="71"/>
        <v/>
      </c>
      <c r="O674" s="67" t="str" cm="1">
        <f t="array" ref="O674">IF(A674="","",ROUND(IF(B674="Circular",Circular(M674),IF(B674="Box",Box(M674,N674),Elliptical(M674,N674))),3))</f>
        <v/>
      </c>
      <c r="P674" s="66" t="str">
        <f t="shared" si="72"/>
        <v/>
      </c>
      <c r="Q674" s="66" t="str" cm="1">
        <f t="array" ref="Q674">IF(M674="","",ROUND(W(M674),2))</f>
        <v/>
      </c>
      <c r="R674" s="66" t="str" cm="1">
        <f t="array" ref="R674">IF(M674="","",ROUND(Wb(Q674,M674),2))</f>
        <v/>
      </c>
      <c r="S674" s="66" t="str" cm="1">
        <f t="array" ref="S674">IF(R674="","",ROUND(K(R674,N674,L674),2))</f>
        <v/>
      </c>
      <c r="T674" s="66" t="str" cm="1">
        <f t="array" ref="T674">IF(S674="","",ROUND(K_3(S674,P674,L674),2))</f>
        <v/>
      </c>
      <c r="U674" s="66" t="str" cm="1">
        <f t="array" ref="U674">IF(S674="","",ROUND(Wt(I674,S674,L674),2))</f>
        <v/>
      </c>
      <c r="V674" s="92" t="str" cm="1">
        <f t="array" ref="V674">IF(A674="","",MAX(ROUND(L_B2(K674,N674),2),0))</f>
        <v/>
      </c>
      <c r="W674" s="92" t="str" cm="1">
        <f t="array" ref="W674">IF(A674="","",MAX(ROUND(L_Tc(K674,I674,N674),2),0))</f>
        <v/>
      </c>
      <c r="X674" s="92" t="str" cm="1">
        <f t="array" ref="X674">IF(N674="","",ROUND(L_Vc(K674,P674,N674),2))</f>
        <v/>
      </c>
      <c r="Y674" s="92" t="str">
        <f t="shared" si="73"/>
        <v/>
      </c>
      <c r="Z674" s="92" t="str">
        <f t="shared" si="74"/>
        <v/>
      </c>
      <c r="AA674" s="92" t="str">
        <f t="shared" si="75"/>
        <v/>
      </c>
      <c r="AB674" s="76" t="str" cm="1">
        <f t="array" ref="AB674">IF(A674="","",AREA_F(IF(RIGHT(G674,4)="ment",P674,I674),R674))</f>
        <v/>
      </c>
      <c r="AC674" s="76" t="str" cm="1">
        <f t="array" ref="AC674">IF(A674="","",ROUND(AREA_BC(R674,S674,N674,O674),2))</f>
        <v/>
      </c>
      <c r="AD674" s="76" t="str">
        <f t="shared" si="76"/>
        <v/>
      </c>
      <c r="AE674" s="76" t="str" cm="1">
        <f t="array" ref="AE674">IF(A674="","",ROUND(AREA_CT(S674,U674,I674),2))</f>
        <v/>
      </c>
      <c r="AF674" s="76" t="str" cm="1">
        <f t="array" ref="AF674">IF(A674="","",ROUND(AREA_VT(T674,U674,I674,P674),2))</f>
        <v/>
      </c>
      <c r="AG674" s="96" t="str" cm="1">
        <f t="array" ref="AG674">IF(A674="","",IF(INDEX(Table_Methods!A:F,MATCH(G674,Table_Methods!B:B,0),1)&lt;&gt;"BKFL1","",MAX(0,ROUND(BKFL1_CEB(AC674,AE674,AH674,F674,F674,J674),1))))</f>
        <v/>
      </c>
      <c r="AH674" s="96" t="str" cm="1">
        <f t="array" ref="AH674">IF(A674="","",IF(INDEX(Table_Methods!A:F,MATCH(G674,Table_Methods!B:B,0),1)&lt;&gt;"BKFL1","",MAX(0,ROUND(BKFL1_STR_NRK(AC674,AE674,K674,V674,W674),1))))</f>
        <v/>
      </c>
      <c r="AI674" s="96" t="str" cm="1">
        <f t="array" ref="AI674">IF(A674="","",IF(INDEX(Table_Methods!A:F,MATCH(G674,Table_Methods!B:B,0),1)&lt;&gt;"BKFL1","",MAX(0,ROUND(BKFL1_STR_RCK(AB674,F674),1))))</f>
        <v/>
      </c>
      <c r="AJ674" s="96" t="str" cm="1">
        <f t="array" ref="AJ674">IF(A674="","",IF(INDEX(Table_Methods!A:F,MATCH(G674,Table_Methods!B:B,0),1)&lt;&gt;"BKFL2","",MAX(0,ROUND(BKFL2_CEB(AC674,AD674,AK674,F674,F674,J674),1))))</f>
        <v/>
      </c>
      <c r="AK674" s="96" t="str" cm="1">
        <f t="array" ref="AK674">IF(A674="","",IF(INDEX(Table_Methods!A:F,MATCH(G674,Table_Methods!B:B,0),1)&lt;&gt;"BKFL2","",MAX(0,ROUND(BKFL2_STR_NRK(AC674,AD674,K674,V674,X674),1))))</f>
        <v/>
      </c>
      <c r="AL674" s="96" t="str" cm="1">
        <f t="array" ref="AL674">IF(A674="","",IF(INDEX(Table_Methods!A:F,MATCH(G674,Table_Methods!B:B,0),1)&lt;&gt;"BKFL2","",MAX(0,ROUND(BKFL2_STR_RCK(AB674,F674),1))))</f>
        <v/>
      </c>
      <c r="AM674" s="96" t="str" cm="1">
        <f t="array" ref="AM674">IF(A674="","",IF(INDEX(Table_Methods!A:F,MATCH(G674,Table_Methods!B:B,0),1)&lt;&gt;"BKFL3","",MAX(0,ROUND(BKFL3_STR(AC674+AE674,K674),1))))</f>
        <v/>
      </c>
      <c r="AN674" s="96" t="str" cm="1">
        <f t="array" ref="AN674">IF(A674="","",IF(INDEX(Table_Methods!A:F,MATCH(G674,Table_Methods!B:B,0),1)&lt;&gt;"BKFL6","",MAX(0,ROUND(BKFL6_CEB(AC674,AE674,AO674,F674,F674,J674),1))))</f>
        <v/>
      </c>
      <c r="AO674" s="97" t="str" cm="1">
        <f t="array" ref="AO674">IF(A674="","",IF(INDEX(Table_Methods!A:F,MATCH(G674,Table_Methods!B:B,0),1)&lt;&gt;"BKFL6","",MAX(0,ROUND(BKFL6_STR_NRK(AC674,K674,V674),1))))</f>
        <v/>
      </c>
      <c r="AP674" s="96" t="str" cm="1">
        <f t="array" ref="AP674">IF(A674="","",IF(INDEX(Table_Methods!A:F,MATCH(G674,Table_Methods!B:B,0),1)&lt;&gt;"BKFL6","",MAX(0,ROUND(BKFL6_STR_RCK(AB674,F674),1))))</f>
        <v/>
      </c>
      <c r="AQ674" s="97" t="str" cm="1">
        <f t="array" ref="AQ674">IF(A674="","",IF(INDEX(Table_Methods!A:F,MATCH(G674,Table_Methods!B:B,0),1)&lt;&gt;"BKFL7","",MAX(0,ROUND(BKFL7_CEB(AC674,AD674,AR674,F674,F674,J674),1))))</f>
        <v/>
      </c>
      <c r="AR674" s="96" t="str" cm="1">
        <f t="array" ref="AR674">IF(A674="","",IF(INDEX(Table_Methods!A:F,MATCH(G674,Table_Methods!B:B,0),1)&lt;&gt;"BKFL7","",MAX(0,ROUND(BKFL7_STR_NRK(AC674,K674,V674),1))))</f>
        <v/>
      </c>
      <c r="AS674" s="96" t="str" cm="1">
        <f t="array" ref="AS674">IF(A674="","",IF(INDEX(Table_Methods!A:F,MATCH(G674,Table_Methods!B:B,0),1)&lt;&gt;"BKFL7","",MAX(0,ROUND(BKFL7_STR_RCK(AB674,F674),1))))</f>
        <v/>
      </c>
      <c r="AT674" s="97" t="str" cm="1">
        <f t="array" ref="AT674">IF(A674="","",IF(INDEX(Table_Methods!A:F,MATCH(G674,Table_Methods!B:B,0),1)&lt;&gt;"BKFL8","",MAX(0,ROUND(BKFL8_CEB(AF674,Z674,AA674),1))))</f>
        <v/>
      </c>
      <c r="AU674" s="96" t="str" cm="1">
        <f t="array" ref="AU674">IF(A674="","",IF(INDEX(Table_Methods!A:F,MATCH(G674,Table_Methods!B:B,0),1)&lt;&gt;"BKFL8","",MAX(0,ROUND(BKFL8_STR_NRK(AC674,AD674,X674,Y674,Z674),1))))</f>
        <v/>
      </c>
      <c r="AV674" s="96" t="str" cm="1">
        <f t="array" ref="AV674">IF(A674="","",IF(INDEX(Table_Methods!A:F,MATCH(G674,Table_Methods!B:B,0),1)&lt;&gt;"BKFL8","",MAX(0,ROUND(BKFL8_STR_RCK(AB674,X674),1))))</f>
        <v/>
      </c>
      <c r="AW674" s="96" t="str" cm="1">
        <f t="array" ref="AW674">IF(A674="","",IF(INDEX(Table_Methods!A:F,MATCH(G674,Table_Methods!B:B,0),1)&lt;&gt;"BKFL9","",MAX(0,ROUND(BKFL9_STR_NRK(AC674,AD674,X674,Y674,Z674),1))))</f>
        <v/>
      </c>
      <c r="AX674" s="96" t="str" cm="1">
        <f t="array" ref="AX674">IF(A674="","",IF(INDEX(Table_Methods!A:F,MATCH(G674,Table_Methods!B:B,0),1)&lt;&gt;"BKFL9","",MAX(0,ROUND(BKFL9_STR_RCK(AB674,X674),1))))</f>
        <v/>
      </c>
    </row>
    <row r="675" spans="1:50" x14ac:dyDescent="0.25">
      <c r="A675" s="82" t="str">
        <f>IF(Input!A675="","",Input!A675)</f>
        <v/>
      </c>
      <c r="B675" s="82" t="str">
        <f>IF(Input!B675="","",Input!B675)</f>
        <v/>
      </c>
      <c r="C675" s="82" t="str">
        <f>IF(Input!D675="","",Input!D675)</f>
        <v/>
      </c>
      <c r="D675" s="82" t="str">
        <f>IF(Input!E675="","",Input!E675)</f>
        <v/>
      </c>
      <c r="E675" s="82" t="str">
        <f>IF(Input!F675="","",Input!F675)</f>
        <v/>
      </c>
      <c r="F675" s="82" t="str">
        <f>IF(Input!G675="","",Input!G675)</f>
        <v/>
      </c>
      <c r="G675" s="83" t="str">
        <f>IF(Input!H675="","",Input!H675)</f>
        <v/>
      </c>
      <c r="H675" s="82" t="str">
        <f>IF(Input!I675="","",Input!I675)</f>
        <v/>
      </c>
      <c r="I675" s="82" t="str">
        <f>IF(Input!J675="","",Input!J675)</f>
        <v/>
      </c>
      <c r="J675" s="82" t="str">
        <f>IF(Input!K675="","",Input!K675)</f>
        <v/>
      </c>
      <c r="K675" s="82" t="str">
        <f>IF(Input!L675="","",Input!L675)</f>
        <v/>
      </c>
      <c r="L675" s="70" t="str">
        <f>IF(B675="","",IF(B675="Box",4,IF(AND(Project!$B$12&gt;0,ISNUMBER(Project!$B$12)),Project!$B$12,12)))</f>
        <v/>
      </c>
      <c r="M675" s="66" t="str">
        <f t="shared" si="70"/>
        <v/>
      </c>
      <c r="N675" s="66" t="str">
        <f t="shared" si="71"/>
        <v/>
      </c>
      <c r="O675" s="67" t="str" cm="1">
        <f t="array" ref="O675">IF(A675="","",ROUND(IF(B675="Circular",Circular(M675),IF(B675="Box",Box(M675,N675),Elliptical(M675,N675))),3))</f>
        <v/>
      </c>
      <c r="P675" s="66" t="str">
        <f t="shared" si="72"/>
        <v/>
      </c>
      <c r="Q675" s="66" t="str" cm="1">
        <f t="array" ref="Q675">IF(M675="","",ROUND(W(M675),2))</f>
        <v/>
      </c>
      <c r="R675" s="66" t="str" cm="1">
        <f t="array" ref="R675">IF(M675="","",ROUND(Wb(Q675,M675),2))</f>
        <v/>
      </c>
      <c r="S675" s="66" t="str" cm="1">
        <f t="array" ref="S675">IF(R675="","",ROUND(K(R675,N675,L675),2))</f>
        <v/>
      </c>
      <c r="T675" s="66" t="str" cm="1">
        <f t="array" ref="T675">IF(S675="","",ROUND(K_3(S675,P675,L675),2))</f>
        <v/>
      </c>
      <c r="U675" s="66" t="str" cm="1">
        <f t="array" ref="U675">IF(S675="","",ROUND(Wt(I675,S675,L675),2))</f>
        <v/>
      </c>
      <c r="V675" s="92" t="str" cm="1">
        <f t="array" ref="V675">IF(A675="","",MAX(ROUND(L_B2(K675,N675),2),0))</f>
        <v/>
      </c>
      <c r="W675" s="92" t="str" cm="1">
        <f t="array" ref="W675">IF(A675="","",MAX(ROUND(L_Tc(K675,I675,N675),2),0))</f>
        <v/>
      </c>
      <c r="X675" s="92" t="str" cm="1">
        <f t="array" ref="X675">IF(N675="","",ROUND(L_Vc(K675,P675,N675),2))</f>
        <v/>
      </c>
      <c r="Y675" s="92" t="str">
        <f t="shared" si="73"/>
        <v/>
      </c>
      <c r="Z675" s="92" t="str">
        <f t="shared" si="74"/>
        <v/>
      </c>
      <c r="AA675" s="92" t="str">
        <f t="shared" si="75"/>
        <v/>
      </c>
      <c r="AB675" s="76" t="str" cm="1">
        <f t="array" ref="AB675">IF(A675="","",AREA_F(IF(RIGHT(G675,4)="ment",P675,I675),R675))</f>
        <v/>
      </c>
      <c r="AC675" s="76" t="str" cm="1">
        <f t="array" ref="AC675">IF(A675="","",ROUND(AREA_BC(R675,S675,N675,O675),2))</f>
        <v/>
      </c>
      <c r="AD675" s="76" t="str">
        <f t="shared" si="76"/>
        <v/>
      </c>
      <c r="AE675" s="76" t="str" cm="1">
        <f t="array" ref="AE675">IF(A675="","",ROUND(AREA_CT(S675,U675,I675),2))</f>
        <v/>
      </c>
      <c r="AF675" s="76" t="str" cm="1">
        <f t="array" ref="AF675">IF(A675="","",ROUND(AREA_VT(T675,U675,I675,P675),2))</f>
        <v/>
      </c>
      <c r="AG675" s="96" t="str" cm="1">
        <f t="array" ref="AG675">IF(A675="","",IF(INDEX(Table_Methods!A:F,MATCH(G675,Table_Methods!B:B,0),1)&lt;&gt;"BKFL1","",MAX(0,ROUND(BKFL1_CEB(AC675,AE675,AH675,F675,F675,J675),1))))</f>
        <v/>
      </c>
      <c r="AH675" s="96" t="str" cm="1">
        <f t="array" ref="AH675">IF(A675="","",IF(INDEX(Table_Methods!A:F,MATCH(G675,Table_Methods!B:B,0),1)&lt;&gt;"BKFL1","",MAX(0,ROUND(BKFL1_STR_NRK(AC675,AE675,K675,V675,W675),1))))</f>
        <v/>
      </c>
      <c r="AI675" s="96" t="str" cm="1">
        <f t="array" ref="AI675">IF(A675="","",IF(INDEX(Table_Methods!A:F,MATCH(G675,Table_Methods!B:B,0),1)&lt;&gt;"BKFL1","",MAX(0,ROUND(BKFL1_STR_RCK(AB675,F675),1))))</f>
        <v/>
      </c>
      <c r="AJ675" s="96" t="str" cm="1">
        <f t="array" ref="AJ675">IF(A675="","",IF(INDEX(Table_Methods!A:F,MATCH(G675,Table_Methods!B:B,0),1)&lt;&gt;"BKFL2","",MAX(0,ROUND(BKFL2_CEB(AC675,AD675,AK675,F675,F675,J675),1))))</f>
        <v/>
      </c>
      <c r="AK675" s="96" t="str" cm="1">
        <f t="array" ref="AK675">IF(A675="","",IF(INDEX(Table_Methods!A:F,MATCH(G675,Table_Methods!B:B,0),1)&lt;&gt;"BKFL2","",MAX(0,ROUND(BKFL2_STR_NRK(AC675,AD675,K675,V675,X675),1))))</f>
        <v/>
      </c>
      <c r="AL675" s="96" t="str" cm="1">
        <f t="array" ref="AL675">IF(A675="","",IF(INDEX(Table_Methods!A:F,MATCH(G675,Table_Methods!B:B,0),1)&lt;&gt;"BKFL2","",MAX(0,ROUND(BKFL2_STR_RCK(AB675,F675),1))))</f>
        <v/>
      </c>
      <c r="AM675" s="96" t="str" cm="1">
        <f t="array" ref="AM675">IF(A675="","",IF(INDEX(Table_Methods!A:F,MATCH(G675,Table_Methods!B:B,0),1)&lt;&gt;"BKFL3","",MAX(0,ROUND(BKFL3_STR(AC675+AE675,K675),1))))</f>
        <v/>
      </c>
      <c r="AN675" s="96" t="str" cm="1">
        <f t="array" ref="AN675">IF(A675="","",IF(INDEX(Table_Methods!A:F,MATCH(G675,Table_Methods!B:B,0),1)&lt;&gt;"BKFL6","",MAX(0,ROUND(BKFL6_CEB(AC675,AE675,AO675,F675,F675,J675),1))))</f>
        <v/>
      </c>
      <c r="AO675" s="97" t="str" cm="1">
        <f t="array" ref="AO675">IF(A675="","",IF(INDEX(Table_Methods!A:F,MATCH(G675,Table_Methods!B:B,0),1)&lt;&gt;"BKFL6","",MAX(0,ROUND(BKFL6_STR_NRK(AC675,K675,V675),1))))</f>
        <v/>
      </c>
      <c r="AP675" s="96" t="str" cm="1">
        <f t="array" ref="AP675">IF(A675="","",IF(INDEX(Table_Methods!A:F,MATCH(G675,Table_Methods!B:B,0),1)&lt;&gt;"BKFL6","",MAX(0,ROUND(BKFL6_STR_RCK(AB675,F675),1))))</f>
        <v/>
      </c>
      <c r="AQ675" s="97" t="str" cm="1">
        <f t="array" ref="AQ675">IF(A675="","",IF(INDEX(Table_Methods!A:F,MATCH(G675,Table_Methods!B:B,0),1)&lt;&gt;"BKFL7","",MAX(0,ROUND(BKFL7_CEB(AC675,AD675,AR675,F675,F675,J675),1))))</f>
        <v/>
      </c>
      <c r="AR675" s="96" t="str" cm="1">
        <f t="array" ref="AR675">IF(A675="","",IF(INDEX(Table_Methods!A:F,MATCH(G675,Table_Methods!B:B,0),1)&lt;&gt;"BKFL7","",MAX(0,ROUND(BKFL7_STR_NRK(AC675,K675,V675),1))))</f>
        <v/>
      </c>
      <c r="AS675" s="96" t="str" cm="1">
        <f t="array" ref="AS675">IF(A675="","",IF(INDEX(Table_Methods!A:F,MATCH(G675,Table_Methods!B:B,0),1)&lt;&gt;"BKFL7","",MAX(0,ROUND(BKFL7_STR_RCK(AB675,F675),1))))</f>
        <v/>
      </c>
      <c r="AT675" s="97" t="str" cm="1">
        <f t="array" ref="AT675">IF(A675="","",IF(INDEX(Table_Methods!A:F,MATCH(G675,Table_Methods!B:B,0),1)&lt;&gt;"BKFL8","",MAX(0,ROUND(BKFL8_CEB(AF675,Z675,AA675),1))))</f>
        <v/>
      </c>
      <c r="AU675" s="96" t="str" cm="1">
        <f t="array" ref="AU675">IF(A675="","",IF(INDEX(Table_Methods!A:F,MATCH(G675,Table_Methods!B:B,0),1)&lt;&gt;"BKFL8","",MAX(0,ROUND(BKFL8_STR_NRK(AC675,AD675,X675,Y675,Z675),1))))</f>
        <v/>
      </c>
      <c r="AV675" s="96" t="str" cm="1">
        <f t="array" ref="AV675">IF(A675="","",IF(INDEX(Table_Methods!A:F,MATCH(G675,Table_Methods!B:B,0),1)&lt;&gt;"BKFL8","",MAX(0,ROUND(BKFL8_STR_RCK(AB675,X675),1))))</f>
        <v/>
      </c>
      <c r="AW675" s="96" t="str" cm="1">
        <f t="array" ref="AW675">IF(A675="","",IF(INDEX(Table_Methods!A:F,MATCH(G675,Table_Methods!B:B,0),1)&lt;&gt;"BKFL9","",MAX(0,ROUND(BKFL9_STR_NRK(AC675,AD675,X675,Y675,Z675),1))))</f>
        <v/>
      </c>
      <c r="AX675" s="96" t="str" cm="1">
        <f t="array" ref="AX675">IF(A675="","",IF(INDEX(Table_Methods!A:F,MATCH(G675,Table_Methods!B:B,0),1)&lt;&gt;"BKFL9","",MAX(0,ROUND(BKFL9_STR_RCK(AB675,X675),1))))</f>
        <v/>
      </c>
    </row>
    <row r="676" spans="1:50" x14ac:dyDescent="0.25">
      <c r="A676" s="82" t="str">
        <f>IF(Input!A676="","",Input!A676)</f>
        <v/>
      </c>
      <c r="B676" s="82" t="str">
        <f>IF(Input!B676="","",Input!B676)</f>
        <v/>
      </c>
      <c r="C676" s="82" t="str">
        <f>IF(Input!D676="","",Input!D676)</f>
        <v/>
      </c>
      <c r="D676" s="82" t="str">
        <f>IF(Input!E676="","",Input!E676)</f>
        <v/>
      </c>
      <c r="E676" s="82" t="str">
        <f>IF(Input!F676="","",Input!F676)</f>
        <v/>
      </c>
      <c r="F676" s="82" t="str">
        <f>IF(Input!G676="","",Input!G676)</f>
        <v/>
      </c>
      <c r="G676" s="83" t="str">
        <f>IF(Input!H676="","",Input!H676)</f>
        <v/>
      </c>
      <c r="H676" s="82" t="str">
        <f>IF(Input!I676="","",Input!I676)</f>
        <v/>
      </c>
      <c r="I676" s="82" t="str">
        <f>IF(Input!J676="","",Input!J676)</f>
        <v/>
      </c>
      <c r="J676" s="82" t="str">
        <f>IF(Input!K676="","",Input!K676)</f>
        <v/>
      </c>
      <c r="K676" s="82" t="str">
        <f>IF(Input!L676="","",Input!L676)</f>
        <v/>
      </c>
      <c r="L676" s="70" t="str">
        <f>IF(B676="","",IF(B676="Box",4,IF(AND(Project!$B$12&gt;0,ISNUMBER(Project!$B$12)),Project!$B$12,12)))</f>
        <v/>
      </c>
      <c r="M676" s="66" t="str">
        <f t="shared" si="70"/>
        <v/>
      </c>
      <c r="N676" s="66" t="str">
        <f t="shared" si="71"/>
        <v/>
      </c>
      <c r="O676" s="67" t="str" cm="1">
        <f t="array" ref="O676">IF(A676="","",ROUND(IF(B676="Circular",Circular(M676),IF(B676="Box",Box(M676,N676),Elliptical(M676,N676))),3))</f>
        <v/>
      </c>
      <c r="P676" s="66" t="str">
        <f t="shared" si="72"/>
        <v/>
      </c>
      <c r="Q676" s="66" t="str" cm="1">
        <f t="array" ref="Q676">IF(M676="","",ROUND(W(M676),2))</f>
        <v/>
      </c>
      <c r="R676" s="66" t="str" cm="1">
        <f t="array" ref="R676">IF(M676="","",ROUND(Wb(Q676,M676),2))</f>
        <v/>
      </c>
      <c r="S676" s="66" t="str" cm="1">
        <f t="array" ref="S676">IF(R676="","",ROUND(K(R676,N676,L676),2))</f>
        <v/>
      </c>
      <c r="T676" s="66" t="str" cm="1">
        <f t="array" ref="T676">IF(S676="","",ROUND(K_3(S676,P676,L676),2))</f>
        <v/>
      </c>
      <c r="U676" s="66" t="str" cm="1">
        <f t="array" ref="U676">IF(S676="","",ROUND(Wt(I676,S676,L676),2))</f>
        <v/>
      </c>
      <c r="V676" s="92" t="str" cm="1">
        <f t="array" ref="V676">IF(A676="","",MAX(ROUND(L_B2(K676,N676),2),0))</f>
        <v/>
      </c>
      <c r="W676" s="92" t="str" cm="1">
        <f t="array" ref="W676">IF(A676="","",MAX(ROUND(L_Tc(K676,I676,N676),2),0))</f>
        <v/>
      </c>
      <c r="X676" s="92" t="str" cm="1">
        <f t="array" ref="X676">IF(N676="","",ROUND(L_Vc(K676,P676,N676),2))</f>
        <v/>
      </c>
      <c r="Y676" s="92" t="str">
        <f t="shared" si="73"/>
        <v/>
      </c>
      <c r="Z676" s="92" t="str">
        <f t="shared" si="74"/>
        <v/>
      </c>
      <c r="AA676" s="92" t="str">
        <f t="shared" si="75"/>
        <v/>
      </c>
      <c r="AB676" s="76" t="str" cm="1">
        <f t="array" ref="AB676">IF(A676="","",AREA_F(IF(RIGHT(G676,4)="ment",P676,I676),R676))</f>
        <v/>
      </c>
      <c r="AC676" s="76" t="str" cm="1">
        <f t="array" ref="AC676">IF(A676="","",ROUND(AREA_BC(R676,S676,N676,O676),2))</f>
        <v/>
      </c>
      <c r="AD676" s="76" t="str">
        <f t="shared" si="76"/>
        <v/>
      </c>
      <c r="AE676" s="76" t="str" cm="1">
        <f t="array" ref="AE676">IF(A676="","",ROUND(AREA_CT(S676,U676,I676),2))</f>
        <v/>
      </c>
      <c r="AF676" s="76" t="str" cm="1">
        <f t="array" ref="AF676">IF(A676="","",ROUND(AREA_VT(T676,U676,I676,P676),2))</f>
        <v/>
      </c>
      <c r="AG676" s="96" t="str" cm="1">
        <f t="array" ref="AG676">IF(A676="","",IF(INDEX(Table_Methods!A:F,MATCH(G676,Table_Methods!B:B,0),1)&lt;&gt;"BKFL1","",MAX(0,ROUND(BKFL1_CEB(AC676,AE676,AH676,F676,F676,J676),1))))</f>
        <v/>
      </c>
      <c r="AH676" s="96" t="str" cm="1">
        <f t="array" ref="AH676">IF(A676="","",IF(INDEX(Table_Methods!A:F,MATCH(G676,Table_Methods!B:B,0),1)&lt;&gt;"BKFL1","",MAX(0,ROUND(BKFL1_STR_NRK(AC676,AE676,K676,V676,W676),1))))</f>
        <v/>
      </c>
      <c r="AI676" s="96" t="str" cm="1">
        <f t="array" ref="AI676">IF(A676="","",IF(INDEX(Table_Methods!A:F,MATCH(G676,Table_Methods!B:B,0),1)&lt;&gt;"BKFL1","",MAX(0,ROUND(BKFL1_STR_RCK(AB676,F676),1))))</f>
        <v/>
      </c>
      <c r="AJ676" s="96" t="str" cm="1">
        <f t="array" ref="AJ676">IF(A676="","",IF(INDEX(Table_Methods!A:F,MATCH(G676,Table_Methods!B:B,0),1)&lt;&gt;"BKFL2","",MAX(0,ROUND(BKFL2_CEB(AC676,AD676,AK676,F676,F676,J676),1))))</f>
        <v/>
      </c>
      <c r="AK676" s="96" t="str" cm="1">
        <f t="array" ref="AK676">IF(A676="","",IF(INDEX(Table_Methods!A:F,MATCH(G676,Table_Methods!B:B,0),1)&lt;&gt;"BKFL2","",MAX(0,ROUND(BKFL2_STR_NRK(AC676,AD676,K676,V676,X676),1))))</f>
        <v/>
      </c>
      <c r="AL676" s="96" t="str" cm="1">
        <f t="array" ref="AL676">IF(A676="","",IF(INDEX(Table_Methods!A:F,MATCH(G676,Table_Methods!B:B,0),1)&lt;&gt;"BKFL2","",MAX(0,ROUND(BKFL2_STR_RCK(AB676,F676),1))))</f>
        <v/>
      </c>
      <c r="AM676" s="96" t="str" cm="1">
        <f t="array" ref="AM676">IF(A676="","",IF(INDEX(Table_Methods!A:F,MATCH(G676,Table_Methods!B:B,0),1)&lt;&gt;"BKFL3","",MAX(0,ROUND(BKFL3_STR(AC676+AE676,K676),1))))</f>
        <v/>
      </c>
      <c r="AN676" s="96" t="str" cm="1">
        <f t="array" ref="AN676">IF(A676="","",IF(INDEX(Table_Methods!A:F,MATCH(G676,Table_Methods!B:B,0),1)&lt;&gt;"BKFL6","",MAX(0,ROUND(BKFL6_CEB(AC676,AE676,AO676,F676,F676,J676),1))))</f>
        <v/>
      </c>
      <c r="AO676" s="97" t="str" cm="1">
        <f t="array" ref="AO676">IF(A676="","",IF(INDEX(Table_Methods!A:F,MATCH(G676,Table_Methods!B:B,0),1)&lt;&gt;"BKFL6","",MAX(0,ROUND(BKFL6_STR_NRK(AC676,K676,V676),1))))</f>
        <v/>
      </c>
      <c r="AP676" s="96" t="str" cm="1">
        <f t="array" ref="AP676">IF(A676="","",IF(INDEX(Table_Methods!A:F,MATCH(G676,Table_Methods!B:B,0),1)&lt;&gt;"BKFL6","",MAX(0,ROUND(BKFL6_STR_RCK(AB676,F676),1))))</f>
        <v/>
      </c>
      <c r="AQ676" s="97" t="str" cm="1">
        <f t="array" ref="AQ676">IF(A676="","",IF(INDEX(Table_Methods!A:F,MATCH(G676,Table_Methods!B:B,0),1)&lt;&gt;"BKFL7","",MAX(0,ROUND(BKFL7_CEB(AC676,AD676,AR676,F676,F676,J676),1))))</f>
        <v/>
      </c>
      <c r="AR676" s="96" t="str" cm="1">
        <f t="array" ref="AR676">IF(A676="","",IF(INDEX(Table_Methods!A:F,MATCH(G676,Table_Methods!B:B,0),1)&lt;&gt;"BKFL7","",MAX(0,ROUND(BKFL7_STR_NRK(AC676,K676,V676),1))))</f>
        <v/>
      </c>
      <c r="AS676" s="96" t="str" cm="1">
        <f t="array" ref="AS676">IF(A676="","",IF(INDEX(Table_Methods!A:F,MATCH(G676,Table_Methods!B:B,0),1)&lt;&gt;"BKFL7","",MAX(0,ROUND(BKFL7_STR_RCK(AB676,F676),1))))</f>
        <v/>
      </c>
      <c r="AT676" s="97" t="str" cm="1">
        <f t="array" ref="AT676">IF(A676="","",IF(INDEX(Table_Methods!A:F,MATCH(G676,Table_Methods!B:B,0),1)&lt;&gt;"BKFL8","",MAX(0,ROUND(BKFL8_CEB(AF676,Z676,AA676),1))))</f>
        <v/>
      </c>
      <c r="AU676" s="96" t="str" cm="1">
        <f t="array" ref="AU676">IF(A676="","",IF(INDEX(Table_Methods!A:F,MATCH(G676,Table_Methods!B:B,0),1)&lt;&gt;"BKFL8","",MAX(0,ROUND(BKFL8_STR_NRK(AC676,AD676,X676,Y676,Z676),1))))</f>
        <v/>
      </c>
      <c r="AV676" s="96" t="str" cm="1">
        <f t="array" ref="AV676">IF(A676="","",IF(INDEX(Table_Methods!A:F,MATCH(G676,Table_Methods!B:B,0),1)&lt;&gt;"BKFL8","",MAX(0,ROUND(BKFL8_STR_RCK(AB676,X676),1))))</f>
        <v/>
      </c>
      <c r="AW676" s="96" t="str" cm="1">
        <f t="array" ref="AW676">IF(A676="","",IF(INDEX(Table_Methods!A:F,MATCH(G676,Table_Methods!B:B,0),1)&lt;&gt;"BKFL9","",MAX(0,ROUND(BKFL9_STR_NRK(AC676,AD676,X676,Y676,Z676),1))))</f>
        <v/>
      </c>
      <c r="AX676" s="96" t="str" cm="1">
        <f t="array" ref="AX676">IF(A676="","",IF(INDEX(Table_Methods!A:F,MATCH(G676,Table_Methods!B:B,0),1)&lt;&gt;"BKFL9","",MAX(0,ROUND(BKFL9_STR_RCK(AB676,X676),1))))</f>
        <v/>
      </c>
    </row>
    <row r="677" spans="1:50" x14ac:dyDescent="0.25">
      <c r="A677" s="82" t="str">
        <f>IF(Input!A677="","",Input!A677)</f>
        <v/>
      </c>
      <c r="B677" s="82" t="str">
        <f>IF(Input!B677="","",Input!B677)</f>
        <v/>
      </c>
      <c r="C677" s="82" t="str">
        <f>IF(Input!D677="","",Input!D677)</f>
        <v/>
      </c>
      <c r="D677" s="82" t="str">
        <f>IF(Input!E677="","",Input!E677)</f>
        <v/>
      </c>
      <c r="E677" s="82" t="str">
        <f>IF(Input!F677="","",Input!F677)</f>
        <v/>
      </c>
      <c r="F677" s="82" t="str">
        <f>IF(Input!G677="","",Input!G677)</f>
        <v/>
      </c>
      <c r="G677" s="83" t="str">
        <f>IF(Input!H677="","",Input!H677)</f>
        <v/>
      </c>
      <c r="H677" s="82" t="str">
        <f>IF(Input!I677="","",Input!I677)</f>
        <v/>
      </c>
      <c r="I677" s="82" t="str">
        <f>IF(Input!J677="","",Input!J677)</f>
        <v/>
      </c>
      <c r="J677" s="82" t="str">
        <f>IF(Input!K677="","",Input!K677)</f>
        <v/>
      </c>
      <c r="K677" s="82" t="str">
        <f>IF(Input!L677="","",Input!L677)</f>
        <v/>
      </c>
      <c r="L677" s="70" t="str">
        <f>IF(B677="","",IF(B677="Box",4,IF(AND(Project!$B$12&gt;0,ISNUMBER(Project!$B$12)),Project!$B$12,12)))</f>
        <v/>
      </c>
      <c r="M677" s="66" t="str">
        <f t="shared" si="70"/>
        <v/>
      </c>
      <c r="N677" s="66" t="str">
        <f t="shared" si="71"/>
        <v/>
      </c>
      <c r="O677" s="67" t="str" cm="1">
        <f t="array" ref="O677">IF(A677="","",ROUND(IF(B677="Circular",Circular(M677),IF(B677="Box",Box(M677,N677),Elliptical(M677,N677))),3))</f>
        <v/>
      </c>
      <c r="P677" s="66" t="str">
        <f t="shared" si="72"/>
        <v/>
      </c>
      <c r="Q677" s="66" t="str" cm="1">
        <f t="array" ref="Q677">IF(M677="","",ROUND(W(M677),2))</f>
        <v/>
      </c>
      <c r="R677" s="66" t="str" cm="1">
        <f t="array" ref="R677">IF(M677="","",ROUND(Wb(Q677,M677),2))</f>
        <v/>
      </c>
      <c r="S677" s="66" t="str" cm="1">
        <f t="array" ref="S677">IF(R677="","",ROUND(K(R677,N677,L677),2))</f>
        <v/>
      </c>
      <c r="T677" s="66" t="str" cm="1">
        <f t="array" ref="T677">IF(S677="","",ROUND(K_3(S677,P677,L677),2))</f>
        <v/>
      </c>
      <c r="U677" s="66" t="str" cm="1">
        <f t="array" ref="U677">IF(S677="","",ROUND(Wt(I677,S677,L677),2))</f>
        <v/>
      </c>
      <c r="V677" s="92" t="str" cm="1">
        <f t="array" ref="V677">IF(A677="","",MAX(ROUND(L_B2(K677,N677),2),0))</f>
        <v/>
      </c>
      <c r="W677" s="92" t="str" cm="1">
        <f t="array" ref="W677">IF(A677="","",MAX(ROUND(L_Tc(K677,I677,N677),2),0))</f>
        <v/>
      </c>
      <c r="X677" s="92" t="str" cm="1">
        <f t="array" ref="X677">IF(N677="","",ROUND(L_Vc(K677,P677,N677),2))</f>
        <v/>
      </c>
      <c r="Y677" s="92" t="str">
        <f t="shared" si="73"/>
        <v/>
      </c>
      <c r="Z677" s="92" t="str">
        <f t="shared" si="74"/>
        <v/>
      </c>
      <c r="AA677" s="92" t="str">
        <f t="shared" si="75"/>
        <v/>
      </c>
      <c r="AB677" s="76" t="str" cm="1">
        <f t="array" ref="AB677">IF(A677="","",AREA_F(IF(RIGHT(G677,4)="ment",P677,I677),R677))</f>
        <v/>
      </c>
      <c r="AC677" s="76" t="str" cm="1">
        <f t="array" ref="AC677">IF(A677="","",ROUND(AREA_BC(R677,S677,N677,O677),2))</f>
        <v/>
      </c>
      <c r="AD677" s="76" t="str">
        <f t="shared" si="76"/>
        <v/>
      </c>
      <c r="AE677" s="76" t="str" cm="1">
        <f t="array" ref="AE677">IF(A677="","",ROUND(AREA_CT(S677,U677,I677),2))</f>
        <v/>
      </c>
      <c r="AF677" s="76" t="str" cm="1">
        <f t="array" ref="AF677">IF(A677="","",ROUND(AREA_VT(T677,U677,I677,P677),2))</f>
        <v/>
      </c>
      <c r="AG677" s="96" t="str" cm="1">
        <f t="array" ref="AG677">IF(A677="","",IF(INDEX(Table_Methods!A:F,MATCH(G677,Table_Methods!B:B,0),1)&lt;&gt;"BKFL1","",MAX(0,ROUND(BKFL1_CEB(AC677,AE677,AH677,F677,F677,J677),1))))</f>
        <v/>
      </c>
      <c r="AH677" s="96" t="str" cm="1">
        <f t="array" ref="AH677">IF(A677="","",IF(INDEX(Table_Methods!A:F,MATCH(G677,Table_Methods!B:B,0),1)&lt;&gt;"BKFL1","",MAX(0,ROUND(BKFL1_STR_NRK(AC677,AE677,K677,V677,W677),1))))</f>
        <v/>
      </c>
      <c r="AI677" s="96" t="str" cm="1">
        <f t="array" ref="AI677">IF(A677="","",IF(INDEX(Table_Methods!A:F,MATCH(G677,Table_Methods!B:B,0),1)&lt;&gt;"BKFL1","",MAX(0,ROUND(BKFL1_STR_RCK(AB677,F677),1))))</f>
        <v/>
      </c>
      <c r="AJ677" s="96" t="str" cm="1">
        <f t="array" ref="AJ677">IF(A677="","",IF(INDEX(Table_Methods!A:F,MATCH(G677,Table_Methods!B:B,0),1)&lt;&gt;"BKFL2","",MAX(0,ROUND(BKFL2_CEB(AC677,AD677,AK677,F677,F677,J677),1))))</f>
        <v/>
      </c>
      <c r="AK677" s="96" t="str" cm="1">
        <f t="array" ref="AK677">IF(A677="","",IF(INDEX(Table_Methods!A:F,MATCH(G677,Table_Methods!B:B,0),1)&lt;&gt;"BKFL2","",MAX(0,ROUND(BKFL2_STR_NRK(AC677,AD677,K677,V677,X677),1))))</f>
        <v/>
      </c>
      <c r="AL677" s="96" t="str" cm="1">
        <f t="array" ref="AL677">IF(A677="","",IF(INDEX(Table_Methods!A:F,MATCH(G677,Table_Methods!B:B,0),1)&lt;&gt;"BKFL2","",MAX(0,ROUND(BKFL2_STR_RCK(AB677,F677),1))))</f>
        <v/>
      </c>
      <c r="AM677" s="96" t="str" cm="1">
        <f t="array" ref="AM677">IF(A677="","",IF(INDEX(Table_Methods!A:F,MATCH(G677,Table_Methods!B:B,0),1)&lt;&gt;"BKFL3","",MAX(0,ROUND(BKFL3_STR(AC677+AE677,K677),1))))</f>
        <v/>
      </c>
      <c r="AN677" s="96" t="str" cm="1">
        <f t="array" ref="AN677">IF(A677="","",IF(INDEX(Table_Methods!A:F,MATCH(G677,Table_Methods!B:B,0),1)&lt;&gt;"BKFL6","",MAX(0,ROUND(BKFL6_CEB(AC677,AE677,AO677,F677,F677,J677),1))))</f>
        <v/>
      </c>
      <c r="AO677" s="97" t="str" cm="1">
        <f t="array" ref="AO677">IF(A677="","",IF(INDEX(Table_Methods!A:F,MATCH(G677,Table_Methods!B:B,0),1)&lt;&gt;"BKFL6","",MAX(0,ROUND(BKFL6_STR_NRK(AC677,K677,V677),1))))</f>
        <v/>
      </c>
      <c r="AP677" s="96" t="str" cm="1">
        <f t="array" ref="AP677">IF(A677="","",IF(INDEX(Table_Methods!A:F,MATCH(G677,Table_Methods!B:B,0),1)&lt;&gt;"BKFL6","",MAX(0,ROUND(BKFL6_STR_RCK(AB677,F677),1))))</f>
        <v/>
      </c>
      <c r="AQ677" s="97" t="str" cm="1">
        <f t="array" ref="AQ677">IF(A677="","",IF(INDEX(Table_Methods!A:F,MATCH(G677,Table_Methods!B:B,0),1)&lt;&gt;"BKFL7","",MAX(0,ROUND(BKFL7_CEB(AC677,AD677,AR677,F677,F677,J677),1))))</f>
        <v/>
      </c>
      <c r="AR677" s="96" t="str" cm="1">
        <f t="array" ref="AR677">IF(A677="","",IF(INDEX(Table_Methods!A:F,MATCH(G677,Table_Methods!B:B,0),1)&lt;&gt;"BKFL7","",MAX(0,ROUND(BKFL7_STR_NRK(AC677,K677,V677),1))))</f>
        <v/>
      </c>
      <c r="AS677" s="96" t="str" cm="1">
        <f t="array" ref="AS677">IF(A677="","",IF(INDEX(Table_Methods!A:F,MATCH(G677,Table_Methods!B:B,0),1)&lt;&gt;"BKFL7","",MAX(0,ROUND(BKFL7_STR_RCK(AB677,F677),1))))</f>
        <v/>
      </c>
      <c r="AT677" s="97" t="str" cm="1">
        <f t="array" ref="AT677">IF(A677="","",IF(INDEX(Table_Methods!A:F,MATCH(G677,Table_Methods!B:B,0),1)&lt;&gt;"BKFL8","",MAX(0,ROUND(BKFL8_CEB(AF677,Z677,AA677),1))))</f>
        <v/>
      </c>
      <c r="AU677" s="96" t="str" cm="1">
        <f t="array" ref="AU677">IF(A677="","",IF(INDEX(Table_Methods!A:F,MATCH(G677,Table_Methods!B:B,0),1)&lt;&gt;"BKFL8","",MAX(0,ROUND(BKFL8_STR_NRK(AC677,AD677,X677,Y677,Z677),1))))</f>
        <v/>
      </c>
      <c r="AV677" s="96" t="str" cm="1">
        <f t="array" ref="AV677">IF(A677="","",IF(INDEX(Table_Methods!A:F,MATCH(G677,Table_Methods!B:B,0),1)&lt;&gt;"BKFL8","",MAX(0,ROUND(BKFL8_STR_RCK(AB677,X677),1))))</f>
        <v/>
      </c>
      <c r="AW677" s="96" t="str" cm="1">
        <f t="array" ref="AW677">IF(A677="","",IF(INDEX(Table_Methods!A:F,MATCH(G677,Table_Methods!B:B,0),1)&lt;&gt;"BKFL9","",MAX(0,ROUND(BKFL9_STR_NRK(AC677,AD677,X677,Y677,Z677),1))))</f>
        <v/>
      </c>
      <c r="AX677" s="96" t="str" cm="1">
        <f t="array" ref="AX677">IF(A677="","",IF(INDEX(Table_Methods!A:F,MATCH(G677,Table_Methods!B:B,0),1)&lt;&gt;"BKFL9","",MAX(0,ROUND(BKFL9_STR_RCK(AB677,X677),1))))</f>
        <v/>
      </c>
    </row>
    <row r="678" spans="1:50" x14ac:dyDescent="0.25">
      <c r="A678" s="82" t="str">
        <f>IF(Input!A678="","",Input!A678)</f>
        <v/>
      </c>
      <c r="B678" s="82" t="str">
        <f>IF(Input!B678="","",Input!B678)</f>
        <v/>
      </c>
      <c r="C678" s="82" t="str">
        <f>IF(Input!D678="","",Input!D678)</f>
        <v/>
      </c>
      <c r="D678" s="82" t="str">
        <f>IF(Input!E678="","",Input!E678)</f>
        <v/>
      </c>
      <c r="E678" s="82" t="str">
        <f>IF(Input!F678="","",Input!F678)</f>
        <v/>
      </c>
      <c r="F678" s="82" t="str">
        <f>IF(Input!G678="","",Input!G678)</f>
        <v/>
      </c>
      <c r="G678" s="83" t="str">
        <f>IF(Input!H678="","",Input!H678)</f>
        <v/>
      </c>
      <c r="H678" s="82" t="str">
        <f>IF(Input!I678="","",Input!I678)</f>
        <v/>
      </c>
      <c r="I678" s="82" t="str">
        <f>IF(Input!J678="","",Input!J678)</f>
        <v/>
      </c>
      <c r="J678" s="82" t="str">
        <f>IF(Input!K678="","",Input!K678)</f>
        <v/>
      </c>
      <c r="K678" s="82" t="str">
        <f>IF(Input!L678="","",Input!L678)</f>
        <v/>
      </c>
      <c r="L678" s="70" t="str">
        <f>IF(B678="","",IF(B678="Box",4,IF(AND(Project!$B$12&gt;0,ISNUMBER(Project!$B$12)),Project!$B$12,12)))</f>
        <v/>
      </c>
      <c r="M678" s="66" t="str">
        <f t="shared" si="70"/>
        <v/>
      </c>
      <c r="N678" s="66" t="str">
        <f t="shared" si="71"/>
        <v/>
      </c>
      <c r="O678" s="67" t="str" cm="1">
        <f t="array" ref="O678">IF(A678="","",ROUND(IF(B678="Circular",Circular(M678),IF(B678="Box",Box(M678,N678),Elliptical(M678,N678))),3))</f>
        <v/>
      </c>
      <c r="P678" s="66" t="str">
        <f t="shared" si="72"/>
        <v/>
      </c>
      <c r="Q678" s="66" t="str" cm="1">
        <f t="array" ref="Q678">IF(M678="","",ROUND(W(M678),2))</f>
        <v/>
      </c>
      <c r="R678" s="66" t="str" cm="1">
        <f t="array" ref="R678">IF(M678="","",ROUND(Wb(Q678,M678),2))</f>
        <v/>
      </c>
      <c r="S678" s="66" t="str" cm="1">
        <f t="array" ref="S678">IF(R678="","",ROUND(K(R678,N678,L678),2))</f>
        <v/>
      </c>
      <c r="T678" s="66" t="str" cm="1">
        <f t="array" ref="T678">IF(S678="","",ROUND(K_3(S678,P678,L678),2))</f>
        <v/>
      </c>
      <c r="U678" s="66" t="str" cm="1">
        <f t="array" ref="U678">IF(S678="","",ROUND(Wt(I678,S678,L678),2))</f>
        <v/>
      </c>
      <c r="V678" s="92" t="str" cm="1">
        <f t="array" ref="V678">IF(A678="","",MAX(ROUND(L_B2(K678,N678),2),0))</f>
        <v/>
      </c>
      <c r="W678" s="92" t="str" cm="1">
        <f t="array" ref="W678">IF(A678="","",MAX(ROUND(L_Tc(K678,I678,N678),2),0))</f>
        <v/>
      </c>
      <c r="X678" s="92" t="str" cm="1">
        <f t="array" ref="X678">IF(N678="","",ROUND(L_Vc(K678,P678,N678),2))</f>
        <v/>
      </c>
      <c r="Y678" s="92" t="str">
        <f t="shared" si="73"/>
        <v/>
      </c>
      <c r="Z678" s="92" t="str">
        <f t="shared" si="74"/>
        <v/>
      </c>
      <c r="AA678" s="92" t="str">
        <f t="shared" si="75"/>
        <v/>
      </c>
      <c r="AB678" s="76" t="str" cm="1">
        <f t="array" ref="AB678">IF(A678="","",AREA_F(IF(RIGHT(G678,4)="ment",P678,I678),R678))</f>
        <v/>
      </c>
      <c r="AC678" s="76" t="str" cm="1">
        <f t="array" ref="AC678">IF(A678="","",ROUND(AREA_BC(R678,S678,N678,O678),2))</f>
        <v/>
      </c>
      <c r="AD678" s="76" t="str">
        <f t="shared" si="76"/>
        <v/>
      </c>
      <c r="AE678" s="76" t="str" cm="1">
        <f t="array" ref="AE678">IF(A678="","",ROUND(AREA_CT(S678,U678,I678),2))</f>
        <v/>
      </c>
      <c r="AF678" s="76" t="str" cm="1">
        <f t="array" ref="AF678">IF(A678="","",ROUND(AREA_VT(T678,U678,I678,P678),2))</f>
        <v/>
      </c>
      <c r="AG678" s="96" t="str" cm="1">
        <f t="array" ref="AG678">IF(A678="","",IF(INDEX(Table_Methods!A:F,MATCH(G678,Table_Methods!B:B,0),1)&lt;&gt;"BKFL1","",MAX(0,ROUND(BKFL1_CEB(AC678,AE678,AH678,F678,F678,J678),1))))</f>
        <v/>
      </c>
      <c r="AH678" s="96" t="str" cm="1">
        <f t="array" ref="AH678">IF(A678="","",IF(INDEX(Table_Methods!A:F,MATCH(G678,Table_Methods!B:B,0),1)&lt;&gt;"BKFL1","",MAX(0,ROUND(BKFL1_STR_NRK(AC678,AE678,K678,V678,W678),1))))</f>
        <v/>
      </c>
      <c r="AI678" s="96" t="str" cm="1">
        <f t="array" ref="AI678">IF(A678="","",IF(INDEX(Table_Methods!A:F,MATCH(G678,Table_Methods!B:B,0),1)&lt;&gt;"BKFL1","",MAX(0,ROUND(BKFL1_STR_RCK(AB678,F678),1))))</f>
        <v/>
      </c>
      <c r="AJ678" s="96" t="str" cm="1">
        <f t="array" ref="AJ678">IF(A678="","",IF(INDEX(Table_Methods!A:F,MATCH(G678,Table_Methods!B:B,0),1)&lt;&gt;"BKFL2","",MAX(0,ROUND(BKFL2_CEB(AC678,AD678,AK678,F678,F678,J678),1))))</f>
        <v/>
      </c>
      <c r="AK678" s="96" t="str" cm="1">
        <f t="array" ref="AK678">IF(A678="","",IF(INDEX(Table_Methods!A:F,MATCH(G678,Table_Methods!B:B,0),1)&lt;&gt;"BKFL2","",MAX(0,ROUND(BKFL2_STR_NRK(AC678,AD678,K678,V678,X678),1))))</f>
        <v/>
      </c>
      <c r="AL678" s="96" t="str" cm="1">
        <f t="array" ref="AL678">IF(A678="","",IF(INDEX(Table_Methods!A:F,MATCH(G678,Table_Methods!B:B,0),1)&lt;&gt;"BKFL2","",MAX(0,ROUND(BKFL2_STR_RCK(AB678,F678),1))))</f>
        <v/>
      </c>
      <c r="AM678" s="96" t="str" cm="1">
        <f t="array" ref="AM678">IF(A678="","",IF(INDEX(Table_Methods!A:F,MATCH(G678,Table_Methods!B:B,0),1)&lt;&gt;"BKFL3","",MAX(0,ROUND(BKFL3_STR(AC678+AE678,K678),1))))</f>
        <v/>
      </c>
      <c r="AN678" s="96" t="str" cm="1">
        <f t="array" ref="AN678">IF(A678="","",IF(INDEX(Table_Methods!A:F,MATCH(G678,Table_Methods!B:B,0),1)&lt;&gt;"BKFL6","",MAX(0,ROUND(BKFL6_CEB(AC678,AE678,AO678,F678,F678,J678),1))))</f>
        <v/>
      </c>
      <c r="AO678" s="97" t="str" cm="1">
        <f t="array" ref="AO678">IF(A678="","",IF(INDEX(Table_Methods!A:F,MATCH(G678,Table_Methods!B:B,0),1)&lt;&gt;"BKFL6","",MAX(0,ROUND(BKFL6_STR_NRK(AC678,K678,V678),1))))</f>
        <v/>
      </c>
      <c r="AP678" s="96" t="str" cm="1">
        <f t="array" ref="AP678">IF(A678="","",IF(INDEX(Table_Methods!A:F,MATCH(G678,Table_Methods!B:B,0),1)&lt;&gt;"BKFL6","",MAX(0,ROUND(BKFL6_STR_RCK(AB678,F678),1))))</f>
        <v/>
      </c>
      <c r="AQ678" s="97" t="str" cm="1">
        <f t="array" ref="AQ678">IF(A678="","",IF(INDEX(Table_Methods!A:F,MATCH(G678,Table_Methods!B:B,0),1)&lt;&gt;"BKFL7","",MAX(0,ROUND(BKFL7_CEB(AC678,AD678,AR678,F678,F678,J678),1))))</f>
        <v/>
      </c>
      <c r="AR678" s="96" t="str" cm="1">
        <f t="array" ref="AR678">IF(A678="","",IF(INDEX(Table_Methods!A:F,MATCH(G678,Table_Methods!B:B,0),1)&lt;&gt;"BKFL7","",MAX(0,ROUND(BKFL7_STR_NRK(AC678,K678,V678),1))))</f>
        <v/>
      </c>
      <c r="AS678" s="96" t="str" cm="1">
        <f t="array" ref="AS678">IF(A678="","",IF(INDEX(Table_Methods!A:F,MATCH(G678,Table_Methods!B:B,0),1)&lt;&gt;"BKFL7","",MAX(0,ROUND(BKFL7_STR_RCK(AB678,F678),1))))</f>
        <v/>
      </c>
      <c r="AT678" s="97" t="str" cm="1">
        <f t="array" ref="AT678">IF(A678="","",IF(INDEX(Table_Methods!A:F,MATCH(G678,Table_Methods!B:B,0),1)&lt;&gt;"BKFL8","",MAX(0,ROUND(BKFL8_CEB(AF678,Z678,AA678),1))))</f>
        <v/>
      </c>
      <c r="AU678" s="96" t="str" cm="1">
        <f t="array" ref="AU678">IF(A678="","",IF(INDEX(Table_Methods!A:F,MATCH(G678,Table_Methods!B:B,0),1)&lt;&gt;"BKFL8","",MAX(0,ROUND(BKFL8_STR_NRK(AC678,AD678,X678,Y678,Z678),1))))</f>
        <v/>
      </c>
      <c r="AV678" s="96" t="str" cm="1">
        <f t="array" ref="AV678">IF(A678="","",IF(INDEX(Table_Methods!A:F,MATCH(G678,Table_Methods!B:B,0),1)&lt;&gt;"BKFL8","",MAX(0,ROUND(BKFL8_STR_RCK(AB678,X678),1))))</f>
        <v/>
      </c>
      <c r="AW678" s="96" t="str" cm="1">
        <f t="array" ref="AW678">IF(A678="","",IF(INDEX(Table_Methods!A:F,MATCH(G678,Table_Methods!B:B,0),1)&lt;&gt;"BKFL9","",MAX(0,ROUND(BKFL9_STR_NRK(AC678,AD678,X678,Y678,Z678),1))))</f>
        <v/>
      </c>
      <c r="AX678" s="96" t="str" cm="1">
        <f t="array" ref="AX678">IF(A678="","",IF(INDEX(Table_Methods!A:F,MATCH(G678,Table_Methods!B:B,0),1)&lt;&gt;"BKFL9","",MAX(0,ROUND(BKFL9_STR_RCK(AB678,X678),1))))</f>
        <v/>
      </c>
    </row>
    <row r="679" spans="1:50" x14ac:dyDescent="0.25">
      <c r="A679" s="82" t="str">
        <f>IF(Input!A679="","",Input!A679)</f>
        <v/>
      </c>
      <c r="B679" s="82" t="str">
        <f>IF(Input!B679="","",Input!B679)</f>
        <v/>
      </c>
      <c r="C679" s="82" t="str">
        <f>IF(Input!D679="","",Input!D679)</f>
        <v/>
      </c>
      <c r="D679" s="82" t="str">
        <f>IF(Input!E679="","",Input!E679)</f>
        <v/>
      </c>
      <c r="E679" s="82" t="str">
        <f>IF(Input!F679="","",Input!F679)</f>
        <v/>
      </c>
      <c r="F679" s="82" t="str">
        <f>IF(Input!G679="","",Input!G679)</f>
        <v/>
      </c>
      <c r="G679" s="83" t="str">
        <f>IF(Input!H679="","",Input!H679)</f>
        <v/>
      </c>
      <c r="H679" s="82" t="str">
        <f>IF(Input!I679="","",Input!I679)</f>
        <v/>
      </c>
      <c r="I679" s="82" t="str">
        <f>IF(Input!J679="","",Input!J679)</f>
        <v/>
      </c>
      <c r="J679" s="82" t="str">
        <f>IF(Input!K679="","",Input!K679)</f>
        <v/>
      </c>
      <c r="K679" s="82" t="str">
        <f>IF(Input!L679="","",Input!L679)</f>
        <v/>
      </c>
      <c r="L679" s="70" t="str">
        <f>IF(B679="","",IF(B679="Box",4,IF(AND(Project!$B$12&gt;0,ISNUMBER(Project!$B$12)),Project!$B$12,12)))</f>
        <v/>
      </c>
      <c r="M679" s="66" t="str">
        <f t="shared" si="70"/>
        <v/>
      </c>
      <c r="N679" s="66" t="str">
        <f t="shared" si="71"/>
        <v/>
      </c>
      <c r="O679" s="67" t="str" cm="1">
        <f t="array" ref="O679">IF(A679="","",ROUND(IF(B679="Circular",Circular(M679),IF(B679="Box",Box(M679,N679),Elliptical(M679,N679))),3))</f>
        <v/>
      </c>
      <c r="P679" s="66" t="str">
        <f t="shared" si="72"/>
        <v/>
      </c>
      <c r="Q679" s="66" t="str" cm="1">
        <f t="array" ref="Q679">IF(M679="","",ROUND(W(M679),2))</f>
        <v/>
      </c>
      <c r="R679" s="66" t="str" cm="1">
        <f t="array" ref="R679">IF(M679="","",ROUND(Wb(Q679,M679),2))</f>
        <v/>
      </c>
      <c r="S679" s="66" t="str" cm="1">
        <f t="array" ref="S679">IF(R679="","",ROUND(K(R679,N679,L679),2))</f>
        <v/>
      </c>
      <c r="T679" s="66" t="str" cm="1">
        <f t="array" ref="T679">IF(S679="","",ROUND(K_3(S679,P679,L679),2))</f>
        <v/>
      </c>
      <c r="U679" s="66" t="str" cm="1">
        <f t="array" ref="U679">IF(S679="","",ROUND(Wt(I679,S679,L679),2))</f>
        <v/>
      </c>
      <c r="V679" s="92" t="str" cm="1">
        <f t="array" ref="V679">IF(A679="","",MAX(ROUND(L_B2(K679,N679),2),0))</f>
        <v/>
      </c>
      <c r="W679" s="92" t="str" cm="1">
        <f t="array" ref="W679">IF(A679="","",MAX(ROUND(L_Tc(K679,I679,N679),2),0))</f>
        <v/>
      </c>
      <c r="X679" s="92" t="str" cm="1">
        <f t="array" ref="X679">IF(N679="","",ROUND(L_Vc(K679,P679,N679),2))</f>
        <v/>
      </c>
      <c r="Y679" s="92" t="str">
        <f t="shared" si="73"/>
        <v/>
      </c>
      <c r="Z679" s="92" t="str">
        <f t="shared" si="74"/>
        <v/>
      </c>
      <c r="AA679" s="92" t="str">
        <f t="shared" si="75"/>
        <v/>
      </c>
      <c r="AB679" s="76" t="str" cm="1">
        <f t="array" ref="AB679">IF(A679="","",AREA_F(IF(RIGHT(G679,4)="ment",P679,I679),R679))</f>
        <v/>
      </c>
      <c r="AC679" s="76" t="str" cm="1">
        <f t="array" ref="AC679">IF(A679="","",ROUND(AREA_BC(R679,S679,N679,O679),2))</f>
        <v/>
      </c>
      <c r="AD679" s="76" t="str">
        <f t="shared" si="76"/>
        <v/>
      </c>
      <c r="AE679" s="76" t="str" cm="1">
        <f t="array" ref="AE679">IF(A679="","",ROUND(AREA_CT(S679,U679,I679),2))</f>
        <v/>
      </c>
      <c r="AF679" s="76" t="str" cm="1">
        <f t="array" ref="AF679">IF(A679="","",ROUND(AREA_VT(T679,U679,I679,P679),2))</f>
        <v/>
      </c>
      <c r="AG679" s="96" t="str" cm="1">
        <f t="array" ref="AG679">IF(A679="","",IF(INDEX(Table_Methods!A:F,MATCH(G679,Table_Methods!B:B,0),1)&lt;&gt;"BKFL1","",MAX(0,ROUND(BKFL1_CEB(AC679,AE679,AH679,F679,F679,J679),1))))</f>
        <v/>
      </c>
      <c r="AH679" s="96" t="str" cm="1">
        <f t="array" ref="AH679">IF(A679="","",IF(INDEX(Table_Methods!A:F,MATCH(G679,Table_Methods!B:B,0),1)&lt;&gt;"BKFL1","",MAX(0,ROUND(BKFL1_STR_NRK(AC679,AE679,K679,V679,W679),1))))</f>
        <v/>
      </c>
      <c r="AI679" s="96" t="str" cm="1">
        <f t="array" ref="AI679">IF(A679="","",IF(INDEX(Table_Methods!A:F,MATCH(G679,Table_Methods!B:B,0),1)&lt;&gt;"BKFL1","",MAX(0,ROUND(BKFL1_STR_RCK(AB679,F679),1))))</f>
        <v/>
      </c>
      <c r="AJ679" s="96" t="str" cm="1">
        <f t="array" ref="AJ679">IF(A679="","",IF(INDEX(Table_Methods!A:F,MATCH(G679,Table_Methods!B:B,0),1)&lt;&gt;"BKFL2","",MAX(0,ROUND(BKFL2_CEB(AC679,AD679,AK679,F679,F679,J679),1))))</f>
        <v/>
      </c>
      <c r="AK679" s="96" t="str" cm="1">
        <f t="array" ref="AK679">IF(A679="","",IF(INDEX(Table_Methods!A:F,MATCH(G679,Table_Methods!B:B,0),1)&lt;&gt;"BKFL2","",MAX(0,ROUND(BKFL2_STR_NRK(AC679,AD679,K679,V679,X679),1))))</f>
        <v/>
      </c>
      <c r="AL679" s="96" t="str" cm="1">
        <f t="array" ref="AL679">IF(A679="","",IF(INDEX(Table_Methods!A:F,MATCH(G679,Table_Methods!B:B,0),1)&lt;&gt;"BKFL2","",MAX(0,ROUND(BKFL2_STR_RCK(AB679,F679),1))))</f>
        <v/>
      </c>
      <c r="AM679" s="96" t="str" cm="1">
        <f t="array" ref="AM679">IF(A679="","",IF(INDEX(Table_Methods!A:F,MATCH(G679,Table_Methods!B:B,0),1)&lt;&gt;"BKFL3","",MAX(0,ROUND(BKFL3_STR(AC679+AE679,K679),1))))</f>
        <v/>
      </c>
      <c r="AN679" s="96" t="str" cm="1">
        <f t="array" ref="AN679">IF(A679="","",IF(INDEX(Table_Methods!A:F,MATCH(G679,Table_Methods!B:B,0),1)&lt;&gt;"BKFL6","",MAX(0,ROUND(BKFL6_CEB(AC679,AE679,AO679,F679,F679,J679),1))))</f>
        <v/>
      </c>
      <c r="AO679" s="97" t="str" cm="1">
        <f t="array" ref="AO679">IF(A679="","",IF(INDEX(Table_Methods!A:F,MATCH(G679,Table_Methods!B:B,0),1)&lt;&gt;"BKFL6","",MAX(0,ROUND(BKFL6_STR_NRK(AC679,K679,V679),1))))</f>
        <v/>
      </c>
      <c r="AP679" s="96" t="str" cm="1">
        <f t="array" ref="AP679">IF(A679="","",IF(INDEX(Table_Methods!A:F,MATCH(G679,Table_Methods!B:B,0),1)&lt;&gt;"BKFL6","",MAX(0,ROUND(BKFL6_STR_RCK(AB679,F679),1))))</f>
        <v/>
      </c>
      <c r="AQ679" s="97" t="str" cm="1">
        <f t="array" ref="AQ679">IF(A679="","",IF(INDEX(Table_Methods!A:F,MATCH(G679,Table_Methods!B:B,0),1)&lt;&gt;"BKFL7","",MAX(0,ROUND(BKFL7_CEB(AC679,AD679,AR679,F679,F679,J679),1))))</f>
        <v/>
      </c>
      <c r="AR679" s="96" t="str" cm="1">
        <f t="array" ref="AR679">IF(A679="","",IF(INDEX(Table_Methods!A:F,MATCH(G679,Table_Methods!B:B,0),1)&lt;&gt;"BKFL7","",MAX(0,ROUND(BKFL7_STR_NRK(AC679,K679,V679),1))))</f>
        <v/>
      </c>
      <c r="AS679" s="96" t="str" cm="1">
        <f t="array" ref="AS679">IF(A679="","",IF(INDEX(Table_Methods!A:F,MATCH(G679,Table_Methods!B:B,0),1)&lt;&gt;"BKFL7","",MAX(0,ROUND(BKFL7_STR_RCK(AB679,F679),1))))</f>
        <v/>
      </c>
      <c r="AT679" s="97" t="str" cm="1">
        <f t="array" ref="AT679">IF(A679="","",IF(INDEX(Table_Methods!A:F,MATCH(G679,Table_Methods!B:B,0),1)&lt;&gt;"BKFL8","",MAX(0,ROUND(BKFL8_CEB(AF679,Z679,AA679),1))))</f>
        <v/>
      </c>
      <c r="AU679" s="96" t="str" cm="1">
        <f t="array" ref="AU679">IF(A679="","",IF(INDEX(Table_Methods!A:F,MATCH(G679,Table_Methods!B:B,0),1)&lt;&gt;"BKFL8","",MAX(0,ROUND(BKFL8_STR_NRK(AC679,AD679,X679,Y679,Z679),1))))</f>
        <v/>
      </c>
      <c r="AV679" s="96" t="str" cm="1">
        <f t="array" ref="AV679">IF(A679="","",IF(INDEX(Table_Methods!A:F,MATCH(G679,Table_Methods!B:B,0),1)&lt;&gt;"BKFL8","",MAX(0,ROUND(BKFL8_STR_RCK(AB679,X679),1))))</f>
        <v/>
      </c>
      <c r="AW679" s="96" t="str" cm="1">
        <f t="array" ref="AW679">IF(A679="","",IF(INDEX(Table_Methods!A:F,MATCH(G679,Table_Methods!B:B,0),1)&lt;&gt;"BKFL9","",MAX(0,ROUND(BKFL9_STR_NRK(AC679,AD679,X679,Y679,Z679),1))))</f>
        <v/>
      </c>
      <c r="AX679" s="96" t="str" cm="1">
        <f t="array" ref="AX679">IF(A679="","",IF(INDEX(Table_Methods!A:F,MATCH(G679,Table_Methods!B:B,0),1)&lt;&gt;"BKFL9","",MAX(0,ROUND(BKFL9_STR_RCK(AB679,X679),1))))</f>
        <v/>
      </c>
    </row>
    <row r="680" spans="1:50" x14ac:dyDescent="0.25">
      <c r="A680" s="82" t="str">
        <f>IF(Input!A680="","",Input!A680)</f>
        <v/>
      </c>
      <c r="B680" s="82" t="str">
        <f>IF(Input!B680="","",Input!B680)</f>
        <v/>
      </c>
      <c r="C680" s="82" t="str">
        <f>IF(Input!D680="","",Input!D680)</f>
        <v/>
      </c>
      <c r="D680" s="82" t="str">
        <f>IF(Input!E680="","",Input!E680)</f>
        <v/>
      </c>
      <c r="E680" s="82" t="str">
        <f>IF(Input!F680="","",Input!F680)</f>
        <v/>
      </c>
      <c r="F680" s="82" t="str">
        <f>IF(Input!G680="","",Input!G680)</f>
        <v/>
      </c>
      <c r="G680" s="83" t="str">
        <f>IF(Input!H680="","",Input!H680)</f>
        <v/>
      </c>
      <c r="H680" s="82" t="str">
        <f>IF(Input!I680="","",Input!I680)</f>
        <v/>
      </c>
      <c r="I680" s="82" t="str">
        <f>IF(Input!J680="","",Input!J680)</f>
        <v/>
      </c>
      <c r="J680" s="82" t="str">
        <f>IF(Input!K680="","",Input!K680)</f>
        <v/>
      </c>
      <c r="K680" s="82" t="str">
        <f>IF(Input!L680="","",Input!L680)</f>
        <v/>
      </c>
      <c r="L680" s="70" t="str">
        <f>IF(B680="","",IF(B680="Box",4,IF(AND(Project!$B$12&gt;0,ISNUMBER(Project!$B$12)),Project!$B$12,12)))</f>
        <v/>
      </c>
      <c r="M680" s="66" t="str">
        <f t="shared" si="70"/>
        <v/>
      </c>
      <c r="N680" s="66" t="str">
        <f t="shared" si="71"/>
        <v/>
      </c>
      <c r="O680" s="67" t="str" cm="1">
        <f t="array" ref="O680">IF(A680="","",ROUND(IF(B680="Circular",Circular(M680),IF(B680="Box",Box(M680,N680),Elliptical(M680,N680))),3))</f>
        <v/>
      </c>
      <c r="P680" s="66" t="str">
        <f t="shared" si="72"/>
        <v/>
      </c>
      <c r="Q680" s="66" t="str" cm="1">
        <f t="array" ref="Q680">IF(M680="","",ROUND(W(M680),2))</f>
        <v/>
      </c>
      <c r="R680" s="66" t="str" cm="1">
        <f t="array" ref="R680">IF(M680="","",ROUND(Wb(Q680,M680),2))</f>
        <v/>
      </c>
      <c r="S680" s="66" t="str" cm="1">
        <f t="array" ref="S680">IF(R680="","",ROUND(K(R680,N680,L680),2))</f>
        <v/>
      </c>
      <c r="T680" s="66" t="str" cm="1">
        <f t="array" ref="T680">IF(S680="","",ROUND(K_3(S680,P680,L680),2))</f>
        <v/>
      </c>
      <c r="U680" s="66" t="str" cm="1">
        <f t="array" ref="U680">IF(S680="","",ROUND(Wt(I680,S680,L680),2))</f>
        <v/>
      </c>
      <c r="V680" s="92" t="str" cm="1">
        <f t="array" ref="V680">IF(A680="","",MAX(ROUND(L_B2(K680,N680),2),0))</f>
        <v/>
      </c>
      <c r="W680" s="92" t="str" cm="1">
        <f t="array" ref="W680">IF(A680="","",MAX(ROUND(L_Tc(K680,I680,N680),2),0))</f>
        <v/>
      </c>
      <c r="X680" s="92" t="str" cm="1">
        <f t="array" ref="X680">IF(N680="","",ROUND(L_Vc(K680,P680,N680),2))</f>
        <v/>
      </c>
      <c r="Y680" s="92" t="str">
        <f t="shared" si="73"/>
        <v/>
      </c>
      <c r="Z680" s="92" t="str">
        <f t="shared" si="74"/>
        <v/>
      </c>
      <c r="AA680" s="92" t="str">
        <f t="shared" si="75"/>
        <v/>
      </c>
      <c r="AB680" s="76" t="str" cm="1">
        <f t="array" ref="AB680">IF(A680="","",AREA_F(IF(RIGHT(G680,4)="ment",P680,I680),R680))</f>
        <v/>
      </c>
      <c r="AC680" s="76" t="str" cm="1">
        <f t="array" ref="AC680">IF(A680="","",ROUND(AREA_BC(R680,S680,N680,O680),2))</f>
        <v/>
      </c>
      <c r="AD680" s="76" t="str">
        <f t="shared" si="76"/>
        <v/>
      </c>
      <c r="AE680" s="76" t="str" cm="1">
        <f t="array" ref="AE680">IF(A680="","",ROUND(AREA_CT(S680,U680,I680),2))</f>
        <v/>
      </c>
      <c r="AF680" s="76" t="str" cm="1">
        <f t="array" ref="AF680">IF(A680="","",ROUND(AREA_VT(T680,U680,I680,P680),2))</f>
        <v/>
      </c>
      <c r="AG680" s="96" t="str" cm="1">
        <f t="array" ref="AG680">IF(A680="","",IF(INDEX(Table_Methods!A:F,MATCH(G680,Table_Methods!B:B,0),1)&lt;&gt;"BKFL1","",MAX(0,ROUND(BKFL1_CEB(AC680,AE680,AH680,F680,F680,J680),1))))</f>
        <v/>
      </c>
      <c r="AH680" s="96" t="str" cm="1">
        <f t="array" ref="AH680">IF(A680="","",IF(INDEX(Table_Methods!A:F,MATCH(G680,Table_Methods!B:B,0),1)&lt;&gt;"BKFL1","",MAX(0,ROUND(BKFL1_STR_NRK(AC680,AE680,K680,V680,W680),1))))</f>
        <v/>
      </c>
      <c r="AI680" s="96" t="str" cm="1">
        <f t="array" ref="AI680">IF(A680="","",IF(INDEX(Table_Methods!A:F,MATCH(G680,Table_Methods!B:B,0),1)&lt;&gt;"BKFL1","",MAX(0,ROUND(BKFL1_STR_RCK(AB680,F680),1))))</f>
        <v/>
      </c>
      <c r="AJ680" s="96" t="str" cm="1">
        <f t="array" ref="AJ680">IF(A680="","",IF(INDEX(Table_Methods!A:F,MATCH(G680,Table_Methods!B:B,0),1)&lt;&gt;"BKFL2","",MAX(0,ROUND(BKFL2_CEB(AC680,AD680,AK680,F680,F680,J680),1))))</f>
        <v/>
      </c>
      <c r="AK680" s="96" t="str" cm="1">
        <f t="array" ref="AK680">IF(A680="","",IF(INDEX(Table_Methods!A:F,MATCH(G680,Table_Methods!B:B,0),1)&lt;&gt;"BKFL2","",MAX(0,ROUND(BKFL2_STR_NRK(AC680,AD680,K680,V680,X680),1))))</f>
        <v/>
      </c>
      <c r="AL680" s="96" t="str" cm="1">
        <f t="array" ref="AL680">IF(A680="","",IF(INDEX(Table_Methods!A:F,MATCH(G680,Table_Methods!B:B,0),1)&lt;&gt;"BKFL2","",MAX(0,ROUND(BKFL2_STR_RCK(AB680,F680),1))))</f>
        <v/>
      </c>
      <c r="AM680" s="96" t="str" cm="1">
        <f t="array" ref="AM680">IF(A680="","",IF(INDEX(Table_Methods!A:F,MATCH(G680,Table_Methods!B:B,0),1)&lt;&gt;"BKFL3","",MAX(0,ROUND(BKFL3_STR(AC680+AE680,K680),1))))</f>
        <v/>
      </c>
      <c r="AN680" s="96" t="str" cm="1">
        <f t="array" ref="AN680">IF(A680="","",IF(INDEX(Table_Methods!A:F,MATCH(G680,Table_Methods!B:B,0),1)&lt;&gt;"BKFL6","",MAX(0,ROUND(BKFL6_CEB(AC680,AE680,AO680,F680,F680,J680),1))))</f>
        <v/>
      </c>
      <c r="AO680" s="97" t="str" cm="1">
        <f t="array" ref="AO680">IF(A680="","",IF(INDEX(Table_Methods!A:F,MATCH(G680,Table_Methods!B:B,0),1)&lt;&gt;"BKFL6","",MAX(0,ROUND(BKFL6_STR_NRK(AC680,K680,V680),1))))</f>
        <v/>
      </c>
      <c r="AP680" s="96" t="str" cm="1">
        <f t="array" ref="AP680">IF(A680="","",IF(INDEX(Table_Methods!A:F,MATCH(G680,Table_Methods!B:B,0),1)&lt;&gt;"BKFL6","",MAX(0,ROUND(BKFL6_STR_RCK(AB680,F680),1))))</f>
        <v/>
      </c>
      <c r="AQ680" s="97" t="str" cm="1">
        <f t="array" ref="AQ680">IF(A680="","",IF(INDEX(Table_Methods!A:F,MATCH(G680,Table_Methods!B:B,0),1)&lt;&gt;"BKFL7","",MAX(0,ROUND(BKFL7_CEB(AC680,AD680,AR680,F680,F680,J680),1))))</f>
        <v/>
      </c>
      <c r="AR680" s="96" t="str" cm="1">
        <f t="array" ref="AR680">IF(A680="","",IF(INDEX(Table_Methods!A:F,MATCH(G680,Table_Methods!B:B,0),1)&lt;&gt;"BKFL7","",MAX(0,ROUND(BKFL7_STR_NRK(AC680,K680,V680),1))))</f>
        <v/>
      </c>
      <c r="AS680" s="96" t="str" cm="1">
        <f t="array" ref="AS680">IF(A680="","",IF(INDEX(Table_Methods!A:F,MATCH(G680,Table_Methods!B:B,0),1)&lt;&gt;"BKFL7","",MAX(0,ROUND(BKFL7_STR_RCK(AB680,F680),1))))</f>
        <v/>
      </c>
      <c r="AT680" s="97" t="str" cm="1">
        <f t="array" ref="AT680">IF(A680="","",IF(INDEX(Table_Methods!A:F,MATCH(G680,Table_Methods!B:B,0),1)&lt;&gt;"BKFL8","",MAX(0,ROUND(BKFL8_CEB(AF680,Z680,AA680),1))))</f>
        <v/>
      </c>
      <c r="AU680" s="96" t="str" cm="1">
        <f t="array" ref="AU680">IF(A680="","",IF(INDEX(Table_Methods!A:F,MATCH(G680,Table_Methods!B:B,0),1)&lt;&gt;"BKFL8","",MAX(0,ROUND(BKFL8_STR_NRK(AC680,AD680,X680,Y680,Z680),1))))</f>
        <v/>
      </c>
      <c r="AV680" s="96" t="str" cm="1">
        <f t="array" ref="AV680">IF(A680="","",IF(INDEX(Table_Methods!A:F,MATCH(G680,Table_Methods!B:B,0),1)&lt;&gt;"BKFL8","",MAX(0,ROUND(BKFL8_STR_RCK(AB680,X680),1))))</f>
        <v/>
      </c>
      <c r="AW680" s="96" t="str" cm="1">
        <f t="array" ref="AW680">IF(A680="","",IF(INDEX(Table_Methods!A:F,MATCH(G680,Table_Methods!B:B,0),1)&lt;&gt;"BKFL9","",MAX(0,ROUND(BKFL9_STR_NRK(AC680,AD680,X680,Y680,Z680),1))))</f>
        <v/>
      </c>
      <c r="AX680" s="96" t="str" cm="1">
        <f t="array" ref="AX680">IF(A680="","",IF(INDEX(Table_Methods!A:F,MATCH(G680,Table_Methods!B:B,0),1)&lt;&gt;"BKFL9","",MAX(0,ROUND(BKFL9_STR_RCK(AB680,X680),1))))</f>
        <v/>
      </c>
    </row>
    <row r="681" spans="1:50" x14ac:dyDescent="0.25">
      <c r="A681" s="82" t="str">
        <f>IF(Input!A681="","",Input!A681)</f>
        <v/>
      </c>
      <c r="B681" s="82" t="str">
        <f>IF(Input!B681="","",Input!B681)</f>
        <v/>
      </c>
      <c r="C681" s="82" t="str">
        <f>IF(Input!D681="","",Input!D681)</f>
        <v/>
      </c>
      <c r="D681" s="82" t="str">
        <f>IF(Input!E681="","",Input!E681)</f>
        <v/>
      </c>
      <c r="E681" s="82" t="str">
        <f>IF(Input!F681="","",Input!F681)</f>
        <v/>
      </c>
      <c r="F681" s="82" t="str">
        <f>IF(Input!G681="","",Input!G681)</f>
        <v/>
      </c>
      <c r="G681" s="83" t="str">
        <f>IF(Input!H681="","",Input!H681)</f>
        <v/>
      </c>
      <c r="H681" s="82" t="str">
        <f>IF(Input!I681="","",Input!I681)</f>
        <v/>
      </c>
      <c r="I681" s="82" t="str">
        <f>IF(Input!J681="","",Input!J681)</f>
        <v/>
      </c>
      <c r="J681" s="82" t="str">
        <f>IF(Input!K681="","",Input!K681)</f>
        <v/>
      </c>
      <c r="K681" s="82" t="str">
        <f>IF(Input!L681="","",Input!L681)</f>
        <v/>
      </c>
      <c r="L681" s="70" t="str">
        <f>IF(B681="","",IF(B681="Box",4,IF(AND(Project!$B$12&gt;0,ISNUMBER(Project!$B$12)),Project!$B$12,12)))</f>
        <v/>
      </c>
      <c r="M681" s="66" t="str">
        <f t="shared" si="70"/>
        <v/>
      </c>
      <c r="N681" s="66" t="str">
        <f t="shared" si="71"/>
        <v/>
      </c>
      <c r="O681" s="67" t="str" cm="1">
        <f t="array" ref="O681">IF(A681="","",ROUND(IF(B681="Circular",Circular(M681),IF(B681="Box",Box(M681,N681),Elliptical(M681,N681))),3))</f>
        <v/>
      </c>
      <c r="P681" s="66" t="str">
        <f t="shared" si="72"/>
        <v/>
      </c>
      <c r="Q681" s="66" t="str" cm="1">
        <f t="array" ref="Q681">IF(M681="","",ROUND(W(M681),2))</f>
        <v/>
      </c>
      <c r="R681" s="66" t="str" cm="1">
        <f t="array" ref="R681">IF(M681="","",ROUND(Wb(Q681,M681),2))</f>
        <v/>
      </c>
      <c r="S681" s="66" t="str" cm="1">
        <f t="array" ref="S681">IF(R681="","",ROUND(K(R681,N681,L681),2))</f>
        <v/>
      </c>
      <c r="T681" s="66" t="str" cm="1">
        <f t="array" ref="T681">IF(S681="","",ROUND(K_3(S681,P681,L681),2))</f>
        <v/>
      </c>
      <c r="U681" s="66" t="str" cm="1">
        <f t="array" ref="U681">IF(S681="","",ROUND(Wt(I681,S681,L681),2))</f>
        <v/>
      </c>
      <c r="V681" s="92" t="str" cm="1">
        <f t="array" ref="V681">IF(A681="","",MAX(ROUND(L_B2(K681,N681),2),0))</f>
        <v/>
      </c>
      <c r="W681" s="92" t="str" cm="1">
        <f t="array" ref="W681">IF(A681="","",MAX(ROUND(L_Tc(K681,I681,N681),2),0))</f>
        <v/>
      </c>
      <c r="X681" s="92" t="str" cm="1">
        <f t="array" ref="X681">IF(N681="","",ROUND(L_Vc(K681,P681,N681),2))</f>
        <v/>
      </c>
      <c r="Y681" s="92" t="str">
        <f t="shared" si="73"/>
        <v/>
      </c>
      <c r="Z681" s="92" t="str">
        <f t="shared" si="74"/>
        <v/>
      </c>
      <c r="AA681" s="92" t="str">
        <f t="shared" si="75"/>
        <v/>
      </c>
      <c r="AB681" s="76" t="str" cm="1">
        <f t="array" ref="AB681">IF(A681="","",AREA_F(IF(RIGHT(G681,4)="ment",P681,I681),R681))</f>
        <v/>
      </c>
      <c r="AC681" s="76" t="str" cm="1">
        <f t="array" ref="AC681">IF(A681="","",ROUND(AREA_BC(R681,S681,N681,O681),2))</f>
        <v/>
      </c>
      <c r="AD681" s="76" t="str">
        <f t="shared" si="76"/>
        <v/>
      </c>
      <c r="AE681" s="76" t="str" cm="1">
        <f t="array" ref="AE681">IF(A681="","",ROUND(AREA_CT(S681,U681,I681),2))</f>
        <v/>
      </c>
      <c r="AF681" s="76" t="str" cm="1">
        <f t="array" ref="AF681">IF(A681="","",ROUND(AREA_VT(T681,U681,I681,P681),2))</f>
        <v/>
      </c>
      <c r="AG681" s="96" t="str" cm="1">
        <f t="array" ref="AG681">IF(A681="","",IF(INDEX(Table_Methods!A:F,MATCH(G681,Table_Methods!B:B,0),1)&lt;&gt;"BKFL1","",MAX(0,ROUND(BKFL1_CEB(AC681,AE681,AH681,F681,F681,J681),1))))</f>
        <v/>
      </c>
      <c r="AH681" s="96" t="str" cm="1">
        <f t="array" ref="AH681">IF(A681="","",IF(INDEX(Table_Methods!A:F,MATCH(G681,Table_Methods!B:B,0),1)&lt;&gt;"BKFL1","",MAX(0,ROUND(BKFL1_STR_NRK(AC681,AE681,K681,V681,W681),1))))</f>
        <v/>
      </c>
      <c r="AI681" s="96" t="str" cm="1">
        <f t="array" ref="AI681">IF(A681="","",IF(INDEX(Table_Methods!A:F,MATCH(G681,Table_Methods!B:B,0),1)&lt;&gt;"BKFL1","",MAX(0,ROUND(BKFL1_STR_RCK(AB681,F681),1))))</f>
        <v/>
      </c>
      <c r="AJ681" s="96" t="str" cm="1">
        <f t="array" ref="AJ681">IF(A681="","",IF(INDEX(Table_Methods!A:F,MATCH(G681,Table_Methods!B:B,0),1)&lt;&gt;"BKFL2","",MAX(0,ROUND(BKFL2_CEB(AC681,AD681,AK681,F681,F681,J681),1))))</f>
        <v/>
      </c>
      <c r="AK681" s="96" t="str" cm="1">
        <f t="array" ref="AK681">IF(A681="","",IF(INDEX(Table_Methods!A:F,MATCH(G681,Table_Methods!B:B,0),1)&lt;&gt;"BKFL2","",MAX(0,ROUND(BKFL2_STR_NRK(AC681,AD681,K681,V681,X681),1))))</f>
        <v/>
      </c>
      <c r="AL681" s="96" t="str" cm="1">
        <f t="array" ref="AL681">IF(A681="","",IF(INDEX(Table_Methods!A:F,MATCH(G681,Table_Methods!B:B,0),1)&lt;&gt;"BKFL2","",MAX(0,ROUND(BKFL2_STR_RCK(AB681,F681),1))))</f>
        <v/>
      </c>
      <c r="AM681" s="96" t="str" cm="1">
        <f t="array" ref="AM681">IF(A681="","",IF(INDEX(Table_Methods!A:F,MATCH(G681,Table_Methods!B:B,0),1)&lt;&gt;"BKFL3","",MAX(0,ROUND(BKFL3_STR(AC681+AE681,K681),1))))</f>
        <v/>
      </c>
      <c r="AN681" s="96" t="str" cm="1">
        <f t="array" ref="AN681">IF(A681="","",IF(INDEX(Table_Methods!A:F,MATCH(G681,Table_Methods!B:B,0),1)&lt;&gt;"BKFL6","",MAX(0,ROUND(BKFL6_CEB(AC681,AE681,AO681,F681,F681,J681),1))))</f>
        <v/>
      </c>
      <c r="AO681" s="97" t="str" cm="1">
        <f t="array" ref="AO681">IF(A681="","",IF(INDEX(Table_Methods!A:F,MATCH(G681,Table_Methods!B:B,0),1)&lt;&gt;"BKFL6","",MAX(0,ROUND(BKFL6_STR_NRK(AC681,K681,V681),1))))</f>
        <v/>
      </c>
      <c r="AP681" s="96" t="str" cm="1">
        <f t="array" ref="AP681">IF(A681="","",IF(INDEX(Table_Methods!A:F,MATCH(G681,Table_Methods!B:B,0),1)&lt;&gt;"BKFL6","",MAX(0,ROUND(BKFL6_STR_RCK(AB681,F681),1))))</f>
        <v/>
      </c>
      <c r="AQ681" s="97" t="str" cm="1">
        <f t="array" ref="AQ681">IF(A681="","",IF(INDEX(Table_Methods!A:F,MATCH(G681,Table_Methods!B:B,0),1)&lt;&gt;"BKFL7","",MAX(0,ROUND(BKFL7_CEB(AC681,AD681,AR681,F681,F681,J681),1))))</f>
        <v/>
      </c>
      <c r="AR681" s="96" t="str" cm="1">
        <f t="array" ref="AR681">IF(A681="","",IF(INDEX(Table_Methods!A:F,MATCH(G681,Table_Methods!B:B,0),1)&lt;&gt;"BKFL7","",MAX(0,ROUND(BKFL7_STR_NRK(AC681,K681,V681),1))))</f>
        <v/>
      </c>
      <c r="AS681" s="96" t="str" cm="1">
        <f t="array" ref="AS681">IF(A681="","",IF(INDEX(Table_Methods!A:F,MATCH(G681,Table_Methods!B:B,0),1)&lt;&gt;"BKFL7","",MAX(0,ROUND(BKFL7_STR_RCK(AB681,F681),1))))</f>
        <v/>
      </c>
      <c r="AT681" s="97" t="str" cm="1">
        <f t="array" ref="AT681">IF(A681="","",IF(INDEX(Table_Methods!A:F,MATCH(G681,Table_Methods!B:B,0),1)&lt;&gt;"BKFL8","",MAX(0,ROUND(BKFL8_CEB(AF681,Z681,AA681),1))))</f>
        <v/>
      </c>
      <c r="AU681" s="96" t="str" cm="1">
        <f t="array" ref="AU681">IF(A681="","",IF(INDEX(Table_Methods!A:F,MATCH(G681,Table_Methods!B:B,0),1)&lt;&gt;"BKFL8","",MAX(0,ROUND(BKFL8_STR_NRK(AC681,AD681,X681,Y681,Z681),1))))</f>
        <v/>
      </c>
      <c r="AV681" s="96" t="str" cm="1">
        <f t="array" ref="AV681">IF(A681="","",IF(INDEX(Table_Methods!A:F,MATCH(G681,Table_Methods!B:B,0),1)&lt;&gt;"BKFL8","",MAX(0,ROUND(BKFL8_STR_RCK(AB681,X681),1))))</f>
        <v/>
      </c>
      <c r="AW681" s="96" t="str" cm="1">
        <f t="array" ref="AW681">IF(A681="","",IF(INDEX(Table_Methods!A:F,MATCH(G681,Table_Methods!B:B,0),1)&lt;&gt;"BKFL9","",MAX(0,ROUND(BKFL9_STR_NRK(AC681,AD681,X681,Y681,Z681),1))))</f>
        <v/>
      </c>
      <c r="AX681" s="96" t="str" cm="1">
        <f t="array" ref="AX681">IF(A681="","",IF(INDEX(Table_Methods!A:F,MATCH(G681,Table_Methods!B:B,0),1)&lt;&gt;"BKFL9","",MAX(0,ROUND(BKFL9_STR_RCK(AB681,X681),1))))</f>
        <v/>
      </c>
    </row>
    <row r="682" spans="1:50" x14ac:dyDescent="0.25">
      <c r="A682" s="82" t="str">
        <f>IF(Input!A682="","",Input!A682)</f>
        <v/>
      </c>
      <c r="B682" s="82" t="str">
        <f>IF(Input!B682="","",Input!B682)</f>
        <v/>
      </c>
      <c r="C682" s="82" t="str">
        <f>IF(Input!D682="","",Input!D682)</f>
        <v/>
      </c>
      <c r="D682" s="82" t="str">
        <f>IF(Input!E682="","",Input!E682)</f>
        <v/>
      </c>
      <c r="E682" s="82" t="str">
        <f>IF(Input!F682="","",Input!F682)</f>
        <v/>
      </c>
      <c r="F682" s="82" t="str">
        <f>IF(Input!G682="","",Input!G682)</f>
        <v/>
      </c>
      <c r="G682" s="83" t="str">
        <f>IF(Input!H682="","",Input!H682)</f>
        <v/>
      </c>
      <c r="H682" s="82" t="str">
        <f>IF(Input!I682="","",Input!I682)</f>
        <v/>
      </c>
      <c r="I682" s="82" t="str">
        <f>IF(Input!J682="","",Input!J682)</f>
        <v/>
      </c>
      <c r="J682" s="82" t="str">
        <f>IF(Input!K682="","",Input!K682)</f>
        <v/>
      </c>
      <c r="K682" s="82" t="str">
        <f>IF(Input!L682="","",Input!L682)</f>
        <v/>
      </c>
      <c r="L682" s="70" t="str">
        <f>IF(B682="","",IF(B682="Box",4,IF(AND(Project!$B$12&gt;0,ISNUMBER(Project!$B$12)),Project!$B$12,12)))</f>
        <v/>
      </c>
      <c r="M682" s="66" t="str">
        <f t="shared" si="70"/>
        <v/>
      </c>
      <c r="N682" s="66" t="str">
        <f t="shared" si="71"/>
        <v/>
      </c>
      <c r="O682" s="67" t="str" cm="1">
        <f t="array" ref="O682">IF(A682="","",ROUND(IF(B682="Circular",Circular(M682),IF(B682="Box",Box(M682,N682),Elliptical(M682,N682))),3))</f>
        <v/>
      </c>
      <c r="P682" s="66" t="str">
        <f t="shared" si="72"/>
        <v/>
      </c>
      <c r="Q682" s="66" t="str" cm="1">
        <f t="array" ref="Q682">IF(M682="","",ROUND(W(M682),2))</f>
        <v/>
      </c>
      <c r="R682" s="66" t="str" cm="1">
        <f t="array" ref="R682">IF(M682="","",ROUND(Wb(Q682,M682),2))</f>
        <v/>
      </c>
      <c r="S682" s="66" t="str" cm="1">
        <f t="array" ref="S682">IF(R682="","",ROUND(K(R682,N682,L682),2))</f>
        <v/>
      </c>
      <c r="T682" s="66" t="str" cm="1">
        <f t="array" ref="T682">IF(S682="","",ROUND(K_3(S682,P682,L682),2))</f>
        <v/>
      </c>
      <c r="U682" s="66" t="str" cm="1">
        <f t="array" ref="U682">IF(S682="","",ROUND(Wt(I682,S682,L682),2))</f>
        <v/>
      </c>
      <c r="V682" s="92" t="str" cm="1">
        <f t="array" ref="V682">IF(A682="","",MAX(ROUND(L_B2(K682,N682),2),0))</f>
        <v/>
      </c>
      <c r="W682" s="92" t="str" cm="1">
        <f t="array" ref="W682">IF(A682="","",MAX(ROUND(L_Tc(K682,I682,N682),2),0))</f>
        <v/>
      </c>
      <c r="X682" s="92" t="str" cm="1">
        <f t="array" ref="X682">IF(N682="","",ROUND(L_Vc(K682,P682,N682),2))</f>
        <v/>
      </c>
      <c r="Y682" s="92" t="str">
        <f t="shared" si="73"/>
        <v/>
      </c>
      <c r="Z682" s="92" t="str">
        <f t="shared" si="74"/>
        <v/>
      </c>
      <c r="AA682" s="92" t="str">
        <f t="shared" si="75"/>
        <v/>
      </c>
      <c r="AB682" s="76" t="str" cm="1">
        <f t="array" ref="AB682">IF(A682="","",AREA_F(IF(RIGHT(G682,4)="ment",P682,I682),R682))</f>
        <v/>
      </c>
      <c r="AC682" s="76" t="str" cm="1">
        <f t="array" ref="AC682">IF(A682="","",ROUND(AREA_BC(R682,S682,N682,O682),2))</f>
        <v/>
      </c>
      <c r="AD682" s="76" t="str">
        <f t="shared" si="76"/>
        <v/>
      </c>
      <c r="AE682" s="76" t="str" cm="1">
        <f t="array" ref="AE682">IF(A682="","",ROUND(AREA_CT(S682,U682,I682),2))</f>
        <v/>
      </c>
      <c r="AF682" s="76" t="str" cm="1">
        <f t="array" ref="AF682">IF(A682="","",ROUND(AREA_VT(T682,U682,I682,P682),2))</f>
        <v/>
      </c>
      <c r="AG682" s="96" t="str" cm="1">
        <f t="array" ref="AG682">IF(A682="","",IF(INDEX(Table_Methods!A:F,MATCH(G682,Table_Methods!B:B,0),1)&lt;&gt;"BKFL1","",MAX(0,ROUND(BKFL1_CEB(AC682,AE682,AH682,F682,F682,J682),1))))</f>
        <v/>
      </c>
      <c r="AH682" s="96" t="str" cm="1">
        <f t="array" ref="AH682">IF(A682="","",IF(INDEX(Table_Methods!A:F,MATCH(G682,Table_Methods!B:B,0),1)&lt;&gt;"BKFL1","",MAX(0,ROUND(BKFL1_STR_NRK(AC682,AE682,K682,V682,W682),1))))</f>
        <v/>
      </c>
      <c r="AI682" s="96" t="str" cm="1">
        <f t="array" ref="AI682">IF(A682="","",IF(INDEX(Table_Methods!A:F,MATCH(G682,Table_Methods!B:B,0),1)&lt;&gt;"BKFL1","",MAX(0,ROUND(BKFL1_STR_RCK(AB682,F682),1))))</f>
        <v/>
      </c>
      <c r="AJ682" s="96" t="str" cm="1">
        <f t="array" ref="AJ682">IF(A682="","",IF(INDEX(Table_Methods!A:F,MATCH(G682,Table_Methods!B:B,0),1)&lt;&gt;"BKFL2","",MAX(0,ROUND(BKFL2_CEB(AC682,AD682,AK682,F682,F682,J682),1))))</f>
        <v/>
      </c>
      <c r="AK682" s="96" t="str" cm="1">
        <f t="array" ref="AK682">IF(A682="","",IF(INDEX(Table_Methods!A:F,MATCH(G682,Table_Methods!B:B,0),1)&lt;&gt;"BKFL2","",MAX(0,ROUND(BKFL2_STR_NRK(AC682,AD682,K682,V682,X682),1))))</f>
        <v/>
      </c>
      <c r="AL682" s="96" t="str" cm="1">
        <f t="array" ref="AL682">IF(A682="","",IF(INDEX(Table_Methods!A:F,MATCH(G682,Table_Methods!B:B,0),1)&lt;&gt;"BKFL2","",MAX(0,ROUND(BKFL2_STR_RCK(AB682,F682),1))))</f>
        <v/>
      </c>
      <c r="AM682" s="96" t="str" cm="1">
        <f t="array" ref="AM682">IF(A682="","",IF(INDEX(Table_Methods!A:F,MATCH(G682,Table_Methods!B:B,0),1)&lt;&gt;"BKFL3","",MAX(0,ROUND(BKFL3_STR(AC682+AE682,K682),1))))</f>
        <v/>
      </c>
      <c r="AN682" s="96" t="str" cm="1">
        <f t="array" ref="AN682">IF(A682="","",IF(INDEX(Table_Methods!A:F,MATCH(G682,Table_Methods!B:B,0),1)&lt;&gt;"BKFL6","",MAX(0,ROUND(BKFL6_CEB(AC682,AE682,AO682,F682,F682,J682),1))))</f>
        <v/>
      </c>
      <c r="AO682" s="97" t="str" cm="1">
        <f t="array" ref="AO682">IF(A682="","",IF(INDEX(Table_Methods!A:F,MATCH(G682,Table_Methods!B:B,0),1)&lt;&gt;"BKFL6","",MAX(0,ROUND(BKFL6_STR_NRK(AC682,K682,V682),1))))</f>
        <v/>
      </c>
      <c r="AP682" s="96" t="str" cm="1">
        <f t="array" ref="AP682">IF(A682="","",IF(INDEX(Table_Methods!A:F,MATCH(G682,Table_Methods!B:B,0),1)&lt;&gt;"BKFL6","",MAX(0,ROUND(BKFL6_STR_RCK(AB682,F682),1))))</f>
        <v/>
      </c>
      <c r="AQ682" s="97" t="str" cm="1">
        <f t="array" ref="AQ682">IF(A682="","",IF(INDEX(Table_Methods!A:F,MATCH(G682,Table_Methods!B:B,0),1)&lt;&gt;"BKFL7","",MAX(0,ROUND(BKFL7_CEB(AC682,AD682,AR682,F682,F682,J682),1))))</f>
        <v/>
      </c>
      <c r="AR682" s="96" t="str" cm="1">
        <f t="array" ref="AR682">IF(A682="","",IF(INDEX(Table_Methods!A:F,MATCH(G682,Table_Methods!B:B,0),1)&lt;&gt;"BKFL7","",MAX(0,ROUND(BKFL7_STR_NRK(AC682,K682,V682),1))))</f>
        <v/>
      </c>
      <c r="AS682" s="96" t="str" cm="1">
        <f t="array" ref="AS682">IF(A682="","",IF(INDEX(Table_Methods!A:F,MATCH(G682,Table_Methods!B:B,0),1)&lt;&gt;"BKFL7","",MAX(0,ROUND(BKFL7_STR_RCK(AB682,F682),1))))</f>
        <v/>
      </c>
      <c r="AT682" s="97" t="str" cm="1">
        <f t="array" ref="AT682">IF(A682="","",IF(INDEX(Table_Methods!A:F,MATCH(G682,Table_Methods!B:B,0),1)&lt;&gt;"BKFL8","",MAX(0,ROUND(BKFL8_CEB(AF682,Z682,AA682),1))))</f>
        <v/>
      </c>
      <c r="AU682" s="96" t="str" cm="1">
        <f t="array" ref="AU682">IF(A682="","",IF(INDEX(Table_Methods!A:F,MATCH(G682,Table_Methods!B:B,0),1)&lt;&gt;"BKFL8","",MAX(0,ROUND(BKFL8_STR_NRK(AC682,AD682,X682,Y682,Z682),1))))</f>
        <v/>
      </c>
      <c r="AV682" s="96" t="str" cm="1">
        <f t="array" ref="AV682">IF(A682="","",IF(INDEX(Table_Methods!A:F,MATCH(G682,Table_Methods!B:B,0),1)&lt;&gt;"BKFL8","",MAX(0,ROUND(BKFL8_STR_RCK(AB682,X682),1))))</f>
        <v/>
      </c>
      <c r="AW682" s="96" t="str" cm="1">
        <f t="array" ref="AW682">IF(A682="","",IF(INDEX(Table_Methods!A:F,MATCH(G682,Table_Methods!B:B,0),1)&lt;&gt;"BKFL9","",MAX(0,ROUND(BKFL9_STR_NRK(AC682,AD682,X682,Y682,Z682),1))))</f>
        <v/>
      </c>
      <c r="AX682" s="96" t="str" cm="1">
        <f t="array" ref="AX682">IF(A682="","",IF(INDEX(Table_Methods!A:F,MATCH(G682,Table_Methods!B:B,0),1)&lt;&gt;"BKFL9","",MAX(0,ROUND(BKFL9_STR_RCK(AB682,X682),1))))</f>
        <v/>
      </c>
    </row>
    <row r="683" spans="1:50" x14ac:dyDescent="0.25">
      <c r="A683" s="82" t="str">
        <f>IF(Input!A683="","",Input!A683)</f>
        <v/>
      </c>
      <c r="B683" s="82" t="str">
        <f>IF(Input!B683="","",Input!B683)</f>
        <v/>
      </c>
      <c r="C683" s="82" t="str">
        <f>IF(Input!D683="","",Input!D683)</f>
        <v/>
      </c>
      <c r="D683" s="82" t="str">
        <f>IF(Input!E683="","",Input!E683)</f>
        <v/>
      </c>
      <c r="E683" s="82" t="str">
        <f>IF(Input!F683="","",Input!F683)</f>
        <v/>
      </c>
      <c r="F683" s="82" t="str">
        <f>IF(Input!G683="","",Input!G683)</f>
        <v/>
      </c>
      <c r="G683" s="83" t="str">
        <f>IF(Input!H683="","",Input!H683)</f>
        <v/>
      </c>
      <c r="H683" s="82" t="str">
        <f>IF(Input!I683="","",Input!I683)</f>
        <v/>
      </c>
      <c r="I683" s="82" t="str">
        <f>IF(Input!J683="","",Input!J683)</f>
        <v/>
      </c>
      <c r="J683" s="82" t="str">
        <f>IF(Input!K683="","",Input!K683)</f>
        <v/>
      </c>
      <c r="K683" s="82" t="str">
        <f>IF(Input!L683="","",Input!L683)</f>
        <v/>
      </c>
      <c r="L683" s="70" t="str">
        <f>IF(B683="","",IF(B683="Box",4,IF(AND(Project!$B$12&gt;0,ISNUMBER(Project!$B$12)),Project!$B$12,12)))</f>
        <v/>
      </c>
      <c r="M683" s="66" t="str">
        <f t="shared" si="70"/>
        <v/>
      </c>
      <c r="N683" s="66" t="str">
        <f t="shared" si="71"/>
        <v/>
      </c>
      <c r="O683" s="67" t="str" cm="1">
        <f t="array" ref="O683">IF(A683="","",ROUND(IF(B683="Circular",Circular(M683),IF(B683="Box",Box(M683,N683),Elliptical(M683,N683))),3))</f>
        <v/>
      </c>
      <c r="P683" s="66" t="str">
        <f t="shared" si="72"/>
        <v/>
      </c>
      <c r="Q683" s="66" t="str" cm="1">
        <f t="array" ref="Q683">IF(M683="","",ROUND(W(M683),2))</f>
        <v/>
      </c>
      <c r="R683" s="66" t="str" cm="1">
        <f t="array" ref="R683">IF(M683="","",ROUND(Wb(Q683,M683),2))</f>
        <v/>
      </c>
      <c r="S683" s="66" t="str" cm="1">
        <f t="array" ref="S683">IF(R683="","",ROUND(K(R683,N683,L683),2))</f>
        <v/>
      </c>
      <c r="T683" s="66" t="str" cm="1">
        <f t="array" ref="T683">IF(S683="","",ROUND(K_3(S683,P683,L683),2))</f>
        <v/>
      </c>
      <c r="U683" s="66" t="str" cm="1">
        <f t="array" ref="U683">IF(S683="","",ROUND(Wt(I683,S683,L683),2))</f>
        <v/>
      </c>
      <c r="V683" s="92" t="str" cm="1">
        <f t="array" ref="V683">IF(A683="","",MAX(ROUND(L_B2(K683,N683),2),0))</f>
        <v/>
      </c>
      <c r="W683" s="92" t="str" cm="1">
        <f t="array" ref="W683">IF(A683="","",MAX(ROUND(L_Tc(K683,I683,N683),2),0))</f>
        <v/>
      </c>
      <c r="X683" s="92" t="str" cm="1">
        <f t="array" ref="X683">IF(N683="","",ROUND(L_Vc(K683,P683,N683),2))</f>
        <v/>
      </c>
      <c r="Y683" s="92" t="str">
        <f t="shared" si="73"/>
        <v/>
      </c>
      <c r="Z683" s="92" t="str">
        <f t="shared" si="74"/>
        <v/>
      </c>
      <c r="AA683" s="92" t="str">
        <f t="shared" si="75"/>
        <v/>
      </c>
      <c r="AB683" s="76" t="str" cm="1">
        <f t="array" ref="AB683">IF(A683="","",AREA_F(IF(RIGHT(G683,4)="ment",P683,I683),R683))</f>
        <v/>
      </c>
      <c r="AC683" s="76" t="str" cm="1">
        <f t="array" ref="AC683">IF(A683="","",ROUND(AREA_BC(R683,S683,N683,O683),2))</f>
        <v/>
      </c>
      <c r="AD683" s="76" t="str">
        <f t="shared" si="76"/>
        <v/>
      </c>
      <c r="AE683" s="76" t="str" cm="1">
        <f t="array" ref="AE683">IF(A683="","",ROUND(AREA_CT(S683,U683,I683),2))</f>
        <v/>
      </c>
      <c r="AF683" s="76" t="str" cm="1">
        <f t="array" ref="AF683">IF(A683="","",ROUND(AREA_VT(T683,U683,I683,P683),2))</f>
        <v/>
      </c>
      <c r="AG683" s="96" t="str" cm="1">
        <f t="array" ref="AG683">IF(A683="","",IF(INDEX(Table_Methods!A:F,MATCH(G683,Table_Methods!B:B,0),1)&lt;&gt;"BKFL1","",MAX(0,ROUND(BKFL1_CEB(AC683,AE683,AH683,F683,F683,J683),1))))</f>
        <v/>
      </c>
      <c r="AH683" s="96" t="str" cm="1">
        <f t="array" ref="AH683">IF(A683="","",IF(INDEX(Table_Methods!A:F,MATCH(G683,Table_Methods!B:B,0),1)&lt;&gt;"BKFL1","",MAX(0,ROUND(BKFL1_STR_NRK(AC683,AE683,K683,V683,W683),1))))</f>
        <v/>
      </c>
      <c r="AI683" s="96" t="str" cm="1">
        <f t="array" ref="AI683">IF(A683="","",IF(INDEX(Table_Methods!A:F,MATCH(G683,Table_Methods!B:B,0),1)&lt;&gt;"BKFL1","",MAX(0,ROUND(BKFL1_STR_RCK(AB683,F683),1))))</f>
        <v/>
      </c>
      <c r="AJ683" s="96" t="str" cm="1">
        <f t="array" ref="AJ683">IF(A683="","",IF(INDEX(Table_Methods!A:F,MATCH(G683,Table_Methods!B:B,0),1)&lt;&gt;"BKFL2","",MAX(0,ROUND(BKFL2_CEB(AC683,AD683,AK683,F683,F683,J683),1))))</f>
        <v/>
      </c>
      <c r="AK683" s="96" t="str" cm="1">
        <f t="array" ref="AK683">IF(A683="","",IF(INDEX(Table_Methods!A:F,MATCH(G683,Table_Methods!B:B,0),1)&lt;&gt;"BKFL2","",MAX(0,ROUND(BKFL2_STR_NRK(AC683,AD683,K683,V683,X683),1))))</f>
        <v/>
      </c>
      <c r="AL683" s="96" t="str" cm="1">
        <f t="array" ref="AL683">IF(A683="","",IF(INDEX(Table_Methods!A:F,MATCH(G683,Table_Methods!B:B,0),1)&lt;&gt;"BKFL2","",MAX(0,ROUND(BKFL2_STR_RCK(AB683,F683),1))))</f>
        <v/>
      </c>
      <c r="AM683" s="96" t="str" cm="1">
        <f t="array" ref="AM683">IF(A683="","",IF(INDEX(Table_Methods!A:F,MATCH(G683,Table_Methods!B:B,0),1)&lt;&gt;"BKFL3","",MAX(0,ROUND(BKFL3_STR(AC683+AE683,K683),1))))</f>
        <v/>
      </c>
      <c r="AN683" s="96" t="str" cm="1">
        <f t="array" ref="AN683">IF(A683="","",IF(INDEX(Table_Methods!A:F,MATCH(G683,Table_Methods!B:B,0),1)&lt;&gt;"BKFL6","",MAX(0,ROUND(BKFL6_CEB(AC683,AE683,AO683,F683,F683,J683),1))))</f>
        <v/>
      </c>
      <c r="AO683" s="97" t="str" cm="1">
        <f t="array" ref="AO683">IF(A683="","",IF(INDEX(Table_Methods!A:F,MATCH(G683,Table_Methods!B:B,0),1)&lt;&gt;"BKFL6","",MAX(0,ROUND(BKFL6_STR_NRK(AC683,K683,V683),1))))</f>
        <v/>
      </c>
      <c r="AP683" s="96" t="str" cm="1">
        <f t="array" ref="AP683">IF(A683="","",IF(INDEX(Table_Methods!A:F,MATCH(G683,Table_Methods!B:B,0),1)&lt;&gt;"BKFL6","",MAX(0,ROUND(BKFL6_STR_RCK(AB683,F683),1))))</f>
        <v/>
      </c>
      <c r="AQ683" s="97" t="str" cm="1">
        <f t="array" ref="AQ683">IF(A683="","",IF(INDEX(Table_Methods!A:F,MATCH(G683,Table_Methods!B:B,0),1)&lt;&gt;"BKFL7","",MAX(0,ROUND(BKFL7_CEB(AC683,AD683,AR683,F683,F683,J683),1))))</f>
        <v/>
      </c>
      <c r="AR683" s="96" t="str" cm="1">
        <f t="array" ref="AR683">IF(A683="","",IF(INDEX(Table_Methods!A:F,MATCH(G683,Table_Methods!B:B,0),1)&lt;&gt;"BKFL7","",MAX(0,ROUND(BKFL7_STR_NRK(AC683,K683,V683),1))))</f>
        <v/>
      </c>
      <c r="AS683" s="96" t="str" cm="1">
        <f t="array" ref="AS683">IF(A683="","",IF(INDEX(Table_Methods!A:F,MATCH(G683,Table_Methods!B:B,0),1)&lt;&gt;"BKFL7","",MAX(0,ROUND(BKFL7_STR_RCK(AB683,F683),1))))</f>
        <v/>
      </c>
      <c r="AT683" s="97" t="str" cm="1">
        <f t="array" ref="AT683">IF(A683="","",IF(INDEX(Table_Methods!A:F,MATCH(G683,Table_Methods!B:B,0),1)&lt;&gt;"BKFL8","",MAX(0,ROUND(BKFL8_CEB(AF683,Z683,AA683),1))))</f>
        <v/>
      </c>
      <c r="AU683" s="96" t="str" cm="1">
        <f t="array" ref="AU683">IF(A683="","",IF(INDEX(Table_Methods!A:F,MATCH(G683,Table_Methods!B:B,0),1)&lt;&gt;"BKFL8","",MAX(0,ROUND(BKFL8_STR_NRK(AC683,AD683,X683,Y683,Z683),1))))</f>
        <v/>
      </c>
      <c r="AV683" s="96" t="str" cm="1">
        <f t="array" ref="AV683">IF(A683="","",IF(INDEX(Table_Methods!A:F,MATCH(G683,Table_Methods!B:B,0),1)&lt;&gt;"BKFL8","",MAX(0,ROUND(BKFL8_STR_RCK(AB683,X683),1))))</f>
        <v/>
      </c>
      <c r="AW683" s="96" t="str" cm="1">
        <f t="array" ref="AW683">IF(A683="","",IF(INDEX(Table_Methods!A:F,MATCH(G683,Table_Methods!B:B,0),1)&lt;&gt;"BKFL9","",MAX(0,ROUND(BKFL9_STR_NRK(AC683,AD683,X683,Y683,Z683),1))))</f>
        <v/>
      </c>
      <c r="AX683" s="96" t="str" cm="1">
        <f t="array" ref="AX683">IF(A683="","",IF(INDEX(Table_Methods!A:F,MATCH(G683,Table_Methods!B:B,0),1)&lt;&gt;"BKFL9","",MAX(0,ROUND(BKFL9_STR_RCK(AB683,X683),1))))</f>
        <v/>
      </c>
    </row>
    <row r="684" spans="1:50" x14ac:dyDescent="0.25">
      <c r="A684" s="82" t="str">
        <f>IF(Input!A684="","",Input!A684)</f>
        <v/>
      </c>
      <c r="B684" s="82" t="str">
        <f>IF(Input!B684="","",Input!B684)</f>
        <v/>
      </c>
      <c r="C684" s="82" t="str">
        <f>IF(Input!D684="","",Input!D684)</f>
        <v/>
      </c>
      <c r="D684" s="82" t="str">
        <f>IF(Input!E684="","",Input!E684)</f>
        <v/>
      </c>
      <c r="E684" s="82" t="str">
        <f>IF(Input!F684="","",Input!F684)</f>
        <v/>
      </c>
      <c r="F684" s="82" t="str">
        <f>IF(Input!G684="","",Input!G684)</f>
        <v/>
      </c>
      <c r="G684" s="83" t="str">
        <f>IF(Input!H684="","",Input!H684)</f>
        <v/>
      </c>
      <c r="H684" s="82" t="str">
        <f>IF(Input!I684="","",Input!I684)</f>
        <v/>
      </c>
      <c r="I684" s="82" t="str">
        <f>IF(Input!J684="","",Input!J684)</f>
        <v/>
      </c>
      <c r="J684" s="82" t="str">
        <f>IF(Input!K684="","",Input!K684)</f>
        <v/>
      </c>
      <c r="K684" s="82" t="str">
        <f>IF(Input!L684="","",Input!L684)</f>
        <v/>
      </c>
      <c r="L684" s="70" t="str">
        <f>IF(B684="","",IF(B684="Box",4,IF(AND(Project!$B$12&gt;0,ISNUMBER(Project!$B$12)),Project!$B$12,12)))</f>
        <v/>
      </c>
      <c r="M684" s="66" t="str">
        <f t="shared" si="70"/>
        <v/>
      </c>
      <c r="N684" s="66" t="str">
        <f t="shared" si="71"/>
        <v/>
      </c>
      <c r="O684" s="67" t="str" cm="1">
        <f t="array" ref="O684">IF(A684="","",ROUND(IF(B684="Circular",Circular(M684),IF(B684="Box",Box(M684,N684),Elliptical(M684,N684))),3))</f>
        <v/>
      </c>
      <c r="P684" s="66" t="str">
        <f t="shared" si="72"/>
        <v/>
      </c>
      <c r="Q684" s="66" t="str" cm="1">
        <f t="array" ref="Q684">IF(M684="","",ROUND(W(M684),2))</f>
        <v/>
      </c>
      <c r="R684" s="66" t="str" cm="1">
        <f t="array" ref="R684">IF(M684="","",ROUND(Wb(Q684,M684),2))</f>
        <v/>
      </c>
      <c r="S684" s="66" t="str" cm="1">
        <f t="array" ref="S684">IF(R684="","",ROUND(K(R684,N684,L684),2))</f>
        <v/>
      </c>
      <c r="T684" s="66" t="str" cm="1">
        <f t="array" ref="T684">IF(S684="","",ROUND(K_3(S684,P684,L684),2))</f>
        <v/>
      </c>
      <c r="U684" s="66" t="str" cm="1">
        <f t="array" ref="U684">IF(S684="","",ROUND(Wt(I684,S684,L684),2))</f>
        <v/>
      </c>
      <c r="V684" s="92" t="str" cm="1">
        <f t="array" ref="V684">IF(A684="","",MAX(ROUND(L_B2(K684,N684),2),0))</f>
        <v/>
      </c>
      <c r="W684" s="92" t="str" cm="1">
        <f t="array" ref="W684">IF(A684="","",MAX(ROUND(L_Tc(K684,I684,N684),2),0))</f>
        <v/>
      </c>
      <c r="X684" s="92" t="str" cm="1">
        <f t="array" ref="X684">IF(N684="","",ROUND(L_Vc(K684,P684,N684),2))</f>
        <v/>
      </c>
      <c r="Y684" s="92" t="str">
        <f t="shared" si="73"/>
        <v/>
      </c>
      <c r="Z684" s="92" t="str">
        <f t="shared" si="74"/>
        <v/>
      </c>
      <c r="AA684" s="92" t="str">
        <f t="shared" si="75"/>
        <v/>
      </c>
      <c r="AB684" s="76" t="str" cm="1">
        <f t="array" ref="AB684">IF(A684="","",AREA_F(IF(RIGHT(G684,4)="ment",P684,I684),R684))</f>
        <v/>
      </c>
      <c r="AC684" s="76" t="str" cm="1">
        <f t="array" ref="AC684">IF(A684="","",ROUND(AREA_BC(R684,S684,N684,O684),2))</f>
        <v/>
      </c>
      <c r="AD684" s="76" t="str">
        <f t="shared" si="76"/>
        <v/>
      </c>
      <c r="AE684" s="76" t="str" cm="1">
        <f t="array" ref="AE684">IF(A684="","",ROUND(AREA_CT(S684,U684,I684),2))</f>
        <v/>
      </c>
      <c r="AF684" s="76" t="str" cm="1">
        <f t="array" ref="AF684">IF(A684="","",ROUND(AREA_VT(T684,U684,I684,P684),2))</f>
        <v/>
      </c>
      <c r="AG684" s="96" t="str" cm="1">
        <f t="array" ref="AG684">IF(A684="","",IF(INDEX(Table_Methods!A:F,MATCH(G684,Table_Methods!B:B,0),1)&lt;&gt;"BKFL1","",MAX(0,ROUND(BKFL1_CEB(AC684,AE684,AH684,F684,F684,J684),1))))</f>
        <v/>
      </c>
      <c r="AH684" s="96" t="str" cm="1">
        <f t="array" ref="AH684">IF(A684="","",IF(INDEX(Table_Methods!A:F,MATCH(G684,Table_Methods!B:B,0),1)&lt;&gt;"BKFL1","",MAX(0,ROUND(BKFL1_STR_NRK(AC684,AE684,K684,V684,W684),1))))</f>
        <v/>
      </c>
      <c r="AI684" s="96" t="str" cm="1">
        <f t="array" ref="AI684">IF(A684="","",IF(INDEX(Table_Methods!A:F,MATCH(G684,Table_Methods!B:B,0),1)&lt;&gt;"BKFL1","",MAX(0,ROUND(BKFL1_STR_RCK(AB684,F684),1))))</f>
        <v/>
      </c>
      <c r="AJ684" s="96" t="str" cm="1">
        <f t="array" ref="AJ684">IF(A684="","",IF(INDEX(Table_Methods!A:F,MATCH(G684,Table_Methods!B:B,0),1)&lt;&gt;"BKFL2","",MAX(0,ROUND(BKFL2_CEB(AC684,AD684,AK684,F684,F684,J684),1))))</f>
        <v/>
      </c>
      <c r="AK684" s="96" t="str" cm="1">
        <f t="array" ref="AK684">IF(A684="","",IF(INDEX(Table_Methods!A:F,MATCH(G684,Table_Methods!B:B,0),1)&lt;&gt;"BKFL2","",MAX(0,ROUND(BKFL2_STR_NRK(AC684,AD684,K684,V684,X684),1))))</f>
        <v/>
      </c>
      <c r="AL684" s="96" t="str" cm="1">
        <f t="array" ref="AL684">IF(A684="","",IF(INDEX(Table_Methods!A:F,MATCH(G684,Table_Methods!B:B,0),1)&lt;&gt;"BKFL2","",MAX(0,ROUND(BKFL2_STR_RCK(AB684,F684),1))))</f>
        <v/>
      </c>
      <c r="AM684" s="96" t="str" cm="1">
        <f t="array" ref="AM684">IF(A684="","",IF(INDEX(Table_Methods!A:F,MATCH(G684,Table_Methods!B:B,0),1)&lt;&gt;"BKFL3","",MAX(0,ROUND(BKFL3_STR(AC684+AE684,K684),1))))</f>
        <v/>
      </c>
      <c r="AN684" s="96" t="str" cm="1">
        <f t="array" ref="AN684">IF(A684="","",IF(INDEX(Table_Methods!A:F,MATCH(G684,Table_Methods!B:B,0),1)&lt;&gt;"BKFL6","",MAX(0,ROUND(BKFL6_CEB(AC684,AE684,AO684,F684,F684,J684),1))))</f>
        <v/>
      </c>
      <c r="AO684" s="97" t="str" cm="1">
        <f t="array" ref="AO684">IF(A684="","",IF(INDEX(Table_Methods!A:F,MATCH(G684,Table_Methods!B:B,0),1)&lt;&gt;"BKFL6","",MAX(0,ROUND(BKFL6_STR_NRK(AC684,K684,V684),1))))</f>
        <v/>
      </c>
      <c r="AP684" s="96" t="str" cm="1">
        <f t="array" ref="AP684">IF(A684="","",IF(INDEX(Table_Methods!A:F,MATCH(G684,Table_Methods!B:B,0),1)&lt;&gt;"BKFL6","",MAX(0,ROUND(BKFL6_STR_RCK(AB684,F684),1))))</f>
        <v/>
      </c>
      <c r="AQ684" s="97" t="str" cm="1">
        <f t="array" ref="AQ684">IF(A684="","",IF(INDEX(Table_Methods!A:F,MATCH(G684,Table_Methods!B:B,0),1)&lt;&gt;"BKFL7","",MAX(0,ROUND(BKFL7_CEB(AC684,AD684,AR684,F684,F684,J684),1))))</f>
        <v/>
      </c>
      <c r="AR684" s="96" t="str" cm="1">
        <f t="array" ref="AR684">IF(A684="","",IF(INDEX(Table_Methods!A:F,MATCH(G684,Table_Methods!B:B,0),1)&lt;&gt;"BKFL7","",MAX(0,ROUND(BKFL7_STR_NRK(AC684,K684,V684),1))))</f>
        <v/>
      </c>
      <c r="AS684" s="96" t="str" cm="1">
        <f t="array" ref="AS684">IF(A684="","",IF(INDEX(Table_Methods!A:F,MATCH(G684,Table_Methods!B:B,0),1)&lt;&gt;"BKFL7","",MAX(0,ROUND(BKFL7_STR_RCK(AB684,F684),1))))</f>
        <v/>
      </c>
      <c r="AT684" s="97" t="str" cm="1">
        <f t="array" ref="AT684">IF(A684="","",IF(INDEX(Table_Methods!A:F,MATCH(G684,Table_Methods!B:B,0),1)&lt;&gt;"BKFL8","",MAX(0,ROUND(BKFL8_CEB(AF684,Z684,AA684),1))))</f>
        <v/>
      </c>
      <c r="AU684" s="96" t="str" cm="1">
        <f t="array" ref="AU684">IF(A684="","",IF(INDEX(Table_Methods!A:F,MATCH(G684,Table_Methods!B:B,0),1)&lt;&gt;"BKFL8","",MAX(0,ROUND(BKFL8_STR_NRK(AC684,AD684,X684,Y684,Z684),1))))</f>
        <v/>
      </c>
      <c r="AV684" s="96" t="str" cm="1">
        <f t="array" ref="AV684">IF(A684="","",IF(INDEX(Table_Methods!A:F,MATCH(G684,Table_Methods!B:B,0),1)&lt;&gt;"BKFL8","",MAX(0,ROUND(BKFL8_STR_RCK(AB684,X684),1))))</f>
        <v/>
      </c>
      <c r="AW684" s="96" t="str" cm="1">
        <f t="array" ref="AW684">IF(A684="","",IF(INDEX(Table_Methods!A:F,MATCH(G684,Table_Methods!B:B,0),1)&lt;&gt;"BKFL9","",MAX(0,ROUND(BKFL9_STR_NRK(AC684,AD684,X684,Y684,Z684),1))))</f>
        <v/>
      </c>
      <c r="AX684" s="96" t="str" cm="1">
        <f t="array" ref="AX684">IF(A684="","",IF(INDEX(Table_Methods!A:F,MATCH(G684,Table_Methods!B:B,0),1)&lt;&gt;"BKFL9","",MAX(0,ROUND(BKFL9_STR_RCK(AB684,X684),1))))</f>
        <v/>
      </c>
    </row>
    <row r="685" spans="1:50" x14ac:dyDescent="0.25">
      <c r="A685" s="82" t="str">
        <f>IF(Input!A685="","",Input!A685)</f>
        <v/>
      </c>
      <c r="B685" s="82" t="str">
        <f>IF(Input!B685="","",Input!B685)</f>
        <v/>
      </c>
      <c r="C685" s="82" t="str">
        <f>IF(Input!D685="","",Input!D685)</f>
        <v/>
      </c>
      <c r="D685" s="82" t="str">
        <f>IF(Input!E685="","",Input!E685)</f>
        <v/>
      </c>
      <c r="E685" s="82" t="str">
        <f>IF(Input!F685="","",Input!F685)</f>
        <v/>
      </c>
      <c r="F685" s="82" t="str">
        <f>IF(Input!G685="","",Input!G685)</f>
        <v/>
      </c>
      <c r="G685" s="83" t="str">
        <f>IF(Input!H685="","",Input!H685)</f>
        <v/>
      </c>
      <c r="H685" s="82" t="str">
        <f>IF(Input!I685="","",Input!I685)</f>
        <v/>
      </c>
      <c r="I685" s="82" t="str">
        <f>IF(Input!J685="","",Input!J685)</f>
        <v/>
      </c>
      <c r="J685" s="82" t="str">
        <f>IF(Input!K685="","",Input!K685)</f>
        <v/>
      </c>
      <c r="K685" s="82" t="str">
        <f>IF(Input!L685="","",Input!L685)</f>
        <v/>
      </c>
      <c r="L685" s="70" t="str">
        <f>IF(B685="","",IF(B685="Box",4,IF(AND(Project!$B$12&gt;0,ISNUMBER(Project!$B$12)),Project!$B$12,12)))</f>
        <v/>
      </c>
      <c r="M685" s="66" t="str">
        <f t="shared" si="70"/>
        <v/>
      </c>
      <c r="N685" s="66" t="str">
        <f t="shared" si="71"/>
        <v/>
      </c>
      <c r="O685" s="67" t="str" cm="1">
        <f t="array" ref="O685">IF(A685="","",ROUND(IF(B685="Circular",Circular(M685),IF(B685="Box",Box(M685,N685),Elliptical(M685,N685))),3))</f>
        <v/>
      </c>
      <c r="P685" s="66" t="str">
        <f t="shared" si="72"/>
        <v/>
      </c>
      <c r="Q685" s="66" t="str" cm="1">
        <f t="array" ref="Q685">IF(M685="","",ROUND(W(M685),2))</f>
        <v/>
      </c>
      <c r="R685" s="66" t="str" cm="1">
        <f t="array" ref="R685">IF(M685="","",ROUND(Wb(Q685,M685),2))</f>
        <v/>
      </c>
      <c r="S685" s="66" t="str" cm="1">
        <f t="array" ref="S685">IF(R685="","",ROUND(K(R685,N685,L685),2))</f>
        <v/>
      </c>
      <c r="T685" s="66" t="str" cm="1">
        <f t="array" ref="T685">IF(S685="","",ROUND(K_3(S685,P685,L685),2))</f>
        <v/>
      </c>
      <c r="U685" s="66" t="str" cm="1">
        <f t="array" ref="U685">IF(S685="","",ROUND(Wt(I685,S685,L685),2))</f>
        <v/>
      </c>
      <c r="V685" s="92" t="str" cm="1">
        <f t="array" ref="V685">IF(A685="","",MAX(ROUND(L_B2(K685,N685),2),0))</f>
        <v/>
      </c>
      <c r="W685" s="92" t="str" cm="1">
        <f t="array" ref="W685">IF(A685="","",MAX(ROUND(L_Tc(K685,I685,N685),2),0))</f>
        <v/>
      </c>
      <c r="X685" s="92" t="str" cm="1">
        <f t="array" ref="X685">IF(N685="","",ROUND(L_Vc(K685,P685,N685),2))</f>
        <v/>
      </c>
      <c r="Y685" s="92" t="str">
        <f t="shared" si="73"/>
        <v/>
      </c>
      <c r="Z685" s="92" t="str">
        <f t="shared" si="74"/>
        <v/>
      </c>
      <c r="AA685" s="92" t="str">
        <f t="shared" si="75"/>
        <v/>
      </c>
      <c r="AB685" s="76" t="str" cm="1">
        <f t="array" ref="AB685">IF(A685="","",AREA_F(IF(RIGHT(G685,4)="ment",P685,I685),R685))</f>
        <v/>
      </c>
      <c r="AC685" s="76" t="str" cm="1">
        <f t="array" ref="AC685">IF(A685="","",ROUND(AREA_BC(R685,S685,N685,O685),2))</f>
        <v/>
      </c>
      <c r="AD685" s="76" t="str">
        <f t="shared" si="76"/>
        <v/>
      </c>
      <c r="AE685" s="76" t="str" cm="1">
        <f t="array" ref="AE685">IF(A685="","",ROUND(AREA_CT(S685,U685,I685),2))</f>
        <v/>
      </c>
      <c r="AF685" s="76" t="str" cm="1">
        <f t="array" ref="AF685">IF(A685="","",ROUND(AREA_VT(T685,U685,I685,P685),2))</f>
        <v/>
      </c>
      <c r="AG685" s="96" t="str" cm="1">
        <f t="array" ref="AG685">IF(A685="","",IF(INDEX(Table_Methods!A:F,MATCH(G685,Table_Methods!B:B,0),1)&lt;&gt;"BKFL1","",MAX(0,ROUND(BKFL1_CEB(AC685,AE685,AH685,F685,F685,J685),1))))</f>
        <v/>
      </c>
      <c r="AH685" s="96" t="str" cm="1">
        <f t="array" ref="AH685">IF(A685="","",IF(INDEX(Table_Methods!A:F,MATCH(G685,Table_Methods!B:B,0),1)&lt;&gt;"BKFL1","",MAX(0,ROUND(BKFL1_STR_NRK(AC685,AE685,K685,V685,W685),1))))</f>
        <v/>
      </c>
      <c r="AI685" s="96" t="str" cm="1">
        <f t="array" ref="AI685">IF(A685="","",IF(INDEX(Table_Methods!A:F,MATCH(G685,Table_Methods!B:B,0),1)&lt;&gt;"BKFL1","",MAX(0,ROUND(BKFL1_STR_RCK(AB685,F685),1))))</f>
        <v/>
      </c>
      <c r="AJ685" s="96" t="str" cm="1">
        <f t="array" ref="AJ685">IF(A685="","",IF(INDEX(Table_Methods!A:F,MATCH(G685,Table_Methods!B:B,0),1)&lt;&gt;"BKFL2","",MAX(0,ROUND(BKFL2_CEB(AC685,AD685,AK685,F685,F685,J685),1))))</f>
        <v/>
      </c>
      <c r="AK685" s="96" t="str" cm="1">
        <f t="array" ref="AK685">IF(A685="","",IF(INDEX(Table_Methods!A:F,MATCH(G685,Table_Methods!B:B,0),1)&lt;&gt;"BKFL2","",MAX(0,ROUND(BKFL2_STR_NRK(AC685,AD685,K685,V685,X685),1))))</f>
        <v/>
      </c>
      <c r="AL685" s="96" t="str" cm="1">
        <f t="array" ref="AL685">IF(A685="","",IF(INDEX(Table_Methods!A:F,MATCH(G685,Table_Methods!B:B,0),1)&lt;&gt;"BKFL2","",MAX(0,ROUND(BKFL2_STR_RCK(AB685,F685),1))))</f>
        <v/>
      </c>
      <c r="AM685" s="96" t="str" cm="1">
        <f t="array" ref="AM685">IF(A685="","",IF(INDEX(Table_Methods!A:F,MATCH(G685,Table_Methods!B:B,0),1)&lt;&gt;"BKFL3","",MAX(0,ROUND(BKFL3_STR(AC685+AE685,K685),1))))</f>
        <v/>
      </c>
      <c r="AN685" s="96" t="str" cm="1">
        <f t="array" ref="AN685">IF(A685="","",IF(INDEX(Table_Methods!A:F,MATCH(G685,Table_Methods!B:B,0),1)&lt;&gt;"BKFL6","",MAX(0,ROUND(BKFL6_CEB(AC685,AE685,AO685,F685,F685,J685),1))))</f>
        <v/>
      </c>
      <c r="AO685" s="97" t="str" cm="1">
        <f t="array" ref="AO685">IF(A685="","",IF(INDEX(Table_Methods!A:F,MATCH(G685,Table_Methods!B:B,0),1)&lt;&gt;"BKFL6","",MAX(0,ROUND(BKFL6_STR_NRK(AC685,K685,V685),1))))</f>
        <v/>
      </c>
      <c r="AP685" s="96" t="str" cm="1">
        <f t="array" ref="AP685">IF(A685="","",IF(INDEX(Table_Methods!A:F,MATCH(G685,Table_Methods!B:B,0),1)&lt;&gt;"BKFL6","",MAX(0,ROUND(BKFL6_STR_RCK(AB685,F685),1))))</f>
        <v/>
      </c>
      <c r="AQ685" s="97" t="str" cm="1">
        <f t="array" ref="AQ685">IF(A685="","",IF(INDEX(Table_Methods!A:F,MATCH(G685,Table_Methods!B:B,0),1)&lt;&gt;"BKFL7","",MAX(0,ROUND(BKFL7_CEB(AC685,AD685,AR685,F685,F685,J685),1))))</f>
        <v/>
      </c>
      <c r="AR685" s="96" t="str" cm="1">
        <f t="array" ref="AR685">IF(A685="","",IF(INDEX(Table_Methods!A:F,MATCH(G685,Table_Methods!B:B,0),1)&lt;&gt;"BKFL7","",MAX(0,ROUND(BKFL7_STR_NRK(AC685,K685,V685),1))))</f>
        <v/>
      </c>
      <c r="AS685" s="96" t="str" cm="1">
        <f t="array" ref="AS685">IF(A685="","",IF(INDEX(Table_Methods!A:F,MATCH(G685,Table_Methods!B:B,0),1)&lt;&gt;"BKFL7","",MAX(0,ROUND(BKFL7_STR_RCK(AB685,F685),1))))</f>
        <v/>
      </c>
      <c r="AT685" s="97" t="str" cm="1">
        <f t="array" ref="AT685">IF(A685="","",IF(INDEX(Table_Methods!A:F,MATCH(G685,Table_Methods!B:B,0),1)&lt;&gt;"BKFL8","",MAX(0,ROUND(BKFL8_CEB(AF685,Z685,AA685),1))))</f>
        <v/>
      </c>
      <c r="AU685" s="96" t="str" cm="1">
        <f t="array" ref="AU685">IF(A685="","",IF(INDEX(Table_Methods!A:F,MATCH(G685,Table_Methods!B:B,0),1)&lt;&gt;"BKFL8","",MAX(0,ROUND(BKFL8_STR_NRK(AC685,AD685,X685,Y685,Z685),1))))</f>
        <v/>
      </c>
      <c r="AV685" s="96" t="str" cm="1">
        <f t="array" ref="AV685">IF(A685="","",IF(INDEX(Table_Methods!A:F,MATCH(G685,Table_Methods!B:B,0),1)&lt;&gt;"BKFL8","",MAX(0,ROUND(BKFL8_STR_RCK(AB685,X685),1))))</f>
        <v/>
      </c>
      <c r="AW685" s="96" t="str" cm="1">
        <f t="array" ref="AW685">IF(A685="","",IF(INDEX(Table_Methods!A:F,MATCH(G685,Table_Methods!B:B,0),1)&lt;&gt;"BKFL9","",MAX(0,ROUND(BKFL9_STR_NRK(AC685,AD685,X685,Y685,Z685),1))))</f>
        <v/>
      </c>
      <c r="AX685" s="96" t="str" cm="1">
        <f t="array" ref="AX685">IF(A685="","",IF(INDEX(Table_Methods!A:F,MATCH(G685,Table_Methods!B:B,0),1)&lt;&gt;"BKFL9","",MAX(0,ROUND(BKFL9_STR_RCK(AB685,X685),1))))</f>
        <v/>
      </c>
    </row>
    <row r="686" spans="1:50" x14ac:dyDescent="0.25">
      <c r="A686" s="82" t="str">
        <f>IF(Input!A686="","",Input!A686)</f>
        <v/>
      </c>
      <c r="B686" s="82" t="str">
        <f>IF(Input!B686="","",Input!B686)</f>
        <v/>
      </c>
      <c r="C686" s="82" t="str">
        <f>IF(Input!D686="","",Input!D686)</f>
        <v/>
      </c>
      <c r="D686" s="82" t="str">
        <f>IF(Input!E686="","",Input!E686)</f>
        <v/>
      </c>
      <c r="E686" s="82" t="str">
        <f>IF(Input!F686="","",Input!F686)</f>
        <v/>
      </c>
      <c r="F686" s="82" t="str">
        <f>IF(Input!G686="","",Input!G686)</f>
        <v/>
      </c>
      <c r="G686" s="83" t="str">
        <f>IF(Input!H686="","",Input!H686)</f>
        <v/>
      </c>
      <c r="H686" s="82" t="str">
        <f>IF(Input!I686="","",Input!I686)</f>
        <v/>
      </c>
      <c r="I686" s="82" t="str">
        <f>IF(Input!J686="","",Input!J686)</f>
        <v/>
      </c>
      <c r="J686" s="82" t="str">
        <f>IF(Input!K686="","",Input!K686)</f>
        <v/>
      </c>
      <c r="K686" s="82" t="str">
        <f>IF(Input!L686="","",Input!L686)</f>
        <v/>
      </c>
      <c r="L686" s="70" t="str">
        <f>IF(B686="","",IF(B686="Box",4,IF(AND(Project!$B$12&gt;0,ISNUMBER(Project!$B$12)),Project!$B$12,12)))</f>
        <v/>
      </c>
      <c r="M686" s="66" t="str">
        <f t="shared" si="70"/>
        <v/>
      </c>
      <c r="N686" s="66" t="str">
        <f t="shared" si="71"/>
        <v/>
      </c>
      <c r="O686" s="67" t="str" cm="1">
        <f t="array" ref="O686">IF(A686="","",ROUND(IF(B686="Circular",Circular(M686),IF(B686="Box",Box(M686,N686),Elliptical(M686,N686))),3))</f>
        <v/>
      </c>
      <c r="P686" s="66" t="str">
        <f t="shared" si="72"/>
        <v/>
      </c>
      <c r="Q686" s="66" t="str" cm="1">
        <f t="array" ref="Q686">IF(M686="","",ROUND(W(M686),2))</f>
        <v/>
      </c>
      <c r="R686" s="66" t="str" cm="1">
        <f t="array" ref="R686">IF(M686="","",ROUND(Wb(Q686,M686),2))</f>
        <v/>
      </c>
      <c r="S686" s="66" t="str" cm="1">
        <f t="array" ref="S686">IF(R686="","",ROUND(K(R686,N686,L686),2))</f>
        <v/>
      </c>
      <c r="T686" s="66" t="str" cm="1">
        <f t="array" ref="T686">IF(S686="","",ROUND(K_3(S686,P686,L686),2))</f>
        <v/>
      </c>
      <c r="U686" s="66" t="str" cm="1">
        <f t="array" ref="U686">IF(S686="","",ROUND(Wt(I686,S686,L686),2))</f>
        <v/>
      </c>
      <c r="V686" s="92" t="str" cm="1">
        <f t="array" ref="V686">IF(A686="","",MAX(ROUND(L_B2(K686,N686),2),0))</f>
        <v/>
      </c>
      <c r="W686" s="92" t="str" cm="1">
        <f t="array" ref="W686">IF(A686="","",MAX(ROUND(L_Tc(K686,I686,N686),2),0))</f>
        <v/>
      </c>
      <c r="X686" s="92" t="str" cm="1">
        <f t="array" ref="X686">IF(N686="","",ROUND(L_Vc(K686,P686,N686),2))</f>
        <v/>
      </c>
      <c r="Y686" s="92" t="str">
        <f t="shared" si="73"/>
        <v/>
      </c>
      <c r="Z686" s="92" t="str">
        <f t="shared" si="74"/>
        <v/>
      </c>
      <c r="AA686" s="92" t="str">
        <f t="shared" si="75"/>
        <v/>
      </c>
      <c r="AB686" s="76" t="str" cm="1">
        <f t="array" ref="AB686">IF(A686="","",AREA_F(IF(RIGHT(G686,4)="ment",P686,I686),R686))</f>
        <v/>
      </c>
      <c r="AC686" s="76" t="str" cm="1">
        <f t="array" ref="AC686">IF(A686="","",ROUND(AREA_BC(R686,S686,N686,O686),2))</f>
        <v/>
      </c>
      <c r="AD686" s="76" t="str">
        <f t="shared" si="76"/>
        <v/>
      </c>
      <c r="AE686" s="76" t="str" cm="1">
        <f t="array" ref="AE686">IF(A686="","",ROUND(AREA_CT(S686,U686,I686),2))</f>
        <v/>
      </c>
      <c r="AF686" s="76" t="str" cm="1">
        <f t="array" ref="AF686">IF(A686="","",ROUND(AREA_VT(T686,U686,I686,P686),2))</f>
        <v/>
      </c>
      <c r="AG686" s="96" t="str" cm="1">
        <f t="array" ref="AG686">IF(A686="","",IF(INDEX(Table_Methods!A:F,MATCH(G686,Table_Methods!B:B,0),1)&lt;&gt;"BKFL1","",MAX(0,ROUND(BKFL1_CEB(AC686,AE686,AH686,F686,F686,J686),1))))</f>
        <v/>
      </c>
      <c r="AH686" s="96" t="str" cm="1">
        <f t="array" ref="AH686">IF(A686="","",IF(INDEX(Table_Methods!A:F,MATCH(G686,Table_Methods!B:B,0),1)&lt;&gt;"BKFL1","",MAX(0,ROUND(BKFL1_STR_NRK(AC686,AE686,K686,V686,W686),1))))</f>
        <v/>
      </c>
      <c r="AI686" s="96" t="str" cm="1">
        <f t="array" ref="AI686">IF(A686="","",IF(INDEX(Table_Methods!A:F,MATCH(G686,Table_Methods!B:B,0),1)&lt;&gt;"BKFL1","",MAX(0,ROUND(BKFL1_STR_RCK(AB686,F686),1))))</f>
        <v/>
      </c>
      <c r="AJ686" s="96" t="str" cm="1">
        <f t="array" ref="AJ686">IF(A686="","",IF(INDEX(Table_Methods!A:F,MATCH(G686,Table_Methods!B:B,0),1)&lt;&gt;"BKFL2","",MAX(0,ROUND(BKFL2_CEB(AC686,AD686,AK686,F686,F686,J686),1))))</f>
        <v/>
      </c>
      <c r="AK686" s="96" t="str" cm="1">
        <f t="array" ref="AK686">IF(A686="","",IF(INDEX(Table_Methods!A:F,MATCH(G686,Table_Methods!B:B,0),1)&lt;&gt;"BKFL2","",MAX(0,ROUND(BKFL2_STR_NRK(AC686,AD686,K686,V686,X686),1))))</f>
        <v/>
      </c>
      <c r="AL686" s="96" t="str" cm="1">
        <f t="array" ref="AL686">IF(A686="","",IF(INDEX(Table_Methods!A:F,MATCH(G686,Table_Methods!B:B,0),1)&lt;&gt;"BKFL2","",MAX(0,ROUND(BKFL2_STR_RCK(AB686,F686),1))))</f>
        <v/>
      </c>
      <c r="AM686" s="96" t="str" cm="1">
        <f t="array" ref="AM686">IF(A686="","",IF(INDEX(Table_Methods!A:F,MATCH(G686,Table_Methods!B:B,0),1)&lt;&gt;"BKFL3","",MAX(0,ROUND(BKFL3_STR(AC686+AE686,K686),1))))</f>
        <v/>
      </c>
      <c r="AN686" s="96" t="str" cm="1">
        <f t="array" ref="AN686">IF(A686="","",IF(INDEX(Table_Methods!A:F,MATCH(G686,Table_Methods!B:B,0),1)&lt;&gt;"BKFL6","",MAX(0,ROUND(BKFL6_CEB(AC686,AE686,AO686,F686,F686,J686),1))))</f>
        <v/>
      </c>
      <c r="AO686" s="97" t="str" cm="1">
        <f t="array" ref="AO686">IF(A686="","",IF(INDEX(Table_Methods!A:F,MATCH(G686,Table_Methods!B:B,0),1)&lt;&gt;"BKFL6","",MAX(0,ROUND(BKFL6_STR_NRK(AC686,K686,V686),1))))</f>
        <v/>
      </c>
      <c r="AP686" s="96" t="str" cm="1">
        <f t="array" ref="AP686">IF(A686="","",IF(INDEX(Table_Methods!A:F,MATCH(G686,Table_Methods!B:B,0),1)&lt;&gt;"BKFL6","",MAX(0,ROUND(BKFL6_STR_RCK(AB686,F686),1))))</f>
        <v/>
      </c>
      <c r="AQ686" s="97" t="str" cm="1">
        <f t="array" ref="AQ686">IF(A686="","",IF(INDEX(Table_Methods!A:F,MATCH(G686,Table_Methods!B:B,0),1)&lt;&gt;"BKFL7","",MAX(0,ROUND(BKFL7_CEB(AC686,AD686,AR686,F686,F686,J686),1))))</f>
        <v/>
      </c>
      <c r="AR686" s="96" t="str" cm="1">
        <f t="array" ref="AR686">IF(A686="","",IF(INDEX(Table_Methods!A:F,MATCH(G686,Table_Methods!B:B,0),1)&lt;&gt;"BKFL7","",MAX(0,ROUND(BKFL7_STR_NRK(AC686,K686,V686),1))))</f>
        <v/>
      </c>
      <c r="AS686" s="96" t="str" cm="1">
        <f t="array" ref="AS686">IF(A686="","",IF(INDEX(Table_Methods!A:F,MATCH(G686,Table_Methods!B:B,0),1)&lt;&gt;"BKFL7","",MAX(0,ROUND(BKFL7_STR_RCK(AB686,F686),1))))</f>
        <v/>
      </c>
      <c r="AT686" s="97" t="str" cm="1">
        <f t="array" ref="AT686">IF(A686="","",IF(INDEX(Table_Methods!A:F,MATCH(G686,Table_Methods!B:B,0),1)&lt;&gt;"BKFL8","",MAX(0,ROUND(BKFL8_CEB(AF686,Z686,AA686),1))))</f>
        <v/>
      </c>
      <c r="AU686" s="96" t="str" cm="1">
        <f t="array" ref="AU686">IF(A686="","",IF(INDEX(Table_Methods!A:F,MATCH(G686,Table_Methods!B:B,0),1)&lt;&gt;"BKFL8","",MAX(0,ROUND(BKFL8_STR_NRK(AC686,AD686,X686,Y686,Z686),1))))</f>
        <v/>
      </c>
      <c r="AV686" s="96" t="str" cm="1">
        <f t="array" ref="AV686">IF(A686="","",IF(INDEX(Table_Methods!A:F,MATCH(G686,Table_Methods!B:B,0),1)&lt;&gt;"BKFL8","",MAX(0,ROUND(BKFL8_STR_RCK(AB686,X686),1))))</f>
        <v/>
      </c>
      <c r="AW686" s="96" t="str" cm="1">
        <f t="array" ref="AW686">IF(A686="","",IF(INDEX(Table_Methods!A:F,MATCH(G686,Table_Methods!B:B,0),1)&lt;&gt;"BKFL9","",MAX(0,ROUND(BKFL9_STR_NRK(AC686,AD686,X686,Y686,Z686),1))))</f>
        <v/>
      </c>
      <c r="AX686" s="96" t="str" cm="1">
        <f t="array" ref="AX686">IF(A686="","",IF(INDEX(Table_Methods!A:F,MATCH(G686,Table_Methods!B:B,0),1)&lt;&gt;"BKFL9","",MAX(0,ROUND(BKFL9_STR_RCK(AB686,X686),1))))</f>
        <v/>
      </c>
    </row>
    <row r="687" spans="1:50" x14ac:dyDescent="0.25">
      <c r="A687" s="82" t="str">
        <f>IF(Input!A687="","",Input!A687)</f>
        <v/>
      </c>
      <c r="B687" s="82" t="str">
        <f>IF(Input!B687="","",Input!B687)</f>
        <v/>
      </c>
      <c r="C687" s="82" t="str">
        <f>IF(Input!D687="","",Input!D687)</f>
        <v/>
      </c>
      <c r="D687" s="82" t="str">
        <f>IF(Input!E687="","",Input!E687)</f>
        <v/>
      </c>
      <c r="E687" s="82" t="str">
        <f>IF(Input!F687="","",Input!F687)</f>
        <v/>
      </c>
      <c r="F687" s="82" t="str">
        <f>IF(Input!G687="","",Input!G687)</f>
        <v/>
      </c>
      <c r="G687" s="83" t="str">
        <f>IF(Input!H687="","",Input!H687)</f>
        <v/>
      </c>
      <c r="H687" s="82" t="str">
        <f>IF(Input!I687="","",Input!I687)</f>
        <v/>
      </c>
      <c r="I687" s="82" t="str">
        <f>IF(Input!J687="","",Input!J687)</f>
        <v/>
      </c>
      <c r="J687" s="82" t="str">
        <f>IF(Input!K687="","",Input!K687)</f>
        <v/>
      </c>
      <c r="K687" s="82" t="str">
        <f>IF(Input!L687="","",Input!L687)</f>
        <v/>
      </c>
      <c r="L687" s="70" t="str">
        <f>IF(B687="","",IF(B687="Box",4,IF(AND(Project!$B$12&gt;0,ISNUMBER(Project!$B$12)),Project!$B$12,12)))</f>
        <v/>
      </c>
      <c r="M687" s="66" t="str">
        <f t="shared" si="70"/>
        <v/>
      </c>
      <c r="N687" s="66" t="str">
        <f t="shared" si="71"/>
        <v/>
      </c>
      <c r="O687" s="67" t="str" cm="1">
        <f t="array" ref="O687">IF(A687="","",ROUND(IF(B687="Circular",Circular(M687),IF(B687="Box",Box(M687,N687),Elliptical(M687,N687))),3))</f>
        <v/>
      </c>
      <c r="P687" s="66" t="str">
        <f t="shared" si="72"/>
        <v/>
      </c>
      <c r="Q687" s="66" t="str" cm="1">
        <f t="array" ref="Q687">IF(M687="","",ROUND(W(M687),2))</f>
        <v/>
      </c>
      <c r="R687" s="66" t="str" cm="1">
        <f t="array" ref="R687">IF(M687="","",ROUND(Wb(Q687,M687),2))</f>
        <v/>
      </c>
      <c r="S687" s="66" t="str" cm="1">
        <f t="array" ref="S687">IF(R687="","",ROUND(K(R687,N687,L687),2))</f>
        <v/>
      </c>
      <c r="T687" s="66" t="str" cm="1">
        <f t="array" ref="T687">IF(S687="","",ROUND(K_3(S687,P687,L687),2))</f>
        <v/>
      </c>
      <c r="U687" s="66" t="str" cm="1">
        <f t="array" ref="U687">IF(S687="","",ROUND(Wt(I687,S687,L687),2))</f>
        <v/>
      </c>
      <c r="V687" s="92" t="str" cm="1">
        <f t="array" ref="V687">IF(A687="","",MAX(ROUND(L_B2(K687,N687),2),0))</f>
        <v/>
      </c>
      <c r="W687" s="92" t="str" cm="1">
        <f t="array" ref="W687">IF(A687="","",MAX(ROUND(L_Tc(K687,I687,N687),2),0))</f>
        <v/>
      </c>
      <c r="X687" s="92" t="str" cm="1">
        <f t="array" ref="X687">IF(N687="","",ROUND(L_Vc(K687,P687,N687),2))</f>
        <v/>
      </c>
      <c r="Y687" s="92" t="str">
        <f t="shared" si="73"/>
        <v/>
      </c>
      <c r="Z687" s="92" t="str">
        <f t="shared" si="74"/>
        <v/>
      </c>
      <c r="AA687" s="92" t="str">
        <f t="shared" si="75"/>
        <v/>
      </c>
      <c r="AB687" s="76" t="str" cm="1">
        <f t="array" ref="AB687">IF(A687="","",AREA_F(IF(RIGHT(G687,4)="ment",P687,I687),R687))</f>
        <v/>
      </c>
      <c r="AC687" s="76" t="str" cm="1">
        <f t="array" ref="AC687">IF(A687="","",ROUND(AREA_BC(R687,S687,N687,O687),2))</f>
        <v/>
      </c>
      <c r="AD687" s="76" t="str">
        <f t="shared" si="76"/>
        <v/>
      </c>
      <c r="AE687" s="76" t="str" cm="1">
        <f t="array" ref="AE687">IF(A687="","",ROUND(AREA_CT(S687,U687,I687),2))</f>
        <v/>
      </c>
      <c r="AF687" s="76" t="str" cm="1">
        <f t="array" ref="AF687">IF(A687="","",ROUND(AREA_VT(T687,U687,I687,P687),2))</f>
        <v/>
      </c>
      <c r="AG687" s="96" t="str" cm="1">
        <f t="array" ref="AG687">IF(A687="","",IF(INDEX(Table_Methods!A:F,MATCH(G687,Table_Methods!B:B,0),1)&lt;&gt;"BKFL1","",MAX(0,ROUND(BKFL1_CEB(AC687,AE687,AH687,F687,F687,J687),1))))</f>
        <v/>
      </c>
      <c r="AH687" s="96" t="str" cm="1">
        <f t="array" ref="AH687">IF(A687="","",IF(INDEX(Table_Methods!A:F,MATCH(G687,Table_Methods!B:B,0),1)&lt;&gt;"BKFL1","",MAX(0,ROUND(BKFL1_STR_NRK(AC687,AE687,K687,V687,W687),1))))</f>
        <v/>
      </c>
      <c r="AI687" s="96" t="str" cm="1">
        <f t="array" ref="AI687">IF(A687="","",IF(INDEX(Table_Methods!A:F,MATCH(G687,Table_Methods!B:B,0),1)&lt;&gt;"BKFL1","",MAX(0,ROUND(BKFL1_STR_RCK(AB687,F687),1))))</f>
        <v/>
      </c>
      <c r="AJ687" s="96" t="str" cm="1">
        <f t="array" ref="AJ687">IF(A687="","",IF(INDEX(Table_Methods!A:F,MATCH(G687,Table_Methods!B:B,0),1)&lt;&gt;"BKFL2","",MAX(0,ROUND(BKFL2_CEB(AC687,AD687,AK687,F687,F687,J687),1))))</f>
        <v/>
      </c>
      <c r="AK687" s="96" t="str" cm="1">
        <f t="array" ref="AK687">IF(A687="","",IF(INDEX(Table_Methods!A:F,MATCH(G687,Table_Methods!B:B,0),1)&lt;&gt;"BKFL2","",MAX(0,ROUND(BKFL2_STR_NRK(AC687,AD687,K687,V687,X687),1))))</f>
        <v/>
      </c>
      <c r="AL687" s="96" t="str" cm="1">
        <f t="array" ref="AL687">IF(A687="","",IF(INDEX(Table_Methods!A:F,MATCH(G687,Table_Methods!B:B,0),1)&lt;&gt;"BKFL2","",MAX(0,ROUND(BKFL2_STR_RCK(AB687,F687),1))))</f>
        <v/>
      </c>
      <c r="AM687" s="96" t="str" cm="1">
        <f t="array" ref="AM687">IF(A687="","",IF(INDEX(Table_Methods!A:F,MATCH(G687,Table_Methods!B:B,0),1)&lt;&gt;"BKFL3","",MAX(0,ROUND(BKFL3_STR(AC687+AE687,K687),1))))</f>
        <v/>
      </c>
      <c r="AN687" s="96" t="str" cm="1">
        <f t="array" ref="AN687">IF(A687="","",IF(INDEX(Table_Methods!A:F,MATCH(G687,Table_Methods!B:B,0),1)&lt;&gt;"BKFL6","",MAX(0,ROUND(BKFL6_CEB(AC687,AE687,AO687,F687,F687,J687),1))))</f>
        <v/>
      </c>
      <c r="AO687" s="97" t="str" cm="1">
        <f t="array" ref="AO687">IF(A687="","",IF(INDEX(Table_Methods!A:F,MATCH(G687,Table_Methods!B:B,0),1)&lt;&gt;"BKFL6","",MAX(0,ROUND(BKFL6_STR_NRK(AC687,K687,V687),1))))</f>
        <v/>
      </c>
      <c r="AP687" s="96" t="str" cm="1">
        <f t="array" ref="AP687">IF(A687="","",IF(INDEX(Table_Methods!A:F,MATCH(G687,Table_Methods!B:B,0),1)&lt;&gt;"BKFL6","",MAX(0,ROUND(BKFL6_STR_RCK(AB687,F687),1))))</f>
        <v/>
      </c>
      <c r="AQ687" s="97" t="str" cm="1">
        <f t="array" ref="AQ687">IF(A687="","",IF(INDEX(Table_Methods!A:F,MATCH(G687,Table_Methods!B:B,0),1)&lt;&gt;"BKFL7","",MAX(0,ROUND(BKFL7_CEB(AC687,AD687,AR687,F687,F687,J687),1))))</f>
        <v/>
      </c>
      <c r="AR687" s="96" t="str" cm="1">
        <f t="array" ref="AR687">IF(A687="","",IF(INDEX(Table_Methods!A:F,MATCH(G687,Table_Methods!B:B,0),1)&lt;&gt;"BKFL7","",MAX(0,ROUND(BKFL7_STR_NRK(AC687,K687,V687),1))))</f>
        <v/>
      </c>
      <c r="AS687" s="96" t="str" cm="1">
        <f t="array" ref="AS687">IF(A687="","",IF(INDEX(Table_Methods!A:F,MATCH(G687,Table_Methods!B:B,0),1)&lt;&gt;"BKFL7","",MAX(0,ROUND(BKFL7_STR_RCK(AB687,F687),1))))</f>
        <v/>
      </c>
      <c r="AT687" s="97" t="str" cm="1">
        <f t="array" ref="AT687">IF(A687="","",IF(INDEX(Table_Methods!A:F,MATCH(G687,Table_Methods!B:B,0),1)&lt;&gt;"BKFL8","",MAX(0,ROUND(BKFL8_CEB(AF687,Z687,AA687),1))))</f>
        <v/>
      </c>
      <c r="AU687" s="96" t="str" cm="1">
        <f t="array" ref="AU687">IF(A687="","",IF(INDEX(Table_Methods!A:F,MATCH(G687,Table_Methods!B:B,0),1)&lt;&gt;"BKFL8","",MAX(0,ROUND(BKFL8_STR_NRK(AC687,AD687,X687,Y687,Z687),1))))</f>
        <v/>
      </c>
      <c r="AV687" s="96" t="str" cm="1">
        <f t="array" ref="AV687">IF(A687="","",IF(INDEX(Table_Methods!A:F,MATCH(G687,Table_Methods!B:B,0),1)&lt;&gt;"BKFL8","",MAX(0,ROUND(BKFL8_STR_RCK(AB687,X687),1))))</f>
        <v/>
      </c>
      <c r="AW687" s="96" t="str" cm="1">
        <f t="array" ref="AW687">IF(A687="","",IF(INDEX(Table_Methods!A:F,MATCH(G687,Table_Methods!B:B,0),1)&lt;&gt;"BKFL9","",MAX(0,ROUND(BKFL9_STR_NRK(AC687,AD687,X687,Y687,Z687),1))))</f>
        <v/>
      </c>
      <c r="AX687" s="96" t="str" cm="1">
        <f t="array" ref="AX687">IF(A687="","",IF(INDEX(Table_Methods!A:F,MATCH(G687,Table_Methods!B:B,0),1)&lt;&gt;"BKFL9","",MAX(0,ROUND(BKFL9_STR_RCK(AB687,X687),1))))</f>
        <v/>
      </c>
    </row>
    <row r="688" spans="1:50" x14ac:dyDescent="0.25">
      <c r="A688" s="82" t="str">
        <f>IF(Input!A688="","",Input!A688)</f>
        <v/>
      </c>
      <c r="B688" s="82" t="str">
        <f>IF(Input!B688="","",Input!B688)</f>
        <v/>
      </c>
      <c r="C688" s="82" t="str">
        <f>IF(Input!D688="","",Input!D688)</f>
        <v/>
      </c>
      <c r="D688" s="82" t="str">
        <f>IF(Input!E688="","",Input!E688)</f>
        <v/>
      </c>
      <c r="E688" s="82" t="str">
        <f>IF(Input!F688="","",Input!F688)</f>
        <v/>
      </c>
      <c r="F688" s="82" t="str">
        <f>IF(Input!G688="","",Input!G688)</f>
        <v/>
      </c>
      <c r="G688" s="83" t="str">
        <f>IF(Input!H688="","",Input!H688)</f>
        <v/>
      </c>
      <c r="H688" s="82" t="str">
        <f>IF(Input!I688="","",Input!I688)</f>
        <v/>
      </c>
      <c r="I688" s="82" t="str">
        <f>IF(Input!J688="","",Input!J688)</f>
        <v/>
      </c>
      <c r="J688" s="82" t="str">
        <f>IF(Input!K688="","",Input!K688)</f>
        <v/>
      </c>
      <c r="K688" s="82" t="str">
        <f>IF(Input!L688="","",Input!L688)</f>
        <v/>
      </c>
      <c r="L688" s="70" t="str">
        <f>IF(B688="","",IF(B688="Box",4,IF(AND(Project!$B$12&gt;0,ISNUMBER(Project!$B$12)),Project!$B$12,12)))</f>
        <v/>
      </c>
      <c r="M688" s="66" t="str">
        <f t="shared" si="70"/>
        <v/>
      </c>
      <c r="N688" s="66" t="str">
        <f t="shared" si="71"/>
        <v/>
      </c>
      <c r="O688" s="67" t="str" cm="1">
        <f t="array" ref="O688">IF(A688="","",ROUND(IF(B688="Circular",Circular(M688),IF(B688="Box",Box(M688,N688),Elliptical(M688,N688))),3))</f>
        <v/>
      </c>
      <c r="P688" s="66" t="str">
        <f t="shared" si="72"/>
        <v/>
      </c>
      <c r="Q688" s="66" t="str" cm="1">
        <f t="array" ref="Q688">IF(M688="","",ROUND(W(M688),2))</f>
        <v/>
      </c>
      <c r="R688" s="66" t="str" cm="1">
        <f t="array" ref="R688">IF(M688="","",ROUND(Wb(Q688,M688),2))</f>
        <v/>
      </c>
      <c r="S688" s="66" t="str" cm="1">
        <f t="array" ref="S688">IF(R688="","",ROUND(K(R688,N688,L688),2))</f>
        <v/>
      </c>
      <c r="T688" s="66" t="str" cm="1">
        <f t="array" ref="T688">IF(S688="","",ROUND(K_3(S688,P688,L688),2))</f>
        <v/>
      </c>
      <c r="U688" s="66" t="str" cm="1">
        <f t="array" ref="U688">IF(S688="","",ROUND(Wt(I688,S688,L688),2))</f>
        <v/>
      </c>
      <c r="V688" s="92" t="str" cm="1">
        <f t="array" ref="V688">IF(A688="","",MAX(ROUND(L_B2(K688,N688),2),0))</f>
        <v/>
      </c>
      <c r="W688" s="92" t="str" cm="1">
        <f t="array" ref="W688">IF(A688="","",MAX(ROUND(L_Tc(K688,I688,N688),2),0))</f>
        <v/>
      </c>
      <c r="X688" s="92" t="str" cm="1">
        <f t="array" ref="X688">IF(N688="","",ROUND(L_Vc(K688,P688,N688),2))</f>
        <v/>
      </c>
      <c r="Y688" s="92" t="str">
        <f t="shared" si="73"/>
        <v/>
      </c>
      <c r="Z688" s="92" t="str">
        <f t="shared" si="74"/>
        <v/>
      </c>
      <c r="AA688" s="92" t="str">
        <f t="shared" si="75"/>
        <v/>
      </c>
      <c r="AB688" s="76" t="str" cm="1">
        <f t="array" ref="AB688">IF(A688="","",AREA_F(IF(RIGHT(G688,4)="ment",P688,I688),R688))</f>
        <v/>
      </c>
      <c r="AC688" s="76" t="str" cm="1">
        <f t="array" ref="AC688">IF(A688="","",ROUND(AREA_BC(R688,S688,N688,O688),2))</f>
        <v/>
      </c>
      <c r="AD688" s="76" t="str">
        <f t="shared" si="76"/>
        <v/>
      </c>
      <c r="AE688" s="76" t="str" cm="1">
        <f t="array" ref="AE688">IF(A688="","",ROUND(AREA_CT(S688,U688,I688),2))</f>
        <v/>
      </c>
      <c r="AF688" s="76" t="str" cm="1">
        <f t="array" ref="AF688">IF(A688="","",ROUND(AREA_VT(T688,U688,I688,P688),2))</f>
        <v/>
      </c>
      <c r="AG688" s="96" t="str" cm="1">
        <f t="array" ref="AG688">IF(A688="","",IF(INDEX(Table_Methods!A:F,MATCH(G688,Table_Methods!B:B,0),1)&lt;&gt;"BKFL1","",MAX(0,ROUND(BKFL1_CEB(AC688,AE688,AH688,F688,F688,J688),1))))</f>
        <v/>
      </c>
      <c r="AH688" s="96" t="str" cm="1">
        <f t="array" ref="AH688">IF(A688="","",IF(INDEX(Table_Methods!A:F,MATCH(G688,Table_Methods!B:B,0),1)&lt;&gt;"BKFL1","",MAX(0,ROUND(BKFL1_STR_NRK(AC688,AE688,K688,V688,W688),1))))</f>
        <v/>
      </c>
      <c r="AI688" s="96" t="str" cm="1">
        <f t="array" ref="AI688">IF(A688="","",IF(INDEX(Table_Methods!A:F,MATCH(G688,Table_Methods!B:B,0),1)&lt;&gt;"BKFL1","",MAX(0,ROUND(BKFL1_STR_RCK(AB688,F688),1))))</f>
        <v/>
      </c>
      <c r="AJ688" s="96" t="str" cm="1">
        <f t="array" ref="AJ688">IF(A688="","",IF(INDEX(Table_Methods!A:F,MATCH(G688,Table_Methods!B:B,0),1)&lt;&gt;"BKFL2","",MAX(0,ROUND(BKFL2_CEB(AC688,AD688,AK688,F688,F688,J688),1))))</f>
        <v/>
      </c>
      <c r="AK688" s="96" t="str" cm="1">
        <f t="array" ref="AK688">IF(A688="","",IF(INDEX(Table_Methods!A:F,MATCH(G688,Table_Methods!B:B,0),1)&lt;&gt;"BKFL2","",MAX(0,ROUND(BKFL2_STR_NRK(AC688,AD688,K688,V688,X688),1))))</f>
        <v/>
      </c>
      <c r="AL688" s="96" t="str" cm="1">
        <f t="array" ref="AL688">IF(A688="","",IF(INDEX(Table_Methods!A:F,MATCH(G688,Table_Methods!B:B,0),1)&lt;&gt;"BKFL2","",MAX(0,ROUND(BKFL2_STR_RCK(AB688,F688),1))))</f>
        <v/>
      </c>
      <c r="AM688" s="96" t="str" cm="1">
        <f t="array" ref="AM688">IF(A688="","",IF(INDEX(Table_Methods!A:F,MATCH(G688,Table_Methods!B:B,0),1)&lt;&gt;"BKFL3","",MAX(0,ROUND(BKFL3_STR(AC688+AE688,K688),1))))</f>
        <v/>
      </c>
      <c r="AN688" s="96" t="str" cm="1">
        <f t="array" ref="AN688">IF(A688="","",IF(INDEX(Table_Methods!A:F,MATCH(G688,Table_Methods!B:B,0),1)&lt;&gt;"BKFL6","",MAX(0,ROUND(BKFL6_CEB(AC688,AE688,AO688,F688,F688,J688),1))))</f>
        <v/>
      </c>
      <c r="AO688" s="97" t="str" cm="1">
        <f t="array" ref="AO688">IF(A688="","",IF(INDEX(Table_Methods!A:F,MATCH(G688,Table_Methods!B:B,0),1)&lt;&gt;"BKFL6","",MAX(0,ROUND(BKFL6_STR_NRK(AC688,K688,V688),1))))</f>
        <v/>
      </c>
      <c r="AP688" s="96" t="str" cm="1">
        <f t="array" ref="AP688">IF(A688="","",IF(INDEX(Table_Methods!A:F,MATCH(G688,Table_Methods!B:B,0),1)&lt;&gt;"BKFL6","",MAX(0,ROUND(BKFL6_STR_RCK(AB688,F688),1))))</f>
        <v/>
      </c>
      <c r="AQ688" s="97" t="str" cm="1">
        <f t="array" ref="AQ688">IF(A688="","",IF(INDEX(Table_Methods!A:F,MATCH(G688,Table_Methods!B:B,0),1)&lt;&gt;"BKFL7","",MAX(0,ROUND(BKFL7_CEB(AC688,AD688,AR688,F688,F688,J688),1))))</f>
        <v/>
      </c>
      <c r="AR688" s="96" t="str" cm="1">
        <f t="array" ref="AR688">IF(A688="","",IF(INDEX(Table_Methods!A:F,MATCH(G688,Table_Methods!B:B,0),1)&lt;&gt;"BKFL7","",MAX(0,ROUND(BKFL7_STR_NRK(AC688,K688,V688),1))))</f>
        <v/>
      </c>
      <c r="AS688" s="96" t="str" cm="1">
        <f t="array" ref="AS688">IF(A688="","",IF(INDEX(Table_Methods!A:F,MATCH(G688,Table_Methods!B:B,0),1)&lt;&gt;"BKFL7","",MAX(0,ROUND(BKFL7_STR_RCK(AB688,F688),1))))</f>
        <v/>
      </c>
      <c r="AT688" s="97" t="str" cm="1">
        <f t="array" ref="AT688">IF(A688="","",IF(INDEX(Table_Methods!A:F,MATCH(G688,Table_Methods!B:B,0),1)&lt;&gt;"BKFL8","",MAX(0,ROUND(BKFL8_CEB(AF688,Z688,AA688),1))))</f>
        <v/>
      </c>
      <c r="AU688" s="96" t="str" cm="1">
        <f t="array" ref="AU688">IF(A688="","",IF(INDEX(Table_Methods!A:F,MATCH(G688,Table_Methods!B:B,0),1)&lt;&gt;"BKFL8","",MAX(0,ROUND(BKFL8_STR_NRK(AC688,AD688,X688,Y688,Z688),1))))</f>
        <v/>
      </c>
      <c r="AV688" s="96" t="str" cm="1">
        <f t="array" ref="AV688">IF(A688="","",IF(INDEX(Table_Methods!A:F,MATCH(G688,Table_Methods!B:B,0),1)&lt;&gt;"BKFL8","",MAX(0,ROUND(BKFL8_STR_RCK(AB688,X688),1))))</f>
        <v/>
      </c>
      <c r="AW688" s="96" t="str" cm="1">
        <f t="array" ref="AW688">IF(A688="","",IF(INDEX(Table_Methods!A:F,MATCH(G688,Table_Methods!B:B,0),1)&lt;&gt;"BKFL9","",MAX(0,ROUND(BKFL9_STR_NRK(AC688,AD688,X688,Y688,Z688),1))))</f>
        <v/>
      </c>
      <c r="AX688" s="96" t="str" cm="1">
        <f t="array" ref="AX688">IF(A688="","",IF(INDEX(Table_Methods!A:F,MATCH(G688,Table_Methods!B:B,0),1)&lt;&gt;"BKFL9","",MAX(0,ROUND(BKFL9_STR_RCK(AB688,X688),1))))</f>
        <v/>
      </c>
    </row>
    <row r="689" spans="1:50" x14ac:dyDescent="0.25">
      <c r="A689" s="82" t="str">
        <f>IF(Input!A689="","",Input!A689)</f>
        <v/>
      </c>
      <c r="B689" s="82" t="str">
        <f>IF(Input!B689="","",Input!B689)</f>
        <v/>
      </c>
      <c r="C689" s="82" t="str">
        <f>IF(Input!D689="","",Input!D689)</f>
        <v/>
      </c>
      <c r="D689" s="82" t="str">
        <f>IF(Input!E689="","",Input!E689)</f>
        <v/>
      </c>
      <c r="E689" s="82" t="str">
        <f>IF(Input!F689="","",Input!F689)</f>
        <v/>
      </c>
      <c r="F689" s="82" t="str">
        <f>IF(Input!G689="","",Input!G689)</f>
        <v/>
      </c>
      <c r="G689" s="83" t="str">
        <f>IF(Input!H689="","",Input!H689)</f>
        <v/>
      </c>
      <c r="H689" s="82" t="str">
        <f>IF(Input!I689="","",Input!I689)</f>
        <v/>
      </c>
      <c r="I689" s="82" t="str">
        <f>IF(Input!J689="","",Input!J689)</f>
        <v/>
      </c>
      <c r="J689" s="82" t="str">
        <f>IF(Input!K689="","",Input!K689)</f>
        <v/>
      </c>
      <c r="K689" s="82" t="str">
        <f>IF(Input!L689="","",Input!L689)</f>
        <v/>
      </c>
      <c r="L689" s="70" t="str">
        <f>IF(B689="","",IF(B689="Box",4,IF(AND(Project!$B$12&gt;0,ISNUMBER(Project!$B$12)),Project!$B$12,12)))</f>
        <v/>
      </c>
      <c r="M689" s="66" t="str">
        <f t="shared" si="70"/>
        <v/>
      </c>
      <c r="N689" s="66" t="str">
        <f t="shared" si="71"/>
        <v/>
      </c>
      <c r="O689" s="67" t="str" cm="1">
        <f t="array" ref="O689">IF(A689="","",ROUND(IF(B689="Circular",Circular(M689),IF(B689="Box",Box(M689,N689),Elliptical(M689,N689))),3))</f>
        <v/>
      </c>
      <c r="P689" s="66" t="str">
        <f t="shared" si="72"/>
        <v/>
      </c>
      <c r="Q689" s="66" t="str" cm="1">
        <f t="array" ref="Q689">IF(M689="","",ROUND(W(M689),2))</f>
        <v/>
      </c>
      <c r="R689" s="66" t="str" cm="1">
        <f t="array" ref="R689">IF(M689="","",ROUND(Wb(Q689,M689),2))</f>
        <v/>
      </c>
      <c r="S689" s="66" t="str" cm="1">
        <f t="array" ref="S689">IF(R689="","",ROUND(K(R689,N689,L689),2))</f>
        <v/>
      </c>
      <c r="T689" s="66" t="str" cm="1">
        <f t="array" ref="T689">IF(S689="","",ROUND(K_3(S689,P689,L689),2))</f>
        <v/>
      </c>
      <c r="U689" s="66" t="str" cm="1">
        <f t="array" ref="U689">IF(S689="","",ROUND(Wt(I689,S689,L689),2))</f>
        <v/>
      </c>
      <c r="V689" s="92" t="str" cm="1">
        <f t="array" ref="V689">IF(A689="","",MAX(ROUND(L_B2(K689,N689),2),0))</f>
        <v/>
      </c>
      <c r="W689" s="92" t="str" cm="1">
        <f t="array" ref="W689">IF(A689="","",MAX(ROUND(L_Tc(K689,I689,N689),2),0))</f>
        <v/>
      </c>
      <c r="X689" s="92" t="str" cm="1">
        <f t="array" ref="X689">IF(N689="","",ROUND(L_Vc(K689,P689,N689),2))</f>
        <v/>
      </c>
      <c r="Y689" s="92" t="str">
        <f t="shared" si="73"/>
        <v/>
      </c>
      <c r="Z689" s="92" t="str">
        <f t="shared" si="74"/>
        <v/>
      </c>
      <c r="AA689" s="92" t="str">
        <f t="shared" si="75"/>
        <v/>
      </c>
      <c r="AB689" s="76" t="str" cm="1">
        <f t="array" ref="AB689">IF(A689="","",AREA_F(IF(RIGHT(G689,4)="ment",P689,I689),R689))</f>
        <v/>
      </c>
      <c r="AC689" s="76" t="str" cm="1">
        <f t="array" ref="AC689">IF(A689="","",ROUND(AREA_BC(R689,S689,N689,O689),2))</f>
        <v/>
      </c>
      <c r="AD689" s="76" t="str">
        <f t="shared" si="76"/>
        <v/>
      </c>
      <c r="AE689" s="76" t="str" cm="1">
        <f t="array" ref="AE689">IF(A689="","",ROUND(AREA_CT(S689,U689,I689),2))</f>
        <v/>
      </c>
      <c r="AF689" s="76" t="str" cm="1">
        <f t="array" ref="AF689">IF(A689="","",ROUND(AREA_VT(T689,U689,I689,P689),2))</f>
        <v/>
      </c>
      <c r="AG689" s="96" t="str" cm="1">
        <f t="array" ref="AG689">IF(A689="","",IF(INDEX(Table_Methods!A:F,MATCH(G689,Table_Methods!B:B,0),1)&lt;&gt;"BKFL1","",MAX(0,ROUND(BKFL1_CEB(AC689,AE689,AH689,F689,F689,J689),1))))</f>
        <v/>
      </c>
      <c r="AH689" s="96" t="str" cm="1">
        <f t="array" ref="AH689">IF(A689="","",IF(INDEX(Table_Methods!A:F,MATCH(G689,Table_Methods!B:B,0),1)&lt;&gt;"BKFL1","",MAX(0,ROUND(BKFL1_STR_NRK(AC689,AE689,K689,V689,W689),1))))</f>
        <v/>
      </c>
      <c r="AI689" s="96" t="str" cm="1">
        <f t="array" ref="AI689">IF(A689="","",IF(INDEX(Table_Methods!A:F,MATCH(G689,Table_Methods!B:B,0),1)&lt;&gt;"BKFL1","",MAX(0,ROUND(BKFL1_STR_RCK(AB689,F689),1))))</f>
        <v/>
      </c>
      <c r="AJ689" s="96" t="str" cm="1">
        <f t="array" ref="AJ689">IF(A689="","",IF(INDEX(Table_Methods!A:F,MATCH(G689,Table_Methods!B:B,0),1)&lt;&gt;"BKFL2","",MAX(0,ROUND(BKFL2_CEB(AC689,AD689,AK689,F689,F689,J689),1))))</f>
        <v/>
      </c>
      <c r="AK689" s="96" t="str" cm="1">
        <f t="array" ref="AK689">IF(A689="","",IF(INDEX(Table_Methods!A:F,MATCH(G689,Table_Methods!B:B,0),1)&lt;&gt;"BKFL2","",MAX(0,ROUND(BKFL2_STR_NRK(AC689,AD689,K689,V689,X689),1))))</f>
        <v/>
      </c>
      <c r="AL689" s="96" t="str" cm="1">
        <f t="array" ref="AL689">IF(A689="","",IF(INDEX(Table_Methods!A:F,MATCH(G689,Table_Methods!B:B,0),1)&lt;&gt;"BKFL2","",MAX(0,ROUND(BKFL2_STR_RCK(AB689,F689),1))))</f>
        <v/>
      </c>
      <c r="AM689" s="96" t="str" cm="1">
        <f t="array" ref="AM689">IF(A689="","",IF(INDEX(Table_Methods!A:F,MATCH(G689,Table_Methods!B:B,0),1)&lt;&gt;"BKFL3","",MAX(0,ROUND(BKFL3_STR(AC689+AE689,K689),1))))</f>
        <v/>
      </c>
      <c r="AN689" s="96" t="str" cm="1">
        <f t="array" ref="AN689">IF(A689="","",IF(INDEX(Table_Methods!A:F,MATCH(G689,Table_Methods!B:B,0),1)&lt;&gt;"BKFL6","",MAX(0,ROUND(BKFL6_CEB(AC689,AE689,AO689,F689,F689,J689),1))))</f>
        <v/>
      </c>
      <c r="AO689" s="97" t="str" cm="1">
        <f t="array" ref="AO689">IF(A689="","",IF(INDEX(Table_Methods!A:F,MATCH(G689,Table_Methods!B:B,0),1)&lt;&gt;"BKFL6","",MAX(0,ROUND(BKFL6_STR_NRK(AC689,K689,V689),1))))</f>
        <v/>
      </c>
      <c r="AP689" s="96" t="str" cm="1">
        <f t="array" ref="AP689">IF(A689="","",IF(INDEX(Table_Methods!A:F,MATCH(G689,Table_Methods!B:B,0),1)&lt;&gt;"BKFL6","",MAX(0,ROUND(BKFL6_STR_RCK(AB689,F689),1))))</f>
        <v/>
      </c>
      <c r="AQ689" s="97" t="str" cm="1">
        <f t="array" ref="AQ689">IF(A689="","",IF(INDEX(Table_Methods!A:F,MATCH(G689,Table_Methods!B:B,0),1)&lt;&gt;"BKFL7","",MAX(0,ROUND(BKFL7_CEB(AC689,AD689,AR689,F689,F689,J689),1))))</f>
        <v/>
      </c>
      <c r="AR689" s="96" t="str" cm="1">
        <f t="array" ref="AR689">IF(A689="","",IF(INDEX(Table_Methods!A:F,MATCH(G689,Table_Methods!B:B,0),1)&lt;&gt;"BKFL7","",MAX(0,ROUND(BKFL7_STR_NRK(AC689,K689,V689),1))))</f>
        <v/>
      </c>
      <c r="AS689" s="96" t="str" cm="1">
        <f t="array" ref="AS689">IF(A689="","",IF(INDEX(Table_Methods!A:F,MATCH(G689,Table_Methods!B:B,0),1)&lt;&gt;"BKFL7","",MAX(0,ROUND(BKFL7_STR_RCK(AB689,F689),1))))</f>
        <v/>
      </c>
      <c r="AT689" s="97" t="str" cm="1">
        <f t="array" ref="AT689">IF(A689="","",IF(INDEX(Table_Methods!A:F,MATCH(G689,Table_Methods!B:B,0),1)&lt;&gt;"BKFL8","",MAX(0,ROUND(BKFL8_CEB(AF689,Z689,AA689),1))))</f>
        <v/>
      </c>
      <c r="AU689" s="96" t="str" cm="1">
        <f t="array" ref="AU689">IF(A689="","",IF(INDEX(Table_Methods!A:F,MATCH(G689,Table_Methods!B:B,0),1)&lt;&gt;"BKFL8","",MAX(0,ROUND(BKFL8_STR_NRK(AC689,AD689,X689,Y689,Z689),1))))</f>
        <v/>
      </c>
      <c r="AV689" s="96" t="str" cm="1">
        <f t="array" ref="AV689">IF(A689="","",IF(INDEX(Table_Methods!A:F,MATCH(G689,Table_Methods!B:B,0),1)&lt;&gt;"BKFL8","",MAX(0,ROUND(BKFL8_STR_RCK(AB689,X689),1))))</f>
        <v/>
      </c>
      <c r="AW689" s="96" t="str" cm="1">
        <f t="array" ref="AW689">IF(A689="","",IF(INDEX(Table_Methods!A:F,MATCH(G689,Table_Methods!B:B,0),1)&lt;&gt;"BKFL9","",MAX(0,ROUND(BKFL9_STR_NRK(AC689,AD689,X689,Y689,Z689),1))))</f>
        <v/>
      </c>
      <c r="AX689" s="96" t="str" cm="1">
        <f t="array" ref="AX689">IF(A689="","",IF(INDEX(Table_Methods!A:F,MATCH(G689,Table_Methods!B:B,0),1)&lt;&gt;"BKFL9","",MAX(0,ROUND(BKFL9_STR_RCK(AB689,X689),1))))</f>
        <v/>
      </c>
    </row>
    <row r="690" spans="1:50" x14ac:dyDescent="0.25">
      <c r="A690" s="82" t="str">
        <f>IF(Input!A690="","",Input!A690)</f>
        <v/>
      </c>
      <c r="B690" s="82" t="str">
        <f>IF(Input!B690="","",Input!B690)</f>
        <v/>
      </c>
      <c r="C690" s="82" t="str">
        <f>IF(Input!D690="","",Input!D690)</f>
        <v/>
      </c>
      <c r="D690" s="82" t="str">
        <f>IF(Input!E690="","",Input!E690)</f>
        <v/>
      </c>
      <c r="E690" s="82" t="str">
        <f>IF(Input!F690="","",Input!F690)</f>
        <v/>
      </c>
      <c r="F690" s="82" t="str">
        <f>IF(Input!G690="","",Input!G690)</f>
        <v/>
      </c>
      <c r="G690" s="83" t="str">
        <f>IF(Input!H690="","",Input!H690)</f>
        <v/>
      </c>
      <c r="H690" s="82" t="str">
        <f>IF(Input!I690="","",Input!I690)</f>
        <v/>
      </c>
      <c r="I690" s="82" t="str">
        <f>IF(Input!J690="","",Input!J690)</f>
        <v/>
      </c>
      <c r="J690" s="82" t="str">
        <f>IF(Input!K690="","",Input!K690)</f>
        <v/>
      </c>
      <c r="K690" s="82" t="str">
        <f>IF(Input!L690="","",Input!L690)</f>
        <v/>
      </c>
      <c r="L690" s="70" t="str">
        <f>IF(B690="","",IF(B690="Box",4,IF(AND(Project!$B$12&gt;0,ISNUMBER(Project!$B$12)),Project!$B$12,12)))</f>
        <v/>
      </c>
      <c r="M690" s="66" t="str">
        <f t="shared" si="70"/>
        <v/>
      </c>
      <c r="N690" s="66" t="str">
        <f t="shared" si="71"/>
        <v/>
      </c>
      <c r="O690" s="67" t="str" cm="1">
        <f t="array" ref="O690">IF(A690="","",ROUND(IF(B690="Circular",Circular(M690),IF(B690="Box",Box(M690,N690),Elliptical(M690,N690))),3))</f>
        <v/>
      </c>
      <c r="P690" s="66" t="str">
        <f t="shared" si="72"/>
        <v/>
      </c>
      <c r="Q690" s="66" t="str" cm="1">
        <f t="array" ref="Q690">IF(M690="","",ROUND(W(M690),2))</f>
        <v/>
      </c>
      <c r="R690" s="66" t="str" cm="1">
        <f t="array" ref="R690">IF(M690="","",ROUND(Wb(Q690,M690),2))</f>
        <v/>
      </c>
      <c r="S690" s="66" t="str" cm="1">
        <f t="array" ref="S690">IF(R690="","",ROUND(K(R690,N690,L690),2))</f>
        <v/>
      </c>
      <c r="T690" s="66" t="str" cm="1">
        <f t="array" ref="T690">IF(S690="","",ROUND(K_3(S690,P690,L690),2))</f>
        <v/>
      </c>
      <c r="U690" s="66" t="str" cm="1">
        <f t="array" ref="U690">IF(S690="","",ROUND(Wt(I690,S690,L690),2))</f>
        <v/>
      </c>
      <c r="V690" s="92" t="str" cm="1">
        <f t="array" ref="V690">IF(A690="","",MAX(ROUND(L_B2(K690,N690),2),0))</f>
        <v/>
      </c>
      <c r="W690" s="92" t="str" cm="1">
        <f t="array" ref="W690">IF(A690="","",MAX(ROUND(L_Tc(K690,I690,N690),2),0))</f>
        <v/>
      </c>
      <c r="X690" s="92" t="str" cm="1">
        <f t="array" ref="X690">IF(N690="","",ROUND(L_Vc(K690,P690,N690),2))</f>
        <v/>
      </c>
      <c r="Y690" s="92" t="str">
        <f t="shared" si="73"/>
        <v/>
      </c>
      <c r="Z690" s="92" t="str">
        <f t="shared" si="74"/>
        <v/>
      </c>
      <c r="AA690" s="92" t="str">
        <f t="shared" si="75"/>
        <v/>
      </c>
      <c r="AB690" s="76" t="str" cm="1">
        <f t="array" ref="AB690">IF(A690="","",AREA_F(IF(RIGHT(G690,4)="ment",P690,I690),R690))</f>
        <v/>
      </c>
      <c r="AC690" s="76" t="str" cm="1">
        <f t="array" ref="AC690">IF(A690="","",ROUND(AREA_BC(R690,S690,N690,O690),2))</f>
        <v/>
      </c>
      <c r="AD690" s="76" t="str">
        <f t="shared" si="76"/>
        <v/>
      </c>
      <c r="AE690" s="76" t="str" cm="1">
        <f t="array" ref="AE690">IF(A690="","",ROUND(AREA_CT(S690,U690,I690),2))</f>
        <v/>
      </c>
      <c r="AF690" s="76" t="str" cm="1">
        <f t="array" ref="AF690">IF(A690="","",ROUND(AREA_VT(T690,U690,I690,P690),2))</f>
        <v/>
      </c>
      <c r="AG690" s="96" t="str" cm="1">
        <f t="array" ref="AG690">IF(A690="","",IF(INDEX(Table_Methods!A:F,MATCH(G690,Table_Methods!B:B,0),1)&lt;&gt;"BKFL1","",MAX(0,ROUND(BKFL1_CEB(AC690,AE690,AH690,F690,F690,J690),1))))</f>
        <v/>
      </c>
      <c r="AH690" s="96" t="str" cm="1">
        <f t="array" ref="AH690">IF(A690="","",IF(INDEX(Table_Methods!A:F,MATCH(G690,Table_Methods!B:B,0),1)&lt;&gt;"BKFL1","",MAX(0,ROUND(BKFL1_STR_NRK(AC690,AE690,K690,V690,W690),1))))</f>
        <v/>
      </c>
      <c r="AI690" s="96" t="str" cm="1">
        <f t="array" ref="AI690">IF(A690="","",IF(INDEX(Table_Methods!A:F,MATCH(G690,Table_Methods!B:B,0),1)&lt;&gt;"BKFL1","",MAX(0,ROUND(BKFL1_STR_RCK(AB690,F690),1))))</f>
        <v/>
      </c>
      <c r="AJ690" s="96" t="str" cm="1">
        <f t="array" ref="AJ690">IF(A690="","",IF(INDEX(Table_Methods!A:F,MATCH(G690,Table_Methods!B:B,0),1)&lt;&gt;"BKFL2","",MAX(0,ROUND(BKFL2_CEB(AC690,AD690,AK690,F690,F690,J690),1))))</f>
        <v/>
      </c>
      <c r="AK690" s="96" t="str" cm="1">
        <f t="array" ref="AK690">IF(A690="","",IF(INDEX(Table_Methods!A:F,MATCH(G690,Table_Methods!B:B,0),1)&lt;&gt;"BKFL2","",MAX(0,ROUND(BKFL2_STR_NRK(AC690,AD690,K690,V690,X690),1))))</f>
        <v/>
      </c>
      <c r="AL690" s="96" t="str" cm="1">
        <f t="array" ref="AL690">IF(A690="","",IF(INDEX(Table_Methods!A:F,MATCH(G690,Table_Methods!B:B,0),1)&lt;&gt;"BKFL2","",MAX(0,ROUND(BKFL2_STR_RCK(AB690,F690),1))))</f>
        <v/>
      </c>
      <c r="AM690" s="96" t="str" cm="1">
        <f t="array" ref="AM690">IF(A690="","",IF(INDEX(Table_Methods!A:F,MATCH(G690,Table_Methods!B:B,0),1)&lt;&gt;"BKFL3","",MAX(0,ROUND(BKFL3_STR(AC690+AE690,K690),1))))</f>
        <v/>
      </c>
      <c r="AN690" s="96" t="str" cm="1">
        <f t="array" ref="AN690">IF(A690="","",IF(INDEX(Table_Methods!A:F,MATCH(G690,Table_Methods!B:B,0),1)&lt;&gt;"BKFL6","",MAX(0,ROUND(BKFL6_CEB(AC690,AE690,AO690,F690,F690,J690),1))))</f>
        <v/>
      </c>
      <c r="AO690" s="97" t="str" cm="1">
        <f t="array" ref="AO690">IF(A690="","",IF(INDEX(Table_Methods!A:F,MATCH(G690,Table_Methods!B:B,0),1)&lt;&gt;"BKFL6","",MAX(0,ROUND(BKFL6_STR_NRK(AC690,K690,V690),1))))</f>
        <v/>
      </c>
      <c r="AP690" s="96" t="str" cm="1">
        <f t="array" ref="AP690">IF(A690="","",IF(INDEX(Table_Methods!A:F,MATCH(G690,Table_Methods!B:B,0),1)&lt;&gt;"BKFL6","",MAX(0,ROUND(BKFL6_STR_RCK(AB690,F690),1))))</f>
        <v/>
      </c>
      <c r="AQ690" s="97" t="str" cm="1">
        <f t="array" ref="AQ690">IF(A690="","",IF(INDEX(Table_Methods!A:F,MATCH(G690,Table_Methods!B:B,0),1)&lt;&gt;"BKFL7","",MAX(0,ROUND(BKFL7_CEB(AC690,AD690,AR690,F690,F690,J690),1))))</f>
        <v/>
      </c>
      <c r="AR690" s="96" t="str" cm="1">
        <f t="array" ref="AR690">IF(A690="","",IF(INDEX(Table_Methods!A:F,MATCH(G690,Table_Methods!B:B,0),1)&lt;&gt;"BKFL7","",MAX(0,ROUND(BKFL7_STR_NRK(AC690,K690,V690),1))))</f>
        <v/>
      </c>
      <c r="AS690" s="96" t="str" cm="1">
        <f t="array" ref="AS690">IF(A690="","",IF(INDEX(Table_Methods!A:F,MATCH(G690,Table_Methods!B:B,0),1)&lt;&gt;"BKFL7","",MAX(0,ROUND(BKFL7_STR_RCK(AB690,F690),1))))</f>
        <v/>
      </c>
      <c r="AT690" s="97" t="str" cm="1">
        <f t="array" ref="AT690">IF(A690="","",IF(INDEX(Table_Methods!A:F,MATCH(G690,Table_Methods!B:B,0),1)&lt;&gt;"BKFL8","",MAX(0,ROUND(BKFL8_CEB(AF690,Z690,AA690),1))))</f>
        <v/>
      </c>
      <c r="AU690" s="96" t="str" cm="1">
        <f t="array" ref="AU690">IF(A690="","",IF(INDEX(Table_Methods!A:F,MATCH(G690,Table_Methods!B:B,0),1)&lt;&gt;"BKFL8","",MAX(0,ROUND(BKFL8_STR_NRK(AC690,AD690,X690,Y690,Z690),1))))</f>
        <v/>
      </c>
      <c r="AV690" s="96" t="str" cm="1">
        <f t="array" ref="AV690">IF(A690="","",IF(INDEX(Table_Methods!A:F,MATCH(G690,Table_Methods!B:B,0),1)&lt;&gt;"BKFL8","",MAX(0,ROUND(BKFL8_STR_RCK(AB690,X690),1))))</f>
        <v/>
      </c>
      <c r="AW690" s="96" t="str" cm="1">
        <f t="array" ref="AW690">IF(A690="","",IF(INDEX(Table_Methods!A:F,MATCH(G690,Table_Methods!B:B,0),1)&lt;&gt;"BKFL9","",MAX(0,ROUND(BKFL9_STR_NRK(AC690,AD690,X690,Y690,Z690),1))))</f>
        <v/>
      </c>
      <c r="AX690" s="96" t="str" cm="1">
        <f t="array" ref="AX690">IF(A690="","",IF(INDEX(Table_Methods!A:F,MATCH(G690,Table_Methods!B:B,0),1)&lt;&gt;"BKFL9","",MAX(0,ROUND(BKFL9_STR_RCK(AB690,X690),1))))</f>
        <v/>
      </c>
    </row>
    <row r="691" spans="1:50" x14ac:dyDescent="0.25">
      <c r="A691" s="82" t="str">
        <f>IF(Input!A691="","",Input!A691)</f>
        <v/>
      </c>
      <c r="B691" s="82" t="str">
        <f>IF(Input!B691="","",Input!B691)</f>
        <v/>
      </c>
      <c r="C691" s="82" t="str">
        <f>IF(Input!D691="","",Input!D691)</f>
        <v/>
      </c>
      <c r="D691" s="82" t="str">
        <f>IF(Input!E691="","",Input!E691)</f>
        <v/>
      </c>
      <c r="E691" s="82" t="str">
        <f>IF(Input!F691="","",Input!F691)</f>
        <v/>
      </c>
      <c r="F691" s="82" t="str">
        <f>IF(Input!G691="","",Input!G691)</f>
        <v/>
      </c>
      <c r="G691" s="83" t="str">
        <f>IF(Input!H691="","",Input!H691)</f>
        <v/>
      </c>
      <c r="H691" s="82" t="str">
        <f>IF(Input!I691="","",Input!I691)</f>
        <v/>
      </c>
      <c r="I691" s="82" t="str">
        <f>IF(Input!J691="","",Input!J691)</f>
        <v/>
      </c>
      <c r="J691" s="82" t="str">
        <f>IF(Input!K691="","",Input!K691)</f>
        <v/>
      </c>
      <c r="K691" s="82" t="str">
        <f>IF(Input!L691="","",Input!L691)</f>
        <v/>
      </c>
      <c r="L691" s="70" t="str">
        <f>IF(B691="","",IF(B691="Box",4,IF(AND(Project!$B$12&gt;0,ISNUMBER(Project!$B$12)),Project!$B$12,12)))</f>
        <v/>
      </c>
      <c r="M691" s="66" t="str">
        <f t="shared" si="70"/>
        <v/>
      </c>
      <c r="N691" s="66" t="str">
        <f t="shared" si="71"/>
        <v/>
      </c>
      <c r="O691" s="67" t="str" cm="1">
        <f t="array" ref="O691">IF(A691="","",ROUND(IF(B691="Circular",Circular(M691),IF(B691="Box",Box(M691,N691),Elliptical(M691,N691))),3))</f>
        <v/>
      </c>
      <c r="P691" s="66" t="str">
        <f t="shared" si="72"/>
        <v/>
      </c>
      <c r="Q691" s="66" t="str" cm="1">
        <f t="array" ref="Q691">IF(M691="","",ROUND(W(M691),2))</f>
        <v/>
      </c>
      <c r="R691" s="66" t="str" cm="1">
        <f t="array" ref="R691">IF(M691="","",ROUND(Wb(Q691,M691),2))</f>
        <v/>
      </c>
      <c r="S691" s="66" t="str" cm="1">
        <f t="array" ref="S691">IF(R691="","",ROUND(K(R691,N691,L691),2))</f>
        <v/>
      </c>
      <c r="T691" s="66" t="str" cm="1">
        <f t="array" ref="T691">IF(S691="","",ROUND(K_3(S691,P691,L691),2))</f>
        <v/>
      </c>
      <c r="U691" s="66" t="str" cm="1">
        <f t="array" ref="U691">IF(S691="","",ROUND(Wt(I691,S691,L691),2))</f>
        <v/>
      </c>
      <c r="V691" s="92" t="str" cm="1">
        <f t="array" ref="V691">IF(A691="","",MAX(ROUND(L_B2(K691,N691),2),0))</f>
        <v/>
      </c>
      <c r="W691" s="92" t="str" cm="1">
        <f t="array" ref="W691">IF(A691="","",MAX(ROUND(L_Tc(K691,I691,N691),2),0))</f>
        <v/>
      </c>
      <c r="X691" s="92" t="str" cm="1">
        <f t="array" ref="X691">IF(N691="","",ROUND(L_Vc(K691,P691,N691),2))</f>
        <v/>
      </c>
      <c r="Y691" s="92" t="str">
        <f t="shared" si="73"/>
        <v/>
      </c>
      <c r="Z691" s="92" t="str">
        <f t="shared" si="74"/>
        <v/>
      </c>
      <c r="AA691" s="92" t="str">
        <f t="shared" si="75"/>
        <v/>
      </c>
      <c r="AB691" s="76" t="str" cm="1">
        <f t="array" ref="AB691">IF(A691="","",AREA_F(IF(RIGHT(G691,4)="ment",P691,I691),R691))</f>
        <v/>
      </c>
      <c r="AC691" s="76" t="str" cm="1">
        <f t="array" ref="AC691">IF(A691="","",ROUND(AREA_BC(R691,S691,N691,O691),2))</f>
        <v/>
      </c>
      <c r="AD691" s="76" t="str">
        <f t="shared" si="76"/>
        <v/>
      </c>
      <c r="AE691" s="76" t="str" cm="1">
        <f t="array" ref="AE691">IF(A691="","",ROUND(AREA_CT(S691,U691,I691),2))</f>
        <v/>
      </c>
      <c r="AF691" s="76" t="str" cm="1">
        <f t="array" ref="AF691">IF(A691="","",ROUND(AREA_VT(T691,U691,I691,P691),2))</f>
        <v/>
      </c>
      <c r="AG691" s="96" t="str" cm="1">
        <f t="array" ref="AG691">IF(A691="","",IF(INDEX(Table_Methods!A:F,MATCH(G691,Table_Methods!B:B,0),1)&lt;&gt;"BKFL1","",MAX(0,ROUND(BKFL1_CEB(AC691,AE691,AH691,F691,F691,J691),1))))</f>
        <v/>
      </c>
      <c r="AH691" s="96" t="str" cm="1">
        <f t="array" ref="AH691">IF(A691="","",IF(INDEX(Table_Methods!A:F,MATCH(G691,Table_Methods!B:B,0),1)&lt;&gt;"BKFL1","",MAX(0,ROUND(BKFL1_STR_NRK(AC691,AE691,K691,V691,W691),1))))</f>
        <v/>
      </c>
      <c r="AI691" s="96" t="str" cm="1">
        <f t="array" ref="AI691">IF(A691="","",IF(INDEX(Table_Methods!A:F,MATCH(G691,Table_Methods!B:B,0),1)&lt;&gt;"BKFL1","",MAX(0,ROUND(BKFL1_STR_RCK(AB691,F691),1))))</f>
        <v/>
      </c>
      <c r="AJ691" s="96" t="str" cm="1">
        <f t="array" ref="AJ691">IF(A691="","",IF(INDEX(Table_Methods!A:F,MATCH(G691,Table_Methods!B:B,0),1)&lt;&gt;"BKFL2","",MAX(0,ROUND(BKFL2_CEB(AC691,AD691,AK691,F691,F691,J691),1))))</f>
        <v/>
      </c>
      <c r="AK691" s="96" t="str" cm="1">
        <f t="array" ref="AK691">IF(A691="","",IF(INDEX(Table_Methods!A:F,MATCH(G691,Table_Methods!B:B,0),1)&lt;&gt;"BKFL2","",MAX(0,ROUND(BKFL2_STR_NRK(AC691,AD691,K691,V691,X691),1))))</f>
        <v/>
      </c>
      <c r="AL691" s="96" t="str" cm="1">
        <f t="array" ref="AL691">IF(A691="","",IF(INDEX(Table_Methods!A:F,MATCH(G691,Table_Methods!B:B,0),1)&lt;&gt;"BKFL2","",MAX(0,ROUND(BKFL2_STR_RCK(AB691,F691),1))))</f>
        <v/>
      </c>
      <c r="AM691" s="96" t="str" cm="1">
        <f t="array" ref="AM691">IF(A691="","",IF(INDEX(Table_Methods!A:F,MATCH(G691,Table_Methods!B:B,0),1)&lt;&gt;"BKFL3","",MAX(0,ROUND(BKFL3_STR(AC691+AE691,K691),1))))</f>
        <v/>
      </c>
      <c r="AN691" s="96" t="str" cm="1">
        <f t="array" ref="AN691">IF(A691="","",IF(INDEX(Table_Methods!A:F,MATCH(G691,Table_Methods!B:B,0),1)&lt;&gt;"BKFL6","",MAX(0,ROUND(BKFL6_CEB(AC691,AE691,AO691,F691,F691,J691),1))))</f>
        <v/>
      </c>
      <c r="AO691" s="97" t="str" cm="1">
        <f t="array" ref="AO691">IF(A691="","",IF(INDEX(Table_Methods!A:F,MATCH(G691,Table_Methods!B:B,0),1)&lt;&gt;"BKFL6","",MAX(0,ROUND(BKFL6_STR_NRK(AC691,K691,V691),1))))</f>
        <v/>
      </c>
      <c r="AP691" s="96" t="str" cm="1">
        <f t="array" ref="AP691">IF(A691="","",IF(INDEX(Table_Methods!A:F,MATCH(G691,Table_Methods!B:B,0),1)&lt;&gt;"BKFL6","",MAX(0,ROUND(BKFL6_STR_RCK(AB691,F691),1))))</f>
        <v/>
      </c>
      <c r="AQ691" s="97" t="str" cm="1">
        <f t="array" ref="AQ691">IF(A691="","",IF(INDEX(Table_Methods!A:F,MATCH(G691,Table_Methods!B:B,0),1)&lt;&gt;"BKFL7","",MAX(0,ROUND(BKFL7_CEB(AC691,AD691,AR691,F691,F691,J691),1))))</f>
        <v/>
      </c>
      <c r="AR691" s="96" t="str" cm="1">
        <f t="array" ref="AR691">IF(A691="","",IF(INDEX(Table_Methods!A:F,MATCH(G691,Table_Methods!B:B,0),1)&lt;&gt;"BKFL7","",MAX(0,ROUND(BKFL7_STR_NRK(AC691,K691,V691),1))))</f>
        <v/>
      </c>
      <c r="AS691" s="96" t="str" cm="1">
        <f t="array" ref="AS691">IF(A691="","",IF(INDEX(Table_Methods!A:F,MATCH(G691,Table_Methods!B:B,0),1)&lt;&gt;"BKFL7","",MAX(0,ROUND(BKFL7_STR_RCK(AB691,F691),1))))</f>
        <v/>
      </c>
      <c r="AT691" s="97" t="str" cm="1">
        <f t="array" ref="AT691">IF(A691="","",IF(INDEX(Table_Methods!A:F,MATCH(G691,Table_Methods!B:B,0),1)&lt;&gt;"BKFL8","",MAX(0,ROUND(BKFL8_CEB(AF691,Z691,AA691),1))))</f>
        <v/>
      </c>
      <c r="AU691" s="96" t="str" cm="1">
        <f t="array" ref="AU691">IF(A691="","",IF(INDEX(Table_Methods!A:F,MATCH(G691,Table_Methods!B:B,0),1)&lt;&gt;"BKFL8","",MAX(0,ROUND(BKFL8_STR_NRK(AC691,AD691,X691,Y691,Z691),1))))</f>
        <v/>
      </c>
      <c r="AV691" s="96" t="str" cm="1">
        <f t="array" ref="AV691">IF(A691="","",IF(INDEX(Table_Methods!A:F,MATCH(G691,Table_Methods!B:B,0),1)&lt;&gt;"BKFL8","",MAX(0,ROUND(BKFL8_STR_RCK(AB691,X691),1))))</f>
        <v/>
      </c>
      <c r="AW691" s="96" t="str" cm="1">
        <f t="array" ref="AW691">IF(A691="","",IF(INDEX(Table_Methods!A:F,MATCH(G691,Table_Methods!B:B,0),1)&lt;&gt;"BKFL9","",MAX(0,ROUND(BKFL9_STR_NRK(AC691,AD691,X691,Y691,Z691),1))))</f>
        <v/>
      </c>
      <c r="AX691" s="96" t="str" cm="1">
        <f t="array" ref="AX691">IF(A691="","",IF(INDEX(Table_Methods!A:F,MATCH(G691,Table_Methods!B:B,0),1)&lt;&gt;"BKFL9","",MAX(0,ROUND(BKFL9_STR_RCK(AB691,X691),1))))</f>
        <v/>
      </c>
    </row>
    <row r="692" spans="1:50" x14ac:dyDescent="0.25">
      <c r="A692" s="82" t="str">
        <f>IF(Input!A692="","",Input!A692)</f>
        <v/>
      </c>
      <c r="B692" s="82" t="str">
        <f>IF(Input!B692="","",Input!B692)</f>
        <v/>
      </c>
      <c r="C692" s="82" t="str">
        <f>IF(Input!D692="","",Input!D692)</f>
        <v/>
      </c>
      <c r="D692" s="82" t="str">
        <f>IF(Input!E692="","",Input!E692)</f>
        <v/>
      </c>
      <c r="E692" s="82" t="str">
        <f>IF(Input!F692="","",Input!F692)</f>
        <v/>
      </c>
      <c r="F692" s="82" t="str">
        <f>IF(Input!G692="","",Input!G692)</f>
        <v/>
      </c>
      <c r="G692" s="83" t="str">
        <f>IF(Input!H692="","",Input!H692)</f>
        <v/>
      </c>
      <c r="H692" s="82" t="str">
        <f>IF(Input!I692="","",Input!I692)</f>
        <v/>
      </c>
      <c r="I692" s="82" t="str">
        <f>IF(Input!J692="","",Input!J692)</f>
        <v/>
      </c>
      <c r="J692" s="82" t="str">
        <f>IF(Input!K692="","",Input!K692)</f>
        <v/>
      </c>
      <c r="K692" s="82" t="str">
        <f>IF(Input!L692="","",Input!L692)</f>
        <v/>
      </c>
      <c r="L692" s="70" t="str">
        <f>IF(B692="","",IF(B692="Box",4,IF(AND(Project!$B$12&gt;0,ISNUMBER(Project!$B$12)),Project!$B$12,12)))</f>
        <v/>
      </c>
      <c r="M692" s="66" t="str">
        <f t="shared" si="70"/>
        <v/>
      </c>
      <c r="N692" s="66" t="str">
        <f t="shared" si="71"/>
        <v/>
      </c>
      <c r="O692" s="67" t="str" cm="1">
        <f t="array" ref="O692">IF(A692="","",ROUND(IF(B692="Circular",Circular(M692),IF(B692="Box",Box(M692,N692),Elliptical(M692,N692))),3))</f>
        <v/>
      </c>
      <c r="P692" s="66" t="str">
        <f t="shared" si="72"/>
        <v/>
      </c>
      <c r="Q692" s="66" t="str" cm="1">
        <f t="array" ref="Q692">IF(M692="","",ROUND(W(M692),2))</f>
        <v/>
      </c>
      <c r="R692" s="66" t="str" cm="1">
        <f t="array" ref="R692">IF(M692="","",ROUND(Wb(Q692,M692),2))</f>
        <v/>
      </c>
      <c r="S692" s="66" t="str" cm="1">
        <f t="array" ref="S692">IF(R692="","",ROUND(K(R692,N692,L692),2))</f>
        <v/>
      </c>
      <c r="T692" s="66" t="str" cm="1">
        <f t="array" ref="T692">IF(S692="","",ROUND(K_3(S692,P692,L692),2))</f>
        <v/>
      </c>
      <c r="U692" s="66" t="str" cm="1">
        <f t="array" ref="U692">IF(S692="","",ROUND(Wt(I692,S692,L692),2))</f>
        <v/>
      </c>
      <c r="V692" s="92" t="str" cm="1">
        <f t="array" ref="V692">IF(A692="","",MAX(ROUND(L_B2(K692,N692),2),0))</f>
        <v/>
      </c>
      <c r="W692" s="92" t="str" cm="1">
        <f t="array" ref="W692">IF(A692="","",MAX(ROUND(L_Tc(K692,I692,N692),2),0))</f>
        <v/>
      </c>
      <c r="X692" s="92" t="str" cm="1">
        <f t="array" ref="X692">IF(N692="","",ROUND(L_Vc(K692,P692,N692),2))</f>
        <v/>
      </c>
      <c r="Y692" s="92" t="str">
        <f t="shared" si="73"/>
        <v/>
      </c>
      <c r="Z692" s="92" t="str">
        <f t="shared" si="74"/>
        <v/>
      </c>
      <c r="AA692" s="92" t="str">
        <f t="shared" si="75"/>
        <v/>
      </c>
      <c r="AB692" s="76" t="str" cm="1">
        <f t="array" ref="AB692">IF(A692="","",AREA_F(IF(RIGHT(G692,4)="ment",P692,I692),R692))</f>
        <v/>
      </c>
      <c r="AC692" s="76" t="str" cm="1">
        <f t="array" ref="AC692">IF(A692="","",ROUND(AREA_BC(R692,S692,N692,O692),2))</f>
        <v/>
      </c>
      <c r="AD692" s="76" t="str">
        <f t="shared" si="76"/>
        <v/>
      </c>
      <c r="AE692" s="76" t="str" cm="1">
        <f t="array" ref="AE692">IF(A692="","",ROUND(AREA_CT(S692,U692,I692),2))</f>
        <v/>
      </c>
      <c r="AF692" s="76" t="str" cm="1">
        <f t="array" ref="AF692">IF(A692="","",ROUND(AREA_VT(T692,U692,I692,P692),2))</f>
        <v/>
      </c>
      <c r="AG692" s="96" t="str" cm="1">
        <f t="array" ref="AG692">IF(A692="","",IF(INDEX(Table_Methods!A:F,MATCH(G692,Table_Methods!B:B,0),1)&lt;&gt;"BKFL1","",MAX(0,ROUND(BKFL1_CEB(AC692,AE692,AH692,F692,F692,J692),1))))</f>
        <v/>
      </c>
      <c r="AH692" s="96" t="str" cm="1">
        <f t="array" ref="AH692">IF(A692="","",IF(INDEX(Table_Methods!A:F,MATCH(G692,Table_Methods!B:B,0),1)&lt;&gt;"BKFL1","",MAX(0,ROUND(BKFL1_STR_NRK(AC692,AE692,K692,V692,W692),1))))</f>
        <v/>
      </c>
      <c r="AI692" s="96" t="str" cm="1">
        <f t="array" ref="AI692">IF(A692="","",IF(INDEX(Table_Methods!A:F,MATCH(G692,Table_Methods!B:B,0),1)&lt;&gt;"BKFL1","",MAX(0,ROUND(BKFL1_STR_RCK(AB692,F692),1))))</f>
        <v/>
      </c>
      <c r="AJ692" s="96" t="str" cm="1">
        <f t="array" ref="AJ692">IF(A692="","",IF(INDEX(Table_Methods!A:F,MATCH(G692,Table_Methods!B:B,0),1)&lt;&gt;"BKFL2","",MAX(0,ROUND(BKFL2_CEB(AC692,AD692,AK692,F692,F692,J692),1))))</f>
        <v/>
      </c>
      <c r="AK692" s="96" t="str" cm="1">
        <f t="array" ref="AK692">IF(A692="","",IF(INDEX(Table_Methods!A:F,MATCH(G692,Table_Methods!B:B,0),1)&lt;&gt;"BKFL2","",MAX(0,ROUND(BKFL2_STR_NRK(AC692,AD692,K692,V692,X692),1))))</f>
        <v/>
      </c>
      <c r="AL692" s="96" t="str" cm="1">
        <f t="array" ref="AL692">IF(A692="","",IF(INDEX(Table_Methods!A:F,MATCH(G692,Table_Methods!B:B,0),1)&lt;&gt;"BKFL2","",MAX(0,ROUND(BKFL2_STR_RCK(AB692,F692),1))))</f>
        <v/>
      </c>
      <c r="AM692" s="96" t="str" cm="1">
        <f t="array" ref="AM692">IF(A692="","",IF(INDEX(Table_Methods!A:F,MATCH(G692,Table_Methods!B:B,0),1)&lt;&gt;"BKFL3","",MAX(0,ROUND(BKFL3_STR(AC692+AE692,K692),1))))</f>
        <v/>
      </c>
      <c r="AN692" s="96" t="str" cm="1">
        <f t="array" ref="AN692">IF(A692="","",IF(INDEX(Table_Methods!A:F,MATCH(G692,Table_Methods!B:B,0),1)&lt;&gt;"BKFL6","",MAX(0,ROUND(BKFL6_CEB(AC692,AE692,AO692,F692,F692,J692),1))))</f>
        <v/>
      </c>
      <c r="AO692" s="97" t="str" cm="1">
        <f t="array" ref="AO692">IF(A692="","",IF(INDEX(Table_Methods!A:F,MATCH(G692,Table_Methods!B:B,0),1)&lt;&gt;"BKFL6","",MAX(0,ROUND(BKFL6_STR_NRK(AC692,K692,V692),1))))</f>
        <v/>
      </c>
      <c r="AP692" s="96" t="str" cm="1">
        <f t="array" ref="AP692">IF(A692="","",IF(INDEX(Table_Methods!A:F,MATCH(G692,Table_Methods!B:B,0),1)&lt;&gt;"BKFL6","",MAX(0,ROUND(BKFL6_STR_RCK(AB692,F692),1))))</f>
        <v/>
      </c>
      <c r="AQ692" s="97" t="str" cm="1">
        <f t="array" ref="AQ692">IF(A692="","",IF(INDEX(Table_Methods!A:F,MATCH(G692,Table_Methods!B:B,0),1)&lt;&gt;"BKFL7","",MAX(0,ROUND(BKFL7_CEB(AC692,AD692,AR692,F692,F692,J692),1))))</f>
        <v/>
      </c>
      <c r="AR692" s="96" t="str" cm="1">
        <f t="array" ref="AR692">IF(A692="","",IF(INDEX(Table_Methods!A:F,MATCH(G692,Table_Methods!B:B,0),1)&lt;&gt;"BKFL7","",MAX(0,ROUND(BKFL7_STR_NRK(AC692,K692,V692),1))))</f>
        <v/>
      </c>
      <c r="AS692" s="96" t="str" cm="1">
        <f t="array" ref="AS692">IF(A692="","",IF(INDEX(Table_Methods!A:F,MATCH(G692,Table_Methods!B:B,0),1)&lt;&gt;"BKFL7","",MAX(0,ROUND(BKFL7_STR_RCK(AB692,F692),1))))</f>
        <v/>
      </c>
      <c r="AT692" s="97" t="str" cm="1">
        <f t="array" ref="AT692">IF(A692="","",IF(INDEX(Table_Methods!A:F,MATCH(G692,Table_Methods!B:B,0),1)&lt;&gt;"BKFL8","",MAX(0,ROUND(BKFL8_CEB(AF692,Z692,AA692),1))))</f>
        <v/>
      </c>
      <c r="AU692" s="96" t="str" cm="1">
        <f t="array" ref="AU692">IF(A692="","",IF(INDEX(Table_Methods!A:F,MATCH(G692,Table_Methods!B:B,0),1)&lt;&gt;"BKFL8","",MAX(0,ROUND(BKFL8_STR_NRK(AC692,AD692,X692,Y692,Z692),1))))</f>
        <v/>
      </c>
      <c r="AV692" s="96" t="str" cm="1">
        <f t="array" ref="AV692">IF(A692="","",IF(INDEX(Table_Methods!A:F,MATCH(G692,Table_Methods!B:B,0),1)&lt;&gt;"BKFL8","",MAX(0,ROUND(BKFL8_STR_RCK(AB692,X692),1))))</f>
        <v/>
      </c>
      <c r="AW692" s="96" t="str" cm="1">
        <f t="array" ref="AW692">IF(A692="","",IF(INDEX(Table_Methods!A:F,MATCH(G692,Table_Methods!B:B,0),1)&lt;&gt;"BKFL9","",MAX(0,ROUND(BKFL9_STR_NRK(AC692,AD692,X692,Y692,Z692),1))))</f>
        <v/>
      </c>
      <c r="AX692" s="96" t="str" cm="1">
        <f t="array" ref="AX692">IF(A692="","",IF(INDEX(Table_Methods!A:F,MATCH(G692,Table_Methods!B:B,0),1)&lt;&gt;"BKFL9","",MAX(0,ROUND(BKFL9_STR_RCK(AB692,X692),1))))</f>
        <v/>
      </c>
    </row>
    <row r="693" spans="1:50" x14ac:dyDescent="0.25">
      <c r="A693" s="82" t="str">
        <f>IF(Input!A693="","",Input!A693)</f>
        <v/>
      </c>
      <c r="B693" s="82" t="str">
        <f>IF(Input!B693="","",Input!B693)</f>
        <v/>
      </c>
      <c r="C693" s="82" t="str">
        <f>IF(Input!D693="","",Input!D693)</f>
        <v/>
      </c>
      <c r="D693" s="82" t="str">
        <f>IF(Input!E693="","",Input!E693)</f>
        <v/>
      </c>
      <c r="E693" s="82" t="str">
        <f>IF(Input!F693="","",Input!F693)</f>
        <v/>
      </c>
      <c r="F693" s="82" t="str">
        <f>IF(Input!G693="","",Input!G693)</f>
        <v/>
      </c>
      <c r="G693" s="83" t="str">
        <f>IF(Input!H693="","",Input!H693)</f>
        <v/>
      </c>
      <c r="H693" s="82" t="str">
        <f>IF(Input!I693="","",Input!I693)</f>
        <v/>
      </c>
      <c r="I693" s="82" t="str">
        <f>IF(Input!J693="","",Input!J693)</f>
        <v/>
      </c>
      <c r="J693" s="82" t="str">
        <f>IF(Input!K693="","",Input!K693)</f>
        <v/>
      </c>
      <c r="K693" s="82" t="str">
        <f>IF(Input!L693="","",Input!L693)</f>
        <v/>
      </c>
      <c r="L693" s="70" t="str">
        <f>IF(B693="","",IF(B693="Box",4,IF(AND(Project!$B$12&gt;0,ISNUMBER(Project!$B$12)),Project!$B$12,12)))</f>
        <v/>
      </c>
      <c r="M693" s="66" t="str">
        <f t="shared" si="70"/>
        <v/>
      </c>
      <c r="N693" s="66" t="str">
        <f t="shared" si="71"/>
        <v/>
      </c>
      <c r="O693" s="67" t="str" cm="1">
        <f t="array" ref="O693">IF(A693="","",ROUND(IF(B693="Circular",Circular(M693),IF(B693="Box",Box(M693,N693),Elliptical(M693,N693))),3))</f>
        <v/>
      </c>
      <c r="P693" s="66" t="str">
        <f t="shared" si="72"/>
        <v/>
      </c>
      <c r="Q693" s="66" t="str" cm="1">
        <f t="array" ref="Q693">IF(M693="","",ROUND(W(M693),2))</f>
        <v/>
      </c>
      <c r="R693" s="66" t="str" cm="1">
        <f t="array" ref="R693">IF(M693="","",ROUND(Wb(Q693,M693),2))</f>
        <v/>
      </c>
      <c r="S693" s="66" t="str" cm="1">
        <f t="array" ref="S693">IF(R693="","",ROUND(K(R693,N693,L693),2))</f>
        <v/>
      </c>
      <c r="T693" s="66" t="str" cm="1">
        <f t="array" ref="T693">IF(S693="","",ROUND(K_3(S693,P693,L693),2))</f>
        <v/>
      </c>
      <c r="U693" s="66" t="str" cm="1">
        <f t="array" ref="U693">IF(S693="","",ROUND(Wt(I693,S693,L693),2))</f>
        <v/>
      </c>
      <c r="V693" s="92" t="str" cm="1">
        <f t="array" ref="V693">IF(A693="","",MAX(ROUND(L_B2(K693,N693),2),0))</f>
        <v/>
      </c>
      <c r="W693" s="92" t="str" cm="1">
        <f t="array" ref="W693">IF(A693="","",MAX(ROUND(L_Tc(K693,I693,N693),2),0))</f>
        <v/>
      </c>
      <c r="X693" s="92" t="str" cm="1">
        <f t="array" ref="X693">IF(N693="","",ROUND(L_Vc(K693,P693,N693),2))</f>
        <v/>
      </c>
      <c r="Y693" s="92" t="str">
        <f t="shared" si="73"/>
        <v/>
      </c>
      <c r="Z693" s="92" t="str">
        <f t="shared" si="74"/>
        <v/>
      </c>
      <c r="AA693" s="92" t="str">
        <f t="shared" si="75"/>
        <v/>
      </c>
      <c r="AB693" s="76" t="str" cm="1">
        <f t="array" ref="AB693">IF(A693="","",AREA_F(IF(RIGHT(G693,4)="ment",P693,I693),R693))</f>
        <v/>
      </c>
      <c r="AC693" s="76" t="str" cm="1">
        <f t="array" ref="AC693">IF(A693="","",ROUND(AREA_BC(R693,S693,N693,O693),2))</f>
        <v/>
      </c>
      <c r="AD693" s="76" t="str">
        <f t="shared" si="76"/>
        <v/>
      </c>
      <c r="AE693" s="76" t="str" cm="1">
        <f t="array" ref="AE693">IF(A693="","",ROUND(AREA_CT(S693,U693,I693),2))</f>
        <v/>
      </c>
      <c r="AF693" s="76" t="str" cm="1">
        <f t="array" ref="AF693">IF(A693="","",ROUND(AREA_VT(T693,U693,I693,P693),2))</f>
        <v/>
      </c>
      <c r="AG693" s="96" t="str" cm="1">
        <f t="array" ref="AG693">IF(A693="","",IF(INDEX(Table_Methods!A:F,MATCH(G693,Table_Methods!B:B,0),1)&lt;&gt;"BKFL1","",MAX(0,ROUND(BKFL1_CEB(AC693,AE693,AH693,F693,F693,J693),1))))</f>
        <v/>
      </c>
      <c r="AH693" s="96" t="str" cm="1">
        <f t="array" ref="AH693">IF(A693="","",IF(INDEX(Table_Methods!A:F,MATCH(G693,Table_Methods!B:B,0),1)&lt;&gt;"BKFL1","",MAX(0,ROUND(BKFL1_STR_NRK(AC693,AE693,K693,V693,W693),1))))</f>
        <v/>
      </c>
      <c r="AI693" s="96" t="str" cm="1">
        <f t="array" ref="AI693">IF(A693="","",IF(INDEX(Table_Methods!A:F,MATCH(G693,Table_Methods!B:B,0),1)&lt;&gt;"BKFL1","",MAX(0,ROUND(BKFL1_STR_RCK(AB693,F693),1))))</f>
        <v/>
      </c>
      <c r="AJ693" s="96" t="str" cm="1">
        <f t="array" ref="AJ693">IF(A693="","",IF(INDEX(Table_Methods!A:F,MATCH(G693,Table_Methods!B:B,0),1)&lt;&gt;"BKFL2","",MAX(0,ROUND(BKFL2_CEB(AC693,AD693,AK693,F693,F693,J693),1))))</f>
        <v/>
      </c>
      <c r="AK693" s="96" t="str" cm="1">
        <f t="array" ref="AK693">IF(A693="","",IF(INDEX(Table_Methods!A:F,MATCH(G693,Table_Methods!B:B,0),1)&lt;&gt;"BKFL2","",MAX(0,ROUND(BKFL2_STR_NRK(AC693,AD693,K693,V693,X693),1))))</f>
        <v/>
      </c>
      <c r="AL693" s="96" t="str" cm="1">
        <f t="array" ref="AL693">IF(A693="","",IF(INDEX(Table_Methods!A:F,MATCH(G693,Table_Methods!B:B,0),1)&lt;&gt;"BKFL2","",MAX(0,ROUND(BKFL2_STR_RCK(AB693,F693),1))))</f>
        <v/>
      </c>
      <c r="AM693" s="96" t="str" cm="1">
        <f t="array" ref="AM693">IF(A693="","",IF(INDEX(Table_Methods!A:F,MATCH(G693,Table_Methods!B:B,0),1)&lt;&gt;"BKFL3","",MAX(0,ROUND(BKFL3_STR(AC693+AE693,K693),1))))</f>
        <v/>
      </c>
      <c r="AN693" s="96" t="str" cm="1">
        <f t="array" ref="AN693">IF(A693="","",IF(INDEX(Table_Methods!A:F,MATCH(G693,Table_Methods!B:B,0),1)&lt;&gt;"BKFL6","",MAX(0,ROUND(BKFL6_CEB(AC693,AE693,AO693,F693,F693,J693),1))))</f>
        <v/>
      </c>
      <c r="AO693" s="97" t="str" cm="1">
        <f t="array" ref="AO693">IF(A693="","",IF(INDEX(Table_Methods!A:F,MATCH(G693,Table_Methods!B:B,0),1)&lt;&gt;"BKFL6","",MAX(0,ROUND(BKFL6_STR_NRK(AC693,K693,V693),1))))</f>
        <v/>
      </c>
      <c r="AP693" s="96" t="str" cm="1">
        <f t="array" ref="AP693">IF(A693="","",IF(INDEX(Table_Methods!A:F,MATCH(G693,Table_Methods!B:B,0),1)&lt;&gt;"BKFL6","",MAX(0,ROUND(BKFL6_STR_RCK(AB693,F693),1))))</f>
        <v/>
      </c>
      <c r="AQ693" s="97" t="str" cm="1">
        <f t="array" ref="AQ693">IF(A693="","",IF(INDEX(Table_Methods!A:F,MATCH(G693,Table_Methods!B:B,0),1)&lt;&gt;"BKFL7","",MAX(0,ROUND(BKFL7_CEB(AC693,AD693,AR693,F693,F693,J693),1))))</f>
        <v/>
      </c>
      <c r="AR693" s="96" t="str" cm="1">
        <f t="array" ref="AR693">IF(A693="","",IF(INDEX(Table_Methods!A:F,MATCH(G693,Table_Methods!B:B,0),1)&lt;&gt;"BKFL7","",MAX(0,ROUND(BKFL7_STR_NRK(AC693,K693,V693),1))))</f>
        <v/>
      </c>
      <c r="AS693" s="96" t="str" cm="1">
        <f t="array" ref="AS693">IF(A693="","",IF(INDEX(Table_Methods!A:F,MATCH(G693,Table_Methods!B:B,0),1)&lt;&gt;"BKFL7","",MAX(0,ROUND(BKFL7_STR_RCK(AB693,F693),1))))</f>
        <v/>
      </c>
      <c r="AT693" s="97" t="str" cm="1">
        <f t="array" ref="AT693">IF(A693="","",IF(INDEX(Table_Methods!A:F,MATCH(G693,Table_Methods!B:B,0),1)&lt;&gt;"BKFL8","",MAX(0,ROUND(BKFL8_CEB(AF693,Z693,AA693),1))))</f>
        <v/>
      </c>
      <c r="AU693" s="96" t="str" cm="1">
        <f t="array" ref="AU693">IF(A693="","",IF(INDEX(Table_Methods!A:F,MATCH(G693,Table_Methods!B:B,0),1)&lt;&gt;"BKFL8","",MAX(0,ROUND(BKFL8_STR_NRK(AC693,AD693,X693,Y693,Z693),1))))</f>
        <v/>
      </c>
      <c r="AV693" s="96" t="str" cm="1">
        <f t="array" ref="AV693">IF(A693="","",IF(INDEX(Table_Methods!A:F,MATCH(G693,Table_Methods!B:B,0),1)&lt;&gt;"BKFL8","",MAX(0,ROUND(BKFL8_STR_RCK(AB693,X693),1))))</f>
        <v/>
      </c>
      <c r="AW693" s="96" t="str" cm="1">
        <f t="array" ref="AW693">IF(A693="","",IF(INDEX(Table_Methods!A:F,MATCH(G693,Table_Methods!B:B,0),1)&lt;&gt;"BKFL9","",MAX(0,ROUND(BKFL9_STR_NRK(AC693,AD693,X693,Y693,Z693),1))))</f>
        <v/>
      </c>
      <c r="AX693" s="96" t="str" cm="1">
        <f t="array" ref="AX693">IF(A693="","",IF(INDEX(Table_Methods!A:F,MATCH(G693,Table_Methods!B:B,0),1)&lt;&gt;"BKFL9","",MAX(0,ROUND(BKFL9_STR_RCK(AB693,X693),1))))</f>
        <v/>
      </c>
    </row>
    <row r="694" spans="1:50" x14ac:dyDescent="0.25">
      <c r="A694" s="82" t="str">
        <f>IF(Input!A694="","",Input!A694)</f>
        <v/>
      </c>
      <c r="B694" s="82" t="str">
        <f>IF(Input!B694="","",Input!B694)</f>
        <v/>
      </c>
      <c r="C694" s="82" t="str">
        <f>IF(Input!D694="","",Input!D694)</f>
        <v/>
      </c>
      <c r="D694" s="82" t="str">
        <f>IF(Input!E694="","",Input!E694)</f>
        <v/>
      </c>
      <c r="E694" s="82" t="str">
        <f>IF(Input!F694="","",Input!F694)</f>
        <v/>
      </c>
      <c r="F694" s="82" t="str">
        <f>IF(Input!G694="","",Input!G694)</f>
        <v/>
      </c>
      <c r="G694" s="83" t="str">
        <f>IF(Input!H694="","",Input!H694)</f>
        <v/>
      </c>
      <c r="H694" s="82" t="str">
        <f>IF(Input!I694="","",Input!I694)</f>
        <v/>
      </c>
      <c r="I694" s="82" t="str">
        <f>IF(Input!J694="","",Input!J694)</f>
        <v/>
      </c>
      <c r="J694" s="82" t="str">
        <f>IF(Input!K694="","",Input!K694)</f>
        <v/>
      </c>
      <c r="K694" s="82" t="str">
        <f>IF(Input!L694="","",Input!L694)</f>
        <v/>
      </c>
      <c r="L694" s="70" t="str">
        <f>IF(B694="","",IF(B694="Box",4,IF(AND(Project!$B$12&gt;0,ISNUMBER(Project!$B$12)),Project!$B$12,12)))</f>
        <v/>
      </c>
      <c r="M694" s="66" t="str">
        <f t="shared" si="70"/>
        <v/>
      </c>
      <c r="N694" s="66" t="str">
        <f t="shared" si="71"/>
        <v/>
      </c>
      <c r="O694" s="67" t="str" cm="1">
        <f t="array" ref="O694">IF(A694="","",ROUND(IF(B694="Circular",Circular(M694),IF(B694="Box",Box(M694,N694),Elliptical(M694,N694))),3))</f>
        <v/>
      </c>
      <c r="P694" s="66" t="str">
        <f t="shared" si="72"/>
        <v/>
      </c>
      <c r="Q694" s="66" t="str" cm="1">
        <f t="array" ref="Q694">IF(M694="","",ROUND(W(M694),2))</f>
        <v/>
      </c>
      <c r="R694" s="66" t="str" cm="1">
        <f t="array" ref="R694">IF(M694="","",ROUND(Wb(Q694,M694),2))</f>
        <v/>
      </c>
      <c r="S694" s="66" t="str" cm="1">
        <f t="array" ref="S694">IF(R694="","",ROUND(K(R694,N694,L694),2))</f>
        <v/>
      </c>
      <c r="T694" s="66" t="str" cm="1">
        <f t="array" ref="T694">IF(S694="","",ROUND(K_3(S694,P694,L694),2))</f>
        <v/>
      </c>
      <c r="U694" s="66" t="str" cm="1">
        <f t="array" ref="U694">IF(S694="","",ROUND(Wt(I694,S694,L694),2))</f>
        <v/>
      </c>
      <c r="V694" s="92" t="str" cm="1">
        <f t="array" ref="V694">IF(A694="","",MAX(ROUND(L_B2(K694,N694),2),0))</f>
        <v/>
      </c>
      <c r="W694" s="92" t="str" cm="1">
        <f t="array" ref="W694">IF(A694="","",MAX(ROUND(L_Tc(K694,I694,N694),2),0))</f>
        <v/>
      </c>
      <c r="X694" s="92" t="str" cm="1">
        <f t="array" ref="X694">IF(N694="","",ROUND(L_Vc(K694,P694,N694),2))</f>
        <v/>
      </c>
      <c r="Y694" s="92" t="str">
        <f t="shared" si="73"/>
        <v/>
      </c>
      <c r="Z694" s="92" t="str">
        <f t="shared" si="74"/>
        <v/>
      </c>
      <c r="AA694" s="92" t="str">
        <f t="shared" si="75"/>
        <v/>
      </c>
      <c r="AB694" s="76" t="str" cm="1">
        <f t="array" ref="AB694">IF(A694="","",AREA_F(IF(RIGHT(G694,4)="ment",P694,I694),R694))</f>
        <v/>
      </c>
      <c r="AC694" s="76" t="str" cm="1">
        <f t="array" ref="AC694">IF(A694="","",ROUND(AREA_BC(R694,S694,N694,O694),2))</f>
        <v/>
      </c>
      <c r="AD694" s="76" t="str">
        <f t="shared" si="76"/>
        <v/>
      </c>
      <c r="AE694" s="76" t="str" cm="1">
        <f t="array" ref="AE694">IF(A694="","",ROUND(AREA_CT(S694,U694,I694),2))</f>
        <v/>
      </c>
      <c r="AF694" s="76" t="str" cm="1">
        <f t="array" ref="AF694">IF(A694="","",ROUND(AREA_VT(T694,U694,I694,P694),2))</f>
        <v/>
      </c>
      <c r="AG694" s="96" t="str" cm="1">
        <f t="array" ref="AG694">IF(A694="","",IF(INDEX(Table_Methods!A:F,MATCH(G694,Table_Methods!B:B,0),1)&lt;&gt;"BKFL1","",MAX(0,ROUND(BKFL1_CEB(AC694,AE694,AH694,F694,F694,J694),1))))</f>
        <v/>
      </c>
      <c r="AH694" s="96" t="str" cm="1">
        <f t="array" ref="AH694">IF(A694="","",IF(INDEX(Table_Methods!A:F,MATCH(G694,Table_Methods!B:B,0),1)&lt;&gt;"BKFL1","",MAX(0,ROUND(BKFL1_STR_NRK(AC694,AE694,K694,V694,W694),1))))</f>
        <v/>
      </c>
      <c r="AI694" s="96" t="str" cm="1">
        <f t="array" ref="AI694">IF(A694="","",IF(INDEX(Table_Methods!A:F,MATCH(G694,Table_Methods!B:B,0),1)&lt;&gt;"BKFL1","",MAX(0,ROUND(BKFL1_STR_RCK(AB694,F694),1))))</f>
        <v/>
      </c>
      <c r="AJ694" s="96" t="str" cm="1">
        <f t="array" ref="AJ694">IF(A694="","",IF(INDEX(Table_Methods!A:F,MATCH(G694,Table_Methods!B:B,0),1)&lt;&gt;"BKFL2","",MAX(0,ROUND(BKFL2_CEB(AC694,AD694,AK694,F694,F694,J694),1))))</f>
        <v/>
      </c>
      <c r="AK694" s="96" t="str" cm="1">
        <f t="array" ref="AK694">IF(A694="","",IF(INDEX(Table_Methods!A:F,MATCH(G694,Table_Methods!B:B,0),1)&lt;&gt;"BKFL2","",MAX(0,ROUND(BKFL2_STR_NRK(AC694,AD694,K694,V694,X694),1))))</f>
        <v/>
      </c>
      <c r="AL694" s="96" t="str" cm="1">
        <f t="array" ref="AL694">IF(A694="","",IF(INDEX(Table_Methods!A:F,MATCH(G694,Table_Methods!B:B,0),1)&lt;&gt;"BKFL2","",MAX(0,ROUND(BKFL2_STR_RCK(AB694,F694),1))))</f>
        <v/>
      </c>
      <c r="AM694" s="96" t="str" cm="1">
        <f t="array" ref="AM694">IF(A694="","",IF(INDEX(Table_Methods!A:F,MATCH(G694,Table_Methods!B:B,0),1)&lt;&gt;"BKFL3","",MAX(0,ROUND(BKFL3_STR(AC694+AE694,K694),1))))</f>
        <v/>
      </c>
      <c r="AN694" s="96" t="str" cm="1">
        <f t="array" ref="AN694">IF(A694="","",IF(INDEX(Table_Methods!A:F,MATCH(G694,Table_Methods!B:B,0),1)&lt;&gt;"BKFL6","",MAX(0,ROUND(BKFL6_CEB(AC694,AE694,AO694,F694,F694,J694),1))))</f>
        <v/>
      </c>
      <c r="AO694" s="97" t="str" cm="1">
        <f t="array" ref="AO694">IF(A694="","",IF(INDEX(Table_Methods!A:F,MATCH(G694,Table_Methods!B:B,0),1)&lt;&gt;"BKFL6","",MAX(0,ROUND(BKFL6_STR_NRK(AC694,K694,V694),1))))</f>
        <v/>
      </c>
      <c r="AP694" s="96" t="str" cm="1">
        <f t="array" ref="AP694">IF(A694="","",IF(INDEX(Table_Methods!A:F,MATCH(G694,Table_Methods!B:B,0),1)&lt;&gt;"BKFL6","",MAX(0,ROUND(BKFL6_STR_RCK(AB694,F694),1))))</f>
        <v/>
      </c>
      <c r="AQ694" s="97" t="str" cm="1">
        <f t="array" ref="AQ694">IF(A694="","",IF(INDEX(Table_Methods!A:F,MATCH(G694,Table_Methods!B:B,0),1)&lt;&gt;"BKFL7","",MAX(0,ROUND(BKFL7_CEB(AC694,AD694,AR694,F694,F694,J694),1))))</f>
        <v/>
      </c>
      <c r="AR694" s="96" t="str" cm="1">
        <f t="array" ref="AR694">IF(A694="","",IF(INDEX(Table_Methods!A:F,MATCH(G694,Table_Methods!B:B,0),1)&lt;&gt;"BKFL7","",MAX(0,ROUND(BKFL7_STR_NRK(AC694,K694,V694),1))))</f>
        <v/>
      </c>
      <c r="AS694" s="96" t="str" cm="1">
        <f t="array" ref="AS694">IF(A694="","",IF(INDEX(Table_Methods!A:F,MATCH(G694,Table_Methods!B:B,0),1)&lt;&gt;"BKFL7","",MAX(0,ROUND(BKFL7_STR_RCK(AB694,F694),1))))</f>
        <v/>
      </c>
      <c r="AT694" s="97" t="str" cm="1">
        <f t="array" ref="AT694">IF(A694="","",IF(INDEX(Table_Methods!A:F,MATCH(G694,Table_Methods!B:B,0),1)&lt;&gt;"BKFL8","",MAX(0,ROUND(BKFL8_CEB(AF694,Z694,AA694),1))))</f>
        <v/>
      </c>
      <c r="AU694" s="96" t="str" cm="1">
        <f t="array" ref="AU694">IF(A694="","",IF(INDEX(Table_Methods!A:F,MATCH(G694,Table_Methods!B:B,0),1)&lt;&gt;"BKFL8","",MAX(0,ROUND(BKFL8_STR_NRK(AC694,AD694,X694,Y694,Z694),1))))</f>
        <v/>
      </c>
      <c r="AV694" s="96" t="str" cm="1">
        <f t="array" ref="AV694">IF(A694="","",IF(INDEX(Table_Methods!A:F,MATCH(G694,Table_Methods!B:B,0),1)&lt;&gt;"BKFL8","",MAX(0,ROUND(BKFL8_STR_RCK(AB694,X694),1))))</f>
        <v/>
      </c>
      <c r="AW694" s="96" t="str" cm="1">
        <f t="array" ref="AW694">IF(A694="","",IF(INDEX(Table_Methods!A:F,MATCH(G694,Table_Methods!B:B,0),1)&lt;&gt;"BKFL9","",MAX(0,ROUND(BKFL9_STR_NRK(AC694,AD694,X694,Y694,Z694),1))))</f>
        <v/>
      </c>
      <c r="AX694" s="96" t="str" cm="1">
        <f t="array" ref="AX694">IF(A694="","",IF(INDEX(Table_Methods!A:F,MATCH(G694,Table_Methods!B:B,0),1)&lt;&gt;"BKFL9","",MAX(0,ROUND(BKFL9_STR_RCK(AB694,X694),1))))</f>
        <v/>
      </c>
    </row>
    <row r="695" spans="1:50" x14ac:dyDescent="0.25">
      <c r="A695" s="82" t="str">
        <f>IF(Input!A695="","",Input!A695)</f>
        <v/>
      </c>
      <c r="B695" s="82" t="str">
        <f>IF(Input!B695="","",Input!B695)</f>
        <v/>
      </c>
      <c r="C695" s="82" t="str">
        <f>IF(Input!D695="","",Input!D695)</f>
        <v/>
      </c>
      <c r="D695" s="82" t="str">
        <f>IF(Input!E695="","",Input!E695)</f>
        <v/>
      </c>
      <c r="E695" s="82" t="str">
        <f>IF(Input!F695="","",Input!F695)</f>
        <v/>
      </c>
      <c r="F695" s="82" t="str">
        <f>IF(Input!G695="","",Input!G695)</f>
        <v/>
      </c>
      <c r="G695" s="83" t="str">
        <f>IF(Input!H695="","",Input!H695)</f>
        <v/>
      </c>
      <c r="H695" s="82" t="str">
        <f>IF(Input!I695="","",Input!I695)</f>
        <v/>
      </c>
      <c r="I695" s="82" t="str">
        <f>IF(Input!J695="","",Input!J695)</f>
        <v/>
      </c>
      <c r="J695" s="82" t="str">
        <f>IF(Input!K695="","",Input!K695)</f>
        <v/>
      </c>
      <c r="K695" s="82" t="str">
        <f>IF(Input!L695="","",Input!L695)</f>
        <v/>
      </c>
      <c r="L695" s="70" t="str">
        <f>IF(B695="","",IF(B695="Box",4,IF(AND(Project!$B$12&gt;0,ISNUMBER(Project!$B$12)),Project!$B$12,12)))</f>
        <v/>
      </c>
      <c r="M695" s="66" t="str">
        <f t="shared" si="70"/>
        <v/>
      </c>
      <c r="N695" s="66" t="str">
        <f t="shared" si="71"/>
        <v/>
      </c>
      <c r="O695" s="67" t="str" cm="1">
        <f t="array" ref="O695">IF(A695="","",ROUND(IF(B695="Circular",Circular(M695),IF(B695="Box",Box(M695,N695),Elliptical(M695,N695))),3))</f>
        <v/>
      </c>
      <c r="P695" s="66" t="str">
        <f t="shared" si="72"/>
        <v/>
      </c>
      <c r="Q695" s="66" t="str" cm="1">
        <f t="array" ref="Q695">IF(M695="","",ROUND(W(M695),2))</f>
        <v/>
      </c>
      <c r="R695" s="66" t="str" cm="1">
        <f t="array" ref="R695">IF(M695="","",ROUND(Wb(Q695,M695),2))</f>
        <v/>
      </c>
      <c r="S695" s="66" t="str" cm="1">
        <f t="array" ref="S695">IF(R695="","",ROUND(K(R695,N695,L695),2))</f>
        <v/>
      </c>
      <c r="T695" s="66" t="str" cm="1">
        <f t="array" ref="T695">IF(S695="","",ROUND(K_3(S695,P695,L695),2))</f>
        <v/>
      </c>
      <c r="U695" s="66" t="str" cm="1">
        <f t="array" ref="U695">IF(S695="","",ROUND(Wt(I695,S695,L695),2))</f>
        <v/>
      </c>
      <c r="V695" s="92" t="str" cm="1">
        <f t="array" ref="V695">IF(A695="","",MAX(ROUND(L_B2(K695,N695),2),0))</f>
        <v/>
      </c>
      <c r="W695" s="92" t="str" cm="1">
        <f t="array" ref="W695">IF(A695="","",MAX(ROUND(L_Tc(K695,I695,N695),2),0))</f>
        <v/>
      </c>
      <c r="X695" s="92" t="str" cm="1">
        <f t="array" ref="X695">IF(N695="","",ROUND(L_Vc(K695,P695,N695),2))</f>
        <v/>
      </c>
      <c r="Y695" s="92" t="str">
        <f t="shared" si="73"/>
        <v/>
      </c>
      <c r="Z695" s="92" t="str">
        <f t="shared" si="74"/>
        <v/>
      </c>
      <c r="AA695" s="92" t="str">
        <f t="shared" si="75"/>
        <v/>
      </c>
      <c r="AB695" s="76" t="str" cm="1">
        <f t="array" ref="AB695">IF(A695="","",AREA_F(IF(RIGHT(G695,4)="ment",P695,I695),R695))</f>
        <v/>
      </c>
      <c r="AC695" s="76" t="str" cm="1">
        <f t="array" ref="AC695">IF(A695="","",ROUND(AREA_BC(R695,S695,N695,O695),2))</f>
        <v/>
      </c>
      <c r="AD695" s="76" t="str">
        <f t="shared" si="76"/>
        <v/>
      </c>
      <c r="AE695" s="76" t="str" cm="1">
        <f t="array" ref="AE695">IF(A695="","",ROUND(AREA_CT(S695,U695,I695),2))</f>
        <v/>
      </c>
      <c r="AF695" s="76" t="str" cm="1">
        <f t="array" ref="AF695">IF(A695="","",ROUND(AREA_VT(T695,U695,I695,P695),2))</f>
        <v/>
      </c>
      <c r="AG695" s="96" t="str" cm="1">
        <f t="array" ref="AG695">IF(A695="","",IF(INDEX(Table_Methods!A:F,MATCH(G695,Table_Methods!B:B,0),1)&lt;&gt;"BKFL1","",MAX(0,ROUND(BKFL1_CEB(AC695,AE695,AH695,F695,F695,J695),1))))</f>
        <v/>
      </c>
      <c r="AH695" s="96" t="str" cm="1">
        <f t="array" ref="AH695">IF(A695="","",IF(INDEX(Table_Methods!A:F,MATCH(G695,Table_Methods!B:B,0),1)&lt;&gt;"BKFL1","",MAX(0,ROUND(BKFL1_STR_NRK(AC695,AE695,K695,V695,W695),1))))</f>
        <v/>
      </c>
      <c r="AI695" s="96" t="str" cm="1">
        <f t="array" ref="AI695">IF(A695="","",IF(INDEX(Table_Methods!A:F,MATCH(G695,Table_Methods!B:B,0),1)&lt;&gt;"BKFL1","",MAX(0,ROUND(BKFL1_STR_RCK(AB695,F695),1))))</f>
        <v/>
      </c>
      <c r="AJ695" s="96" t="str" cm="1">
        <f t="array" ref="AJ695">IF(A695="","",IF(INDEX(Table_Methods!A:F,MATCH(G695,Table_Methods!B:B,0),1)&lt;&gt;"BKFL2","",MAX(0,ROUND(BKFL2_CEB(AC695,AD695,AK695,F695,F695,J695),1))))</f>
        <v/>
      </c>
      <c r="AK695" s="96" t="str" cm="1">
        <f t="array" ref="AK695">IF(A695="","",IF(INDEX(Table_Methods!A:F,MATCH(G695,Table_Methods!B:B,0),1)&lt;&gt;"BKFL2","",MAX(0,ROUND(BKFL2_STR_NRK(AC695,AD695,K695,V695,X695),1))))</f>
        <v/>
      </c>
      <c r="AL695" s="96" t="str" cm="1">
        <f t="array" ref="AL695">IF(A695="","",IF(INDEX(Table_Methods!A:F,MATCH(G695,Table_Methods!B:B,0),1)&lt;&gt;"BKFL2","",MAX(0,ROUND(BKFL2_STR_RCK(AB695,F695),1))))</f>
        <v/>
      </c>
      <c r="AM695" s="96" t="str" cm="1">
        <f t="array" ref="AM695">IF(A695="","",IF(INDEX(Table_Methods!A:F,MATCH(G695,Table_Methods!B:B,0),1)&lt;&gt;"BKFL3","",MAX(0,ROUND(BKFL3_STR(AC695+AE695,K695),1))))</f>
        <v/>
      </c>
      <c r="AN695" s="96" t="str" cm="1">
        <f t="array" ref="AN695">IF(A695="","",IF(INDEX(Table_Methods!A:F,MATCH(G695,Table_Methods!B:B,0),1)&lt;&gt;"BKFL6","",MAX(0,ROUND(BKFL6_CEB(AC695,AE695,AO695,F695,F695,J695),1))))</f>
        <v/>
      </c>
      <c r="AO695" s="97" t="str" cm="1">
        <f t="array" ref="AO695">IF(A695="","",IF(INDEX(Table_Methods!A:F,MATCH(G695,Table_Methods!B:B,0),1)&lt;&gt;"BKFL6","",MAX(0,ROUND(BKFL6_STR_NRK(AC695,K695,V695),1))))</f>
        <v/>
      </c>
      <c r="AP695" s="96" t="str" cm="1">
        <f t="array" ref="AP695">IF(A695="","",IF(INDEX(Table_Methods!A:F,MATCH(G695,Table_Methods!B:B,0),1)&lt;&gt;"BKFL6","",MAX(0,ROUND(BKFL6_STR_RCK(AB695,F695),1))))</f>
        <v/>
      </c>
      <c r="AQ695" s="97" t="str" cm="1">
        <f t="array" ref="AQ695">IF(A695="","",IF(INDEX(Table_Methods!A:F,MATCH(G695,Table_Methods!B:B,0),1)&lt;&gt;"BKFL7","",MAX(0,ROUND(BKFL7_CEB(AC695,AD695,AR695,F695,F695,J695),1))))</f>
        <v/>
      </c>
      <c r="AR695" s="96" t="str" cm="1">
        <f t="array" ref="AR695">IF(A695="","",IF(INDEX(Table_Methods!A:F,MATCH(G695,Table_Methods!B:B,0),1)&lt;&gt;"BKFL7","",MAX(0,ROUND(BKFL7_STR_NRK(AC695,K695,V695),1))))</f>
        <v/>
      </c>
      <c r="AS695" s="96" t="str" cm="1">
        <f t="array" ref="AS695">IF(A695="","",IF(INDEX(Table_Methods!A:F,MATCH(G695,Table_Methods!B:B,0),1)&lt;&gt;"BKFL7","",MAX(0,ROUND(BKFL7_STR_RCK(AB695,F695),1))))</f>
        <v/>
      </c>
      <c r="AT695" s="97" t="str" cm="1">
        <f t="array" ref="AT695">IF(A695="","",IF(INDEX(Table_Methods!A:F,MATCH(G695,Table_Methods!B:B,0),1)&lt;&gt;"BKFL8","",MAX(0,ROUND(BKFL8_CEB(AF695,Z695,AA695),1))))</f>
        <v/>
      </c>
      <c r="AU695" s="96" t="str" cm="1">
        <f t="array" ref="AU695">IF(A695="","",IF(INDEX(Table_Methods!A:F,MATCH(G695,Table_Methods!B:B,0),1)&lt;&gt;"BKFL8","",MAX(0,ROUND(BKFL8_STR_NRK(AC695,AD695,X695,Y695,Z695),1))))</f>
        <v/>
      </c>
      <c r="AV695" s="96" t="str" cm="1">
        <f t="array" ref="AV695">IF(A695="","",IF(INDEX(Table_Methods!A:F,MATCH(G695,Table_Methods!B:B,0),1)&lt;&gt;"BKFL8","",MAX(0,ROUND(BKFL8_STR_RCK(AB695,X695),1))))</f>
        <v/>
      </c>
      <c r="AW695" s="96" t="str" cm="1">
        <f t="array" ref="AW695">IF(A695="","",IF(INDEX(Table_Methods!A:F,MATCH(G695,Table_Methods!B:B,0),1)&lt;&gt;"BKFL9","",MAX(0,ROUND(BKFL9_STR_NRK(AC695,AD695,X695,Y695,Z695),1))))</f>
        <v/>
      </c>
      <c r="AX695" s="96" t="str" cm="1">
        <f t="array" ref="AX695">IF(A695="","",IF(INDEX(Table_Methods!A:F,MATCH(G695,Table_Methods!B:B,0),1)&lt;&gt;"BKFL9","",MAX(0,ROUND(BKFL9_STR_RCK(AB695,X695),1))))</f>
        <v/>
      </c>
    </row>
    <row r="696" spans="1:50" x14ac:dyDescent="0.25">
      <c r="A696" s="82" t="str">
        <f>IF(Input!A696="","",Input!A696)</f>
        <v/>
      </c>
      <c r="B696" s="82" t="str">
        <f>IF(Input!B696="","",Input!B696)</f>
        <v/>
      </c>
      <c r="C696" s="82" t="str">
        <f>IF(Input!D696="","",Input!D696)</f>
        <v/>
      </c>
      <c r="D696" s="82" t="str">
        <f>IF(Input!E696="","",Input!E696)</f>
        <v/>
      </c>
      <c r="E696" s="82" t="str">
        <f>IF(Input!F696="","",Input!F696)</f>
        <v/>
      </c>
      <c r="F696" s="82" t="str">
        <f>IF(Input!G696="","",Input!G696)</f>
        <v/>
      </c>
      <c r="G696" s="83" t="str">
        <f>IF(Input!H696="","",Input!H696)</f>
        <v/>
      </c>
      <c r="H696" s="82" t="str">
        <f>IF(Input!I696="","",Input!I696)</f>
        <v/>
      </c>
      <c r="I696" s="82" t="str">
        <f>IF(Input!J696="","",Input!J696)</f>
        <v/>
      </c>
      <c r="J696" s="82" t="str">
        <f>IF(Input!K696="","",Input!K696)</f>
        <v/>
      </c>
      <c r="K696" s="82" t="str">
        <f>IF(Input!L696="","",Input!L696)</f>
        <v/>
      </c>
      <c r="L696" s="70" t="str">
        <f>IF(B696="","",IF(B696="Box",4,IF(AND(Project!$B$12&gt;0,ISNUMBER(Project!$B$12)),Project!$B$12,12)))</f>
        <v/>
      </c>
      <c r="M696" s="66" t="str">
        <f t="shared" si="70"/>
        <v/>
      </c>
      <c r="N696" s="66" t="str">
        <f t="shared" si="71"/>
        <v/>
      </c>
      <c r="O696" s="67" t="str" cm="1">
        <f t="array" ref="O696">IF(A696="","",ROUND(IF(B696="Circular",Circular(M696),IF(B696="Box",Box(M696,N696),Elliptical(M696,N696))),3))</f>
        <v/>
      </c>
      <c r="P696" s="66" t="str">
        <f t="shared" si="72"/>
        <v/>
      </c>
      <c r="Q696" s="66" t="str" cm="1">
        <f t="array" ref="Q696">IF(M696="","",ROUND(W(M696),2))</f>
        <v/>
      </c>
      <c r="R696" s="66" t="str" cm="1">
        <f t="array" ref="R696">IF(M696="","",ROUND(Wb(Q696,M696),2))</f>
        <v/>
      </c>
      <c r="S696" s="66" t="str" cm="1">
        <f t="array" ref="S696">IF(R696="","",ROUND(K(R696,N696,L696),2))</f>
        <v/>
      </c>
      <c r="T696" s="66" t="str" cm="1">
        <f t="array" ref="T696">IF(S696="","",ROUND(K_3(S696,P696,L696),2))</f>
        <v/>
      </c>
      <c r="U696" s="66" t="str" cm="1">
        <f t="array" ref="U696">IF(S696="","",ROUND(Wt(I696,S696,L696),2))</f>
        <v/>
      </c>
      <c r="V696" s="92" t="str" cm="1">
        <f t="array" ref="V696">IF(A696="","",MAX(ROUND(L_B2(K696,N696),2),0))</f>
        <v/>
      </c>
      <c r="W696" s="92" t="str" cm="1">
        <f t="array" ref="W696">IF(A696="","",MAX(ROUND(L_Tc(K696,I696,N696),2),0))</f>
        <v/>
      </c>
      <c r="X696" s="92" t="str" cm="1">
        <f t="array" ref="X696">IF(N696="","",ROUND(L_Vc(K696,P696,N696),2))</f>
        <v/>
      </c>
      <c r="Y696" s="92" t="str">
        <f t="shared" si="73"/>
        <v/>
      </c>
      <c r="Z696" s="92" t="str">
        <f t="shared" si="74"/>
        <v/>
      </c>
      <c r="AA696" s="92" t="str">
        <f t="shared" si="75"/>
        <v/>
      </c>
      <c r="AB696" s="76" t="str" cm="1">
        <f t="array" ref="AB696">IF(A696="","",AREA_F(IF(RIGHT(G696,4)="ment",P696,I696),R696))</f>
        <v/>
      </c>
      <c r="AC696" s="76" t="str" cm="1">
        <f t="array" ref="AC696">IF(A696="","",ROUND(AREA_BC(R696,S696,N696,O696),2))</f>
        <v/>
      </c>
      <c r="AD696" s="76" t="str">
        <f t="shared" si="76"/>
        <v/>
      </c>
      <c r="AE696" s="76" t="str" cm="1">
        <f t="array" ref="AE696">IF(A696="","",ROUND(AREA_CT(S696,U696,I696),2))</f>
        <v/>
      </c>
      <c r="AF696" s="76" t="str" cm="1">
        <f t="array" ref="AF696">IF(A696="","",ROUND(AREA_VT(T696,U696,I696,P696),2))</f>
        <v/>
      </c>
      <c r="AG696" s="96" t="str" cm="1">
        <f t="array" ref="AG696">IF(A696="","",IF(INDEX(Table_Methods!A:F,MATCH(G696,Table_Methods!B:B,0),1)&lt;&gt;"BKFL1","",MAX(0,ROUND(BKFL1_CEB(AC696,AE696,AH696,F696,F696,J696),1))))</f>
        <v/>
      </c>
      <c r="AH696" s="96" t="str" cm="1">
        <f t="array" ref="AH696">IF(A696="","",IF(INDEX(Table_Methods!A:F,MATCH(G696,Table_Methods!B:B,0),1)&lt;&gt;"BKFL1","",MAX(0,ROUND(BKFL1_STR_NRK(AC696,AE696,K696,V696,W696),1))))</f>
        <v/>
      </c>
      <c r="AI696" s="96" t="str" cm="1">
        <f t="array" ref="AI696">IF(A696="","",IF(INDEX(Table_Methods!A:F,MATCH(G696,Table_Methods!B:B,0),1)&lt;&gt;"BKFL1","",MAX(0,ROUND(BKFL1_STR_RCK(AB696,F696),1))))</f>
        <v/>
      </c>
      <c r="AJ696" s="96" t="str" cm="1">
        <f t="array" ref="AJ696">IF(A696="","",IF(INDEX(Table_Methods!A:F,MATCH(G696,Table_Methods!B:B,0),1)&lt;&gt;"BKFL2","",MAX(0,ROUND(BKFL2_CEB(AC696,AD696,AK696,F696,F696,J696),1))))</f>
        <v/>
      </c>
      <c r="AK696" s="96" t="str" cm="1">
        <f t="array" ref="AK696">IF(A696="","",IF(INDEX(Table_Methods!A:F,MATCH(G696,Table_Methods!B:B,0),1)&lt;&gt;"BKFL2","",MAX(0,ROUND(BKFL2_STR_NRK(AC696,AD696,K696,V696,X696),1))))</f>
        <v/>
      </c>
      <c r="AL696" s="96" t="str" cm="1">
        <f t="array" ref="AL696">IF(A696="","",IF(INDEX(Table_Methods!A:F,MATCH(G696,Table_Methods!B:B,0),1)&lt;&gt;"BKFL2","",MAX(0,ROUND(BKFL2_STR_RCK(AB696,F696),1))))</f>
        <v/>
      </c>
      <c r="AM696" s="96" t="str" cm="1">
        <f t="array" ref="AM696">IF(A696="","",IF(INDEX(Table_Methods!A:F,MATCH(G696,Table_Methods!B:B,0),1)&lt;&gt;"BKFL3","",MAX(0,ROUND(BKFL3_STR(AC696+AE696,K696),1))))</f>
        <v/>
      </c>
      <c r="AN696" s="96" t="str" cm="1">
        <f t="array" ref="AN696">IF(A696="","",IF(INDEX(Table_Methods!A:F,MATCH(G696,Table_Methods!B:B,0),1)&lt;&gt;"BKFL6","",MAX(0,ROUND(BKFL6_CEB(AC696,AE696,AO696,F696,F696,J696),1))))</f>
        <v/>
      </c>
      <c r="AO696" s="97" t="str" cm="1">
        <f t="array" ref="AO696">IF(A696="","",IF(INDEX(Table_Methods!A:F,MATCH(G696,Table_Methods!B:B,0),1)&lt;&gt;"BKFL6","",MAX(0,ROUND(BKFL6_STR_NRK(AC696,K696,V696),1))))</f>
        <v/>
      </c>
      <c r="AP696" s="96" t="str" cm="1">
        <f t="array" ref="AP696">IF(A696="","",IF(INDEX(Table_Methods!A:F,MATCH(G696,Table_Methods!B:B,0),1)&lt;&gt;"BKFL6","",MAX(0,ROUND(BKFL6_STR_RCK(AB696,F696),1))))</f>
        <v/>
      </c>
      <c r="AQ696" s="97" t="str" cm="1">
        <f t="array" ref="AQ696">IF(A696="","",IF(INDEX(Table_Methods!A:F,MATCH(G696,Table_Methods!B:B,0),1)&lt;&gt;"BKFL7","",MAX(0,ROUND(BKFL7_CEB(AC696,AD696,AR696,F696,F696,J696),1))))</f>
        <v/>
      </c>
      <c r="AR696" s="96" t="str" cm="1">
        <f t="array" ref="AR696">IF(A696="","",IF(INDEX(Table_Methods!A:F,MATCH(G696,Table_Methods!B:B,0),1)&lt;&gt;"BKFL7","",MAX(0,ROUND(BKFL7_STR_NRK(AC696,K696,V696),1))))</f>
        <v/>
      </c>
      <c r="AS696" s="96" t="str" cm="1">
        <f t="array" ref="AS696">IF(A696="","",IF(INDEX(Table_Methods!A:F,MATCH(G696,Table_Methods!B:B,0),1)&lt;&gt;"BKFL7","",MAX(0,ROUND(BKFL7_STR_RCK(AB696,F696),1))))</f>
        <v/>
      </c>
      <c r="AT696" s="97" t="str" cm="1">
        <f t="array" ref="AT696">IF(A696="","",IF(INDEX(Table_Methods!A:F,MATCH(G696,Table_Methods!B:B,0),1)&lt;&gt;"BKFL8","",MAX(0,ROUND(BKFL8_CEB(AF696,Z696,AA696),1))))</f>
        <v/>
      </c>
      <c r="AU696" s="96" t="str" cm="1">
        <f t="array" ref="AU696">IF(A696="","",IF(INDEX(Table_Methods!A:F,MATCH(G696,Table_Methods!B:B,0),1)&lt;&gt;"BKFL8","",MAX(0,ROUND(BKFL8_STR_NRK(AC696,AD696,X696,Y696,Z696),1))))</f>
        <v/>
      </c>
      <c r="AV696" s="96" t="str" cm="1">
        <f t="array" ref="AV696">IF(A696="","",IF(INDEX(Table_Methods!A:F,MATCH(G696,Table_Methods!B:B,0),1)&lt;&gt;"BKFL8","",MAX(0,ROUND(BKFL8_STR_RCK(AB696,X696),1))))</f>
        <v/>
      </c>
      <c r="AW696" s="96" t="str" cm="1">
        <f t="array" ref="AW696">IF(A696="","",IF(INDEX(Table_Methods!A:F,MATCH(G696,Table_Methods!B:B,0),1)&lt;&gt;"BKFL9","",MAX(0,ROUND(BKFL9_STR_NRK(AC696,AD696,X696,Y696,Z696),1))))</f>
        <v/>
      </c>
      <c r="AX696" s="96" t="str" cm="1">
        <f t="array" ref="AX696">IF(A696="","",IF(INDEX(Table_Methods!A:F,MATCH(G696,Table_Methods!B:B,0),1)&lt;&gt;"BKFL9","",MAX(0,ROUND(BKFL9_STR_RCK(AB696,X696),1))))</f>
        <v/>
      </c>
    </row>
    <row r="697" spans="1:50" x14ac:dyDescent="0.25">
      <c r="A697" s="82" t="str">
        <f>IF(Input!A697="","",Input!A697)</f>
        <v/>
      </c>
      <c r="B697" s="82" t="str">
        <f>IF(Input!B697="","",Input!B697)</f>
        <v/>
      </c>
      <c r="C697" s="82" t="str">
        <f>IF(Input!D697="","",Input!D697)</f>
        <v/>
      </c>
      <c r="D697" s="82" t="str">
        <f>IF(Input!E697="","",Input!E697)</f>
        <v/>
      </c>
      <c r="E697" s="82" t="str">
        <f>IF(Input!F697="","",Input!F697)</f>
        <v/>
      </c>
      <c r="F697" s="82" t="str">
        <f>IF(Input!G697="","",Input!G697)</f>
        <v/>
      </c>
      <c r="G697" s="83" t="str">
        <f>IF(Input!H697="","",Input!H697)</f>
        <v/>
      </c>
      <c r="H697" s="82" t="str">
        <f>IF(Input!I697="","",Input!I697)</f>
        <v/>
      </c>
      <c r="I697" s="82" t="str">
        <f>IF(Input!J697="","",Input!J697)</f>
        <v/>
      </c>
      <c r="J697" s="82" t="str">
        <f>IF(Input!K697="","",Input!K697)</f>
        <v/>
      </c>
      <c r="K697" s="82" t="str">
        <f>IF(Input!L697="","",Input!L697)</f>
        <v/>
      </c>
      <c r="L697" s="70" t="str">
        <f>IF(B697="","",IF(B697="Box",4,IF(AND(Project!$B$12&gt;0,ISNUMBER(Project!$B$12)),Project!$B$12,12)))</f>
        <v/>
      </c>
      <c r="M697" s="66" t="str">
        <f t="shared" si="70"/>
        <v/>
      </c>
      <c r="N697" s="66" t="str">
        <f t="shared" si="71"/>
        <v/>
      </c>
      <c r="O697" s="67" t="str" cm="1">
        <f t="array" ref="O697">IF(A697="","",ROUND(IF(B697="Circular",Circular(M697),IF(B697="Box",Box(M697,N697),Elliptical(M697,N697))),3))</f>
        <v/>
      </c>
      <c r="P697" s="66" t="str">
        <f t="shared" si="72"/>
        <v/>
      </c>
      <c r="Q697" s="66" t="str" cm="1">
        <f t="array" ref="Q697">IF(M697="","",ROUND(W(M697),2))</f>
        <v/>
      </c>
      <c r="R697" s="66" t="str" cm="1">
        <f t="array" ref="R697">IF(M697="","",ROUND(Wb(Q697,M697),2))</f>
        <v/>
      </c>
      <c r="S697" s="66" t="str" cm="1">
        <f t="array" ref="S697">IF(R697="","",ROUND(K(R697,N697,L697),2))</f>
        <v/>
      </c>
      <c r="T697" s="66" t="str" cm="1">
        <f t="array" ref="T697">IF(S697="","",ROUND(K_3(S697,P697,L697),2))</f>
        <v/>
      </c>
      <c r="U697" s="66" t="str" cm="1">
        <f t="array" ref="U697">IF(S697="","",ROUND(Wt(I697,S697,L697),2))</f>
        <v/>
      </c>
      <c r="V697" s="92" t="str" cm="1">
        <f t="array" ref="V697">IF(A697="","",MAX(ROUND(L_B2(K697,N697),2),0))</f>
        <v/>
      </c>
      <c r="W697" s="92" t="str" cm="1">
        <f t="array" ref="W697">IF(A697="","",MAX(ROUND(L_Tc(K697,I697,N697),2),0))</f>
        <v/>
      </c>
      <c r="X697" s="92" t="str" cm="1">
        <f t="array" ref="X697">IF(N697="","",ROUND(L_Vc(K697,P697,N697),2))</f>
        <v/>
      </c>
      <c r="Y697" s="92" t="str">
        <f t="shared" si="73"/>
        <v/>
      </c>
      <c r="Z697" s="92" t="str">
        <f t="shared" si="74"/>
        <v/>
      </c>
      <c r="AA697" s="92" t="str">
        <f t="shared" si="75"/>
        <v/>
      </c>
      <c r="AB697" s="76" t="str" cm="1">
        <f t="array" ref="AB697">IF(A697="","",AREA_F(IF(RIGHT(G697,4)="ment",P697,I697),R697))</f>
        <v/>
      </c>
      <c r="AC697" s="76" t="str" cm="1">
        <f t="array" ref="AC697">IF(A697="","",ROUND(AREA_BC(R697,S697,N697,O697),2))</f>
        <v/>
      </c>
      <c r="AD697" s="76" t="str">
        <f t="shared" si="76"/>
        <v/>
      </c>
      <c r="AE697" s="76" t="str" cm="1">
        <f t="array" ref="AE697">IF(A697="","",ROUND(AREA_CT(S697,U697,I697),2))</f>
        <v/>
      </c>
      <c r="AF697" s="76" t="str" cm="1">
        <f t="array" ref="AF697">IF(A697="","",ROUND(AREA_VT(T697,U697,I697,P697),2))</f>
        <v/>
      </c>
      <c r="AG697" s="96" t="str" cm="1">
        <f t="array" ref="AG697">IF(A697="","",IF(INDEX(Table_Methods!A:F,MATCH(G697,Table_Methods!B:B,0),1)&lt;&gt;"BKFL1","",MAX(0,ROUND(BKFL1_CEB(AC697,AE697,AH697,F697,F697,J697),1))))</f>
        <v/>
      </c>
      <c r="AH697" s="96" t="str" cm="1">
        <f t="array" ref="AH697">IF(A697="","",IF(INDEX(Table_Methods!A:F,MATCH(G697,Table_Methods!B:B,0),1)&lt;&gt;"BKFL1","",MAX(0,ROUND(BKFL1_STR_NRK(AC697,AE697,K697,V697,W697),1))))</f>
        <v/>
      </c>
      <c r="AI697" s="96" t="str" cm="1">
        <f t="array" ref="AI697">IF(A697="","",IF(INDEX(Table_Methods!A:F,MATCH(G697,Table_Methods!B:B,0),1)&lt;&gt;"BKFL1","",MAX(0,ROUND(BKFL1_STR_RCK(AB697,F697),1))))</f>
        <v/>
      </c>
      <c r="AJ697" s="96" t="str" cm="1">
        <f t="array" ref="AJ697">IF(A697="","",IF(INDEX(Table_Methods!A:F,MATCH(G697,Table_Methods!B:B,0),1)&lt;&gt;"BKFL2","",MAX(0,ROUND(BKFL2_CEB(AC697,AD697,AK697,F697,F697,J697),1))))</f>
        <v/>
      </c>
      <c r="AK697" s="96" t="str" cm="1">
        <f t="array" ref="AK697">IF(A697="","",IF(INDEX(Table_Methods!A:F,MATCH(G697,Table_Methods!B:B,0),1)&lt;&gt;"BKFL2","",MAX(0,ROUND(BKFL2_STR_NRK(AC697,AD697,K697,V697,X697),1))))</f>
        <v/>
      </c>
      <c r="AL697" s="96" t="str" cm="1">
        <f t="array" ref="AL697">IF(A697="","",IF(INDEX(Table_Methods!A:F,MATCH(G697,Table_Methods!B:B,0),1)&lt;&gt;"BKFL2","",MAX(0,ROUND(BKFL2_STR_RCK(AB697,F697),1))))</f>
        <v/>
      </c>
      <c r="AM697" s="96" t="str" cm="1">
        <f t="array" ref="AM697">IF(A697="","",IF(INDEX(Table_Methods!A:F,MATCH(G697,Table_Methods!B:B,0),1)&lt;&gt;"BKFL3","",MAX(0,ROUND(BKFL3_STR(AC697+AE697,K697),1))))</f>
        <v/>
      </c>
      <c r="AN697" s="96" t="str" cm="1">
        <f t="array" ref="AN697">IF(A697="","",IF(INDEX(Table_Methods!A:F,MATCH(G697,Table_Methods!B:B,0),1)&lt;&gt;"BKFL6","",MAX(0,ROUND(BKFL6_CEB(AC697,AE697,AO697,F697,F697,J697),1))))</f>
        <v/>
      </c>
      <c r="AO697" s="97" t="str" cm="1">
        <f t="array" ref="AO697">IF(A697="","",IF(INDEX(Table_Methods!A:F,MATCH(G697,Table_Methods!B:B,0),1)&lt;&gt;"BKFL6","",MAX(0,ROUND(BKFL6_STR_NRK(AC697,K697,V697),1))))</f>
        <v/>
      </c>
      <c r="AP697" s="96" t="str" cm="1">
        <f t="array" ref="AP697">IF(A697="","",IF(INDEX(Table_Methods!A:F,MATCH(G697,Table_Methods!B:B,0),1)&lt;&gt;"BKFL6","",MAX(0,ROUND(BKFL6_STR_RCK(AB697,F697),1))))</f>
        <v/>
      </c>
      <c r="AQ697" s="97" t="str" cm="1">
        <f t="array" ref="AQ697">IF(A697="","",IF(INDEX(Table_Methods!A:F,MATCH(G697,Table_Methods!B:B,0),1)&lt;&gt;"BKFL7","",MAX(0,ROUND(BKFL7_CEB(AC697,AD697,AR697,F697,F697,J697),1))))</f>
        <v/>
      </c>
      <c r="AR697" s="96" t="str" cm="1">
        <f t="array" ref="AR697">IF(A697="","",IF(INDEX(Table_Methods!A:F,MATCH(G697,Table_Methods!B:B,0),1)&lt;&gt;"BKFL7","",MAX(0,ROUND(BKFL7_STR_NRK(AC697,K697,V697),1))))</f>
        <v/>
      </c>
      <c r="AS697" s="96" t="str" cm="1">
        <f t="array" ref="AS697">IF(A697="","",IF(INDEX(Table_Methods!A:F,MATCH(G697,Table_Methods!B:B,0),1)&lt;&gt;"BKFL7","",MAX(0,ROUND(BKFL7_STR_RCK(AB697,F697),1))))</f>
        <v/>
      </c>
      <c r="AT697" s="97" t="str" cm="1">
        <f t="array" ref="AT697">IF(A697="","",IF(INDEX(Table_Methods!A:F,MATCH(G697,Table_Methods!B:B,0),1)&lt;&gt;"BKFL8","",MAX(0,ROUND(BKFL8_CEB(AF697,Z697,AA697),1))))</f>
        <v/>
      </c>
      <c r="AU697" s="96" t="str" cm="1">
        <f t="array" ref="AU697">IF(A697="","",IF(INDEX(Table_Methods!A:F,MATCH(G697,Table_Methods!B:B,0),1)&lt;&gt;"BKFL8","",MAX(0,ROUND(BKFL8_STR_NRK(AC697,AD697,X697,Y697,Z697),1))))</f>
        <v/>
      </c>
      <c r="AV697" s="96" t="str" cm="1">
        <f t="array" ref="AV697">IF(A697="","",IF(INDEX(Table_Methods!A:F,MATCH(G697,Table_Methods!B:B,0),1)&lt;&gt;"BKFL8","",MAX(0,ROUND(BKFL8_STR_RCK(AB697,X697),1))))</f>
        <v/>
      </c>
      <c r="AW697" s="96" t="str" cm="1">
        <f t="array" ref="AW697">IF(A697="","",IF(INDEX(Table_Methods!A:F,MATCH(G697,Table_Methods!B:B,0),1)&lt;&gt;"BKFL9","",MAX(0,ROUND(BKFL9_STR_NRK(AC697,AD697,X697,Y697,Z697),1))))</f>
        <v/>
      </c>
      <c r="AX697" s="96" t="str" cm="1">
        <f t="array" ref="AX697">IF(A697="","",IF(INDEX(Table_Methods!A:F,MATCH(G697,Table_Methods!B:B,0),1)&lt;&gt;"BKFL9","",MAX(0,ROUND(BKFL9_STR_RCK(AB697,X697),1))))</f>
        <v/>
      </c>
    </row>
    <row r="698" spans="1:50" x14ac:dyDescent="0.25">
      <c r="A698" s="82" t="str">
        <f>IF(Input!A698="","",Input!A698)</f>
        <v/>
      </c>
      <c r="B698" s="82" t="str">
        <f>IF(Input!B698="","",Input!B698)</f>
        <v/>
      </c>
      <c r="C698" s="82" t="str">
        <f>IF(Input!D698="","",Input!D698)</f>
        <v/>
      </c>
      <c r="D698" s="82" t="str">
        <f>IF(Input!E698="","",Input!E698)</f>
        <v/>
      </c>
      <c r="E698" s="82" t="str">
        <f>IF(Input!F698="","",Input!F698)</f>
        <v/>
      </c>
      <c r="F698" s="82" t="str">
        <f>IF(Input!G698="","",Input!G698)</f>
        <v/>
      </c>
      <c r="G698" s="83" t="str">
        <f>IF(Input!H698="","",Input!H698)</f>
        <v/>
      </c>
      <c r="H698" s="82" t="str">
        <f>IF(Input!I698="","",Input!I698)</f>
        <v/>
      </c>
      <c r="I698" s="82" t="str">
        <f>IF(Input!J698="","",Input!J698)</f>
        <v/>
      </c>
      <c r="J698" s="82" t="str">
        <f>IF(Input!K698="","",Input!K698)</f>
        <v/>
      </c>
      <c r="K698" s="82" t="str">
        <f>IF(Input!L698="","",Input!L698)</f>
        <v/>
      </c>
      <c r="L698" s="70" t="str">
        <f>IF(B698="","",IF(B698="Box",4,IF(AND(Project!$B$12&gt;0,ISNUMBER(Project!$B$12)),Project!$B$12,12)))</f>
        <v/>
      </c>
      <c r="M698" s="66" t="str">
        <f t="shared" si="70"/>
        <v/>
      </c>
      <c r="N698" s="66" t="str">
        <f t="shared" si="71"/>
        <v/>
      </c>
      <c r="O698" s="67" t="str" cm="1">
        <f t="array" ref="O698">IF(A698="","",ROUND(IF(B698="Circular",Circular(M698),IF(B698="Box",Box(M698,N698),Elliptical(M698,N698))),3))</f>
        <v/>
      </c>
      <c r="P698" s="66" t="str">
        <f t="shared" si="72"/>
        <v/>
      </c>
      <c r="Q698" s="66" t="str" cm="1">
        <f t="array" ref="Q698">IF(M698="","",ROUND(W(M698),2))</f>
        <v/>
      </c>
      <c r="R698" s="66" t="str" cm="1">
        <f t="array" ref="R698">IF(M698="","",ROUND(Wb(Q698,M698),2))</f>
        <v/>
      </c>
      <c r="S698" s="66" t="str" cm="1">
        <f t="array" ref="S698">IF(R698="","",ROUND(K(R698,N698,L698),2))</f>
        <v/>
      </c>
      <c r="T698" s="66" t="str" cm="1">
        <f t="array" ref="T698">IF(S698="","",ROUND(K_3(S698,P698,L698),2))</f>
        <v/>
      </c>
      <c r="U698" s="66" t="str" cm="1">
        <f t="array" ref="U698">IF(S698="","",ROUND(Wt(I698,S698,L698),2))</f>
        <v/>
      </c>
      <c r="V698" s="92" t="str" cm="1">
        <f t="array" ref="V698">IF(A698="","",MAX(ROUND(L_B2(K698,N698),2),0))</f>
        <v/>
      </c>
      <c r="W698" s="92" t="str" cm="1">
        <f t="array" ref="W698">IF(A698="","",MAX(ROUND(L_Tc(K698,I698,N698),2),0))</f>
        <v/>
      </c>
      <c r="X698" s="92" t="str" cm="1">
        <f t="array" ref="X698">IF(N698="","",ROUND(L_Vc(K698,P698,N698),2))</f>
        <v/>
      </c>
      <c r="Y698" s="92" t="str">
        <f t="shared" si="73"/>
        <v/>
      </c>
      <c r="Z698" s="92" t="str">
        <f t="shared" si="74"/>
        <v/>
      </c>
      <c r="AA698" s="92" t="str">
        <f t="shared" si="75"/>
        <v/>
      </c>
      <c r="AB698" s="76" t="str" cm="1">
        <f t="array" ref="AB698">IF(A698="","",AREA_F(IF(RIGHT(G698,4)="ment",P698,I698),R698))</f>
        <v/>
      </c>
      <c r="AC698" s="76" t="str" cm="1">
        <f t="array" ref="AC698">IF(A698="","",ROUND(AREA_BC(R698,S698,N698,O698),2))</f>
        <v/>
      </c>
      <c r="AD698" s="76" t="str">
        <f t="shared" si="76"/>
        <v/>
      </c>
      <c r="AE698" s="76" t="str" cm="1">
        <f t="array" ref="AE698">IF(A698="","",ROUND(AREA_CT(S698,U698,I698),2))</f>
        <v/>
      </c>
      <c r="AF698" s="76" t="str" cm="1">
        <f t="array" ref="AF698">IF(A698="","",ROUND(AREA_VT(T698,U698,I698,P698),2))</f>
        <v/>
      </c>
      <c r="AG698" s="96" t="str" cm="1">
        <f t="array" ref="AG698">IF(A698="","",IF(INDEX(Table_Methods!A:F,MATCH(G698,Table_Methods!B:B,0),1)&lt;&gt;"BKFL1","",MAX(0,ROUND(BKFL1_CEB(AC698,AE698,AH698,F698,F698,J698),1))))</f>
        <v/>
      </c>
      <c r="AH698" s="96" t="str" cm="1">
        <f t="array" ref="AH698">IF(A698="","",IF(INDEX(Table_Methods!A:F,MATCH(G698,Table_Methods!B:B,0),1)&lt;&gt;"BKFL1","",MAX(0,ROUND(BKFL1_STR_NRK(AC698,AE698,K698,V698,W698),1))))</f>
        <v/>
      </c>
      <c r="AI698" s="96" t="str" cm="1">
        <f t="array" ref="AI698">IF(A698="","",IF(INDEX(Table_Methods!A:F,MATCH(G698,Table_Methods!B:B,0),1)&lt;&gt;"BKFL1","",MAX(0,ROUND(BKFL1_STR_RCK(AB698,F698),1))))</f>
        <v/>
      </c>
      <c r="AJ698" s="96" t="str" cm="1">
        <f t="array" ref="AJ698">IF(A698="","",IF(INDEX(Table_Methods!A:F,MATCH(G698,Table_Methods!B:B,0),1)&lt;&gt;"BKFL2","",MAX(0,ROUND(BKFL2_CEB(AC698,AD698,AK698,F698,F698,J698),1))))</f>
        <v/>
      </c>
      <c r="AK698" s="96" t="str" cm="1">
        <f t="array" ref="AK698">IF(A698="","",IF(INDEX(Table_Methods!A:F,MATCH(G698,Table_Methods!B:B,0),1)&lt;&gt;"BKFL2","",MAX(0,ROUND(BKFL2_STR_NRK(AC698,AD698,K698,V698,X698),1))))</f>
        <v/>
      </c>
      <c r="AL698" s="96" t="str" cm="1">
        <f t="array" ref="AL698">IF(A698="","",IF(INDEX(Table_Methods!A:F,MATCH(G698,Table_Methods!B:B,0),1)&lt;&gt;"BKFL2","",MAX(0,ROUND(BKFL2_STR_RCK(AB698,F698),1))))</f>
        <v/>
      </c>
      <c r="AM698" s="96" t="str" cm="1">
        <f t="array" ref="AM698">IF(A698="","",IF(INDEX(Table_Methods!A:F,MATCH(G698,Table_Methods!B:B,0),1)&lt;&gt;"BKFL3","",MAX(0,ROUND(BKFL3_STR(AC698+AE698,K698),1))))</f>
        <v/>
      </c>
      <c r="AN698" s="96" t="str" cm="1">
        <f t="array" ref="AN698">IF(A698="","",IF(INDEX(Table_Methods!A:F,MATCH(G698,Table_Methods!B:B,0),1)&lt;&gt;"BKFL6","",MAX(0,ROUND(BKFL6_CEB(AC698,AE698,AO698,F698,F698,J698),1))))</f>
        <v/>
      </c>
      <c r="AO698" s="97" t="str" cm="1">
        <f t="array" ref="AO698">IF(A698="","",IF(INDEX(Table_Methods!A:F,MATCH(G698,Table_Methods!B:B,0),1)&lt;&gt;"BKFL6","",MAX(0,ROUND(BKFL6_STR_NRK(AC698,K698,V698),1))))</f>
        <v/>
      </c>
      <c r="AP698" s="96" t="str" cm="1">
        <f t="array" ref="AP698">IF(A698="","",IF(INDEX(Table_Methods!A:F,MATCH(G698,Table_Methods!B:B,0),1)&lt;&gt;"BKFL6","",MAX(0,ROUND(BKFL6_STR_RCK(AB698,F698),1))))</f>
        <v/>
      </c>
      <c r="AQ698" s="97" t="str" cm="1">
        <f t="array" ref="AQ698">IF(A698="","",IF(INDEX(Table_Methods!A:F,MATCH(G698,Table_Methods!B:B,0),1)&lt;&gt;"BKFL7","",MAX(0,ROUND(BKFL7_CEB(AC698,AD698,AR698,F698,F698,J698),1))))</f>
        <v/>
      </c>
      <c r="AR698" s="96" t="str" cm="1">
        <f t="array" ref="AR698">IF(A698="","",IF(INDEX(Table_Methods!A:F,MATCH(G698,Table_Methods!B:B,0),1)&lt;&gt;"BKFL7","",MAX(0,ROUND(BKFL7_STR_NRK(AC698,K698,V698),1))))</f>
        <v/>
      </c>
      <c r="AS698" s="96" t="str" cm="1">
        <f t="array" ref="AS698">IF(A698="","",IF(INDEX(Table_Methods!A:F,MATCH(G698,Table_Methods!B:B,0),1)&lt;&gt;"BKFL7","",MAX(0,ROUND(BKFL7_STR_RCK(AB698,F698),1))))</f>
        <v/>
      </c>
      <c r="AT698" s="97" t="str" cm="1">
        <f t="array" ref="AT698">IF(A698="","",IF(INDEX(Table_Methods!A:F,MATCH(G698,Table_Methods!B:B,0),1)&lt;&gt;"BKFL8","",MAX(0,ROUND(BKFL8_CEB(AF698,Z698,AA698),1))))</f>
        <v/>
      </c>
      <c r="AU698" s="96" t="str" cm="1">
        <f t="array" ref="AU698">IF(A698="","",IF(INDEX(Table_Methods!A:F,MATCH(G698,Table_Methods!B:B,0),1)&lt;&gt;"BKFL8","",MAX(0,ROUND(BKFL8_STR_NRK(AC698,AD698,X698,Y698,Z698),1))))</f>
        <v/>
      </c>
      <c r="AV698" s="96" t="str" cm="1">
        <f t="array" ref="AV698">IF(A698="","",IF(INDEX(Table_Methods!A:F,MATCH(G698,Table_Methods!B:B,0),1)&lt;&gt;"BKFL8","",MAX(0,ROUND(BKFL8_STR_RCK(AB698,X698),1))))</f>
        <v/>
      </c>
      <c r="AW698" s="96" t="str" cm="1">
        <f t="array" ref="AW698">IF(A698="","",IF(INDEX(Table_Methods!A:F,MATCH(G698,Table_Methods!B:B,0),1)&lt;&gt;"BKFL9","",MAX(0,ROUND(BKFL9_STR_NRK(AC698,AD698,X698,Y698,Z698),1))))</f>
        <v/>
      </c>
      <c r="AX698" s="96" t="str" cm="1">
        <f t="array" ref="AX698">IF(A698="","",IF(INDEX(Table_Methods!A:F,MATCH(G698,Table_Methods!B:B,0),1)&lt;&gt;"BKFL9","",MAX(0,ROUND(BKFL9_STR_RCK(AB698,X698),1))))</f>
        <v/>
      </c>
    </row>
    <row r="699" spans="1:50" x14ac:dyDescent="0.25">
      <c r="A699" s="82" t="str">
        <f>IF(Input!A699="","",Input!A699)</f>
        <v/>
      </c>
      <c r="B699" s="82" t="str">
        <f>IF(Input!B699="","",Input!B699)</f>
        <v/>
      </c>
      <c r="C699" s="82" t="str">
        <f>IF(Input!D699="","",Input!D699)</f>
        <v/>
      </c>
      <c r="D699" s="82" t="str">
        <f>IF(Input!E699="","",Input!E699)</f>
        <v/>
      </c>
      <c r="E699" s="82" t="str">
        <f>IF(Input!F699="","",Input!F699)</f>
        <v/>
      </c>
      <c r="F699" s="82" t="str">
        <f>IF(Input!G699="","",Input!G699)</f>
        <v/>
      </c>
      <c r="G699" s="83" t="str">
        <f>IF(Input!H699="","",Input!H699)</f>
        <v/>
      </c>
      <c r="H699" s="82" t="str">
        <f>IF(Input!I699="","",Input!I699)</f>
        <v/>
      </c>
      <c r="I699" s="82" t="str">
        <f>IF(Input!J699="","",Input!J699)</f>
        <v/>
      </c>
      <c r="J699" s="82" t="str">
        <f>IF(Input!K699="","",Input!K699)</f>
        <v/>
      </c>
      <c r="K699" s="82" t="str">
        <f>IF(Input!L699="","",Input!L699)</f>
        <v/>
      </c>
      <c r="L699" s="70" t="str">
        <f>IF(B699="","",IF(B699="Box",4,IF(AND(Project!$B$12&gt;0,ISNUMBER(Project!$B$12)),Project!$B$12,12)))</f>
        <v/>
      </c>
      <c r="M699" s="66" t="str">
        <f t="shared" si="70"/>
        <v/>
      </c>
      <c r="N699" s="66" t="str">
        <f t="shared" si="71"/>
        <v/>
      </c>
      <c r="O699" s="67" t="str" cm="1">
        <f t="array" ref="O699">IF(A699="","",ROUND(IF(B699="Circular",Circular(M699),IF(B699="Box",Box(M699,N699),Elliptical(M699,N699))),3))</f>
        <v/>
      </c>
      <c r="P699" s="66" t="str">
        <f t="shared" si="72"/>
        <v/>
      </c>
      <c r="Q699" s="66" t="str" cm="1">
        <f t="array" ref="Q699">IF(M699="","",ROUND(W(M699),2))</f>
        <v/>
      </c>
      <c r="R699" s="66" t="str" cm="1">
        <f t="array" ref="R699">IF(M699="","",ROUND(Wb(Q699,M699),2))</f>
        <v/>
      </c>
      <c r="S699" s="66" t="str" cm="1">
        <f t="array" ref="S699">IF(R699="","",ROUND(K(R699,N699,L699),2))</f>
        <v/>
      </c>
      <c r="T699" s="66" t="str" cm="1">
        <f t="array" ref="T699">IF(S699="","",ROUND(K_3(S699,P699,L699),2))</f>
        <v/>
      </c>
      <c r="U699" s="66" t="str" cm="1">
        <f t="array" ref="U699">IF(S699="","",ROUND(Wt(I699,S699,L699),2))</f>
        <v/>
      </c>
      <c r="V699" s="92" t="str" cm="1">
        <f t="array" ref="V699">IF(A699="","",MAX(ROUND(L_B2(K699,N699),2),0))</f>
        <v/>
      </c>
      <c r="W699" s="92" t="str" cm="1">
        <f t="array" ref="W699">IF(A699="","",MAX(ROUND(L_Tc(K699,I699,N699),2),0))</f>
        <v/>
      </c>
      <c r="X699" s="92" t="str" cm="1">
        <f t="array" ref="X699">IF(N699="","",ROUND(L_Vc(K699,P699,N699),2))</f>
        <v/>
      </c>
      <c r="Y699" s="92" t="str">
        <f t="shared" si="73"/>
        <v/>
      </c>
      <c r="Z699" s="92" t="str">
        <f t="shared" si="74"/>
        <v/>
      </c>
      <c r="AA699" s="92" t="str">
        <f t="shared" si="75"/>
        <v/>
      </c>
      <c r="AB699" s="76" t="str" cm="1">
        <f t="array" ref="AB699">IF(A699="","",AREA_F(IF(RIGHT(G699,4)="ment",P699,I699),R699))</f>
        <v/>
      </c>
      <c r="AC699" s="76" t="str" cm="1">
        <f t="array" ref="AC699">IF(A699="","",ROUND(AREA_BC(R699,S699,N699,O699),2))</f>
        <v/>
      </c>
      <c r="AD699" s="76" t="str">
        <f t="shared" si="76"/>
        <v/>
      </c>
      <c r="AE699" s="76" t="str" cm="1">
        <f t="array" ref="AE699">IF(A699="","",ROUND(AREA_CT(S699,U699,I699),2))</f>
        <v/>
      </c>
      <c r="AF699" s="76" t="str" cm="1">
        <f t="array" ref="AF699">IF(A699="","",ROUND(AREA_VT(T699,U699,I699,P699),2))</f>
        <v/>
      </c>
      <c r="AG699" s="96" t="str" cm="1">
        <f t="array" ref="AG699">IF(A699="","",IF(INDEX(Table_Methods!A:F,MATCH(G699,Table_Methods!B:B,0),1)&lt;&gt;"BKFL1","",MAX(0,ROUND(BKFL1_CEB(AC699,AE699,AH699,F699,F699,J699),1))))</f>
        <v/>
      </c>
      <c r="AH699" s="96" t="str" cm="1">
        <f t="array" ref="AH699">IF(A699="","",IF(INDEX(Table_Methods!A:F,MATCH(G699,Table_Methods!B:B,0),1)&lt;&gt;"BKFL1","",MAX(0,ROUND(BKFL1_STR_NRK(AC699,AE699,K699,V699,W699),1))))</f>
        <v/>
      </c>
      <c r="AI699" s="96" t="str" cm="1">
        <f t="array" ref="AI699">IF(A699="","",IF(INDEX(Table_Methods!A:F,MATCH(G699,Table_Methods!B:B,0),1)&lt;&gt;"BKFL1","",MAX(0,ROUND(BKFL1_STR_RCK(AB699,F699),1))))</f>
        <v/>
      </c>
      <c r="AJ699" s="96" t="str" cm="1">
        <f t="array" ref="AJ699">IF(A699="","",IF(INDEX(Table_Methods!A:F,MATCH(G699,Table_Methods!B:B,0),1)&lt;&gt;"BKFL2","",MAX(0,ROUND(BKFL2_CEB(AC699,AD699,AK699,F699,F699,J699),1))))</f>
        <v/>
      </c>
      <c r="AK699" s="96" t="str" cm="1">
        <f t="array" ref="AK699">IF(A699="","",IF(INDEX(Table_Methods!A:F,MATCH(G699,Table_Methods!B:B,0),1)&lt;&gt;"BKFL2","",MAX(0,ROUND(BKFL2_STR_NRK(AC699,AD699,K699,V699,X699),1))))</f>
        <v/>
      </c>
      <c r="AL699" s="96" t="str" cm="1">
        <f t="array" ref="AL699">IF(A699="","",IF(INDEX(Table_Methods!A:F,MATCH(G699,Table_Methods!B:B,0),1)&lt;&gt;"BKFL2","",MAX(0,ROUND(BKFL2_STR_RCK(AB699,F699),1))))</f>
        <v/>
      </c>
      <c r="AM699" s="96" t="str" cm="1">
        <f t="array" ref="AM699">IF(A699="","",IF(INDEX(Table_Methods!A:F,MATCH(G699,Table_Methods!B:B,0),1)&lt;&gt;"BKFL3","",MAX(0,ROUND(BKFL3_STR(AC699+AE699,K699),1))))</f>
        <v/>
      </c>
      <c r="AN699" s="96" t="str" cm="1">
        <f t="array" ref="AN699">IF(A699="","",IF(INDEX(Table_Methods!A:F,MATCH(G699,Table_Methods!B:B,0),1)&lt;&gt;"BKFL6","",MAX(0,ROUND(BKFL6_CEB(AC699,AE699,AO699,F699,F699,J699),1))))</f>
        <v/>
      </c>
      <c r="AO699" s="97" t="str" cm="1">
        <f t="array" ref="AO699">IF(A699="","",IF(INDEX(Table_Methods!A:F,MATCH(G699,Table_Methods!B:B,0),1)&lt;&gt;"BKFL6","",MAX(0,ROUND(BKFL6_STR_NRK(AC699,K699,V699),1))))</f>
        <v/>
      </c>
      <c r="AP699" s="96" t="str" cm="1">
        <f t="array" ref="AP699">IF(A699="","",IF(INDEX(Table_Methods!A:F,MATCH(G699,Table_Methods!B:B,0),1)&lt;&gt;"BKFL6","",MAX(0,ROUND(BKFL6_STR_RCK(AB699,F699),1))))</f>
        <v/>
      </c>
      <c r="AQ699" s="97" t="str" cm="1">
        <f t="array" ref="AQ699">IF(A699="","",IF(INDEX(Table_Methods!A:F,MATCH(G699,Table_Methods!B:B,0),1)&lt;&gt;"BKFL7","",MAX(0,ROUND(BKFL7_CEB(AC699,AD699,AR699,F699,F699,J699),1))))</f>
        <v/>
      </c>
      <c r="AR699" s="96" t="str" cm="1">
        <f t="array" ref="AR699">IF(A699="","",IF(INDEX(Table_Methods!A:F,MATCH(G699,Table_Methods!B:B,0),1)&lt;&gt;"BKFL7","",MAX(0,ROUND(BKFL7_STR_NRK(AC699,K699,V699),1))))</f>
        <v/>
      </c>
      <c r="AS699" s="96" t="str" cm="1">
        <f t="array" ref="AS699">IF(A699="","",IF(INDEX(Table_Methods!A:F,MATCH(G699,Table_Methods!B:B,0),1)&lt;&gt;"BKFL7","",MAX(0,ROUND(BKFL7_STR_RCK(AB699,F699),1))))</f>
        <v/>
      </c>
      <c r="AT699" s="97" t="str" cm="1">
        <f t="array" ref="AT699">IF(A699="","",IF(INDEX(Table_Methods!A:F,MATCH(G699,Table_Methods!B:B,0),1)&lt;&gt;"BKFL8","",MAX(0,ROUND(BKFL8_CEB(AF699,Z699,AA699),1))))</f>
        <v/>
      </c>
      <c r="AU699" s="96" t="str" cm="1">
        <f t="array" ref="AU699">IF(A699="","",IF(INDEX(Table_Methods!A:F,MATCH(G699,Table_Methods!B:B,0),1)&lt;&gt;"BKFL8","",MAX(0,ROUND(BKFL8_STR_NRK(AC699,AD699,X699,Y699,Z699),1))))</f>
        <v/>
      </c>
      <c r="AV699" s="96" t="str" cm="1">
        <f t="array" ref="AV699">IF(A699="","",IF(INDEX(Table_Methods!A:F,MATCH(G699,Table_Methods!B:B,0),1)&lt;&gt;"BKFL8","",MAX(0,ROUND(BKFL8_STR_RCK(AB699,X699),1))))</f>
        <v/>
      </c>
      <c r="AW699" s="96" t="str" cm="1">
        <f t="array" ref="AW699">IF(A699="","",IF(INDEX(Table_Methods!A:F,MATCH(G699,Table_Methods!B:B,0),1)&lt;&gt;"BKFL9","",MAX(0,ROUND(BKFL9_STR_NRK(AC699,AD699,X699,Y699,Z699),1))))</f>
        <v/>
      </c>
      <c r="AX699" s="96" t="str" cm="1">
        <f t="array" ref="AX699">IF(A699="","",IF(INDEX(Table_Methods!A:F,MATCH(G699,Table_Methods!B:B,0),1)&lt;&gt;"BKFL9","",MAX(0,ROUND(BKFL9_STR_RCK(AB699,X699),1))))</f>
        <v/>
      </c>
    </row>
    <row r="700" spans="1:50" x14ac:dyDescent="0.25">
      <c r="A700" s="82" t="str">
        <f>IF(Input!A700="","",Input!A700)</f>
        <v/>
      </c>
      <c r="B700" s="82" t="str">
        <f>IF(Input!B700="","",Input!B700)</f>
        <v/>
      </c>
      <c r="C700" s="82" t="str">
        <f>IF(Input!D700="","",Input!D700)</f>
        <v/>
      </c>
      <c r="D700" s="82" t="str">
        <f>IF(Input!E700="","",Input!E700)</f>
        <v/>
      </c>
      <c r="E700" s="82" t="str">
        <f>IF(Input!F700="","",Input!F700)</f>
        <v/>
      </c>
      <c r="F700" s="82" t="str">
        <f>IF(Input!G700="","",Input!G700)</f>
        <v/>
      </c>
      <c r="G700" s="83" t="str">
        <f>IF(Input!H700="","",Input!H700)</f>
        <v/>
      </c>
      <c r="H700" s="82" t="str">
        <f>IF(Input!I700="","",Input!I700)</f>
        <v/>
      </c>
      <c r="I700" s="82" t="str">
        <f>IF(Input!J700="","",Input!J700)</f>
        <v/>
      </c>
      <c r="J700" s="82" t="str">
        <f>IF(Input!K700="","",Input!K700)</f>
        <v/>
      </c>
      <c r="K700" s="82" t="str">
        <f>IF(Input!L700="","",Input!L700)</f>
        <v/>
      </c>
      <c r="L700" s="70" t="str">
        <f>IF(B700="","",IF(B700="Box",4,IF(AND(Project!$B$12&gt;0,ISNUMBER(Project!$B$12)),Project!$B$12,12)))</f>
        <v/>
      </c>
      <c r="M700" s="66" t="str">
        <f t="shared" si="70"/>
        <v/>
      </c>
      <c r="N700" s="66" t="str">
        <f t="shared" si="71"/>
        <v/>
      </c>
      <c r="O700" s="67" t="str" cm="1">
        <f t="array" ref="O700">IF(A700="","",ROUND(IF(B700="Circular",Circular(M700),IF(B700="Box",Box(M700,N700),Elliptical(M700,N700))),3))</f>
        <v/>
      </c>
      <c r="P700" s="66" t="str">
        <f t="shared" si="72"/>
        <v/>
      </c>
      <c r="Q700" s="66" t="str" cm="1">
        <f t="array" ref="Q700">IF(M700="","",ROUND(W(M700),2))</f>
        <v/>
      </c>
      <c r="R700" s="66" t="str" cm="1">
        <f t="array" ref="R700">IF(M700="","",ROUND(Wb(Q700,M700),2))</f>
        <v/>
      </c>
      <c r="S700" s="66" t="str" cm="1">
        <f t="array" ref="S700">IF(R700="","",ROUND(K(R700,N700,L700),2))</f>
        <v/>
      </c>
      <c r="T700" s="66" t="str" cm="1">
        <f t="array" ref="T700">IF(S700="","",ROUND(K_3(S700,P700,L700),2))</f>
        <v/>
      </c>
      <c r="U700" s="66" t="str" cm="1">
        <f t="array" ref="U700">IF(S700="","",ROUND(Wt(I700,S700,L700),2))</f>
        <v/>
      </c>
      <c r="V700" s="92" t="str" cm="1">
        <f t="array" ref="V700">IF(A700="","",MAX(ROUND(L_B2(K700,N700),2),0))</f>
        <v/>
      </c>
      <c r="W700" s="92" t="str" cm="1">
        <f t="array" ref="W700">IF(A700="","",MAX(ROUND(L_Tc(K700,I700,N700),2),0))</f>
        <v/>
      </c>
      <c r="X700" s="92" t="str" cm="1">
        <f t="array" ref="X700">IF(N700="","",ROUND(L_Vc(K700,P700,N700),2))</f>
        <v/>
      </c>
      <c r="Y700" s="92" t="str">
        <f t="shared" si="73"/>
        <v/>
      </c>
      <c r="Z700" s="92" t="str">
        <f t="shared" si="74"/>
        <v/>
      </c>
      <c r="AA700" s="92" t="str">
        <f t="shared" si="75"/>
        <v/>
      </c>
      <c r="AB700" s="76" t="str" cm="1">
        <f t="array" ref="AB700">IF(A700="","",AREA_F(IF(RIGHT(G700,4)="ment",P700,I700),R700))</f>
        <v/>
      </c>
      <c r="AC700" s="76" t="str" cm="1">
        <f t="array" ref="AC700">IF(A700="","",ROUND(AREA_BC(R700,S700,N700,O700),2))</f>
        <v/>
      </c>
      <c r="AD700" s="76" t="str">
        <f t="shared" si="76"/>
        <v/>
      </c>
      <c r="AE700" s="76" t="str" cm="1">
        <f t="array" ref="AE700">IF(A700="","",ROUND(AREA_CT(S700,U700,I700),2))</f>
        <v/>
      </c>
      <c r="AF700" s="76" t="str" cm="1">
        <f t="array" ref="AF700">IF(A700="","",ROUND(AREA_VT(T700,U700,I700,P700),2))</f>
        <v/>
      </c>
      <c r="AG700" s="96" t="str" cm="1">
        <f t="array" ref="AG700">IF(A700="","",IF(INDEX(Table_Methods!A:F,MATCH(G700,Table_Methods!B:B,0),1)&lt;&gt;"BKFL1","",MAX(0,ROUND(BKFL1_CEB(AC700,AE700,AH700,F700,F700,J700),1))))</f>
        <v/>
      </c>
      <c r="AH700" s="96" t="str" cm="1">
        <f t="array" ref="AH700">IF(A700="","",IF(INDEX(Table_Methods!A:F,MATCH(G700,Table_Methods!B:B,0),1)&lt;&gt;"BKFL1","",MAX(0,ROUND(BKFL1_STR_NRK(AC700,AE700,K700,V700,W700),1))))</f>
        <v/>
      </c>
      <c r="AI700" s="96" t="str" cm="1">
        <f t="array" ref="AI700">IF(A700="","",IF(INDEX(Table_Methods!A:F,MATCH(G700,Table_Methods!B:B,0),1)&lt;&gt;"BKFL1","",MAX(0,ROUND(BKFL1_STR_RCK(AB700,F700),1))))</f>
        <v/>
      </c>
      <c r="AJ700" s="96" t="str" cm="1">
        <f t="array" ref="AJ700">IF(A700="","",IF(INDEX(Table_Methods!A:F,MATCH(G700,Table_Methods!B:B,0),1)&lt;&gt;"BKFL2","",MAX(0,ROUND(BKFL2_CEB(AC700,AD700,AK700,F700,F700,J700),1))))</f>
        <v/>
      </c>
      <c r="AK700" s="96" t="str" cm="1">
        <f t="array" ref="AK700">IF(A700="","",IF(INDEX(Table_Methods!A:F,MATCH(G700,Table_Methods!B:B,0),1)&lt;&gt;"BKFL2","",MAX(0,ROUND(BKFL2_STR_NRK(AC700,AD700,K700,V700,X700),1))))</f>
        <v/>
      </c>
      <c r="AL700" s="96" t="str" cm="1">
        <f t="array" ref="AL700">IF(A700="","",IF(INDEX(Table_Methods!A:F,MATCH(G700,Table_Methods!B:B,0),1)&lt;&gt;"BKFL2","",MAX(0,ROUND(BKFL2_STR_RCK(AB700,F700),1))))</f>
        <v/>
      </c>
      <c r="AM700" s="96" t="str" cm="1">
        <f t="array" ref="AM700">IF(A700="","",IF(INDEX(Table_Methods!A:F,MATCH(G700,Table_Methods!B:B,0),1)&lt;&gt;"BKFL3","",MAX(0,ROUND(BKFL3_STR(AC700+AE700,K700),1))))</f>
        <v/>
      </c>
      <c r="AN700" s="96" t="str" cm="1">
        <f t="array" ref="AN700">IF(A700="","",IF(INDEX(Table_Methods!A:F,MATCH(G700,Table_Methods!B:B,0),1)&lt;&gt;"BKFL6","",MAX(0,ROUND(BKFL6_CEB(AC700,AE700,AO700,F700,F700,J700),1))))</f>
        <v/>
      </c>
      <c r="AO700" s="97" t="str" cm="1">
        <f t="array" ref="AO700">IF(A700="","",IF(INDEX(Table_Methods!A:F,MATCH(G700,Table_Methods!B:B,0),1)&lt;&gt;"BKFL6","",MAX(0,ROUND(BKFL6_STR_NRK(AC700,K700,V700),1))))</f>
        <v/>
      </c>
      <c r="AP700" s="96" t="str" cm="1">
        <f t="array" ref="AP700">IF(A700="","",IF(INDEX(Table_Methods!A:F,MATCH(G700,Table_Methods!B:B,0),1)&lt;&gt;"BKFL6","",MAX(0,ROUND(BKFL6_STR_RCK(AB700,F700),1))))</f>
        <v/>
      </c>
      <c r="AQ700" s="97" t="str" cm="1">
        <f t="array" ref="AQ700">IF(A700="","",IF(INDEX(Table_Methods!A:F,MATCH(G700,Table_Methods!B:B,0),1)&lt;&gt;"BKFL7","",MAX(0,ROUND(BKFL7_CEB(AC700,AD700,AR700,F700,F700,J700),1))))</f>
        <v/>
      </c>
      <c r="AR700" s="96" t="str" cm="1">
        <f t="array" ref="AR700">IF(A700="","",IF(INDEX(Table_Methods!A:F,MATCH(G700,Table_Methods!B:B,0),1)&lt;&gt;"BKFL7","",MAX(0,ROUND(BKFL7_STR_NRK(AC700,K700,V700),1))))</f>
        <v/>
      </c>
      <c r="AS700" s="96" t="str" cm="1">
        <f t="array" ref="AS700">IF(A700="","",IF(INDEX(Table_Methods!A:F,MATCH(G700,Table_Methods!B:B,0),1)&lt;&gt;"BKFL7","",MAX(0,ROUND(BKFL7_STR_RCK(AB700,F700),1))))</f>
        <v/>
      </c>
      <c r="AT700" s="97" t="str" cm="1">
        <f t="array" ref="AT700">IF(A700="","",IF(INDEX(Table_Methods!A:F,MATCH(G700,Table_Methods!B:B,0),1)&lt;&gt;"BKFL8","",MAX(0,ROUND(BKFL8_CEB(AF700,Z700,AA700),1))))</f>
        <v/>
      </c>
      <c r="AU700" s="96" t="str" cm="1">
        <f t="array" ref="AU700">IF(A700="","",IF(INDEX(Table_Methods!A:F,MATCH(G700,Table_Methods!B:B,0),1)&lt;&gt;"BKFL8","",MAX(0,ROUND(BKFL8_STR_NRK(AC700,AD700,X700,Y700,Z700),1))))</f>
        <v/>
      </c>
      <c r="AV700" s="96" t="str" cm="1">
        <f t="array" ref="AV700">IF(A700="","",IF(INDEX(Table_Methods!A:F,MATCH(G700,Table_Methods!B:B,0),1)&lt;&gt;"BKFL8","",MAX(0,ROUND(BKFL8_STR_RCK(AB700,X700),1))))</f>
        <v/>
      </c>
      <c r="AW700" s="96" t="str" cm="1">
        <f t="array" ref="AW700">IF(A700="","",IF(INDEX(Table_Methods!A:F,MATCH(G700,Table_Methods!B:B,0),1)&lt;&gt;"BKFL9","",MAX(0,ROUND(BKFL9_STR_NRK(AC700,AD700,X700,Y700,Z700),1))))</f>
        <v/>
      </c>
      <c r="AX700" s="96" t="str" cm="1">
        <f t="array" ref="AX700">IF(A700="","",IF(INDEX(Table_Methods!A:F,MATCH(G700,Table_Methods!B:B,0),1)&lt;&gt;"BKFL9","",MAX(0,ROUND(BKFL9_STR_RCK(AB700,X700),1))))</f>
        <v/>
      </c>
    </row>
    <row r="701" spans="1:50" x14ac:dyDescent="0.25">
      <c r="A701" s="82" t="str">
        <f>IF(Input!A701="","",Input!A701)</f>
        <v/>
      </c>
      <c r="B701" s="82" t="str">
        <f>IF(Input!B701="","",Input!B701)</f>
        <v/>
      </c>
      <c r="C701" s="82" t="str">
        <f>IF(Input!D701="","",Input!D701)</f>
        <v/>
      </c>
      <c r="D701" s="82" t="str">
        <f>IF(Input!E701="","",Input!E701)</f>
        <v/>
      </c>
      <c r="E701" s="82" t="str">
        <f>IF(Input!F701="","",Input!F701)</f>
        <v/>
      </c>
      <c r="F701" s="82" t="str">
        <f>IF(Input!G701="","",Input!G701)</f>
        <v/>
      </c>
      <c r="G701" s="83" t="str">
        <f>IF(Input!H701="","",Input!H701)</f>
        <v/>
      </c>
      <c r="H701" s="82" t="str">
        <f>IF(Input!I701="","",Input!I701)</f>
        <v/>
      </c>
      <c r="I701" s="82" t="str">
        <f>IF(Input!J701="","",Input!J701)</f>
        <v/>
      </c>
      <c r="J701" s="82" t="str">
        <f>IF(Input!K701="","",Input!K701)</f>
        <v/>
      </c>
      <c r="K701" s="82" t="str">
        <f>IF(Input!L701="","",Input!L701)</f>
        <v/>
      </c>
      <c r="L701" s="70" t="str">
        <f>IF(B701="","",IF(B701="Box",4,IF(AND(Project!$B$12&gt;0,ISNUMBER(Project!$B$12)),Project!$B$12,12)))</f>
        <v/>
      </c>
      <c r="M701" s="66" t="str">
        <f t="shared" si="70"/>
        <v/>
      </c>
      <c r="N701" s="66" t="str">
        <f t="shared" si="71"/>
        <v/>
      </c>
      <c r="O701" s="67" t="str" cm="1">
        <f t="array" ref="O701">IF(A701="","",ROUND(IF(B701="Circular",Circular(M701),IF(B701="Box",Box(M701,N701),Elliptical(M701,N701))),3))</f>
        <v/>
      </c>
      <c r="P701" s="66" t="str">
        <f t="shared" si="72"/>
        <v/>
      </c>
      <c r="Q701" s="66" t="str" cm="1">
        <f t="array" ref="Q701">IF(M701="","",ROUND(W(M701),2))</f>
        <v/>
      </c>
      <c r="R701" s="66" t="str" cm="1">
        <f t="array" ref="R701">IF(M701="","",ROUND(Wb(Q701,M701),2))</f>
        <v/>
      </c>
      <c r="S701" s="66" t="str" cm="1">
        <f t="array" ref="S701">IF(R701="","",ROUND(K(R701,N701,L701),2))</f>
        <v/>
      </c>
      <c r="T701" s="66" t="str" cm="1">
        <f t="array" ref="T701">IF(S701="","",ROUND(K_3(S701,P701,L701),2))</f>
        <v/>
      </c>
      <c r="U701" s="66" t="str" cm="1">
        <f t="array" ref="U701">IF(S701="","",ROUND(Wt(I701,S701,L701),2))</f>
        <v/>
      </c>
      <c r="V701" s="92" t="str" cm="1">
        <f t="array" ref="V701">IF(A701="","",MAX(ROUND(L_B2(K701,N701),2),0))</f>
        <v/>
      </c>
      <c r="W701" s="92" t="str" cm="1">
        <f t="array" ref="W701">IF(A701="","",MAX(ROUND(L_Tc(K701,I701,N701),2),0))</f>
        <v/>
      </c>
      <c r="X701" s="92" t="str" cm="1">
        <f t="array" ref="X701">IF(N701="","",ROUND(L_Vc(K701,P701,N701),2))</f>
        <v/>
      </c>
      <c r="Y701" s="92" t="str">
        <f t="shared" si="73"/>
        <v/>
      </c>
      <c r="Z701" s="92" t="str">
        <f t="shared" si="74"/>
        <v/>
      </c>
      <c r="AA701" s="92" t="str">
        <f t="shared" si="75"/>
        <v/>
      </c>
      <c r="AB701" s="76" t="str" cm="1">
        <f t="array" ref="AB701">IF(A701="","",AREA_F(IF(RIGHT(G701,4)="ment",P701,I701),R701))</f>
        <v/>
      </c>
      <c r="AC701" s="76" t="str" cm="1">
        <f t="array" ref="AC701">IF(A701="","",ROUND(AREA_BC(R701,S701,N701,O701),2))</f>
        <v/>
      </c>
      <c r="AD701" s="76" t="str">
        <f t="shared" si="76"/>
        <v/>
      </c>
      <c r="AE701" s="76" t="str" cm="1">
        <f t="array" ref="AE701">IF(A701="","",ROUND(AREA_CT(S701,U701,I701),2))</f>
        <v/>
      </c>
      <c r="AF701" s="76" t="str" cm="1">
        <f t="array" ref="AF701">IF(A701="","",ROUND(AREA_VT(T701,U701,I701,P701),2))</f>
        <v/>
      </c>
      <c r="AG701" s="96" t="str" cm="1">
        <f t="array" ref="AG701">IF(A701="","",IF(INDEX(Table_Methods!A:F,MATCH(G701,Table_Methods!B:B,0),1)&lt;&gt;"BKFL1","",MAX(0,ROUND(BKFL1_CEB(AC701,AE701,AH701,F701,F701,J701),1))))</f>
        <v/>
      </c>
      <c r="AH701" s="96" t="str" cm="1">
        <f t="array" ref="AH701">IF(A701="","",IF(INDEX(Table_Methods!A:F,MATCH(G701,Table_Methods!B:B,0),1)&lt;&gt;"BKFL1","",MAX(0,ROUND(BKFL1_STR_NRK(AC701,AE701,K701,V701,W701),1))))</f>
        <v/>
      </c>
      <c r="AI701" s="96" t="str" cm="1">
        <f t="array" ref="AI701">IF(A701="","",IF(INDEX(Table_Methods!A:F,MATCH(G701,Table_Methods!B:B,0),1)&lt;&gt;"BKFL1","",MAX(0,ROUND(BKFL1_STR_RCK(AB701,F701),1))))</f>
        <v/>
      </c>
      <c r="AJ701" s="96" t="str" cm="1">
        <f t="array" ref="AJ701">IF(A701="","",IF(INDEX(Table_Methods!A:F,MATCH(G701,Table_Methods!B:B,0),1)&lt;&gt;"BKFL2","",MAX(0,ROUND(BKFL2_CEB(AC701,AD701,AK701,F701,F701,J701),1))))</f>
        <v/>
      </c>
      <c r="AK701" s="96" t="str" cm="1">
        <f t="array" ref="AK701">IF(A701="","",IF(INDEX(Table_Methods!A:F,MATCH(G701,Table_Methods!B:B,0),1)&lt;&gt;"BKFL2","",MAX(0,ROUND(BKFL2_STR_NRK(AC701,AD701,K701,V701,X701),1))))</f>
        <v/>
      </c>
      <c r="AL701" s="96" t="str" cm="1">
        <f t="array" ref="AL701">IF(A701="","",IF(INDEX(Table_Methods!A:F,MATCH(G701,Table_Methods!B:B,0),1)&lt;&gt;"BKFL2","",MAX(0,ROUND(BKFL2_STR_RCK(AB701,F701),1))))</f>
        <v/>
      </c>
      <c r="AM701" s="96" t="str" cm="1">
        <f t="array" ref="AM701">IF(A701="","",IF(INDEX(Table_Methods!A:F,MATCH(G701,Table_Methods!B:B,0),1)&lt;&gt;"BKFL3","",MAX(0,ROUND(BKFL3_STR(AC701+AE701,K701),1))))</f>
        <v/>
      </c>
      <c r="AN701" s="96" t="str" cm="1">
        <f t="array" ref="AN701">IF(A701="","",IF(INDEX(Table_Methods!A:F,MATCH(G701,Table_Methods!B:B,0),1)&lt;&gt;"BKFL6","",MAX(0,ROUND(BKFL6_CEB(AC701,AE701,AO701,F701,F701,J701),1))))</f>
        <v/>
      </c>
      <c r="AO701" s="97" t="str" cm="1">
        <f t="array" ref="AO701">IF(A701="","",IF(INDEX(Table_Methods!A:F,MATCH(G701,Table_Methods!B:B,0),1)&lt;&gt;"BKFL6","",MAX(0,ROUND(BKFL6_STR_NRK(AC701,K701,V701),1))))</f>
        <v/>
      </c>
      <c r="AP701" s="96" t="str" cm="1">
        <f t="array" ref="AP701">IF(A701="","",IF(INDEX(Table_Methods!A:F,MATCH(G701,Table_Methods!B:B,0),1)&lt;&gt;"BKFL6","",MAX(0,ROUND(BKFL6_STR_RCK(AB701,F701),1))))</f>
        <v/>
      </c>
      <c r="AQ701" s="97" t="str" cm="1">
        <f t="array" ref="AQ701">IF(A701="","",IF(INDEX(Table_Methods!A:F,MATCH(G701,Table_Methods!B:B,0),1)&lt;&gt;"BKFL7","",MAX(0,ROUND(BKFL7_CEB(AC701,AD701,AR701,F701,F701,J701),1))))</f>
        <v/>
      </c>
      <c r="AR701" s="96" t="str" cm="1">
        <f t="array" ref="AR701">IF(A701="","",IF(INDEX(Table_Methods!A:F,MATCH(G701,Table_Methods!B:B,0),1)&lt;&gt;"BKFL7","",MAX(0,ROUND(BKFL7_STR_NRK(AC701,K701,V701),1))))</f>
        <v/>
      </c>
      <c r="AS701" s="96" t="str" cm="1">
        <f t="array" ref="AS701">IF(A701="","",IF(INDEX(Table_Methods!A:F,MATCH(G701,Table_Methods!B:B,0),1)&lt;&gt;"BKFL7","",MAX(0,ROUND(BKFL7_STR_RCK(AB701,F701),1))))</f>
        <v/>
      </c>
      <c r="AT701" s="97" t="str" cm="1">
        <f t="array" ref="AT701">IF(A701="","",IF(INDEX(Table_Methods!A:F,MATCH(G701,Table_Methods!B:B,0),1)&lt;&gt;"BKFL8","",MAX(0,ROUND(BKFL8_CEB(AF701,Z701,AA701),1))))</f>
        <v/>
      </c>
      <c r="AU701" s="96" t="str" cm="1">
        <f t="array" ref="AU701">IF(A701="","",IF(INDEX(Table_Methods!A:F,MATCH(G701,Table_Methods!B:B,0),1)&lt;&gt;"BKFL8","",MAX(0,ROUND(BKFL8_STR_NRK(AC701,AD701,X701,Y701,Z701),1))))</f>
        <v/>
      </c>
      <c r="AV701" s="96" t="str" cm="1">
        <f t="array" ref="AV701">IF(A701="","",IF(INDEX(Table_Methods!A:F,MATCH(G701,Table_Methods!B:B,0),1)&lt;&gt;"BKFL8","",MAX(0,ROUND(BKFL8_STR_RCK(AB701,X701),1))))</f>
        <v/>
      </c>
      <c r="AW701" s="96" t="str" cm="1">
        <f t="array" ref="AW701">IF(A701="","",IF(INDEX(Table_Methods!A:F,MATCH(G701,Table_Methods!B:B,0),1)&lt;&gt;"BKFL9","",MAX(0,ROUND(BKFL9_STR_NRK(AC701,AD701,X701,Y701,Z701),1))))</f>
        <v/>
      </c>
      <c r="AX701" s="96" t="str" cm="1">
        <f t="array" ref="AX701">IF(A701="","",IF(INDEX(Table_Methods!A:F,MATCH(G701,Table_Methods!B:B,0),1)&lt;&gt;"BKFL9","",MAX(0,ROUND(BKFL9_STR_RCK(AB701,X701),1))))</f>
        <v/>
      </c>
    </row>
    <row r="702" spans="1:50" x14ac:dyDescent="0.25">
      <c r="A702" s="82" t="str">
        <f>IF(Input!A702="","",Input!A702)</f>
        <v/>
      </c>
      <c r="B702" s="82" t="str">
        <f>IF(Input!B702="","",Input!B702)</f>
        <v/>
      </c>
      <c r="C702" s="82" t="str">
        <f>IF(Input!D702="","",Input!D702)</f>
        <v/>
      </c>
      <c r="D702" s="82" t="str">
        <f>IF(Input!E702="","",Input!E702)</f>
        <v/>
      </c>
      <c r="E702" s="82" t="str">
        <f>IF(Input!F702="","",Input!F702)</f>
        <v/>
      </c>
      <c r="F702" s="82" t="str">
        <f>IF(Input!G702="","",Input!G702)</f>
        <v/>
      </c>
      <c r="G702" s="83" t="str">
        <f>IF(Input!H702="","",Input!H702)</f>
        <v/>
      </c>
      <c r="H702" s="82" t="str">
        <f>IF(Input!I702="","",Input!I702)</f>
        <v/>
      </c>
      <c r="I702" s="82" t="str">
        <f>IF(Input!J702="","",Input!J702)</f>
        <v/>
      </c>
      <c r="J702" s="82" t="str">
        <f>IF(Input!K702="","",Input!K702)</f>
        <v/>
      </c>
      <c r="K702" s="82" t="str">
        <f>IF(Input!L702="","",Input!L702)</f>
        <v/>
      </c>
      <c r="L702" s="70" t="str">
        <f>IF(B702="","",IF(B702="Box",4,IF(AND(Project!$B$12&gt;0,ISNUMBER(Project!$B$12)),Project!$B$12,12)))</f>
        <v/>
      </c>
      <c r="M702" s="66" t="str">
        <f t="shared" si="70"/>
        <v/>
      </c>
      <c r="N702" s="66" t="str">
        <f t="shared" si="71"/>
        <v/>
      </c>
      <c r="O702" s="67" t="str" cm="1">
        <f t="array" ref="O702">IF(A702="","",ROUND(IF(B702="Circular",Circular(M702),IF(B702="Box",Box(M702,N702),Elliptical(M702,N702))),3))</f>
        <v/>
      </c>
      <c r="P702" s="66" t="str">
        <f t="shared" si="72"/>
        <v/>
      </c>
      <c r="Q702" s="66" t="str" cm="1">
        <f t="array" ref="Q702">IF(M702="","",ROUND(W(M702),2))</f>
        <v/>
      </c>
      <c r="R702" s="66" t="str" cm="1">
        <f t="array" ref="R702">IF(M702="","",ROUND(Wb(Q702,M702),2))</f>
        <v/>
      </c>
      <c r="S702" s="66" t="str" cm="1">
        <f t="array" ref="S702">IF(R702="","",ROUND(K(R702,N702,L702),2))</f>
        <v/>
      </c>
      <c r="T702" s="66" t="str" cm="1">
        <f t="array" ref="T702">IF(S702="","",ROUND(K_3(S702,P702,L702),2))</f>
        <v/>
      </c>
      <c r="U702" s="66" t="str" cm="1">
        <f t="array" ref="U702">IF(S702="","",ROUND(Wt(I702,S702,L702),2))</f>
        <v/>
      </c>
      <c r="V702" s="92" t="str" cm="1">
        <f t="array" ref="V702">IF(A702="","",MAX(ROUND(L_B2(K702,N702),2),0))</f>
        <v/>
      </c>
      <c r="W702" s="92" t="str" cm="1">
        <f t="array" ref="W702">IF(A702="","",MAX(ROUND(L_Tc(K702,I702,N702),2),0))</f>
        <v/>
      </c>
      <c r="X702" s="92" t="str" cm="1">
        <f t="array" ref="X702">IF(N702="","",ROUND(L_Vc(K702,P702,N702),2))</f>
        <v/>
      </c>
      <c r="Y702" s="92" t="str">
        <f t="shared" si="73"/>
        <v/>
      </c>
      <c r="Z702" s="92" t="str">
        <f t="shared" si="74"/>
        <v/>
      </c>
      <c r="AA702" s="92" t="str">
        <f t="shared" si="75"/>
        <v/>
      </c>
      <c r="AB702" s="76" t="str" cm="1">
        <f t="array" ref="AB702">IF(A702="","",AREA_F(IF(RIGHT(G702,4)="ment",P702,I702),R702))</f>
        <v/>
      </c>
      <c r="AC702" s="76" t="str" cm="1">
        <f t="array" ref="AC702">IF(A702="","",ROUND(AREA_BC(R702,S702,N702,O702),2))</f>
        <v/>
      </c>
      <c r="AD702" s="76" t="str">
        <f t="shared" si="76"/>
        <v/>
      </c>
      <c r="AE702" s="76" t="str" cm="1">
        <f t="array" ref="AE702">IF(A702="","",ROUND(AREA_CT(S702,U702,I702),2))</f>
        <v/>
      </c>
      <c r="AF702" s="76" t="str" cm="1">
        <f t="array" ref="AF702">IF(A702="","",ROUND(AREA_VT(T702,U702,I702,P702),2))</f>
        <v/>
      </c>
      <c r="AG702" s="96" t="str" cm="1">
        <f t="array" ref="AG702">IF(A702="","",IF(INDEX(Table_Methods!A:F,MATCH(G702,Table_Methods!B:B,0),1)&lt;&gt;"BKFL1","",MAX(0,ROUND(BKFL1_CEB(AC702,AE702,AH702,F702,F702,J702),1))))</f>
        <v/>
      </c>
      <c r="AH702" s="96" t="str" cm="1">
        <f t="array" ref="AH702">IF(A702="","",IF(INDEX(Table_Methods!A:F,MATCH(G702,Table_Methods!B:B,0),1)&lt;&gt;"BKFL1","",MAX(0,ROUND(BKFL1_STR_NRK(AC702,AE702,K702,V702,W702),1))))</f>
        <v/>
      </c>
      <c r="AI702" s="96" t="str" cm="1">
        <f t="array" ref="AI702">IF(A702="","",IF(INDEX(Table_Methods!A:F,MATCH(G702,Table_Methods!B:B,0),1)&lt;&gt;"BKFL1","",MAX(0,ROUND(BKFL1_STR_RCK(AB702,F702),1))))</f>
        <v/>
      </c>
      <c r="AJ702" s="96" t="str" cm="1">
        <f t="array" ref="AJ702">IF(A702="","",IF(INDEX(Table_Methods!A:F,MATCH(G702,Table_Methods!B:B,0),1)&lt;&gt;"BKFL2","",MAX(0,ROUND(BKFL2_CEB(AC702,AD702,AK702,F702,F702,J702),1))))</f>
        <v/>
      </c>
      <c r="AK702" s="96" t="str" cm="1">
        <f t="array" ref="AK702">IF(A702="","",IF(INDEX(Table_Methods!A:F,MATCH(G702,Table_Methods!B:B,0),1)&lt;&gt;"BKFL2","",MAX(0,ROUND(BKFL2_STR_NRK(AC702,AD702,K702,V702,X702),1))))</f>
        <v/>
      </c>
      <c r="AL702" s="96" t="str" cm="1">
        <f t="array" ref="AL702">IF(A702="","",IF(INDEX(Table_Methods!A:F,MATCH(G702,Table_Methods!B:B,0),1)&lt;&gt;"BKFL2","",MAX(0,ROUND(BKFL2_STR_RCK(AB702,F702),1))))</f>
        <v/>
      </c>
      <c r="AM702" s="96" t="str" cm="1">
        <f t="array" ref="AM702">IF(A702="","",IF(INDEX(Table_Methods!A:F,MATCH(G702,Table_Methods!B:B,0),1)&lt;&gt;"BKFL3","",MAX(0,ROUND(BKFL3_STR(AC702+AE702,K702),1))))</f>
        <v/>
      </c>
      <c r="AN702" s="96" t="str" cm="1">
        <f t="array" ref="AN702">IF(A702="","",IF(INDEX(Table_Methods!A:F,MATCH(G702,Table_Methods!B:B,0),1)&lt;&gt;"BKFL6","",MAX(0,ROUND(BKFL6_CEB(AC702,AE702,AO702,F702,F702,J702),1))))</f>
        <v/>
      </c>
      <c r="AO702" s="97" t="str" cm="1">
        <f t="array" ref="AO702">IF(A702="","",IF(INDEX(Table_Methods!A:F,MATCH(G702,Table_Methods!B:B,0),1)&lt;&gt;"BKFL6","",MAX(0,ROUND(BKFL6_STR_NRK(AC702,K702,V702),1))))</f>
        <v/>
      </c>
      <c r="AP702" s="96" t="str" cm="1">
        <f t="array" ref="AP702">IF(A702="","",IF(INDEX(Table_Methods!A:F,MATCH(G702,Table_Methods!B:B,0),1)&lt;&gt;"BKFL6","",MAX(0,ROUND(BKFL6_STR_RCK(AB702,F702),1))))</f>
        <v/>
      </c>
      <c r="AQ702" s="97" t="str" cm="1">
        <f t="array" ref="AQ702">IF(A702="","",IF(INDEX(Table_Methods!A:F,MATCH(G702,Table_Methods!B:B,0),1)&lt;&gt;"BKFL7","",MAX(0,ROUND(BKFL7_CEB(AC702,AD702,AR702,F702,F702,J702),1))))</f>
        <v/>
      </c>
      <c r="AR702" s="96" t="str" cm="1">
        <f t="array" ref="AR702">IF(A702="","",IF(INDEX(Table_Methods!A:F,MATCH(G702,Table_Methods!B:B,0),1)&lt;&gt;"BKFL7","",MAX(0,ROUND(BKFL7_STR_NRK(AC702,K702,V702),1))))</f>
        <v/>
      </c>
      <c r="AS702" s="96" t="str" cm="1">
        <f t="array" ref="AS702">IF(A702="","",IF(INDEX(Table_Methods!A:F,MATCH(G702,Table_Methods!B:B,0),1)&lt;&gt;"BKFL7","",MAX(0,ROUND(BKFL7_STR_RCK(AB702,F702),1))))</f>
        <v/>
      </c>
      <c r="AT702" s="97" t="str" cm="1">
        <f t="array" ref="AT702">IF(A702="","",IF(INDEX(Table_Methods!A:F,MATCH(G702,Table_Methods!B:B,0),1)&lt;&gt;"BKFL8","",MAX(0,ROUND(BKFL8_CEB(AF702,Z702,AA702),1))))</f>
        <v/>
      </c>
      <c r="AU702" s="96" t="str" cm="1">
        <f t="array" ref="AU702">IF(A702="","",IF(INDEX(Table_Methods!A:F,MATCH(G702,Table_Methods!B:B,0),1)&lt;&gt;"BKFL8","",MAX(0,ROUND(BKFL8_STR_NRK(AC702,AD702,X702,Y702,Z702),1))))</f>
        <v/>
      </c>
      <c r="AV702" s="96" t="str" cm="1">
        <f t="array" ref="AV702">IF(A702="","",IF(INDEX(Table_Methods!A:F,MATCH(G702,Table_Methods!B:B,0),1)&lt;&gt;"BKFL8","",MAX(0,ROUND(BKFL8_STR_RCK(AB702,X702),1))))</f>
        <v/>
      </c>
      <c r="AW702" s="96" t="str" cm="1">
        <f t="array" ref="AW702">IF(A702="","",IF(INDEX(Table_Methods!A:F,MATCH(G702,Table_Methods!B:B,0),1)&lt;&gt;"BKFL9","",MAX(0,ROUND(BKFL9_STR_NRK(AC702,AD702,X702,Y702,Z702),1))))</f>
        <v/>
      </c>
      <c r="AX702" s="96" t="str" cm="1">
        <f t="array" ref="AX702">IF(A702="","",IF(INDEX(Table_Methods!A:F,MATCH(G702,Table_Methods!B:B,0),1)&lt;&gt;"BKFL9","",MAX(0,ROUND(BKFL9_STR_RCK(AB702,X702),1))))</f>
        <v/>
      </c>
    </row>
    <row r="703" spans="1:50" x14ac:dyDescent="0.25">
      <c r="A703" s="82" t="str">
        <f>IF(Input!A703="","",Input!A703)</f>
        <v/>
      </c>
      <c r="B703" s="82" t="str">
        <f>IF(Input!B703="","",Input!B703)</f>
        <v/>
      </c>
      <c r="C703" s="82" t="str">
        <f>IF(Input!D703="","",Input!D703)</f>
        <v/>
      </c>
      <c r="D703" s="82" t="str">
        <f>IF(Input!E703="","",Input!E703)</f>
        <v/>
      </c>
      <c r="E703" s="82" t="str">
        <f>IF(Input!F703="","",Input!F703)</f>
        <v/>
      </c>
      <c r="F703" s="82" t="str">
        <f>IF(Input!G703="","",Input!G703)</f>
        <v/>
      </c>
      <c r="G703" s="83" t="str">
        <f>IF(Input!H703="","",Input!H703)</f>
        <v/>
      </c>
      <c r="H703" s="82" t="str">
        <f>IF(Input!I703="","",Input!I703)</f>
        <v/>
      </c>
      <c r="I703" s="82" t="str">
        <f>IF(Input!J703="","",Input!J703)</f>
        <v/>
      </c>
      <c r="J703" s="82" t="str">
        <f>IF(Input!K703="","",Input!K703)</f>
        <v/>
      </c>
      <c r="K703" s="82" t="str">
        <f>IF(Input!L703="","",Input!L703)</f>
        <v/>
      </c>
      <c r="L703" s="70" t="str">
        <f>IF(B703="","",IF(B703="Box",4,IF(AND(Project!$B$12&gt;0,ISNUMBER(Project!$B$12)),Project!$B$12,12)))</f>
        <v/>
      </c>
      <c r="M703" s="66" t="str">
        <f t="shared" si="70"/>
        <v/>
      </c>
      <c r="N703" s="66" t="str">
        <f t="shared" si="71"/>
        <v/>
      </c>
      <c r="O703" s="67" t="str" cm="1">
        <f t="array" ref="O703">IF(A703="","",ROUND(IF(B703="Circular",Circular(M703),IF(B703="Box",Box(M703,N703),Elliptical(M703,N703))),3))</f>
        <v/>
      </c>
      <c r="P703" s="66" t="str">
        <f t="shared" si="72"/>
        <v/>
      </c>
      <c r="Q703" s="66" t="str" cm="1">
        <f t="array" ref="Q703">IF(M703="","",ROUND(W(M703),2))</f>
        <v/>
      </c>
      <c r="R703" s="66" t="str" cm="1">
        <f t="array" ref="R703">IF(M703="","",ROUND(Wb(Q703,M703),2))</f>
        <v/>
      </c>
      <c r="S703" s="66" t="str" cm="1">
        <f t="array" ref="S703">IF(R703="","",ROUND(K(R703,N703,L703),2))</f>
        <v/>
      </c>
      <c r="T703" s="66" t="str" cm="1">
        <f t="array" ref="T703">IF(S703="","",ROUND(K_3(S703,P703,L703),2))</f>
        <v/>
      </c>
      <c r="U703" s="66" t="str" cm="1">
        <f t="array" ref="U703">IF(S703="","",ROUND(Wt(I703,S703,L703),2))</f>
        <v/>
      </c>
      <c r="V703" s="92" t="str" cm="1">
        <f t="array" ref="V703">IF(A703="","",MAX(ROUND(L_B2(K703,N703),2),0))</f>
        <v/>
      </c>
      <c r="W703" s="92" t="str" cm="1">
        <f t="array" ref="W703">IF(A703="","",MAX(ROUND(L_Tc(K703,I703,N703),2),0))</f>
        <v/>
      </c>
      <c r="X703" s="92" t="str" cm="1">
        <f t="array" ref="X703">IF(N703="","",ROUND(L_Vc(K703,P703,N703),2))</f>
        <v/>
      </c>
      <c r="Y703" s="92" t="str">
        <f t="shared" si="73"/>
        <v/>
      </c>
      <c r="Z703" s="92" t="str">
        <f t="shared" si="74"/>
        <v/>
      </c>
      <c r="AA703" s="92" t="str">
        <f t="shared" si="75"/>
        <v/>
      </c>
      <c r="AB703" s="76" t="str" cm="1">
        <f t="array" ref="AB703">IF(A703="","",AREA_F(IF(RIGHT(G703,4)="ment",P703,I703),R703))</f>
        <v/>
      </c>
      <c r="AC703" s="76" t="str" cm="1">
        <f t="array" ref="AC703">IF(A703="","",ROUND(AREA_BC(R703,S703,N703,O703),2))</f>
        <v/>
      </c>
      <c r="AD703" s="76" t="str">
        <f t="shared" si="76"/>
        <v/>
      </c>
      <c r="AE703" s="76" t="str" cm="1">
        <f t="array" ref="AE703">IF(A703="","",ROUND(AREA_CT(S703,U703,I703),2))</f>
        <v/>
      </c>
      <c r="AF703" s="76" t="str" cm="1">
        <f t="array" ref="AF703">IF(A703="","",ROUND(AREA_VT(T703,U703,I703,P703),2))</f>
        <v/>
      </c>
      <c r="AG703" s="96" t="str" cm="1">
        <f t="array" ref="AG703">IF(A703="","",IF(INDEX(Table_Methods!A:F,MATCH(G703,Table_Methods!B:B,0),1)&lt;&gt;"BKFL1","",MAX(0,ROUND(BKFL1_CEB(AC703,AE703,AH703,F703,F703,J703),1))))</f>
        <v/>
      </c>
      <c r="AH703" s="96" t="str" cm="1">
        <f t="array" ref="AH703">IF(A703="","",IF(INDEX(Table_Methods!A:F,MATCH(G703,Table_Methods!B:B,0),1)&lt;&gt;"BKFL1","",MAX(0,ROUND(BKFL1_STR_NRK(AC703,AE703,K703,V703,W703),1))))</f>
        <v/>
      </c>
      <c r="AI703" s="96" t="str" cm="1">
        <f t="array" ref="AI703">IF(A703="","",IF(INDEX(Table_Methods!A:F,MATCH(G703,Table_Methods!B:B,0),1)&lt;&gt;"BKFL1","",MAX(0,ROUND(BKFL1_STR_RCK(AB703,F703),1))))</f>
        <v/>
      </c>
      <c r="AJ703" s="96" t="str" cm="1">
        <f t="array" ref="AJ703">IF(A703="","",IF(INDEX(Table_Methods!A:F,MATCH(G703,Table_Methods!B:B,0),1)&lt;&gt;"BKFL2","",MAX(0,ROUND(BKFL2_CEB(AC703,AD703,AK703,F703,F703,J703),1))))</f>
        <v/>
      </c>
      <c r="AK703" s="96" t="str" cm="1">
        <f t="array" ref="AK703">IF(A703="","",IF(INDEX(Table_Methods!A:F,MATCH(G703,Table_Methods!B:B,0),1)&lt;&gt;"BKFL2","",MAX(0,ROUND(BKFL2_STR_NRK(AC703,AD703,K703,V703,X703),1))))</f>
        <v/>
      </c>
      <c r="AL703" s="96" t="str" cm="1">
        <f t="array" ref="AL703">IF(A703="","",IF(INDEX(Table_Methods!A:F,MATCH(G703,Table_Methods!B:B,0),1)&lt;&gt;"BKFL2","",MAX(0,ROUND(BKFL2_STR_RCK(AB703,F703),1))))</f>
        <v/>
      </c>
      <c r="AM703" s="96" t="str" cm="1">
        <f t="array" ref="AM703">IF(A703="","",IF(INDEX(Table_Methods!A:F,MATCH(G703,Table_Methods!B:B,0),1)&lt;&gt;"BKFL3","",MAX(0,ROUND(BKFL3_STR(AC703+AE703,K703),1))))</f>
        <v/>
      </c>
      <c r="AN703" s="96" t="str" cm="1">
        <f t="array" ref="AN703">IF(A703="","",IF(INDEX(Table_Methods!A:F,MATCH(G703,Table_Methods!B:B,0),1)&lt;&gt;"BKFL6","",MAX(0,ROUND(BKFL6_CEB(AC703,AE703,AO703,F703,F703,J703),1))))</f>
        <v/>
      </c>
      <c r="AO703" s="97" t="str" cm="1">
        <f t="array" ref="AO703">IF(A703="","",IF(INDEX(Table_Methods!A:F,MATCH(G703,Table_Methods!B:B,0),1)&lt;&gt;"BKFL6","",MAX(0,ROUND(BKFL6_STR_NRK(AC703,K703,V703),1))))</f>
        <v/>
      </c>
      <c r="AP703" s="96" t="str" cm="1">
        <f t="array" ref="AP703">IF(A703="","",IF(INDEX(Table_Methods!A:F,MATCH(G703,Table_Methods!B:B,0),1)&lt;&gt;"BKFL6","",MAX(0,ROUND(BKFL6_STR_RCK(AB703,F703),1))))</f>
        <v/>
      </c>
      <c r="AQ703" s="97" t="str" cm="1">
        <f t="array" ref="AQ703">IF(A703="","",IF(INDEX(Table_Methods!A:F,MATCH(G703,Table_Methods!B:B,0),1)&lt;&gt;"BKFL7","",MAX(0,ROUND(BKFL7_CEB(AC703,AD703,AR703,F703,F703,J703),1))))</f>
        <v/>
      </c>
      <c r="AR703" s="96" t="str" cm="1">
        <f t="array" ref="AR703">IF(A703="","",IF(INDEX(Table_Methods!A:F,MATCH(G703,Table_Methods!B:B,0),1)&lt;&gt;"BKFL7","",MAX(0,ROUND(BKFL7_STR_NRK(AC703,K703,V703),1))))</f>
        <v/>
      </c>
      <c r="AS703" s="96" t="str" cm="1">
        <f t="array" ref="AS703">IF(A703="","",IF(INDEX(Table_Methods!A:F,MATCH(G703,Table_Methods!B:B,0),1)&lt;&gt;"BKFL7","",MAX(0,ROUND(BKFL7_STR_RCK(AB703,F703),1))))</f>
        <v/>
      </c>
      <c r="AT703" s="97" t="str" cm="1">
        <f t="array" ref="AT703">IF(A703="","",IF(INDEX(Table_Methods!A:F,MATCH(G703,Table_Methods!B:B,0),1)&lt;&gt;"BKFL8","",MAX(0,ROUND(BKFL8_CEB(AF703,Z703,AA703),1))))</f>
        <v/>
      </c>
      <c r="AU703" s="96" t="str" cm="1">
        <f t="array" ref="AU703">IF(A703="","",IF(INDEX(Table_Methods!A:F,MATCH(G703,Table_Methods!B:B,0),1)&lt;&gt;"BKFL8","",MAX(0,ROUND(BKFL8_STR_NRK(AC703,AD703,X703,Y703,Z703),1))))</f>
        <v/>
      </c>
      <c r="AV703" s="96" t="str" cm="1">
        <f t="array" ref="AV703">IF(A703="","",IF(INDEX(Table_Methods!A:F,MATCH(G703,Table_Methods!B:B,0),1)&lt;&gt;"BKFL8","",MAX(0,ROUND(BKFL8_STR_RCK(AB703,X703),1))))</f>
        <v/>
      </c>
      <c r="AW703" s="96" t="str" cm="1">
        <f t="array" ref="AW703">IF(A703="","",IF(INDEX(Table_Methods!A:F,MATCH(G703,Table_Methods!B:B,0),1)&lt;&gt;"BKFL9","",MAX(0,ROUND(BKFL9_STR_NRK(AC703,AD703,X703,Y703,Z703),1))))</f>
        <v/>
      </c>
      <c r="AX703" s="96" t="str" cm="1">
        <f t="array" ref="AX703">IF(A703="","",IF(INDEX(Table_Methods!A:F,MATCH(G703,Table_Methods!B:B,0),1)&lt;&gt;"BKFL9","",MAX(0,ROUND(BKFL9_STR_RCK(AB703,X703),1))))</f>
        <v/>
      </c>
    </row>
    <row r="704" spans="1:50" x14ac:dyDescent="0.25">
      <c r="A704" s="82" t="str">
        <f>IF(Input!A704="","",Input!A704)</f>
        <v/>
      </c>
      <c r="B704" s="82" t="str">
        <f>IF(Input!B704="","",Input!B704)</f>
        <v/>
      </c>
      <c r="C704" s="82" t="str">
        <f>IF(Input!D704="","",Input!D704)</f>
        <v/>
      </c>
      <c r="D704" s="82" t="str">
        <f>IF(Input!E704="","",Input!E704)</f>
        <v/>
      </c>
      <c r="E704" s="82" t="str">
        <f>IF(Input!F704="","",Input!F704)</f>
        <v/>
      </c>
      <c r="F704" s="82" t="str">
        <f>IF(Input!G704="","",Input!G704)</f>
        <v/>
      </c>
      <c r="G704" s="83" t="str">
        <f>IF(Input!H704="","",Input!H704)</f>
        <v/>
      </c>
      <c r="H704" s="82" t="str">
        <f>IF(Input!I704="","",Input!I704)</f>
        <v/>
      </c>
      <c r="I704" s="82" t="str">
        <f>IF(Input!J704="","",Input!J704)</f>
        <v/>
      </c>
      <c r="J704" s="82" t="str">
        <f>IF(Input!K704="","",Input!K704)</f>
        <v/>
      </c>
      <c r="K704" s="82" t="str">
        <f>IF(Input!L704="","",Input!L704)</f>
        <v/>
      </c>
      <c r="L704" s="70" t="str">
        <f>IF(B704="","",IF(B704="Box",4,IF(AND(Project!$B$12&gt;0,ISNUMBER(Project!$B$12)),Project!$B$12,12)))</f>
        <v/>
      </c>
      <c r="M704" s="66" t="str">
        <f t="shared" si="70"/>
        <v/>
      </c>
      <c r="N704" s="66" t="str">
        <f t="shared" si="71"/>
        <v/>
      </c>
      <c r="O704" s="67" t="str" cm="1">
        <f t="array" ref="O704">IF(A704="","",ROUND(IF(B704="Circular",Circular(M704),IF(B704="Box",Box(M704,N704),Elliptical(M704,N704))),3))</f>
        <v/>
      </c>
      <c r="P704" s="66" t="str">
        <f t="shared" si="72"/>
        <v/>
      </c>
      <c r="Q704" s="66" t="str" cm="1">
        <f t="array" ref="Q704">IF(M704="","",ROUND(W(M704),2))</f>
        <v/>
      </c>
      <c r="R704" s="66" t="str" cm="1">
        <f t="array" ref="R704">IF(M704="","",ROUND(Wb(Q704,M704),2))</f>
        <v/>
      </c>
      <c r="S704" s="66" t="str" cm="1">
        <f t="array" ref="S704">IF(R704="","",ROUND(K(R704,N704,L704),2))</f>
        <v/>
      </c>
      <c r="T704" s="66" t="str" cm="1">
        <f t="array" ref="T704">IF(S704="","",ROUND(K_3(S704,P704,L704),2))</f>
        <v/>
      </c>
      <c r="U704" s="66" t="str" cm="1">
        <f t="array" ref="U704">IF(S704="","",ROUND(Wt(I704,S704,L704),2))</f>
        <v/>
      </c>
      <c r="V704" s="92" t="str" cm="1">
        <f t="array" ref="V704">IF(A704="","",MAX(ROUND(L_B2(K704,N704),2),0))</f>
        <v/>
      </c>
      <c r="W704" s="92" t="str" cm="1">
        <f t="array" ref="W704">IF(A704="","",MAX(ROUND(L_Tc(K704,I704,N704),2),0))</f>
        <v/>
      </c>
      <c r="X704" s="92" t="str" cm="1">
        <f t="array" ref="X704">IF(N704="","",ROUND(L_Vc(K704,P704,N704),2))</f>
        <v/>
      </c>
      <c r="Y704" s="92" t="str">
        <f t="shared" si="73"/>
        <v/>
      </c>
      <c r="Z704" s="92" t="str">
        <f t="shared" si="74"/>
        <v/>
      </c>
      <c r="AA704" s="92" t="str">
        <f t="shared" si="75"/>
        <v/>
      </c>
      <c r="AB704" s="76" t="str" cm="1">
        <f t="array" ref="AB704">IF(A704="","",AREA_F(IF(RIGHT(G704,4)="ment",P704,I704),R704))</f>
        <v/>
      </c>
      <c r="AC704" s="76" t="str" cm="1">
        <f t="array" ref="AC704">IF(A704="","",ROUND(AREA_BC(R704,S704,N704,O704),2))</f>
        <v/>
      </c>
      <c r="AD704" s="76" t="str">
        <f t="shared" si="76"/>
        <v/>
      </c>
      <c r="AE704" s="76" t="str" cm="1">
        <f t="array" ref="AE704">IF(A704="","",ROUND(AREA_CT(S704,U704,I704),2))</f>
        <v/>
      </c>
      <c r="AF704" s="76" t="str" cm="1">
        <f t="array" ref="AF704">IF(A704="","",ROUND(AREA_VT(T704,U704,I704,P704),2))</f>
        <v/>
      </c>
      <c r="AG704" s="96" t="str" cm="1">
        <f t="array" ref="AG704">IF(A704="","",IF(INDEX(Table_Methods!A:F,MATCH(G704,Table_Methods!B:B,0),1)&lt;&gt;"BKFL1","",MAX(0,ROUND(BKFL1_CEB(AC704,AE704,AH704,F704,F704,J704),1))))</f>
        <v/>
      </c>
      <c r="AH704" s="96" t="str" cm="1">
        <f t="array" ref="AH704">IF(A704="","",IF(INDEX(Table_Methods!A:F,MATCH(G704,Table_Methods!B:B,0),1)&lt;&gt;"BKFL1","",MAX(0,ROUND(BKFL1_STR_NRK(AC704,AE704,K704,V704,W704),1))))</f>
        <v/>
      </c>
      <c r="AI704" s="96" t="str" cm="1">
        <f t="array" ref="AI704">IF(A704="","",IF(INDEX(Table_Methods!A:F,MATCH(G704,Table_Methods!B:B,0),1)&lt;&gt;"BKFL1","",MAX(0,ROUND(BKFL1_STR_RCK(AB704,F704),1))))</f>
        <v/>
      </c>
      <c r="AJ704" s="96" t="str" cm="1">
        <f t="array" ref="AJ704">IF(A704="","",IF(INDEX(Table_Methods!A:F,MATCH(G704,Table_Methods!B:B,0),1)&lt;&gt;"BKFL2","",MAX(0,ROUND(BKFL2_CEB(AC704,AD704,AK704,F704,F704,J704),1))))</f>
        <v/>
      </c>
      <c r="AK704" s="96" t="str" cm="1">
        <f t="array" ref="AK704">IF(A704="","",IF(INDEX(Table_Methods!A:F,MATCH(G704,Table_Methods!B:B,0),1)&lt;&gt;"BKFL2","",MAX(0,ROUND(BKFL2_STR_NRK(AC704,AD704,K704,V704,X704),1))))</f>
        <v/>
      </c>
      <c r="AL704" s="96" t="str" cm="1">
        <f t="array" ref="AL704">IF(A704="","",IF(INDEX(Table_Methods!A:F,MATCH(G704,Table_Methods!B:B,0),1)&lt;&gt;"BKFL2","",MAX(0,ROUND(BKFL2_STR_RCK(AB704,F704),1))))</f>
        <v/>
      </c>
      <c r="AM704" s="96" t="str" cm="1">
        <f t="array" ref="AM704">IF(A704="","",IF(INDEX(Table_Methods!A:F,MATCH(G704,Table_Methods!B:B,0),1)&lt;&gt;"BKFL3","",MAX(0,ROUND(BKFL3_STR(AC704+AE704,K704),1))))</f>
        <v/>
      </c>
      <c r="AN704" s="96" t="str" cm="1">
        <f t="array" ref="AN704">IF(A704="","",IF(INDEX(Table_Methods!A:F,MATCH(G704,Table_Methods!B:B,0),1)&lt;&gt;"BKFL6","",MAX(0,ROUND(BKFL6_CEB(AC704,AE704,AO704,F704,F704,J704),1))))</f>
        <v/>
      </c>
      <c r="AO704" s="97" t="str" cm="1">
        <f t="array" ref="AO704">IF(A704="","",IF(INDEX(Table_Methods!A:F,MATCH(G704,Table_Methods!B:B,0),1)&lt;&gt;"BKFL6","",MAX(0,ROUND(BKFL6_STR_NRK(AC704,K704,V704),1))))</f>
        <v/>
      </c>
      <c r="AP704" s="96" t="str" cm="1">
        <f t="array" ref="AP704">IF(A704="","",IF(INDEX(Table_Methods!A:F,MATCH(G704,Table_Methods!B:B,0),1)&lt;&gt;"BKFL6","",MAX(0,ROUND(BKFL6_STR_RCK(AB704,F704),1))))</f>
        <v/>
      </c>
      <c r="AQ704" s="97" t="str" cm="1">
        <f t="array" ref="AQ704">IF(A704="","",IF(INDEX(Table_Methods!A:F,MATCH(G704,Table_Methods!B:B,0),1)&lt;&gt;"BKFL7","",MAX(0,ROUND(BKFL7_CEB(AC704,AD704,AR704,F704,F704,J704),1))))</f>
        <v/>
      </c>
      <c r="AR704" s="96" t="str" cm="1">
        <f t="array" ref="AR704">IF(A704="","",IF(INDEX(Table_Methods!A:F,MATCH(G704,Table_Methods!B:B,0),1)&lt;&gt;"BKFL7","",MAX(0,ROUND(BKFL7_STR_NRK(AC704,K704,V704),1))))</f>
        <v/>
      </c>
      <c r="AS704" s="96" t="str" cm="1">
        <f t="array" ref="AS704">IF(A704="","",IF(INDEX(Table_Methods!A:F,MATCH(G704,Table_Methods!B:B,0),1)&lt;&gt;"BKFL7","",MAX(0,ROUND(BKFL7_STR_RCK(AB704,F704),1))))</f>
        <v/>
      </c>
      <c r="AT704" s="97" t="str" cm="1">
        <f t="array" ref="AT704">IF(A704="","",IF(INDEX(Table_Methods!A:F,MATCH(G704,Table_Methods!B:B,0),1)&lt;&gt;"BKFL8","",MAX(0,ROUND(BKFL8_CEB(AF704,Z704,AA704),1))))</f>
        <v/>
      </c>
      <c r="AU704" s="96" t="str" cm="1">
        <f t="array" ref="AU704">IF(A704="","",IF(INDEX(Table_Methods!A:F,MATCH(G704,Table_Methods!B:B,0),1)&lt;&gt;"BKFL8","",MAX(0,ROUND(BKFL8_STR_NRK(AC704,AD704,X704,Y704,Z704),1))))</f>
        <v/>
      </c>
      <c r="AV704" s="96" t="str" cm="1">
        <f t="array" ref="AV704">IF(A704="","",IF(INDEX(Table_Methods!A:F,MATCH(G704,Table_Methods!B:B,0),1)&lt;&gt;"BKFL8","",MAX(0,ROUND(BKFL8_STR_RCK(AB704,X704),1))))</f>
        <v/>
      </c>
      <c r="AW704" s="96" t="str" cm="1">
        <f t="array" ref="AW704">IF(A704="","",IF(INDEX(Table_Methods!A:F,MATCH(G704,Table_Methods!B:B,0),1)&lt;&gt;"BKFL9","",MAX(0,ROUND(BKFL9_STR_NRK(AC704,AD704,X704,Y704,Z704),1))))</f>
        <v/>
      </c>
      <c r="AX704" s="96" t="str" cm="1">
        <f t="array" ref="AX704">IF(A704="","",IF(INDEX(Table_Methods!A:F,MATCH(G704,Table_Methods!B:B,0),1)&lt;&gt;"BKFL9","",MAX(0,ROUND(BKFL9_STR_RCK(AB704,X704),1))))</f>
        <v/>
      </c>
    </row>
    <row r="705" spans="1:50" x14ac:dyDescent="0.25">
      <c r="A705" s="82" t="str">
        <f>IF(Input!A705="","",Input!A705)</f>
        <v/>
      </c>
      <c r="B705" s="82" t="str">
        <f>IF(Input!B705="","",Input!B705)</f>
        <v/>
      </c>
      <c r="C705" s="82" t="str">
        <f>IF(Input!D705="","",Input!D705)</f>
        <v/>
      </c>
      <c r="D705" s="82" t="str">
        <f>IF(Input!E705="","",Input!E705)</f>
        <v/>
      </c>
      <c r="E705" s="82" t="str">
        <f>IF(Input!F705="","",Input!F705)</f>
        <v/>
      </c>
      <c r="F705" s="82" t="str">
        <f>IF(Input!G705="","",Input!G705)</f>
        <v/>
      </c>
      <c r="G705" s="83" t="str">
        <f>IF(Input!H705="","",Input!H705)</f>
        <v/>
      </c>
      <c r="H705" s="82" t="str">
        <f>IF(Input!I705="","",Input!I705)</f>
        <v/>
      </c>
      <c r="I705" s="82" t="str">
        <f>IF(Input!J705="","",Input!J705)</f>
        <v/>
      </c>
      <c r="J705" s="82" t="str">
        <f>IF(Input!K705="","",Input!K705)</f>
        <v/>
      </c>
      <c r="K705" s="82" t="str">
        <f>IF(Input!L705="","",Input!L705)</f>
        <v/>
      </c>
      <c r="L705" s="70" t="str">
        <f>IF(B705="","",IF(B705="Box",4,IF(AND(Project!$B$12&gt;0,ISNUMBER(Project!$B$12)),Project!$B$12,12)))</f>
        <v/>
      </c>
      <c r="M705" s="66" t="str">
        <f t="shared" si="70"/>
        <v/>
      </c>
      <c r="N705" s="66" t="str">
        <f t="shared" si="71"/>
        <v/>
      </c>
      <c r="O705" s="67" t="str" cm="1">
        <f t="array" ref="O705">IF(A705="","",ROUND(IF(B705="Circular",Circular(M705),IF(B705="Box",Box(M705,N705),Elliptical(M705,N705))),3))</f>
        <v/>
      </c>
      <c r="P705" s="66" t="str">
        <f t="shared" si="72"/>
        <v/>
      </c>
      <c r="Q705" s="66" t="str" cm="1">
        <f t="array" ref="Q705">IF(M705="","",ROUND(W(M705),2))</f>
        <v/>
      </c>
      <c r="R705" s="66" t="str" cm="1">
        <f t="array" ref="R705">IF(M705="","",ROUND(Wb(Q705,M705),2))</f>
        <v/>
      </c>
      <c r="S705" s="66" t="str" cm="1">
        <f t="array" ref="S705">IF(R705="","",ROUND(K(R705,N705,L705),2))</f>
        <v/>
      </c>
      <c r="T705" s="66" t="str" cm="1">
        <f t="array" ref="T705">IF(S705="","",ROUND(K_3(S705,P705,L705),2))</f>
        <v/>
      </c>
      <c r="U705" s="66" t="str" cm="1">
        <f t="array" ref="U705">IF(S705="","",ROUND(Wt(I705,S705,L705),2))</f>
        <v/>
      </c>
      <c r="V705" s="92" t="str" cm="1">
        <f t="array" ref="V705">IF(A705="","",MAX(ROUND(L_B2(K705,N705),2),0))</f>
        <v/>
      </c>
      <c r="W705" s="92" t="str" cm="1">
        <f t="array" ref="W705">IF(A705="","",MAX(ROUND(L_Tc(K705,I705,N705),2),0))</f>
        <v/>
      </c>
      <c r="X705" s="92" t="str" cm="1">
        <f t="array" ref="X705">IF(N705="","",ROUND(L_Vc(K705,P705,N705),2))</f>
        <v/>
      </c>
      <c r="Y705" s="92" t="str">
        <f t="shared" si="73"/>
        <v/>
      </c>
      <c r="Z705" s="92" t="str">
        <f t="shared" si="74"/>
        <v/>
      </c>
      <c r="AA705" s="92" t="str">
        <f t="shared" si="75"/>
        <v/>
      </c>
      <c r="AB705" s="76" t="str" cm="1">
        <f t="array" ref="AB705">IF(A705="","",AREA_F(IF(RIGHT(G705,4)="ment",P705,I705),R705))</f>
        <v/>
      </c>
      <c r="AC705" s="76" t="str" cm="1">
        <f t="array" ref="AC705">IF(A705="","",ROUND(AREA_BC(R705,S705,N705,O705),2))</f>
        <v/>
      </c>
      <c r="AD705" s="76" t="str">
        <f t="shared" si="76"/>
        <v/>
      </c>
      <c r="AE705" s="76" t="str" cm="1">
        <f t="array" ref="AE705">IF(A705="","",ROUND(AREA_CT(S705,U705,I705),2))</f>
        <v/>
      </c>
      <c r="AF705" s="76" t="str" cm="1">
        <f t="array" ref="AF705">IF(A705="","",ROUND(AREA_VT(T705,U705,I705,P705),2))</f>
        <v/>
      </c>
      <c r="AG705" s="96" t="str" cm="1">
        <f t="array" ref="AG705">IF(A705="","",IF(INDEX(Table_Methods!A:F,MATCH(G705,Table_Methods!B:B,0),1)&lt;&gt;"BKFL1","",MAX(0,ROUND(BKFL1_CEB(AC705,AE705,AH705,F705,F705,J705),1))))</f>
        <v/>
      </c>
      <c r="AH705" s="96" t="str" cm="1">
        <f t="array" ref="AH705">IF(A705="","",IF(INDEX(Table_Methods!A:F,MATCH(G705,Table_Methods!B:B,0),1)&lt;&gt;"BKFL1","",MAX(0,ROUND(BKFL1_STR_NRK(AC705,AE705,K705,V705,W705),1))))</f>
        <v/>
      </c>
      <c r="AI705" s="96" t="str" cm="1">
        <f t="array" ref="AI705">IF(A705="","",IF(INDEX(Table_Methods!A:F,MATCH(G705,Table_Methods!B:B,0),1)&lt;&gt;"BKFL1","",MAX(0,ROUND(BKFL1_STR_RCK(AB705,F705),1))))</f>
        <v/>
      </c>
      <c r="AJ705" s="96" t="str" cm="1">
        <f t="array" ref="AJ705">IF(A705="","",IF(INDEX(Table_Methods!A:F,MATCH(G705,Table_Methods!B:B,0),1)&lt;&gt;"BKFL2","",MAX(0,ROUND(BKFL2_CEB(AC705,AD705,AK705,F705,F705,J705),1))))</f>
        <v/>
      </c>
      <c r="AK705" s="96" t="str" cm="1">
        <f t="array" ref="AK705">IF(A705="","",IF(INDEX(Table_Methods!A:F,MATCH(G705,Table_Methods!B:B,0),1)&lt;&gt;"BKFL2","",MAX(0,ROUND(BKFL2_STR_NRK(AC705,AD705,K705,V705,X705),1))))</f>
        <v/>
      </c>
      <c r="AL705" s="96" t="str" cm="1">
        <f t="array" ref="AL705">IF(A705="","",IF(INDEX(Table_Methods!A:F,MATCH(G705,Table_Methods!B:B,0),1)&lt;&gt;"BKFL2","",MAX(0,ROUND(BKFL2_STR_RCK(AB705,F705),1))))</f>
        <v/>
      </c>
      <c r="AM705" s="96" t="str" cm="1">
        <f t="array" ref="AM705">IF(A705="","",IF(INDEX(Table_Methods!A:F,MATCH(G705,Table_Methods!B:B,0),1)&lt;&gt;"BKFL3","",MAX(0,ROUND(BKFL3_STR(AC705+AE705,K705),1))))</f>
        <v/>
      </c>
      <c r="AN705" s="96" t="str" cm="1">
        <f t="array" ref="AN705">IF(A705="","",IF(INDEX(Table_Methods!A:F,MATCH(G705,Table_Methods!B:B,0),1)&lt;&gt;"BKFL6","",MAX(0,ROUND(BKFL6_CEB(AC705,AE705,AO705,F705,F705,J705),1))))</f>
        <v/>
      </c>
      <c r="AO705" s="97" t="str" cm="1">
        <f t="array" ref="AO705">IF(A705="","",IF(INDEX(Table_Methods!A:F,MATCH(G705,Table_Methods!B:B,0),1)&lt;&gt;"BKFL6","",MAX(0,ROUND(BKFL6_STR_NRK(AC705,K705,V705),1))))</f>
        <v/>
      </c>
      <c r="AP705" s="96" t="str" cm="1">
        <f t="array" ref="AP705">IF(A705="","",IF(INDEX(Table_Methods!A:F,MATCH(G705,Table_Methods!B:B,0),1)&lt;&gt;"BKFL6","",MAX(0,ROUND(BKFL6_STR_RCK(AB705,F705),1))))</f>
        <v/>
      </c>
      <c r="AQ705" s="97" t="str" cm="1">
        <f t="array" ref="AQ705">IF(A705="","",IF(INDEX(Table_Methods!A:F,MATCH(G705,Table_Methods!B:B,0),1)&lt;&gt;"BKFL7","",MAX(0,ROUND(BKFL7_CEB(AC705,AD705,AR705,F705,F705,J705),1))))</f>
        <v/>
      </c>
      <c r="AR705" s="96" t="str" cm="1">
        <f t="array" ref="AR705">IF(A705="","",IF(INDEX(Table_Methods!A:F,MATCH(G705,Table_Methods!B:B,0),1)&lt;&gt;"BKFL7","",MAX(0,ROUND(BKFL7_STR_NRK(AC705,K705,V705),1))))</f>
        <v/>
      </c>
      <c r="AS705" s="96" t="str" cm="1">
        <f t="array" ref="AS705">IF(A705="","",IF(INDEX(Table_Methods!A:F,MATCH(G705,Table_Methods!B:B,0),1)&lt;&gt;"BKFL7","",MAX(0,ROUND(BKFL7_STR_RCK(AB705,F705),1))))</f>
        <v/>
      </c>
      <c r="AT705" s="97" t="str" cm="1">
        <f t="array" ref="AT705">IF(A705="","",IF(INDEX(Table_Methods!A:F,MATCH(G705,Table_Methods!B:B,0),1)&lt;&gt;"BKFL8","",MAX(0,ROUND(BKFL8_CEB(AF705,Z705,AA705),1))))</f>
        <v/>
      </c>
      <c r="AU705" s="96" t="str" cm="1">
        <f t="array" ref="AU705">IF(A705="","",IF(INDEX(Table_Methods!A:F,MATCH(G705,Table_Methods!B:B,0),1)&lt;&gt;"BKFL8","",MAX(0,ROUND(BKFL8_STR_NRK(AC705,AD705,X705,Y705,Z705),1))))</f>
        <v/>
      </c>
      <c r="AV705" s="96" t="str" cm="1">
        <f t="array" ref="AV705">IF(A705="","",IF(INDEX(Table_Methods!A:F,MATCH(G705,Table_Methods!B:B,0),1)&lt;&gt;"BKFL8","",MAX(0,ROUND(BKFL8_STR_RCK(AB705,X705),1))))</f>
        <v/>
      </c>
      <c r="AW705" s="96" t="str" cm="1">
        <f t="array" ref="AW705">IF(A705="","",IF(INDEX(Table_Methods!A:F,MATCH(G705,Table_Methods!B:B,0),1)&lt;&gt;"BKFL9","",MAX(0,ROUND(BKFL9_STR_NRK(AC705,AD705,X705,Y705,Z705),1))))</f>
        <v/>
      </c>
      <c r="AX705" s="96" t="str" cm="1">
        <f t="array" ref="AX705">IF(A705="","",IF(INDEX(Table_Methods!A:F,MATCH(G705,Table_Methods!B:B,0),1)&lt;&gt;"BKFL9","",MAX(0,ROUND(BKFL9_STR_RCK(AB705,X705),1))))</f>
        <v/>
      </c>
    </row>
    <row r="706" spans="1:50" x14ac:dyDescent="0.25">
      <c r="A706" s="82" t="str">
        <f>IF(Input!A706="","",Input!A706)</f>
        <v/>
      </c>
      <c r="B706" s="82" t="str">
        <f>IF(Input!B706="","",Input!B706)</f>
        <v/>
      </c>
      <c r="C706" s="82" t="str">
        <f>IF(Input!D706="","",Input!D706)</f>
        <v/>
      </c>
      <c r="D706" s="82" t="str">
        <f>IF(Input!E706="","",Input!E706)</f>
        <v/>
      </c>
      <c r="E706" s="82" t="str">
        <f>IF(Input!F706="","",Input!F706)</f>
        <v/>
      </c>
      <c r="F706" s="82" t="str">
        <f>IF(Input!G706="","",Input!G706)</f>
        <v/>
      </c>
      <c r="G706" s="83" t="str">
        <f>IF(Input!H706="","",Input!H706)</f>
        <v/>
      </c>
      <c r="H706" s="82" t="str">
        <f>IF(Input!I706="","",Input!I706)</f>
        <v/>
      </c>
      <c r="I706" s="82" t="str">
        <f>IF(Input!J706="","",Input!J706)</f>
        <v/>
      </c>
      <c r="J706" s="82" t="str">
        <f>IF(Input!K706="","",Input!K706)</f>
        <v/>
      </c>
      <c r="K706" s="82" t="str">
        <f>IF(Input!L706="","",Input!L706)</f>
        <v/>
      </c>
      <c r="L706" s="70" t="str">
        <f>IF(B706="","",IF(B706="Box",4,IF(AND(Project!$B$12&gt;0,ISNUMBER(Project!$B$12)),Project!$B$12,12)))</f>
        <v/>
      </c>
      <c r="M706" s="66" t="str">
        <f t="shared" si="70"/>
        <v/>
      </c>
      <c r="N706" s="66" t="str">
        <f t="shared" si="71"/>
        <v/>
      </c>
      <c r="O706" s="67" t="str" cm="1">
        <f t="array" ref="O706">IF(A706="","",ROUND(IF(B706="Circular",Circular(M706),IF(B706="Box",Box(M706,N706),Elliptical(M706,N706))),3))</f>
        <v/>
      </c>
      <c r="P706" s="66" t="str">
        <f t="shared" si="72"/>
        <v/>
      </c>
      <c r="Q706" s="66" t="str" cm="1">
        <f t="array" ref="Q706">IF(M706="","",ROUND(W(M706),2))</f>
        <v/>
      </c>
      <c r="R706" s="66" t="str" cm="1">
        <f t="array" ref="R706">IF(M706="","",ROUND(Wb(Q706,M706),2))</f>
        <v/>
      </c>
      <c r="S706" s="66" t="str" cm="1">
        <f t="array" ref="S706">IF(R706="","",ROUND(K(R706,N706,L706),2))</f>
        <v/>
      </c>
      <c r="T706" s="66" t="str" cm="1">
        <f t="array" ref="T706">IF(S706="","",ROUND(K_3(S706,P706,L706),2))</f>
        <v/>
      </c>
      <c r="U706" s="66" t="str" cm="1">
        <f t="array" ref="U706">IF(S706="","",ROUND(Wt(I706,S706,L706),2))</f>
        <v/>
      </c>
      <c r="V706" s="92" t="str" cm="1">
        <f t="array" ref="V706">IF(A706="","",MAX(ROUND(L_B2(K706,N706),2),0))</f>
        <v/>
      </c>
      <c r="W706" s="92" t="str" cm="1">
        <f t="array" ref="W706">IF(A706="","",MAX(ROUND(L_Tc(K706,I706,N706),2),0))</f>
        <v/>
      </c>
      <c r="X706" s="92" t="str" cm="1">
        <f t="array" ref="X706">IF(N706="","",ROUND(L_Vc(K706,P706,N706),2))</f>
        <v/>
      </c>
      <c r="Y706" s="92" t="str">
        <f t="shared" si="73"/>
        <v/>
      </c>
      <c r="Z706" s="92" t="str">
        <f t="shared" si="74"/>
        <v/>
      </c>
      <c r="AA706" s="92" t="str">
        <f t="shared" si="75"/>
        <v/>
      </c>
      <c r="AB706" s="76" t="str" cm="1">
        <f t="array" ref="AB706">IF(A706="","",AREA_F(IF(RIGHT(G706,4)="ment",P706,I706),R706))</f>
        <v/>
      </c>
      <c r="AC706" s="76" t="str" cm="1">
        <f t="array" ref="AC706">IF(A706="","",ROUND(AREA_BC(R706,S706,N706,O706),2))</f>
        <v/>
      </c>
      <c r="AD706" s="76" t="str">
        <f t="shared" si="76"/>
        <v/>
      </c>
      <c r="AE706" s="76" t="str" cm="1">
        <f t="array" ref="AE706">IF(A706="","",ROUND(AREA_CT(S706,U706,I706),2))</f>
        <v/>
      </c>
      <c r="AF706" s="76" t="str" cm="1">
        <f t="array" ref="AF706">IF(A706="","",ROUND(AREA_VT(T706,U706,I706,P706),2))</f>
        <v/>
      </c>
      <c r="AG706" s="96" t="str" cm="1">
        <f t="array" ref="AG706">IF(A706="","",IF(INDEX(Table_Methods!A:F,MATCH(G706,Table_Methods!B:B,0),1)&lt;&gt;"BKFL1","",MAX(0,ROUND(BKFL1_CEB(AC706,AE706,AH706,F706,F706,J706),1))))</f>
        <v/>
      </c>
      <c r="AH706" s="96" t="str" cm="1">
        <f t="array" ref="AH706">IF(A706="","",IF(INDEX(Table_Methods!A:F,MATCH(G706,Table_Methods!B:B,0),1)&lt;&gt;"BKFL1","",MAX(0,ROUND(BKFL1_STR_NRK(AC706,AE706,K706,V706,W706),1))))</f>
        <v/>
      </c>
      <c r="AI706" s="96" t="str" cm="1">
        <f t="array" ref="AI706">IF(A706="","",IF(INDEX(Table_Methods!A:F,MATCH(G706,Table_Methods!B:B,0),1)&lt;&gt;"BKFL1","",MAX(0,ROUND(BKFL1_STR_RCK(AB706,F706),1))))</f>
        <v/>
      </c>
      <c r="AJ706" s="96" t="str" cm="1">
        <f t="array" ref="AJ706">IF(A706="","",IF(INDEX(Table_Methods!A:F,MATCH(G706,Table_Methods!B:B,0),1)&lt;&gt;"BKFL2","",MAX(0,ROUND(BKFL2_CEB(AC706,AD706,AK706,F706,F706,J706),1))))</f>
        <v/>
      </c>
      <c r="AK706" s="96" t="str" cm="1">
        <f t="array" ref="AK706">IF(A706="","",IF(INDEX(Table_Methods!A:F,MATCH(G706,Table_Methods!B:B,0),1)&lt;&gt;"BKFL2","",MAX(0,ROUND(BKFL2_STR_NRK(AC706,AD706,K706,V706,X706),1))))</f>
        <v/>
      </c>
      <c r="AL706" s="96" t="str" cm="1">
        <f t="array" ref="AL706">IF(A706="","",IF(INDEX(Table_Methods!A:F,MATCH(G706,Table_Methods!B:B,0),1)&lt;&gt;"BKFL2","",MAX(0,ROUND(BKFL2_STR_RCK(AB706,F706),1))))</f>
        <v/>
      </c>
      <c r="AM706" s="96" t="str" cm="1">
        <f t="array" ref="AM706">IF(A706="","",IF(INDEX(Table_Methods!A:F,MATCH(G706,Table_Methods!B:B,0),1)&lt;&gt;"BKFL3","",MAX(0,ROUND(BKFL3_STR(AC706+AE706,K706),1))))</f>
        <v/>
      </c>
      <c r="AN706" s="96" t="str" cm="1">
        <f t="array" ref="AN706">IF(A706="","",IF(INDEX(Table_Methods!A:F,MATCH(G706,Table_Methods!B:B,0),1)&lt;&gt;"BKFL6","",MAX(0,ROUND(BKFL6_CEB(AC706,AE706,AO706,F706,F706,J706),1))))</f>
        <v/>
      </c>
      <c r="AO706" s="97" t="str" cm="1">
        <f t="array" ref="AO706">IF(A706="","",IF(INDEX(Table_Methods!A:F,MATCH(G706,Table_Methods!B:B,0),1)&lt;&gt;"BKFL6","",MAX(0,ROUND(BKFL6_STR_NRK(AC706,K706,V706),1))))</f>
        <v/>
      </c>
      <c r="AP706" s="96" t="str" cm="1">
        <f t="array" ref="AP706">IF(A706="","",IF(INDEX(Table_Methods!A:F,MATCH(G706,Table_Methods!B:B,0),1)&lt;&gt;"BKFL6","",MAX(0,ROUND(BKFL6_STR_RCK(AB706,F706),1))))</f>
        <v/>
      </c>
      <c r="AQ706" s="97" t="str" cm="1">
        <f t="array" ref="AQ706">IF(A706="","",IF(INDEX(Table_Methods!A:F,MATCH(G706,Table_Methods!B:B,0),1)&lt;&gt;"BKFL7","",MAX(0,ROUND(BKFL7_CEB(AC706,AD706,AR706,F706,F706,J706),1))))</f>
        <v/>
      </c>
      <c r="AR706" s="96" t="str" cm="1">
        <f t="array" ref="AR706">IF(A706="","",IF(INDEX(Table_Methods!A:F,MATCH(G706,Table_Methods!B:B,0),1)&lt;&gt;"BKFL7","",MAX(0,ROUND(BKFL7_STR_NRK(AC706,K706,V706),1))))</f>
        <v/>
      </c>
      <c r="AS706" s="96" t="str" cm="1">
        <f t="array" ref="AS706">IF(A706="","",IF(INDEX(Table_Methods!A:F,MATCH(G706,Table_Methods!B:B,0),1)&lt;&gt;"BKFL7","",MAX(0,ROUND(BKFL7_STR_RCK(AB706,F706),1))))</f>
        <v/>
      </c>
      <c r="AT706" s="97" t="str" cm="1">
        <f t="array" ref="AT706">IF(A706="","",IF(INDEX(Table_Methods!A:F,MATCH(G706,Table_Methods!B:B,0),1)&lt;&gt;"BKFL8","",MAX(0,ROUND(BKFL8_CEB(AF706,Z706,AA706),1))))</f>
        <v/>
      </c>
      <c r="AU706" s="96" t="str" cm="1">
        <f t="array" ref="AU706">IF(A706="","",IF(INDEX(Table_Methods!A:F,MATCH(G706,Table_Methods!B:B,0),1)&lt;&gt;"BKFL8","",MAX(0,ROUND(BKFL8_STR_NRK(AC706,AD706,X706,Y706,Z706),1))))</f>
        <v/>
      </c>
      <c r="AV706" s="96" t="str" cm="1">
        <f t="array" ref="AV706">IF(A706="","",IF(INDEX(Table_Methods!A:F,MATCH(G706,Table_Methods!B:B,0),1)&lt;&gt;"BKFL8","",MAX(0,ROUND(BKFL8_STR_RCK(AB706,X706),1))))</f>
        <v/>
      </c>
      <c r="AW706" s="96" t="str" cm="1">
        <f t="array" ref="AW706">IF(A706="","",IF(INDEX(Table_Methods!A:F,MATCH(G706,Table_Methods!B:B,0),1)&lt;&gt;"BKFL9","",MAX(0,ROUND(BKFL9_STR_NRK(AC706,AD706,X706,Y706,Z706),1))))</f>
        <v/>
      </c>
      <c r="AX706" s="96" t="str" cm="1">
        <f t="array" ref="AX706">IF(A706="","",IF(INDEX(Table_Methods!A:F,MATCH(G706,Table_Methods!B:B,0),1)&lt;&gt;"BKFL9","",MAX(0,ROUND(BKFL9_STR_RCK(AB706,X706),1))))</f>
        <v/>
      </c>
    </row>
    <row r="707" spans="1:50" x14ac:dyDescent="0.25">
      <c r="A707" s="82" t="str">
        <f>IF(Input!A707="","",Input!A707)</f>
        <v/>
      </c>
      <c r="B707" s="82" t="str">
        <f>IF(Input!B707="","",Input!B707)</f>
        <v/>
      </c>
      <c r="C707" s="82" t="str">
        <f>IF(Input!D707="","",Input!D707)</f>
        <v/>
      </c>
      <c r="D707" s="82" t="str">
        <f>IF(Input!E707="","",Input!E707)</f>
        <v/>
      </c>
      <c r="E707" s="82" t="str">
        <f>IF(Input!F707="","",Input!F707)</f>
        <v/>
      </c>
      <c r="F707" s="82" t="str">
        <f>IF(Input!G707="","",Input!G707)</f>
        <v/>
      </c>
      <c r="G707" s="83" t="str">
        <f>IF(Input!H707="","",Input!H707)</f>
        <v/>
      </c>
      <c r="H707" s="82" t="str">
        <f>IF(Input!I707="","",Input!I707)</f>
        <v/>
      </c>
      <c r="I707" s="82" t="str">
        <f>IF(Input!J707="","",Input!J707)</f>
        <v/>
      </c>
      <c r="J707" s="82" t="str">
        <f>IF(Input!K707="","",Input!K707)</f>
        <v/>
      </c>
      <c r="K707" s="82" t="str">
        <f>IF(Input!L707="","",Input!L707)</f>
        <v/>
      </c>
      <c r="L707" s="70" t="str">
        <f>IF(B707="","",IF(B707="Box",4,IF(AND(Project!$B$12&gt;0,ISNUMBER(Project!$B$12)),Project!$B$12,12)))</f>
        <v/>
      </c>
      <c r="M707" s="66" t="str">
        <f t="shared" ref="M707:M770" si="77">IF(C707="","",ROUND((C707+E707*2)/12,2))</f>
        <v/>
      </c>
      <c r="N707" s="66" t="str">
        <f t="shared" ref="N707:N770" si="78">IF(D707="","",ROUND((D707+E707*2)/12,2))</f>
        <v/>
      </c>
      <c r="O707" s="67" t="str" cm="1">
        <f t="array" ref="O707">IF(A707="","",ROUND(IF(B707="Circular",Circular(M707),IF(B707="Box",Box(M707,N707),Elliptical(M707,N707))),3))</f>
        <v/>
      </c>
      <c r="P707" s="66" t="str">
        <f t="shared" ref="P707:P770" si="79">IF(C707="","",IF(M707&lt;=1.5,1,1.5))</f>
        <v/>
      </c>
      <c r="Q707" s="66" t="str" cm="1">
        <f t="array" ref="Q707">IF(M707="","",ROUND(W(M707),2))</f>
        <v/>
      </c>
      <c r="R707" s="66" t="str" cm="1">
        <f t="array" ref="R707">IF(M707="","",ROUND(Wb(Q707,M707),2))</f>
        <v/>
      </c>
      <c r="S707" s="66" t="str" cm="1">
        <f t="array" ref="S707">IF(R707="","",ROUND(K(R707,N707,L707),2))</f>
        <v/>
      </c>
      <c r="T707" s="66" t="str" cm="1">
        <f t="array" ref="T707">IF(S707="","",ROUND(K_3(S707,P707,L707),2))</f>
        <v/>
      </c>
      <c r="U707" s="66" t="str" cm="1">
        <f t="array" ref="U707">IF(S707="","",ROUND(Wt(I707,S707,L707),2))</f>
        <v/>
      </c>
      <c r="V707" s="92" t="str" cm="1">
        <f t="array" ref="V707">IF(A707="","",MAX(ROUND(L_B2(K707,N707),2),0))</f>
        <v/>
      </c>
      <c r="W707" s="92" t="str" cm="1">
        <f t="array" ref="W707">IF(A707="","",MAX(ROUND(L_Tc(K707,I707,N707),2),0))</f>
        <v/>
      </c>
      <c r="X707" s="92" t="str" cm="1">
        <f t="array" ref="X707">IF(N707="","",ROUND(L_Vc(K707,P707,N707),2))</f>
        <v/>
      </c>
      <c r="Y707" s="92" t="str">
        <f t="shared" ref="Y707:Y770" si="80">IF(N707="","",ROUND(K707-4*P707,2))</f>
        <v/>
      </c>
      <c r="Z707" s="92" t="str">
        <f t="shared" ref="Z707:Z770" si="81">IF(P707="","",ROUND(K707,2))</f>
        <v/>
      </c>
      <c r="AA707" s="92" t="str">
        <f t="shared" ref="AA707:AA770" si="82">IF(I707="","",ROUND(Y707+4*I707,2))</f>
        <v/>
      </c>
      <c r="AB707" s="76" t="str" cm="1">
        <f t="array" ref="AB707">IF(A707="","",AREA_F(IF(RIGHT(G707,4)="ment",P707,I707),R707))</f>
        <v/>
      </c>
      <c r="AC707" s="76" t="str" cm="1">
        <f t="array" ref="AC707">IF(A707="","",ROUND(AREA_BC(R707,S707,N707,O707),2))</f>
        <v/>
      </c>
      <c r="AD707" s="76" t="str">
        <f t="shared" ref="AD707:AD770" si="83">IF(A707="","",ROUND((S707+T707)/2*P707,2))</f>
        <v/>
      </c>
      <c r="AE707" s="76" t="str" cm="1">
        <f t="array" ref="AE707">IF(A707="","",ROUND(AREA_CT(S707,U707,I707),2))</f>
        <v/>
      </c>
      <c r="AF707" s="76" t="str" cm="1">
        <f t="array" ref="AF707">IF(A707="","",ROUND(AREA_VT(T707,U707,I707,P707),2))</f>
        <v/>
      </c>
      <c r="AG707" s="96" t="str" cm="1">
        <f t="array" ref="AG707">IF(A707="","",IF(INDEX(Table_Methods!A:F,MATCH(G707,Table_Methods!B:B,0),1)&lt;&gt;"BKFL1","",MAX(0,ROUND(BKFL1_CEB(AC707,AE707,AH707,F707,F707,J707),1))))</f>
        <v/>
      </c>
      <c r="AH707" s="96" t="str" cm="1">
        <f t="array" ref="AH707">IF(A707="","",IF(INDEX(Table_Methods!A:F,MATCH(G707,Table_Methods!B:B,0),1)&lt;&gt;"BKFL1","",MAX(0,ROUND(BKFL1_STR_NRK(AC707,AE707,K707,V707,W707),1))))</f>
        <v/>
      </c>
      <c r="AI707" s="96" t="str" cm="1">
        <f t="array" ref="AI707">IF(A707="","",IF(INDEX(Table_Methods!A:F,MATCH(G707,Table_Methods!B:B,0),1)&lt;&gt;"BKFL1","",MAX(0,ROUND(BKFL1_STR_RCK(AB707,F707),1))))</f>
        <v/>
      </c>
      <c r="AJ707" s="96" t="str" cm="1">
        <f t="array" ref="AJ707">IF(A707="","",IF(INDEX(Table_Methods!A:F,MATCH(G707,Table_Methods!B:B,0),1)&lt;&gt;"BKFL2","",MAX(0,ROUND(BKFL2_CEB(AC707,AD707,AK707,F707,F707,J707),1))))</f>
        <v/>
      </c>
      <c r="AK707" s="96" t="str" cm="1">
        <f t="array" ref="AK707">IF(A707="","",IF(INDEX(Table_Methods!A:F,MATCH(G707,Table_Methods!B:B,0),1)&lt;&gt;"BKFL2","",MAX(0,ROUND(BKFL2_STR_NRK(AC707,AD707,K707,V707,X707),1))))</f>
        <v/>
      </c>
      <c r="AL707" s="96" t="str" cm="1">
        <f t="array" ref="AL707">IF(A707="","",IF(INDEX(Table_Methods!A:F,MATCH(G707,Table_Methods!B:B,0),1)&lt;&gt;"BKFL2","",MAX(0,ROUND(BKFL2_STR_RCK(AB707,F707),1))))</f>
        <v/>
      </c>
      <c r="AM707" s="96" t="str" cm="1">
        <f t="array" ref="AM707">IF(A707="","",IF(INDEX(Table_Methods!A:F,MATCH(G707,Table_Methods!B:B,0),1)&lt;&gt;"BKFL3","",MAX(0,ROUND(BKFL3_STR(AC707+AE707,K707),1))))</f>
        <v/>
      </c>
      <c r="AN707" s="96" t="str" cm="1">
        <f t="array" ref="AN707">IF(A707="","",IF(INDEX(Table_Methods!A:F,MATCH(G707,Table_Methods!B:B,0),1)&lt;&gt;"BKFL6","",MAX(0,ROUND(BKFL6_CEB(AC707,AE707,AO707,F707,F707,J707),1))))</f>
        <v/>
      </c>
      <c r="AO707" s="97" t="str" cm="1">
        <f t="array" ref="AO707">IF(A707="","",IF(INDEX(Table_Methods!A:F,MATCH(G707,Table_Methods!B:B,0),1)&lt;&gt;"BKFL6","",MAX(0,ROUND(BKFL6_STR_NRK(AC707,K707,V707),1))))</f>
        <v/>
      </c>
      <c r="AP707" s="96" t="str" cm="1">
        <f t="array" ref="AP707">IF(A707="","",IF(INDEX(Table_Methods!A:F,MATCH(G707,Table_Methods!B:B,0),1)&lt;&gt;"BKFL6","",MAX(0,ROUND(BKFL6_STR_RCK(AB707,F707),1))))</f>
        <v/>
      </c>
      <c r="AQ707" s="97" t="str" cm="1">
        <f t="array" ref="AQ707">IF(A707="","",IF(INDEX(Table_Methods!A:F,MATCH(G707,Table_Methods!B:B,0),1)&lt;&gt;"BKFL7","",MAX(0,ROUND(BKFL7_CEB(AC707,AD707,AR707,F707,F707,J707),1))))</f>
        <v/>
      </c>
      <c r="AR707" s="96" t="str" cm="1">
        <f t="array" ref="AR707">IF(A707="","",IF(INDEX(Table_Methods!A:F,MATCH(G707,Table_Methods!B:B,0),1)&lt;&gt;"BKFL7","",MAX(0,ROUND(BKFL7_STR_NRK(AC707,K707,V707),1))))</f>
        <v/>
      </c>
      <c r="AS707" s="96" t="str" cm="1">
        <f t="array" ref="AS707">IF(A707="","",IF(INDEX(Table_Methods!A:F,MATCH(G707,Table_Methods!B:B,0),1)&lt;&gt;"BKFL7","",MAX(0,ROUND(BKFL7_STR_RCK(AB707,F707),1))))</f>
        <v/>
      </c>
      <c r="AT707" s="97" t="str" cm="1">
        <f t="array" ref="AT707">IF(A707="","",IF(INDEX(Table_Methods!A:F,MATCH(G707,Table_Methods!B:B,0),1)&lt;&gt;"BKFL8","",MAX(0,ROUND(BKFL8_CEB(AF707,Z707,AA707),1))))</f>
        <v/>
      </c>
      <c r="AU707" s="96" t="str" cm="1">
        <f t="array" ref="AU707">IF(A707="","",IF(INDEX(Table_Methods!A:F,MATCH(G707,Table_Methods!B:B,0),1)&lt;&gt;"BKFL8","",MAX(0,ROUND(BKFL8_STR_NRK(AC707,AD707,X707,Y707,Z707),1))))</f>
        <v/>
      </c>
      <c r="AV707" s="96" t="str" cm="1">
        <f t="array" ref="AV707">IF(A707="","",IF(INDEX(Table_Methods!A:F,MATCH(G707,Table_Methods!B:B,0),1)&lt;&gt;"BKFL8","",MAX(0,ROUND(BKFL8_STR_RCK(AB707,X707),1))))</f>
        <v/>
      </c>
      <c r="AW707" s="96" t="str" cm="1">
        <f t="array" ref="AW707">IF(A707="","",IF(INDEX(Table_Methods!A:F,MATCH(G707,Table_Methods!B:B,0),1)&lt;&gt;"BKFL9","",MAX(0,ROUND(BKFL9_STR_NRK(AC707,AD707,X707,Y707,Z707),1))))</f>
        <v/>
      </c>
      <c r="AX707" s="96" t="str" cm="1">
        <f t="array" ref="AX707">IF(A707="","",IF(INDEX(Table_Methods!A:F,MATCH(G707,Table_Methods!B:B,0),1)&lt;&gt;"BKFL9","",MAX(0,ROUND(BKFL9_STR_RCK(AB707,X707),1))))</f>
        <v/>
      </c>
    </row>
    <row r="708" spans="1:50" x14ac:dyDescent="0.25">
      <c r="A708" s="82" t="str">
        <f>IF(Input!A708="","",Input!A708)</f>
        <v/>
      </c>
      <c r="B708" s="82" t="str">
        <f>IF(Input!B708="","",Input!B708)</f>
        <v/>
      </c>
      <c r="C708" s="82" t="str">
        <f>IF(Input!D708="","",Input!D708)</f>
        <v/>
      </c>
      <c r="D708" s="82" t="str">
        <f>IF(Input!E708="","",Input!E708)</f>
        <v/>
      </c>
      <c r="E708" s="82" t="str">
        <f>IF(Input!F708="","",Input!F708)</f>
        <v/>
      </c>
      <c r="F708" s="82" t="str">
        <f>IF(Input!G708="","",Input!G708)</f>
        <v/>
      </c>
      <c r="G708" s="83" t="str">
        <f>IF(Input!H708="","",Input!H708)</f>
        <v/>
      </c>
      <c r="H708" s="82" t="str">
        <f>IF(Input!I708="","",Input!I708)</f>
        <v/>
      </c>
      <c r="I708" s="82" t="str">
        <f>IF(Input!J708="","",Input!J708)</f>
        <v/>
      </c>
      <c r="J708" s="82" t="str">
        <f>IF(Input!K708="","",Input!K708)</f>
        <v/>
      </c>
      <c r="K708" s="82" t="str">
        <f>IF(Input!L708="","",Input!L708)</f>
        <v/>
      </c>
      <c r="L708" s="70" t="str">
        <f>IF(B708="","",IF(B708="Box",4,IF(AND(Project!$B$12&gt;0,ISNUMBER(Project!$B$12)),Project!$B$12,12)))</f>
        <v/>
      </c>
      <c r="M708" s="66" t="str">
        <f t="shared" si="77"/>
        <v/>
      </c>
      <c r="N708" s="66" t="str">
        <f t="shared" si="78"/>
        <v/>
      </c>
      <c r="O708" s="67" t="str" cm="1">
        <f t="array" ref="O708">IF(A708="","",ROUND(IF(B708="Circular",Circular(M708),IF(B708="Box",Box(M708,N708),Elliptical(M708,N708))),3))</f>
        <v/>
      </c>
      <c r="P708" s="66" t="str">
        <f t="shared" si="79"/>
        <v/>
      </c>
      <c r="Q708" s="66" t="str" cm="1">
        <f t="array" ref="Q708">IF(M708="","",ROUND(W(M708),2))</f>
        <v/>
      </c>
      <c r="R708" s="66" t="str" cm="1">
        <f t="array" ref="R708">IF(M708="","",ROUND(Wb(Q708,M708),2))</f>
        <v/>
      </c>
      <c r="S708" s="66" t="str" cm="1">
        <f t="array" ref="S708">IF(R708="","",ROUND(K(R708,N708,L708),2))</f>
        <v/>
      </c>
      <c r="T708" s="66" t="str" cm="1">
        <f t="array" ref="T708">IF(S708="","",ROUND(K_3(S708,P708,L708),2))</f>
        <v/>
      </c>
      <c r="U708" s="66" t="str" cm="1">
        <f t="array" ref="U708">IF(S708="","",ROUND(Wt(I708,S708,L708),2))</f>
        <v/>
      </c>
      <c r="V708" s="92" t="str" cm="1">
        <f t="array" ref="V708">IF(A708="","",MAX(ROUND(L_B2(K708,N708),2),0))</f>
        <v/>
      </c>
      <c r="W708" s="92" t="str" cm="1">
        <f t="array" ref="W708">IF(A708="","",MAX(ROUND(L_Tc(K708,I708,N708),2),0))</f>
        <v/>
      </c>
      <c r="X708" s="92" t="str" cm="1">
        <f t="array" ref="X708">IF(N708="","",ROUND(L_Vc(K708,P708,N708),2))</f>
        <v/>
      </c>
      <c r="Y708" s="92" t="str">
        <f t="shared" si="80"/>
        <v/>
      </c>
      <c r="Z708" s="92" t="str">
        <f t="shared" si="81"/>
        <v/>
      </c>
      <c r="AA708" s="92" t="str">
        <f t="shared" si="82"/>
        <v/>
      </c>
      <c r="AB708" s="76" t="str" cm="1">
        <f t="array" ref="AB708">IF(A708="","",AREA_F(IF(RIGHT(G708,4)="ment",P708,I708),R708))</f>
        <v/>
      </c>
      <c r="AC708" s="76" t="str" cm="1">
        <f t="array" ref="AC708">IF(A708="","",ROUND(AREA_BC(R708,S708,N708,O708),2))</f>
        <v/>
      </c>
      <c r="AD708" s="76" t="str">
        <f t="shared" si="83"/>
        <v/>
      </c>
      <c r="AE708" s="76" t="str" cm="1">
        <f t="array" ref="AE708">IF(A708="","",ROUND(AREA_CT(S708,U708,I708),2))</f>
        <v/>
      </c>
      <c r="AF708" s="76" t="str" cm="1">
        <f t="array" ref="AF708">IF(A708="","",ROUND(AREA_VT(T708,U708,I708,P708),2))</f>
        <v/>
      </c>
      <c r="AG708" s="96" t="str" cm="1">
        <f t="array" ref="AG708">IF(A708="","",IF(INDEX(Table_Methods!A:F,MATCH(G708,Table_Methods!B:B,0),1)&lt;&gt;"BKFL1","",MAX(0,ROUND(BKFL1_CEB(AC708,AE708,AH708,F708,F708,J708),1))))</f>
        <v/>
      </c>
      <c r="AH708" s="96" t="str" cm="1">
        <f t="array" ref="AH708">IF(A708="","",IF(INDEX(Table_Methods!A:F,MATCH(G708,Table_Methods!B:B,0),1)&lt;&gt;"BKFL1","",MAX(0,ROUND(BKFL1_STR_NRK(AC708,AE708,K708,V708,W708),1))))</f>
        <v/>
      </c>
      <c r="AI708" s="96" t="str" cm="1">
        <f t="array" ref="AI708">IF(A708="","",IF(INDEX(Table_Methods!A:F,MATCH(G708,Table_Methods!B:B,0),1)&lt;&gt;"BKFL1","",MAX(0,ROUND(BKFL1_STR_RCK(AB708,F708),1))))</f>
        <v/>
      </c>
      <c r="AJ708" s="96" t="str" cm="1">
        <f t="array" ref="AJ708">IF(A708="","",IF(INDEX(Table_Methods!A:F,MATCH(G708,Table_Methods!B:B,0),1)&lt;&gt;"BKFL2","",MAX(0,ROUND(BKFL2_CEB(AC708,AD708,AK708,F708,F708,J708),1))))</f>
        <v/>
      </c>
      <c r="AK708" s="96" t="str" cm="1">
        <f t="array" ref="AK708">IF(A708="","",IF(INDEX(Table_Methods!A:F,MATCH(G708,Table_Methods!B:B,0),1)&lt;&gt;"BKFL2","",MAX(0,ROUND(BKFL2_STR_NRK(AC708,AD708,K708,V708,X708),1))))</f>
        <v/>
      </c>
      <c r="AL708" s="96" t="str" cm="1">
        <f t="array" ref="AL708">IF(A708="","",IF(INDEX(Table_Methods!A:F,MATCH(G708,Table_Methods!B:B,0),1)&lt;&gt;"BKFL2","",MAX(0,ROUND(BKFL2_STR_RCK(AB708,F708),1))))</f>
        <v/>
      </c>
      <c r="AM708" s="96" t="str" cm="1">
        <f t="array" ref="AM708">IF(A708="","",IF(INDEX(Table_Methods!A:F,MATCH(G708,Table_Methods!B:B,0),1)&lt;&gt;"BKFL3","",MAX(0,ROUND(BKFL3_STR(AC708+AE708,K708),1))))</f>
        <v/>
      </c>
      <c r="AN708" s="96" t="str" cm="1">
        <f t="array" ref="AN708">IF(A708="","",IF(INDEX(Table_Methods!A:F,MATCH(G708,Table_Methods!B:B,0),1)&lt;&gt;"BKFL6","",MAX(0,ROUND(BKFL6_CEB(AC708,AE708,AO708,F708,F708,J708),1))))</f>
        <v/>
      </c>
      <c r="AO708" s="97" t="str" cm="1">
        <f t="array" ref="AO708">IF(A708="","",IF(INDEX(Table_Methods!A:F,MATCH(G708,Table_Methods!B:B,0),1)&lt;&gt;"BKFL6","",MAX(0,ROUND(BKFL6_STR_NRK(AC708,K708,V708),1))))</f>
        <v/>
      </c>
      <c r="AP708" s="96" t="str" cm="1">
        <f t="array" ref="AP708">IF(A708="","",IF(INDEX(Table_Methods!A:F,MATCH(G708,Table_Methods!B:B,0),1)&lt;&gt;"BKFL6","",MAX(0,ROUND(BKFL6_STR_RCK(AB708,F708),1))))</f>
        <v/>
      </c>
      <c r="AQ708" s="97" t="str" cm="1">
        <f t="array" ref="AQ708">IF(A708="","",IF(INDEX(Table_Methods!A:F,MATCH(G708,Table_Methods!B:B,0),1)&lt;&gt;"BKFL7","",MAX(0,ROUND(BKFL7_CEB(AC708,AD708,AR708,F708,F708,J708),1))))</f>
        <v/>
      </c>
      <c r="AR708" s="96" t="str" cm="1">
        <f t="array" ref="AR708">IF(A708="","",IF(INDEX(Table_Methods!A:F,MATCH(G708,Table_Methods!B:B,0),1)&lt;&gt;"BKFL7","",MAX(0,ROUND(BKFL7_STR_NRK(AC708,K708,V708),1))))</f>
        <v/>
      </c>
      <c r="AS708" s="96" t="str" cm="1">
        <f t="array" ref="AS708">IF(A708="","",IF(INDEX(Table_Methods!A:F,MATCH(G708,Table_Methods!B:B,0),1)&lt;&gt;"BKFL7","",MAX(0,ROUND(BKFL7_STR_RCK(AB708,F708),1))))</f>
        <v/>
      </c>
      <c r="AT708" s="97" t="str" cm="1">
        <f t="array" ref="AT708">IF(A708="","",IF(INDEX(Table_Methods!A:F,MATCH(G708,Table_Methods!B:B,0),1)&lt;&gt;"BKFL8","",MAX(0,ROUND(BKFL8_CEB(AF708,Z708,AA708),1))))</f>
        <v/>
      </c>
      <c r="AU708" s="96" t="str" cm="1">
        <f t="array" ref="AU708">IF(A708="","",IF(INDEX(Table_Methods!A:F,MATCH(G708,Table_Methods!B:B,0),1)&lt;&gt;"BKFL8","",MAX(0,ROUND(BKFL8_STR_NRK(AC708,AD708,X708,Y708,Z708),1))))</f>
        <v/>
      </c>
      <c r="AV708" s="96" t="str" cm="1">
        <f t="array" ref="AV708">IF(A708="","",IF(INDEX(Table_Methods!A:F,MATCH(G708,Table_Methods!B:B,0),1)&lt;&gt;"BKFL8","",MAX(0,ROUND(BKFL8_STR_RCK(AB708,X708),1))))</f>
        <v/>
      </c>
      <c r="AW708" s="96" t="str" cm="1">
        <f t="array" ref="AW708">IF(A708="","",IF(INDEX(Table_Methods!A:F,MATCH(G708,Table_Methods!B:B,0),1)&lt;&gt;"BKFL9","",MAX(0,ROUND(BKFL9_STR_NRK(AC708,AD708,X708,Y708,Z708),1))))</f>
        <v/>
      </c>
      <c r="AX708" s="96" t="str" cm="1">
        <f t="array" ref="AX708">IF(A708="","",IF(INDEX(Table_Methods!A:F,MATCH(G708,Table_Methods!B:B,0),1)&lt;&gt;"BKFL9","",MAX(0,ROUND(BKFL9_STR_RCK(AB708,X708),1))))</f>
        <v/>
      </c>
    </row>
    <row r="709" spans="1:50" x14ac:dyDescent="0.25">
      <c r="A709" s="82" t="str">
        <f>IF(Input!A709="","",Input!A709)</f>
        <v/>
      </c>
      <c r="B709" s="82" t="str">
        <f>IF(Input!B709="","",Input!B709)</f>
        <v/>
      </c>
      <c r="C709" s="82" t="str">
        <f>IF(Input!D709="","",Input!D709)</f>
        <v/>
      </c>
      <c r="D709" s="82" t="str">
        <f>IF(Input!E709="","",Input!E709)</f>
        <v/>
      </c>
      <c r="E709" s="82" t="str">
        <f>IF(Input!F709="","",Input!F709)</f>
        <v/>
      </c>
      <c r="F709" s="82" t="str">
        <f>IF(Input!G709="","",Input!G709)</f>
        <v/>
      </c>
      <c r="G709" s="83" t="str">
        <f>IF(Input!H709="","",Input!H709)</f>
        <v/>
      </c>
      <c r="H709" s="82" t="str">
        <f>IF(Input!I709="","",Input!I709)</f>
        <v/>
      </c>
      <c r="I709" s="82" t="str">
        <f>IF(Input!J709="","",Input!J709)</f>
        <v/>
      </c>
      <c r="J709" s="82" t="str">
        <f>IF(Input!K709="","",Input!K709)</f>
        <v/>
      </c>
      <c r="K709" s="82" t="str">
        <f>IF(Input!L709="","",Input!L709)</f>
        <v/>
      </c>
      <c r="L709" s="70" t="str">
        <f>IF(B709="","",IF(B709="Box",4,IF(AND(Project!$B$12&gt;0,ISNUMBER(Project!$B$12)),Project!$B$12,12)))</f>
        <v/>
      </c>
      <c r="M709" s="66" t="str">
        <f t="shared" si="77"/>
        <v/>
      </c>
      <c r="N709" s="66" t="str">
        <f t="shared" si="78"/>
        <v/>
      </c>
      <c r="O709" s="67" t="str" cm="1">
        <f t="array" ref="O709">IF(A709="","",ROUND(IF(B709="Circular",Circular(M709),IF(B709="Box",Box(M709,N709),Elliptical(M709,N709))),3))</f>
        <v/>
      </c>
      <c r="P709" s="66" t="str">
        <f t="shared" si="79"/>
        <v/>
      </c>
      <c r="Q709" s="66" t="str" cm="1">
        <f t="array" ref="Q709">IF(M709="","",ROUND(W(M709),2))</f>
        <v/>
      </c>
      <c r="R709" s="66" t="str" cm="1">
        <f t="array" ref="R709">IF(M709="","",ROUND(Wb(Q709,M709),2))</f>
        <v/>
      </c>
      <c r="S709" s="66" t="str" cm="1">
        <f t="array" ref="S709">IF(R709="","",ROUND(K(R709,N709,L709),2))</f>
        <v/>
      </c>
      <c r="T709" s="66" t="str" cm="1">
        <f t="array" ref="T709">IF(S709="","",ROUND(K_3(S709,P709,L709),2))</f>
        <v/>
      </c>
      <c r="U709" s="66" t="str" cm="1">
        <f t="array" ref="U709">IF(S709="","",ROUND(Wt(I709,S709,L709),2))</f>
        <v/>
      </c>
      <c r="V709" s="92" t="str" cm="1">
        <f t="array" ref="V709">IF(A709="","",MAX(ROUND(L_B2(K709,N709),2),0))</f>
        <v/>
      </c>
      <c r="W709" s="92" t="str" cm="1">
        <f t="array" ref="W709">IF(A709="","",MAX(ROUND(L_Tc(K709,I709,N709),2),0))</f>
        <v/>
      </c>
      <c r="X709" s="92" t="str" cm="1">
        <f t="array" ref="X709">IF(N709="","",ROUND(L_Vc(K709,P709,N709),2))</f>
        <v/>
      </c>
      <c r="Y709" s="92" t="str">
        <f t="shared" si="80"/>
        <v/>
      </c>
      <c r="Z709" s="92" t="str">
        <f t="shared" si="81"/>
        <v/>
      </c>
      <c r="AA709" s="92" t="str">
        <f t="shared" si="82"/>
        <v/>
      </c>
      <c r="AB709" s="76" t="str" cm="1">
        <f t="array" ref="AB709">IF(A709="","",AREA_F(IF(RIGHT(G709,4)="ment",P709,I709),R709))</f>
        <v/>
      </c>
      <c r="AC709" s="76" t="str" cm="1">
        <f t="array" ref="AC709">IF(A709="","",ROUND(AREA_BC(R709,S709,N709,O709),2))</f>
        <v/>
      </c>
      <c r="AD709" s="76" t="str">
        <f t="shared" si="83"/>
        <v/>
      </c>
      <c r="AE709" s="76" t="str" cm="1">
        <f t="array" ref="AE709">IF(A709="","",ROUND(AREA_CT(S709,U709,I709),2))</f>
        <v/>
      </c>
      <c r="AF709" s="76" t="str" cm="1">
        <f t="array" ref="AF709">IF(A709="","",ROUND(AREA_VT(T709,U709,I709,P709),2))</f>
        <v/>
      </c>
      <c r="AG709" s="96" t="str" cm="1">
        <f t="array" ref="AG709">IF(A709="","",IF(INDEX(Table_Methods!A:F,MATCH(G709,Table_Methods!B:B,0),1)&lt;&gt;"BKFL1","",MAX(0,ROUND(BKFL1_CEB(AC709,AE709,AH709,F709,F709,J709),1))))</f>
        <v/>
      </c>
      <c r="AH709" s="96" t="str" cm="1">
        <f t="array" ref="AH709">IF(A709="","",IF(INDEX(Table_Methods!A:F,MATCH(G709,Table_Methods!B:B,0),1)&lt;&gt;"BKFL1","",MAX(0,ROUND(BKFL1_STR_NRK(AC709,AE709,K709,V709,W709),1))))</f>
        <v/>
      </c>
      <c r="AI709" s="96" t="str" cm="1">
        <f t="array" ref="AI709">IF(A709="","",IF(INDEX(Table_Methods!A:F,MATCH(G709,Table_Methods!B:B,0),1)&lt;&gt;"BKFL1","",MAX(0,ROUND(BKFL1_STR_RCK(AB709,F709),1))))</f>
        <v/>
      </c>
      <c r="AJ709" s="96" t="str" cm="1">
        <f t="array" ref="AJ709">IF(A709="","",IF(INDEX(Table_Methods!A:F,MATCH(G709,Table_Methods!B:B,0),1)&lt;&gt;"BKFL2","",MAX(0,ROUND(BKFL2_CEB(AC709,AD709,AK709,F709,F709,J709),1))))</f>
        <v/>
      </c>
      <c r="AK709" s="96" t="str" cm="1">
        <f t="array" ref="AK709">IF(A709="","",IF(INDEX(Table_Methods!A:F,MATCH(G709,Table_Methods!B:B,0),1)&lt;&gt;"BKFL2","",MAX(0,ROUND(BKFL2_STR_NRK(AC709,AD709,K709,V709,X709),1))))</f>
        <v/>
      </c>
      <c r="AL709" s="96" t="str" cm="1">
        <f t="array" ref="AL709">IF(A709="","",IF(INDEX(Table_Methods!A:F,MATCH(G709,Table_Methods!B:B,0),1)&lt;&gt;"BKFL2","",MAX(0,ROUND(BKFL2_STR_RCK(AB709,F709),1))))</f>
        <v/>
      </c>
      <c r="AM709" s="96" t="str" cm="1">
        <f t="array" ref="AM709">IF(A709="","",IF(INDEX(Table_Methods!A:F,MATCH(G709,Table_Methods!B:B,0),1)&lt;&gt;"BKFL3","",MAX(0,ROUND(BKFL3_STR(AC709+AE709,K709),1))))</f>
        <v/>
      </c>
      <c r="AN709" s="96" t="str" cm="1">
        <f t="array" ref="AN709">IF(A709="","",IF(INDEX(Table_Methods!A:F,MATCH(G709,Table_Methods!B:B,0),1)&lt;&gt;"BKFL6","",MAX(0,ROUND(BKFL6_CEB(AC709,AE709,AO709,F709,F709,J709),1))))</f>
        <v/>
      </c>
      <c r="AO709" s="97" t="str" cm="1">
        <f t="array" ref="AO709">IF(A709="","",IF(INDEX(Table_Methods!A:F,MATCH(G709,Table_Methods!B:B,0),1)&lt;&gt;"BKFL6","",MAX(0,ROUND(BKFL6_STR_NRK(AC709,K709,V709),1))))</f>
        <v/>
      </c>
      <c r="AP709" s="96" t="str" cm="1">
        <f t="array" ref="AP709">IF(A709="","",IF(INDEX(Table_Methods!A:F,MATCH(G709,Table_Methods!B:B,0),1)&lt;&gt;"BKFL6","",MAX(0,ROUND(BKFL6_STR_RCK(AB709,F709),1))))</f>
        <v/>
      </c>
      <c r="AQ709" s="97" t="str" cm="1">
        <f t="array" ref="AQ709">IF(A709="","",IF(INDEX(Table_Methods!A:F,MATCH(G709,Table_Methods!B:B,0),1)&lt;&gt;"BKFL7","",MAX(0,ROUND(BKFL7_CEB(AC709,AD709,AR709,F709,F709,J709),1))))</f>
        <v/>
      </c>
      <c r="AR709" s="96" t="str" cm="1">
        <f t="array" ref="AR709">IF(A709="","",IF(INDEX(Table_Methods!A:F,MATCH(G709,Table_Methods!B:B,0),1)&lt;&gt;"BKFL7","",MAX(0,ROUND(BKFL7_STR_NRK(AC709,K709,V709),1))))</f>
        <v/>
      </c>
      <c r="AS709" s="96" t="str" cm="1">
        <f t="array" ref="AS709">IF(A709="","",IF(INDEX(Table_Methods!A:F,MATCH(G709,Table_Methods!B:B,0),1)&lt;&gt;"BKFL7","",MAX(0,ROUND(BKFL7_STR_RCK(AB709,F709),1))))</f>
        <v/>
      </c>
      <c r="AT709" s="97" t="str" cm="1">
        <f t="array" ref="AT709">IF(A709="","",IF(INDEX(Table_Methods!A:F,MATCH(G709,Table_Methods!B:B,0),1)&lt;&gt;"BKFL8","",MAX(0,ROUND(BKFL8_CEB(AF709,Z709,AA709),1))))</f>
        <v/>
      </c>
      <c r="AU709" s="96" t="str" cm="1">
        <f t="array" ref="AU709">IF(A709="","",IF(INDEX(Table_Methods!A:F,MATCH(G709,Table_Methods!B:B,0),1)&lt;&gt;"BKFL8","",MAX(0,ROUND(BKFL8_STR_NRK(AC709,AD709,X709,Y709,Z709),1))))</f>
        <v/>
      </c>
      <c r="AV709" s="96" t="str" cm="1">
        <f t="array" ref="AV709">IF(A709="","",IF(INDEX(Table_Methods!A:F,MATCH(G709,Table_Methods!B:B,0),1)&lt;&gt;"BKFL8","",MAX(0,ROUND(BKFL8_STR_RCK(AB709,X709),1))))</f>
        <v/>
      </c>
      <c r="AW709" s="96" t="str" cm="1">
        <f t="array" ref="AW709">IF(A709="","",IF(INDEX(Table_Methods!A:F,MATCH(G709,Table_Methods!B:B,0),1)&lt;&gt;"BKFL9","",MAX(0,ROUND(BKFL9_STR_NRK(AC709,AD709,X709,Y709,Z709),1))))</f>
        <v/>
      </c>
      <c r="AX709" s="96" t="str" cm="1">
        <f t="array" ref="AX709">IF(A709="","",IF(INDEX(Table_Methods!A:F,MATCH(G709,Table_Methods!B:B,0),1)&lt;&gt;"BKFL9","",MAX(0,ROUND(BKFL9_STR_RCK(AB709,X709),1))))</f>
        <v/>
      </c>
    </row>
    <row r="710" spans="1:50" x14ac:dyDescent="0.25">
      <c r="A710" s="82" t="str">
        <f>IF(Input!A710="","",Input!A710)</f>
        <v/>
      </c>
      <c r="B710" s="82" t="str">
        <f>IF(Input!B710="","",Input!B710)</f>
        <v/>
      </c>
      <c r="C710" s="82" t="str">
        <f>IF(Input!D710="","",Input!D710)</f>
        <v/>
      </c>
      <c r="D710" s="82" t="str">
        <f>IF(Input!E710="","",Input!E710)</f>
        <v/>
      </c>
      <c r="E710" s="82" t="str">
        <f>IF(Input!F710="","",Input!F710)</f>
        <v/>
      </c>
      <c r="F710" s="82" t="str">
        <f>IF(Input!G710="","",Input!G710)</f>
        <v/>
      </c>
      <c r="G710" s="83" t="str">
        <f>IF(Input!H710="","",Input!H710)</f>
        <v/>
      </c>
      <c r="H710" s="82" t="str">
        <f>IF(Input!I710="","",Input!I710)</f>
        <v/>
      </c>
      <c r="I710" s="82" t="str">
        <f>IF(Input!J710="","",Input!J710)</f>
        <v/>
      </c>
      <c r="J710" s="82" t="str">
        <f>IF(Input!K710="","",Input!K710)</f>
        <v/>
      </c>
      <c r="K710" s="82" t="str">
        <f>IF(Input!L710="","",Input!L710)</f>
        <v/>
      </c>
      <c r="L710" s="70" t="str">
        <f>IF(B710="","",IF(B710="Box",4,IF(AND(Project!$B$12&gt;0,ISNUMBER(Project!$B$12)),Project!$B$12,12)))</f>
        <v/>
      </c>
      <c r="M710" s="66" t="str">
        <f t="shared" si="77"/>
        <v/>
      </c>
      <c r="N710" s="66" t="str">
        <f t="shared" si="78"/>
        <v/>
      </c>
      <c r="O710" s="67" t="str" cm="1">
        <f t="array" ref="O710">IF(A710="","",ROUND(IF(B710="Circular",Circular(M710),IF(B710="Box",Box(M710,N710),Elliptical(M710,N710))),3))</f>
        <v/>
      </c>
      <c r="P710" s="66" t="str">
        <f t="shared" si="79"/>
        <v/>
      </c>
      <c r="Q710" s="66" t="str" cm="1">
        <f t="array" ref="Q710">IF(M710="","",ROUND(W(M710),2))</f>
        <v/>
      </c>
      <c r="R710" s="66" t="str" cm="1">
        <f t="array" ref="R710">IF(M710="","",ROUND(Wb(Q710,M710),2))</f>
        <v/>
      </c>
      <c r="S710" s="66" t="str" cm="1">
        <f t="array" ref="S710">IF(R710="","",ROUND(K(R710,N710,L710),2))</f>
        <v/>
      </c>
      <c r="T710" s="66" t="str" cm="1">
        <f t="array" ref="T710">IF(S710="","",ROUND(K_3(S710,P710,L710),2))</f>
        <v/>
      </c>
      <c r="U710" s="66" t="str" cm="1">
        <f t="array" ref="U710">IF(S710="","",ROUND(Wt(I710,S710,L710),2))</f>
        <v/>
      </c>
      <c r="V710" s="92" t="str" cm="1">
        <f t="array" ref="V710">IF(A710="","",MAX(ROUND(L_B2(K710,N710),2),0))</f>
        <v/>
      </c>
      <c r="W710" s="92" t="str" cm="1">
        <f t="array" ref="W710">IF(A710="","",MAX(ROUND(L_Tc(K710,I710,N710),2),0))</f>
        <v/>
      </c>
      <c r="X710" s="92" t="str" cm="1">
        <f t="array" ref="X710">IF(N710="","",ROUND(L_Vc(K710,P710,N710),2))</f>
        <v/>
      </c>
      <c r="Y710" s="92" t="str">
        <f t="shared" si="80"/>
        <v/>
      </c>
      <c r="Z710" s="92" t="str">
        <f t="shared" si="81"/>
        <v/>
      </c>
      <c r="AA710" s="92" t="str">
        <f t="shared" si="82"/>
        <v/>
      </c>
      <c r="AB710" s="76" t="str" cm="1">
        <f t="array" ref="AB710">IF(A710="","",AREA_F(IF(RIGHT(G710,4)="ment",P710,I710),R710))</f>
        <v/>
      </c>
      <c r="AC710" s="76" t="str" cm="1">
        <f t="array" ref="AC710">IF(A710="","",ROUND(AREA_BC(R710,S710,N710,O710),2))</f>
        <v/>
      </c>
      <c r="AD710" s="76" t="str">
        <f t="shared" si="83"/>
        <v/>
      </c>
      <c r="AE710" s="76" t="str" cm="1">
        <f t="array" ref="AE710">IF(A710="","",ROUND(AREA_CT(S710,U710,I710),2))</f>
        <v/>
      </c>
      <c r="AF710" s="76" t="str" cm="1">
        <f t="array" ref="AF710">IF(A710="","",ROUND(AREA_VT(T710,U710,I710,P710),2))</f>
        <v/>
      </c>
      <c r="AG710" s="96" t="str" cm="1">
        <f t="array" ref="AG710">IF(A710="","",IF(INDEX(Table_Methods!A:F,MATCH(G710,Table_Methods!B:B,0),1)&lt;&gt;"BKFL1","",MAX(0,ROUND(BKFL1_CEB(AC710,AE710,AH710,F710,F710,J710),1))))</f>
        <v/>
      </c>
      <c r="AH710" s="96" t="str" cm="1">
        <f t="array" ref="AH710">IF(A710="","",IF(INDEX(Table_Methods!A:F,MATCH(G710,Table_Methods!B:B,0),1)&lt;&gt;"BKFL1","",MAX(0,ROUND(BKFL1_STR_NRK(AC710,AE710,K710,V710,W710),1))))</f>
        <v/>
      </c>
      <c r="AI710" s="96" t="str" cm="1">
        <f t="array" ref="AI710">IF(A710="","",IF(INDEX(Table_Methods!A:F,MATCH(G710,Table_Methods!B:B,0),1)&lt;&gt;"BKFL1","",MAX(0,ROUND(BKFL1_STR_RCK(AB710,F710),1))))</f>
        <v/>
      </c>
      <c r="AJ710" s="96" t="str" cm="1">
        <f t="array" ref="AJ710">IF(A710="","",IF(INDEX(Table_Methods!A:F,MATCH(G710,Table_Methods!B:B,0),1)&lt;&gt;"BKFL2","",MAX(0,ROUND(BKFL2_CEB(AC710,AD710,AK710,F710,F710,J710),1))))</f>
        <v/>
      </c>
      <c r="AK710" s="96" t="str" cm="1">
        <f t="array" ref="AK710">IF(A710="","",IF(INDEX(Table_Methods!A:F,MATCH(G710,Table_Methods!B:B,0),1)&lt;&gt;"BKFL2","",MAX(0,ROUND(BKFL2_STR_NRK(AC710,AD710,K710,V710,X710),1))))</f>
        <v/>
      </c>
      <c r="AL710" s="96" t="str" cm="1">
        <f t="array" ref="AL710">IF(A710="","",IF(INDEX(Table_Methods!A:F,MATCH(G710,Table_Methods!B:B,0),1)&lt;&gt;"BKFL2","",MAX(0,ROUND(BKFL2_STR_RCK(AB710,F710),1))))</f>
        <v/>
      </c>
      <c r="AM710" s="96" t="str" cm="1">
        <f t="array" ref="AM710">IF(A710="","",IF(INDEX(Table_Methods!A:F,MATCH(G710,Table_Methods!B:B,0),1)&lt;&gt;"BKFL3","",MAX(0,ROUND(BKFL3_STR(AC710+AE710,K710),1))))</f>
        <v/>
      </c>
      <c r="AN710" s="96" t="str" cm="1">
        <f t="array" ref="AN710">IF(A710="","",IF(INDEX(Table_Methods!A:F,MATCH(G710,Table_Methods!B:B,0),1)&lt;&gt;"BKFL6","",MAX(0,ROUND(BKFL6_CEB(AC710,AE710,AO710,F710,F710,J710),1))))</f>
        <v/>
      </c>
      <c r="AO710" s="97" t="str" cm="1">
        <f t="array" ref="AO710">IF(A710="","",IF(INDEX(Table_Methods!A:F,MATCH(G710,Table_Methods!B:B,0),1)&lt;&gt;"BKFL6","",MAX(0,ROUND(BKFL6_STR_NRK(AC710,K710,V710),1))))</f>
        <v/>
      </c>
      <c r="AP710" s="96" t="str" cm="1">
        <f t="array" ref="AP710">IF(A710="","",IF(INDEX(Table_Methods!A:F,MATCH(G710,Table_Methods!B:B,0),1)&lt;&gt;"BKFL6","",MAX(0,ROUND(BKFL6_STR_RCK(AB710,F710),1))))</f>
        <v/>
      </c>
      <c r="AQ710" s="97" t="str" cm="1">
        <f t="array" ref="AQ710">IF(A710="","",IF(INDEX(Table_Methods!A:F,MATCH(G710,Table_Methods!B:B,0),1)&lt;&gt;"BKFL7","",MAX(0,ROUND(BKFL7_CEB(AC710,AD710,AR710,F710,F710,J710),1))))</f>
        <v/>
      </c>
      <c r="AR710" s="96" t="str" cm="1">
        <f t="array" ref="AR710">IF(A710="","",IF(INDEX(Table_Methods!A:F,MATCH(G710,Table_Methods!B:B,0),1)&lt;&gt;"BKFL7","",MAX(0,ROUND(BKFL7_STR_NRK(AC710,K710,V710),1))))</f>
        <v/>
      </c>
      <c r="AS710" s="96" t="str" cm="1">
        <f t="array" ref="AS710">IF(A710="","",IF(INDEX(Table_Methods!A:F,MATCH(G710,Table_Methods!B:B,0),1)&lt;&gt;"BKFL7","",MAX(0,ROUND(BKFL7_STR_RCK(AB710,F710),1))))</f>
        <v/>
      </c>
      <c r="AT710" s="97" t="str" cm="1">
        <f t="array" ref="AT710">IF(A710="","",IF(INDEX(Table_Methods!A:F,MATCH(G710,Table_Methods!B:B,0),1)&lt;&gt;"BKFL8","",MAX(0,ROUND(BKFL8_CEB(AF710,Z710,AA710),1))))</f>
        <v/>
      </c>
      <c r="AU710" s="96" t="str" cm="1">
        <f t="array" ref="AU710">IF(A710="","",IF(INDEX(Table_Methods!A:F,MATCH(G710,Table_Methods!B:B,0),1)&lt;&gt;"BKFL8","",MAX(0,ROUND(BKFL8_STR_NRK(AC710,AD710,X710,Y710,Z710),1))))</f>
        <v/>
      </c>
      <c r="AV710" s="96" t="str" cm="1">
        <f t="array" ref="AV710">IF(A710="","",IF(INDEX(Table_Methods!A:F,MATCH(G710,Table_Methods!B:B,0),1)&lt;&gt;"BKFL8","",MAX(0,ROUND(BKFL8_STR_RCK(AB710,X710),1))))</f>
        <v/>
      </c>
      <c r="AW710" s="96" t="str" cm="1">
        <f t="array" ref="AW710">IF(A710="","",IF(INDEX(Table_Methods!A:F,MATCH(G710,Table_Methods!B:B,0),1)&lt;&gt;"BKFL9","",MAX(0,ROUND(BKFL9_STR_NRK(AC710,AD710,X710,Y710,Z710),1))))</f>
        <v/>
      </c>
      <c r="AX710" s="96" t="str" cm="1">
        <f t="array" ref="AX710">IF(A710="","",IF(INDEX(Table_Methods!A:F,MATCH(G710,Table_Methods!B:B,0),1)&lt;&gt;"BKFL9","",MAX(0,ROUND(BKFL9_STR_RCK(AB710,X710),1))))</f>
        <v/>
      </c>
    </row>
    <row r="711" spans="1:50" x14ac:dyDescent="0.25">
      <c r="A711" s="82" t="str">
        <f>IF(Input!A711="","",Input!A711)</f>
        <v/>
      </c>
      <c r="B711" s="82" t="str">
        <f>IF(Input!B711="","",Input!B711)</f>
        <v/>
      </c>
      <c r="C711" s="82" t="str">
        <f>IF(Input!D711="","",Input!D711)</f>
        <v/>
      </c>
      <c r="D711" s="82" t="str">
        <f>IF(Input!E711="","",Input!E711)</f>
        <v/>
      </c>
      <c r="E711" s="82" t="str">
        <f>IF(Input!F711="","",Input!F711)</f>
        <v/>
      </c>
      <c r="F711" s="82" t="str">
        <f>IF(Input!G711="","",Input!G711)</f>
        <v/>
      </c>
      <c r="G711" s="83" t="str">
        <f>IF(Input!H711="","",Input!H711)</f>
        <v/>
      </c>
      <c r="H711" s="82" t="str">
        <f>IF(Input!I711="","",Input!I711)</f>
        <v/>
      </c>
      <c r="I711" s="82" t="str">
        <f>IF(Input!J711="","",Input!J711)</f>
        <v/>
      </c>
      <c r="J711" s="82" t="str">
        <f>IF(Input!K711="","",Input!K711)</f>
        <v/>
      </c>
      <c r="K711" s="82" t="str">
        <f>IF(Input!L711="","",Input!L711)</f>
        <v/>
      </c>
      <c r="L711" s="70" t="str">
        <f>IF(B711="","",IF(B711="Box",4,IF(AND(Project!$B$12&gt;0,ISNUMBER(Project!$B$12)),Project!$B$12,12)))</f>
        <v/>
      </c>
      <c r="M711" s="66" t="str">
        <f t="shared" si="77"/>
        <v/>
      </c>
      <c r="N711" s="66" t="str">
        <f t="shared" si="78"/>
        <v/>
      </c>
      <c r="O711" s="67" t="str" cm="1">
        <f t="array" ref="O711">IF(A711="","",ROUND(IF(B711="Circular",Circular(M711),IF(B711="Box",Box(M711,N711),Elliptical(M711,N711))),3))</f>
        <v/>
      </c>
      <c r="P711" s="66" t="str">
        <f t="shared" si="79"/>
        <v/>
      </c>
      <c r="Q711" s="66" t="str" cm="1">
        <f t="array" ref="Q711">IF(M711="","",ROUND(W(M711),2))</f>
        <v/>
      </c>
      <c r="R711" s="66" t="str" cm="1">
        <f t="array" ref="R711">IF(M711="","",ROUND(Wb(Q711,M711),2))</f>
        <v/>
      </c>
      <c r="S711" s="66" t="str" cm="1">
        <f t="array" ref="S711">IF(R711="","",ROUND(K(R711,N711,L711),2))</f>
        <v/>
      </c>
      <c r="T711" s="66" t="str" cm="1">
        <f t="array" ref="T711">IF(S711="","",ROUND(K_3(S711,P711,L711),2))</f>
        <v/>
      </c>
      <c r="U711" s="66" t="str" cm="1">
        <f t="array" ref="U711">IF(S711="","",ROUND(Wt(I711,S711,L711),2))</f>
        <v/>
      </c>
      <c r="V711" s="92" t="str" cm="1">
        <f t="array" ref="V711">IF(A711="","",MAX(ROUND(L_B2(K711,N711),2),0))</f>
        <v/>
      </c>
      <c r="W711" s="92" t="str" cm="1">
        <f t="array" ref="W711">IF(A711="","",MAX(ROUND(L_Tc(K711,I711,N711),2),0))</f>
        <v/>
      </c>
      <c r="X711" s="92" t="str" cm="1">
        <f t="array" ref="X711">IF(N711="","",ROUND(L_Vc(K711,P711,N711),2))</f>
        <v/>
      </c>
      <c r="Y711" s="92" t="str">
        <f t="shared" si="80"/>
        <v/>
      </c>
      <c r="Z711" s="92" t="str">
        <f t="shared" si="81"/>
        <v/>
      </c>
      <c r="AA711" s="92" t="str">
        <f t="shared" si="82"/>
        <v/>
      </c>
      <c r="AB711" s="76" t="str" cm="1">
        <f t="array" ref="AB711">IF(A711="","",AREA_F(IF(RIGHT(G711,4)="ment",P711,I711),R711))</f>
        <v/>
      </c>
      <c r="AC711" s="76" t="str" cm="1">
        <f t="array" ref="AC711">IF(A711="","",ROUND(AREA_BC(R711,S711,N711,O711),2))</f>
        <v/>
      </c>
      <c r="AD711" s="76" t="str">
        <f t="shared" si="83"/>
        <v/>
      </c>
      <c r="AE711" s="76" t="str" cm="1">
        <f t="array" ref="AE711">IF(A711="","",ROUND(AREA_CT(S711,U711,I711),2))</f>
        <v/>
      </c>
      <c r="AF711" s="76" t="str" cm="1">
        <f t="array" ref="AF711">IF(A711="","",ROUND(AREA_VT(T711,U711,I711,P711),2))</f>
        <v/>
      </c>
      <c r="AG711" s="96" t="str" cm="1">
        <f t="array" ref="AG711">IF(A711="","",IF(INDEX(Table_Methods!A:F,MATCH(G711,Table_Methods!B:B,0),1)&lt;&gt;"BKFL1","",MAX(0,ROUND(BKFL1_CEB(AC711,AE711,AH711,F711,F711,J711),1))))</f>
        <v/>
      </c>
      <c r="AH711" s="96" t="str" cm="1">
        <f t="array" ref="AH711">IF(A711="","",IF(INDEX(Table_Methods!A:F,MATCH(G711,Table_Methods!B:B,0),1)&lt;&gt;"BKFL1","",MAX(0,ROUND(BKFL1_STR_NRK(AC711,AE711,K711,V711,W711),1))))</f>
        <v/>
      </c>
      <c r="AI711" s="96" t="str" cm="1">
        <f t="array" ref="AI711">IF(A711="","",IF(INDEX(Table_Methods!A:F,MATCH(G711,Table_Methods!B:B,0),1)&lt;&gt;"BKFL1","",MAX(0,ROUND(BKFL1_STR_RCK(AB711,F711),1))))</f>
        <v/>
      </c>
      <c r="AJ711" s="96" t="str" cm="1">
        <f t="array" ref="AJ711">IF(A711="","",IF(INDEX(Table_Methods!A:F,MATCH(G711,Table_Methods!B:B,0),1)&lt;&gt;"BKFL2","",MAX(0,ROUND(BKFL2_CEB(AC711,AD711,AK711,F711,F711,J711),1))))</f>
        <v/>
      </c>
      <c r="AK711" s="96" t="str" cm="1">
        <f t="array" ref="AK711">IF(A711="","",IF(INDEX(Table_Methods!A:F,MATCH(G711,Table_Methods!B:B,0),1)&lt;&gt;"BKFL2","",MAX(0,ROUND(BKFL2_STR_NRK(AC711,AD711,K711,V711,X711),1))))</f>
        <v/>
      </c>
      <c r="AL711" s="96" t="str" cm="1">
        <f t="array" ref="AL711">IF(A711="","",IF(INDEX(Table_Methods!A:F,MATCH(G711,Table_Methods!B:B,0),1)&lt;&gt;"BKFL2","",MAX(0,ROUND(BKFL2_STR_RCK(AB711,F711),1))))</f>
        <v/>
      </c>
      <c r="AM711" s="96" t="str" cm="1">
        <f t="array" ref="AM711">IF(A711="","",IF(INDEX(Table_Methods!A:F,MATCH(G711,Table_Methods!B:B,0),1)&lt;&gt;"BKFL3","",MAX(0,ROUND(BKFL3_STR(AC711+AE711,K711),1))))</f>
        <v/>
      </c>
      <c r="AN711" s="96" t="str" cm="1">
        <f t="array" ref="AN711">IF(A711="","",IF(INDEX(Table_Methods!A:F,MATCH(G711,Table_Methods!B:B,0),1)&lt;&gt;"BKFL6","",MAX(0,ROUND(BKFL6_CEB(AC711,AE711,AO711,F711,F711,J711),1))))</f>
        <v/>
      </c>
      <c r="AO711" s="97" t="str" cm="1">
        <f t="array" ref="AO711">IF(A711="","",IF(INDEX(Table_Methods!A:F,MATCH(G711,Table_Methods!B:B,0),1)&lt;&gt;"BKFL6","",MAX(0,ROUND(BKFL6_STR_NRK(AC711,K711,V711),1))))</f>
        <v/>
      </c>
      <c r="AP711" s="96" t="str" cm="1">
        <f t="array" ref="AP711">IF(A711="","",IF(INDEX(Table_Methods!A:F,MATCH(G711,Table_Methods!B:B,0),1)&lt;&gt;"BKFL6","",MAX(0,ROUND(BKFL6_STR_RCK(AB711,F711),1))))</f>
        <v/>
      </c>
      <c r="AQ711" s="97" t="str" cm="1">
        <f t="array" ref="AQ711">IF(A711="","",IF(INDEX(Table_Methods!A:F,MATCH(G711,Table_Methods!B:B,0),1)&lt;&gt;"BKFL7","",MAX(0,ROUND(BKFL7_CEB(AC711,AD711,AR711,F711,F711,J711),1))))</f>
        <v/>
      </c>
      <c r="AR711" s="96" t="str" cm="1">
        <f t="array" ref="AR711">IF(A711="","",IF(INDEX(Table_Methods!A:F,MATCH(G711,Table_Methods!B:B,0),1)&lt;&gt;"BKFL7","",MAX(0,ROUND(BKFL7_STR_NRK(AC711,K711,V711),1))))</f>
        <v/>
      </c>
      <c r="AS711" s="96" t="str" cm="1">
        <f t="array" ref="AS711">IF(A711="","",IF(INDEX(Table_Methods!A:F,MATCH(G711,Table_Methods!B:B,0),1)&lt;&gt;"BKFL7","",MAX(0,ROUND(BKFL7_STR_RCK(AB711,F711),1))))</f>
        <v/>
      </c>
      <c r="AT711" s="97" t="str" cm="1">
        <f t="array" ref="AT711">IF(A711="","",IF(INDEX(Table_Methods!A:F,MATCH(G711,Table_Methods!B:B,0),1)&lt;&gt;"BKFL8","",MAX(0,ROUND(BKFL8_CEB(AF711,Z711,AA711),1))))</f>
        <v/>
      </c>
      <c r="AU711" s="96" t="str" cm="1">
        <f t="array" ref="AU711">IF(A711="","",IF(INDEX(Table_Methods!A:F,MATCH(G711,Table_Methods!B:B,0),1)&lt;&gt;"BKFL8","",MAX(0,ROUND(BKFL8_STR_NRK(AC711,AD711,X711,Y711,Z711),1))))</f>
        <v/>
      </c>
      <c r="AV711" s="96" t="str" cm="1">
        <f t="array" ref="AV711">IF(A711="","",IF(INDEX(Table_Methods!A:F,MATCH(G711,Table_Methods!B:B,0),1)&lt;&gt;"BKFL8","",MAX(0,ROUND(BKFL8_STR_RCK(AB711,X711),1))))</f>
        <v/>
      </c>
      <c r="AW711" s="96" t="str" cm="1">
        <f t="array" ref="AW711">IF(A711="","",IF(INDEX(Table_Methods!A:F,MATCH(G711,Table_Methods!B:B,0),1)&lt;&gt;"BKFL9","",MAX(0,ROUND(BKFL9_STR_NRK(AC711,AD711,X711,Y711,Z711),1))))</f>
        <v/>
      </c>
      <c r="AX711" s="96" t="str" cm="1">
        <f t="array" ref="AX711">IF(A711="","",IF(INDEX(Table_Methods!A:F,MATCH(G711,Table_Methods!B:B,0),1)&lt;&gt;"BKFL9","",MAX(0,ROUND(BKFL9_STR_RCK(AB711,X711),1))))</f>
        <v/>
      </c>
    </row>
    <row r="712" spans="1:50" x14ac:dyDescent="0.25">
      <c r="A712" s="82" t="str">
        <f>IF(Input!A712="","",Input!A712)</f>
        <v/>
      </c>
      <c r="B712" s="82" t="str">
        <f>IF(Input!B712="","",Input!B712)</f>
        <v/>
      </c>
      <c r="C712" s="82" t="str">
        <f>IF(Input!D712="","",Input!D712)</f>
        <v/>
      </c>
      <c r="D712" s="82" t="str">
        <f>IF(Input!E712="","",Input!E712)</f>
        <v/>
      </c>
      <c r="E712" s="82" t="str">
        <f>IF(Input!F712="","",Input!F712)</f>
        <v/>
      </c>
      <c r="F712" s="82" t="str">
        <f>IF(Input!G712="","",Input!G712)</f>
        <v/>
      </c>
      <c r="G712" s="83" t="str">
        <f>IF(Input!H712="","",Input!H712)</f>
        <v/>
      </c>
      <c r="H712" s="82" t="str">
        <f>IF(Input!I712="","",Input!I712)</f>
        <v/>
      </c>
      <c r="I712" s="82" t="str">
        <f>IF(Input!J712="","",Input!J712)</f>
        <v/>
      </c>
      <c r="J712" s="82" t="str">
        <f>IF(Input!K712="","",Input!K712)</f>
        <v/>
      </c>
      <c r="K712" s="82" t="str">
        <f>IF(Input!L712="","",Input!L712)</f>
        <v/>
      </c>
      <c r="L712" s="70" t="str">
        <f>IF(B712="","",IF(B712="Box",4,IF(AND(Project!$B$12&gt;0,ISNUMBER(Project!$B$12)),Project!$B$12,12)))</f>
        <v/>
      </c>
      <c r="M712" s="66" t="str">
        <f t="shared" si="77"/>
        <v/>
      </c>
      <c r="N712" s="66" t="str">
        <f t="shared" si="78"/>
        <v/>
      </c>
      <c r="O712" s="67" t="str" cm="1">
        <f t="array" ref="O712">IF(A712="","",ROUND(IF(B712="Circular",Circular(M712),IF(B712="Box",Box(M712,N712),Elliptical(M712,N712))),3))</f>
        <v/>
      </c>
      <c r="P712" s="66" t="str">
        <f t="shared" si="79"/>
        <v/>
      </c>
      <c r="Q712" s="66" t="str" cm="1">
        <f t="array" ref="Q712">IF(M712="","",ROUND(W(M712),2))</f>
        <v/>
      </c>
      <c r="R712" s="66" t="str" cm="1">
        <f t="array" ref="R712">IF(M712="","",ROUND(Wb(Q712,M712),2))</f>
        <v/>
      </c>
      <c r="S712" s="66" t="str" cm="1">
        <f t="array" ref="S712">IF(R712="","",ROUND(K(R712,N712,L712),2))</f>
        <v/>
      </c>
      <c r="T712" s="66" t="str" cm="1">
        <f t="array" ref="T712">IF(S712="","",ROUND(K_3(S712,P712,L712),2))</f>
        <v/>
      </c>
      <c r="U712" s="66" t="str" cm="1">
        <f t="array" ref="U712">IF(S712="","",ROUND(Wt(I712,S712,L712),2))</f>
        <v/>
      </c>
      <c r="V712" s="92" t="str" cm="1">
        <f t="array" ref="V712">IF(A712="","",MAX(ROUND(L_B2(K712,N712),2),0))</f>
        <v/>
      </c>
      <c r="W712" s="92" t="str" cm="1">
        <f t="array" ref="W712">IF(A712="","",MAX(ROUND(L_Tc(K712,I712,N712),2),0))</f>
        <v/>
      </c>
      <c r="X712" s="92" t="str" cm="1">
        <f t="array" ref="X712">IF(N712="","",ROUND(L_Vc(K712,P712,N712),2))</f>
        <v/>
      </c>
      <c r="Y712" s="92" t="str">
        <f t="shared" si="80"/>
        <v/>
      </c>
      <c r="Z712" s="92" t="str">
        <f t="shared" si="81"/>
        <v/>
      </c>
      <c r="AA712" s="92" t="str">
        <f t="shared" si="82"/>
        <v/>
      </c>
      <c r="AB712" s="76" t="str" cm="1">
        <f t="array" ref="AB712">IF(A712="","",AREA_F(IF(RIGHT(G712,4)="ment",P712,I712),R712))</f>
        <v/>
      </c>
      <c r="AC712" s="76" t="str" cm="1">
        <f t="array" ref="AC712">IF(A712="","",ROUND(AREA_BC(R712,S712,N712,O712),2))</f>
        <v/>
      </c>
      <c r="AD712" s="76" t="str">
        <f t="shared" si="83"/>
        <v/>
      </c>
      <c r="AE712" s="76" t="str" cm="1">
        <f t="array" ref="AE712">IF(A712="","",ROUND(AREA_CT(S712,U712,I712),2))</f>
        <v/>
      </c>
      <c r="AF712" s="76" t="str" cm="1">
        <f t="array" ref="AF712">IF(A712="","",ROUND(AREA_VT(T712,U712,I712,P712),2))</f>
        <v/>
      </c>
      <c r="AG712" s="96" t="str" cm="1">
        <f t="array" ref="AG712">IF(A712="","",IF(INDEX(Table_Methods!A:F,MATCH(G712,Table_Methods!B:B,0),1)&lt;&gt;"BKFL1","",MAX(0,ROUND(BKFL1_CEB(AC712,AE712,AH712,F712,F712,J712),1))))</f>
        <v/>
      </c>
      <c r="AH712" s="96" t="str" cm="1">
        <f t="array" ref="AH712">IF(A712="","",IF(INDEX(Table_Methods!A:F,MATCH(G712,Table_Methods!B:B,0),1)&lt;&gt;"BKFL1","",MAX(0,ROUND(BKFL1_STR_NRK(AC712,AE712,K712,V712,W712),1))))</f>
        <v/>
      </c>
      <c r="AI712" s="96" t="str" cm="1">
        <f t="array" ref="AI712">IF(A712="","",IF(INDEX(Table_Methods!A:F,MATCH(G712,Table_Methods!B:B,0),1)&lt;&gt;"BKFL1","",MAX(0,ROUND(BKFL1_STR_RCK(AB712,F712),1))))</f>
        <v/>
      </c>
      <c r="AJ712" s="96" t="str" cm="1">
        <f t="array" ref="AJ712">IF(A712="","",IF(INDEX(Table_Methods!A:F,MATCH(G712,Table_Methods!B:B,0),1)&lt;&gt;"BKFL2","",MAX(0,ROUND(BKFL2_CEB(AC712,AD712,AK712,F712,F712,J712),1))))</f>
        <v/>
      </c>
      <c r="AK712" s="96" t="str" cm="1">
        <f t="array" ref="AK712">IF(A712="","",IF(INDEX(Table_Methods!A:F,MATCH(G712,Table_Methods!B:B,0),1)&lt;&gt;"BKFL2","",MAX(0,ROUND(BKFL2_STR_NRK(AC712,AD712,K712,V712,X712),1))))</f>
        <v/>
      </c>
      <c r="AL712" s="96" t="str" cm="1">
        <f t="array" ref="AL712">IF(A712="","",IF(INDEX(Table_Methods!A:F,MATCH(G712,Table_Methods!B:B,0),1)&lt;&gt;"BKFL2","",MAX(0,ROUND(BKFL2_STR_RCK(AB712,F712),1))))</f>
        <v/>
      </c>
      <c r="AM712" s="96" t="str" cm="1">
        <f t="array" ref="AM712">IF(A712="","",IF(INDEX(Table_Methods!A:F,MATCH(G712,Table_Methods!B:B,0),1)&lt;&gt;"BKFL3","",MAX(0,ROUND(BKFL3_STR(AC712+AE712,K712),1))))</f>
        <v/>
      </c>
      <c r="AN712" s="96" t="str" cm="1">
        <f t="array" ref="AN712">IF(A712="","",IF(INDEX(Table_Methods!A:F,MATCH(G712,Table_Methods!B:B,0),1)&lt;&gt;"BKFL6","",MAX(0,ROUND(BKFL6_CEB(AC712,AE712,AO712,F712,F712,J712),1))))</f>
        <v/>
      </c>
      <c r="AO712" s="97" t="str" cm="1">
        <f t="array" ref="AO712">IF(A712="","",IF(INDEX(Table_Methods!A:F,MATCH(G712,Table_Methods!B:B,0),1)&lt;&gt;"BKFL6","",MAX(0,ROUND(BKFL6_STR_NRK(AC712,K712,V712),1))))</f>
        <v/>
      </c>
      <c r="AP712" s="96" t="str" cm="1">
        <f t="array" ref="AP712">IF(A712="","",IF(INDEX(Table_Methods!A:F,MATCH(G712,Table_Methods!B:B,0),1)&lt;&gt;"BKFL6","",MAX(0,ROUND(BKFL6_STR_RCK(AB712,F712),1))))</f>
        <v/>
      </c>
      <c r="AQ712" s="97" t="str" cm="1">
        <f t="array" ref="AQ712">IF(A712="","",IF(INDEX(Table_Methods!A:F,MATCH(G712,Table_Methods!B:B,0),1)&lt;&gt;"BKFL7","",MAX(0,ROUND(BKFL7_CEB(AC712,AD712,AR712,F712,F712,J712),1))))</f>
        <v/>
      </c>
      <c r="AR712" s="96" t="str" cm="1">
        <f t="array" ref="AR712">IF(A712="","",IF(INDEX(Table_Methods!A:F,MATCH(G712,Table_Methods!B:B,0),1)&lt;&gt;"BKFL7","",MAX(0,ROUND(BKFL7_STR_NRK(AC712,K712,V712),1))))</f>
        <v/>
      </c>
      <c r="AS712" s="96" t="str" cm="1">
        <f t="array" ref="AS712">IF(A712="","",IF(INDEX(Table_Methods!A:F,MATCH(G712,Table_Methods!B:B,0),1)&lt;&gt;"BKFL7","",MAX(0,ROUND(BKFL7_STR_RCK(AB712,F712),1))))</f>
        <v/>
      </c>
      <c r="AT712" s="97" t="str" cm="1">
        <f t="array" ref="AT712">IF(A712="","",IF(INDEX(Table_Methods!A:F,MATCH(G712,Table_Methods!B:B,0),1)&lt;&gt;"BKFL8","",MAX(0,ROUND(BKFL8_CEB(AF712,Z712,AA712),1))))</f>
        <v/>
      </c>
      <c r="AU712" s="96" t="str" cm="1">
        <f t="array" ref="AU712">IF(A712="","",IF(INDEX(Table_Methods!A:F,MATCH(G712,Table_Methods!B:B,0),1)&lt;&gt;"BKFL8","",MAX(0,ROUND(BKFL8_STR_NRK(AC712,AD712,X712,Y712,Z712),1))))</f>
        <v/>
      </c>
      <c r="AV712" s="96" t="str" cm="1">
        <f t="array" ref="AV712">IF(A712="","",IF(INDEX(Table_Methods!A:F,MATCH(G712,Table_Methods!B:B,0),1)&lt;&gt;"BKFL8","",MAX(0,ROUND(BKFL8_STR_RCK(AB712,X712),1))))</f>
        <v/>
      </c>
      <c r="AW712" s="96" t="str" cm="1">
        <f t="array" ref="AW712">IF(A712="","",IF(INDEX(Table_Methods!A:F,MATCH(G712,Table_Methods!B:B,0),1)&lt;&gt;"BKFL9","",MAX(0,ROUND(BKFL9_STR_NRK(AC712,AD712,X712,Y712,Z712),1))))</f>
        <v/>
      </c>
      <c r="AX712" s="96" t="str" cm="1">
        <f t="array" ref="AX712">IF(A712="","",IF(INDEX(Table_Methods!A:F,MATCH(G712,Table_Methods!B:B,0),1)&lt;&gt;"BKFL9","",MAX(0,ROUND(BKFL9_STR_RCK(AB712,X712),1))))</f>
        <v/>
      </c>
    </row>
    <row r="713" spans="1:50" x14ac:dyDescent="0.25">
      <c r="A713" s="82" t="str">
        <f>IF(Input!A713="","",Input!A713)</f>
        <v/>
      </c>
      <c r="B713" s="82" t="str">
        <f>IF(Input!B713="","",Input!B713)</f>
        <v/>
      </c>
      <c r="C713" s="82" t="str">
        <f>IF(Input!D713="","",Input!D713)</f>
        <v/>
      </c>
      <c r="D713" s="82" t="str">
        <f>IF(Input!E713="","",Input!E713)</f>
        <v/>
      </c>
      <c r="E713" s="82" t="str">
        <f>IF(Input!F713="","",Input!F713)</f>
        <v/>
      </c>
      <c r="F713" s="82" t="str">
        <f>IF(Input!G713="","",Input!G713)</f>
        <v/>
      </c>
      <c r="G713" s="83" t="str">
        <f>IF(Input!H713="","",Input!H713)</f>
        <v/>
      </c>
      <c r="H713" s="82" t="str">
        <f>IF(Input!I713="","",Input!I713)</f>
        <v/>
      </c>
      <c r="I713" s="82" t="str">
        <f>IF(Input!J713="","",Input!J713)</f>
        <v/>
      </c>
      <c r="J713" s="82" t="str">
        <f>IF(Input!K713="","",Input!K713)</f>
        <v/>
      </c>
      <c r="K713" s="82" t="str">
        <f>IF(Input!L713="","",Input!L713)</f>
        <v/>
      </c>
      <c r="L713" s="70" t="str">
        <f>IF(B713="","",IF(B713="Box",4,IF(AND(Project!$B$12&gt;0,ISNUMBER(Project!$B$12)),Project!$B$12,12)))</f>
        <v/>
      </c>
      <c r="M713" s="66" t="str">
        <f t="shared" si="77"/>
        <v/>
      </c>
      <c r="N713" s="66" t="str">
        <f t="shared" si="78"/>
        <v/>
      </c>
      <c r="O713" s="67" t="str" cm="1">
        <f t="array" ref="O713">IF(A713="","",ROUND(IF(B713="Circular",Circular(M713),IF(B713="Box",Box(M713,N713),Elliptical(M713,N713))),3))</f>
        <v/>
      </c>
      <c r="P713" s="66" t="str">
        <f t="shared" si="79"/>
        <v/>
      </c>
      <c r="Q713" s="66" t="str" cm="1">
        <f t="array" ref="Q713">IF(M713="","",ROUND(W(M713),2))</f>
        <v/>
      </c>
      <c r="R713" s="66" t="str" cm="1">
        <f t="array" ref="R713">IF(M713="","",ROUND(Wb(Q713,M713),2))</f>
        <v/>
      </c>
      <c r="S713" s="66" t="str" cm="1">
        <f t="array" ref="S713">IF(R713="","",ROUND(K(R713,N713,L713),2))</f>
        <v/>
      </c>
      <c r="T713" s="66" t="str" cm="1">
        <f t="array" ref="T713">IF(S713="","",ROUND(K_3(S713,P713,L713),2))</f>
        <v/>
      </c>
      <c r="U713" s="66" t="str" cm="1">
        <f t="array" ref="U713">IF(S713="","",ROUND(Wt(I713,S713,L713),2))</f>
        <v/>
      </c>
      <c r="V713" s="92" t="str" cm="1">
        <f t="array" ref="V713">IF(A713="","",MAX(ROUND(L_B2(K713,N713),2),0))</f>
        <v/>
      </c>
      <c r="W713" s="92" t="str" cm="1">
        <f t="array" ref="W713">IF(A713="","",MAX(ROUND(L_Tc(K713,I713,N713),2),0))</f>
        <v/>
      </c>
      <c r="X713" s="92" t="str" cm="1">
        <f t="array" ref="X713">IF(N713="","",ROUND(L_Vc(K713,P713,N713),2))</f>
        <v/>
      </c>
      <c r="Y713" s="92" t="str">
        <f t="shared" si="80"/>
        <v/>
      </c>
      <c r="Z713" s="92" t="str">
        <f t="shared" si="81"/>
        <v/>
      </c>
      <c r="AA713" s="92" t="str">
        <f t="shared" si="82"/>
        <v/>
      </c>
      <c r="AB713" s="76" t="str" cm="1">
        <f t="array" ref="AB713">IF(A713="","",AREA_F(IF(RIGHT(G713,4)="ment",P713,I713),R713))</f>
        <v/>
      </c>
      <c r="AC713" s="76" t="str" cm="1">
        <f t="array" ref="AC713">IF(A713="","",ROUND(AREA_BC(R713,S713,N713,O713),2))</f>
        <v/>
      </c>
      <c r="AD713" s="76" t="str">
        <f t="shared" si="83"/>
        <v/>
      </c>
      <c r="AE713" s="76" t="str" cm="1">
        <f t="array" ref="AE713">IF(A713="","",ROUND(AREA_CT(S713,U713,I713),2))</f>
        <v/>
      </c>
      <c r="AF713" s="76" t="str" cm="1">
        <f t="array" ref="AF713">IF(A713="","",ROUND(AREA_VT(T713,U713,I713,P713),2))</f>
        <v/>
      </c>
      <c r="AG713" s="96" t="str" cm="1">
        <f t="array" ref="AG713">IF(A713="","",IF(INDEX(Table_Methods!A:F,MATCH(G713,Table_Methods!B:B,0),1)&lt;&gt;"BKFL1","",MAX(0,ROUND(BKFL1_CEB(AC713,AE713,AH713,F713,F713,J713),1))))</f>
        <v/>
      </c>
      <c r="AH713" s="96" t="str" cm="1">
        <f t="array" ref="AH713">IF(A713="","",IF(INDEX(Table_Methods!A:F,MATCH(G713,Table_Methods!B:B,0),1)&lt;&gt;"BKFL1","",MAX(0,ROUND(BKFL1_STR_NRK(AC713,AE713,K713,V713,W713),1))))</f>
        <v/>
      </c>
      <c r="AI713" s="96" t="str" cm="1">
        <f t="array" ref="AI713">IF(A713="","",IF(INDEX(Table_Methods!A:F,MATCH(G713,Table_Methods!B:B,0),1)&lt;&gt;"BKFL1","",MAX(0,ROUND(BKFL1_STR_RCK(AB713,F713),1))))</f>
        <v/>
      </c>
      <c r="AJ713" s="96" t="str" cm="1">
        <f t="array" ref="AJ713">IF(A713="","",IF(INDEX(Table_Methods!A:F,MATCH(G713,Table_Methods!B:B,0),1)&lt;&gt;"BKFL2","",MAX(0,ROUND(BKFL2_CEB(AC713,AD713,AK713,F713,F713,J713),1))))</f>
        <v/>
      </c>
      <c r="AK713" s="96" t="str" cm="1">
        <f t="array" ref="AK713">IF(A713="","",IF(INDEX(Table_Methods!A:F,MATCH(G713,Table_Methods!B:B,0),1)&lt;&gt;"BKFL2","",MAX(0,ROUND(BKFL2_STR_NRK(AC713,AD713,K713,V713,X713),1))))</f>
        <v/>
      </c>
      <c r="AL713" s="96" t="str" cm="1">
        <f t="array" ref="AL713">IF(A713="","",IF(INDEX(Table_Methods!A:F,MATCH(G713,Table_Methods!B:B,0),1)&lt;&gt;"BKFL2","",MAX(0,ROUND(BKFL2_STR_RCK(AB713,F713),1))))</f>
        <v/>
      </c>
      <c r="AM713" s="96" t="str" cm="1">
        <f t="array" ref="AM713">IF(A713="","",IF(INDEX(Table_Methods!A:F,MATCH(G713,Table_Methods!B:B,0),1)&lt;&gt;"BKFL3","",MAX(0,ROUND(BKFL3_STR(AC713+AE713,K713),1))))</f>
        <v/>
      </c>
      <c r="AN713" s="96" t="str" cm="1">
        <f t="array" ref="AN713">IF(A713="","",IF(INDEX(Table_Methods!A:F,MATCH(G713,Table_Methods!B:B,0),1)&lt;&gt;"BKFL6","",MAX(0,ROUND(BKFL6_CEB(AC713,AE713,AO713,F713,F713,J713),1))))</f>
        <v/>
      </c>
      <c r="AO713" s="97" t="str" cm="1">
        <f t="array" ref="AO713">IF(A713="","",IF(INDEX(Table_Methods!A:F,MATCH(G713,Table_Methods!B:B,0),1)&lt;&gt;"BKFL6","",MAX(0,ROUND(BKFL6_STR_NRK(AC713,K713,V713),1))))</f>
        <v/>
      </c>
      <c r="AP713" s="96" t="str" cm="1">
        <f t="array" ref="AP713">IF(A713="","",IF(INDEX(Table_Methods!A:F,MATCH(G713,Table_Methods!B:B,0),1)&lt;&gt;"BKFL6","",MAX(0,ROUND(BKFL6_STR_RCK(AB713,F713),1))))</f>
        <v/>
      </c>
      <c r="AQ713" s="97" t="str" cm="1">
        <f t="array" ref="AQ713">IF(A713="","",IF(INDEX(Table_Methods!A:F,MATCH(G713,Table_Methods!B:B,0),1)&lt;&gt;"BKFL7","",MAX(0,ROUND(BKFL7_CEB(AC713,AD713,AR713,F713,F713,J713),1))))</f>
        <v/>
      </c>
      <c r="AR713" s="96" t="str" cm="1">
        <f t="array" ref="AR713">IF(A713="","",IF(INDEX(Table_Methods!A:F,MATCH(G713,Table_Methods!B:B,0),1)&lt;&gt;"BKFL7","",MAX(0,ROUND(BKFL7_STR_NRK(AC713,K713,V713),1))))</f>
        <v/>
      </c>
      <c r="AS713" s="96" t="str" cm="1">
        <f t="array" ref="AS713">IF(A713="","",IF(INDEX(Table_Methods!A:F,MATCH(G713,Table_Methods!B:B,0),1)&lt;&gt;"BKFL7","",MAX(0,ROUND(BKFL7_STR_RCK(AB713,F713),1))))</f>
        <v/>
      </c>
      <c r="AT713" s="97" t="str" cm="1">
        <f t="array" ref="AT713">IF(A713="","",IF(INDEX(Table_Methods!A:F,MATCH(G713,Table_Methods!B:B,0),1)&lt;&gt;"BKFL8","",MAX(0,ROUND(BKFL8_CEB(AF713,Z713,AA713),1))))</f>
        <v/>
      </c>
      <c r="AU713" s="96" t="str" cm="1">
        <f t="array" ref="AU713">IF(A713="","",IF(INDEX(Table_Methods!A:F,MATCH(G713,Table_Methods!B:B,0),1)&lt;&gt;"BKFL8","",MAX(0,ROUND(BKFL8_STR_NRK(AC713,AD713,X713,Y713,Z713),1))))</f>
        <v/>
      </c>
      <c r="AV713" s="96" t="str" cm="1">
        <f t="array" ref="AV713">IF(A713="","",IF(INDEX(Table_Methods!A:F,MATCH(G713,Table_Methods!B:B,0),1)&lt;&gt;"BKFL8","",MAX(0,ROUND(BKFL8_STR_RCK(AB713,X713),1))))</f>
        <v/>
      </c>
      <c r="AW713" s="96" t="str" cm="1">
        <f t="array" ref="AW713">IF(A713="","",IF(INDEX(Table_Methods!A:F,MATCH(G713,Table_Methods!B:B,0),1)&lt;&gt;"BKFL9","",MAX(0,ROUND(BKFL9_STR_NRK(AC713,AD713,X713,Y713,Z713),1))))</f>
        <v/>
      </c>
      <c r="AX713" s="96" t="str" cm="1">
        <f t="array" ref="AX713">IF(A713="","",IF(INDEX(Table_Methods!A:F,MATCH(G713,Table_Methods!B:B,0),1)&lt;&gt;"BKFL9","",MAX(0,ROUND(BKFL9_STR_RCK(AB713,X713),1))))</f>
        <v/>
      </c>
    </row>
    <row r="714" spans="1:50" x14ac:dyDescent="0.25">
      <c r="A714" s="82" t="str">
        <f>IF(Input!A714="","",Input!A714)</f>
        <v/>
      </c>
      <c r="B714" s="82" t="str">
        <f>IF(Input!B714="","",Input!B714)</f>
        <v/>
      </c>
      <c r="C714" s="82" t="str">
        <f>IF(Input!D714="","",Input!D714)</f>
        <v/>
      </c>
      <c r="D714" s="82" t="str">
        <f>IF(Input!E714="","",Input!E714)</f>
        <v/>
      </c>
      <c r="E714" s="82" t="str">
        <f>IF(Input!F714="","",Input!F714)</f>
        <v/>
      </c>
      <c r="F714" s="82" t="str">
        <f>IF(Input!G714="","",Input!G714)</f>
        <v/>
      </c>
      <c r="G714" s="83" t="str">
        <f>IF(Input!H714="","",Input!H714)</f>
        <v/>
      </c>
      <c r="H714" s="82" t="str">
        <f>IF(Input!I714="","",Input!I714)</f>
        <v/>
      </c>
      <c r="I714" s="82" t="str">
        <f>IF(Input!J714="","",Input!J714)</f>
        <v/>
      </c>
      <c r="J714" s="82" t="str">
        <f>IF(Input!K714="","",Input!K714)</f>
        <v/>
      </c>
      <c r="K714" s="82" t="str">
        <f>IF(Input!L714="","",Input!L714)</f>
        <v/>
      </c>
      <c r="L714" s="70" t="str">
        <f>IF(B714="","",IF(B714="Box",4,IF(AND(Project!$B$12&gt;0,ISNUMBER(Project!$B$12)),Project!$B$12,12)))</f>
        <v/>
      </c>
      <c r="M714" s="66" t="str">
        <f t="shared" si="77"/>
        <v/>
      </c>
      <c r="N714" s="66" t="str">
        <f t="shared" si="78"/>
        <v/>
      </c>
      <c r="O714" s="67" t="str" cm="1">
        <f t="array" ref="O714">IF(A714="","",ROUND(IF(B714="Circular",Circular(M714),IF(B714="Box",Box(M714,N714),Elliptical(M714,N714))),3))</f>
        <v/>
      </c>
      <c r="P714" s="66" t="str">
        <f t="shared" si="79"/>
        <v/>
      </c>
      <c r="Q714" s="66" t="str" cm="1">
        <f t="array" ref="Q714">IF(M714="","",ROUND(W(M714),2))</f>
        <v/>
      </c>
      <c r="R714" s="66" t="str" cm="1">
        <f t="array" ref="R714">IF(M714="","",ROUND(Wb(Q714,M714),2))</f>
        <v/>
      </c>
      <c r="S714" s="66" t="str" cm="1">
        <f t="array" ref="S714">IF(R714="","",ROUND(K(R714,N714,L714),2))</f>
        <v/>
      </c>
      <c r="T714" s="66" t="str" cm="1">
        <f t="array" ref="T714">IF(S714="","",ROUND(K_3(S714,P714,L714),2))</f>
        <v/>
      </c>
      <c r="U714" s="66" t="str" cm="1">
        <f t="array" ref="U714">IF(S714="","",ROUND(Wt(I714,S714,L714),2))</f>
        <v/>
      </c>
      <c r="V714" s="92" t="str" cm="1">
        <f t="array" ref="V714">IF(A714="","",MAX(ROUND(L_B2(K714,N714),2),0))</f>
        <v/>
      </c>
      <c r="W714" s="92" t="str" cm="1">
        <f t="array" ref="W714">IF(A714="","",MAX(ROUND(L_Tc(K714,I714,N714),2),0))</f>
        <v/>
      </c>
      <c r="X714" s="92" t="str" cm="1">
        <f t="array" ref="X714">IF(N714="","",ROUND(L_Vc(K714,P714,N714),2))</f>
        <v/>
      </c>
      <c r="Y714" s="92" t="str">
        <f t="shared" si="80"/>
        <v/>
      </c>
      <c r="Z714" s="92" t="str">
        <f t="shared" si="81"/>
        <v/>
      </c>
      <c r="AA714" s="92" t="str">
        <f t="shared" si="82"/>
        <v/>
      </c>
      <c r="AB714" s="76" t="str" cm="1">
        <f t="array" ref="AB714">IF(A714="","",AREA_F(IF(RIGHT(G714,4)="ment",P714,I714),R714))</f>
        <v/>
      </c>
      <c r="AC714" s="76" t="str" cm="1">
        <f t="array" ref="AC714">IF(A714="","",ROUND(AREA_BC(R714,S714,N714,O714),2))</f>
        <v/>
      </c>
      <c r="AD714" s="76" t="str">
        <f t="shared" si="83"/>
        <v/>
      </c>
      <c r="AE714" s="76" t="str" cm="1">
        <f t="array" ref="AE714">IF(A714="","",ROUND(AREA_CT(S714,U714,I714),2))</f>
        <v/>
      </c>
      <c r="AF714" s="76" t="str" cm="1">
        <f t="array" ref="AF714">IF(A714="","",ROUND(AREA_VT(T714,U714,I714,P714),2))</f>
        <v/>
      </c>
      <c r="AG714" s="96" t="str" cm="1">
        <f t="array" ref="AG714">IF(A714="","",IF(INDEX(Table_Methods!A:F,MATCH(G714,Table_Methods!B:B,0),1)&lt;&gt;"BKFL1","",MAX(0,ROUND(BKFL1_CEB(AC714,AE714,AH714,F714,F714,J714),1))))</f>
        <v/>
      </c>
      <c r="AH714" s="96" t="str" cm="1">
        <f t="array" ref="AH714">IF(A714="","",IF(INDEX(Table_Methods!A:F,MATCH(G714,Table_Methods!B:B,0),1)&lt;&gt;"BKFL1","",MAX(0,ROUND(BKFL1_STR_NRK(AC714,AE714,K714,V714,W714),1))))</f>
        <v/>
      </c>
      <c r="AI714" s="96" t="str" cm="1">
        <f t="array" ref="AI714">IF(A714="","",IF(INDEX(Table_Methods!A:F,MATCH(G714,Table_Methods!B:B,0),1)&lt;&gt;"BKFL1","",MAX(0,ROUND(BKFL1_STR_RCK(AB714,F714),1))))</f>
        <v/>
      </c>
      <c r="AJ714" s="96" t="str" cm="1">
        <f t="array" ref="AJ714">IF(A714="","",IF(INDEX(Table_Methods!A:F,MATCH(G714,Table_Methods!B:B,0),1)&lt;&gt;"BKFL2","",MAX(0,ROUND(BKFL2_CEB(AC714,AD714,AK714,F714,F714,J714),1))))</f>
        <v/>
      </c>
      <c r="AK714" s="96" t="str" cm="1">
        <f t="array" ref="AK714">IF(A714="","",IF(INDEX(Table_Methods!A:F,MATCH(G714,Table_Methods!B:B,0),1)&lt;&gt;"BKFL2","",MAX(0,ROUND(BKFL2_STR_NRK(AC714,AD714,K714,V714,X714),1))))</f>
        <v/>
      </c>
      <c r="AL714" s="96" t="str" cm="1">
        <f t="array" ref="AL714">IF(A714="","",IF(INDEX(Table_Methods!A:F,MATCH(G714,Table_Methods!B:B,0),1)&lt;&gt;"BKFL2","",MAX(0,ROUND(BKFL2_STR_RCK(AB714,F714),1))))</f>
        <v/>
      </c>
      <c r="AM714" s="96" t="str" cm="1">
        <f t="array" ref="AM714">IF(A714="","",IF(INDEX(Table_Methods!A:F,MATCH(G714,Table_Methods!B:B,0),1)&lt;&gt;"BKFL3","",MAX(0,ROUND(BKFL3_STR(AC714+AE714,K714),1))))</f>
        <v/>
      </c>
      <c r="AN714" s="96" t="str" cm="1">
        <f t="array" ref="AN714">IF(A714="","",IF(INDEX(Table_Methods!A:F,MATCH(G714,Table_Methods!B:B,0),1)&lt;&gt;"BKFL6","",MAX(0,ROUND(BKFL6_CEB(AC714,AE714,AO714,F714,F714,J714),1))))</f>
        <v/>
      </c>
      <c r="AO714" s="97" t="str" cm="1">
        <f t="array" ref="AO714">IF(A714="","",IF(INDEX(Table_Methods!A:F,MATCH(G714,Table_Methods!B:B,0),1)&lt;&gt;"BKFL6","",MAX(0,ROUND(BKFL6_STR_NRK(AC714,K714,V714),1))))</f>
        <v/>
      </c>
      <c r="AP714" s="96" t="str" cm="1">
        <f t="array" ref="AP714">IF(A714="","",IF(INDEX(Table_Methods!A:F,MATCH(G714,Table_Methods!B:B,0),1)&lt;&gt;"BKFL6","",MAX(0,ROUND(BKFL6_STR_RCK(AB714,F714),1))))</f>
        <v/>
      </c>
      <c r="AQ714" s="97" t="str" cm="1">
        <f t="array" ref="AQ714">IF(A714="","",IF(INDEX(Table_Methods!A:F,MATCH(G714,Table_Methods!B:B,0),1)&lt;&gt;"BKFL7","",MAX(0,ROUND(BKFL7_CEB(AC714,AD714,AR714,F714,F714,J714),1))))</f>
        <v/>
      </c>
      <c r="AR714" s="96" t="str" cm="1">
        <f t="array" ref="AR714">IF(A714="","",IF(INDEX(Table_Methods!A:F,MATCH(G714,Table_Methods!B:B,0),1)&lt;&gt;"BKFL7","",MAX(0,ROUND(BKFL7_STR_NRK(AC714,K714,V714),1))))</f>
        <v/>
      </c>
      <c r="AS714" s="96" t="str" cm="1">
        <f t="array" ref="AS714">IF(A714="","",IF(INDEX(Table_Methods!A:F,MATCH(G714,Table_Methods!B:B,0),1)&lt;&gt;"BKFL7","",MAX(0,ROUND(BKFL7_STR_RCK(AB714,F714),1))))</f>
        <v/>
      </c>
      <c r="AT714" s="97" t="str" cm="1">
        <f t="array" ref="AT714">IF(A714="","",IF(INDEX(Table_Methods!A:F,MATCH(G714,Table_Methods!B:B,0),1)&lt;&gt;"BKFL8","",MAX(0,ROUND(BKFL8_CEB(AF714,Z714,AA714),1))))</f>
        <v/>
      </c>
      <c r="AU714" s="96" t="str" cm="1">
        <f t="array" ref="AU714">IF(A714="","",IF(INDEX(Table_Methods!A:F,MATCH(G714,Table_Methods!B:B,0),1)&lt;&gt;"BKFL8","",MAX(0,ROUND(BKFL8_STR_NRK(AC714,AD714,X714,Y714,Z714),1))))</f>
        <v/>
      </c>
      <c r="AV714" s="96" t="str" cm="1">
        <f t="array" ref="AV714">IF(A714="","",IF(INDEX(Table_Methods!A:F,MATCH(G714,Table_Methods!B:B,0),1)&lt;&gt;"BKFL8","",MAX(0,ROUND(BKFL8_STR_RCK(AB714,X714),1))))</f>
        <v/>
      </c>
      <c r="AW714" s="96" t="str" cm="1">
        <f t="array" ref="AW714">IF(A714="","",IF(INDEX(Table_Methods!A:F,MATCH(G714,Table_Methods!B:B,0),1)&lt;&gt;"BKFL9","",MAX(0,ROUND(BKFL9_STR_NRK(AC714,AD714,X714,Y714,Z714),1))))</f>
        <v/>
      </c>
      <c r="AX714" s="96" t="str" cm="1">
        <f t="array" ref="AX714">IF(A714="","",IF(INDEX(Table_Methods!A:F,MATCH(G714,Table_Methods!B:B,0),1)&lt;&gt;"BKFL9","",MAX(0,ROUND(BKFL9_STR_RCK(AB714,X714),1))))</f>
        <v/>
      </c>
    </row>
    <row r="715" spans="1:50" x14ac:dyDescent="0.25">
      <c r="A715" s="82" t="str">
        <f>IF(Input!A715="","",Input!A715)</f>
        <v/>
      </c>
      <c r="B715" s="82" t="str">
        <f>IF(Input!B715="","",Input!B715)</f>
        <v/>
      </c>
      <c r="C715" s="82" t="str">
        <f>IF(Input!D715="","",Input!D715)</f>
        <v/>
      </c>
      <c r="D715" s="82" t="str">
        <f>IF(Input!E715="","",Input!E715)</f>
        <v/>
      </c>
      <c r="E715" s="82" t="str">
        <f>IF(Input!F715="","",Input!F715)</f>
        <v/>
      </c>
      <c r="F715" s="82" t="str">
        <f>IF(Input!G715="","",Input!G715)</f>
        <v/>
      </c>
      <c r="G715" s="83" t="str">
        <f>IF(Input!H715="","",Input!H715)</f>
        <v/>
      </c>
      <c r="H715" s="82" t="str">
        <f>IF(Input!I715="","",Input!I715)</f>
        <v/>
      </c>
      <c r="I715" s="82" t="str">
        <f>IF(Input!J715="","",Input!J715)</f>
        <v/>
      </c>
      <c r="J715" s="82" t="str">
        <f>IF(Input!K715="","",Input!K715)</f>
        <v/>
      </c>
      <c r="K715" s="82" t="str">
        <f>IF(Input!L715="","",Input!L715)</f>
        <v/>
      </c>
      <c r="L715" s="70" t="str">
        <f>IF(B715="","",IF(B715="Box",4,IF(AND(Project!$B$12&gt;0,ISNUMBER(Project!$B$12)),Project!$B$12,12)))</f>
        <v/>
      </c>
      <c r="M715" s="66" t="str">
        <f t="shared" si="77"/>
        <v/>
      </c>
      <c r="N715" s="66" t="str">
        <f t="shared" si="78"/>
        <v/>
      </c>
      <c r="O715" s="67" t="str" cm="1">
        <f t="array" ref="O715">IF(A715="","",ROUND(IF(B715="Circular",Circular(M715),IF(B715="Box",Box(M715,N715),Elliptical(M715,N715))),3))</f>
        <v/>
      </c>
      <c r="P715" s="66" t="str">
        <f t="shared" si="79"/>
        <v/>
      </c>
      <c r="Q715" s="66" t="str" cm="1">
        <f t="array" ref="Q715">IF(M715="","",ROUND(W(M715),2))</f>
        <v/>
      </c>
      <c r="R715" s="66" t="str" cm="1">
        <f t="array" ref="R715">IF(M715="","",ROUND(Wb(Q715,M715),2))</f>
        <v/>
      </c>
      <c r="S715" s="66" t="str" cm="1">
        <f t="array" ref="S715">IF(R715="","",ROUND(K(R715,N715,L715),2))</f>
        <v/>
      </c>
      <c r="T715" s="66" t="str" cm="1">
        <f t="array" ref="T715">IF(S715="","",ROUND(K_3(S715,P715,L715),2))</f>
        <v/>
      </c>
      <c r="U715" s="66" t="str" cm="1">
        <f t="array" ref="U715">IF(S715="","",ROUND(Wt(I715,S715,L715),2))</f>
        <v/>
      </c>
      <c r="V715" s="92" t="str" cm="1">
        <f t="array" ref="V715">IF(A715="","",MAX(ROUND(L_B2(K715,N715),2),0))</f>
        <v/>
      </c>
      <c r="W715" s="92" t="str" cm="1">
        <f t="array" ref="W715">IF(A715="","",MAX(ROUND(L_Tc(K715,I715,N715),2),0))</f>
        <v/>
      </c>
      <c r="X715" s="92" t="str" cm="1">
        <f t="array" ref="X715">IF(N715="","",ROUND(L_Vc(K715,P715,N715),2))</f>
        <v/>
      </c>
      <c r="Y715" s="92" t="str">
        <f t="shared" si="80"/>
        <v/>
      </c>
      <c r="Z715" s="92" t="str">
        <f t="shared" si="81"/>
        <v/>
      </c>
      <c r="AA715" s="92" t="str">
        <f t="shared" si="82"/>
        <v/>
      </c>
      <c r="AB715" s="76" t="str" cm="1">
        <f t="array" ref="AB715">IF(A715="","",AREA_F(IF(RIGHT(G715,4)="ment",P715,I715),R715))</f>
        <v/>
      </c>
      <c r="AC715" s="76" t="str" cm="1">
        <f t="array" ref="AC715">IF(A715="","",ROUND(AREA_BC(R715,S715,N715,O715),2))</f>
        <v/>
      </c>
      <c r="AD715" s="76" t="str">
        <f t="shared" si="83"/>
        <v/>
      </c>
      <c r="AE715" s="76" t="str" cm="1">
        <f t="array" ref="AE715">IF(A715="","",ROUND(AREA_CT(S715,U715,I715),2))</f>
        <v/>
      </c>
      <c r="AF715" s="76" t="str" cm="1">
        <f t="array" ref="AF715">IF(A715="","",ROUND(AREA_VT(T715,U715,I715,P715),2))</f>
        <v/>
      </c>
      <c r="AG715" s="96" t="str" cm="1">
        <f t="array" ref="AG715">IF(A715="","",IF(INDEX(Table_Methods!A:F,MATCH(G715,Table_Methods!B:B,0),1)&lt;&gt;"BKFL1","",MAX(0,ROUND(BKFL1_CEB(AC715,AE715,AH715,F715,F715,J715),1))))</f>
        <v/>
      </c>
      <c r="AH715" s="96" t="str" cm="1">
        <f t="array" ref="AH715">IF(A715="","",IF(INDEX(Table_Methods!A:F,MATCH(G715,Table_Methods!B:B,0),1)&lt;&gt;"BKFL1","",MAX(0,ROUND(BKFL1_STR_NRK(AC715,AE715,K715,V715,W715),1))))</f>
        <v/>
      </c>
      <c r="AI715" s="96" t="str" cm="1">
        <f t="array" ref="AI715">IF(A715="","",IF(INDEX(Table_Methods!A:F,MATCH(G715,Table_Methods!B:B,0),1)&lt;&gt;"BKFL1","",MAX(0,ROUND(BKFL1_STR_RCK(AB715,F715),1))))</f>
        <v/>
      </c>
      <c r="AJ715" s="96" t="str" cm="1">
        <f t="array" ref="AJ715">IF(A715="","",IF(INDEX(Table_Methods!A:F,MATCH(G715,Table_Methods!B:B,0),1)&lt;&gt;"BKFL2","",MAX(0,ROUND(BKFL2_CEB(AC715,AD715,AK715,F715,F715,J715),1))))</f>
        <v/>
      </c>
      <c r="AK715" s="96" t="str" cm="1">
        <f t="array" ref="AK715">IF(A715="","",IF(INDEX(Table_Methods!A:F,MATCH(G715,Table_Methods!B:B,0),1)&lt;&gt;"BKFL2","",MAX(0,ROUND(BKFL2_STR_NRK(AC715,AD715,K715,V715,X715),1))))</f>
        <v/>
      </c>
      <c r="AL715" s="96" t="str" cm="1">
        <f t="array" ref="AL715">IF(A715="","",IF(INDEX(Table_Methods!A:F,MATCH(G715,Table_Methods!B:B,0),1)&lt;&gt;"BKFL2","",MAX(0,ROUND(BKFL2_STR_RCK(AB715,F715),1))))</f>
        <v/>
      </c>
      <c r="AM715" s="96" t="str" cm="1">
        <f t="array" ref="AM715">IF(A715="","",IF(INDEX(Table_Methods!A:F,MATCH(G715,Table_Methods!B:B,0),1)&lt;&gt;"BKFL3","",MAX(0,ROUND(BKFL3_STR(AC715+AE715,K715),1))))</f>
        <v/>
      </c>
      <c r="AN715" s="96" t="str" cm="1">
        <f t="array" ref="AN715">IF(A715="","",IF(INDEX(Table_Methods!A:F,MATCH(G715,Table_Methods!B:B,0),1)&lt;&gt;"BKFL6","",MAX(0,ROUND(BKFL6_CEB(AC715,AE715,AO715,F715,F715,J715),1))))</f>
        <v/>
      </c>
      <c r="AO715" s="97" t="str" cm="1">
        <f t="array" ref="AO715">IF(A715="","",IF(INDEX(Table_Methods!A:F,MATCH(G715,Table_Methods!B:B,0),1)&lt;&gt;"BKFL6","",MAX(0,ROUND(BKFL6_STR_NRK(AC715,K715,V715),1))))</f>
        <v/>
      </c>
      <c r="AP715" s="96" t="str" cm="1">
        <f t="array" ref="AP715">IF(A715="","",IF(INDEX(Table_Methods!A:F,MATCH(G715,Table_Methods!B:B,0),1)&lt;&gt;"BKFL6","",MAX(0,ROUND(BKFL6_STR_RCK(AB715,F715),1))))</f>
        <v/>
      </c>
      <c r="AQ715" s="97" t="str" cm="1">
        <f t="array" ref="AQ715">IF(A715="","",IF(INDEX(Table_Methods!A:F,MATCH(G715,Table_Methods!B:B,0),1)&lt;&gt;"BKFL7","",MAX(0,ROUND(BKFL7_CEB(AC715,AD715,AR715,F715,F715,J715),1))))</f>
        <v/>
      </c>
      <c r="AR715" s="96" t="str" cm="1">
        <f t="array" ref="AR715">IF(A715="","",IF(INDEX(Table_Methods!A:F,MATCH(G715,Table_Methods!B:B,0),1)&lt;&gt;"BKFL7","",MAX(0,ROUND(BKFL7_STR_NRK(AC715,K715,V715),1))))</f>
        <v/>
      </c>
      <c r="AS715" s="96" t="str" cm="1">
        <f t="array" ref="AS715">IF(A715="","",IF(INDEX(Table_Methods!A:F,MATCH(G715,Table_Methods!B:B,0),1)&lt;&gt;"BKFL7","",MAX(0,ROUND(BKFL7_STR_RCK(AB715,F715),1))))</f>
        <v/>
      </c>
      <c r="AT715" s="97" t="str" cm="1">
        <f t="array" ref="AT715">IF(A715="","",IF(INDEX(Table_Methods!A:F,MATCH(G715,Table_Methods!B:B,0),1)&lt;&gt;"BKFL8","",MAX(0,ROUND(BKFL8_CEB(AF715,Z715,AA715),1))))</f>
        <v/>
      </c>
      <c r="AU715" s="96" t="str" cm="1">
        <f t="array" ref="AU715">IF(A715="","",IF(INDEX(Table_Methods!A:F,MATCH(G715,Table_Methods!B:B,0),1)&lt;&gt;"BKFL8","",MAX(0,ROUND(BKFL8_STR_NRK(AC715,AD715,X715,Y715,Z715),1))))</f>
        <v/>
      </c>
      <c r="AV715" s="96" t="str" cm="1">
        <f t="array" ref="AV715">IF(A715="","",IF(INDEX(Table_Methods!A:F,MATCH(G715,Table_Methods!B:B,0),1)&lt;&gt;"BKFL8","",MAX(0,ROUND(BKFL8_STR_RCK(AB715,X715),1))))</f>
        <v/>
      </c>
      <c r="AW715" s="96" t="str" cm="1">
        <f t="array" ref="AW715">IF(A715="","",IF(INDEX(Table_Methods!A:F,MATCH(G715,Table_Methods!B:B,0),1)&lt;&gt;"BKFL9","",MAX(0,ROUND(BKFL9_STR_NRK(AC715,AD715,X715,Y715,Z715),1))))</f>
        <v/>
      </c>
      <c r="AX715" s="96" t="str" cm="1">
        <f t="array" ref="AX715">IF(A715="","",IF(INDEX(Table_Methods!A:F,MATCH(G715,Table_Methods!B:B,0),1)&lt;&gt;"BKFL9","",MAX(0,ROUND(BKFL9_STR_RCK(AB715,X715),1))))</f>
        <v/>
      </c>
    </row>
    <row r="716" spans="1:50" x14ac:dyDescent="0.25">
      <c r="A716" s="82" t="str">
        <f>IF(Input!A716="","",Input!A716)</f>
        <v/>
      </c>
      <c r="B716" s="82" t="str">
        <f>IF(Input!B716="","",Input!B716)</f>
        <v/>
      </c>
      <c r="C716" s="82" t="str">
        <f>IF(Input!D716="","",Input!D716)</f>
        <v/>
      </c>
      <c r="D716" s="82" t="str">
        <f>IF(Input!E716="","",Input!E716)</f>
        <v/>
      </c>
      <c r="E716" s="82" t="str">
        <f>IF(Input!F716="","",Input!F716)</f>
        <v/>
      </c>
      <c r="F716" s="82" t="str">
        <f>IF(Input!G716="","",Input!G716)</f>
        <v/>
      </c>
      <c r="G716" s="83" t="str">
        <f>IF(Input!H716="","",Input!H716)</f>
        <v/>
      </c>
      <c r="H716" s="82" t="str">
        <f>IF(Input!I716="","",Input!I716)</f>
        <v/>
      </c>
      <c r="I716" s="82" t="str">
        <f>IF(Input!J716="","",Input!J716)</f>
        <v/>
      </c>
      <c r="J716" s="82" t="str">
        <f>IF(Input!K716="","",Input!K716)</f>
        <v/>
      </c>
      <c r="K716" s="82" t="str">
        <f>IF(Input!L716="","",Input!L716)</f>
        <v/>
      </c>
      <c r="L716" s="70" t="str">
        <f>IF(B716="","",IF(B716="Box",4,IF(AND(Project!$B$12&gt;0,ISNUMBER(Project!$B$12)),Project!$B$12,12)))</f>
        <v/>
      </c>
      <c r="M716" s="66" t="str">
        <f t="shared" si="77"/>
        <v/>
      </c>
      <c r="N716" s="66" t="str">
        <f t="shared" si="78"/>
        <v/>
      </c>
      <c r="O716" s="67" t="str" cm="1">
        <f t="array" ref="O716">IF(A716="","",ROUND(IF(B716="Circular",Circular(M716),IF(B716="Box",Box(M716,N716),Elliptical(M716,N716))),3))</f>
        <v/>
      </c>
      <c r="P716" s="66" t="str">
        <f t="shared" si="79"/>
        <v/>
      </c>
      <c r="Q716" s="66" t="str" cm="1">
        <f t="array" ref="Q716">IF(M716="","",ROUND(W(M716),2))</f>
        <v/>
      </c>
      <c r="R716" s="66" t="str" cm="1">
        <f t="array" ref="R716">IF(M716="","",ROUND(Wb(Q716,M716),2))</f>
        <v/>
      </c>
      <c r="S716" s="66" t="str" cm="1">
        <f t="array" ref="S716">IF(R716="","",ROUND(K(R716,N716,L716),2))</f>
        <v/>
      </c>
      <c r="T716" s="66" t="str" cm="1">
        <f t="array" ref="T716">IF(S716="","",ROUND(K_3(S716,P716,L716),2))</f>
        <v/>
      </c>
      <c r="U716" s="66" t="str" cm="1">
        <f t="array" ref="U716">IF(S716="","",ROUND(Wt(I716,S716,L716),2))</f>
        <v/>
      </c>
      <c r="V716" s="92" t="str" cm="1">
        <f t="array" ref="V716">IF(A716="","",MAX(ROUND(L_B2(K716,N716),2),0))</f>
        <v/>
      </c>
      <c r="W716" s="92" t="str" cm="1">
        <f t="array" ref="W716">IF(A716="","",MAX(ROUND(L_Tc(K716,I716,N716),2),0))</f>
        <v/>
      </c>
      <c r="X716" s="92" t="str" cm="1">
        <f t="array" ref="X716">IF(N716="","",ROUND(L_Vc(K716,P716,N716),2))</f>
        <v/>
      </c>
      <c r="Y716" s="92" t="str">
        <f t="shared" si="80"/>
        <v/>
      </c>
      <c r="Z716" s="92" t="str">
        <f t="shared" si="81"/>
        <v/>
      </c>
      <c r="AA716" s="92" t="str">
        <f t="shared" si="82"/>
        <v/>
      </c>
      <c r="AB716" s="76" t="str" cm="1">
        <f t="array" ref="AB716">IF(A716="","",AREA_F(IF(RIGHT(G716,4)="ment",P716,I716),R716))</f>
        <v/>
      </c>
      <c r="AC716" s="76" t="str" cm="1">
        <f t="array" ref="AC716">IF(A716="","",ROUND(AREA_BC(R716,S716,N716,O716),2))</f>
        <v/>
      </c>
      <c r="AD716" s="76" t="str">
        <f t="shared" si="83"/>
        <v/>
      </c>
      <c r="AE716" s="76" t="str" cm="1">
        <f t="array" ref="AE716">IF(A716="","",ROUND(AREA_CT(S716,U716,I716),2))</f>
        <v/>
      </c>
      <c r="AF716" s="76" t="str" cm="1">
        <f t="array" ref="AF716">IF(A716="","",ROUND(AREA_VT(T716,U716,I716,P716),2))</f>
        <v/>
      </c>
      <c r="AG716" s="96" t="str" cm="1">
        <f t="array" ref="AG716">IF(A716="","",IF(INDEX(Table_Methods!A:F,MATCH(G716,Table_Methods!B:B,0),1)&lt;&gt;"BKFL1","",MAX(0,ROUND(BKFL1_CEB(AC716,AE716,AH716,F716,F716,J716),1))))</f>
        <v/>
      </c>
      <c r="AH716" s="96" t="str" cm="1">
        <f t="array" ref="AH716">IF(A716="","",IF(INDEX(Table_Methods!A:F,MATCH(G716,Table_Methods!B:B,0),1)&lt;&gt;"BKFL1","",MAX(0,ROUND(BKFL1_STR_NRK(AC716,AE716,K716,V716,W716),1))))</f>
        <v/>
      </c>
      <c r="AI716" s="96" t="str" cm="1">
        <f t="array" ref="AI716">IF(A716="","",IF(INDEX(Table_Methods!A:F,MATCH(G716,Table_Methods!B:B,0),1)&lt;&gt;"BKFL1","",MAX(0,ROUND(BKFL1_STR_RCK(AB716,F716),1))))</f>
        <v/>
      </c>
      <c r="AJ716" s="96" t="str" cm="1">
        <f t="array" ref="AJ716">IF(A716="","",IF(INDEX(Table_Methods!A:F,MATCH(G716,Table_Methods!B:B,0),1)&lt;&gt;"BKFL2","",MAX(0,ROUND(BKFL2_CEB(AC716,AD716,AK716,F716,F716,J716),1))))</f>
        <v/>
      </c>
      <c r="AK716" s="96" t="str" cm="1">
        <f t="array" ref="AK716">IF(A716="","",IF(INDEX(Table_Methods!A:F,MATCH(G716,Table_Methods!B:B,0),1)&lt;&gt;"BKFL2","",MAX(0,ROUND(BKFL2_STR_NRK(AC716,AD716,K716,V716,X716),1))))</f>
        <v/>
      </c>
      <c r="AL716" s="96" t="str" cm="1">
        <f t="array" ref="AL716">IF(A716="","",IF(INDEX(Table_Methods!A:F,MATCH(G716,Table_Methods!B:B,0),1)&lt;&gt;"BKFL2","",MAX(0,ROUND(BKFL2_STR_RCK(AB716,F716),1))))</f>
        <v/>
      </c>
      <c r="AM716" s="96" t="str" cm="1">
        <f t="array" ref="AM716">IF(A716="","",IF(INDEX(Table_Methods!A:F,MATCH(G716,Table_Methods!B:B,0),1)&lt;&gt;"BKFL3","",MAX(0,ROUND(BKFL3_STR(AC716+AE716,K716),1))))</f>
        <v/>
      </c>
      <c r="AN716" s="96" t="str" cm="1">
        <f t="array" ref="AN716">IF(A716="","",IF(INDEX(Table_Methods!A:F,MATCH(G716,Table_Methods!B:B,0),1)&lt;&gt;"BKFL6","",MAX(0,ROUND(BKFL6_CEB(AC716,AE716,AO716,F716,F716,J716),1))))</f>
        <v/>
      </c>
      <c r="AO716" s="97" t="str" cm="1">
        <f t="array" ref="AO716">IF(A716="","",IF(INDEX(Table_Methods!A:F,MATCH(G716,Table_Methods!B:B,0),1)&lt;&gt;"BKFL6","",MAX(0,ROUND(BKFL6_STR_NRK(AC716,K716,V716),1))))</f>
        <v/>
      </c>
      <c r="AP716" s="96" t="str" cm="1">
        <f t="array" ref="AP716">IF(A716="","",IF(INDEX(Table_Methods!A:F,MATCH(G716,Table_Methods!B:B,0),1)&lt;&gt;"BKFL6","",MAX(0,ROUND(BKFL6_STR_RCK(AB716,F716),1))))</f>
        <v/>
      </c>
      <c r="AQ716" s="97" t="str" cm="1">
        <f t="array" ref="AQ716">IF(A716="","",IF(INDEX(Table_Methods!A:F,MATCH(G716,Table_Methods!B:B,0),1)&lt;&gt;"BKFL7","",MAX(0,ROUND(BKFL7_CEB(AC716,AD716,AR716,F716,F716,J716),1))))</f>
        <v/>
      </c>
      <c r="AR716" s="96" t="str" cm="1">
        <f t="array" ref="AR716">IF(A716="","",IF(INDEX(Table_Methods!A:F,MATCH(G716,Table_Methods!B:B,0),1)&lt;&gt;"BKFL7","",MAX(0,ROUND(BKFL7_STR_NRK(AC716,K716,V716),1))))</f>
        <v/>
      </c>
      <c r="AS716" s="96" t="str" cm="1">
        <f t="array" ref="AS716">IF(A716="","",IF(INDEX(Table_Methods!A:F,MATCH(G716,Table_Methods!B:B,0),1)&lt;&gt;"BKFL7","",MAX(0,ROUND(BKFL7_STR_RCK(AB716,F716),1))))</f>
        <v/>
      </c>
      <c r="AT716" s="97" t="str" cm="1">
        <f t="array" ref="AT716">IF(A716="","",IF(INDEX(Table_Methods!A:F,MATCH(G716,Table_Methods!B:B,0),1)&lt;&gt;"BKFL8","",MAX(0,ROUND(BKFL8_CEB(AF716,Z716,AA716),1))))</f>
        <v/>
      </c>
      <c r="AU716" s="96" t="str" cm="1">
        <f t="array" ref="AU716">IF(A716="","",IF(INDEX(Table_Methods!A:F,MATCH(G716,Table_Methods!B:B,0),1)&lt;&gt;"BKFL8","",MAX(0,ROUND(BKFL8_STR_NRK(AC716,AD716,X716,Y716,Z716),1))))</f>
        <v/>
      </c>
      <c r="AV716" s="96" t="str" cm="1">
        <f t="array" ref="AV716">IF(A716="","",IF(INDEX(Table_Methods!A:F,MATCH(G716,Table_Methods!B:B,0),1)&lt;&gt;"BKFL8","",MAX(0,ROUND(BKFL8_STR_RCK(AB716,X716),1))))</f>
        <v/>
      </c>
      <c r="AW716" s="96" t="str" cm="1">
        <f t="array" ref="AW716">IF(A716="","",IF(INDEX(Table_Methods!A:F,MATCH(G716,Table_Methods!B:B,0),1)&lt;&gt;"BKFL9","",MAX(0,ROUND(BKFL9_STR_NRK(AC716,AD716,X716,Y716,Z716),1))))</f>
        <v/>
      </c>
      <c r="AX716" s="96" t="str" cm="1">
        <f t="array" ref="AX716">IF(A716="","",IF(INDEX(Table_Methods!A:F,MATCH(G716,Table_Methods!B:B,0),1)&lt;&gt;"BKFL9","",MAX(0,ROUND(BKFL9_STR_RCK(AB716,X716),1))))</f>
        <v/>
      </c>
    </row>
    <row r="717" spans="1:50" x14ac:dyDescent="0.25">
      <c r="A717" s="82" t="str">
        <f>IF(Input!A717="","",Input!A717)</f>
        <v/>
      </c>
      <c r="B717" s="82" t="str">
        <f>IF(Input!B717="","",Input!B717)</f>
        <v/>
      </c>
      <c r="C717" s="82" t="str">
        <f>IF(Input!D717="","",Input!D717)</f>
        <v/>
      </c>
      <c r="D717" s="82" t="str">
        <f>IF(Input!E717="","",Input!E717)</f>
        <v/>
      </c>
      <c r="E717" s="82" t="str">
        <f>IF(Input!F717="","",Input!F717)</f>
        <v/>
      </c>
      <c r="F717" s="82" t="str">
        <f>IF(Input!G717="","",Input!G717)</f>
        <v/>
      </c>
      <c r="G717" s="83" t="str">
        <f>IF(Input!H717="","",Input!H717)</f>
        <v/>
      </c>
      <c r="H717" s="82" t="str">
        <f>IF(Input!I717="","",Input!I717)</f>
        <v/>
      </c>
      <c r="I717" s="82" t="str">
        <f>IF(Input!J717="","",Input!J717)</f>
        <v/>
      </c>
      <c r="J717" s="82" t="str">
        <f>IF(Input!K717="","",Input!K717)</f>
        <v/>
      </c>
      <c r="K717" s="82" t="str">
        <f>IF(Input!L717="","",Input!L717)</f>
        <v/>
      </c>
      <c r="L717" s="70" t="str">
        <f>IF(B717="","",IF(B717="Box",4,IF(AND(Project!$B$12&gt;0,ISNUMBER(Project!$B$12)),Project!$B$12,12)))</f>
        <v/>
      </c>
      <c r="M717" s="66" t="str">
        <f t="shared" si="77"/>
        <v/>
      </c>
      <c r="N717" s="66" t="str">
        <f t="shared" si="78"/>
        <v/>
      </c>
      <c r="O717" s="67" t="str" cm="1">
        <f t="array" ref="O717">IF(A717="","",ROUND(IF(B717="Circular",Circular(M717),IF(B717="Box",Box(M717,N717),Elliptical(M717,N717))),3))</f>
        <v/>
      </c>
      <c r="P717" s="66" t="str">
        <f t="shared" si="79"/>
        <v/>
      </c>
      <c r="Q717" s="66" t="str" cm="1">
        <f t="array" ref="Q717">IF(M717="","",ROUND(W(M717),2))</f>
        <v/>
      </c>
      <c r="R717" s="66" t="str" cm="1">
        <f t="array" ref="R717">IF(M717="","",ROUND(Wb(Q717,M717),2))</f>
        <v/>
      </c>
      <c r="S717" s="66" t="str" cm="1">
        <f t="array" ref="S717">IF(R717="","",ROUND(K(R717,N717,L717),2))</f>
        <v/>
      </c>
      <c r="T717" s="66" t="str" cm="1">
        <f t="array" ref="T717">IF(S717="","",ROUND(K_3(S717,P717,L717),2))</f>
        <v/>
      </c>
      <c r="U717" s="66" t="str" cm="1">
        <f t="array" ref="U717">IF(S717="","",ROUND(Wt(I717,S717,L717),2))</f>
        <v/>
      </c>
      <c r="V717" s="92" t="str" cm="1">
        <f t="array" ref="V717">IF(A717="","",MAX(ROUND(L_B2(K717,N717),2),0))</f>
        <v/>
      </c>
      <c r="W717" s="92" t="str" cm="1">
        <f t="array" ref="W717">IF(A717="","",MAX(ROUND(L_Tc(K717,I717,N717),2),0))</f>
        <v/>
      </c>
      <c r="X717" s="92" t="str" cm="1">
        <f t="array" ref="X717">IF(N717="","",ROUND(L_Vc(K717,P717,N717),2))</f>
        <v/>
      </c>
      <c r="Y717" s="92" t="str">
        <f t="shared" si="80"/>
        <v/>
      </c>
      <c r="Z717" s="92" t="str">
        <f t="shared" si="81"/>
        <v/>
      </c>
      <c r="AA717" s="92" t="str">
        <f t="shared" si="82"/>
        <v/>
      </c>
      <c r="AB717" s="76" t="str" cm="1">
        <f t="array" ref="AB717">IF(A717="","",AREA_F(IF(RIGHT(G717,4)="ment",P717,I717),R717))</f>
        <v/>
      </c>
      <c r="AC717" s="76" t="str" cm="1">
        <f t="array" ref="AC717">IF(A717="","",ROUND(AREA_BC(R717,S717,N717,O717),2))</f>
        <v/>
      </c>
      <c r="AD717" s="76" t="str">
        <f t="shared" si="83"/>
        <v/>
      </c>
      <c r="AE717" s="76" t="str" cm="1">
        <f t="array" ref="AE717">IF(A717="","",ROUND(AREA_CT(S717,U717,I717),2))</f>
        <v/>
      </c>
      <c r="AF717" s="76" t="str" cm="1">
        <f t="array" ref="AF717">IF(A717="","",ROUND(AREA_VT(T717,U717,I717,P717),2))</f>
        <v/>
      </c>
      <c r="AG717" s="96" t="str" cm="1">
        <f t="array" ref="AG717">IF(A717="","",IF(INDEX(Table_Methods!A:F,MATCH(G717,Table_Methods!B:B,0),1)&lt;&gt;"BKFL1","",MAX(0,ROUND(BKFL1_CEB(AC717,AE717,AH717,F717,F717,J717),1))))</f>
        <v/>
      </c>
      <c r="AH717" s="96" t="str" cm="1">
        <f t="array" ref="AH717">IF(A717="","",IF(INDEX(Table_Methods!A:F,MATCH(G717,Table_Methods!B:B,0),1)&lt;&gt;"BKFL1","",MAX(0,ROUND(BKFL1_STR_NRK(AC717,AE717,K717,V717,W717),1))))</f>
        <v/>
      </c>
      <c r="AI717" s="96" t="str" cm="1">
        <f t="array" ref="AI717">IF(A717="","",IF(INDEX(Table_Methods!A:F,MATCH(G717,Table_Methods!B:B,0),1)&lt;&gt;"BKFL1","",MAX(0,ROUND(BKFL1_STR_RCK(AB717,F717),1))))</f>
        <v/>
      </c>
      <c r="AJ717" s="96" t="str" cm="1">
        <f t="array" ref="AJ717">IF(A717="","",IF(INDEX(Table_Methods!A:F,MATCH(G717,Table_Methods!B:B,0),1)&lt;&gt;"BKFL2","",MAX(0,ROUND(BKFL2_CEB(AC717,AD717,AK717,F717,F717,J717),1))))</f>
        <v/>
      </c>
      <c r="AK717" s="96" t="str" cm="1">
        <f t="array" ref="AK717">IF(A717="","",IF(INDEX(Table_Methods!A:F,MATCH(G717,Table_Methods!B:B,0),1)&lt;&gt;"BKFL2","",MAX(0,ROUND(BKFL2_STR_NRK(AC717,AD717,K717,V717,X717),1))))</f>
        <v/>
      </c>
      <c r="AL717" s="96" t="str" cm="1">
        <f t="array" ref="AL717">IF(A717="","",IF(INDEX(Table_Methods!A:F,MATCH(G717,Table_Methods!B:B,0),1)&lt;&gt;"BKFL2","",MAX(0,ROUND(BKFL2_STR_RCK(AB717,F717),1))))</f>
        <v/>
      </c>
      <c r="AM717" s="96" t="str" cm="1">
        <f t="array" ref="AM717">IF(A717="","",IF(INDEX(Table_Methods!A:F,MATCH(G717,Table_Methods!B:B,0),1)&lt;&gt;"BKFL3","",MAX(0,ROUND(BKFL3_STR(AC717+AE717,K717),1))))</f>
        <v/>
      </c>
      <c r="AN717" s="96" t="str" cm="1">
        <f t="array" ref="AN717">IF(A717="","",IF(INDEX(Table_Methods!A:F,MATCH(G717,Table_Methods!B:B,0),1)&lt;&gt;"BKFL6","",MAX(0,ROUND(BKFL6_CEB(AC717,AE717,AO717,F717,F717,J717),1))))</f>
        <v/>
      </c>
      <c r="AO717" s="97" t="str" cm="1">
        <f t="array" ref="AO717">IF(A717="","",IF(INDEX(Table_Methods!A:F,MATCH(G717,Table_Methods!B:B,0),1)&lt;&gt;"BKFL6","",MAX(0,ROUND(BKFL6_STR_NRK(AC717,K717,V717),1))))</f>
        <v/>
      </c>
      <c r="AP717" s="96" t="str" cm="1">
        <f t="array" ref="AP717">IF(A717="","",IF(INDEX(Table_Methods!A:F,MATCH(G717,Table_Methods!B:B,0),1)&lt;&gt;"BKFL6","",MAX(0,ROUND(BKFL6_STR_RCK(AB717,F717),1))))</f>
        <v/>
      </c>
      <c r="AQ717" s="97" t="str" cm="1">
        <f t="array" ref="AQ717">IF(A717="","",IF(INDEX(Table_Methods!A:F,MATCH(G717,Table_Methods!B:B,0),1)&lt;&gt;"BKFL7","",MAX(0,ROUND(BKFL7_CEB(AC717,AD717,AR717,F717,F717,J717),1))))</f>
        <v/>
      </c>
      <c r="AR717" s="96" t="str" cm="1">
        <f t="array" ref="AR717">IF(A717="","",IF(INDEX(Table_Methods!A:F,MATCH(G717,Table_Methods!B:B,0),1)&lt;&gt;"BKFL7","",MAX(0,ROUND(BKFL7_STR_NRK(AC717,K717,V717),1))))</f>
        <v/>
      </c>
      <c r="AS717" s="96" t="str" cm="1">
        <f t="array" ref="AS717">IF(A717="","",IF(INDEX(Table_Methods!A:F,MATCH(G717,Table_Methods!B:B,0),1)&lt;&gt;"BKFL7","",MAX(0,ROUND(BKFL7_STR_RCK(AB717,F717),1))))</f>
        <v/>
      </c>
      <c r="AT717" s="97" t="str" cm="1">
        <f t="array" ref="AT717">IF(A717="","",IF(INDEX(Table_Methods!A:F,MATCH(G717,Table_Methods!B:B,0),1)&lt;&gt;"BKFL8","",MAX(0,ROUND(BKFL8_CEB(AF717,Z717,AA717),1))))</f>
        <v/>
      </c>
      <c r="AU717" s="96" t="str" cm="1">
        <f t="array" ref="AU717">IF(A717="","",IF(INDEX(Table_Methods!A:F,MATCH(G717,Table_Methods!B:B,0),1)&lt;&gt;"BKFL8","",MAX(0,ROUND(BKFL8_STR_NRK(AC717,AD717,X717,Y717,Z717),1))))</f>
        <v/>
      </c>
      <c r="AV717" s="96" t="str" cm="1">
        <f t="array" ref="AV717">IF(A717="","",IF(INDEX(Table_Methods!A:F,MATCH(G717,Table_Methods!B:B,0),1)&lt;&gt;"BKFL8","",MAX(0,ROUND(BKFL8_STR_RCK(AB717,X717),1))))</f>
        <v/>
      </c>
      <c r="AW717" s="96" t="str" cm="1">
        <f t="array" ref="AW717">IF(A717="","",IF(INDEX(Table_Methods!A:F,MATCH(G717,Table_Methods!B:B,0),1)&lt;&gt;"BKFL9","",MAX(0,ROUND(BKFL9_STR_NRK(AC717,AD717,X717,Y717,Z717),1))))</f>
        <v/>
      </c>
      <c r="AX717" s="96" t="str" cm="1">
        <f t="array" ref="AX717">IF(A717="","",IF(INDEX(Table_Methods!A:F,MATCH(G717,Table_Methods!B:B,0),1)&lt;&gt;"BKFL9","",MAX(0,ROUND(BKFL9_STR_RCK(AB717,X717),1))))</f>
        <v/>
      </c>
    </row>
    <row r="718" spans="1:50" x14ac:dyDescent="0.25">
      <c r="A718" s="82" t="str">
        <f>IF(Input!A718="","",Input!A718)</f>
        <v/>
      </c>
      <c r="B718" s="82" t="str">
        <f>IF(Input!B718="","",Input!B718)</f>
        <v/>
      </c>
      <c r="C718" s="82" t="str">
        <f>IF(Input!D718="","",Input!D718)</f>
        <v/>
      </c>
      <c r="D718" s="82" t="str">
        <f>IF(Input!E718="","",Input!E718)</f>
        <v/>
      </c>
      <c r="E718" s="82" t="str">
        <f>IF(Input!F718="","",Input!F718)</f>
        <v/>
      </c>
      <c r="F718" s="82" t="str">
        <f>IF(Input!G718="","",Input!G718)</f>
        <v/>
      </c>
      <c r="G718" s="83" t="str">
        <f>IF(Input!H718="","",Input!H718)</f>
        <v/>
      </c>
      <c r="H718" s="82" t="str">
        <f>IF(Input!I718="","",Input!I718)</f>
        <v/>
      </c>
      <c r="I718" s="82" t="str">
        <f>IF(Input!J718="","",Input!J718)</f>
        <v/>
      </c>
      <c r="J718" s="82" t="str">
        <f>IF(Input!K718="","",Input!K718)</f>
        <v/>
      </c>
      <c r="K718" s="82" t="str">
        <f>IF(Input!L718="","",Input!L718)</f>
        <v/>
      </c>
      <c r="L718" s="70" t="str">
        <f>IF(B718="","",IF(B718="Box",4,IF(AND(Project!$B$12&gt;0,ISNUMBER(Project!$B$12)),Project!$B$12,12)))</f>
        <v/>
      </c>
      <c r="M718" s="66" t="str">
        <f t="shared" si="77"/>
        <v/>
      </c>
      <c r="N718" s="66" t="str">
        <f t="shared" si="78"/>
        <v/>
      </c>
      <c r="O718" s="67" t="str" cm="1">
        <f t="array" ref="O718">IF(A718="","",ROUND(IF(B718="Circular",Circular(M718),IF(B718="Box",Box(M718,N718),Elliptical(M718,N718))),3))</f>
        <v/>
      </c>
      <c r="P718" s="66" t="str">
        <f t="shared" si="79"/>
        <v/>
      </c>
      <c r="Q718" s="66" t="str" cm="1">
        <f t="array" ref="Q718">IF(M718="","",ROUND(W(M718),2))</f>
        <v/>
      </c>
      <c r="R718" s="66" t="str" cm="1">
        <f t="array" ref="R718">IF(M718="","",ROUND(Wb(Q718,M718),2))</f>
        <v/>
      </c>
      <c r="S718" s="66" t="str" cm="1">
        <f t="array" ref="S718">IF(R718="","",ROUND(K(R718,N718,L718),2))</f>
        <v/>
      </c>
      <c r="T718" s="66" t="str" cm="1">
        <f t="array" ref="T718">IF(S718="","",ROUND(K_3(S718,P718,L718),2))</f>
        <v/>
      </c>
      <c r="U718" s="66" t="str" cm="1">
        <f t="array" ref="U718">IF(S718="","",ROUND(Wt(I718,S718,L718),2))</f>
        <v/>
      </c>
      <c r="V718" s="92" t="str" cm="1">
        <f t="array" ref="V718">IF(A718="","",MAX(ROUND(L_B2(K718,N718),2),0))</f>
        <v/>
      </c>
      <c r="W718" s="92" t="str" cm="1">
        <f t="array" ref="W718">IF(A718="","",MAX(ROUND(L_Tc(K718,I718,N718),2),0))</f>
        <v/>
      </c>
      <c r="X718" s="92" t="str" cm="1">
        <f t="array" ref="X718">IF(N718="","",ROUND(L_Vc(K718,P718,N718),2))</f>
        <v/>
      </c>
      <c r="Y718" s="92" t="str">
        <f t="shared" si="80"/>
        <v/>
      </c>
      <c r="Z718" s="92" t="str">
        <f t="shared" si="81"/>
        <v/>
      </c>
      <c r="AA718" s="92" t="str">
        <f t="shared" si="82"/>
        <v/>
      </c>
      <c r="AB718" s="76" t="str" cm="1">
        <f t="array" ref="AB718">IF(A718="","",AREA_F(IF(RIGHT(G718,4)="ment",P718,I718),R718))</f>
        <v/>
      </c>
      <c r="AC718" s="76" t="str" cm="1">
        <f t="array" ref="AC718">IF(A718="","",ROUND(AREA_BC(R718,S718,N718,O718),2))</f>
        <v/>
      </c>
      <c r="AD718" s="76" t="str">
        <f t="shared" si="83"/>
        <v/>
      </c>
      <c r="AE718" s="76" t="str" cm="1">
        <f t="array" ref="AE718">IF(A718="","",ROUND(AREA_CT(S718,U718,I718),2))</f>
        <v/>
      </c>
      <c r="AF718" s="76" t="str" cm="1">
        <f t="array" ref="AF718">IF(A718="","",ROUND(AREA_VT(T718,U718,I718,P718),2))</f>
        <v/>
      </c>
      <c r="AG718" s="96" t="str" cm="1">
        <f t="array" ref="AG718">IF(A718="","",IF(INDEX(Table_Methods!A:F,MATCH(G718,Table_Methods!B:B,0),1)&lt;&gt;"BKFL1","",MAX(0,ROUND(BKFL1_CEB(AC718,AE718,AH718,F718,F718,J718),1))))</f>
        <v/>
      </c>
      <c r="AH718" s="96" t="str" cm="1">
        <f t="array" ref="AH718">IF(A718="","",IF(INDEX(Table_Methods!A:F,MATCH(G718,Table_Methods!B:B,0),1)&lt;&gt;"BKFL1","",MAX(0,ROUND(BKFL1_STR_NRK(AC718,AE718,K718,V718,W718),1))))</f>
        <v/>
      </c>
      <c r="AI718" s="96" t="str" cm="1">
        <f t="array" ref="AI718">IF(A718="","",IF(INDEX(Table_Methods!A:F,MATCH(G718,Table_Methods!B:B,0),1)&lt;&gt;"BKFL1","",MAX(0,ROUND(BKFL1_STR_RCK(AB718,F718),1))))</f>
        <v/>
      </c>
      <c r="AJ718" s="96" t="str" cm="1">
        <f t="array" ref="AJ718">IF(A718="","",IF(INDEX(Table_Methods!A:F,MATCH(G718,Table_Methods!B:B,0),1)&lt;&gt;"BKFL2","",MAX(0,ROUND(BKFL2_CEB(AC718,AD718,AK718,F718,F718,J718),1))))</f>
        <v/>
      </c>
      <c r="AK718" s="96" t="str" cm="1">
        <f t="array" ref="AK718">IF(A718="","",IF(INDEX(Table_Methods!A:F,MATCH(G718,Table_Methods!B:B,0),1)&lt;&gt;"BKFL2","",MAX(0,ROUND(BKFL2_STR_NRK(AC718,AD718,K718,V718,X718),1))))</f>
        <v/>
      </c>
      <c r="AL718" s="96" t="str" cm="1">
        <f t="array" ref="AL718">IF(A718="","",IF(INDEX(Table_Methods!A:F,MATCH(G718,Table_Methods!B:B,0),1)&lt;&gt;"BKFL2","",MAX(0,ROUND(BKFL2_STR_RCK(AB718,F718),1))))</f>
        <v/>
      </c>
      <c r="AM718" s="96" t="str" cm="1">
        <f t="array" ref="AM718">IF(A718="","",IF(INDEX(Table_Methods!A:F,MATCH(G718,Table_Methods!B:B,0),1)&lt;&gt;"BKFL3","",MAX(0,ROUND(BKFL3_STR(AC718+AE718,K718),1))))</f>
        <v/>
      </c>
      <c r="AN718" s="96" t="str" cm="1">
        <f t="array" ref="AN718">IF(A718="","",IF(INDEX(Table_Methods!A:F,MATCH(G718,Table_Methods!B:B,0),1)&lt;&gt;"BKFL6","",MAX(0,ROUND(BKFL6_CEB(AC718,AE718,AO718,F718,F718,J718),1))))</f>
        <v/>
      </c>
      <c r="AO718" s="97" t="str" cm="1">
        <f t="array" ref="AO718">IF(A718="","",IF(INDEX(Table_Methods!A:F,MATCH(G718,Table_Methods!B:B,0),1)&lt;&gt;"BKFL6","",MAX(0,ROUND(BKFL6_STR_NRK(AC718,K718,V718),1))))</f>
        <v/>
      </c>
      <c r="AP718" s="96" t="str" cm="1">
        <f t="array" ref="AP718">IF(A718="","",IF(INDEX(Table_Methods!A:F,MATCH(G718,Table_Methods!B:B,0),1)&lt;&gt;"BKFL6","",MAX(0,ROUND(BKFL6_STR_RCK(AB718,F718),1))))</f>
        <v/>
      </c>
      <c r="AQ718" s="97" t="str" cm="1">
        <f t="array" ref="AQ718">IF(A718="","",IF(INDEX(Table_Methods!A:F,MATCH(G718,Table_Methods!B:B,0),1)&lt;&gt;"BKFL7","",MAX(0,ROUND(BKFL7_CEB(AC718,AD718,AR718,F718,F718,J718),1))))</f>
        <v/>
      </c>
      <c r="AR718" s="96" t="str" cm="1">
        <f t="array" ref="AR718">IF(A718="","",IF(INDEX(Table_Methods!A:F,MATCH(G718,Table_Methods!B:B,0),1)&lt;&gt;"BKFL7","",MAX(0,ROUND(BKFL7_STR_NRK(AC718,K718,V718),1))))</f>
        <v/>
      </c>
      <c r="AS718" s="96" t="str" cm="1">
        <f t="array" ref="AS718">IF(A718="","",IF(INDEX(Table_Methods!A:F,MATCH(G718,Table_Methods!B:B,0),1)&lt;&gt;"BKFL7","",MAX(0,ROUND(BKFL7_STR_RCK(AB718,F718),1))))</f>
        <v/>
      </c>
      <c r="AT718" s="97" t="str" cm="1">
        <f t="array" ref="AT718">IF(A718="","",IF(INDEX(Table_Methods!A:F,MATCH(G718,Table_Methods!B:B,0),1)&lt;&gt;"BKFL8","",MAX(0,ROUND(BKFL8_CEB(AF718,Z718,AA718),1))))</f>
        <v/>
      </c>
      <c r="AU718" s="96" t="str" cm="1">
        <f t="array" ref="AU718">IF(A718="","",IF(INDEX(Table_Methods!A:F,MATCH(G718,Table_Methods!B:B,0),1)&lt;&gt;"BKFL8","",MAX(0,ROUND(BKFL8_STR_NRK(AC718,AD718,X718,Y718,Z718),1))))</f>
        <v/>
      </c>
      <c r="AV718" s="96" t="str" cm="1">
        <f t="array" ref="AV718">IF(A718="","",IF(INDEX(Table_Methods!A:F,MATCH(G718,Table_Methods!B:B,0),1)&lt;&gt;"BKFL8","",MAX(0,ROUND(BKFL8_STR_RCK(AB718,X718),1))))</f>
        <v/>
      </c>
      <c r="AW718" s="96" t="str" cm="1">
        <f t="array" ref="AW718">IF(A718="","",IF(INDEX(Table_Methods!A:F,MATCH(G718,Table_Methods!B:B,0),1)&lt;&gt;"BKFL9","",MAX(0,ROUND(BKFL9_STR_NRK(AC718,AD718,X718,Y718,Z718),1))))</f>
        <v/>
      </c>
      <c r="AX718" s="96" t="str" cm="1">
        <f t="array" ref="AX718">IF(A718="","",IF(INDEX(Table_Methods!A:F,MATCH(G718,Table_Methods!B:B,0),1)&lt;&gt;"BKFL9","",MAX(0,ROUND(BKFL9_STR_RCK(AB718,X718),1))))</f>
        <v/>
      </c>
    </row>
    <row r="719" spans="1:50" x14ac:dyDescent="0.25">
      <c r="A719" s="82" t="str">
        <f>IF(Input!A719="","",Input!A719)</f>
        <v/>
      </c>
      <c r="B719" s="82" t="str">
        <f>IF(Input!B719="","",Input!B719)</f>
        <v/>
      </c>
      <c r="C719" s="82" t="str">
        <f>IF(Input!D719="","",Input!D719)</f>
        <v/>
      </c>
      <c r="D719" s="82" t="str">
        <f>IF(Input!E719="","",Input!E719)</f>
        <v/>
      </c>
      <c r="E719" s="82" t="str">
        <f>IF(Input!F719="","",Input!F719)</f>
        <v/>
      </c>
      <c r="F719" s="82" t="str">
        <f>IF(Input!G719="","",Input!G719)</f>
        <v/>
      </c>
      <c r="G719" s="83" t="str">
        <f>IF(Input!H719="","",Input!H719)</f>
        <v/>
      </c>
      <c r="H719" s="82" t="str">
        <f>IF(Input!I719="","",Input!I719)</f>
        <v/>
      </c>
      <c r="I719" s="82" t="str">
        <f>IF(Input!J719="","",Input!J719)</f>
        <v/>
      </c>
      <c r="J719" s="82" t="str">
        <f>IF(Input!K719="","",Input!K719)</f>
        <v/>
      </c>
      <c r="K719" s="82" t="str">
        <f>IF(Input!L719="","",Input!L719)</f>
        <v/>
      </c>
      <c r="L719" s="70" t="str">
        <f>IF(B719="","",IF(B719="Box",4,IF(AND(Project!$B$12&gt;0,ISNUMBER(Project!$B$12)),Project!$B$12,12)))</f>
        <v/>
      </c>
      <c r="M719" s="66" t="str">
        <f t="shared" si="77"/>
        <v/>
      </c>
      <c r="N719" s="66" t="str">
        <f t="shared" si="78"/>
        <v/>
      </c>
      <c r="O719" s="67" t="str" cm="1">
        <f t="array" ref="O719">IF(A719="","",ROUND(IF(B719="Circular",Circular(M719),IF(B719="Box",Box(M719,N719),Elliptical(M719,N719))),3))</f>
        <v/>
      </c>
      <c r="P719" s="66" t="str">
        <f t="shared" si="79"/>
        <v/>
      </c>
      <c r="Q719" s="66" t="str" cm="1">
        <f t="array" ref="Q719">IF(M719="","",ROUND(W(M719),2))</f>
        <v/>
      </c>
      <c r="R719" s="66" t="str" cm="1">
        <f t="array" ref="R719">IF(M719="","",ROUND(Wb(Q719,M719),2))</f>
        <v/>
      </c>
      <c r="S719" s="66" t="str" cm="1">
        <f t="array" ref="S719">IF(R719="","",ROUND(K(R719,N719,L719),2))</f>
        <v/>
      </c>
      <c r="T719" s="66" t="str" cm="1">
        <f t="array" ref="T719">IF(S719="","",ROUND(K_3(S719,P719,L719),2))</f>
        <v/>
      </c>
      <c r="U719" s="66" t="str" cm="1">
        <f t="array" ref="U719">IF(S719="","",ROUND(Wt(I719,S719,L719),2))</f>
        <v/>
      </c>
      <c r="V719" s="92" t="str" cm="1">
        <f t="array" ref="V719">IF(A719="","",MAX(ROUND(L_B2(K719,N719),2),0))</f>
        <v/>
      </c>
      <c r="W719" s="92" t="str" cm="1">
        <f t="array" ref="W719">IF(A719="","",MAX(ROUND(L_Tc(K719,I719,N719),2),0))</f>
        <v/>
      </c>
      <c r="X719" s="92" t="str" cm="1">
        <f t="array" ref="X719">IF(N719="","",ROUND(L_Vc(K719,P719,N719),2))</f>
        <v/>
      </c>
      <c r="Y719" s="92" t="str">
        <f t="shared" si="80"/>
        <v/>
      </c>
      <c r="Z719" s="92" t="str">
        <f t="shared" si="81"/>
        <v/>
      </c>
      <c r="AA719" s="92" t="str">
        <f t="shared" si="82"/>
        <v/>
      </c>
      <c r="AB719" s="76" t="str" cm="1">
        <f t="array" ref="AB719">IF(A719="","",AREA_F(IF(RIGHT(G719,4)="ment",P719,I719),R719))</f>
        <v/>
      </c>
      <c r="AC719" s="76" t="str" cm="1">
        <f t="array" ref="AC719">IF(A719="","",ROUND(AREA_BC(R719,S719,N719,O719),2))</f>
        <v/>
      </c>
      <c r="AD719" s="76" t="str">
        <f t="shared" si="83"/>
        <v/>
      </c>
      <c r="AE719" s="76" t="str" cm="1">
        <f t="array" ref="AE719">IF(A719="","",ROUND(AREA_CT(S719,U719,I719),2))</f>
        <v/>
      </c>
      <c r="AF719" s="76" t="str" cm="1">
        <f t="array" ref="AF719">IF(A719="","",ROUND(AREA_VT(T719,U719,I719,P719),2))</f>
        <v/>
      </c>
      <c r="AG719" s="96" t="str" cm="1">
        <f t="array" ref="AG719">IF(A719="","",IF(INDEX(Table_Methods!A:F,MATCH(G719,Table_Methods!B:B,0),1)&lt;&gt;"BKFL1","",MAX(0,ROUND(BKFL1_CEB(AC719,AE719,AH719,F719,F719,J719),1))))</f>
        <v/>
      </c>
      <c r="AH719" s="96" t="str" cm="1">
        <f t="array" ref="AH719">IF(A719="","",IF(INDEX(Table_Methods!A:F,MATCH(G719,Table_Methods!B:B,0),1)&lt;&gt;"BKFL1","",MAX(0,ROUND(BKFL1_STR_NRK(AC719,AE719,K719,V719,W719),1))))</f>
        <v/>
      </c>
      <c r="AI719" s="96" t="str" cm="1">
        <f t="array" ref="AI719">IF(A719="","",IF(INDEX(Table_Methods!A:F,MATCH(G719,Table_Methods!B:B,0),1)&lt;&gt;"BKFL1","",MAX(0,ROUND(BKFL1_STR_RCK(AB719,F719),1))))</f>
        <v/>
      </c>
      <c r="AJ719" s="96" t="str" cm="1">
        <f t="array" ref="AJ719">IF(A719="","",IF(INDEX(Table_Methods!A:F,MATCH(G719,Table_Methods!B:B,0),1)&lt;&gt;"BKFL2","",MAX(0,ROUND(BKFL2_CEB(AC719,AD719,AK719,F719,F719,J719),1))))</f>
        <v/>
      </c>
      <c r="AK719" s="96" t="str" cm="1">
        <f t="array" ref="AK719">IF(A719="","",IF(INDEX(Table_Methods!A:F,MATCH(G719,Table_Methods!B:B,0),1)&lt;&gt;"BKFL2","",MAX(0,ROUND(BKFL2_STR_NRK(AC719,AD719,K719,V719,X719),1))))</f>
        <v/>
      </c>
      <c r="AL719" s="96" t="str" cm="1">
        <f t="array" ref="AL719">IF(A719="","",IF(INDEX(Table_Methods!A:F,MATCH(G719,Table_Methods!B:B,0),1)&lt;&gt;"BKFL2","",MAX(0,ROUND(BKFL2_STR_RCK(AB719,F719),1))))</f>
        <v/>
      </c>
      <c r="AM719" s="96" t="str" cm="1">
        <f t="array" ref="AM719">IF(A719="","",IF(INDEX(Table_Methods!A:F,MATCH(G719,Table_Methods!B:B,0),1)&lt;&gt;"BKFL3","",MAX(0,ROUND(BKFL3_STR(AC719+AE719,K719),1))))</f>
        <v/>
      </c>
      <c r="AN719" s="96" t="str" cm="1">
        <f t="array" ref="AN719">IF(A719="","",IF(INDEX(Table_Methods!A:F,MATCH(G719,Table_Methods!B:B,0),1)&lt;&gt;"BKFL6","",MAX(0,ROUND(BKFL6_CEB(AC719,AE719,AO719,F719,F719,J719),1))))</f>
        <v/>
      </c>
      <c r="AO719" s="97" t="str" cm="1">
        <f t="array" ref="AO719">IF(A719="","",IF(INDEX(Table_Methods!A:F,MATCH(G719,Table_Methods!B:B,0),1)&lt;&gt;"BKFL6","",MAX(0,ROUND(BKFL6_STR_NRK(AC719,K719,V719),1))))</f>
        <v/>
      </c>
      <c r="AP719" s="96" t="str" cm="1">
        <f t="array" ref="AP719">IF(A719="","",IF(INDEX(Table_Methods!A:F,MATCH(G719,Table_Methods!B:B,0),1)&lt;&gt;"BKFL6","",MAX(0,ROUND(BKFL6_STR_RCK(AB719,F719),1))))</f>
        <v/>
      </c>
      <c r="AQ719" s="97" t="str" cm="1">
        <f t="array" ref="AQ719">IF(A719="","",IF(INDEX(Table_Methods!A:F,MATCH(G719,Table_Methods!B:B,0),1)&lt;&gt;"BKFL7","",MAX(0,ROUND(BKFL7_CEB(AC719,AD719,AR719,F719,F719,J719),1))))</f>
        <v/>
      </c>
      <c r="AR719" s="96" t="str" cm="1">
        <f t="array" ref="AR719">IF(A719="","",IF(INDEX(Table_Methods!A:F,MATCH(G719,Table_Methods!B:B,0),1)&lt;&gt;"BKFL7","",MAX(0,ROUND(BKFL7_STR_NRK(AC719,K719,V719),1))))</f>
        <v/>
      </c>
      <c r="AS719" s="96" t="str" cm="1">
        <f t="array" ref="AS719">IF(A719="","",IF(INDEX(Table_Methods!A:F,MATCH(G719,Table_Methods!B:B,0),1)&lt;&gt;"BKFL7","",MAX(0,ROUND(BKFL7_STR_RCK(AB719,F719),1))))</f>
        <v/>
      </c>
      <c r="AT719" s="97" t="str" cm="1">
        <f t="array" ref="AT719">IF(A719="","",IF(INDEX(Table_Methods!A:F,MATCH(G719,Table_Methods!B:B,0),1)&lt;&gt;"BKFL8","",MAX(0,ROUND(BKFL8_CEB(AF719,Z719,AA719),1))))</f>
        <v/>
      </c>
      <c r="AU719" s="96" t="str" cm="1">
        <f t="array" ref="AU719">IF(A719="","",IF(INDEX(Table_Methods!A:F,MATCH(G719,Table_Methods!B:B,0),1)&lt;&gt;"BKFL8","",MAX(0,ROUND(BKFL8_STR_NRK(AC719,AD719,X719,Y719,Z719),1))))</f>
        <v/>
      </c>
      <c r="AV719" s="96" t="str" cm="1">
        <f t="array" ref="AV719">IF(A719="","",IF(INDEX(Table_Methods!A:F,MATCH(G719,Table_Methods!B:B,0),1)&lt;&gt;"BKFL8","",MAX(0,ROUND(BKFL8_STR_RCK(AB719,X719),1))))</f>
        <v/>
      </c>
      <c r="AW719" s="96" t="str" cm="1">
        <f t="array" ref="AW719">IF(A719="","",IF(INDEX(Table_Methods!A:F,MATCH(G719,Table_Methods!B:B,0),1)&lt;&gt;"BKFL9","",MAX(0,ROUND(BKFL9_STR_NRK(AC719,AD719,X719,Y719,Z719),1))))</f>
        <v/>
      </c>
      <c r="AX719" s="96" t="str" cm="1">
        <f t="array" ref="AX719">IF(A719="","",IF(INDEX(Table_Methods!A:F,MATCH(G719,Table_Methods!B:B,0),1)&lt;&gt;"BKFL9","",MAX(0,ROUND(BKFL9_STR_RCK(AB719,X719),1))))</f>
        <v/>
      </c>
    </row>
    <row r="720" spans="1:50" x14ac:dyDescent="0.25">
      <c r="A720" s="82" t="str">
        <f>IF(Input!A720="","",Input!A720)</f>
        <v/>
      </c>
      <c r="B720" s="82" t="str">
        <f>IF(Input!B720="","",Input!B720)</f>
        <v/>
      </c>
      <c r="C720" s="82" t="str">
        <f>IF(Input!D720="","",Input!D720)</f>
        <v/>
      </c>
      <c r="D720" s="82" t="str">
        <f>IF(Input!E720="","",Input!E720)</f>
        <v/>
      </c>
      <c r="E720" s="82" t="str">
        <f>IF(Input!F720="","",Input!F720)</f>
        <v/>
      </c>
      <c r="F720" s="82" t="str">
        <f>IF(Input!G720="","",Input!G720)</f>
        <v/>
      </c>
      <c r="G720" s="83" t="str">
        <f>IF(Input!H720="","",Input!H720)</f>
        <v/>
      </c>
      <c r="H720" s="82" t="str">
        <f>IF(Input!I720="","",Input!I720)</f>
        <v/>
      </c>
      <c r="I720" s="82" t="str">
        <f>IF(Input!J720="","",Input!J720)</f>
        <v/>
      </c>
      <c r="J720" s="82" t="str">
        <f>IF(Input!K720="","",Input!K720)</f>
        <v/>
      </c>
      <c r="K720" s="82" t="str">
        <f>IF(Input!L720="","",Input!L720)</f>
        <v/>
      </c>
      <c r="L720" s="70" t="str">
        <f>IF(B720="","",IF(B720="Box",4,IF(AND(Project!$B$12&gt;0,ISNUMBER(Project!$B$12)),Project!$B$12,12)))</f>
        <v/>
      </c>
      <c r="M720" s="66" t="str">
        <f t="shared" si="77"/>
        <v/>
      </c>
      <c r="N720" s="66" t="str">
        <f t="shared" si="78"/>
        <v/>
      </c>
      <c r="O720" s="67" t="str" cm="1">
        <f t="array" ref="O720">IF(A720="","",ROUND(IF(B720="Circular",Circular(M720),IF(B720="Box",Box(M720,N720),Elliptical(M720,N720))),3))</f>
        <v/>
      </c>
      <c r="P720" s="66" t="str">
        <f t="shared" si="79"/>
        <v/>
      </c>
      <c r="Q720" s="66" t="str" cm="1">
        <f t="array" ref="Q720">IF(M720="","",ROUND(W(M720),2))</f>
        <v/>
      </c>
      <c r="R720" s="66" t="str" cm="1">
        <f t="array" ref="R720">IF(M720="","",ROUND(Wb(Q720,M720),2))</f>
        <v/>
      </c>
      <c r="S720" s="66" t="str" cm="1">
        <f t="array" ref="S720">IF(R720="","",ROUND(K(R720,N720,L720),2))</f>
        <v/>
      </c>
      <c r="T720" s="66" t="str" cm="1">
        <f t="array" ref="T720">IF(S720="","",ROUND(K_3(S720,P720,L720),2))</f>
        <v/>
      </c>
      <c r="U720" s="66" t="str" cm="1">
        <f t="array" ref="U720">IF(S720="","",ROUND(Wt(I720,S720,L720),2))</f>
        <v/>
      </c>
      <c r="V720" s="92" t="str" cm="1">
        <f t="array" ref="V720">IF(A720="","",MAX(ROUND(L_B2(K720,N720),2),0))</f>
        <v/>
      </c>
      <c r="W720" s="92" t="str" cm="1">
        <f t="array" ref="W720">IF(A720="","",MAX(ROUND(L_Tc(K720,I720,N720),2),0))</f>
        <v/>
      </c>
      <c r="X720" s="92" t="str" cm="1">
        <f t="array" ref="X720">IF(N720="","",ROUND(L_Vc(K720,P720,N720),2))</f>
        <v/>
      </c>
      <c r="Y720" s="92" t="str">
        <f t="shared" si="80"/>
        <v/>
      </c>
      <c r="Z720" s="92" t="str">
        <f t="shared" si="81"/>
        <v/>
      </c>
      <c r="AA720" s="92" t="str">
        <f t="shared" si="82"/>
        <v/>
      </c>
      <c r="AB720" s="76" t="str" cm="1">
        <f t="array" ref="AB720">IF(A720="","",AREA_F(IF(RIGHT(G720,4)="ment",P720,I720),R720))</f>
        <v/>
      </c>
      <c r="AC720" s="76" t="str" cm="1">
        <f t="array" ref="AC720">IF(A720="","",ROUND(AREA_BC(R720,S720,N720,O720),2))</f>
        <v/>
      </c>
      <c r="AD720" s="76" t="str">
        <f t="shared" si="83"/>
        <v/>
      </c>
      <c r="AE720" s="76" t="str" cm="1">
        <f t="array" ref="AE720">IF(A720="","",ROUND(AREA_CT(S720,U720,I720),2))</f>
        <v/>
      </c>
      <c r="AF720" s="76" t="str" cm="1">
        <f t="array" ref="AF720">IF(A720="","",ROUND(AREA_VT(T720,U720,I720,P720),2))</f>
        <v/>
      </c>
      <c r="AG720" s="96" t="str" cm="1">
        <f t="array" ref="AG720">IF(A720="","",IF(INDEX(Table_Methods!A:F,MATCH(G720,Table_Methods!B:B,0),1)&lt;&gt;"BKFL1","",MAX(0,ROUND(BKFL1_CEB(AC720,AE720,AH720,F720,F720,J720),1))))</f>
        <v/>
      </c>
      <c r="AH720" s="96" t="str" cm="1">
        <f t="array" ref="AH720">IF(A720="","",IF(INDEX(Table_Methods!A:F,MATCH(G720,Table_Methods!B:B,0),1)&lt;&gt;"BKFL1","",MAX(0,ROUND(BKFL1_STR_NRK(AC720,AE720,K720,V720,W720),1))))</f>
        <v/>
      </c>
      <c r="AI720" s="96" t="str" cm="1">
        <f t="array" ref="AI720">IF(A720="","",IF(INDEX(Table_Methods!A:F,MATCH(G720,Table_Methods!B:B,0),1)&lt;&gt;"BKFL1","",MAX(0,ROUND(BKFL1_STR_RCK(AB720,F720),1))))</f>
        <v/>
      </c>
      <c r="AJ720" s="96" t="str" cm="1">
        <f t="array" ref="AJ720">IF(A720="","",IF(INDEX(Table_Methods!A:F,MATCH(G720,Table_Methods!B:B,0),1)&lt;&gt;"BKFL2","",MAX(0,ROUND(BKFL2_CEB(AC720,AD720,AK720,F720,F720,J720),1))))</f>
        <v/>
      </c>
      <c r="AK720" s="96" t="str" cm="1">
        <f t="array" ref="AK720">IF(A720="","",IF(INDEX(Table_Methods!A:F,MATCH(G720,Table_Methods!B:B,0),1)&lt;&gt;"BKFL2","",MAX(0,ROUND(BKFL2_STR_NRK(AC720,AD720,K720,V720,X720),1))))</f>
        <v/>
      </c>
      <c r="AL720" s="96" t="str" cm="1">
        <f t="array" ref="AL720">IF(A720="","",IF(INDEX(Table_Methods!A:F,MATCH(G720,Table_Methods!B:B,0),1)&lt;&gt;"BKFL2","",MAX(0,ROUND(BKFL2_STR_RCK(AB720,F720),1))))</f>
        <v/>
      </c>
      <c r="AM720" s="96" t="str" cm="1">
        <f t="array" ref="AM720">IF(A720="","",IF(INDEX(Table_Methods!A:F,MATCH(G720,Table_Methods!B:B,0),1)&lt;&gt;"BKFL3","",MAX(0,ROUND(BKFL3_STR(AC720+AE720,K720),1))))</f>
        <v/>
      </c>
      <c r="AN720" s="96" t="str" cm="1">
        <f t="array" ref="AN720">IF(A720="","",IF(INDEX(Table_Methods!A:F,MATCH(G720,Table_Methods!B:B,0),1)&lt;&gt;"BKFL6","",MAX(0,ROUND(BKFL6_CEB(AC720,AE720,AO720,F720,F720,J720),1))))</f>
        <v/>
      </c>
      <c r="AO720" s="97" t="str" cm="1">
        <f t="array" ref="AO720">IF(A720="","",IF(INDEX(Table_Methods!A:F,MATCH(G720,Table_Methods!B:B,0),1)&lt;&gt;"BKFL6","",MAX(0,ROUND(BKFL6_STR_NRK(AC720,K720,V720),1))))</f>
        <v/>
      </c>
      <c r="AP720" s="96" t="str" cm="1">
        <f t="array" ref="AP720">IF(A720="","",IF(INDEX(Table_Methods!A:F,MATCH(G720,Table_Methods!B:B,0),1)&lt;&gt;"BKFL6","",MAX(0,ROUND(BKFL6_STR_RCK(AB720,F720),1))))</f>
        <v/>
      </c>
      <c r="AQ720" s="97" t="str" cm="1">
        <f t="array" ref="AQ720">IF(A720="","",IF(INDEX(Table_Methods!A:F,MATCH(G720,Table_Methods!B:B,0),1)&lt;&gt;"BKFL7","",MAX(0,ROUND(BKFL7_CEB(AC720,AD720,AR720,F720,F720,J720),1))))</f>
        <v/>
      </c>
      <c r="AR720" s="96" t="str" cm="1">
        <f t="array" ref="AR720">IF(A720="","",IF(INDEX(Table_Methods!A:F,MATCH(G720,Table_Methods!B:B,0),1)&lt;&gt;"BKFL7","",MAX(0,ROUND(BKFL7_STR_NRK(AC720,K720,V720),1))))</f>
        <v/>
      </c>
      <c r="AS720" s="96" t="str" cm="1">
        <f t="array" ref="AS720">IF(A720="","",IF(INDEX(Table_Methods!A:F,MATCH(G720,Table_Methods!B:B,0),1)&lt;&gt;"BKFL7","",MAX(0,ROUND(BKFL7_STR_RCK(AB720,F720),1))))</f>
        <v/>
      </c>
      <c r="AT720" s="97" t="str" cm="1">
        <f t="array" ref="AT720">IF(A720="","",IF(INDEX(Table_Methods!A:F,MATCH(G720,Table_Methods!B:B,0),1)&lt;&gt;"BKFL8","",MAX(0,ROUND(BKFL8_CEB(AF720,Z720,AA720),1))))</f>
        <v/>
      </c>
      <c r="AU720" s="96" t="str" cm="1">
        <f t="array" ref="AU720">IF(A720="","",IF(INDEX(Table_Methods!A:F,MATCH(G720,Table_Methods!B:B,0),1)&lt;&gt;"BKFL8","",MAX(0,ROUND(BKFL8_STR_NRK(AC720,AD720,X720,Y720,Z720),1))))</f>
        <v/>
      </c>
      <c r="AV720" s="96" t="str" cm="1">
        <f t="array" ref="AV720">IF(A720="","",IF(INDEX(Table_Methods!A:F,MATCH(G720,Table_Methods!B:B,0),1)&lt;&gt;"BKFL8","",MAX(0,ROUND(BKFL8_STR_RCK(AB720,X720),1))))</f>
        <v/>
      </c>
      <c r="AW720" s="96" t="str" cm="1">
        <f t="array" ref="AW720">IF(A720="","",IF(INDEX(Table_Methods!A:F,MATCH(G720,Table_Methods!B:B,0),1)&lt;&gt;"BKFL9","",MAX(0,ROUND(BKFL9_STR_NRK(AC720,AD720,X720,Y720,Z720),1))))</f>
        <v/>
      </c>
      <c r="AX720" s="96" t="str" cm="1">
        <f t="array" ref="AX720">IF(A720="","",IF(INDEX(Table_Methods!A:F,MATCH(G720,Table_Methods!B:B,0),1)&lt;&gt;"BKFL9","",MAX(0,ROUND(BKFL9_STR_RCK(AB720,X720),1))))</f>
        <v/>
      </c>
    </row>
    <row r="721" spans="1:50" x14ac:dyDescent="0.25">
      <c r="A721" s="82" t="str">
        <f>IF(Input!A721="","",Input!A721)</f>
        <v/>
      </c>
      <c r="B721" s="82" t="str">
        <f>IF(Input!B721="","",Input!B721)</f>
        <v/>
      </c>
      <c r="C721" s="82" t="str">
        <f>IF(Input!D721="","",Input!D721)</f>
        <v/>
      </c>
      <c r="D721" s="82" t="str">
        <f>IF(Input!E721="","",Input!E721)</f>
        <v/>
      </c>
      <c r="E721" s="82" t="str">
        <f>IF(Input!F721="","",Input!F721)</f>
        <v/>
      </c>
      <c r="F721" s="82" t="str">
        <f>IF(Input!G721="","",Input!G721)</f>
        <v/>
      </c>
      <c r="G721" s="83" t="str">
        <f>IF(Input!H721="","",Input!H721)</f>
        <v/>
      </c>
      <c r="H721" s="82" t="str">
        <f>IF(Input!I721="","",Input!I721)</f>
        <v/>
      </c>
      <c r="I721" s="82" t="str">
        <f>IF(Input!J721="","",Input!J721)</f>
        <v/>
      </c>
      <c r="J721" s="82" t="str">
        <f>IF(Input!K721="","",Input!K721)</f>
        <v/>
      </c>
      <c r="K721" s="82" t="str">
        <f>IF(Input!L721="","",Input!L721)</f>
        <v/>
      </c>
      <c r="L721" s="70" t="str">
        <f>IF(B721="","",IF(B721="Box",4,IF(AND(Project!$B$12&gt;0,ISNUMBER(Project!$B$12)),Project!$B$12,12)))</f>
        <v/>
      </c>
      <c r="M721" s="66" t="str">
        <f t="shared" si="77"/>
        <v/>
      </c>
      <c r="N721" s="66" t="str">
        <f t="shared" si="78"/>
        <v/>
      </c>
      <c r="O721" s="67" t="str" cm="1">
        <f t="array" ref="O721">IF(A721="","",ROUND(IF(B721="Circular",Circular(M721),IF(B721="Box",Box(M721,N721),Elliptical(M721,N721))),3))</f>
        <v/>
      </c>
      <c r="P721" s="66" t="str">
        <f t="shared" si="79"/>
        <v/>
      </c>
      <c r="Q721" s="66" t="str" cm="1">
        <f t="array" ref="Q721">IF(M721="","",ROUND(W(M721),2))</f>
        <v/>
      </c>
      <c r="R721" s="66" t="str" cm="1">
        <f t="array" ref="R721">IF(M721="","",ROUND(Wb(Q721,M721),2))</f>
        <v/>
      </c>
      <c r="S721" s="66" t="str" cm="1">
        <f t="array" ref="S721">IF(R721="","",ROUND(K(R721,N721,L721),2))</f>
        <v/>
      </c>
      <c r="T721" s="66" t="str" cm="1">
        <f t="array" ref="T721">IF(S721="","",ROUND(K_3(S721,P721,L721),2))</f>
        <v/>
      </c>
      <c r="U721" s="66" t="str" cm="1">
        <f t="array" ref="U721">IF(S721="","",ROUND(Wt(I721,S721,L721),2))</f>
        <v/>
      </c>
      <c r="V721" s="92" t="str" cm="1">
        <f t="array" ref="V721">IF(A721="","",MAX(ROUND(L_B2(K721,N721),2),0))</f>
        <v/>
      </c>
      <c r="W721" s="92" t="str" cm="1">
        <f t="array" ref="W721">IF(A721="","",MAX(ROUND(L_Tc(K721,I721,N721),2),0))</f>
        <v/>
      </c>
      <c r="X721" s="92" t="str" cm="1">
        <f t="array" ref="X721">IF(N721="","",ROUND(L_Vc(K721,P721,N721),2))</f>
        <v/>
      </c>
      <c r="Y721" s="92" t="str">
        <f t="shared" si="80"/>
        <v/>
      </c>
      <c r="Z721" s="92" t="str">
        <f t="shared" si="81"/>
        <v/>
      </c>
      <c r="AA721" s="92" t="str">
        <f t="shared" si="82"/>
        <v/>
      </c>
      <c r="AB721" s="76" t="str" cm="1">
        <f t="array" ref="AB721">IF(A721="","",AREA_F(IF(RIGHT(G721,4)="ment",P721,I721),R721))</f>
        <v/>
      </c>
      <c r="AC721" s="76" t="str" cm="1">
        <f t="array" ref="AC721">IF(A721="","",ROUND(AREA_BC(R721,S721,N721,O721),2))</f>
        <v/>
      </c>
      <c r="AD721" s="76" t="str">
        <f t="shared" si="83"/>
        <v/>
      </c>
      <c r="AE721" s="76" t="str" cm="1">
        <f t="array" ref="AE721">IF(A721="","",ROUND(AREA_CT(S721,U721,I721),2))</f>
        <v/>
      </c>
      <c r="AF721" s="76" t="str" cm="1">
        <f t="array" ref="AF721">IF(A721="","",ROUND(AREA_VT(T721,U721,I721,P721),2))</f>
        <v/>
      </c>
      <c r="AG721" s="96" t="str" cm="1">
        <f t="array" ref="AG721">IF(A721="","",IF(INDEX(Table_Methods!A:F,MATCH(G721,Table_Methods!B:B,0),1)&lt;&gt;"BKFL1","",MAX(0,ROUND(BKFL1_CEB(AC721,AE721,AH721,F721,F721,J721),1))))</f>
        <v/>
      </c>
      <c r="AH721" s="96" t="str" cm="1">
        <f t="array" ref="AH721">IF(A721="","",IF(INDEX(Table_Methods!A:F,MATCH(G721,Table_Methods!B:B,0),1)&lt;&gt;"BKFL1","",MAX(0,ROUND(BKFL1_STR_NRK(AC721,AE721,K721,V721,W721),1))))</f>
        <v/>
      </c>
      <c r="AI721" s="96" t="str" cm="1">
        <f t="array" ref="AI721">IF(A721="","",IF(INDEX(Table_Methods!A:F,MATCH(G721,Table_Methods!B:B,0),1)&lt;&gt;"BKFL1","",MAX(0,ROUND(BKFL1_STR_RCK(AB721,F721),1))))</f>
        <v/>
      </c>
      <c r="AJ721" s="96" t="str" cm="1">
        <f t="array" ref="AJ721">IF(A721="","",IF(INDEX(Table_Methods!A:F,MATCH(G721,Table_Methods!B:B,0),1)&lt;&gt;"BKFL2","",MAX(0,ROUND(BKFL2_CEB(AC721,AD721,AK721,F721,F721,J721),1))))</f>
        <v/>
      </c>
      <c r="AK721" s="96" t="str" cm="1">
        <f t="array" ref="AK721">IF(A721="","",IF(INDEX(Table_Methods!A:F,MATCH(G721,Table_Methods!B:B,0),1)&lt;&gt;"BKFL2","",MAX(0,ROUND(BKFL2_STR_NRK(AC721,AD721,K721,V721,X721),1))))</f>
        <v/>
      </c>
      <c r="AL721" s="96" t="str" cm="1">
        <f t="array" ref="AL721">IF(A721="","",IF(INDEX(Table_Methods!A:F,MATCH(G721,Table_Methods!B:B,0),1)&lt;&gt;"BKFL2","",MAX(0,ROUND(BKFL2_STR_RCK(AB721,F721),1))))</f>
        <v/>
      </c>
      <c r="AM721" s="96" t="str" cm="1">
        <f t="array" ref="AM721">IF(A721="","",IF(INDEX(Table_Methods!A:F,MATCH(G721,Table_Methods!B:B,0),1)&lt;&gt;"BKFL3","",MAX(0,ROUND(BKFL3_STR(AC721+AE721,K721),1))))</f>
        <v/>
      </c>
      <c r="AN721" s="96" t="str" cm="1">
        <f t="array" ref="AN721">IF(A721="","",IF(INDEX(Table_Methods!A:F,MATCH(G721,Table_Methods!B:B,0),1)&lt;&gt;"BKFL6","",MAX(0,ROUND(BKFL6_CEB(AC721,AE721,AO721,F721,F721,J721),1))))</f>
        <v/>
      </c>
      <c r="AO721" s="97" t="str" cm="1">
        <f t="array" ref="AO721">IF(A721="","",IF(INDEX(Table_Methods!A:F,MATCH(G721,Table_Methods!B:B,0),1)&lt;&gt;"BKFL6","",MAX(0,ROUND(BKFL6_STR_NRK(AC721,K721,V721),1))))</f>
        <v/>
      </c>
      <c r="AP721" s="96" t="str" cm="1">
        <f t="array" ref="AP721">IF(A721="","",IF(INDEX(Table_Methods!A:F,MATCH(G721,Table_Methods!B:B,0),1)&lt;&gt;"BKFL6","",MAX(0,ROUND(BKFL6_STR_RCK(AB721,F721),1))))</f>
        <v/>
      </c>
      <c r="AQ721" s="97" t="str" cm="1">
        <f t="array" ref="AQ721">IF(A721="","",IF(INDEX(Table_Methods!A:F,MATCH(G721,Table_Methods!B:B,0),1)&lt;&gt;"BKFL7","",MAX(0,ROUND(BKFL7_CEB(AC721,AD721,AR721,F721,F721,J721),1))))</f>
        <v/>
      </c>
      <c r="AR721" s="96" t="str" cm="1">
        <f t="array" ref="AR721">IF(A721="","",IF(INDEX(Table_Methods!A:F,MATCH(G721,Table_Methods!B:B,0),1)&lt;&gt;"BKFL7","",MAX(0,ROUND(BKFL7_STR_NRK(AC721,K721,V721),1))))</f>
        <v/>
      </c>
      <c r="AS721" s="96" t="str" cm="1">
        <f t="array" ref="AS721">IF(A721="","",IF(INDEX(Table_Methods!A:F,MATCH(G721,Table_Methods!B:B,0),1)&lt;&gt;"BKFL7","",MAX(0,ROUND(BKFL7_STR_RCK(AB721,F721),1))))</f>
        <v/>
      </c>
      <c r="AT721" s="97" t="str" cm="1">
        <f t="array" ref="AT721">IF(A721="","",IF(INDEX(Table_Methods!A:F,MATCH(G721,Table_Methods!B:B,0),1)&lt;&gt;"BKFL8","",MAX(0,ROUND(BKFL8_CEB(AF721,Z721,AA721),1))))</f>
        <v/>
      </c>
      <c r="AU721" s="96" t="str" cm="1">
        <f t="array" ref="AU721">IF(A721="","",IF(INDEX(Table_Methods!A:F,MATCH(G721,Table_Methods!B:B,0),1)&lt;&gt;"BKFL8","",MAX(0,ROUND(BKFL8_STR_NRK(AC721,AD721,X721,Y721,Z721),1))))</f>
        <v/>
      </c>
      <c r="AV721" s="96" t="str" cm="1">
        <f t="array" ref="AV721">IF(A721="","",IF(INDEX(Table_Methods!A:F,MATCH(G721,Table_Methods!B:B,0),1)&lt;&gt;"BKFL8","",MAX(0,ROUND(BKFL8_STR_RCK(AB721,X721),1))))</f>
        <v/>
      </c>
      <c r="AW721" s="96" t="str" cm="1">
        <f t="array" ref="AW721">IF(A721="","",IF(INDEX(Table_Methods!A:F,MATCH(G721,Table_Methods!B:B,0),1)&lt;&gt;"BKFL9","",MAX(0,ROUND(BKFL9_STR_NRK(AC721,AD721,X721,Y721,Z721),1))))</f>
        <v/>
      </c>
      <c r="AX721" s="96" t="str" cm="1">
        <f t="array" ref="AX721">IF(A721="","",IF(INDEX(Table_Methods!A:F,MATCH(G721,Table_Methods!B:B,0),1)&lt;&gt;"BKFL9","",MAX(0,ROUND(BKFL9_STR_RCK(AB721,X721),1))))</f>
        <v/>
      </c>
    </row>
    <row r="722" spans="1:50" x14ac:dyDescent="0.25">
      <c r="A722" s="82" t="str">
        <f>IF(Input!A722="","",Input!A722)</f>
        <v/>
      </c>
      <c r="B722" s="82" t="str">
        <f>IF(Input!B722="","",Input!B722)</f>
        <v/>
      </c>
      <c r="C722" s="82" t="str">
        <f>IF(Input!D722="","",Input!D722)</f>
        <v/>
      </c>
      <c r="D722" s="82" t="str">
        <f>IF(Input!E722="","",Input!E722)</f>
        <v/>
      </c>
      <c r="E722" s="82" t="str">
        <f>IF(Input!F722="","",Input!F722)</f>
        <v/>
      </c>
      <c r="F722" s="82" t="str">
        <f>IF(Input!G722="","",Input!G722)</f>
        <v/>
      </c>
      <c r="G722" s="83" t="str">
        <f>IF(Input!H722="","",Input!H722)</f>
        <v/>
      </c>
      <c r="H722" s="82" t="str">
        <f>IF(Input!I722="","",Input!I722)</f>
        <v/>
      </c>
      <c r="I722" s="82" t="str">
        <f>IF(Input!J722="","",Input!J722)</f>
        <v/>
      </c>
      <c r="J722" s="82" t="str">
        <f>IF(Input!K722="","",Input!K722)</f>
        <v/>
      </c>
      <c r="K722" s="82" t="str">
        <f>IF(Input!L722="","",Input!L722)</f>
        <v/>
      </c>
      <c r="L722" s="70" t="str">
        <f>IF(B722="","",IF(B722="Box",4,IF(AND(Project!$B$12&gt;0,ISNUMBER(Project!$B$12)),Project!$B$12,12)))</f>
        <v/>
      </c>
      <c r="M722" s="66" t="str">
        <f t="shared" si="77"/>
        <v/>
      </c>
      <c r="N722" s="66" t="str">
        <f t="shared" si="78"/>
        <v/>
      </c>
      <c r="O722" s="67" t="str" cm="1">
        <f t="array" ref="O722">IF(A722="","",ROUND(IF(B722="Circular",Circular(M722),IF(B722="Box",Box(M722,N722),Elliptical(M722,N722))),3))</f>
        <v/>
      </c>
      <c r="P722" s="66" t="str">
        <f t="shared" si="79"/>
        <v/>
      </c>
      <c r="Q722" s="66" t="str" cm="1">
        <f t="array" ref="Q722">IF(M722="","",ROUND(W(M722),2))</f>
        <v/>
      </c>
      <c r="R722" s="66" t="str" cm="1">
        <f t="array" ref="R722">IF(M722="","",ROUND(Wb(Q722,M722),2))</f>
        <v/>
      </c>
      <c r="S722" s="66" t="str" cm="1">
        <f t="array" ref="S722">IF(R722="","",ROUND(K(R722,N722,L722),2))</f>
        <v/>
      </c>
      <c r="T722" s="66" t="str" cm="1">
        <f t="array" ref="T722">IF(S722="","",ROUND(K_3(S722,P722,L722),2))</f>
        <v/>
      </c>
      <c r="U722" s="66" t="str" cm="1">
        <f t="array" ref="U722">IF(S722="","",ROUND(Wt(I722,S722,L722),2))</f>
        <v/>
      </c>
      <c r="V722" s="92" t="str" cm="1">
        <f t="array" ref="V722">IF(A722="","",MAX(ROUND(L_B2(K722,N722),2),0))</f>
        <v/>
      </c>
      <c r="W722" s="92" t="str" cm="1">
        <f t="array" ref="W722">IF(A722="","",MAX(ROUND(L_Tc(K722,I722,N722),2),0))</f>
        <v/>
      </c>
      <c r="X722" s="92" t="str" cm="1">
        <f t="array" ref="X722">IF(N722="","",ROUND(L_Vc(K722,P722,N722),2))</f>
        <v/>
      </c>
      <c r="Y722" s="92" t="str">
        <f t="shared" si="80"/>
        <v/>
      </c>
      <c r="Z722" s="92" t="str">
        <f t="shared" si="81"/>
        <v/>
      </c>
      <c r="AA722" s="92" t="str">
        <f t="shared" si="82"/>
        <v/>
      </c>
      <c r="AB722" s="76" t="str" cm="1">
        <f t="array" ref="AB722">IF(A722="","",AREA_F(IF(RIGHT(G722,4)="ment",P722,I722),R722))</f>
        <v/>
      </c>
      <c r="AC722" s="76" t="str" cm="1">
        <f t="array" ref="AC722">IF(A722="","",ROUND(AREA_BC(R722,S722,N722,O722),2))</f>
        <v/>
      </c>
      <c r="AD722" s="76" t="str">
        <f t="shared" si="83"/>
        <v/>
      </c>
      <c r="AE722" s="76" t="str" cm="1">
        <f t="array" ref="AE722">IF(A722="","",ROUND(AREA_CT(S722,U722,I722),2))</f>
        <v/>
      </c>
      <c r="AF722" s="76" t="str" cm="1">
        <f t="array" ref="AF722">IF(A722="","",ROUND(AREA_VT(T722,U722,I722,P722),2))</f>
        <v/>
      </c>
      <c r="AG722" s="96" t="str" cm="1">
        <f t="array" ref="AG722">IF(A722="","",IF(INDEX(Table_Methods!A:F,MATCH(G722,Table_Methods!B:B,0),1)&lt;&gt;"BKFL1","",MAX(0,ROUND(BKFL1_CEB(AC722,AE722,AH722,F722,F722,J722),1))))</f>
        <v/>
      </c>
      <c r="AH722" s="96" t="str" cm="1">
        <f t="array" ref="AH722">IF(A722="","",IF(INDEX(Table_Methods!A:F,MATCH(G722,Table_Methods!B:B,0),1)&lt;&gt;"BKFL1","",MAX(0,ROUND(BKFL1_STR_NRK(AC722,AE722,K722,V722,W722),1))))</f>
        <v/>
      </c>
      <c r="AI722" s="96" t="str" cm="1">
        <f t="array" ref="AI722">IF(A722="","",IF(INDEX(Table_Methods!A:F,MATCH(G722,Table_Methods!B:B,0),1)&lt;&gt;"BKFL1","",MAX(0,ROUND(BKFL1_STR_RCK(AB722,F722),1))))</f>
        <v/>
      </c>
      <c r="AJ722" s="96" t="str" cm="1">
        <f t="array" ref="AJ722">IF(A722="","",IF(INDEX(Table_Methods!A:F,MATCH(G722,Table_Methods!B:B,0),1)&lt;&gt;"BKFL2","",MAX(0,ROUND(BKFL2_CEB(AC722,AD722,AK722,F722,F722,J722),1))))</f>
        <v/>
      </c>
      <c r="AK722" s="96" t="str" cm="1">
        <f t="array" ref="AK722">IF(A722="","",IF(INDEX(Table_Methods!A:F,MATCH(G722,Table_Methods!B:B,0),1)&lt;&gt;"BKFL2","",MAX(0,ROUND(BKFL2_STR_NRK(AC722,AD722,K722,V722,X722),1))))</f>
        <v/>
      </c>
      <c r="AL722" s="96" t="str" cm="1">
        <f t="array" ref="AL722">IF(A722="","",IF(INDEX(Table_Methods!A:F,MATCH(G722,Table_Methods!B:B,0),1)&lt;&gt;"BKFL2","",MAX(0,ROUND(BKFL2_STR_RCK(AB722,F722),1))))</f>
        <v/>
      </c>
      <c r="AM722" s="96" t="str" cm="1">
        <f t="array" ref="AM722">IF(A722="","",IF(INDEX(Table_Methods!A:F,MATCH(G722,Table_Methods!B:B,0),1)&lt;&gt;"BKFL3","",MAX(0,ROUND(BKFL3_STR(AC722+AE722,K722),1))))</f>
        <v/>
      </c>
      <c r="AN722" s="96" t="str" cm="1">
        <f t="array" ref="AN722">IF(A722="","",IF(INDEX(Table_Methods!A:F,MATCH(G722,Table_Methods!B:B,0),1)&lt;&gt;"BKFL6","",MAX(0,ROUND(BKFL6_CEB(AC722,AE722,AO722,F722,F722,J722),1))))</f>
        <v/>
      </c>
      <c r="AO722" s="97" t="str" cm="1">
        <f t="array" ref="AO722">IF(A722="","",IF(INDEX(Table_Methods!A:F,MATCH(G722,Table_Methods!B:B,0),1)&lt;&gt;"BKFL6","",MAX(0,ROUND(BKFL6_STR_NRK(AC722,K722,V722),1))))</f>
        <v/>
      </c>
      <c r="AP722" s="96" t="str" cm="1">
        <f t="array" ref="AP722">IF(A722="","",IF(INDEX(Table_Methods!A:F,MATCH(G722,Table_Methods!B:B,0),1)&lt;&gt;"BKFL6","",MAX(0,ROUND(BKFL6_STR_RCK(AB722,F722),1))))</f>
        <v/>
      </c>
      <c r="AQ722" s="97" t="str" cm="1">
        <f t="array" ref="AQ722">IF(A722="","",IF(INDEX(Table_Methods!A:F,MATCH(G722,Table_Methods!B:B,0),1)&lt;&gt;"BKFL7","",MAX(0,ROUND(BKFL7_CEB(AC722,AD722,AR722,F722,F722,J722),1))))</f>
        <v/>
      </c>
      <c r="AR722" s="96" t="str" cm="1">
        <f t="array" ref="AR722">IF(A722="","",IF(INDEX(Table_Methods!A:F,MATCH(G722,Table_Methods!B:B,0),1)&lt;&gt;"BKFL7","",MAX(0,ROUND(BKFL7_STR_NRK(AC722,K722,V722),1))))</f>
        <v/>
      </c>
      <c r="AS722" s="96" t="str" cm="1">
        <f t="array" ref="AS722">IF(A722="","",IF(INDEX(Table_Methods!A:F,MATCH(G722,Table_Methods!B:B,0),1)&lt;&gt;"BKFL7","",MAX(0,ROUND(BKFL7_STR_RCK(AB722,F722),1))))</f>
        <v/>
      </c>
      <c r="AT722" s="97" t="str" cm="1">
        <f t="array" ref="AT722">IF(A722="","",IF(INDEX(Table_Methods!A:F,MATCH(G722,Table_Methods!B:B,0),1)&lt;&gt;"BKFL8","",MAX(0,ROUND(BKFL8_CEB(AF722,Z722,AA722),1))))</f>
        <v/>
      </c>
      <c r="AU722" s="96" t="str" cm="1">
        <f t="array" ref="AU722">IF(A722="","",IF(INDEX(Table_Methods!A:F,MATCH(G722,Table_Methods!B:B,0),1)&lt;&gt;"BKFL8","",MAX(0,ROUND(BKFL8_STR_NRK(AC722,AD722,X722,Y722,Z722),1))))</f>
        <v/>
      </c>
      <c r="AV722" s="96" t="str" cm="1">
        <f t="array" ref="AV722">IF(A722="","",IF(INDEX(Table_Methods!A:F,MATCH(G722,Table_Methods!B:B,0),1)&lt;&gt;"BKFL8","",MAX(0,ROUND(BKFL8_STR_RCK(AB722,X722),1))))</f>
        <v/>
      </c>
      <c r="AW722" s="96" t="str" cm="1">
        <f t="array" ref="AW722">IF(A722="","",IF(INDEX(Table_Methods!A:F,MATCH(G722,Table_Methods!B:B,0),1)&lt;&gt;"BKFL9","",MAX(0,ROUND(BKFL9_STR_NRK(AC722,AD722,X722,Y722,Z722),1))))</f>
        <v/>
      </c>
      <c r="AX722" s="96" t="str" cm="1">
        <f t="array" ref="AX722">IF(A722="","",IF(INDEX(Table_Methods!A:F,MATCH(G722,Table_Methods!B:B,0),1)&lt;&gt;"BKFL9","",MAX(0,ROUND(BKFL9_STR_RCK(AB722,X722),1))))</f>
        <v/>
      </c>
    </row>
    <row r="723" spans="1:50" x14ac:dyDescent="0.25">
      <c r="A723" s="82" t="str">
        <f>IF(Input!A723="","",Input!A723)</f>
        <v/>
      </c>
      <c r="B723" s="82" t="str">
        <f>IF(Input!B723="","",Input!B723)</f>
        <v/>
      </c>
      <c r="C723" s="82" t="str">
        <f>IF(Input!D723="","",Input!D723)</f>
        <v/>
      </c>
      <c r="D723" s="82" t="str">
        <f>IF(Input!E723="","",Input!E723)</f>
        <v/>
      </c>
      <c r="E723" s="82" t="str">
        <f>IF(Input!F723="","",Input!F723)</f>
        <v/>
      </c>
      <c r="F723" s="82" t="str">
        <f>IF(Input!G723="","",Input!G723)</f>
        <v/>
      </c>
      <c r="G723" s="83" t="str">
        <f>IF(Input!H723="","",Input!H723)</f>
        <v/>
      </c>
      <c r="H723" s="82" t="str">
        <f>IF(Input!I723="","",Input!I723)</f>
        <v/>
      </c>
      <c r="I723" s="82" t="str">
        <f>IF(Input!J723="","",Input!J723)</f>
        <v/>
      </c>
      <c r="J723" s="82" t="str">
        <f>IF(Input!K723="","",Input!K723)</f>
        <v/>
      </c>
      <c r="K723" s="82" t="str">
        <f>IF(Input!L723="","",Input!L723)</f>
        <v/>
      </c>
      <c r="L723" s="70" t="str">
        <f>IF(B723="","",IF(B723="Box",4,IF(AND(Project!$B$12&gt;0,ISNUMBER(Project!$B$12)),Project!$B$12,12)))</f>
        <v/>
      </c>
      <c r="M723" s="66" t="str">
        <f t="shared" si="77"/>
        <v/>
      </c>
      <c r="N723" s="66" t="str">
        <f t="shared" si="78"/>
        <v/>
      </c>
      <c r="O723" s="67" t="str" cm="1">
        <f t="array" ref="O723">IF(A723="","",ROUND(IF(B723="Circular",Circular(M723),IF(B723="Box",Box(M723,N723),Elliptical(M723,N723))),3))</f>
        <v/>
      </c>
      <c r="P723" s="66" t="str">
        <f t="shared" si="79"/>
        <v/>
      </c>
      <c r="Q723" s="66" t="str" cm="1">
        <f t="array" ref="Q723">IF(M723="","",ROUND(W(M723),2))</f>
        <v/>
      </c>
      <c r="R723" s="66" t="str" cm="1">
        <f t="array" ref="R723">IF(M723="","",ROUND(Wb(Q723,M723),2))</f>
        <v/>
      </c>
      <c r="S723" s="66" t="str" cm="1">
        <f t="array" ref="S723">IF(R723="","",ROUND(K(R723,N723,L723),2))</f>
        <v/>
      </c>
      <c r="T723" s="66" t="str" cm="1">
        <f t="array" ref="T723">IF(S723="","",ROUND(K_3(S723,P723,L723),2))</f>
        <v/>
      </c>
      <c r="U723" s="66" t="str" cm="1">
        <f t="array" ref="U723">IF(S723="","",ROUND(Wt(I723,S723,L723),2))</f>
        <v/>
      </c>
      <c r="V723" s="92" t="str" cm="1">
        <f t="array" ref="V723">IF(A723="","",MAX(ROUND(L_B2(K723,N723),2),0))</f>
        <v/>
      </c>
      <c r="W723" s="92" t="str" cm="1">
        <f t="array" ref="W723">IF(A723="","",MAX(ROUND(L_Tc(K723,I723,N723),2),0))</f>
        <v/>
      </c>
      <c r="X723" s="92" t="str" cm="1">
        <f t="array" ref="X723">IF(N723="","",ROUND(L_Vc(K723,P723,N723),2))</f>
        <v/>
      </c>
      <c r="Y723" s="92" t="str">
        <f t="shared" si="80"/>
        <v/>
      </c>
      <c r="Z723" s="92" t="str">
        <f t="shared" si="81"/>
        <v/>
      </c>
      <c r="AA723" s="92" t="str">
        <f t="shared" si="82"/>
        <v/>
      </c>
      <c r="AB723" s="76" t="str" cm="1">
        <f t="array" ref="AB723">IF(A723="","",AREA_F(IF(RIGHT(G723,4)="ment",P723,I723),R723))</f>
        <v/>
      </c>
      <c r="AC723" s="76" t="str" cm="1">
        <f t="array" ref="AC723">IF(A723="","",ROUND(AREA_BC(R723,S723,N723,O723),2))</f>
        <v/>
      </c>
      <c r="AD723" s="76" t="str">
        <f t="shared" si="83"/>
        <v/>
      </c>
      <c r="AE723" s="76" t="str" cm="1">
        <f t="array" ref="AE723">IF(A723="","",ROUND(AREA_CT(S723,U723,I723),2))</f>
        <v/>
      </c>
      <c r="AF723" s="76" t="str" cm="1">
        <f t="array" ref="AF723">IF(A723="","",ROUND(AREA_VT(T723,U723,I723,P723),2))</f>
        <v/>
      </c>
      <c r="AG723" s="96" t="str" cm="1">
        <f t="array" ref="AG723">IF(A723="","",IF(INDEX(Table_Methods!A:F,MATCH(G723,Table_Methods!B:B,0),1)&lt;&gt;"BKFL1","",MAX(0,ROUND(BKFL1_CEB(AC723,AE723,AH723,F723,F723,J723),1))))</f>
        <v/>
      </c>
      <c r="AH723" s="96" t="str" cm="1">
        <f t="array" ref="AH723">IF(A723="","",IF(INDEX(Table_Methods!A:F,MATCH(G723,Table_Methods!B:B,0),1)&lt;&gt;"BKFL1","",MAX(0,ROUND(BKFL1_STR_NRK(AC723,AE723,K723,V723,W723),1))))</f>
        <v/>
      </c>
      <c r="AI723" s="96" t="str" cm="1">
        <f t="array" ref="AI723">IF(A723="","",IF(INDEX(Table_Methods!A:F,MATCH(G723,Table_Methods!B:B,0),1)&lt;&gt;"BKFL1","",MAX(0,ROUND(BKFL1_STR_RCK(AB723,F723),1))))</f>
        <v/>
      </c>
      <c r="AJ723" s="96" t="str" cm="1">
        <f t="array" ref="AJ723">IF(A723="","",IF(INDEX(Table_Methods!A:F,MATCH(G723,Table_Methods!B:B,0),1)&lt;&gt;"BKFL2","",MAX(0,ROUND(BKFL2_CEB(AC723,AD723,AK723,F723,F723,J723),1))))</f>
        <v/>
      </c>
      <c r="AK723" s="96" t="str" cm="1">
        <f t="array" ref="AK723">IF(A723="","",IF(INDEX(Table_Methods!A:F,MATCH(G723,Table_Methods!B:B,0),1)&lt;&gt;"BKFL2","",MAX(0,ROUND(BKFL2_STR_NRK(AC723,AD723,K723,V723,X723),1))))</f>
        <v/>
      </c>
      <c r="AL723" s="96" t="str" cm="1">
        <f t="array" ref="AL723">IF(A723="","",IF(INDEX(Table_Methods!A:F,MATCH(G723,Table_Methods!B:B,0),1)&lt;&gt;"BKFL2","",MAX(0,ROUND(BKFL2_STR_RCK(AB723,F723),1))))</f>
        <v/>
      </c>
      <c r="AM723" s="96" t="str" cm="1">
        <f t="array" ref="AM723">IF(A723="","",IF(INDEX(Table_Methods!A:F,MATCH(G723,Table_Methods!B:B,0),1)&lt;&gt;"BKFL3","",MAX(0,ROUND(BKFL3_STR(AC723+AE723,K723),1))))</f>
        <v/>
      </c>
      <c r="AN723" s="96" t="str" cm="1">
        <f t="array" ref="AN723">IF(A723="","",IF(INDEX(Table_Methods!A:F,MATCH(G723,Table_Methods!B:B,0),1)&lt;&gt;"BKFL6","",MAX(0,ROUND(BKFL6_CEB(AC723,AE723,AO723,F723,F723,J723),1))))</f>
        <v/>
      </c>
      <c r="AO723" s="97" t="str" cm="1">
        <f t="array" ref="AO723">IF(A723="","",IF(INDEX(Table_Methods!A:F,MATCH(G723,Table_Methods!B:B,0),1)&lt;&gt;"BKFL6","",MAX(0,ROUND(BKFL6_STR_NRK(AC723,K723,V723),1))))</f>
        <v/>
      </c>
      <c r="AP723" s="96" t="str" cm="1">
        <f t="array" ref="AP723">IF(A723="","",IF(INDEX(Table_Methods!A:F,MATCH(G723,Table_Methods!B:B,0),1)&lt;&gt;"BKFL6","",MAX(0,ROUND(BKFL6_STR_RCK(AB723,F723),1))))</f>
        <v/>
      </c>
      <c r="AQ723" s="97" t="str" cm="1">
        <f t="array" ref="AQ723">IF(A723="","",IF(INDEX(Table_Methods!A:F,MATCH(G723,Table_Methods!B:B,0),1)&lt;&gt;"BKFL7","",MAX(0,ROUND(BKFL7_CEB(AC723,AD723,AR723,F723,F723,J723),1))))</f>
        <v/>
      </c>
      <c r="AR723" s="96" t="str" cm="1">
        <f t="array" ref="AR723">IF(A723="","",IF(INDEX(Table_Methods!A:F,MATCH(G723,Table_Methods!B:B,0),1)&lt;&gt;"BKFL7","",MAX(0,ROUND(BKFL7_STR_NRK(AC723,K723,V723),1))))</f>
        <v/>
      </c>
      <c r="AS723" s="96" t="str" cm="1">
        <f t="array" ref="AS723">IF(A723="","",IF(INDEX(Table_Methods!A:F,MATCH(G723,Table_Methods!B:B,0),1)&lt;&gt;"BKFL7","",MAX(0,ROUND(BKFL7_STR_RCK(AB723,F723),1))))</f>
        <v/>
      </c>
      <c r="AT723" s="97" t="str" cm="1">
        <f t="array" ref="AT723">IF(A723="","",IF(INDEX(Table_Methods!A:F,MATCH(G723,Table_Methods!B:B,0),1)&lt;&gt;"BKFL8","",MAX(0,ROUND(BKFL8_CEB(AF723,Z723,AA723),1))))</f>
        <v/>
      </c>
      <c r="AU723" s="96" t="str" cm="1">
        <f t="array" ref="AU723">IF(A723="","",IF(INDEX(Table_Methods!A:F,MATCH(G723,Table_Methods!B:B,0),1)&lt;&gt;"BKFL8","",MAX(0,ROUND(BKFL8_STR_NRK(AC723,AD723,X723,Y723,Z723),1))))</f>
        <v/>
      </c>
      <c r="AV723" s="96" t="str" cm="1">
        <f t="array" ref="AV723">IF(A723="","",IF(INDEX(Table_Methods!A:F,MATCH(G723,Table_Methods!B:B,0),1)&lt;&gt;"BKFL8","",MAX(0,ROUND(BKFL8_STR_RCK(AB723,X723),1))))</f>
        <v/>
      </c>
      <c r="AW723" s="96" t="str" cm="1">
        <f t="array" ref="AW723">IF(A723="","",IF(INDEX(Table_Methods!A:F,MATCH(G723,Table_Methods!B:B,0),1)&lt;&gt;"BKFL9","",MAX(0,ROUND(BKFL9_STR_NRK(AC723,AD723,X723,Y723,Z723),1))))</f>
        <v/>
      </c>
      <c r="AX723" s="96" t="str" cm="1">
        <f t="array" ref="AX723">IF(A723="","",IF(INDEX(Table_Methods!A:F,MATCH(G723,Table_Methods!B:B,0),1)&lt;&gt;"BKFL9","",MAX(0,ROUND(BKFL9_STR_RCK(AB723,X723),1))))</f>
        <v/>
      </c>
    </row>
    <row r="724" spans="1:50" x14ac:dyDescent="0.25">
      <c r="A724" s="82" t="str">
        <f>IF(Input!A724="","",Input!A724)</f>
        <v/>
      </c>
      <c r="B724" s="82" t="str">
        <f>IF(Input!B724="","",Input!B724)</f>
        <v/>
      </c>
      <c r="C724" s="82" t="str">
        <f>IF(Input!D724="","",Input!D724)</f>
        <v/>
      </c>
      <c r="D724" s="82" t="str">
        <f>IF(Input!E724="","",Input!E724)</f>
        <v/>
      </c>
      <c r="E724" s="82" t="str">
        <f>IF(Input!F724="","",Input!F724)</f>
        <v/>
      </c>
      <c r="F724" s="82" t="str">
        <f>IF(Input!G724="","",Input!G724)</f>
        <v/>
      </c>
      <c r="G724" s="83" t="str">
        <f>IF(Input!H724="","",Input!H724)</f>
        <v/>
      </c>
      <c r="H724" s="82" t="str">
        <f>IF(Input!I724="","",Input!I724)</f>
        <v/>
      </c>
      <c r="I724" s="82" t="str">
        <f>IF(Input!J724="","",Input!J724)</f>
        <v/>
      </c>
      <c r="J724" s="82" t="str">
        <f>IF(Input!K724="","",Input!K724)</f>
        <v/>
      </c>
      <c r="K724" s="82" t="str">
        <f>IF(Input!L724="","",Input!L724)</f>
        <v/>
      </c>
      <c r="L724" s="70" t="str">
        <f>IF(B724="","",IF(B724="Box",4,IF(AND(Project!$B$12&gt;0,ISNUMBER(Project!$B$12)),Project!$B$12,12)))</f>
        <v/>
      </c>
      <c r="M724" s="66" t="str">
        <f t="shared" si="77"/>
        <v/>
      </c>
      <c r="N724" s="66" t="str">
        <f t="shared" si="78"/>
        <v/>
      </c>
      <c r="O724" s="67" t="str" cm="1">
        <f t="array" ref="O724">IF(A724="","",ROUND(IF(B724="Circular",Circular(M724),IF(B724="Box",Box(M724,N724),Elliptical(M724,N724))),3))</f>
        <v/>
      </c>
      <c r="P724" s="66" t="str">
        <f t="shared" si="79"/>
        <v/>
      </c>
      <c r="Q724" s="66" t="str" cm="1">
        <f t="array" ref="Q724">IF(M724="","",ROUND(W(M724),2))</f>
        <v/>
      </c>
      <c r="R724" s="66" t="str" cm="1">
        <f t="array" ref="R724">IF(M724="","",ROUND(Wb(Q724,M724),2))</f>
        <v/>
      </c>
      <c r="S724" s="66" t="str" cm="1">
        <f t="array" ref="S724">IF(R724="","",ROUND(K(R724,N724,L724),2))</f>
        <v/>
      </c>
      <c r="T724" s="66" t="str" cm="1">
        <f t="array" ref="T724">IF(S724="","",ROUND(K_3(S724,P724,L724),2))</f>
        <v/>
      </c>
      <c r="U724" s="66" t="str" cm="1">
        <f t="array" ref="U724">IF(S724="","",ROUND(Wt(I724,S724,L724),2))</f>
        <v/>
      </c>
      <c r="V724" s="92" t="str" cm="1">
        <f t="array" ref="V724">IF(A724="","",MAX(ROUND(L_B2(K724,N724),2),0))</f>
        <v/>
      </c>
      <c r="W724" s="92" t="str" cm="1">
        <f t="array" ref="W724">IF(A724="","",MAX(ROUND(L_Tc(K724,I724,N724),2),0))</f>
        <v/>
      </c>
      <c r="X724" s="92" t="str" cm="1">
        <f t="array" ref="X724">IF(N724="","",ROUND(L_Vc(K724,P724,N724),2))</f>
        <v/>
      </c>
      <c r="Y724" s="92" t="str">
        <f t="shared" si="80"/>
        <v/>
      </c>
      <c r="Z724" s="92" t="str">
        <f t="shared" si="81"/>
        <v/>
      </c>
      <c r="AA724" s="92" t="str">
        <f t="shared" si="82"/>
        <v/>
      </c>
      <c r="AB724" s="76" t="str" cm="1">
        <f t="array" ref="AB724">IF(A724="","",AREA_F(IF(RIGHT(G724,4)="ment",P724,I724),R724))</f>
        <v/>
      </c>
      <c r="AC724" s="76" t="str" cm="1">
        <f t="array" ref="AC724">IF(A724="","",ROUND(AREA_BC(R724,S724,N724,O724),2))</f>
        <v/>
      </c>
      <c r="AD724" s="76" t="str">
        <f t="shared" si="83"/>
        <v/>
      </c>
      <c r="AE724" s="76" t="str" cm="1">
        <f t="array" ref="AE724">IF(A724="","",ROUND(AREA_CT(S724,U724,I724),2))</f>
        <v/>
      </c>
      <c r="AF724" s="76" t="str" cm="1">
        <f t="array" ref="AF724">IF(A724="","",ROUND(AREA_VT(T724,U724,I724,P724),2))</f>
        <v/>
      </c>
      <c r="AG724" s="96" t="str" cm="1">
        <f t="array" ref="AG724">IF(A724="","",IF(INDEX(Table_Methods!A:F,MATCH(G724,Table_Methods!B:B,0),1)&lt;&gt;"BKFL1","",MAX(0,ROUND(BKFL1_CEB(AC724,AE724,AH724,F724,F724,J724),1))))</f>
        <v/>
      </c>
      <c r="AH724" s="96" t="str" cm="1">
        <f t="array" ref="AH724">IF(A724="","",IF(INDEX(Table_Methods!A:F,MATCH(G724,Table_Methods!B:B,0),1)&lt;&gt;"BKFL1","",MAX(0,ROUND(BKFL1_STR_NRK(AC724,AE724,K724,V724,W724),1))))</f>
        <v/>
      </c>
      <c r="AI724" s="96" t="str" cm="1">
        <f t="array" ref="AI724">IF(A724="","",IF(INDEX(Table_Methods!A:F,MATCH(G724,Table_Methods!B:B,0),1)&lt;&gt;"BKFL1","",MAX(0,ROUND(BKFL1_STR_RCK(AB724,F724),1))))</f>
        <v/>
      </c>
      <c r="AJ724" s="96" t="str" cm="1">
        <f t="array" ref="AJ724">IF(A724="","",IF(INDEX(Table_Methods!A:F,MATCH(G724,Table_Methods!B:B,0),1)&lt;&gt;"BKFL2","",MAX(0,ROUND(BKFL2_CEB(AC724,AD724,AK724,F724,F724,J724),1))))</f>
        <v/>
      </c>
      <c r="AK724" s="96" t="str" cm="1">
        <f t="array" ref="AK724">IF(A724="","",IF(INDEX(Table_Methods!A:F,MATCH(G724,Table_Methods!B:B,0),1)&lt;&gt;"BKFL2","",MAX(0,ROUND(BKFL2_STR_NRK(AC724,AD724,K724,V724,X724),1))))</f>
        <v/>
      </c>
      <c r="AL724" s="96" t="str" cm="1">
        <f t="array" ref="AL724">IF(A724="","",IF(INDEX(Table_Methods!A:F,MATCH(G724,Table_Methods!B:B,0),1)&lt;&gt;"BKFL2","",MAX(0,ROUND(BKFL2_STR_RCK(AB724,F724),1))))</f>
        <v/>
      </c>
      <c r="AM724" s="96" t="str" cm="1">
        <f t="array" ref="AM724">IF(A724="","",IF(INDEX(Table_Methods!A:F,MATCH(G724,Table_Methods!B:B,0),1)&lt;&gt;"BKFL3","",MAX(0,ROUND(BKFL3_STR(AC724+AE724,K724),1))))</f>
        <v/>
      </c>
      <c r="AN724" s="96" t="str" cm="1">
        <f t="array" ref="AN724">IF(A724="","",IF(INDEX(Table_Methods!A:F,MATCH(G724,Table_Methods!B:B,0),1)&lt;&gt;"BKFL6","",MAX(0,ROUND(BKFL6_CEB(AC724,AE724,AO724,F724,F724,J724),1))))</f>
        <v/>
      </c>
      <c r="AO724" s="97" t="str" cm="1">
        <f t="array" ref="AO724">IF(A724="","",IF(INDEX(Table_Methods!A:F,MATCH(G724,Table_Methods!B:B,0),1)&lt;&gt;"BKFL6","",MAX(0,ROUND(BKFL6_STR_NRK(AC724,K724,V724),1))))</f>
        <v/>
      </c>
      <c r="AP724" s="96" t="str" cm="1">
        <f t="array" ref="AP724">IF(A724="","",IF(INDEX(Table_Methods!A:F,MATCH(G724,Table_Methods!B:B,0),1)&lt;&gt;"BKFL6","",MAX(0,ROUND(BKFL6_STR_RCK(AB724,F724),1))))</f>
        <v/>
      </c>
      <c r="AQ724" s="97" t="str" cm="1">
        <f t="array" ref="AQ724">IF(A724="","",IF(INDEX(Table_Methods!A:F,MATCH(G724,Table_Methods!B:B,0),1)&lt;&gt;"BKFL7","",MAX(0,ROUND(BKFL7_CEB(AC724,AD724,AR724,F724,F724,J724),1))))</f>
        <v/>
      </c>
      <c r="AR724" s="96" t="str" cm="1">
        <f t="array" ref="AR724">IF(A724="","",IF(INDEX(Table_Methods!A:F,MATCH(G724,Table_Methods!B:B,0),1)&lt;&gt;"BKFL7","",MAX(0,ROUND(BKFL7_STR_NRK(AC724,K724,V724),1))))</f>
        <v/>
      </c>
      <c r="AS724" s="96" t="str" cm="1">
        <f t="array" ref="AS724">IF(A724="","",IF(INDEX(Table_Methods!A:F,MATCH(G724,Table_Methods!B:B,0),1)&lt;&gt;"BKFL7","",MAX(0,ROUND(BKFL7_STR_RCK(AB724,F724),1))))</f>
        <v/>
      </c>
      <c r="AT724" s="97" t="str" cm="1">
        <f t="array" ref="AT724">IF(A724="","",IF(INDEX(Table_Methods!A:F,MATCH(G724,Table_Methods!B:B,0),1)&lt;&gt;"BKFL8","",MAX(0,ROUND(BKFL8_CEB(AF724,Z724,AA724),1))))</f>
        <v/>
      </c>
      <c r="AU724" s="96" t="str" cm="1">
        <f t="array" ref="AU724">IF(A724="","",IF(INDEX(Table_Methods!A:F,MATCH(G724,Table_Methods!B:B,0),1)&lt;&gt;"BKFL8","",MAX(0,ROUND(BKFL8_STR_NRK(AC724,AD724,X724,Y724,Z724),1))))</f>
        <v/>
      </c>
      <c r="AV724" s="96" t="str" cm="1">
        <f t="array" ref="AV724">IF(A724="","",IF(INDEX(Table_Methods!A:F,MATCH(G724,Table_Methods!B:B,0),1)&lt;&gt;"BKFL8","",MAX(0,ROUND(BKFL8_STR_RCK(AB724,X724),1))))</f>
        <v/>
      </c>
      <c r="AW724" s="96" t="str" cm="1">
        <f t="array" ref="AW724">IF(A724="","",IF(INDEX(Table_Methods!A:F,MATCH(G724,Table_Methods!B:B,0),1)&lt;&gt;"BKFL9","",MAX(0,ROUND(BKFL9_STR_NRK(AC724,AD724,X724,Y724,Z724),1))))</f>
        <v/>
      </c>
      <c r="AX724" s="96" t="str" cm="1">
        <f t="array" ref="AX724">IF(A724="","",IF(INDEX(Table_Methods!A:F,MATCH(G724,Table_Methods!B:B,0),1)&lt;&gt;"BKFL9","",MAX(0,ROUND(BKFL9_STR_RCK(AB724,X724),1))))</f>
        <v/>
      </c>
    </row>
    <row r="725" spans="1:50" x14ac:dyDescent="0.25">
      <c r="A725" s="82" t="str">
        <f>IF(Input!A725="","",Input!A725)</f>
        <v/>
      </c>
      <c r="B725" s="82" t="str">
        <f>IF(Input!B725="","",Input!B725)</f>
        <v/>
      </c>
      <c r="C725" s="82" t="str">
        <f>IF(Input!D725="","",Input!D725)</f>
        <v/>
      </c>
      <c r="D725" s="82" t="str">
        <f>IF(Input!E725="","",Input!E725)</f>
        <v/>
      </c>
      <c r="E725" s="82" t="str">
        <f>IF(Input!F725="","",Input!F725)</f>
        <v/>
      </c>
      <c r="F725" s="82" t="str">
        <f>IF(Input!G725="","",Input!G725)</f>
        <v/>
      </c>
      <c r="G725" s="83" t="str">
        <f>IF(Input!H725="","",Input!H725)</f>
        <v/>
      </c>
      <c r="H725" s="82" t="str">
        <f>IF(Input!I725="","",Input!I725)</f>
        <v/>
      </c>
      <c r="I725" s="82" t="str">
        <f>IF(Input!J725="","",Input!J725)</f>
        <v/>
      </c>
      <c r="J725" s="82" t="str">
        <f>IF(Input!K725="","",Input!K725)</f>
        <v/>
      </c>
      <c r="K725" s="82" t="str">
        <f>IF(Input!L725="","",Input!L725)</f>
        <v/>
      </c>
      <c r="L725" s="70" t="str">
        <f>IF(B725="","",IF(B725="Box",4,IF(AND(Project!$B$12&gt;0,ISNUMBER(Project!$B$12)),Project!$B$12,12)))</f>
        <v/>
      </c>
      <c r="M725" s="66" t="str">
        <f t="shared" si="77"/>
        <v/>
      </c>
      <c r="N725" s="66" t="str">
        <f t="shared" si="78"/>
        <v/>
      </c>
      <c r="O725" s="67" t="str" cm="1">
        <f t="array" ref="O725">IF(A725="","",ROUND(IF(B725="Circular",Circular(M725),IF(B725="Box",Box(M725,N725),Elliptical(M725,N725))),3))</f>
        <v/>
      </c>
      <c r="P725" s="66" t="str">
        <f t="shared" si="79"/>
        <v/>
      </c>
      <c r="Q725" s="66" t="str" cm="1">
        <f t="array" ref="Q725">IF(M725="","",ROUND(W(M725),2))</f>
        <v/>
      </c>
      <c r="R725" s="66" t="str" cm="1">
        <f t="array" ref="R725">IF(M725="","",ROUND(Wb(Q725,M725),2))</f>
        <v/>
      </c>
      <c r="S725" s="66" t="str" cm="1">
        <f t="array" ref="S725">IF(R725="","",ROUND(K(R725,N725,L725),2))</f>
        <v/>
      </c>
      <c r="T725" s="66" t="str" cm="1">
        <f t="array" ref="T725">IF(S725="","",ROUND(K_3(S725,P725,L725),2))</f>
        <v/>
      </c>
      <c r="U725" s="66" t="str" cm="1">
        <f t="array" ref="U725">IF(S725="","",ROUND(Wt(I725,S725,L725),2))</f>
        <v/>
      </c>
      <c r="V725" s="92" t="str" cm="1">
        <f t="array" ref="V725">IF(A725="","",MAX(ROUND(L_B2(K725,N725),2),0))</f>
        <v/>
      </c>
      <c r="W725" s="92" t="str" cm="1">
        <f t="array" ref="W725">IF(A725="","",MAX(ROUND(L_Tc(K725,I725,N725),2),0))</f>
        <v/>
      </c>
      <c r="X725" s="92" t="str" cm="1">
        <f t="array" ref="X725">IF(N725="","",ROUND(L_Vc(K725,P725,N725),2))</f>
        <v/>
      </c>
      <c r="Y725" s="92" t="str">
        <f t="shared" si="80"/>
        <v/>
      </c>
      <c r="Z725" s="92" t="str">
        <f t="shared" si="81"/>
        <v/>
      </c>
      <c r="AA725" s="92" t="str">
        <f t="shared" si="82"/>
        <v/>
      </c>
      <c r="AB725" s="76" t="str" cm="1">
        <f t="array" ref="AB725">IF(A725="","",AREA_F(IF(RIGHT(G725,4)="ment",P725,I725),R725))</f>
        <v/>
      </c>
      <c r="AC725" s="76" t="str" cm="1">
        <f t="array" ref="AC725">IF(A725="","",ROUND(AREA_BC(R725,S725,N725,O725),2))</f>
        <v/>
      </c>
      <c r="AD725" s="76" t="str">
        <f t="shared" si="83"/>
        <v/>
      </c>
      <c r="AE725" s="76" t="str" cm="1">
        <f t="array" ref="AE725">IF(A725="","",ROUND(AREA_CT(S725,U725,I725),2))</f>
        <v/>
      </c>
      <c r="AF725" s="76" t="str" cm="1">
        <f t="array" ref="AF725">IF(A725="","",ROUND(AREA_VT(T725,U725,I725,P725),2))</f>
        <v/>
      </c>
      <c r="AG725" s="96" t="str" cm="1">
        <f t="array" ref="AG725">IF(A725="","",IF(INDEX(Table_Methods!A:F,MATCH(G725,Table_Methods!B:B,0),1)&lt;&gt;"BKFL1","",MAX(0,ROUND(BKFL1_CEB(AC725,AE725,AH725,F725,F725,J725),1))))</f>
        <v/>
      </c>
      <c r="AH725" s="96" t="str" cm="1">
        <f t="array" ref="AH725">IF(A725="","",IF(INDEX(Table_Methods!A:F,MATCH(G725,Table_Methods!B:B,0),1)&lt;&gt;"BKFL1","",MAX(0,ROUND(BKFL1_STR_NRK(AC725,AE725,K725,V725,W725),1))))</f>
        <v/>
      </c>
      <c r="AI725" s="96" t="str" cm="1">
        <f t="array" ref="AI725">IF(A725="","",IF(INDEX(Table_Methods!A:F,MATCH(G725,Table_Methods!B:B,0),1)&lt;&gt;"BKFL1","",MAX(0,ROUND(BKFL1_STR_RCK(AB725,F725),1))))</f>
        <v/>
      </c>
      <c r="AJ725" s="96" t="str" cm="1">
        <f t="array" ref="AJ725">IF(A725="","",IF(INDEX(Table_Methods!A:F,MATCH(G725,Table_Methods!B:B,0),1)&lt;&gt;"BKFL2","",MAX(0,ROUND(BKFL2_CEB(AC725,AD725,AK725,F725,F725,J725),1))))</f>
        <v/>
      </c>
      <c r="AK725" s="96" t="str" cm="1">
        <f t="array" ref="AK725">IF(A725="","",IF(INDEX(Table_Methods!A:F,MATCH(G725,Table_Methods!B:B,0),1)&lt;&gt;"BKFL2","",MAX(0,ROUND(BKFL2_STR_NRK(AC725,AD725,K725,V725,X725),1))))</f>
        <v/>
      </c>
      <c r="AL725" s="96" t="str" cm="1">
        <f t="array" ref="AL725">IF(A725="","",IF(INDEX(Table_Methods!A:F,MATCH(G725,Table_Methods!B:B,0),1)&lt;&gt;"BKFL2","",MAX(0,ROUND(BKFL2_STR_RCK(AB725,F725),1))))</f>
        <v/>
      </c>
      <c r="AM725" s="96" t="str" cm="1">
        <f t="array" ref="AM725">IF(A725="","",IF(INDEX(Table_Methods!A:F,MATCH(G725,Table_Methods!B:B,0),1)&lt;&gt;"BKFL3","",MAX(0,ROUND(BKFL3_STR(AC725+AE725,K725),1))))</f>
        <v/>
      </c>
      <c r="AN725" s="96" t="str" cm="1">
        <f t="array" ref="AN725">IF(A725="","",IF(INDEX(Table_Methods!A:F,MATCH(G725,Table_Methods!B:B,0),1)&lt;&gt;"BKFL6","",MAX(0,ROUND(BKFL6_CEB(AC725,AE725,AO725,F725,F725,J725),1))))</f>
        <v/>
      </c>
      <c r="AO725" s="97" t="str" cm="1">
        <f t="array" ref="AO725">IF(A725="","",IF(INDEX(Table_Methods!A:F,MATCH(G725,Table_Methods!B:B,0),1)&lt;&gt;"BKFL6","",MAX(0,ROUND(BKFL6_STR_NRK(AC725,K725,V725),1))))</f>
        <v/>
      </c>
      <c r="AP725" s="96" t="str" cm="1">
        <f t="array" ref="AP725">IF(A725="","",IF(INDEX(Table_Methods!A:F,MATCH(G725,Table_Methods!B:B,0),1)&lt;&gt;"BKFL6","",MAX(0,ROUND(BKFL6_STR_RCK(AB725,F725),1))))</f>
        <v/>
      </c>
      <c r="AQ725" s="97" t="str" cm="1">
        <f t="array" ref="AQ725">IF(A725="","",IF(INDEX(Table_Methods!A:F,MATCH(G725,Table_Methods!B:B,0),1)&lt;&gt;"BKFL7","",MAX(0,ROUND(BKFL7_CEB(AC725,AD725,AR725,F725,F725,J725),1))))</f>
        <v/>
      </c>
      <c r="AR725" s="96" t="str" cm="1">
        <f t="array" ref="AR725">IF(A725="","",IF(INDEX(Table_Methods!A:F,MATCH(G725,Table_Methods!B:B,0),1)&lt;&gt;"BKFL7","",MAX(0,ROUND(BKFL7_STR_NRK(AC725,K725,V725),1))))</f>
        <v/>
      </c>
      <c r="AS725" s="96" t="str" cm="1">
        <f t="array" ref="AS725">IF(A725="","",IF(INDEX(Table_Methods!A:F,MATCH(G725,Table_Methods!B:B,0),1)&lt;&gt;"BKFL7","",MAX(0,ROUND(BKFL7_STR_RCK(AB725,F725),1))))</f>
        <v/>
      </c>
      <c r="AT725" s="97" t="str" cm="1">
        <f t="array" ref="AT725">IF(A725="","",IF(INDEX(Table_Methods!A:F,MATCH(G725,Table_Methods!B:B,0),1)&lt;&gt;"BKFL8","",MAX(0,ROUND(BKFL8_CEB(AF725,Z725,AA725),1))))</f>
        <v/>
      </c>
      <c r="AU725" s="96" t="str" cm="1">
        <f t="array" ref="AU725">IF(A725="","",IF(INDEX(Table_Methods!A:F,MATCH(G725,Table_Methods!B:B,0),1)&lt;&gt;"BKFL8","",MAX(0,ROUND(BKFL8_STR_NRK(AC725,AD725,X725,Y725,Z725),1))))</f>
        <v/>
      </c>
      <c r="AV725" s="96" t="str" cm="1">
        <f t="array" ref="AV725">IF(A725="","",IF(INDEX(Table_Methods!A:F,MATCH(G725,Table_Methods!B:B,0),1)&lt;&gt;"BKFL8","",MAX(0,ROUND(BKFL8_STR_RCK(AB725,X725),1))))</f>
        <v/>
      </c>
      <c r="AW725" s="96" t="str" cm="1">
        <f t="array" ref="AW725">IF(A725="","",IF(INDEX(Table_Methods!A:F,MATCH(G725,Table_Methods!B:B,0),1)&lt;&gt;"BKFL9","",MAX(0,ROUND(BKFL9_STR_NRK(AC725,AD725,X725,Y725,Z725),1))))</f>
        <v/>
      </c>
      <c r="AX725" s="96" t="str" cm="1">
        <f t="array" ref="AX725">IF(A725="","",IF(INDEX(Table_Methods!A:F,MATCH(G725,Table_Methods!B:B,0),1)&lt;&gt;"BKFL9","",MAX(0,ROUND(BKFL9_STR_RCK(AB725,X725),1))))</f>
        <v/>
      </c>
    </row>
    <row r="726" spans="1:50" x14ac:dyDescent="0.25">
      <c r="A726" s="82" t="str">
        <f>IF(Input!A726="","",Input!A726)</f>
        <v/>
      </c>
      <c r="B726" s="82" t="str">
        <f>IF(Input!B726="","",Input!B726)</f>
        <v/>
      </c>
      <c r="C726" s="82" t="str">
        <f>IF(Input!D726="","",Input!D726)</f>
        <v/>
      </c>
      <c r="D726" s="82" t="str">
        <f>IF(Input!E726="","",Input!E726)</f>
        <v/>
      </c>
      <c r="E726" s="82" t="str">
        <f>IF(Input!F726="","",Input!F726)</f>
        <v/>
      </c>
      <c r="F726" s="82" t="str">
        <f>IF(Input!G726="","",Input!G726)</f>
        <v/>
      </c>
      <c r="G726" s="83" t="str">
        <f>IF(Input!H726="","",Input!H726)</f>
        <v/>
      </c>
      <c r="H726" s="82" t="str">
        <f>IF(Input!I726="","",Input!I726)</f>
        <v/>
      </c>
      <c r="I726" s="82" t="str">
        <f>IF(Input!J726="","",Input!J726)</f>
        <v/>
      </c>
      <c r="J726" s="82" t="str">
        <f>IF(Input!K726="","",Input!K726)</f>
        <v/>
      </c>
      <c r="K726" s="82" t="str">
        <f>IF(Input!L726="","",Input!L726)</f>
        <v/>
      </c>
      <c r="L726" s="70" t="str">
        <f>IF(B726="","",IF(B726="Box",4,IF(AND(Project!$B$12&gt;0,ISNUMBER(Project!$B$12)),Project!$B$12,12)))</f>
        <v/>
      </c>
      <c r="M726" s="66" t="str">
        <f t="shared" si="77"/>
        <v/>
      </c>
      <c r="N726" s="66" t="str">
        <f t="shared" si="78"/>
        <v/>
      </c>
      <c r="O726" s="67" t="str" cm="1">
        <f t="array" ref="O726">IF(A726="","",ROUND(IF(B726="Circular",Circular(M726),IF(B726="Box",Box(M726,N726),Elliptical(M726,N726))),3))</f>
        <v/>
      </c>
      <c r="P726" s="66" t="str">
        <f t="shared" si="79"/>
        <v/>
      </c>
      <c r="Q726" s="66" t="str" cm="1">
        <f t="array" ref="Q726">IF(M726="","",ROUND(W(M726),2))</f>
        <v/>
      </c>
      <c r="R726" s="66" t="str" cm="1">
        <f t="array" ref="R726">IF(M726="","",ROUND(Wb(Q726,M726),2))</f>
        <v/>
      </c>
      <c r="S726" s="66" t="str" cm="1">
        <f t="array" ref="S726">IF(R726="","",ROUND(K(R726,N726,L726),2))</f>
        <v/>
      </c>
      <c r="T726" s="66" t="str" cm="1">
        <f t="array" ref="T726">IF(S726="","",ROUND(K_3(S726,P726,L726),2))</f>
        <v/>
      </c>
      <c r="U726" s="66" t="str" cm="1">
        <f t="array" ref="U726">IF(S726="","",ROUND(Wt(I726,S726,L726),2))</f>
        <v/>
      </c>
      <c r="V726" s="92" t="str" cm="1">
        <f t="array" ref="V726">IF(A726="","",MAX(ROUND(L_B2(K726,N726),2),0))</f>
        <v/>
      </c>
      <c r="W726" s="92" t="str" cm="1">
        <f t="array" ref="W726">IF(A726="","",MAX(ROUND(L_Tc(K726,I726,N726),2),0))</f>
        <v/>
      </c>
      <c r="X726" s="92" t="str" cm="1">
        <f t="array" ref="X726">IF(N726="","",ROUND(L_Vc(K726,P726,N726),2))</f>
        <v/>
      </c>
      <c r="Y726" s="92" t="str">
        <f t="shared" si="80"/>
        <v/>
      </c>
      <c r="Z726" s="92" t="str">
        <f t="shared" si="81"/>
        <v/>
      </c>
      <c r="AA726" s="92" t="str">
        <f t="shared" si="82"/>
        <v/>
      </c>
      <c r="AB726" s="76" t="str" cm="1">
        <f t="array" ref="AB726">IF(A726="","",AREA_F(IF(RIGHT(G726,4)="ment",P726,I726),R726))</f>
        <v/>
      </c>
      <c r="AC726" s="76" t="str" cm="1">
        <f t="array" ref="AC726">IF(A726="","",ROUND(AREA_BC(R726,S726,N726,O726),2))</f>
        <v/>
      </c>
      <c r="AD726" s="76" t="str">
        <f t="shared" si="83"/>
        <v/>
      </c>
      <c r="AE726" s="76" t="str" cm="1">
        <f t="array" ref="AE726">IF(A726="","",ROUND(AREA_CT(S726,U726,I726),2))</f>
        <v/>
      </c>
      <c r="AF726" s="76" t="str" cm="1">
        <f t="array" ref="AF726">IF(A726="","",ROUND(AREA_VT(T726,U726,I726,P726),2))</f>
        <v/>
      </c>
      <c r="AG726" s="96" t="str" cm="1">
        <f t="array" ref="AG726">IF(A726="","",IF(INDEX(Table_Methods!A:F,MATCH(G726,Table_Methods!B:B,0),1)&lt;&gt;"BKFL1","",MAX(0,ROUND(BKFL1_CEB(AC726,AE726,AH726,F726,F726,J726),1))))</f>
        <v/>
      </c>
      <c r="AH726" s="96" t="str" cm="1">
        <f t="array" ref="AH726">IF(A726="","",IF(INDEX(Table_Methods!A:F,MATCH(G726,Table_Methods!B:B,0),1)&lt;&gt;"BKFL1","",MAX(0,ROUND(BKFL1_STR_NRK(AC726,AE726,K726,V726,W726),1))))</f>
        <v/>
      </c>
      <c r="AI726" s="96" t="str" cm="1">
        <f t="array" ref="AI726">IF(A726="","",IF(INDEX(Table_Methods!A:F,MATCH(G726,Table_Methods!B:B,0),1)&lt;&gt;"BKFL1","",MAX(0,ROUND(BKFL1_STR_RCK(AB726,F726),1))))</f>
        <v/>
      </c>
      <c r="AJ726" s="96" t="str" cm="1">
        <f t="array" ref="AJ726">IF(A726="","",IF(INDEX(Table_Methods!A:F,MATCH(G726,Table_Methods!B:B,0),1)&lt;&gt;"BKFL2","",MAX(0,ROUND(BKFL2_CEB(AC726,AD726,AK726,F726,F726,J726),1))))</f>
        <v/>
      </c>
      <c r="AK726" s="96" t="str" cm="1">
        <f t="array" ref="AK726">IF(A726="","",IF(INDEX(Table_Methods!A:F,MATCH(G726,Table_Methods!B:B,0),1)&lt;&gt;"BKFL2","",MAX(0,ROUND(BKFL2_STR_NRK(AC726,AD726,K726,V726,X726),1))))</f>
        <v/>
      </c>
      <c r="AL726" s="96" t="str" cm="1">
        <f t="array" ref="AL726">IF(A726="","",IF(INDEX(Table_Methods!A:F,MATCH(G726,Table_Methods!B:B,0),1)&lt;&gt;"BKFL2","",MAX(0,ROUND(BKFL2_STR_RCK(AB726,F726),1))))</f>
        <v/>
      </c>
      <c r="AM726" s="96" t="str" cm="1">
        <f t="array" ref="AM726">IF(A726="","",IF(INDEX(Table_Methods!A:F,MATCH(G726,Table_Methods!B:B,0),1)&lt;&gt;"BKFL3","",MAX(0,ROUND(BKFL3_STR(AC726+AE726,K726),1))))</f>
        <v/>
      </c>
      <c r="AN726" s="96" t="str" cm="1">
        <f t="array" ref="AN726">IF(A726="","",IF(INDEX(Table_Methods!A:F,MATCH(G726,Table_Methods!B:B,0),1)&lt;&gt;"BKFL6","",MAX(0,ROUND(BKFL6_CEB(AC726,AE726,AO726,F726,F726,J726),1))))</f>
        <v/>
      </c>
      <c r="AO726" s="97" t="str" cm="1">
        <f t="array" ref="AO726">IF(A726="","",IF(INDEX(Table_Methods!A:F,MATCH(G726,Table_Methods!B:B,0),1)&lt;&gt;"BKFL6","",MAX(0,ROUND(BKFL6_STR_NRK(AC726,K726,V726),1))))</f>
        <v/>
      </c>
      <c r="AP726" s="96" t="str" cm="1">
        <f t="array" ref="AP726">IF(A726="","",IF(INDEX(Table_Methods!A:F,MATCH(G726,Table_Methods!B:B,0),1)&lt;&gt;"BKFL6","",MAX(0,ROUND(BKFL6_STR_RCK(AB726,F726),1))))</f>
        <v/>
      </c>
      <c r="AQ726" s="97" t="str" cm="1">
        <f t="array" ref="AQ726">IF(A726="","",IF(INDEX(Table_Methods!A:F,MATCH(G726,Table_Methods!B:B,0),1)&lt;&gt;"BKFL7","",MAX(0,ROUND(BKFL7_CEB(AC726,AD726,AR726,F726,F726,J726),1))))</f>
        <v/>
      </c>
      <c r="AR726" s="96" t="str" cm="1">
        <f t="array" ref="AR726">IF(A726="","",IF(INDEX(Table_Methods!A:F,MATCH(G726,Table_Methods!B:B,0),1)&lt;&gt;"BKFL7","",MAX(0,ROUND(BKFL7_STR_NRK(AC726,K726,V726),1))))</f>
        <v/>
      </c>
      <c r="AS726" s="96" t="str" cm="1">
        <f t="array" ref="AS726">IF(A726="","",IF(INDEX(Table_Methods!A:F,MATCH(G726,Table_Methods!B:B,0),1)&lt;&gt;"BKFL7","",MAX(0,ROUND(BKFL7_STR_RCK(AB726,F726),1))))</f>
        <v/>
      </c>
      <c r="AT726" s="97" t="str" cm="1">
        <f t="array" ref="AT726">IF(A726="","",IF(INDEX(Table_Methods!A:F,MATCH(G726,Table_Methods!B:B,0),1)&lt;&gt;"BKFL8","",MAX(0,ROUND(BKFL8_CEB(AF726,Z726,AA726),1))))</f>
        <v/>
      </c>
      <c r="AU726" s="96" t="str" cm="1">
        <f t="array" ref="AU726">IF(A726="","",IF(INDEX(Table_Methods!A:F,MATCH(G726,Table_Methods!B:B,0),1)&lt;&gt;"BKFL8","",MAX(0,ROUND(BKFL8_STR_NRK(AC726,AD726,X726,Y726,Z726),1))))</f>
        <v/>
      </c>
      <c r="AV726" s="96" t="str" cm="1">
        <f t="array" ref="AV726">IF(A726="","",IF(INDEX(Table_Methods!A:F,MATCH(G726,Table_Methods!B:B,0),1)&lt;&gt;"BKFL8","",MAX(0,ROUND(BKFL8_STR_RCK(AB726,X726),1))))</f>
        <v/>
      </c>
      <c r="AW726" s="96" t="str" cm="1">
        <f t="array" ref="AW726">IF(A726="","",IF(INDEX(Table_Methods!A:F,MATCH(G726,Table_Methods!B:B,0),1)&lt;&gt;"BKFL9","",MAX(0,ROUND(BKFL9_STR_NRK(AC726,AD726,X726,Y726,Z726),1))))</f>
        <v/>
      </c>
      <c r="AX726" s="96" t="str" cm="1">
        <f t="array" ref="AX726">IF(A726="","",IF(INDEX(Table_Methods!A:F,MATCH(G726,Table_Methods!B:B,0),1)&lt;&gt;"BKFL9","",MAX(0,ROUND(BKFL9_STR_RCK(AB726,X726),1))))</f>
        <v/>
      </c>
    </row>
    <row r="727" spans="1:50" x14ac:dyDescent="0.25">
      <c r="A727" s="82" t="str">
        <f>IF(Input!A727="","",Input!A727)</f>
        <v/>
      </c>
      <c r="B727" s="82" t="str">
        <f>IF(Input!B727="","",Input!B727)</f>
        <v/>
      </c>
      <c r="C727" s="82" t="str">
        <f>IF(Input!D727="","",Input!D727)</f>
        <v/>
      </c>
      <c r="D727" s="82" t="str">
        <f>IF(Input!E727="","",Input!E727)</f>
        <v/>
      </c>
      <c r="E727" s="82" t="str">
        <f>IF(Input!F727="","",Input!F727)</f>
        <v/>
      </c>
      <c r="F727" s="82" t="str">
        <f>IF(Input!G727="","",Input!G727)</f>
        <v/>
      </c>
      <c r="G727" s="83" t="str">
        <f>IF(Input!H727="","",Input!H727)</f>
        <v/>
      </c>
      <c r="H727" s="82" t="str">
        <f>IF(Input!I727="","",Input!I727)</f>
        <v/>
      </c>
      <c r="I727" s="82" t="str">
        <f>IF(Input!J727="","",Input!J727)</f>
        <v/>
      </c>
      <c r="J727" s="82" t="str">
        <f>IF(Input!K727="","",Input!K727)</f>
        <v/>
      </c>
      <c r="K727" s="82" t="str">
        <f>IF(Input!L727="","",Input!L727)</f>
        <v/>
      </c>
      <c r="L727" s="70" t="str">
        <f>IF(B727="","",IF(B727="Box",4,IF(AND(Project!$B$12&gt;0,ISNUMBER(Project!$B$12)),Project!$B$12,12)))</f>
        <v/>
      </c>
      <c r="M727" s="66" t="str">
        <f t="shared" si="77"/>
        <v/>
      </c>
      <c r="N727" s="66" t="str">
        <f t="shared" si="78"/>
        <v/>
      </c>
      <c r="O727" s="67" t="str" cm="1">
        <f t="array" ref="O727">IF(A727="","",ROUND(IF(B727="Circular",Circular(M727),IF(B727="Box",Box(M727,N727),Elliptical(M727,N727))),3))</f>
        <v/>
      </c>
      <c r="P727" s="66" t="str">
        <f t="shared" si="79"/>
        <v/>
      </c>
      <c r="Q727" s="66" t="str" cm="1">
        <f t="array" ref="Q727">IF(M727="","",ROUND(W(M727),2))</f>
        <v/>
      </c>
      <c r="R727" s="66" t="str" cm="1">
        <f t="array" ref="R727">IF(M727="","",ROUND(Wb(Q727,M727),2))</f>
        <v/>
      </c>
      <c r="S727" s="66" t="str" cm="1">
        <f t="array" ref="S727">IF(R727="","",ROUND(K(R727,N727,L727),2))</f>
        <v/>
      </c>
      <c r="T727" s="66" t="str" cm="1">
        <f t="array" ref="T727">IF(S727="","",ROUND(K_3(S727,P727,L727),2))</f>
        <v/>
      </c>
      <c r="U727" s="66" t="str" cm="1">
        <f t="array" ref="U727">IF(S727="","",ROUND(Wt(I727,S727,L727),2))</f>
        <v/>
      </c>
      <c r="V727" s="92" t="str" cm="1">
        <f t="array" ref="V727">IF(A727="","",MAX(ROUND(L_B2(K727,N727),2),0))</f>
        <v/>
      </c>
      <c r="W727" s="92" t="str" cm="1">
        <f t="array" ref="W727">IF(A727="","",MAX(ROUND(L_Tc(K727,I727,N727),2),0))</f>
        <v/>
      </c>
      <c r="X727" s="92" t="str" cm="1">
        <f t="array" ref="X727">IF(N727="","",ROUND(L_Vc(K727,P727,N727),2))</f>
        <v/>
      </c>
      <c r="Y727" s="92" t="str">
        <f t="shared" si="80"/>
        <v/>
      </c>
      <c r="Z727" s="92" t="str">
        <f t="shared" si="81"/>
        <v/>
      </c>
      <c r="AA727" s="92" t="str">
        <f t="shared" si="82"/>
        <v/>
      </c>
      <c r="AB727" s="76" t="str" cm="1">
        <f t="array" ref="AB727">IF(A727="","",AREA_F(IF(RIGHT(G727,4)="ment",P727,I727),R727))</f>
        <v/>
      </c>
      <c r="AC727" s="76" t="str" cm="1">
        <f t="array" ref="AC727">IF(A727="","",ROUND(AREA_BC(R727,S727,N727,O727),2))</f>
        <v/>
      </c>
      <c r="AD727" s="76" t="str">
        <f t="shared" si="83"/>
        <v/>
      </c>
      <c r="AE727" s="76" t="str" cm="1">
        <f t="array" ref="AE727">IF(A727="","",ROUND(AREA_CT(S727,U727,I727),2))</f>
        <v/>
      </c>
      <c r="AF727" s="76" t="str" cm="1">
        <f t="array" ref="AF727">IF(A727="","",ROUND(AREA_VT(T727,U727,I727,P727),2))</f>
        <v/>
      </c>
      <c r="AG727" s="96" t="str" cm="1">
        <f t="array" ref="AG727">IF(A727="","",IF(INDEX(Table_Methods!A:F,MATCH(G727,Table_Methods!B:B,0),1)&lt;&gt;"BKFL1","",MAX(0,ROUND(BKFL1_CEB(AC727,AE727,AH727,F727,F727,J727),1))))</f>
        <v/>
      </c>
      <c r="AH727" s="96" t="str" cm="1">
        <f t="array" ref="AH727">IF(A727="","",IF(INDEX(Table_Methods!A:F,MATCH(G727,Table_Methods!B:B,0),1)&lt;&gt;"BKFL1","",MAX(0,ROUND(BKFL1_STR_NRK(AC727,AE727,K727,V727,W727),1))))</f>
        <v/>
      </c>
      <c r="AI727" s="96" t="str" cm="1">
        <f t="array" ref="AI727">IF(A727="","",IF(INDEX(Table_Methods!A:F,MATCH(G727,Table_Methods!B:B,0),1)&lt;&gt;"BKFL1","",MAX(0,ROUND(BKFL1_STR_RCK(AB727,F727),1))))</f>
        <v/>
      </c>
      <c r="AJ727" s="96" t="str" cm="1">
        <f t="array" ref="AJ727">IF(A727="","",IF(INDEX(Table_Methods!A:F,MATCH(G727,Table_Methods!B:B,0),1)&lt;&gt;"BKFL2","",MAX(0,ROUND(BKFL2_CEB(AC727,AD727,AK727,F727,F727,J727),1))))</f>
        <v/>
      </c>
      <c r="AK727" s="96" t="str" cm="1">
        <f t="array" ref="AK727">IF(A727="","",IF(INDEX(Table_Methods!A:F,MATCH(G727,Table_Methods!B:B,0),1)&lt;&gt;"BKFL2","",MAX(0,ROUND(BKFL2_STR_NRK(AC727,AD727,K727,V727,X727),1))))</f>
        <v/>
      </c>
      <c r="AL727" s="96" t="str" cm="1">
        <f t="array" ref="AL727">IF(A727="","",IF(INDEX(Table_Methods!A:F,MATCH(G727,Table_Methods!B:B,0),1)&lt;&gt;"BKFL2","",MAX(0,ROUND(BKFL2_STR_RCK(AB727,F727),1))))</f>
        <v/>
      </c>
      <c r="AM727" s="96" t="str" cm="1">
        <f t="array" ref="AM727">IF(A727="","",IF(INDEX(Table_Methods!A:F,MATCH(G727,Table_Methods!B:B,0),1)&lt;&gt;"BKFL3","",MAX(0,ROUND(BKFL3_STR(AC727+AE727,K727),1))))</f>
        <v/>
      </c>
      <c r="AN727" s="96" t="str" cm="1">
        <f t="array" ref="AN727">IF(A727="","",IF(INDEX(Table_Methods!A:F,MATCH(G727,Table_Methods!B:B,0),1)&lt;&gt;"BKFL6","",MAX(0,ROUND(BKFL6_CEB(AC727,AE727,AO727,F727,F727,J727),1))))</f>
        <v/>
      </c>
      <c r="AO727" s="97" t="str" cm="1">
        <f t="array" ref="AO727">IF(A727="","",IF(INDEX(Table_Methods!A:F,MATCH(G727,Table_Methods!B:B,0),1)&lt;&gt;"BKFL6","",MAX(0,ROUND(BKFL6_STR_NRK(AC727,K727,V727),1))))</f>
        <v/>
      </c>
      <c r="AP727" s="96" t="str" cm="1">
        <f t="array" ref="AP727">IF(A727="","",IF(INDEX(Table_Methods!A:F,MATCH(G727,Table_Methods!B:B,0),1)&lt;&gt;"BKFL6","",MAX(0,ROUND(BKFL6_STR_RCK(AB727,F727),1))))</f>
        <v/>
      </c>
      <c r="AQ727" s="97" t="str" cm="1">
        <f t="array" ref="AQ727">IF(A727="","",IF(INDEX(Table_Methods!A:F,MATCH(G727,Table_Methods!B:B,0),1)&lt;&gt;"BKFL7","",MAX(0,ROUND(BKFL7_CEB(AC727,AD727,AR727,F727,F727,J727),1))))</f>
        <v/>
      </c>
      <c r="AR727" s="96" t="str" cm="1">
        <f t="array" ref="AR727">IF(A727="","",IF(INDEX(Table_Methods!A:F,MATCH(G727,Table_Methods!B:B,0),1)&lt;&gt;"BKFL7","",MAX(0,ROUND(BKFL7_STR_NRK(AC727,K727,V727),1))))</f>
        <v/>
      </c>
      <c r="AS727" s="96" t="str" cm="1">
        <f t="array" ref="AS727">IF(A727="","",IF(INDEX(Table_Methods!A:F,MATCH(G727,Table_Methods!B:B,0),1)&lt;&gt;"BKFL7","",MAX(0,ROUND(BKFL7_STR_RCK(AB727,F727),1))))</f>
        <v/>
      </c>
      <c r="AT727" s="97" t="str" cm="1">
        <f t="array" ref="AT727">IF(A727="","",IF(INDEX(Table_Methods!A:F,MATCH(G727,Table_Methods!B:B,0),1)&lt;&gt;"BKFL8","",MAX(0,ROUND(BKFL8_CEB(AF727,Z727,AA727),1))))</f>
        <v/>
      </c>
      <c r="AU727" s="96" t="str" cm="1">
        <f t="array" ref="AU727">IF(A727="","",IF(INDEX(Table_Methods!A:F,MATCH(G727,Table_Methods!B:B,0),1)&lt;&gt;"BKFL8","",MAX(0,ROUND(BKFL8_STR_NRK(AC727,AD727,X727,Y727,Z727),1))))</f>
        <v/>
      </c>
      <c r="AV727" s="96" t="str" cm="1">
        <f t="array" ref="AV727">IF(A727="","",IF(INDEX(Table_Methods!A:F,MATCH(G727,Table_Methods!B:B,0),1)&lt;&gt;"BKFL8","",MAX(0,ROUND(BKFL8_STR_RCK(AB727,X727),1))))</f>
        <v/>
      </c>
      <c r="AW727" s="96" t="str" cm="1">
        <f t="array" ref="AW727">IF(A727="","",IF(INDEX(Table_Methods!A:F,MATCH(G727,Table_Methods!B:B,0),1)&lt;&gt;"BKFL9","",MAX(0,ROUND(BKFL9_STR_NRK(AC727,AD727,X727,Y727,Z727),1))))</f>
        <v/>
      </c>
      <c r="AX727" s="96" t="str" cm="1">
        <f t="array" ref="AX727">IF(A727="","",IF(INDEX(Table_Methods!A:F,MATCH(G727,Table_Methods!B:B,0),1)&lt;&gt;"BKFL9","",MAX(0,ROUND(BKFL9_STR_RCK(AB727,X727),1))))</f>
        <v/>
      </c>
    </row>
    <row r="728" spans="1:50" x14ac:dyDescent="0.25">
      <c r="A728" s="82" t="str">
        <f>IF(Input!A728="","",Input!A728)</f>
        <v/>
      </c>
      <c r="B728" s="82" t="str">
        <f>IF(Input!B728="","",Input!B728)</f>
        <v/>
      </c>
      <c r="C728" s="82" t="str">
        <f>IF(Input!D728="","",Input!D728)</f>
        <v/>
      </c>
      <c r="D728" s="82" t="str">
        <f>IF(Input!E728="","",Input!E728)</f>
        <v/>
      </c>
      <c r="E728" s="82" t="str">
        <f>IF(Input!F728="","",Input!F728)</f>
        <v/>
      </c>
      <c r="F728" s="82" t="str">
        <f>IF(Input!G728="","",Input!G728)</f>
        <v/>
      </c>
      <c r="G728" s="83" t="str">
        <f>IF(Input!H728="","",Input!H728)</f>
        <v/>
      </c>
      <c r="H728" s="82" t="str">
        <f>IF(Input!I728="","",Input!I728)</f>
        <v/>
      </c>
      <c r="I728" s="82" t="str">
        <f>IF(Input!J728="","",Input!J728)</f>
        <v/>
      </c>
      <c r="J728" s="82" t="str">
        <f>IF(Input!K728="","",Input!K728)</f>
        <v/>
      </c>
      <c r="K728" s="82" t="str">
        <f>IF(Input!L728="","",Input!L728)</f>
        <v/>
      </c>
      <c r="L728" s="70" t="str">
        <f>IF(B728="","",IF(B728="Box",4,IF(AND(Project!$B$12&gt;0,ISNUMBER(Project!$B$12)),Project!$B$12,12)))</f>
        <v/>
      </c>
      <c r="M728" s="66" t="str">
        <f t="shared" si="77"/>
        <v/>
      </c>
      <c r="N728" s="66" t="str">
        <f t="shared" si="78"/>
        <v/>
      </c>
      <c r="O728" s="67" t="str" cm="1">
        <f t="array" ref="O728">IF(A728="","",ROUND(IF(B728="Circular",Circular(M728),IF(B728="Box",Box(M728,N728),Elliptical(M728,N728))),3))</f>
        <v/>
      </c>
      <c r="P728" s="66" t="str">
        <f t="shared" si="79"/>
        <v/>
      </c>
      <c r="Q728" s="66" t="str" cm="1">
        <f t="array" ref="Q728">IF(M728="","",ROUND(W(M728),2))</f>
        <v/>
      </c>
      <c r="R728" s="66" t="str" cm="1">
        <f t="array" ref="R728">IF(M728="","",ROUND(Wb(Q728,M728),2))</f>
        <v/>
      </c>
      <c r="S728" s="66" t="str" cm="1">
        <f t="array" ref="S728">IF(R728="","",ROUND(K(R728,N728,L728),2))</f>
        <v/>
      </c>
      <c r="T728" s="66" t="str" cm="1">
        <f t="array" ref="T728">IF(S728="","",ROUND(K_3(S728,P728,L728),2))</f>
        <v/>
      </c>
      <c r="U728" s="66" t="str" cm="1">
        <f t="array" ref="U728">IF(S728="","",ROUND(Wt(I728,S728,L728),2))</f>
        <v/>
      </c>
      <c r="V728" s="92" t="str" cm="1">
        <f t="array" ref="V728">IF(A728="","",MAX(ROUND(L_B2(K728,N728),2),0))</f>
        <v/>
      </c>
      <c r="W728" s="92" t="str" cm="1">
        <f t="array" ref="W728">IF(A728="","",MAX(ROUND(L_Tc(K728,I728,N728),2),0))</f>
        <v/>
      </c>
      <c r="X728" s="92" t="str" cm="1">
        <f t="array" ref="X728">IF(N728="","",ROUND(L_Vc(K728,P728,N728),2))</f>
        <v/>
      </c>
      <c r="Y728" s="92" t="str">
        <f t="shared" si="80"/>
        <v/>
      </c>
      <c r="Z728" s="92" t="str">
        <f t="shared" si="81"/>
        <v/>
      </c>
      <c r="AA728" s="92" t="str">
        <f t="shared" si="82"/>
        <v/>
      </c>
      <c r="AB728" s="76" t="str" cm="1">
        <f t="array" ref="AB728">IF(A728="","",AREA_F(IF(RIGHT(G728,4)="ment",P728,I728),R728))</f>
        <v/>
      </c>
      <c r="AC728" s="76" t="str" cm="1">
        <f t="array" ref="AC728">IF(A728="","",ROUND(AREA_BC(R728,S728,N728,O728),2))</f>
        <v/>
      </c>
      <c r="AD728" s="76" t="str">
        <f t="shared" si="83"/>
        <v/>
      </c>
      <c r="AE728" s="76" t="str" cm="1">
        <f t="array" ref="AE728">IF(A728="","",ROUND(AREA_CT(S728,U728,I728),2))</f>
        <v/>
      </c>
      <c r="AF728" s="76" t="str" cm="1">
        <f t="array" ref="AF728">IF(A728="","",ROUND(AREA_VT(T728,U728,I728,P728),2))</f>
        <v/>
      </c>
      <c r="AG728" s="96" t="str" cm="1">
        <f t="array" ref="AG728">IF(A728="","",IF(INDEX(Table_Methods!A:F,MATCH(G728,Table_Methods!B:B,0),1)&lt;&gt;"BKFL1","",MAX(0,ROUND(BKFL1_CEB(AC728,AE728,AH728,F728,F728,J728),1))))</f>
        <v/>
      </c>
      <c r="AH728" s="96" t="str" cm="1">
        <f t="array" ref="AH728">IF(A728="","",IF(INDEX(Table_Methods!A:F,MATCH(G728,Table_Methods!B:B,0),1)&lt;&gt;"BKFL1","",MAX(0,ROUND(BKFL1_STR_NRK(AC728,AE728,K728,V728,W728),1))))</f>
        <v/>
      </c>
      <c r="AI728" s="96" t="str" cm="1">
        <f t="array" ref="AI728">IF(A728="","",IF(INDEX(Table_Methods!A:F,MATCH(G728,Table_Methods!B:B,0),1)&lt;&gt;"BKFL1","",MAX(0,ROUND(BKFL1_STR_RCK(AB728,F728),1))))</f>
        <v/>
      </c>
      <c r="AJ728" s="96" t="str" cm="1">
        <f t="array" ref="AJ728">IF(A728="","",IF(INDEX(Table_Methods!A:F,MATCH(G728,Table_Methods!B:B,0),1)&lt;&gt;"BKFL2","",MAX(0,ROUND(BKFL2_CEB(AC728,AD728,AK728,F728,F728,J728),1))))</f>
        <v/>
      </c>
      <c r="AK728" s="96" t="str" cm="1">
        <f t="array" ref="AK728">IF(A728="","",IF(INDEX(Table_Methods!A:F,MATCH(G728,Table_Methods!B:B,0),1)&lt;&gt;"BKFL2","",MAX(0,ROUND(BKFL2_STR_NRK(AC728,AD728,K728,V728,X728),1))))</f>
        <v/>
      </c>
      <c r="AL728" s="96" t="str" cm="1">
        <f t="array" ref="AL728">IF(A728="","",IF(INDEX(Table_Methods!A:F,MATCH(G728,Table_Methods!B:B,0),1)&lt;&gt;"BKFL2","",MAX(0,ROUND(BKFL2_STR_RCK(AB728,F728),1))))</f>
        <v/>
      </c>
      <c r="AM728" s="96" t="str" cm="1">
        <f t="array" ref="AM728">IF(A728="","",IF(INDEX(Table_Methods!A:F,MATCH(G728,Table_Methods!B:B,0),1)&lt;&gt;"BKFL3","",MAX(0,ROUND(BKFL3_STR(AC728+AE728,K728),1))))</f>
        <v/>
      </c>
      <c r="AN728" s="96" t="str" cm="1">
        <f t="array" ref="AN728">IF(A728="","",IF(INDEX(Table_Methods!A:F,MATCH(G728,Table_Methods!B:B,0),1)&lt;&gt;"BKFL6","",MAX(0,ROUND(BKFL6_CEB(AC728,AE728,AO728,F728,F728,J728),1))))</f>
        <v/>
      </c>
      <c r="AO728" s="97" t="str" cm="1">
        <f t="array" ref="AO728">IF(A728="","",IF(INDEX(Table_Methods!A:F,MATCH(G728,Table_Methods!B:B,0),1)&lt;&gt;"BKFL6","",MAX(0,ROUND(BKFL6_STR_NRK(AC728,K728,V728),1))))</f>
        <v/>
      </c>
      <c r="AP728" s="96" t="str" cm="1">
        <f t="array" ref="AP728">IF(A728="","",IF(INDEX(Table_Methods!A:F,MATCH(G728,Table_Methods!B:B,0),1)&lt;&gt;"BKFL6","",MAX(0,ROUND(BKFL6_STR_RCK(AB728,F728),1))))</f>
        <v/>
      </c>
      <c r="AQ728" s="97" t="str" cm="1">
        <f t="array" ref="AQ728">IF(A728="","",IF(INDEX(Table_Methods!A:F,MATCH(G728,Table_Methods!B:B,0),1)&lt;&gt;"BKFL7","",MAX(0,ROUND(BKFL7_CEB(AC728,AD728,AR728,F728,F728,J728),1))))</f>
        <v/>
      </c>
      <c r="AR728" s="96" t="str" cm="1">
        <f t="array" ref="AR728">IF(A728="","",IF(INDEX(Table_Methods!A:F,MATCH(G728,Table_Methods!B:B,0),1)&lt;&gt;"BKFL7","",MAX(0,ROUND(BKFL7_STR_NRK(AC728,K728,V728),1))))</f>
        <v/>
      </c>
      <c r="AS728" s="96" t="str" cm="1">
        <f t="array" ref="AS728">IF(A728="","",IF(INDEX(Table_Methods!A:F,MATCH(G728,Table_Methods!B:B,0),1)&lt;&gt;"BKFL7","",MAX(0,ROUND(BKFL7_STR_RCK(AB728,F728),1))))</f>
        <v/>
      </c>
      <c r="AT728" s="97" t="str" cm="1">
        <f t="array" ref="AT728">IF(A728="","",IF(INDEX(Table_Methods!A:F,MATCH(G728,Table_Methods!B:B,0),1)&lt;&gt;"BKFL8","",MAX(0,ROUND(BKFL8_CEB(AF728,Z728,AA728),1))))</f>
        <v/>
      </c>
      <c r="AU728" s="96" t="str" cm="1">
        <f t="array" ref="AU728">IF(A728="","",IF(INDEX(Table_Methods!A:F,MATCH(G728,Table_Methods!B:B,0),1)&lt;&gt;"BKFL8","",MAX(0,ROUND(BKFL8_STR_NRK(AC728,AD728,X728,Y728,Z728),1))))</f>
        <v/>
      </c>
      <c r="AV728" s="96" t="str" cm="1">
        <f t="array" ref="AV728">IF(A728="","",IF(INDEX(Table_Methods!A:F,MATCH(G728,Table_Methods!B:B,0),1)&lt;&gt;"BKFL8","",MAX(0,ROUND(BKFL8_STR_RCK(AB728,X728),1))))</f>
        <v/>
      </c>
      <c r="AW728" s="96" t="str" cm="1">
        <f t="array" ref="AW728">IF(A728="","",IF(INDEX(Table_Methods!A:F,MATCH(G728,Table_Methods!B:B,0),1)&lt;&gt;"BKFL9","",MAX(0,ROUND(BKFL9_STR_NRK(AC728,AD728,X728,Y728,Z728),1))))</f>
        <v/>
      </c>
      <c r="AX728" s="96" t="str" cm="1">
        <f t="array" ref="AX728">IF(A728="","",IF(INDEX(Table_Methods!A:F,MATCH(G728,Table_Methods!B:B,0),1)&lt;&gt;"BKFL9","",MAX(0,ROUND(BKFL9_STR_RCK(AB728,X728),1))))</f>
        <v/>
      </c>
    </row>
    <row r="729" spans="1:50" x14ac:dyDescent="0.25">
      <c r="A729" s="82" t="str">
        <f>IF(Input!A729="","",Input!A729)</f>
        <v/>
      </c>
      <c r="B729" s="82" t="str">
        <f>IF(Input!B729="","",Input!B729)</f>
        <v/>
      </c>
      <c r="C729" s="82" t="str">
        <f>IF(Input!D729="","",Input!D729)</f>
        <v/>
      </c>
      <c r="D729" s="82" t="str">
        <f>IF(Input!E729="","",Input!E729)</f>
        <v/>
      </c>
      <c r="E729" s="82" t="str">
        <f>IF(Input!F729="","",Input!F729)</f>
        <v/>
      </c>
      <c r="F729" s="82" t="str">
        <f>IF(Input!G729="","",Input!G729)</f>
        <v/>
      </c>
      <c r="G729" s="83" t="str">
        <f>IF(Input!H729="","",Input!H729)</f>
        <v/>
      </c>
      <c r="H729" s="82" t="str">
        <f>IF(Input!I729="","",Input!I729)</f>
        <v/>
      </c>
      <c r="I729" s="82" t="str">
        <f>IF(Input!J729="","",Input!J729)</f>
        <v/>
      </c>
      <c r="J729" s="82" t="str">
        <f>IF(Input!K729="","",Input!K729)</f>
        <v/>
      </c>
      <c r="K729" s="82" t="str">
        <f>IF(Input!L729="","",Input!L729)</f>
        <v/>
      </c>
      <c r="L729" s="70" t="str">
        <f>IF(B729="","",IF(B729="Box",4,IF(AND(Project!$B$12&gt;0,ISNUMBER(Project!$B$12)),Project!$B$12,12)))</f>
        <v/>
      </c>
      <c r="M729" s="66" t="str">
        <f t="shared" si="77"/>
        <v/>
      </c>
      <c r="N729" s="66" t="str">
        <f t="shared" si="78"/>
        <v/>
      </c>
      <c r="O729" s="67" t="str" cm="1">
        <f t="array" ref="O729">IF(A729="","",ROUND(IF(B729="Circular",Circular(M729),IF(B729="Box",Box(M729,N729),Elliptical(M729,N729))),3))</f>
        <v/>
      </c>
      <c r="P729" s="66" t="str">
        <f t="shared" si="79"/>
        <v/>
      </c>
      <c r="Q729" s="66" t="str" cm="1">
        <f t="array" ref="Q729">IF(M729="","",ROUND(W(M729),2))</f>
        <v/>
      </c>
      <c r="R729" s="66" t="str" cm="1">
        <f t="array" ref="R729">IF(M729="","",ROUND(Wb(Q729,M729),2))</f>
        <v/>
      </c>
      <c r="S729" s="66" t="str" cm="1">
        <f t="array" ref="S729">IF(R729="","",ROUND(K(R729,N729,L729),2))</f>
        <v/>
      </c>
      <c r="T729" s="66" t="str" cm="1">
        <f t="array" ref="T729">IF(S729="","",ROUND(K_3(S729,P729,L729),2))</f>
        <v/>
      </c>
      <c r="U729" s="66" t="str" cm="1">
        <f t="array" ref="U729">IF(S729="","",ROUND(Wt(I729,S729,L729),2))</f>
        <v/>
      </c>
      <c r="V729" s="92" t="str" cm="1">
        <f t="array" ref="V729">IF(A729="","",MAX(ROUND(L_B2(K729,N729),2),0))</f>
        <v/>
      </c>
      <c r="W729" s="92" t="str" cm="1">
        <f t="array" ref="W729">IF(A729="","",MAX(ROUND(L_Tc(K729,I729,N729),2),0))</f>
        <v/>
      </c>
      <c r="X729" s="92" t="str" cm="1">
        <f t="array" ref="X729">IF(N729="","",ROUND(L_Vc(K729,P729,N729),2))</f>
        <v/>
      </c>
      <c r="Y729" s="92" t="str">
        <f t="shared" si="80"/>
        <v/>
      </c>
      <c r="Z729" s="92" t="str">
        <f t="shared" si="81"/>
        <v/>
      </c>
      <c r="AA729" s="92" t="str">
        <f t="shared" si="82"/>
        <v/>
      </c>
      <c r="AB729" s="76" t="str" cm="1">
        <f t="array" ref="AB729">IF(A729="","",AREA_F(IF(RIGHT(G729,4)="ment",P729,I729),R729))</f>
        <v/>
      </c>
      <c r="AC729" s="76" t="str" cm="1">
        <f t="array" ref="AC729">IF(A729="","",ROUND(AREA_BC(R729,S729,N729,O729),2))</f>
        <v/>
      </c>
      <c r="AD729" s="76" t="str">
        <f t="shared" si="83"/>
        <v/>
      </c>
      <c r="AE729" s="76" t="str" cm="1">
        <f t="array" ref="AE729">IF(A729="","",ROUND(AREA_CT(S729,U729,I729),2))</f>
        <v/>
      </c>
      <c r="AF729" s="76" t="str" cm="1">
        <f t="array" ref="AF729">IF(A729="","",ROUND(AREA_VT(T729,U729,I729,P729),2))</f>
        <v/>
      </c>
      <c r="AG729" s="96" t="str" cm="1">
        <f t="array" ref="AG729">IF(A729="","",IF(INDEX(Table_Methods!A:F,MATCH(G729,Table_Methods!B:B,0),1)&lt;&gt;"BKFL1","",MAX(0,ROUND(BKFL1_CEB(AC729,AE729,AH729,F729,F729,J729),1))))</f>
        <v/>
      </c>
      <c r="AH729" s="96" t="str" cm="1">
        <f t="array" ref="AH729">IF(A729="","",IF(INDEX(Table_Methods!A:F,MATCH(G729,Table_Methods!B:B,0),1)&lt;&gt;"BKFL1","",MAX(0,ROUND(BKFL1_STR_NRK(AC729,AE729,K729,V729,W729),1))))</f>
        <v/>
      </c>
      <c r="AI729" s="96" t="str" cm="1">
        <f t="array" ref="AI729">IF(A729="","",IF(INDEX(Table_Methods!A:F,MATCH(G729,Table_Methods!B:B,0),1)&lt;&gt;"BKFL1","",MAX(0,ROUND(BKFL1_STR_RCK(AB729,F729),1))))</f>
        <v/>
      </c>
      <c r="AJ729" s="96" t="str" cm="1">
        <f t="array" ref="AJ729">IF(A729="","",IF(INDEX(Table_Methods!A:F,MATCH(G729,Table_Methods!B:B,0),1)&lt;&gt;"BKFL2","",MAX(0,ROUND(BKFL2_CEB(AC729,AD729,AK729,F729,F729,J729),1))))</f>
        <v/>
      </c>
      <c r="AK729" s="96" t="str" cm="1">
        <f t="array" ref="AK729">IF(A729="","",IF(INDEX(Table_Methods!A:F,MATCH(G729,Table_Methods!B:B,0),1)&lt;&gt;"BKFL2","",MAX(0,ROUND(BKFL2_STR_NRK(AC729,AD729,K729,V729,X729),1))))</f>
        <v/>
      </c>
      <c r="AL729" s="96" t="str" cm="1">
        <f t="array" ref="AL729">IF(A729="","",IF(INDEX(Table_Methods!A:F,MATCH(G729,Table_Methods!B:B,0),1)&lt;&gt;"BKFL2","",MAX(0,ROUND(BKFL2_STR_RCK(AB729,F729),1))))</f>
        <v/>
      </c>
      <c r="AM729" s="96" t="str" cm="1">
        <f t="array" ref="AM729">IF(A729="","",IF(INDEX(Table_Methods!A:F,MATCH(G729,Table_Methods!B:B,0),1)&lt;&gt;"BKFL3","",MAX(0,ROUND(BKFL3_STR(AC729+AE729,K729),1))))</f>
        <v/>
      </c>
      <c r="AN729" s="96" t="str" cm="1">
        <f t="array" ref="AN729">IF(A729="","",IF(INDEX(Table_Methods!A:F,MATCH(G729,Table_Methods!B:B,0),1)&lt;&gt;"BKFL6","",MAX(0,ROUND(BKFL6_CEB(AC729,AE729,AO729,F729,F729,J729),1))))</f>
        <v/>
      </c>
      <c r="AO729" s="97" t="str" cm="1">
        <f t="array" ref="AO729">IF(A729="","",IF(INDEX(Table_Methods!A:F,MATCH(G729,Table_Methods!B:B,0),1)&lt;&gt;"BKFL6","",MAX(0,ROUND(BKFL6_STR_NRK(AC729,K729,V729),1))))</f>
        <v/>
      </c>
      <c r="AP729" s="96" t="str" cm="1">
        <f t="array" ref="AP729">IF(A729="","",IF(INDEX(Table_Methods!A:F,MATCH(G729,Table_Methods!B:B,0),1)&lt;&gt;"BKFL6","",MAX(0,ROUND(BKFL6_STR_RCK(AB729,F729),1))))</f>
        <v/>
      </c>
      <c r="AQ729" s="97" t="str" cm="1">
        <f t="array" ref="AQ729">IF(A729="","",IF(INDEX(Table_Methods!A:F,MATCH(G729,Table_Methods!B:B,0),1)&lt;&gt;"BKFL7","",MAX(0,ROUND(BKFL7_CEB(AC729,AD729,AR729,F729,F729,J729),1))))</f>
        <v/>
      </c>
      <c r="AR729" s="96" t="str" cm="1">
        <f t="array" ref="AR729">IF(A729="","",IF(INDEX(Table_Methods!A:F,MATCH(G729,Table_Methods!B:B,0),1)&lt;&gt;"BKFL7","",MAX(0,ROUND(BKFL7_STR_NRK(AC729,K729,V729),1))))</f>
        <v/>
      </c>
      <c r="AS729" s="96" t="str" cm="1">
        <f t="array" ref="AS729">IF(A729="","",IF(INDEX(Table_Methods!A:F,MATCH(G729,Table_Methods!B:B,0),1)&lt;&gt;"BKFL7","",MAX(0,ROUND(BKFL7_STR_RCK(AB729,F729),1))))</f>
        <v/>
      </c>
      <c r="AT729" s="97" t="str" cm="1">
        <f t="array" ref="AT729">IF(A729="","",IF(INDEX(Table_Methods!A:F,MATCH(G729,Table_Methods!B:B,0),1)&lt;&gt;"BKFL8","",MAX(0,ROUND(BKFL8_CEB(AF729,Z729,AA729),1))))</f>
        <v/>
      </c>
      <c r="AU729" s="96" t="str" cm="1">
        <f t="array" ref="AU729">IF(A729="","",IF(INDEX(Table_Methods!A:F,MATCH(G729,Table_Methods!B:B,0),1)&lt;&gt;"BKFL8","",MAX(0,ROUND(BKFL8_STR_NRK(AC729,AD729,X729,Y729,Z729),1))))</f>
        <v/>
      </c>
      <c r="AV729" s="96" t="str" cm="1">
        <f t="array" ref="AV729">IF(A729="","",IF(INDEX(Table_Methods!A:F,MATCH(G729,Table_Methods!B:B,0),1)&lt;&gt;"BKFL8","",MAX(0,ROUND(BKFL8_STR_RCK(AB729,X729),1))))</f>
        <v/>
      </c>
      <c r="AW729" s="96" t="str" cm="1">
        <f t="array" ref="AW729">IF(A729="","",IF(INDEX(Table_Methods!A:F,MATCH(G729,Table_Methods!B:B,0),1)&lt;&gt;"BKFL9","",MAX(0,ROUND(BKFL9_STR_NRK(AC729,AD729,X729,Y729,Z729),1))))</f>
        <v/>
      </c>
      <c r="AX729" s="96" t="str" cm="1">
        <f t="array" ref="AX729">IF(A729="","",IF(INDEX(Table_Methods!A:F,MATCH(G729,Table_Methods!B:B,0),1)&lt;&gt;"BKFL9","",MAX(0,ROUND(BKFL9_STR_RCK(AB729,X729),1))))</f>
        <v/>
      </c>
    </row>
    <row r="730" spans="1:50" x14ac:dyDescent="0.25">
      <c r="A730" s="82" t="str">
        <f>IF(Input!A730="","",Input!A730)</f>
        <v/>
      </c>
      <c r="B730" s="82" t="str">
        <f>IF(Input!B730="","",Input!B730)</f>
        <v/>
      </c>
      <c r="C730" s="82" t="str">
        <f>IF(Input!D730="","",Input!D730)</f>
        <v/>
      </c>
      <c r="D730" s="82" t="str">
        <f>IF(Input!E730="","",Input!E730)</f>
        <v/>
      </c>
      <c r="E730" s="82" t="str">
        <f>IF(Input!F730="","",Input!F730)</f>
        <v/>
      </c>
      <c r="F730" s="82" t="str">
        <f>IF(Input!G730="","",Input!G730)</f>
        <v/>
      </c>
      <c r="G730" s="83" t="str">
        <f>IF(Input!H730="","",Input!H730)</f>
        <v/>
      </c>
      <c r="H730" s="82" t="str">
        <f>IF(Input!I730="","",Input!I730)</f>
        <v/>
      </c>
      <c r="I730" s="82" t="str">
        <f>IF(Input!J730="","",Input!J730)</f>
        <v/>
      </c>
      <c r="J730" s="82" t="str">
        <f>IF(Input!K730="","",Input!K730)</f>
        <v/>
      </c>
      <c r="K730" s="82" t="str">
        <f>IF(Input!L730="","",Input!L730)</f>
        <v/>
      </c>
      <c r="L730" s="70" t="str">
        <f>IF(B730="","",IF(B730="Box",4,IF(AND(Project!$B$12&gt;0,ISNUMBER(Project!$B$12)),Project!$B$12,12)))</f>
        <v/>
      </c>
      <c r="M730" s="66" t="str">
        <f t="shared" si="77"/>
        <v/>
      </c>
      <c r="N730" s="66" t="str">
        <f t="shared" si="78"/>
        <v/>
      </c>
      <c r="O730" s="67" t="str" cm="1">
        <f t="array" ref="O730">IF(A730="","",ROUND(IF(B730="Circular",Circular(M730),IF(B730="Box",Box(M730,N730),Elliptical(M730,N730))),3))</f>
        <v/>
      </c>
      <c r="P730" s="66" t="str">
        <f t="shared" si="79"/>
        <v/>
      </c>
      <c r="Q730" s="66" t="str" cm="1">
        <f t="array" ref="Q730">IF(M730="","",ROUND(W(M730),2))</f>
        <v/>
      </c>
      <c r="R730" s="66" t="str" cm="1">
        <f t="array" ref="R730">IF(M730="","",ROUND(Wb(Q730,M730),2))</f>
        <v/>
      </c>
      <c r="S730" s="66" t="str" cm="1">
        <f t="array" ref="S730">IF(R730="","",ROUND(K(R730,N730,L730),2))</f>
        <v/>
      </c>
      <c r="T730" s="66" t="str" cm="1">
        <f t="array" ref="T730">IF(S730="","",ROUND(K_3(S730,P730,L730),2))</f>
        <v/>
      </c>
      <c r="U730" s="66" t="str" cm="1">
        <f t="array" ref="U730">IF(S730="","",ROUND(Wt(I730,S730,L730),2))</f>
        <v/>
      </c>
      <c r="V730" s="92" t="str" cm="1">
        <f t="array" ref="V730">IF(A730="","",MAX(ROUND(L_B2(K730,N730),2),0))</f>
        <v/>
      </c>
      <c r="W730" s="92" t="str" cm="1">
        <f t="array" ref="W730">IF(A730="","",MAX(ROUND(L_Tc(K730,I730,N730),2),0))</f>
        <v/>
      </c>
      <c r="X730" s="92" t="str" cm="1">
        <f t="array" ref="X730">IF(N730="","",ROUND(L_Vc(K730,P730,N730),2))</f>
        <v/>
      </c>
      <c r="Y730" s="92" t="str">
        <f t="shared" si="80"/>
        <v/>
      </c>
      <c r="Z730" s="92" t="str">
        <f t="shared" si="81"/>
        <v/>
      </c>
      <c r="AA730" s="92" t="str">
        <f t="shared" si="82"/>
        <v/>
      </c>
      <c r="AB730" s="76" t="str" cm="1">
        <f t="array" ref="AB730">IF(A730="","",AREA_F(IF(RIGHT(G730,4)="ment",P730,I730),R730))</f>
        <v/>
      </c>
      <c r="AC730" s="76" t="str" cm="1">
        <f t="array" ref="AC730">IF(A730="","",ROUND(AREA_BC(R730,S730,N730,O730),2))</f>
        <v/>
      </c>
      <c r="AD730" s="76" t="str">
        <f t="shared" si="83"/>
        <v/>
      </c>
      <c r="AE730" s="76" t="str" cm="1">
        <f t="array" ref="AE730">IF(A730="","",ROUND(AREA_CT(S730,U730,I730),2))</f>
        <v/>
      </c>
      <c r="AF730" s="76" t="str" cm="1">
        <f t="array" ref="AF730">IF(A730="","",ROUND(AREA_VT(T730,U730,I730,P730),2))</f>
        <v/>
      </c>
      <c r="AG730" s="96" t="str" cm="1">
        <f t="array" ref="AG730">IF(A730="","",IF(INDEX(Table_Methods!A:F,MATCH(G730,Table_Methods!B:B,0),1)&lt;&gt;"BKFL1","",MAX(0,ROUND(BKFL1_CEB(AC730,AE730,AH730,F730,F730,J730),1))))</f>
        <v/>
      </c>
      <c r="AH730" s="96" t="str" cm="1">
        <f t="array" ref="AH730">IF(A730="","",IF(INDEX(Table_Methods!A:F,MATCH(G730,Table_Methods!B:B,0),1)&lt;&gt;"BKFL1","",MAX(0,ROUND(BKFL1_STR_NRK(AC730,AE730,K730,V730,W730),1))))</f>
        <v/>
      </c>
      <c r="AI730" s="96" t="str" cm="1">
        <f t="array" ref="AI730">IF(A730="","",IF(INDEX(Table_Methods!A:F,MATCH(G730,Table_Methods!B:B,0),1)&lt;&gt;"BKFL1","",MAX(0,ROUND(BKFL1_STR_RCK(AB730,F730),1))))</f>
        <v/>
      </c>
      <c r="AJ730" s="96" t="str" cm="1">
        <f t="array" ref="AJ730">IF(A730="","",IF(INDEX(Table_Methods!A:F,MATCH(G730,Table_Methods!B:B,0),1)&lt;&gt;"BKFL2","",MAX(0,ROUND(BKFL2_CEB(AC730,AD730,AK730,F730,F730,J730),1))))</f>
        <v/>
      </c>
      <c r="AK730" s="96" t="str" cm="1">
        <f t="array" ref="AK730">IF(A730="","",IF(INDEX(Table_Methods!A:F,MATCH(G730,Table_Methods!B:B,0),1)&lt;&gt;"BKFL2","",MAX(0,ROUND(BKFL2_STR_NRK(AC730,AD730,K730,V730,X730),1))))</f>
        <v/>
      </c>
      <c r="AL730" s="96" t="str" cm="1">
        <f t="array" ref="AL730">IF(A730="","",IF(INDEX(Table_Methods!A:F,MATCH(G730,Table_Methods!B:B,0),1)&lt;&gt;"BKFL2","",MAX(0,ROUND(BKFL2_STR_RCK(AB730,F730),1))))</f>
        <v/>
      </c>
      <c r="AM730" s="96" t="str" cm="1">
        <f t="array" ref="AM730">IF(A730="","",IF(INDEX(Table_Methods!A:F,MATCH(G730,Table_Methods!B:B,0),1)&lt;&gt;"BKFL3","",MAX(0,ROUND(BKFL3_STR(AC730+AE730,K730),1))))</f>
        <v/>
      </c>
      <c r="AN730" s="96" t="str" cm="1">
        <f t="array" ref="AN730">IF(A730="","",IF(INDEX(Table_Methods!A:F,MATCH(G730,Table_Methods!B:B,0),1)&lt;&gt;"BKFL6","",MAX(0,ROUND(BKFL6_CEB(AC730,AE730,AO730,F730,F730,J730),1))))</f>
        <v/>
      </c>
      <c r="AO730" s="97" t="str" cm="1">
        <f t="array" ref="AO730">IF(A730="","",IF(INDEX(Table_Methods!A:F,MATCH(G730,Table_Methods!B:B,0),1)&lt;&gt;"BKFL6","",MAX(0,ROUND(BKFL6_STR_NRK(AC730,K730,V730),1))))</f>
        <v/>
      </c>
      <c r="AP730" s="96" t="str" cm="1">
        <f t="array" ref="AP730">IF(A730="","",IF(INDEX(Table_Methods!A:F,MATCH(G730,Table_Methods!B:B,0),1)&lt;&gt;"BKFL6","",MAX(0,ROUND(BKFL6_STR_RCK(AB730,F730),1))))</f>
        <v/>
      </c>
      <c r="AQ730" s="97" t="str" cm="1">
        <f t="array" ref="AQ730">IF(A730="","",IF(INDEX(Table_Methods!A:F,MATCH(G730,Table_Methods!B:B,0),1)&lt;&gt;"BKFL7","",MAX(0,ROUND(BKFL7_CEB(AC730,AD730,AR730,F730,F730,J730),1))))</f>
        <v/>
      </c>
      <c r="AR730" s="96" t="str" cm="1">
        <f t="array" ref="AR730">IF(A730="","",IF(INDEX(Table_Methods!A:F,MATCH(G730,Table_Methods!B:B,0),1)&lt;&gt;"BKFL7","",MAX(0,ROUND(BKFL7_STR_NRK(AC730,K730,V730),1))))</f>
        <v/>
      </c>
      <c r="AS730" s="96" t="str" cm="1">
        <f t="array" ref="AS730">IF(A730="","",IF(INDEX(Table_Methods!A:F,MATCH(G730,Table_Methods!B:B,0),1)&lt;&gt;"BKFL7","",MAX(0,ROUND(BKFL7_STR_RCK(AB730,F730),1))))</f>
        <v/>
      </c>
      <c r="AT730" s="97" t="str" cm="1">
        <f t="array" ref="AT730">IF(A730="","",IF(INDEX(Table_Methods!A:F,MATCH(G730,Table_Methods!B:B,0),1)&lt;&gt;"BKFL8","",MAX(0,ROUND(BKFL8_CEB(AF730,Z730,AA730),1))))</f>
        <v/>
      </c>
      <c r="AU730" s="96" t="str" cm="1">
        <f t="array" ref="AU730">IF(A730="","",IF(INDEX(Table_Methods!A:F,MATCH(G730,Table_Methods!B:B,0),1)&lt;&gt;"BKFL8","",MAX(0,ROUND(BKFL8_STR_NRK(AC730,AD730,X730,Y730,Z730),1))))</f>
        <v/>
      </c>
      <c r="AV730" s="96" t="str" cm="1">
        <f t="array" ref="AV730">IF(A730="","",IF(INDEX(Table_Methods!A:F,MATCH(G730,Table_Methods!B:B,0),1)&lt;&gt;"BKFL8","",MAX(0,ROUND(BKFL8_STR_RCK(AB730,X730),1))))</f>
        <v/>
      </c>
      <c r="AW730" s="96" t="str" cm="1">
        <f t="array" ref="AW730">IF(A730="","",IF(INDEX(Table_Methods!A:F,MATCH(G730,Table_Methods!B:B,0),1)&lt;&gt;"BKFL9","",MAX(0,ROUND(BKFL9_STR_NRK(AC730,AD730,X730,Y730,Z730),1))))</f>
        <v/>
      </c>
      <c r="AX730" s="96" t="str" cm="1">
        <f t="array" ref="AX730">IF(A730="","",IF(INDEX(Table_Methods!A:F,MATCH(G730,Table_Methods!B:B,0),1)&lt;&gt;"BKFL9","",MAX(0,ROUND(BKFL9_STR_RCK(AB730,X730),1))))</f>
        <v/>
      </c>
    </row>
    <row r="731" spans="1:50" x14ac:dyDescent="0.25">
      <c r="A731" s="82" t="str">
        <f>IF(Input!A731="","",Input!A731)</f>
        <v/>
      </c>
      <c r="B731" s="82" t="str">
        <f>IF(Input!B731="","",Input!B731)</f>
        <v/>
      </c>
      <c r="C731" s="82" t="str">
        <f>IF(Input!D731="","",Input!D731)</f>
        <v/>
      </c>
      <c r="D731" s="82" t="str">
        <f>IF(Input!E731="","",Input!E731)</f>
        <v/>
      </c>
      <c r="E731" s="82" t="str">
        <f>IF(Input!F731="","",Input!F731)</f>
        <v/>
      </c>
      <c r="F731" s="82" t="str">
        <f>IF(Input!G731="","",Input!G731)</f>
        <v/>
      </c>
      <c r="G731" s="83" t="str">
        <f>IF(Input!H731="","",Input!H731)</f>
        <v/>
      </c>
      <c r="H731" s="82" t="str">
        <f>IF(Input!I731="","",Input!I731)</f>
        <v/>
      </c>
      <c r="I731" s="82" t="str">
        <f>IF(Input!J731="","",Input!J731)</f>
        <v/>
      </c>
      <c r="J731" s="82" t="str">
        <f>IF(Input!K731="","",Input!K731)</f>
        <v/>
      </c>
      <c r="K731" s="82" t="str">
        <f>IF(Input!L731="","",Input!L731)</f>
        <v/>
      </c>
      <c r="L731" s="70" t="str">
        <f>IF(B731="","",IF(B731="Box",4,IF(AND(Project!$B$12&gt;0,ISNUMBER(Project!$B$12)),Project!$B$12,12)))</f>
        <v/>
      </c>
      <c r="M731" s="66" t="str">
        <f t="shared" si="77"/>
        <v/>
      </c>
      <c r="N731" s="66" t="str">
        <f t="shared" si="78"/>
        <v/>
      </c>
      <c r="O731" s="67" t="str" cm="1">
        <f t="array" ref="O731">IF(A731="","",ROUND(IF(B731="Circular",Circular(M731),IF(B731="Box",Box(M731,N731),Elliptical(M731,N731))),3))</f>
        <v/>
      </c>
      <c r="P731" s="66" t="str">
        <f t="shared" si="79"/>
        <v/>
      </c>
      <c r="Q731" s="66" t="str" cm="1">
        <f t="array" ref="Q731">IF(M731="","",ROUND(W(M731),2))</f>
        <v/>
      </c>
      <c r="R731" s="66" t="str" cm="1">
        <f t="array" ref="R731">IF(M731="","",ROUND(Wb(Q731,M731),2))</f>
        <v/>
      </c>
      <c r="S731" s="66" t="str" cm="1">
        <f t="array" ref="S731">IF(R731="","",ROUND(K(R731,N731,L731),2))</f>
        <v/>
      </c>
      <c r="T731" s="66" t="str" cm="1">
        <f t="array" ref="T731">IF(S731="","",ROUND(K_3(S731,P731,L731),2))</f>
        <v/>
      </c>
      <c r="U731" s="66" t="str" cm="1">
        <f t="array" ref="U731">IF(S731="","",ROUND(Wt(I731,S731,L731),2))</f>
        <v/>
      </c>
      <c r="V731" s="92" t="str" cm="1">
        <f t="array" ref="V731">IF(A731="","",MAX(ROUND(L_B2(K731,N731),2),0))</f>
        <v/>
      </c>
      <c r="W731" s="92" t="str" cm="1">
        <f t="array" ref="W731">IF(A731="","",MAX(ROUND(L_Tc(K731,I731,N731),2),0))</f>
        <v/>
      </c>
      <c r="X731" s="92" t="str" cm="1">
        <f t="array" ref="X731">IF(N731="","",ROUND(L_Vc(K731,P731,N731),2))</f>
        <v/>
      </c>
      <c r="Y731" s="92" t="str">
        <f t="shared" si="80"/>
        <v/>
      </c>
      <c r="Z731" s="92" t="str">
        <f t="shared" si="81"/>
        <v/>
      </c>
      <c r="AA731" s="92" t="str">
        <f t="shared" si="82"/>
        <v/>
      </c>
      <c r="AB731" s="76" t="str" cm="1">
        <f t="array" ref="AB731">IF(A731="","",AREA_F(IF(RIGHT(G731,4)="ment",P731,I731),R731))</f>
        <v/>
      </c>
      <c r="AC731" s="76" t="str" cm="1">
        <f t="array" ref="AC731">IF(A731="","",ROUND(AREA_BC(R731,S731,N731,O731),2))</f>
        <v/>
      </c>
      <c r="AD731" s="76" t="str">
        <f t="shared" si="83"/>
        <v/>
      </c>
      <c r="AE731" s="76" t="str" cm="1">
        <f t="array" ref="AE731">IF(A731="","",ROUND(AREA_CT(S731,U731,I731),2))</f>
        <v/>
      </c>
      <c r="AF731" s="76" t="str" cm="1">
        <f t="array" ref="AF731">IF(A731="","",ROUND(AREA_VT(T731,U731,I731,P731),2))</f>
        <v/>
      </c>
      <c r="AG731" s="96" t="str" cm="1">
        <f t="array" ref="AG731">IF(A731="","",IF(INDEX(Table_Methods!A:F,MATCH(G731,Table_Methods!B:B,0),1)&lt;&gt;"BKFL1","",MAX(0,ROUND(BKFL1_CEB(AC731,AE731,AH731,F731,F731,J731),1))))</f>
        <v/>
      </c>
      <c r="AH731" s="96" t="str" cm="1">
        <f t="array" ref="AH731">IF(A731="","",IF(INDEX(Table_Methods!A:F,MATCH(G731,Table_Methods!B:B,0),1)&lt;&gt;"BKFL1","",MAX(0,ROUND(BKFL1_STR_NRK(AC731,AE731,K731,V731,W731),1))))</f>
        <v/>
      </c>
      <c r="AI731" s="96" t="str" cm="1">
        <f t="array" ref="AI731">IF(A731="","",IF(INDEX(Table_Methods!A:F,MATCH(G731,Table_Methods!B:B,0),1)&lt;&gt;"BKFL1","",MAX(0,ROUND(BKFL1_STR_RCK(AB731,F731),1))))</f>
        <v/>
      </c>
      <c r="AJ731" s="96" t="str" cm="1">
        <f t="array" ref="AJ731">IF(A731="","",IF(INDEX(Table_Methods!A:F,MATCH(G731,Table_Methods!B:B,0),1)&lt;&gt;"BKFL2","",MAX(0,ROUND(BKFL2_CEB(AC731,AD731,AK731,F731,F731,J731),1))))</f>
        <v/>
      </c>
      <c r="AK731" s="96" t="str" cm="1">
        <f t="array" ref="AK731">IF(A731="","",IF(INDEX(Table_Methods!A:F,MATCH(G731,Table_Methods!B:B,0),1)&lt;&gt;"BKFL2","",MAX(0,ROUND(BKFL2_STR_NRK(AC731,AD731,K731,V731,X731),1))))</f>
        <v/>
      </c>
      <c r="AL731" s="96" t="str" cm="1">
        <f t="array" ref="AL731">IF(A731="","",IF(INDEX(Table_Methods!A:F,MATCH(G731,Table_Methods!B:B,0),1)&lt;&gt;"BKFL2","",MAX(0,ROUND(BKFL2_STR_RCK(AB731,F731),1))))</f>
        <v/>
      </c>
      <c r="AM731" s="96" t="str" cm="1">
        <f t="array" ref="AM731">IF(A731="","",IF(INDEX(Table_Methods!A:F,MATCH(G731,Table_Methods!B:B,0),1)&lt;&gt;"BKFL3","",MAX(0,ROUND(BKFL3_STR(AC731+AE731,K731),1))))</f>
        <v/>
      </c>
      <c r="AN731" s="96" t="str" cm="1">
        <f t="array" ref="AN731">IF(A731="","",IF(INDEX(Table_Methods!A:F,MATCH(G731,Table_Methods!B:B,0),1)&lt;&gt;"BKFL6","",MAX(0,ROUND(BKFL6_CEB(AC731,AE731,AO731,F731,F731,J731),1))))</f>
        <v/>
      </c>
      <c r="AO731" s="97" t="str" cm="1">
        <f t="array" ref="AO731">IF(A731="","",IF(INDEX(Table_Methods!A:F,MATCH(G731,Table_Methods!B:B,0),1)&lt;&gt;"BKFL6","",MAX(0,ROUND(BKFL6_STR_NRK(AC731,K731,V731),1))))</f>
        <v/>
      </c>
      <c r="AP731" s="96" t="str" cm="1">
        <f t="array" ref="AP731">IF(A731="","",IF(INDEX(Table_Methods!A:F,MATCH(G731,Table_Methods!B:B,0),1)&lt;&gt;"BKFL6","",MAX(0,ROUND(BKFL6_STR_RCK(AB731,F731),1))))</f>
        <v/>
      </c>
      <c r="AQ731" s="97" t="str" cm="1">
        <f t="array" ref="AQ731">IF(A731="","",IF(INDEX(Table_Methods!A:F,MATCH(G731,Table_Methods!B:B,0),1)&lt;&gt;"BKFL7","",MAX(0,ROUND(BKFL7_CEB(AC731,AD731,AR731,F731,F731,J731),1))))</f>
        <v/>
      </c>
      <c r="AR731" s="96" t="str" cm="1">
        <f t="array" ref="AR731">IF(A731="","",IF(INDEX(Table_Methods!A:F,MATCH(G731,Table_Methods!B:B,0),1)&lt;&gt;"BKFL7","",MAX(0,ROUND(BKFL7_STR_NRK(AC731,K731,V731),1))))</f>
        <v/>
      </c>
      <c r="AS731" s="96" t="str" cm="1">
        <f t="array" ref="AS731">IF(A731="","",IF(INDEX(Table_Methods!A:F,MATCH(G731,Table_Methods!B:B,0),1)&lt;&gt;"BKFL7","",MAX(0,ROUND(BKFL7_STR_RCK(AB731,F731),1))))</f>
        <v/>
      </c>
      <c r="AT731" s="97" t="str" cm="1">
        <f t="array" ref="AT731">IF(A731="","",IF(INDEX(Table_Methods!A:F,MATCH(G731,Table_Methods!B:B,0),1)&lt;&gt;"BKFL8","",MAX(0,ROUND(BKFL8_CEB(AF731,Z731,AA731),1))))</f>
        <v/>
      </c>
      <c r="AU731" s="96" t="str" cm="1">
        <f t="array" ref="AU731">IF(A731="","",IF(INDEX(Table_Methods!A:F,MATCH(G731,Table_Methods!B:B,0),1)&lt;&gt;"BKFL8","",MAX(0,ROUND(BKFL8_STR_NRK(AC731,AD731,X731,Y731,Z731),1))))</f>
        <v/>
      </c>
      <c r="AV731" s="96" t="str" cm="1">
        <f t="array" ref="AV731">IF(A731="","",IF(INDEX(Table_Methods!A:F,MATCH(G731,Table_Methods!B:B,0),1)&lt;&gt;"BKFL8","",MAX(0,ROUND(BKFL8_STR_RCK(AB731,X731),1))))</f>
        <v/>
      </c>
      <c r="AW731" s="96" t="str" cm="1">
        <f t="array" ref="AW731">IF(A731="","",IF(INDEX(Table_Methods!A:F,MATCH(G731,Table_Methods!B:B,0),1)&lt;&gt;"BKFL9","",MAX(0,ROUND(BKFL9_STR_NRK(AC731,AD731,X731,Y731,Z731),1))))</f>
        <v/>
      </c>
      <c r="AX731" s="96" t="str" cm="1">
        <f t="array" ref="AX731">IF(A731="","",IF(INDEX(Table_Methods!A:F,MATCH(G731,Table_Methods!B:B,0),1)&lt;&gt;"BKFL9","",MAX(0,ROUND(BKFL9_STR_RCK(AB731,X731),1))))</f>
        <v/>
      </c>
    </row>
    <row r="732" spans="1:50" x14ac:dyDescent="0.25">
      <c r="A732" s="82" t="str">
        <f>IF(Input!A732="","",Input!A732)</f>
        <v/>
      </c>
      <c r="B732" s="82" t="str">
        <f>IF(Input!B732="","",Input!B732)</f>
        <v/>
      </c>
      <c r="C732" s="82" t="str">
        <f>IF(Input!D732="","",Input!D732)</f>
        <v/>
      </c>
      <c r="D732" s="82" t="str">
        <f>IF(Input!E732="","",Input!E732)</f>
        <v/>
      </c>
      <c r="E732" s="82" t="str">
        <f>IF(Input!F732="","",Input!F732)</f>
        <v/>
      </c>
      <c r="F732" s="82" t="str">
        <f>IF(Input!G732="","",Input!G732)</f>
        <v/>
      </c>
      <c r="G732" s="83" t="str">
        <f>IF(Input!H732="","",Input!H732)</f>
        <v/>
      </c>
      <c r="H732" s="82" t="str">
        <f>IF(Input!I732="","",Input!I732)</f>
        <v/>
      </c>
      <c r="I732" s="82" t="str">
        <f>IF(Input!J732="","",Input!J732)</f>
        <v/>
      </c>
      <c r="J732" s="82" t="str">
        <f>IF(Input!K732="","",Input!K732)</f>
        <v/>
      </c>
      <c r="K732" s="82" t="str">
        <f>IF(Input!L732="","",Input!L732)</f>
        <v/>
      </c>
      <c r="L732" s="70" t="str">
        <f>IF(B732="","",IF(B732="Box",4,IF(AND(Project!$B$12&gt;0,ISNUMBER(Project!$B$12)),Project!$B$12,12)))</f>
        <v/>
      </c>
      <c r="M732" s="66" t="str">
        <f t="shared" si="77"/>
        <v/>
      </c>
      <c r="N732" s="66" t="str">
        <f t="shared" si="78"/>
        <v/>
      </c>
      <c r="O732" s="67" t="str" cm="1">
        <f t="array" ref="O732">IF(A732="","",ROUND(IF(B732="Circular",Circular(M732),IF(B732="Box",Box(M732,N732),Elliptical(M732,N732))),3))</f>
        <v/>
      </c>
      <c r="P732" s="66" t="str">
        <f t="shared" si="79"/>
        <v/>
      </c>
      <c r="Q732" s="66" t="str" cm="1">
        <f t="array" ref="Q732">IF(M732="","",ROUND(W(M732),2))</f>
        <v/>
      </c>
      <c r="R732" s="66" t="str" cm="1">
        <f t="array" ref="R732">IF(M732="","",ROUND(Wb(Q732,M732),2))</f>
        <v/>
      </c>
      <c r="S732" s="66" t="str" cm="1">
        <f t="array" ref="S732">IF(R732="","",ROUND(K(R732,N732,L732),2))</f>
        <v/>
      </c>
      <c r="T732" s="66" t="str" cm="1">
        <f t="array" ref="T732">IF(S732="","",ROUND(K_3(S732,P732,L732),2))</f>
        <v/>
      </c>
      <c r="U732" s="66" t="str" cm="1">
        <f t="array" ref="U732">IF(S732="","",ROUND(Wt(I732,S732,L732),2))</f>
        <v/>
      </c>
      <c r="V732" s="92" t="str" cm="1">
        <f t="array" ref="V732">IF(A732="","",MAX(ROUND(L_B2(K732,N732),2),0))</f>
        <v/>
      </c>
      <c r="W732" s="92" t="str" cm="1">
        <f t="array" ref="W732">IF(A732="","",MAX(ROUND(L_Tc(K732,I732,N732),2),0))</f>
        <v/>
      </c>
      <c r="X732" s="92" t="str" cm="1">
        <f t="array" ref="X732">IF(N732="","",ROUND(L_Vc(K732,P732,N732),2))</f>
        <v/>
      </c>
      <c r="Y732" s="92" t="str">
        <f t="shared" si="80"/>
        <v/>
      </c>
      <c r="Z732" s="92" t="str">
        <f t="shared" si="81"/>
        <v/>
      </c>
      <c r="AA732" s="92" t="str">
        <f t="shared" si="82"/>
        <v/>
      </c>
      <c r="AB732" s="76" t="str" cm="1">
        <f t="array" ref="AB732">IF(A732="","",AREA_F(IF(RIGHT(G732,4)="ment",P732,I732),R732))</f>
        <v/>
      </c>
      <c r="AC732" s="76" t="str" cm="1">
        <f t="array" ref="AC732">IF(A732="","",ROUND(AREA_BC(R732,S732,N732,O732),2))</f>
        <v/>
      </c>
      <c r="AD732" s="76" t="str">
        <f t="shared" si="83"/>
        <v/>
      </c>
      <c r="AE732" s="76" t="str" cm="1">
        <f t="array" ref="AE732">IF(A732="","",ROUND(AREA_CT(S732,U732,I732),2))</f>
        <v/>
      </c>
      <c r="AF732" s="76" t="str" cm="1">
        <f t="array" ref="AF732">IF(A732="","",ROUND(AREA_VT(T732,U732,I732,P732),2))</f>
        <v/>
      </c>
      <c r="AG732" s="96" t="str" cm="1">
        <f t="array" ref="AG732">IF(A732="","",IF(INDEX(Table_Methods!A:F,MATCH(G732,Table_Methods!B:B,0),1)&lt;&gt;"BKFL1","",MAX(0,ROUND(BKFL1_CEB(AC732,AE732,AH732,F732,F732,J732),1))))</f>
        <v/>
      </c>
      <c r="AH732" s="96" t="str" cm="1">
        <f t="array" ref="AH732">IF(A732="","",IF(INDEX(Table_Methods!A:F,MATCH(G732,Table_Methods!B:B,0),1)&lt;&gt;"BKFL1","",MAX(0,ROUND(BKFL1_STR_NRK(AC732,AE732,K732,V732,W732),1))))</f>
        <v/>
      </c>
      <c r="AI732" s="96" t="str" cm="1">
        <f t="array" ref="AI732">IF(A732="","",IF(INDEX(Table_Methods!A:F,MATCH(G732,Table_Methods!B:B,0),1)&lt;&gt;"BKFL1","",MAX(0,ROUND(BKFL1_STR_RCK(AB732,F732),1))))</f>
        <v/>
      </c>
      <c r="AJ732" s="96" t="str" cm="1">
        <f t="array" ref="AJ732">IF(A732="","",IF(INDEX(Table_Methods!A:F,MATCH(G732,Table_Methods!B:B,0),1)&lt;&gt;"BKFL2","",MAX(0,ROUND(BKFL2_CEB(AC732,AD732,AK732,F732,F732,J732),1))))</f>
        <v/>
      </c>
      <c r="AK732" s="96" t="str" cm="1">
        <f t="array" ref="AK732">IF(A732="","",IF(INDEX(Table_Methods!A:F,MATCH(G732,Table_Methods!B:B,0),1)&lt;&gt;"BKFL2","",MAX(0,ROUND(BKFL2_STR_NRK(AC732,AD732,K732,V732,X732),1))))</f>
        <v/>
      </c>
      <c r="AL732" s="96" t="str" cm="1">
        <f t="array" ref="AL732">IF(A732="","",IF(INDEX(Table_Methods!A:F,MATCH(G732,Table_Methods!B:B,0),1)&lt;&gt;"BKFL2","",MAX(0,ROUND(BKFL2_STR_RCK(AB732,F732),1))))</f>
        <v/>
      </c>
      <c r="AM732" s="96" t="str" cm="1">
        <f t="array" ref="AM732">IF(A732="","",IF(INDEX(Table_Methods!A:F,MATCH(G732,Table_Methods!B:B,0),1)&lt;&gt;"BKFL3","",MAX(0,ROUND(BKFL3_STR(AC732+AE732,K732),1))))</f>
        <v/>
      </c>
      <c r="AN732" s="96" t="str" cm="1">
        <f t="array" ref="AN732">IF(A732="","",IF(INDEX(Table_Methods!A:F,MATCH(G732,Table_Methods!B:B,0),1)&lt;&gt;"BKFL6","",MAX(0,ROUND(BKFL6_CEB(AC732,AE732,AO732,F732,F732,J732),1))))</f>
        <v/>
      </c>
      <c r="AO732" s="97" t="str" cm="1">
        <f t="array" ref="AO732">IF(A732="","",IF(INDEX(Table_Methods!A:F,MATCH(G732,Table_Methods!B:B,0),1)&lt;&gt;"BKFL6","",MAX(0,ROUND(BKFL6_STR_NRK(AC732,K732,V732),1))))</f>
        <v/>
      </c>
      <c r="AP732" s="96" t="str" cm="1">
        <f t="array" ref="AP732">IF(A732="","",IF(INDEX(Table_Methods!A:F,MATCH(G732,Table_Methods!B:B,0),1)&lt;&gt;"BKFL6","",MAX(0,ROUND(BKFL6_STR_RCK(AB732,F732),1))))</f>
        <v/>
      </c>
      <c r="AQ732" s="97" t="str" cm="1">
        <f t="array" ref="AQ732">IF(A732="","",IF(INDEX(Table_Methods!A:F,MATCH(G732,Table_Methods!B:B,0),1)&lt;&gt;"BKFL7","",MAX(0,ROUND(BKFL7_CEB(AC732,AD732,AR732,F732,F732,J732),1))))</f>
        <v/>
      </c>
      <c r="AR732" s="96" t="str" cm="1">
        <f t="array" ref="AR732">IF(A732="","",IF(INDEX(Table_Methods!A:F,MATCH(G732,Table_Methods!B:B,0),1)&lt;&gt;"BKFL7","",MAX(0,ROUND(BKFL7_STR_NRK(AC732,K732,V732),1))))</f>
        <v/>
      </c>
      <c r="AS732" s="96" t="str" cm="1">
        <f t="array" ref="AS732">IF(A732="","",IF(INDEX(Table_Methods!A:F,MATCH(G732,Table_Methods!B:B,0),1)&lt;&gt;"BKFL7","",MAX(0,ROUND(BKFL7_STR_RCK(AB732,F732),1))))</f>
        <v/>
      </c>
      <c r="AT732" s="97" t="str" cm="1">
        <f t="array" ref="AT732">IF(A732="","",IF(INDEX(Table_Methods!A:F,MATCH(G732,Table_Methods!B:B,0),1)&lt;&gt;"BKFL8","",MAX(0,ROUND(BKFL8_CEB(AF732,Z732,AA732),1))))</f>
        <v/>
      </c>
      <c r="AU732" s="96" t="str" cm="1">
        <f t="array" ref="AU732">IF(A732="","",IF(INDEX(Table_Methods!A:F,MATCH(G732,Table_Methods!B:B,0),1)&lt;&gt;"BKFL8","",MAX(0,ROUND(BKFL8_STR_NRK(AC732,AD732,X732,Y732,Z732),1))))</f>
        <v/>
      </c>
      <c r="AV732" s="96" t="str" cm="1">
        <f t="array" ref="AV732">IF(A732="","",IF(INDEX(Table_Methods!A:F,MATCH(G732,Table_Methods!B:B,0),1)&lt;&gt;"BKFL8","",MAX(0,ROUND(BKFL8_STR_RCK(AB732,X732),1))))</f>
        <v/>
      </c>
      <c r="AW732" s="96" t="str" cm="1">
        <f t="array" ref="AW732">IF(A732="","",IF(INDEX(Table_Methods!A:F,MATCH(G732,Table_Methods!B:B,0),1)&lt;&gt;"BKFL9","",MAX(0,ROUND(BKFL9_STR_NRK(AC732,AD732,X732,Y732,Z732),1))))</f>
        <v/>
      </c>
      <c r="AX732" s="96" t="str" cm="1">
        <f t="array" ref="AX732">IF(A732="","",IF(INDEX(Table_Methods!A:F,MATCH(G732,Table_Methods!B:B,0),1)&lt;&gt;"BKFL9","",MAX(0,ROUND(BKFL9_STR_RCK(AB732,X732),1))))</f>
        <v/>
      </c>
    </row>
    <row r="733" spans="1:50" x14ac:dyDescent="0.25">
      <c r="A733" s="82" t="str">
        <f>IF(Input!A733="","",Input!A733)</f>
        <v/>
      </c>
      <c r="B733" s="82" t="str">
        <f>IF(Input!B733="","",Input!B733)</f>
        <v/>
      </c>
      <c r="C733" s="82" t="str">
        <f>IF(Input!D733="","",Input!D733)</f>
        <v/>
      </c>
      <c r="D733" s="82" t="str">
        <f>IF(Input!E733="","",Input!E733)</f>
        <v/>
      </c>
      <c r="E733" s="82" t="str">
        <f>IF(Input!F733="","",Input!F733)</f>
        <v/>
      </c>
      <c r="F733" s="82" t="str">
        <f>IF(Input!G733="","",Input!G733)</f>
        <v/>
      </c>
      <c r="G733" s="83" t="str">
        <f>IF(Input!H733="","",Input!H733)</f>
        <v/>
      </c>
      <c r="H733" s="82" t="str">
        <f>IF(Input!I733="","",Input!I733)</f>
        <v/>
      </c>
      <c r="I733" s="82" t="str">
        <f>IF(Input!J733="","",Input!J733)</f>
        <v/>
      </c>
      <c r="J733" s="82" t="str">
        <f>IF(Input!K733="","",Input!K733)</f>
        <v/>
      </c>
      <c r="K733" s="82" t="str">
        <f>IF(Input!L733="","",Input!L733)</f>
        <v/>
      </c>
      <c r="L733" s="70" t="str">
        <f>IF(B733="","",IF(B733="Box",4,IF(AND(Project!$B$12&gt;0,ISNUMBER(Project!$B$12)),Project!$B$12,12)))</f>
        <v/>
      </c>
      <c r="M733" s="66" t="str">
        <f t="shared" si="77"/>
        <v/>
      </c>
      <c r="N733" s="66" t="str">
        <f t="shared" si="78"/>
        <v/>
      </c>
      <c r="O733" s="67" t="str" cm="1">
        <f t="array" ref="O733">IF(A733="","",ROUND(IF(B733="Circular",Circular(M733),IF(B733="Box",Box(M733,N733),Elliptical(M733,N733))),3))</f>
        <v/>
      </c>
      <c r="P733" s="66" t="str">
        <f t="shared" si="79"/>
        <v/>
      </c>
      <c r="Q733" s="66" t="str" cm="1">
        <f t="array" ref="Q733">IF(M733="","",ROUND(W(M733),2))</f>
        <v/>
      </c>
      <c r="R733" s="66" t="str" cm="1">
        <f t="array" ref="R733">IF(M733="","",ROUND(Wb(Q733,M733),2))</f>
        <v/>
      </c>
      <c r="S733" s="66" t="str" cm="1">
        <f t="array" ref="S733">IF(R733="","",ROUND(K(R733,N733,L733),2))</f>
        <v/>
      </c>
      <c r="T733" s="66" t="str" cm="1">
        <f t="array" ref="T733">IF(S733="","",ROUND(K_3(S733,P733,L733),2))</f>
        <v/>
      </c>
      <c r="U733" s="66" t="str" cm="1">
        <f t="array" ref="U733">IF(S733="","",ROUND(Wt(I733,S733,L733),2))</f>
        <v/>
      </c>
      <c r="V733" s="92" t="str" cm="1">
        <f t="array" ref="V733">IF(A733="","",MAX(ROUND(L_B2(K733,N733),2),0))</f>
        <v/>
      </c>
      <c r="W733" s="92" t="str" cm="1">
        <f t="array" ref="W733">IF(A733="","",MAX(ROUND(L_Tc(K733,I733,N733),2),0))</f>
        <v/>
      </c>
      <c r="X733" s="92" t="str" cm="1">
        <f t="array" ref="X733">IF(N733="","",ROUND(L_Vc(K733,P733,N733),2))</f>
        <v/>
      </c>
      <c r="Y733" s="92" t="str">
        <f t="shared" si="80"/>
        <v/>
      </c>
      <c r="Z733" s="92" t="str">
        <f t="shared" si="81"/>
        <v/>
      </c>
      <c r="AA733" s="92" t="str">
        <f t="shared" si="82"/>
        <v/>
      </c>
      <c r="AB733" s="76" t="str" cm="1">
        <f t="array" ref="AB733">IF(A733="","",AREA_F(IF(RIGHT(G733,4)="ment",P733,I733),R733))</f>
        <v/>
      </c>
      <c r="AC733" s="76" t="str" cm="1">
        <f t="array" ref="AC733">IF(A733="","",ROUND(AREA_BC(R733,S733,N733,O733),2))</f>
        <v/>
      </c>
      <c r="AD733" s="76" t="str">
        <f t="shared" si="83"/>
        <v/>
      </c>
      <c r="AE733" s="76" t="str" cm="1">
        <f t="array" ref="AE733">IF(A733="","",ROUND(AREA_CT(S733,U733,I733),2))</f>
        <v/>
      </c>
      <c r="AF733" s="76" t="str" cm="1">
        <f t="array" ref="AF733">IF(A733="","",ROUND(AREA_VT(T733,U733,I733,P733),2))</f>
        <v/>
      </c>
      <c r="AG733" s="96" t="str" cm="1">
        <f t="array" ref="AG733">IF(A733="","",IF(INDEX(Table_Methods!A:F,MATCH(G733,Table_Methods!B:B,0),1)&lt;&gt;"BKFL1","",MAX(0,ROUND(BKFL1_CEB(AC733,AE733,AH733,F733,F733,J733),1))))</f>
        <v/>
      </c>
      <c r="AH733" s="96" t="str" cm="1">
        <f t="array" ref="AH733">IF(A733="","",IF(INDEX(Table_Methods!A:F,MATCH(G733,Table_Methods!B:B,0),1)&lt;&gt;"BKFL1","",MAX(0,ROUND(BKFL1_STR_NRK(AC733,AE733,K733,V733,W733),1))))</f>
        <v/>
      </c>
      <c r="AI733" s="96" t="str" cm="1">
        <f t="array" ref="AI733">IF(A733="","",IF(INDEX(Table_Methods!A:F,MATCH(G733,Table_Methods!B:B,0),1)&lt;&gt;"BKFL1","",MAX(0,ROUND(BKFL1_STR_RCK(AB733,F733),1))))</f>
        <v/>
      </c>
      <c r="AJ733" s="96" t="str" cm="1">
        <f t="array" ref="AJ733">IF(A733="","",IF(INDEX(Table_Methods!A:F,MATCH(G733,Table_Methods!B:B,0),1)&lt;&gt;"BKFL2","",MAX(0,ROUND(BKFL2_CEB(AC733,AD733,AK733,F733,F733,J733),1))))</f>
        <v/>
      </c>
      <c r="AK733" s="96" t="str" cm="1">
        <f t="array" ref="AK733">IF(A733="","",IF(INDEX(Table_Methods!A:F,MATCH(G733,Table_Methods!B:B,0),1)&lt;&gt;"BKFL2","",MAX(0,ROUND(BKFL2_STR_NRK(AC733,AD733,K733,V733,X733),1))))</f>
        <v/>
      </c>
      <c r="AL733" s="96" t="str" cm="1">
        <f t="array" ref="AL733">IF(A733="","",IF(INDEX(Table_Methods!A:F,MATCH(G733,Table_Methods!B:B,0),1)&lt;&gt;"BKFL2","",MAX(0,ROUND(BKFL2_STR_RCK(AB733,F733),1))))</f>
        <v/>
      </c>
      <c r="AM733" s="96" t="str" cm="1">
        <f t="array" ref="AM733">IF(A733="","",IF(INDEX(Table_Methods!A:F,MATCH(G733,Table_Methods!B:B,0),1)&lt;&gt;"BKFL3","",MAX(0,ROUND(BKFL3_STR(AC733+AE733,K733),1))))</f>
        <v/>
      </c>
      <c r="AN733" s="96" t="str" cm="1">
        <f t="array" ref="AN733">IF(A733="","",IF(INDEX(Table_Methods!A:F,MATCH(G733,Table_Methods!B:B,0),1)&lt;&gt;"BKFL6","",MAX(0,ROUND(BKFL6_CEB(AC733,AE733,AO733,F733,F733,J733),1))))</f>
        <v/>
      </c>
      <c r="AO733" s="97" t="str" cm="1">
        <f t="array" ref="AO733">IF(A733="","",IF(INDEX(Table_Methods!A:F,MATCH(G733,Table_Methods!B:B,0),1)&lt;&gt;"BKFL6","",MAX(0,ROUND(BKFL6_STR_NRK(AC733,K733,V733),1))))</f>
        <v/>
      </c>
      <c r="AP733" s="96" t="str" cm="1">
        <f t="array" ref="AP733">IF(A733="","",IF(INDEX(Table_Methods!A:F,MATCH(G733,Table_Methods!B:B,0),1)&lt;&gt;"BKFL6","",MAX(0,ROUND(BKFL6_STR_RCK(AB733,F733),1))))</f>
        <v/>
      </c>
      <c r="AQ733" s="97" t="str" cm="1">
        <f t="array" ref="AQ733">IF(A733="","",IF(INDEX(Table_Methods!A:F,MATCH(G733,Table_Methods!B:B,0),1)&lt;&gt;"BKFL7","",MAX(0,ROUND(BKFL7_CEB(AC733,AD733,AR733,F733,F733,J733),1))))</f>
        <v/>
      </c>
      <c r="AR733" s="96" t="str" cm="1">
        <f t="array" ref="AR733">IF(A733="","",IF(INDEX(Table_Methods!A:F,MATCH(G733,Table_Methods!B:B,0),1)&lt;&gt;"BKFL7","",MAX(0,ROUND(BKFL7_STR_NRK(AC733,K733,V733),1))))</f>
        <v/>
      </c>
      <c r="AS733" s="96" t="str" cm="1">
        <f t="array" ref="AS733">IF(A733="","",IF(INDEX(Table_Methods!A:F,MATCH(G733,Table_Methods!B:B,0),1)&lt;&gt;"BKFL7","",MAX(0,ROUND(BKFL7_STR_RCK(AB733,F733),1))))</f>
        <v/>
      </c>
      <c r="AT733" s="97" t="str" cm="1">
        <f t="array" ref="AT733">IF(A733="","",IF(INDEX(Table_Methods!A:F,MATCH(G733,Table_Methods!B:B,0),1)&lt;&gt;"BKFL8","",MAX(0,ROUND(BKFL8_CEB(AF733,Z733,AA733),1))))</f>
        <v/>
      </c>
      <c r="AU733" s="96" t="str" cm="1">
        <f t="array" ref="AU733">IF(A733="","",IF(INDEX(Table_Methods!A:F,MATCH(G733,Table_Methods!B:B,0),1)&lt;&gt;"BKFL8","",MAX(0,ROUND(BKFL8_STR_NRK(AC733,AD733,X733,Y733,Z733),1))))</f>
        <v/>
      </c>
      <c r="AV733" s="96" t="str" cm="1">
        <f t="array" ref="AV733">IF(A733="","",IF(INDEX(Table_Methods!A:F,MATCH(G733,Table_Methods!B:B,0),1)&lt;&gt;"BKFL8","",MAX(0,ROUND(BKFL8_STR_RCK(AB733,X733),1))))</f>
        <v/>
      </c>
      <c r="AW733" s="96" t="str" cm="1">
        <f t="array" ref="AW733">IF(A733="","",IF(INDEX(Table_Methods!A:F,MATCH(G733,Table_Methods!B:B,0),1)&lt;&gt;"BKFL9","",MAX(0,ROUND(BKFL9_STR_NRK(AC733,AD733,X733,Y733,Z733),1))))</f>
        <v/>
      </c>
      <c r="AX733" s="96" t="str" cm="1">
        <f t="array" ref="AX733">IF(A733="","",IF(INDEX(Table_Methods!A:F,MATCH(G733,Table_Methods!B:B,0),1)&lt;&gt;"BKFL9","",MAX(0,ROUND(BKFL9_STR_RCK(AB733,X733),1))))</f>
        <v/>
      </c>
    </row>
    <row r="734" spans="1:50" x14ac:dyDescent="0.25">
      <c r="A734" s="82" t="str">
        <f>IF(Input!A734="","",Input!A734)</f>
        <v/>
      </c>
      <c r="B734" s="82" t="str">
        <f>IF(Input!B734="","",Input!B734)</f>
        <v/>
      </c>
      <c r="C734" s="82" t="str">
        <f>IF(Input!D734="","",Input!D734)</f>
        <v/>
      </c>
      <c r="D734" s="82" t="str">
        <f>IF(Input!E734="","",Input!E734)</f>
        <v/>
      </c>
      <c r="E734" s="82" t="str">
        <f>IF(Input!F734="","",Input!F734)</f>
        <v/>
      </c>
      <c r="F734" s="82" t="str">
        <f>IF(Input!G734="","",Input!G734)</f>
        <v/>
      </c>
      <c r="G734" s="83" t="str">
        <f>IF(Input!H734="","",Input!H734)</f>
        <v/>
      </c>
      <c r="H734" s="82" t="str">
        <f>IF(Input!I734="","",Input!I734)</f>
        <v/>
      </c>
      <c r="I734" s="82" t="str">
        <f>IF(Input!J734="","",Input!J734)</f>
        <v/>
      </c>
      <c r="J734" s="82" t="str">
        <f>IF(Input!K734="","",Input!K734)</f>
        <v/>
      </c>
      <c r="K734" s="82" t="str">
        <f>IF(Input!L734="","",Input!L734)</f>
        <v/>
      </c>
      <c r="L734" s="70" t="str">
        <f>IF(B734="","",IF(B734="Box",4,IF(AND(Project!$B$12&gt;0,ISNUMBER(Project!$B$12)),Project!$B$12,12)))</f>
        <v/>
      </c>
      <c r="M734" s="66" t="str">
        <f t="shared" si="77"/>
        <v/>
      </c>
      <c r="N734" s="66" t="str">
        <f t="shared" si="78"/>
        <v/>
      </c>
      <c r="O734" s="67" t="str" cm="1">
        <f t="array" ref="O734">IF(A734="","",ROUND(IF(B734="Circular",Circular(M734),IF(B734="Box",Box(M734,N734),Elliptical(M734,N734))),3))</f>
        <v/>
      </c>
      <c r="P734" s="66" t="str">
        <f t="shared" si="79"/>
        <v/>
      </c>
      <c r="Q734" s="66" t="str" cm="1">
        <f t="array" ref="Q734">IF(M734="","",ROUND(W(M734),2))</f>
        <v/>
      </c>
      <c r="R734" s="66" t="str" cm="1">
        <f t="array" ref="R734">IF(M734="","",ROUND(Wb(Q734,M734),2))</f>
        <v/>
      </c>
      <c r="S734" s="66" t="str" cm="1">
        <f t="array" ref="S734">IF(R734="","",ROUND(K(R734,N734,L734),2))</f>
        <v/>
      </c>
      <c r="T734" s="66" t="str" cm="1">
        <f t="array" ref="T734">IF(S734="","",ROUND(K_3(S734,P734,L734),2))</f>
        <v/>
      </c>
      <c r="U734" s="66" t="str" cm="1">
        <f t="array" ref="U734">IF(S734="","",ROUND(Wt(I734,S734,L734),2))</f>
        <v/>
      </c>
      <c r="V734" s="92" t="str" cm="1">
        <f t="array" ref="V734">IF(A734="","",MAX(ROUND(L_B2(K734,N734),2),0))</f>
        <v/>
      </c>
      <c r="W734" s="92" t="str" cm="1">
        <f t="array" ref="W734">IF(A734="","",MAX(ROUND(L_Tc(K734,I734,N734),2),0))</f>
        <v/>
      </c>
      <c r="X734" s="92" t="str" cm="1">
        <f t="array" ref="X734">IF(N734="","",ROUND(L_Vc(K734,P734,N734),2))</f>
        <v/>
      </c>
      <c r="Y734" s="92" t="str">
        <f t="shared" si="80"/>
        <v/>
      </c>
      <c r="Z734" s="92" t="str">
        <f t="shared" si="81"/>
        <v/>
      </c>
      <c r="AA734" s="92" t="str">
        <f t="shared" si="82"/>
        <v/>
      </c>
      <c r="AB734" s="76" t="str" cm="1">
        <f t="array" ref="AB734">IF(A734="","",AREA_F(IF(RIGHT(G734,4)="ment",P734,I734),R734))</f>
        <v/>
      </c>
      <c r="AC734" s="76" t="str" cm="1">
        <f t="array" ref="AC734">IF(A734="","",ROUND(AREA_BC(R734,S734,N734,O734),2))</f>
        <v/>
      </c>
      <c r="AD734" s="76" t="str">
        <f t="shared" si="83"/>
        <v/>
      </c>
      <c r="AE734" s="76" t="str" cm="1">
        <f t="array" ref="AE734">IF(A734="","",ROUND(AREA_CT(S734,U734,I734),2))</f>
        <v/>
      </c>
      <c r="AF734" s="76" t="str" cm="1">
        <f t="array" ref="AF734">IF(A734="","",ROUND(AREA_VT(T734,U734,I734,P734),2))</f>
        <v/>
      </c>
      <c r="AG734" s="96" t="str" cm="1">
        <f t="array" ref="AG734">IF(A734="","",IF(INDEX(Table_Methods!A:F,MATCH(G734,Table_Methods!B:B,0),1)&lt;&gt;"BKFL1","",MAX(0,ROUND(BKFL1_CEB(AC734,AE734,AH734,F734,F734,J734),1))))</f>
        <v/>
      </c>
      <c r="AH734" s="96" t="str" cm="1">
        <f t="array" ref="AH734">IF(A734="","",IF(INDEX(Table_Methods!A:F,MATCH(G734,Table_Methods!B:B,0),1)&lt;&gt;"BKFL1","",MAX(0,ROUND(BKFL1_STR_NRK(AC734,AE734,K734,V734,W734),1))))</f>
        <v/>
      </c>
      <c r="AI734" s="96" t="str" cm="1">
        <f t="array" ref="AI734">IF(A734="","",IF(INDEX(Table_Methods!A:F,MATCH(G734,Table_Methods!B:B,0),1)&lt;&gt;"BKFL1","",MAX(0,ROUND(BKFL1_STR_RCK(AB734,F734),1))))</f>
        <v/>
      </c>
      <c r="AJ734" s="96" t="str" cm="1">
        <f t="array" ref="AJ734">IF(A734="","",IF(INDEX(Table_Methods!A:F,MATCH(G734,Table_Methods!B:B,0),1)&lt;&gt;"BKFL2","",MAX(0,ROUND(BKFL2_CEB(AC734,AD734,AK734,F734,F734,J734),1))))</f>
        <v/>
      </c>
      <c r="AK734" s="96" t="str" cm="1">
        <f t="array" ref="AK734">IF(A734="","",IF(INDEX(Table_Methods!A:F,MATCH(G734,Table_Methods!B:B,0),1)&lt;&gt;"BKFL2","",MAX(0,ROUND(BKFL2_STR_NRK(AC734,AD734,K734,V734,X734),1))))</f>
        <v/>
      </c>
      <c r="AL734" s="96" t="str" cm="1">
        <f t="array" ref="AL734">IF(A734="","",IF(INDEX(Table_Methods!A:F,MATCH(G734,Table_Methods!B:B,0),1)&lt;&gt;"BKFL2","",MAX(0,ROUND(BKFL2_STR_RCK(AB734,F734),1))))</f>
        <v/>
      </c>
      <c r="AM734" s="96" t="str" cm="1">
        <f t="array" ref="AM734">IF(A734="","",IF(INDEX(Table_Methods!A:F,MATCH(G734,Table_Methods!B:B,0),1)&lt;&gt;"BKFL3","",MAX(0,ROUND(BKFL3_STR(AC734+AE734,K734),1))))</f>
        <v/>
      </c>
      <c r="AN734" s="96" t="str" cm="1">
        <f t="array" ref="AN734">IF(A734="","",IF(INDEX(Table_Methods!A:F,MATCH(G734,Table_Methods!B:B,0),1)&lt;&gt;"BKFL6","",MAX(0,ROUND(BKFL6_CEB(AC734,AE734,AO734,F734,F734,J734),1))))</f>
        <v/>
      </c>
      <c r="AO734" s="97" t="str" cm="1">
        <f t="array" ref="AO734">IF(A734="","",IF(INDEX(Table_Methods!A:F,MATCH(G734,Table_Methods!B:B,0),1)&lt;&gt;"BKFL6","",MAX(0,ROUND(BKFL6_STR_NRK(AC734,K734,V734),1))))</f>
        <v/>
      </c>
      <c r="AP734" s="96" t="str" cm="1">
        <f t="array" ref="AP734">IF(A734="","",IF(INDEX(Table_Methods!A:F,MATCH(G734,Table_Methods!B:B,0),1)&lt;&gt;"BKFL6","",MAX(0,ROUND(BKFL6_STR_RCK(AB734,F734),1))))</f>
        <v/>
      </c>
      <c r="AQ734" s="97" t="str" cm="1">
        <f t="array" ref="AQ734">IF(A734="","",IF(INDEX(Table_Methods!A:F,MATCH(G734,Table_Methods!B:B,0),1)&lt;&gt;"BKFL7","",MAX(0,ROUND(BKFL7_CEB(AC734,AD734,AR734,F734,F734,J734),1))))</f>
        <v/>
      </c>
      <c r="AR734" s="96" t="str" cm="1">
        <f t="array" ref="AR734">IF(A734="","",IF(INDEX(Table_Methods!A:F,MATCH(G734,Table_Methods!B:B,0),1)&lt;&gt;"BKFL7","",MAX(0,ROUND(BKFL7_STR_NRK(AC734,K734,V734),1))))</f>
        <v/>
      </c>
      <c r="AS734" s="96" t="str" cm="1">
        <f t="array" ref="AS734">IF(A734="","",IF(INDEX(Table_Methods!A:F,MATCH(G734,Table_Methods!B:B,0),1)&lt;&gt;"BKFL7","",MAX(0,ROUND(BKFL7_STR_RCK(AB734,F734),1))))</f>
        <v/>
      </c>
      <c r="AT734" s="97" t="str" cm="1">
        <f t="array" ref="AT734">IF(A734="","",IF(INDEX(Table_Methods!A:F,MATCH(G734,Table_Methods!B:B,0),1)&lt;&gt;"BKFL8","",MAX(0,ROUND(BKFL8_CEB(AF734,Z734,AA734),1))))</f>
        <v/>
      </c>
      <c r="AU734" s="96" t="str" cm="1">
        <f t="array" ref="AU734">IF(A734="","",IF(INDEX(Table_Methods!A:F,MATCH(G734,Table_Methods!B:B,0),1)&lt;&gt;"BKFL8","",MAX(0,ROUND(BKFL8_STR_NRK(AC734,AD734,X734,Y734,Z734),1))))</f>
        <v/>
      </c>
      <c r="AV734" s="96" t="str" cm="1">
        <f t="array" ref="AV734">IF(A734="","",IF(INDEX(Table_Methods!A:F,MATCH(G734,Table_Methods!B:B,0),1)&lt;&gt;"BKFL8","",MAX(0,ROUND(BKFL8_STR_RCK(AB734,X734),1))))</f>
        <v/>
      </c>
      <c r="AW734" s="96" t="str" cm="1">
        <f t="array" ref="AW734">IF(A734="","",IF(INDEX(Table_Methods!A:F,MATCH(G734,Table_Methods!B:B,0),1)&lt;&gt;"BKFL9","",MAX(0,ROUND(BKFL9_STR_NRK(AC734,AD734,X734,Y734,Z734),1))))</f>
        <v/>
      </c>
      <c r="AX734" s="96" t="str" cm="1">
        <f t="array" ref="AX734">IF(A734="","",IF(INDEX(Table_Methods!A:F,MATCH(G734,Table_Methods!B:B,0),1)&lt;&gt;"BKFL9","",MAX(0,ROUND(BKFL9_STR_RCK(AB734,X734),1))))</f>
        <v/>
      </c>
    </row>
    <row r="735" spans="1:50" x14ac:dyDescent="0.25">
      <c r="A735" s="82" t="str">
        <f>IF(Input!A735="","",Input!A735)</f>
        <v/>
      </c>
      <c r="B735" s="82" t="str">
        <f>IF(Input!B735="","",Input!B735)</f>
        <v/>
      </c>
      <c r="C735" s="82" t="str">
        <f>IF(Input!D735="","",Input!D735)</f>
        <v/>
      </c>
      <c r="D735" s="82" t="str">
        <f>IF(Input!E735="","",Input!E735)</f>
        <v/>
      </c>
      <c r="E735" s="82" t="str">
        <f>IF(Input!F735="","",Input!F735)</f>
        <v/>
      </c>
      <c r="F735" s="82" t="str">
        <f>IF(Input!G735="","",Input!G735)</f>
        <v/>
      </c>
      <c r="G735" s="83" t="str">
        <f>IF(Input!H735="","",Input!H735)</f>
        <v/>
      </c>
      <c r="H735" s="82" t="str">
        <f>IF(Input!I735="","",Input!I735)</f>
        <v/>
      </c>
      <c r="I735" s="82" t="str">
        <f>IF(Input!J735="","",Input!J735)</f>
        <v/>
      </c>
      <c r="J735" s="82" t="str">
        <f>IF(Input!K735="","",Input!K735)</f>
        <v/>
      </c>
      <c r="K735" s="82" t="str">
        <f>IF(Input!L735="","",Input!L735)</f>
        <v/>
      </c>
      <c r="L735" s="70" t="str">
        <f>IF(B735="","",IF(B735="Box",4,IF(AND(Project!$B$12&gt;0,ISNUMBER(Project!$B$12)),Project!$B$12,12)))</f>
        <v/>
      </c>
      <c r="M735" s="66" t="str">
        <f t="shared" si="77"/>
        <v/>
      </c>
      <c r="N735" s="66" t="str">
        <f t="shared" si="78"/>
        <v/>
      </c>
      <c r="O735" s="67" t="str" cm="1">
        <f t="array" ref="O735">IF(A735="","",ROUND(IF(B735="Circular",Circular(M735),IF(B735="Box",Box(M735,N735),Elliptical(M735,N735))),3))</f>
        <v/>
      </c>
      <c r="P735" s="66" t="str">
        <f t="shared" si="79"/>
        <v/>
      </c>
      <c r="Q735" s="66" t="str" cm="1">
        <f t="array" ref="Q735">IF(M735="","",ROUND(W(M735),2))</f>
        <v/>
      </c>
      <c r="R735" s="66" t="str" cm="1">
        <f t="array" ref="R735">IF(M735="","",ROUND(Wb(Q735,M735),2))</f>
        <v/>
      </c>
      <c r="S735" s="66" t="str" cm="1">
        <f t="array" ref="S735">IF(R735="","",ROUND(K(R735,N735,L735),2))</f>
        <v/>
      </c>
      <c r="T735" s="66" t="str" cm="1">
        <f t="array" ref="T735">IF(S735="","",ROUND(K_3(S735,P735,L735),2))</f>
        <v/>
      </c>
      <c r="U735" s="66" t="str" cm="1">
        <f t="array" ref="U735">IF(S735="","",ROUND(Wt(I735,S735,L735),2))</f>
        <v/>
      </c>
      <c r="V735" s="92" t="str" cm="1">
        <f t="array" ref="V735">IF(A735="","",MAX(ROUND(L_B2(K735,N735),2),0))</f>
        <v/>
      </c>
      <c r="W735" s="92" t="str" cm="1">
        <f t="array" ref="W735">IF(A735="","",MAX(ROUND(L_Tc(K735,I735,N735),2),0))</f>
        <v/>
      </c>
      <c r="X735" s="92" t="str" cm="1">
        <f t="array" ref="X735">IF(N735="","",ROUND(L_Vc(K735,P735,N735),2))</f>
        <v/>
      </c>
      <c r="Y735" s="92" t="str">
        <f t="shared" si="80"/>
        <v/>
      </c>
      <c r="Z735" s="92" t="str">
        <f t="shared" si="81"/>
        <v/>
      </c>
      <c r="AA735" s="92" t="str">
        <f t="shared" si="82"/>
        <v/>
      </c>
      <c r="AB735" s="76" t="str" cm="1">
        <f t="array" ref="AB735">IF(A735="","",AREA_F(IF(RIGHT(G735,4)="ment",P735,I735),R735))</f>
        <v/>
      </c>
      <c r="AC735" s="76" t="str" cm="1">
        <f t="array" ref="AC735">IF(A735="","",ROUND(AREA_BC(R735,S735,N735,O735),2))</f>
        <v/>
      </c>
      <c r="AD735" s="76" t="str">
        <f t="shared" si="83"/>
        <v/>
      </c>
      <c r="AE735" s="76" t="str" cm="1">
        <f t="array" ref="AE735">IF(A735="","",ROUND(AREA_CT(S735,U735,I735),2))</f>
        <v/>
      </c>
      <c r="AF735" s="76" t="str" cm="1">
        <f t="array" ref="AF735">IF(A735="","",ROUND(AREA_VT(T735,U735,I735,P735),2))</f>
        <v/>
      </c>
      <c r="AG735" s="96" t="str" cm="1">
        <f t="array" ref="AG735">IF(A735="","",IF(INDEX(Table_Methods!A:F,MATCH(G735,Table_Methods!B:B,0),1)&lt;&gt;"BKFL1","",MAX(0,ROUND(BKFL1_CEB(AC735,AE735,AH735,F735,F735,J735),1))))</f>
        <v/>
      </c>
      <c r="AH735" s="96" t="str" cm="1">
        <f t="array" ref="AH735">IF(A735="","",IF(INDEX(Table_Methods!A:F,MATCH(G735,Table_Methods!B:B,0),1)&lt;&gt;"BKFL1","",MAX(0,ROUND(BKFL1_STR_NRK(AC735,AE735,K735,V735,W735),1))))</f>
        <v/>
      </c>
      <c r="AI735" s="96" t="str" cm="1">
        <f t="array" ref="AI735">IF(A735="","",IF(INDEX(Table_Methods!A:F,MATCH(G735,Table_Methods!B:B,0),1)&lt;&gt;"BKFL1","",MAX(0,ROUND(BKFL1_STR_RCK(AB735,F735),1))))</f>
        <v/>
      </c>
      <c r="AJ735" s="96" t="str" cm="1">
        <f t="array" ref="AJ735">IF(A735="","",IF(INDEX(Table_Methods!A:F,MATCH(G735,Table_Methods!B:B,0),1)&lt;&gt;"BKFL2","",MAX(0,ROUND(BKFL2_CEB(AC735,AD735,AK735,F735,F735,J735),1))))</f>
        <v/>
      </c>
      <c r="AK735" s="96" t="str" cm="1">
        <f t="array" ref="AK735">IF(A735="","",IF(INDEX(Table_Methods!A:F,MATCH(G735,Table_Methods!B:B,0),1)&lt;&gt;"BKFL2","",MAX(0,ROUND(BKFL2_STR_NRK(AC735,AD735,K735,V735,X735),1))))</f>
        <v/>
      </c>
      <c r="AL735" s="96" t="str" cm="1">
        <f t="array" ref="AL735">IF(A735="","",IF(INDEX(Table_Methods!A:F,MATCH(G735,Table_Methods!B:B,0),1)&lt;&gt;"BKFL2","",MAX(0,ROUND(BKFL2_STR_RCK(AB735,F735),1))))</f>
        <v/>
      </c>
      <c r="AM735" s="96" t="str" cm="1">
        <f t="array" ref="AM735">IF(A735="","",IF(INDEX(Table_Methods!A:F,MATCH(G735,Table_Methods!B:B,0),1)&lt;&gt;"BKFL3","",MAX(0,ROUND(BKFL3_STR(AC735+AE735,K735),1))))</f>
        <v/>
      </c>
      <c r="AN735" s="96" t="str" cm="1">
        <f t="array" ref="AN735">IF(A735="","",IF(INDEX(Table_Methods!A:F,MATCH(G735,Table_Methods!B:B,0),1)&lt;&gt;"BKFL6","",MAX(0,ROUND(BKFL6_CEB(AC735,AE735,AO735,F735,F735,J735),1))))</f>
        <v/>
      </c>
      <c r="AO735" s="97" t="str" cm="1">
        <f t="array" ref="AO735">IF(A735="","",IF(INDEX(Table_Methods!A:F,MATCH(G735,Table_Methods!B:B,0),1)&lt;&gt;"BKFL6","",MAX(0,ROUND(BKFL6_STR_NRK(AC735,K735,V735),1))))</f>
        <v/>
      </c>
      <c r="AP735" s="96" t="str" cm="1">
        <f t="array" ref="AP735">IF(A735="","",IF(INDEX(Table_Methods!A:F,MATCH(G735,Table_Methods!B:B,0),1)&lt;&gt;"BKFL6","",MAX(0,ROUND(BKFL6_STR_RCK(AB735,F735),1))))</f>
        <v/>
      </c>
      <c r="AQ735" s="97" t="str" cm="1">
        <f t="array" ref="AQ735">IF(A735="","",IF(INDEX(Table_Methods!A:F,MATCH(G735,Table_Methods!B:B,0),1)&lt;&gt;"BKFL7","",MAX(0,ROUND(BKFL7_CEB(AC735,AD735,AR735,F735,F735,J735),1))))</f>
        <v/>
      </c>
      <c r="AR735" s="96" t="str" cm="1">
        <f t="array" ref="AR735">IF(A735="","",IF(INDEX(Table_Methods!A:F,MATCH(G735,Table_Methods!B:B,0),1)&lt;&gt;"BKFL7","",MAX(0,ROUND(BKFL7_STR_NRK(AC735,K735,V735),1))))</f>
        <v/>
      </c>
      <c r="AS735" s="96" t="str" cm="1">
        <f t="array" ref="AS735">IF(A735="","",IF(INDEX(Table_Methods!A:F,MATCH(G735,Table_Methods!B:B,0),1)&lt;&gt;"BKFL7","",MAX(0,ROUND(BKFL7_STR_RCK(AB735,F735),1))))</f>
        <v/>
      </c>
      <c r="AT735" s="97" t="str" cm="1">
        <f t="array" ref="AT735">IF(A735="","",IF(INDEX(Table_Methods!A:F,MATCH(G735,Table_Methods!B:B,0),1)&lt;&gt;"BKFL8","",MAX(0,ROUND(BKFL8_CEB(AF735,Z735,AA735),1))))</f>
        <v/>
      </c>
      <c r="AU735" s="96" t="str" cm="1">
        <f t="array" ref="AU735">IF(A735="","",IF(INDEX(Table_Methods!A:F,MATCH(G735,Table_Methods!B:B,0),1)&lt;&gt;"BKFL8","",MAX(0,ROUND(BKFL8_STR_NRK(AC735,AD735,X735,Y735,Z735),1))))</f>
        <v/>
      </c>
      <c r="AV735" s="96" t="str" cm="1">
        <f t="array" ref="AV735">IF(A735="","",IF(INDEX(Table_Methods!A:F,MATCH(G735,Table_Methods!B:B,0),1)&lt;&gt;"BKFL8","",MAX(0,ROUND(BKFL8_STR_RCK(AB735,X735),1))))</f>
        <v/>
      </c>
      <c r="AW735" s="96" t="str" cm="1">
        <f t="array" ref="AW735">IF(A735="","",IF(INDEX(Table_Methods!A:F,MATCH(G735,Table_Methods!B:B,0),1)&lt;&gt;"BKFL9","",MAX(0,ROUND(BKFL9_STR_NRK(AC735,AD735,X735,Y735,Z735),1))))</f>
        <v/>
      </c>
      <c r="AX735" s="96" t="str" cm="1">
        <f t="array" ref="AX735">IF(A735="","",IF(INDEX(Table_Methods!A:F,MATCH(G735,Table_Methods!B:B,0),1)&lt;&gt;"BKFL9","",MAX(0,ROUND(BKFL9_STR_RCK(AB735,X735),1))))</f>
        <v/>
      </c>
    </row>
    <row r="736" spans="1:50" x14ac:dyDescent="0.25">
      <c r="A736" s="82" t="str">
        <f>IF(Input!A736="","",Input!A736)</f>
        <v/>
      </c>
      <c r="B736" s="82" t="str">
        <f>IF(Input!B736="","",Input!B736)</f>
        <v/>
      </c>
      <c r="C736" s="82" t="str">
        <f>IF(Input!D736="","",Input!D736)</f>
        <v/>
      </c>
      <c r="D736" s="82" t="str">
        <f>IF(Input!E736="","",Input!E736)</f>
        <v/>
      </c>
      <c r="E736" s="82" t="str">
        <f>IF(Input!F736="","",Input!F736)</f>
        <v/>
      </c>
      <c r="F736" s="82" t="str">
        <f>IF(Input!G736="","",Input!G736)</f>
        <v/>
      </c>
      <c r="G736" s="83" t="str">
        <f>IF(Input!H736="","",Input!H736)</f>
        <v/>
      </c>
      <c r="H736" s="82" t="str">
        <f>IF(Input!I736="","",Input!I736)</f>
        <v/>
      </c>
      <c r="I736" s="82" t="str">
        <f>IF(Input!J736="","",Input!J736)</f>
        <v/>
      </c>
      <c r="J736" s="82" t="str">
        <f>IF(Input!K736="","",Input!K736)</f>
        <v/>
      </c>
      <c r="K736" s="82" t="str">
        <f>IF(Input!L736="","",Input!L736)</f>
        <v/>
      </c>
      <c r="L736" s="70" t="str">
        <f>IF(B736="","",IF(B736="Box",4,IF(AND(Project!$B$12&gt;0,ISNUMBER(Project!$B$12)),Project!$B$12,12)))</f>
        <v/>
      </c>
      <c r="M736" s="66" t="str">
        <f t="shared" si="77"/>
        <v/>
      </c>
      <c r="N736" s="66" t="str">
        <f t="shared" si="78"/>
        <v/>
      </c>
      <c r="O736" s="67" t="str" cm="1">
        <f t="array" ref="O736">IF(A736="","",ROUND(IF(B736="Circular",Circular(M736),IF(B736="Box",Box(M736,N736),Elliptical(M736,N736))),3))</f>
        <v/>
      </c>
      <c r="P736" s="66" t="str">
        <f t="shared" si="79"/>
        <v/>
      </c>
      <c r="Q736" s="66" t="str" cm="1">
        <f t="array" ref="Q736">IF(M736="","",ROUND(W(M736),2))</f>
        <v/>
      </c>
      <c r="R736" s="66" t="str" cm="1">
        <f t="array" ref="R736">IF(M736="","",ROUND(Wb(Q736,M736),2))</f>
        <v/>
      </c>
      <c r="S736" s="66" t="str" cm="1">
        <f t="array" ref="S736">IF(R736="","",ROUND(K(R736,N736,L736),2))</f>
        <v/>
      </c>
      <c r="T736" s="66" t="str" cm="1">
        <f t="array" ref="T736">IF(S736="","",ROUND(K_3(S736,P736,L736),2))</f>
        <v/>
      </c>
      <c r="U736" s="66" t="str" cm="1">
        <f t="array" ref="U736">IF(S736="","",ROUND(Wt(I736,S736,L736),2))</f>
        <v/>
      </c>
      <c r="V736" s="92" t="str" cm="1">
        <f t="array" ref="V736">IF(A736="","",MAX(ROUND(L_B2(K736,N736),2),0))</f>
        <v/>
      </c>
      <c r="W736" s="92" t="str" cm="1">
        <f t="array" ref="W736">IF(A736="","",MAX(ROUND(L_Tc(K736,I736,N736),2),0))</f>
        <v/>
      </c>
      <c r="X736" s="92" t="str" cm="1">
        <f t="array" ref="X736">IF(N736="","",ROUND(L_Vc(K736,P736,N736),2))</f>
        <v/>
      </c>
      <c r="Y736" s="92" t="str">
        <f t="shared" si="80"/>
        <v/>
      </c>
      <c r="Z736" s="92" t="str">
        <f t="shared" si="81"/>
        <v/>
      </c>
      <c r="AA736" s="92" t="str">
        <f t="shared" si="82"/>
        <v/>
      </c>
      <c r="AB736" s="76" t="str" cm="1">
        <f t="array" ref="AB736">IF(A736="","",AREA_F(IF(RIGHT(G736,4)="ment",P736,I736),R736))</f>
        <v/>
      </c>
      <c r="AC736" s="76" t="str" cm="1">
        <f t="array" ref="AC736">IF(A736="","",ROUND(AREA_BC(R736,S736,N736,O736),2))</f>
        <v/>
      </c>
      <c r="AD736" s="76" t="str">
        <f t="shared" si="83"/>
        <v/>
      </c>
      <c r="AE736" s="76" t="str" cm="1">
        <f t="array" ref="AE736">IF(A736="","",ROUND(AREA_CT(S736,U736,I736),2))</f>
        <v/>
      </c>
      <c r="AF736" s="76" t="str" cm="1">
        <f t="array" ref="AF736">IF(A736="","",ROUND(AREA_VT(T736,U736,I736,P736),2))</f>
        <v/>
      </c>
      <c r="AG736" s="96" t="str" cm="1">
        <f t="array" ref="AG736">IF(A736="","",IF(INDEX(Table_Methods!A:F,MATCH(G736,Table_Methods!B:B,0),1)&lt;&gt;"BKFL1","",MAX(0,ROUND(BKFL1_CEB(AC736,AE736,AH736,F736,F736,J736),1))))</f>
        <v/>
      </c>
      <c r="AH736" s="96" t="str" cm="1">
        <f t="array" ref="AH736">IF(A736="","",IF(INDEX(Table_Methods!A:F,MATCH(G736,Table_Methods!B:B,0),1)&lt;&gt;"BKFL1","",MAX(0,ROUND(BKFL1_STR_NRK(AC736,AE736,K736,V736,W736),1))))</f>
        <v/>
      </c>
      <c r="AI736" s="96" t="str" cm="1">
        <f t="array" ref="AI736">IF(A736="","",IF(INDEX(Table_Methods!A:F,MATCH(G736,Table_Methods!B:B,0),1)&lt;&gt;"BKFL1","",MAX(0,ROUND(BKFL1_STR_RCK(AB736,F736),1))))</f>
        <v/>
      </c>
      <c r="AJ736" s="96" t="str" cm="1">
        <f t="array" ref="AJ736">IF(A736="","",IF(INDEX(Table_Methods!A:F,MATCH(G736,Table_Methods!B:B,0),1)&lt;&gt;"BKFL2","",MAX(0,ROUND(BKFL2_CEB(AC736,AD736,AK736,F736,F736,J736),1))))</f>
        <v/>
      </c>
      <c r="AK736" s="96" t="str" cm="1">
        <f t="array" ref="AK736">IF(A736="","",IF(INDEX(Table_Methods!A:F,MATCH(G736,Table_Methods!B:B,0),1)&lt;&gt;"BKFL2","",MAX(0,ROUND(BKFL2_STR_NRK(AC736,AD736,K736,V736,X736),1))))</f>
        <v/>
      </c>
      <c r="AL736" s="96" t="str" cm="1">
        <f t="array" ref="AL736">IF(A736="","",IF(INDEX(Table_Methods!A:F,MATCH(G736,Table_Methods!B:B,0),1)&lt;&gt;"BKFL2","",MAX(0,ROUND(BKFL2_STR_RCK(AB736,F736),1))))</f>
        <v/>
      </c>
      <c r="AM736" s="96" t="str" cm="1">
        <f t="array" ref="AM736">IF(A736="","",IF(INDEX(Table_Methods!A:F,MATCH(G736,Table_Methods!B:B,0),1)&lt;&gt;"BKFL3","",MAX(0,ROUND(BKFL3_STR(AC736+AE736,K736),1))))</f>
        <v/>
      </c>
      <c r="AN736" s="96" t="str" cm="1">
        <f t="array" ref="AN736">IF(A736="","",IF(INDEX(Table_Methods!A:F,MATCH(G736,Table_Methods!B:B,0),1)&lt;&gt;"BKFL6","",MAX(0,ROUND(BKFL6_CEB(AC736,AE736,AO736,F736,F736,J736),1))))</f>
        <v/>
      </c>
      <c r="AO736" s="97" t="str" cm="1">
        <f t="array" ref="AO736">IF(A736="","",IF(INDEX(Table_Methods!A:F,MATCH(G736,Table_Methods!B:B,0),1)&lt;&gt;"BKFL6","",MAX(0,ROUND(BKFL6_STR_NRK(AC736,K736,V736),1))))</f>
        <v/>
      </c>
      <c r="AP736" s="96" t="str" cm="1">
        <f t="array" ref="AP736">IF(A736="","",IF(INDEX(Table_Methods!A:F,MATCH(G736,Table_Methods!B:B,0),1)&lt;&gt;"BKFL6","",MAX(0,ROUND(BKFL6_STR_RCK(AB736,F736),1))))</f>
        <v/>
      </c>
      <c r="AQ736" s="97" t="str" cm="1">
        <f t="array" ref="AQ736">IF(A736="","",IF(INDEX(Table_Methods!A:F,MATCH(G736,Table_Methods!B:B,0),1)&lt;&gt;"BKFL7","",MAX(0,ROUND(BKFL7_CEB(AC736,AD736,AR736,F736,F736,J736),1))))</f>
        <v/>
      </c>
      <c r="AR736" s="96" t="str" cm="1">
        <f t="array" ref="AR736">IF(A736="","",IF(INDEX(Table_Methods!A:F,MATCH(G736,Table_Methods!B:B,0),1)&lt;&gt;"BKFL7","",MAX(0,ROUND(BKFL7_STR_NRK(AC736,K736,V736),1))))</f>
        <v/>
      </c>
      <c r="AS736" s="96" t="str" cm="1">
        <f t="array" ref="AS736">IF(A736="","",IF(INDEX(Table_Methods!A:F,MATCH(G736,Table_Methods!B:B,0),1)&lt;&gt;"BKFL7","",MAX(0,ROUND(BKFL7_STR_RCK(AB736,F736),1))))</f>
        <v/>
      </c>
      <c r="AT736" s="97" t="str" cm="1">
        <f t="array" ref="AT736">IF(A736="","",IF(INDEX(Table_Methods!A:F,MATCH(G736,Table_Methods!B:B,0),1)&lt;&gt;"BKFL8","",MAX(0,ROUND(BKFL8_CEB(AF736,Z736,AA736),1))))</f>
        <v/>
      </c>
      <c r="AU736" s="96" t="str" cm="1">
        <f t="array" ref="AU736">IF(A736="","",IF(INDEX(Table_Methods!A:F,MATCH(G736,Table_Methods!B:B,0),1)&lt;&gt;"BKFL8","",MAX(0,ROUND(BKFL8_STR_NRK(AC736,AD736,X736,Y736,Z736),1))))</f>
        <v/>
      </c>
      <c r="AV736" s="96" t="str" cm="1">
        <f t="array" ref="AV736">IF(A736="","",IF(INDEX(Table_Methods!A:F,MATCH(G736,Table_Methods!B:B,0),1)&lt;&gt;"BKFL8","",MAX(0,ROUND(BKFL8_STR_RCK(AB736,X736),1))))</f>
        <v/>
      </c>
      <c r="AW736" s="96" t="str" cm="1">
        <f t="array" ref="AW736">IF(A736="","",IF(INDEX(Table_Methods!A:F,MATCH(G736,Table_Methods!B:B,0),1)&lt;&gt;"BKFL9","",MAX(0,ROUND(BKFL9_STR_NRK(AC736,AD736,X736,Y736,Z736),1))))</f>
        <v/>
      </c>
      <c r="AX736" s="96" t="str" cm="1">
        <f t="array" ref="AX736">IF(A736="","",IF(INDEX(Table_Methods!A:F,MATCH(G736,Table_Methods!B:B,0),1)&lt;&gt;"BKFL9","",MAX(0,ROUND(BKFL9_STR_RCK(AB736,X736),1))))</f>
        <v/>
      </c>
    </row>
    <row r="737" spans="1:50" x14ac:dyDescent="0.25">
      <c r="A737" s="82" t="str">
        <f>IF(Input!A737="","",Input!A737)</f>
        <v/>
      </c>
      <c r="B737" s="82" t="str">
        <f>IF(Input!B737="","",Input!B737)</f>
        <v/>
      </c>
      <c r="C737" s="82" t="str">
        <f>IF(Input!D737="","",Input!D737)</f>
        <v/>
      </c>
      <c r="D737" s="82" t="str">
        <f>IF(Input!E737="","",Input!E737)</f>
        <v/>
      </c>
      <c r="E737" s="82" t="str">
        <f>IF(Input!F737="","",Input!F737)</f>
        <v/>
      </c>
      <c r="F737" s="82" t="str">
        <f>IF(Input!G737="","",Input!G737)</f>
        <v/>
      </c>
      <c r="G737" s="83" t="str">
        <f>IF(Input!H737="","",Input!H737)</f>
        <v/>
      </c>
      <c r="H737" s="82" t="str">
        <f>IF(Input!I737="","",Input!I737)</f>
        <v/>
      </c>
      <c r="I737" s="82" t="str">
        <f>IF(Input!J737="","",Input!J737)</f>
        <v/>
      </c>
      <c r="J737" s="82" t="str">
        <f>IF(Input!K737="","",Input!K737)</f>
        <v/>
      </c>
      <c r="K737" s="82" t="str">
        <f>IF(Input!L737="","",Input!L737)</f>
        <v/>
      </c>
      <c r="L737" s="70" t="str">
        <f>IF(B737="","",IF(B737="Box",4,IF(AND(Project!$B$12&gt;0,ISNUMBER(Project!$B$12)),Project!$B$12,12)))</f>
        <v/>
      </c>
      <c r="M737" s="66" t="str">
        <f t="shared" si="77"/>
        <v/>
      </c>
      <c r="N737" s="66" t="str">
        <f t="shared" si="78"/>
        <v/>
      </c>
      <c r="O737" s="67" t="str" cm="1">
        <f t="array" ref="O737">IF(A737="","",ROUND(IF(B737="Circular",Circular(M737),IF(B737="Box",Box(M737,N737),Elliptical(M737,N737))),3))</f>
        <v/>
      </c>
      <c r="P737" s="66" t="str">
        <f t="shared" si="79"/>
        <v/>
      </c>
      <c r="Q737" s="66" t="str" cm="1">
        <f t="array" ref="Q737">IF(M737="","",ROUND(W(M737),2))</f>
        <v/>
      </c>
      <c r="R737" s="66" t="str" cm="1">
        <f t="array" ref="R737">IF(M737="","",ROUND(Wb(Q737,M737),2))</f>
        <v/>
      </c>
      <c r="S737" s="66" t="str" cm="1">
        <f t="array" ref="S737">IF(R737="","",ROUND(K(R737,N737,L737),2))</f>
        <v/>
      </c>
      <c r="T737" s="66" t="str" cm="1">
        <f t="array" ref="T737">IF(S737="","",ROUND(K_3(S737,P737,L737),2))</f>
        <v/>
      </c>
      <c r="U737" s="66" t="str" cm="1">
        <f t="array" ref="U737">IF(S737="","",ROUND(Wt(I737,S737,L737),2))</f>
        <v/>
      </c>
      <c r="V737" s="92" t="str" cm="1">
        <f t="array" ref="V737">IF(A737="","",MAX(ROUND(L_B2(K737,N737),2),0))</f>
        <v/>
      </c>
      <c r="W737" s="92" t="str" cm="1">
        <f t="array" ref="W737">IF(A737="","",MAX(ROUND(L_Tc(K737,I737,N737),2),0))</f>
        <v/>
      </c>
      <c r="X737" s="92" t="str" cm="1">
        <f t="array" ref="X737">IF(N737="","",ROUND(L_Vc(K737,P737,N737),2))</f>
        <v/>
      </c>
      <c r="Y737" s="92" t="str">
        <f t="shared" si="80"/>
        <v/>
      </c>
      <c r="Z737" s="92" t="str">
        <f t="shared" si="81"/>
        <v/>
      </c>
      <c r="AA737" s="92" t="str">
        <f t="shared" si="82"/>
        <v/>
      </c>
      <c r="AB737" s="76" t="str" cm="1">
        <f t="array" ref="AB737">IF(A737="","",AREA_F(IF(RIGHT(G737,4)="ment",P737,I737),R737))</f>
        <v/>
      </c>
      <c r="AC737" s="76" t="str" cm="1">
        <f t="array" ref="AC737">IF(A737="","",ROUND(AREA_BC(R737,S737,N737,O737),2))</f>
        <v/>
      </c>
      <c r="AD737" s="76" t="str">
        <f t="shared" si="83"/>
        <v/>
      </c>
      <c r="AE737" s="76" t="str" cm="1">
        <f t="array" ref="AE737">IF(A737="","",ROUND(AREA_CT(S737,U737,I737),2))</f>
        <v/>
      </c>
      <c r="AF737" s="76" t="str" cm="1">
        <f t="array" ref="AF737">IF(A737="","",ROUND(AREA_VT(T737,U737,I737,P737),2))</f>
        <v/>
      </c>
      <c r="AG737" s="96" t="str" cm="1">
        <f t="array" ref="AG737">IF(A737="","",IF(INDEX(Table_Methods!A:F,MATCH(G737,Table_Methods!B:B,0),1)&lt;&gt;"BKFL1","",MAX(0,ROUND(BKFL1_CEB(AC737,AE737,AH737,F737,F737,J737),1))))</f>
        <v/>
      </c>
      <c r="AH737" s="96" t="str" cm="1">
        <f t="array" ref="AH737">IF(A737="","",IF(INDEX(Table_Methods!A:F,MATCH(G737,Table_Methods!B:B,0),1)&lt;&gt;"BKFL1","",MAX(0,ROUND(BKFL1_STR_NRK(AC737,AE737,K737,V737,W737),1))))</f>
        <v/>
      </c>
      <c r="AI737" s="96" t="str" cm="1">
        <f t="array" ref="AI737">IF(A737="","",IF(INDEX(Table_Methods!A:F,MATCH(G737,Table_Methods!B:B,0),1)&lt;&gt;"BKFL1","",MAX(0,ROUND(BKFL1_STR_RCK(AB737,F737),1))))</f>
        <v/>
      </c>
      <c r="AJ737" s="96" t="str" cm="1">
        <f t="array" ref="AJ737">IF(A737="","",IF(INDEX(Table_Methods!A:F,MATCH(G737,Table_Methods!B:B,0),1)&lt;&gt;"BKFL2","",MAX(0,ROUND(BKFL2_CEB(AC737,AD737,AK737,F737,F737,J737),1))))</f>
        <v/>
      </c>
      <c r="AK737" s="96" t="str" cm="1">
        <f t="array" ref="AK737">IF(A737="","",IF(INDEX(Table_Methods!A:F,MATCH(G737,Table_Methods!B:B,0),1)&lt;&gt;"BKFL2","",MAX(0,ROUND(BKFL2_STR_NRK(AC737,AD737,K737,V737,X737),1))))</f>
        <v/>
      </c>
      <c r="AL737" s="96" t="str" cm="1">
        <f t="array" ref="AL737">IF(A737="","",IF(INDEX(Table_Methods!A:F,MATCH(G737,Table_Methods!B:B,0),1)&lt;&gt;"BKFL2","",MAX(0,ROUND(BKFL2_STR_RCK(AB737,F737),1))))</f>
        <v/>
      </c>
      <c r="AM737" s="96" t="str" cm="1">
        <f t="array" ref="AM737">IF(A737="","",IF(INDEX(Table_Methods!A:F,MATCH(G737,Table_Methods!B:B,0),1)&lt;&gt;"BKFL3","",MAX(0,ROUND(BKFL3_STR(AC737+AE737,K737),1))))</f>
        <v/>
      </c>
      <c r="AN737" s="96" t="str" cm="1">
        <f t="array" ref="AN737">IF(A737="","",IF(INDEX(Table_Methods!A:F,MATCH(G737,Table_Methods!B:B,0),1)&lt;&gt;"BKFL6","",MAX(0,ROUND(BKFL6_CEB(AC737,AE737,AO737,F737,F737,J737),1))))</f>
        <v/>
      </c>
      <c r="AO737" s="97" t="str" cm="1">
        <f t="array" ref="AO737">IF(A737="","",IF(INDEX(Table_Methods!A:F,MATCH(G737,Table_Methods!B:B,0),1)&lt;&gt;"BKFL6","",MAX(0,ROUND(BKFL6_STR_NRK(AC737,K737,V737),1))))</f>
        <v/>
      </c>
      <c r="AP737" s="96" t="str" cm="1">
        <f t="array" ref="AP737">IF(A737="","",IF(INDEX(Table_Methods!A:F,MATCH(G737,Table_Methods!B:B,0),1)&lt;&gt;"BKFL6","",MAX(0,ROUND(BKFL6_STR_RCK(AB737,F737),1))))</f>
        <v/>
      </c>
      <c r="AQ737" s="97" t="str" cm="1">
        <f t="array" ref="AQ737">IF(A737="","",IF(INDEX(Table_Methods!A:F,MATCH(G737,Table_Methods!B:B,0),1)&lt;&gt;"BKFL7","",MAX(0,ROUND(BKFL7_CEB(AC737,AD737,AR737,F737,F737,J737),1))))</f>
        <v/>
      </c>
      <c r="AR737" s="96" t="str" cm="1">
        <f t="array" ref="AR737">IF(A737="","",IF(INDEX(Table_Methods!A:F,MATCH(G737,Table_Methods!B:B,0),1)&lt;&gt;"BKFL7","",MAX(0,ROUND(BKFL7_STR_NRK(AC737,K737,V737),1))))</f>
        <v/>
      </c>
      <c r="AS737" s="96" t="str" cm="1">
        <f t="array" ref="AS737">IF(A737="","",IF(INDEX(Table_Methods!A:F,MATCH(G737,Table_Methods!B:B,0),1)&lt;&gt;"BKFL7","",MAX(0,ROUND(BKFL7_STR_RCK(AB737,F737),1))))</f>
        <v/>
      </c>
      <c r="AT737" s="97" t="str" cm="1">
        <f t="array" ref="AT737">IF(A737="","",IF(INDEX(Table_Methods!A:F,MATCH(G737,Table_Methods!B:B,0),1)&lt;&gt;"BKFL8","",MAX(0,ROUND(BKFL8_CEB(AF737,Z737,AA737),1))))</f>
        <v/>
      </c>
      <c r="AU737" s="96" t="str" cm="1">
        <f t="array" ref="AU737">IF(A737="","",IF(INDEX(Table_Methods!A:F,MATCH(G737,Table_Methods!B:B,0),1)&lt;&gt;"BKFL8","",MAX(0,ROUND(BKFL8_STR_NRK(AC737,AD737,X737,Y737,Z737),1))))</f>
        <v/>
      </c>
      <c r="AV737" s="96" t="str" cm="1">
        <f t="array" ref="AV737">IF(A737="","",IF(INDEX(Table_Methods!A:F,MATCH(G737,Table_Methods!B:B,0),1)&lt;&gt;"BKFL8","",MAX(0,ROUND(BKFL8_STR_RCK(AB737,X737),1))))</f>
        <v/>
      </c>
      <c r="AW737" s="96" t="str" cm="1">
        <f t="array" ref="AW737">IF(A737="","",IF(INDEX(Table_Methods!A:F,MATCH(G737,Table_Methods!B:B,0),1)&lt;&gt;"BKFL9","",MAX(0,ROUND(BKFL9_STR_NRK(AC737,AD737,X737,Y737,Z737),1))))</f>
        <v/>
      </c>
      <c r="AX737" s="96" t="str" cm="1">
        <f t="array" ref="AX737">IF(A737="","",IF(INDEX(Table_Methods!A:F,MATCH(G737,Table_Methods!B:B,0),1)&lt;&gt;"BKFL9","",MAX(0,ROUND(BKFL9_STR_RCK(AB737,X737),1))))</f>
        <v/>
      </c>
    </row>
    <row r="738" spans="1:50" x14ac:dyDescent="0.25">
      <c r="A738" s="82" t="str">
        <f>IF(Input!A738="","",Input!A738)</f>
        <v/>
      </c>
      <c r="B738" s="82" t="str">
        <f>IF(Input!B738="","",Input!B738)</f>
        <v/>
      </c>
      <c r="C738" s="82" t="str">
        <f>IF(Input!D738="","",Input!D738)</f>
        <v/>
      </c>
      <c r="D738" s="82" t="str">
        <f>IF(Input!E738="","",Input!E738)</f>
        <v/>
      </c>
      <c r="E738" s="82" t="str">
        <f>IF(Input!F738="","",Input!F738)</f>
        <v/>
      </c>
      <c r="F738" s="82" t="str">
        <f>IF(Input!G738="","",Input!G738)</f>
        <v/>
      </c>
      <c r="G738" s="83" t="str">
        <f>IF(Input!H738="","",Input!H738)</f>
        <v/>
      </c>
      <c r="H738" s="82" t="str">
        <f>IF(Input!I738="","",Input!I738)</f>
        <v/>
      </c>
      <c r="I738" s="82" t="str">
        <f>IF(Input!J738="","",Input!J738)</f>
        <v/>
      </c>
      <c r="J738" s="82" t="str">
        <f>IF(Input!K738="","",Input!K738)</f>
        <v/>
      </c>
      <c r="K738" s="82" t="str">
        <f>IF(Input!L738="","",Input!L738)</f>
        <v/>
      </c>
      <c r="L738" s="70" t="str">
        <f>IF(B738="","",IF(B738="Box",4,IF(AND(Project!$B$12&gt;0,ISNUMBER(Project!$B$12)),Project!$B$12,12)))</f>
        <v/>
      </c>
      <c r="M738" s="66" t="str">
        <f t="shared" si="77"/>
        <v/>
      </c>
      <c r="N738" s="66" t="str">
        <f t="shared" si="78"/>
        <v/>
      </c>
      <c r="O738" s="67" t="str" cm="1">
        <f t="array" ref="O738">IF(A738="","",ROUND(IF(B738="Circular",Circular(M738),IF(B738="Box",Box(M738,N738),Elliptical(M738,N738))),3))</f>
        <v/>
      </c>
      <c r="P738" s="66" t="str">
        <f t="shared" si="79"/>
        <v/>
      </c>
      <c r="Q738" s="66" t="str" cm="1">
        <f t="array" ref="Q738">IF(M738="","",ROUND(W(M738),2))</f>
        <v/>
      </c>
      <c r="R738" s="66" t="str" cm="1">
        <f t="array" ref="R738">IF(M738="","",ROUND(Wb(Q738,M738),2))</f>
        <v/>
      </c>
      <c r="S738" s="66" t="str" cm="1">
        <f t="array" ref="S738">IF(R738="","",ROUND(K(R738,N738,L738),2))</f>
        <v/>
      </c>
      <c r="T738" s="66" t="str" cm="1">
        <f t="array" ref="T738">IF(S738="","",ROUND(K_3(S738,P738,L738),2))</f>
        <v/>
      </c>
      <c r="U738" s="66" t="str" cm="1">
        <f t="array" ref="U738">IF(S738="","",ROUND(Wt(I738,S738,L738),2))</f>
        <v/>
      </c>
      <c r="V738" s="92" t="str" cm="1">
        <f t="array" ref="V738">IF(A738="","",MAX(ROUND(L_B2(K738,N738),2),0))</f>
        <v/>
      </c>
      <c r="W738" s="92" t="str" cm="1">
        <f t="array" ref="W738">IF(A738="","",MAX(ROUND(L_Tc(K738,I738,N738),2),0))</f>
        <v/>
      </c>
      <c r="X738" s="92" t="str" cm="1">
        <f t="array" ref="X738">IF(N738="","",ROUND(L_Vc(K738,P738,N738),2))</f>
        <v/>
      </c>
      <c r="Y738" s="92" t="str">
        <f t="shared" si="80"/>
        <v/>
      </c>
      <c r="Z738" s="92" t="str">
        <f t="shared" si="81"/>
        <v/>
      </c>
      <c r="AA738" s="92" t="str">
        <f t="shared" si="82"/>
        <v/>
      </c>
      <c r="AB738" s="76" t="str" cm="1">
        <f t="array" ref="AB738">IF(A738="","",AREA_F(IF(RIGHT(G738,4)="ment",P738,I738),R738))</f>
        <v/>
      </c>
      <c r="AC738" s="76" t="str" cm="1">
        <f t="array" ref="AC738">IF(A738="","",ROUND(AREA_BC(R738,S738,N738,O738),2))</f>
        <v/>
      </c>
      <c r="AD738" s="76" t="str">
        <f t="shared" si="83"/>
        <v/>
      </c>
      <c r="AE738" s="76" t="str" cm="1">
        <f t="array" ref="AE738">IF(A738="","",ROUND(AREA_CT(S738,U738,I738),2))</f>
        <v/>
      </c>
      <c r="AF738" s="76" t="str" cm="1">
        <f t="array" ref="AF738">IF(A738="","",ROUND(AREA_VT(T738,U738,I738,P738),2))</f>
        <v/>
      </c>
      <c r="AG738" s="96" t="str" cm="1">
        <f t="array" ref="AG738">IF(A738="","",IF(INDEX(Table_Methods!A:F,MATCH(G738,Table_Methods!B:B,0),1)&lt;&gt;"BKFL1","",MAX(0,ROUND(BKFL1_CEB(AC738,AE738,AH738,F738,F738,J738),1))))</f>
        <v/>
      </c>
      <c r="AH738" s="96" t="str" cm="1">
        <f t="array" ref="AH738">IF(A738="","",IF(INDEX(Table_Methods!A:F,MATCH(G738,Table_Methods!B:B,0),1)&lt;&gt;"BKFL1","",MAX(0,ROUND(BKFL1_STR_NRK(AC738,AE738,K738,V738,W738),1))))</f>
        <v/>
      </c>
      <c r="AI738" s="96" t="str" cm="1">
        <f t="array" ref="AI738">IF(A738="","",IF(INDEX(Table_Methods!A:F,MATCH(G738,Table_Methods!B:B,0),1)&lt;&gt;"BKFL1","",MAX(0,ROUND(BKFL1_STR_RCK(AB738,F738),1))))</f>
        <v/>
      </c>
      <c r="AJ738" s="96" t="str" cm="1">
        <f t="array" ref="AJ738">IF(A738="","",IF(INDEX(Table_Methods!A:F,MATCH(G738,Table_Methods!B:B,0),1)&lt;&gt;"BKFL2","",MAX(0,ROUND(BKFL2_CEB(AC738,AD738,AK738,F738,F738,J738),1))))</f>
        <v/>
      </c>
      <c r="AK738" s="96" t="str" cm="1">
        <f t="array" ref="AK738">IF(A738="","",IF(INDEX(Table_Methods!A:F,MATCH(G738,Table_Methods!B:B,0),1)&lt;&gt;"BKFL2","",MAX(0,ROUND(BKFL2_STR_NRK(AC738,AD738,K738,V738,X738),1))))</f>
        <v/>
      </c>
      <c r="AL738" s="96" t="str" cm="1">
        <f t="array" ref="AL738">IF(A738="","",IF(INDEX(Table_Methods!A:F,MATCH(G738,Table_Methods!B:B,0),1)&lt;&gt;"BKFL2","",MAX(0,ROUND(BKFL2_STR_RCK(AB738,F738),1))))</f>
        <v/>
      </c>
      <c r="AM738" s="96" t="str" cm="1">
        <f t="array" ref="AM738">IF(A738="","",IF(INDEX(Table_Methods!A:F,MATCH(G738,Table_Methods!B:B,0),1)&lt;&gt;"BKFL3","",MAX(0,ROUND(BKFL3_STR(AC738+AE738,K738),1))))</f>
        <v/>
      </c>
      <c r="AN738" s="96" t="str" cm="1">
        <f t="array" ref="AN738">IF(A738="","",IF(INDEX(Table_Methods!A:F,MATCH(G738,Table_Methods!B:B,0),1)&lt;&gt;"BKFL6","",MAX(0,ROUND(BKFL6_CEB(AC738,AE738,AO738,F738,F738,J738),1))))</f>
        <v/>
      </c>
      <c r="AO738" s="97" t="str" cm="1">
        <f t="array" ref="AO738">IF(A738="","",IF(INDEX(Table_Methods!A:F,MATCH(G738,Table_Methods!B:B,0),1)&lt;&gt;"BKFL6","",MAX(0,ROUND(BKFL6_STR_NRK(AC738,K738,V738),1))))</f>
        <v/>
      </c>
      <c r="AP738" s="96" t="str" cm="1">
        <f t="array" ref="AP738">IF(A738="","",IF(INDEX(Table_Methods!A:F,MATCH(G738,Table_Methods!B:B,0),1)&lt;&gt;"BKFL6","",MAX(0,ROUND(BKFL6_STR_RCK(AB738,F738),1))))</f>
        <v/>
      </c>
      <c r="AQ738" s="97" t="str" cm="1">
        <f t="array" ref="AQ738">IF(A738="","",IF(INDEX(Table_Methods!A:F,MATCH(G738,Table_Methods!B:B,0),1)&lt;&gt;"BKFL7","",MAX(0,ROUND(BKFL7_CEB(AC738,AD738,AR738,F738,F738,J738),1))))</f>
        <v/>
      </c>
      <c r="AR738" s="96" t="str" cm="1">
        <f t="array" ref="AR738">IF(A738="","",IF(INDEX(Table_Methods!A:F,MATCH(G738,Table_Methods!B:B,0),1)&lt;&gt;"BKFL7","",MAX(0,ROUND(BKFL7_STR_NRK(AC738,K738,V738),1))))</f>
        <v/>
      </c>
      <c r="AS738" s="96" t="str" cm="1">
        <f t="array" ref="AS738">IF(A738="","",IF(INDEX(Table_Methods!A:F,MATCH(G738,Table_Methods!B:B,0),1)&lt;&gt;"BKFL7","",MAX(0,ROUND(BKFL7_STR_RCK(AB738,F738),1))))</f>
        <v/>
      </c>
      <c r="AT738" s="97" t="str" cm="1">
        <f t="array" ref="AT738">IF(A738="","",IF(INDEX(Table_Methods!A:F,MATCH(G738,Table_Methods!B:B,0),1)&lt;&gt;"BKFL8","",MAX(0,ROUND(BKFL8_CEB(AF738,Z738,AA738),1))))</f>
        <v/>
      </c>
      <c r="AU738" s="96" t="str" cm="1">
        <f t="array" ref="AU738">IF(A738="","",IF(INDEX(Table_Methods!A:F,MATCH(G738,Table_Methods!B:B,0),1)&lt;&gt;"BKFL8","",MAX(0,ROUND(BKFL8_STR_NRK(AC738,AD738,X738,Y738,Z738),1))))</f>
        <v/>
      </c>
      <c r="AV738" s="96" t="str" cm="1">
        <f t="array" ref="AV738">IF(A738="","",IF(INDEX(Table_Methods!A:F,MATCH(G738,Table_Methods!B:B,0),1)&lt;&gt;"BKFL8","",MAX(0,ROUND(BKFL8_STR_RCK(AB738,X738),1))))</f>
        <v/>
      </c>
      <c r="AW738" s="96" t="str" cm="1">
        <f t="array" ref="AW738">IF(A738="","",IF(INDEX(Table_Methods!A:F,MATCH(G738,Table_Methods!B:B,0),1)&lt;&gt;"BKFL9","",MAX(0,ROUND(BKFL9_STR_NRK(AC738,AD738,X738,Y738,Z738),1))))</f>
        <v/>
      </c>
      <c r="AX738" s="96" t="str" cm="1">
        <f t="array" ref="AX738">IF(A738="","",IF(INDEX(Table_Methods!A:F,MATCH(G738,Table_Methods!B:B,0),1)&lt;&gt;"BKFL9","",MAX(0,ROUND(BKFL9_STR_RCK(AB738,X738),1))))</f>
        <v/>
      </c>
    </row>
    <row r="739" spans="1:50" x14ac:dyDescent="0.25">
      <c r="A739" s="82" t="str">
        <f>IF(Input!A739="","",Input!A739)</f>
        <v/>
      </c>
      <c r="B739" s="82" t="str">
        <f>IF(Input!B739="","",Input!B739)</f>
        <v/>
      </c>
      <c r="C739" s="82" t="str">
        <f>IF(Input!D739="","",Input!D739)</f>
        <v/>
      </c>
      <c r="D739" s="82" t="str">
        <f>IF(Input!E739="","",Input!E739)</f>
        <v/>
      </c>
      <c r="E739" s="82" t="str">
        <f>IF(Input!F739="","",Input!F739)</f>
        <v/>
      </c>
      <c r="F739" s="82" t="str">
        <f>IF(Input!G739="","",Input!G739)</f>
        <v/>
      </c>
      <c r="G739" s="83" t="str">
        <f>IF(Input!H739="","",Input!H739)</f>
        <v/>
      </c>
      <c r="H739" s="82" t="str">
        <f>IF(Input!I739="","",Input!I739)</f>
        <v/>
      </c>
      <c r="I739" s="82" t="str">
        <f>IF(Input!J739="","",Input!J739)</f>
        <v/>
      </c>
      <c r="J739" s="82" t="str">
        <f>IF(Input!K739="","",Input!K739)</f>
        <v/>
      </c>
      <c r="K739" s="82" t="str">
        <f>IF(Input!L739="","",Input!L739)</f>
        <v/>
      </c>
      <c r="L739" s="70" t="str">
        <f>IF(B739="","",IF(B739="Box",4,IF(AND(Project!$B$12&gt;0,ISNUMBER(Project!$B$12)),Project!$B$12,12)))</f>
        <v/>
      </c>
      <c r="M739" s="66" t="str">
        <f t="shared" si="77"/>
        <v/>
      </c>
      <c r="N739" s="66" t="str">
        <f t="shared" si="78"/>
        <v/>
      </c>
      <c r="O739" s="67" t="str" cm="1">
        <f t="array" ref="O739">IF(A739="","",ROUND(IF(B739="Circular",Circular(M739),IF(B739="Box",Box(M739,N739),Elliptical(M739,N739))),3))</f>
        <v/>
      </c>
      <c r="P739" s="66" t="str">
        <f t="shared" si="79"/>
        <v/>
      </c>
      <c r="Q739" s="66" t="str" cm="1">
        <f t="array" ref="Q739">IF(M739="","",ROUND(W(M739),2))</f>
        <v/>
      </c>
      <c r="R739" s="66" t="str" cm="1">
        <f t="array" ref="R739">IF(M739="","",ROUND(Wb(Q739,M739),2))</f>
        <v/>
      </c>
      <c r="S739" s="66" t="str" cm="1">
        <f t="array" ref="S739">IF(R739="","",ROUND(K(R739,N739,L739),2))</f>
        <v/>
      </c>
      <c r="T739" s="66" t="str" cm="1">
        <f t="array" ref="T739">IF(S739="","",ROUND(K_3(S739,P739,L739),2))</f>
        <v/>
      </c>
      <c r="U739" s="66" t="str" cm="1">
        <f t="array" ref="U739">IF(S739="","",ROUND(Wt(I739,S739,L739),2))</f>
        <v/>
      </c>
      <c r="V739" s="92" t="str" cm="1">
        <f t="array" ref="V739">IF(A739="","",MAX(ROUND(L_B2(K739,N739),2),0))</f>
        <v/>
      </c>
      <c r="W739" s="92" t="str" cm="1">
        <f t="array" ref="W739">IF(A739="","",MAX(ROUND(L_Tc(K739,I739,N739),2),0))</f>
        <v/>
      </c>
      <c r="X739" s="92" t="str" cm="1">
        <f t="array" ref="X739">IF(N739="","",ROUND(L_Vc(K739,P739,N739),2))</f>
        <v/>
      </c>
      <c r="Y739" s="92" t="str">
        <f t="shared" si="80"/>
        <v/>
      </c>
      <c r="Z739" s="92" t="str">
        <f t="shared" si="81"/>
        <v/>
      </c>
      <c r="AA739" s="92" t="str">
        <f t="shared" si="82"/>
        <v/>
      </c>
      <c r="AB739" s="76" t="str" cm="1">
        <f t="array" ref="AB739">IF(A739="","",AREA_F(IF(RIGHT(G739,4)="ment",P739,I739),R739))</f>
        <v/>
      </c>
      <c r="AC739" s="76" t="str" cm="1">
        <f t="array" ref="AC739">IF(A739="","",ROUND(AREA_BC(R739,S739,N739,O739),2))</f>
        <v/>
      </c>
      <c r="AD739" s="76" t="str">
        <f t="shared" si="83"/>
        <v/>
      </c>
      <c r="AE739" s="76" t="str" cm="1">
        <f t="array" ref="AE739">IF(A739="","",ROUND(AREA_CT(S739,U739,I739),2))</f>
        <v/>
      </c>
      <c r="AF739" s="76" t="str" cm="1">
        <f t="array" ref="AF739">IF(A739="","",ROUND(AREA_VT(T739,U739,I739,P739),2))</f>
        <v/>
      </c>
      <c r="AG739" s="96" t="str" cm="1">
        <f t="array" ref="AG739">IF(A739="","",IF(INDEX(Table_Methods!A:F,MATCH(G739,Table_Methods!B:B,0),1)&lt;&gt;"BKFL1","",MAX(0,ROUND(BKFL1_CEB(AC739,AE739,AH739,F739,F739,J739),1))))</f>
        <v/>
      </c>
      <c r="AH739" s="96" t="str" cm="1">
        <f t="array" ref="AH739">IF(A739="","",IF(INDEX(Table_Methods!A:F,MATCH(G739,Table_Methods!B:B,0),1)&lt;&gt;"BKFL1","",MAX(0,ROUND(BKFL1_STR_NRK(AC739,AE739,K739,V739,W739),1))))</f>
        <v/>
      </c>
      <c r="AI739" s="96" t="str" cm="1">
        <f t="array" ref="AI739">IF(A739="","",IF(INDEX(Table_Methods!A:F,MATCH(G739,Table_Methods!B:B,0),1)&lt;&gt;"BKFL1","",MAX(0,ROUND(BKFL1_STR_RCK(AB739,F739),1))))</f>
        <v/>
      </c>
      <c r="AJ739" s="96" t="str" cm="1">
        <f t="array" ref="AJ739">IF(A739="","",IF(INDEX(Table_Methods!A:F,MATCH(G739,Table_Methods!B:B,0),1)&lt;&gt;"BKFL2","",MAX(0,ROUND(BKFL2_CEB(AC739,AD739,AK739,F739,F739,J739),1))))</f>
        <v/>
      </c>
      <c r="AK739" s="96" t="str" cm="1">
        <f t="array" ref="AK739">IF(A739="","",IF(INDEX(Table_Methods!A:F,MATCH(G739,Table_Methods!B:B,0),1)&lt;&gt;"BKFL2","",MAX(0,ROUND(BKFL2_STR_NRK(AC739,AD739,K739,V739,X739),1))))</f>
        <v/>
      </c>
      <c r="AL739" s="96" t="str" cm="1">
        <f t="array" ref="AL739">IF(A739="","",IF(INDEX(Table_Methods!A:F,MATCH(G739,Table_Methods!B:B,0),1)&lt;&gt;"BKFL2","",MAX(0,ROUND(BKFL2_STR_RCK(AB739,F739),1))))</f>
        <v/>
      </c>
      <c r="AM739" s="96" t="str" cm="1">
        <f t="array" ref="AM739">IF(A739="","",IF(INDEX(Table_Methods!A:F,MATCH(G739,Table_Methods!B:B,0),1)&lt;&gt;"BKFL3","",MAX(0,ROUND(BKFL3_STR(AC739+AE739,K739),1))))</f>
        <v/>
      </c>
      <c r="AN739" s="96" t="str" cm="1">
        <f t="array" ref="AN739">IF(A739="","",IF(INDEX(Table_Methods!A:F,MATCH(G739,Table_Methods!B:B,0),1)&lt;&gt;"BKFL6","",MAX(0,ROUND(BKFL6_CEB(AC739,AE739,AO739,F739,F739,J739),1))))</f>
        <v/>
      </c>
      <c r="AO739" s="97" t="str" cm="1">
        <f t="array" ref="AO739">IF(A739="","",IF(INDEX(Table_Methods!A:F,MATCH(G739,Table_Methods!B:B,0),1)&lt;&gt;"BKFL6","",MAX(0,ROUND(BKFL6_STR_NRK(AC739,K739,V739),1))))</f>
        <v/>
      </c>
      <c r="AP739" s="96" t="str" cm="1">
        <f t="array" ref="AP739">IF(A739="","",IF(INDEX(Table_Methods!A:F,MATCH(G739,Table_Methods!B:B,0),1)&lt;&gt;"BKFL6","",MAX(0,ROUND(BKFL6_STR_RCK(AB739,F739),1))))</f>
        <v/>
      </c>
      <c r="AQ739" s="97" t="str" cm="1">
        <f t="array" ref="AQ739">IF(A739="","",IF(INDEX(Table_Methods!A:F,MATCH(G739,Table_Methods!B:B,0),1)&lt;&gt;"BKFL7","",MAX(0,ROUND(BKFL7_CEB(AC739,AD739,AR739,F739,F739,J739),1))))</f>
        <v/>
      </c>
      <c r="AR739" s="96" t="str" cm="1">
        <f t="array" ref="AR739">IF(A739="","",IF(INDEX(Table_Methods!A:F,MATCH(G739,Table_Methods!B:B,0),1)&lt;&gt;"BKFL7","",MAX(0,ROUND(BKFL7_STR_NRK(AC739,K739,V739),1))))</f>
        <v/>
      </c>
      <c r="AS739" s="96" t="str" cm="1">
        <f t="array" ref="AS739">IF(A739="","",IF(INDEX(Table_Methods!A:F,MATCH(G739,Table_Methods!B:B,0),1)&lt;&gt;"BKFL7","",MAX(0,ROUND(BKFL7_STR_RCK(AB739,F739),1))))</f>
        <v/>
      </c>
      <c r="AT739" s="97" t="str" cm="1">
        <f t="array" ref="AT739">IF(A739="","",IF(INDEX(Table_Methods!A:F,MATCH(G739,Table_Methods!B:B,0),1)&lt;&gt;"BKFL8","",MAX(0,ROUND(BKFL8_CEB(AF739,Z739,AA739),1))))</f>
        <v/>
      </c>
      <c r="AU739" s="96" t="str" cm="1">
        <f t="array" ref="AU739">IF(A739="","",IF(INDEX(Table_Methods!A:F,MATCH(G739,Table_Methods!B:B,0),1)&lt;&gt;"BKFL8","",MAX(0,ROUND(BKFL8_STR_NRK(AC739,AD739,X739,Y739,Z739),1))))</f>
        <v/>
      </c>
      <c r="AV739" s="96" t="str" cm="1">
        <f t="array" ref="AV739">IF(A739="","",IF(INDEX(Table_Methods!A:F,MATCH(G739,Table_Methods!B:B,0),1)&lt;&gt;"BKFL8","",MAX(0,ROUND(BKFL8_STR_RCK(AB739,X739),1))))</f>
        <v/>
      </c>
      <c r="AW739" s="96" t="str" cm="1">
        <f t="array" ref="AW739">IF(A739="","",IF(INDEX(Table_Methods!A:F,MATCH(G739,Table_Methods!B:B,0),1)&lt;&gt;"BKFL9","",MAX(0,ROUND(BKFL9_STR_NRK(AC739,AD739,X739,Y739,Z739),1))))</f>
        <v/>
      </c>
      <c r="AX739" s="96" t="str" cm="1">
        <f t="array" ref="AX739">IF(A739="","",IF(INDEX(Table_Methods!A:F,MATCH(G739,Table_Methods!B:B,0),1)&lt;&gt;"BKFL9","",MAX(0,ROUND(BKFL9_STR_RCK(AB739,X739),1))))</f>
        <v/>
      </c>
    </row>
    <row r="740" spans="1:50" x14ac:dyDescent="0.25">
      <c r="A740" s="82" t="str">
        <f>IF(Input!A740="","",Input!A740)</f>
        <v/>
      </c>
      <c r="B740" s="82" t="str">
        <f>IF(Input!B740="","",Input!B740)</f>
        <v/>
      </c>
      <c r="C740" s="82" t="str">
        <f>IF(Input!D740="","",Input!D740)</f>
        <v/>
      </c>
      <c r="D740" s="82" t="str">
        <f>IF(Input!E740="","",Input!E740)</f>
        <v/>
      </c>
      <c r="E740" s="82" t="str">
        <f>IF(Input!F740="","",Input!F740)</f>
        <v/>
      </c>
      <c r="F740" s="82" t="str">
        <f>IF(Input!G740="","",Input!G740)</f>
        <v/>
      </c>
      <c r="G740" s="83" t="str">
        <f>IF(Input!H740="","",Input!H740)</f>
        <v/>
      </c>
      <c r="H740" s="82" t="str">
        <f>IF(Input!I740="","",Input!I740)</f>
        <v/>
      </c>
      <c r="I740" s="82" t="str">
        <f>IF(Input!J740="","",Input!J740)</f>
        <v/>
      </c>
      <c r="J740" s="82" t="str">
        <f>IF(Input!K740="","",Input!K740)</f>
        <v/>
      </c>
      <c r="K740" s="82" t="str">
        <f>IF(Input!L740="","",Input!L740)</f>
        <v/>
      </c>
      <c r="L740" s="70" t="str">
        <f>IF(B740="","",IF(B740="Box",4,IF(AND(Project!$B$12&gt;0,ISNUMBER(Project!$B$12)),Project!$B$12,12)))</f>
        <v/>
      </c>
      <c r="M740" s="66" t="str">
        <f t="shared" si="77"/>
        <v/>
      </c>
      <c r="N740" s="66" t="str">
        <f t="shared" si="78"/>
        <v/>
      </c>
      <c r="O740" s="67" t="str" cm="1">
        <f t="array" ref="O740">IF(A740="","",ROUND(IF(B740="Circular",Circular(M740),IF(B740="Box",Box(M740,N740),Elliptical(M740,N740))),3))</f>
        <v/>
      </c>
      <c r="P740" s="66" t="str">
        <f t="shared" si="79"/>
        <v/>
      </c>
      <c r="Q740" s="66" t="str" cm="1">
        <f t="array" ref="Q740">IF(M740="","",ROUND(W(M740),2))</f>
        <v/>
      </c>
      <c r="R740" s="66" t="str" cm="1">
        <f t="array" ref="R740">IF(M740="","",ROUND(Wb(Q740,M740),2))</f>
        <v/>
      </c>
      <c r="S740" s="66" t="str" cm="1">
        <f t="array" ref="S740">IF(R740="","",ROUND(K(R740,N740,L740),2))</f>
        <v/>
      </c>
      <c r="T740" s="66" t="str" cm="1">
        <f t="array" ref="T740">IF(S740="","",ROUND(K_3(S740,P740,L740),2))</f>
        <v/>
      </c>
      <c r="U740" s="66" t="str" cm="1">
        <f t="array" ref="U740">IF(S740="","",ROUND(Wt(I740,S740,L740),2))</f>
        <v/>
      </c>
      <c r="V740" s="92" t="str" cm="1">
        <f t="array" ref="V740">IF(A740="","",MAX(ROUND(L_B2(K740,N740),2),0))</f>
        <v/>
      </c>
      <c r="W740" s="92" t="str" cm="1">
        <f t="array" ref="W740">IF(A740="","",MAX(ROUND(L_Tc(K740,I740,N740),2),0))</f>
        <v/>
      </c>
      <c r="X740" s="92" t="str" cm="1">
        <f t="array" ref="X740">IF(N740="","",ROUND(L_Vc(K740,P740,N740),2))</f>
        <v/>
      </c>
      <c r="Y740" s="92" t="str">
        <f t="shared" si="80"/>
        <v/>
      </c>
      <c r="Z740" s="92" t="str">
        <f t="shared" si="81"/>
        <v/>
      </c>
      <c r="AA740" s="92" t="str">
        <f t="shared" si="82"/>
        <v/>
      </c>
      <c r="AB740" s="76" t="str" cm="1">
        <f t="array" ref="AB740">IF(A740="","",AREA_F(IF(RIGHT(G740,4)="ment",P740,I740),R740))</f>
        <v/>
      </c>
      <c r="AC740" s="76" t="str" cm="1">
        <f t="array" ref="AC740">IF(A740="","",ROUND(AREA_BC(R740,S740,N740,O740),2))</f>
        <v/>
      </c>
      <c r="AD740" s="76" t="str">
        <f t="shared" si="83"/>
        <v/>
      </c>
      <c r="AE740" s="76" t="str" cm="1">
        <f t="array" ref="AE740">IF(A740="","",ROUND(AREA_CT(S740,U740,I740),2))</f>
        <v/>
      </c>
      <c r="AF740" s="76" t="str" cm="1">
        <f t="array" ref="AF740">IF(A740="","",ROUND(AREA_VT(T740,U740,I740,P740),2))</f>
        <v/>
      </c>
      <c r="AG740" s="96" t="str" cm="1">
        <f t="array" ref="AG740">IF(A740="","",IF(INDEX(Table_Methods!A:F,MATCH(G740,Table_Methods!B:B,0),1)&lt;&gt;"BKFL1","",MAX(0,ROUND(BKFL1_CEB(AC740,AE740,AH740,F740,F740,J740),1))))</f>
        <v/>
      </c>
      <c r="AH740" s="96" t="str" cm="1">
        <f t="array" ref="AH740">IF(A740="","",IF(INDEX(Table_Methods!A:F,MATCH(G740,Table_Methods!B:B,0),1)&lt;&gt;"BKFL1","",MAX(0,ROUND(BKFL1_STR_NRK(AC740,AE740,K740,V740,W740),1))))</f>
        <v/>
      </c>
      <c r="AI740" s="96" t="str" cm="1">
        <f t="array" ref="AI740">IF(A740="","",IF(INDEX(Table_Methods!A:F,MATCH(G740,Table_Methods!B:B,0),1)&lt;&gt;"BKFL1","",MAX(0,ROUND(BKFL1_STR_RCK(AB740,F740),1))))</f>
        <v/>
      </c>
      <c r="AJ740" s="96" t="str" cm="1">
        <f t="array" ref="AJ740">IF(A740="","",IF(INDEX(Table_Methods!A:F,MATCH(G740,Table_Methods!B:B,0),1)&lt;&gt;"BKFL2","",MAX(0,ROUND(BKFL2_CEB(AC740,AD740,AK740,F740,F740,J740),1))))</f>
        <v/>
      </c>
      <c r="AK740" s="96" t="str" cm="1">
        <f t="array" ref="AK740">IF(A740="","",IF(INDEX(Table_Methods!A:F,MATCH(G740,Table_Methods!B:B,0),1)&lt;&gt;"BKFL2","",MAX(0,ROUND(BKFL2_STR_NRK(AC740,AD740,K740,V740,X740),1))))</f>
        <v/>
      </c>
      <c r="AL740" s="96" t="str" cm="1">
        <f t="array" ref="AL740">IF(A740="","",IF(INDEX(Table_Methods!A:F,MATCH(G740,Table_Methods!B:B,0),1)&lt;&gt;"BKFL2","",MAX(0,ROUND(BKFL2_STR_RCK(AB740,F740),1))))</f>
        <v/>
      </c>
      <c r="AM740" s="96" t="str" cm="1">
        <f t="array" ref="AM740">IF(A740="","",IF(INDEX(Table_Methods!A:F,MATCH(G740,Table_Methods!B:B,0),1)&lt;&gt;"BKFL3","",MAX(0,ROUND(BKFL3_STR(AC740+AE740,K740),1))))</f>
        <v/>
      </c>
      <c r="AN740" s="96" t="str" cm="1">
        <f t="array" ref="AN740">IF(A740="","",IF(INDEX(Table_Methods!A:F,MATCH(G740,Table_Methods!B:B,0),1)&lt;&gt;"BKFL6","",MAX(0,ROUND(BKFL6_CEB(AC740,AE740,AO740,F740,F740,J740),1))))</f>
        <v/>
      </c>
      <c r="AO740" s="97" t="str" cm="1">
        <f t="array" ref="AO740">IF(A740="","",IF(INDEX(Table_Methods!A:F,MATCH(G740,Table_Methods!B:B,0),1)&lt;&gt;"BKFL6","",MAX(0,ROUND(BKFL6_STR_NRK(AC740,K740,V740),1))))</f>
        <v/>
      </c>
      <c r="AP740" s="96" t="str" cm="1">
        <f t="array" ref="AP740">IF(A740="","",IF(INDEX(Table_Methods!A:F,MATCH(G740,Table_Methods!B:B,0),1)&lt;&gt;"BKFL6","",MAX(0,ROUND(BKFL6_STR_RCK(AB740,F740),1))))</f>
        <v/>
      </c>
      <c r="AQ740" s="97" t="str" cm="1">
        <f t="array" ref="AQ740">IF(A740="","",IF(INDEX(Table_Methods!A:F,MATCH(G740,Table_Methods!B:B,0),1)&lt;&gt;"BKFL7","",MAX(0,ROUND(BKFL7_CEB(AC740,AD740,AR740,F740,F740,J740),1))))</f>
        <v/>
      </c>
      <c r="AR740" s="96" t="str" cm="1">
        <f t="array" ref="AR740">IF(A740="","",IF(INDEX(Table_Methods!A:F,MATCH(G740,Table_Methods!B:B,0),1)&lt;&gt;"BKFL7","",MAX(0,ROUND(BKFL7_STR_NRK(AC740,K740,V740),1))))</f>
        <v/>
      </c>
      <c r="AS740" s="96" t="str" cm="1">
        <f t="array" ref="AS740">IF(A740="","",IF(INDEX(Table_Methods!A:F,MATCH(G740,Table_Methods!B:B,0),1)&lt;&gt;"BKFL7","",MAX(0,ROUND(BKFL7_STR_RCK(AB740,F740),1))))</f>
        <v/>
      </c>
      <c r="AT740" s="97" t="str" cm="1">
        <f t="array" ref="AT740">IF(A740="","",IF(INDEX(Table_Methods!A:F,MATCH(G740,Table_Methods!B:B,0),1)&lt;&gt;"BKFL8","",MAX(0,ROUND(BKFL8_CEB(AF740,Z740,AA740),1))))</f>
        <v/>
      </c>
      <c r="AU740" s="96" t="str" cm="1">
        <f t="array" ref="AU740">IF(A740="","",IF(INDEX(Table_Methods!A:F,MATCH(G740,Table_Methods!B:B,0),1)&lt;&gt;"BKFL8","",MAX(0,ROUND(BKFL8_STR_NRK(AC740,AD740,X740,Y740,Z740),1))))</f>
        <v/>
      </c>
      <c r="AV740" s="96" t="str" cm="1">
        <f t="array" ref="AV740">IF(A740="","",IF(INDEX(Table_Methods!A:F,MATCH(G740,Table_Methods!B:B,0),1)&lt;&gt;"BKFL8","",MAX(0,ROUND(BKFL8_STR_RCK(AB740,X740),1))))</f>
        <v/>
      </c>
      <c r="AW740" s="96" t="str" cm="1">
        <f t="array" ref="AW740">IF(A740="","",IF(INDEX(Table_Methods!A:F,MATCH(G740,Table_Methods!B:B,0),1)&lt;&gt;"BKFL9","",MAX(0,ROUND(BKFL9_STR_NRK(AC740,AD740,X740,Y740,Z740),1))))</f>
        <v/>
      </c>
      <c r="AX740" s="96" t="str" cm="1">
        <f t="array" ref="AX740">IF(A740="","",IF(INDEX(Table_Methods!A:F,MATCH(G740,Table_Methods!B:B,0),1)&lt;&gt;"BKFL9","",MAX(0,ROUND(BKFL9_STR_RCK(AB740,X740),1))))</f>
        <v/>
      </c>
    </row>
    <row r="741" spans="1:50" x14ac:dyDescent="0.25">
      <c r="A741" s="82" t="str">
        <f>IF(Input!A741="","",Input!A741)</f>
        <v/>
      </c>
      <c r="B741" s="82" t="str">
        <f>IF(Input!B741="","",Input!B741)</f>
        <v/>
      </c>
      <c r="C741" s="82" t="str">
        <f>IF(Input!D741="","",Input!D741)</f>
        <v/>
      </c>
      <c r="D741" s="82" t="str">
        <f>IF(Input!E741="","",Input!E741)</f>
        <v/>
      </c>
      <c r="E741" s="82" t="str">
        <f>IF(Input!F741="","",Input!F741)</f>
        <v/>
      </c>
      <c r="F741" s="82" t="str">
        <f>IF(Input!G741="","",Input!G741)</f>
        <v/>
      </c>
      <c r="G741" s="83" t="str">
        <f>IF(Input!H741="","",Input!H741)</f>
        <v/>
      </c>
      <c r="H741" s="82" t="str">
        <f>IF(Input!I741="","",Input!I741)</f>
        <v/>
      </c>
      <c r="I741" s="82" t="str">
        <f>IF(Input!J741="","",Input!J741)</f>
        <v/>
      </c>
      <c r="J741" s="82" t="str">
        <f>IF(Input!K741="","",Input!K741)</f>
        <v/>
      </c>
      <c r="K741" s="82" t="str">
        <f>IF(Input!L741="","",Input!L741)</f>
        <v/>
      </c>
      <c r="L741" s="70" t="str">
        <f>IF(B741="","",IF(B741="Box",4,IF(AND(Project!$B$12&gt;0,ISNUMBER(Project!$B$12)),Project!$B$12,12)))</f>
        <v/>
      </c>
      <c r="M741" s="66" t="str">
        <f t="shared" si="77"/>
        <v/>
      </c>
      <c r="N741" s="66" t="str">
        <f t="shared" si="78"/>
        <v/>
      </c>
      <c r="O741" s="67" t="str" cm="1">
        <f t="array" ref="O741">IF(A741="","",ROUND(IF(B741="Circular",Circular(M741),IF(B741="Box",Box(M741,N741),Elliptical(M741,N741))),3))</f>
        <v/>
      </c>
      <c r="P741" s="66" t="str">
        <f t="shared" si="79"/>
        <v/>
      </c>
      <c r="Q741" s="66" t="str" cm="1">
        <f t="array" ref="Q741">IF(M741="","",ROUND(W(M741),2))</f>
        <v/>
      </c>
      <c r="R741" s="66" t="str" cm="1">
        <f t="array" ref="R741">IF(M741="","",ROUND(Wb(Q741,M741),2))</f>
        <v/>
      </c>
      <c r="S741" s="66" t="str" cm="1">
        <f t="array" ref="S741">IF(R741="","",ROUND(K(R741,N741,L741),2))</f>
        <v/>
      </c>
      <c r="T741" s="66" t="str" cm="1">
        <f t="array" ref="T741">IF(S741="","",ROUND(K_3(S741,P741,L741),2))</f>
        <v/>
      </c>
      <c r="U741" s="66" t="str" cm="1">
        <f t="array" ref="U741">IF(S741="","",ROUND(Wt(I741,S741,L741),2))</f>
        <v/>
      </c>
      <c r="V741" s="92" t="str" cm="1">
        <f t="array" ref="V741">IF(A741="","",MAX(ROUND(L_B2(K741,N741),2),0))</f>
        <v/>
      </c>
      <c r="W741" s="92" t="str" cm="1">
        <f t="array" ref="W741">IF(A741="","",MAX(ROUND(L_Tc(K741,I741,N741),2),0))</f>
        <v/>
      </c>
      <c r="X741" s="92" t="str" cm="1">
        <f t="array" ref="X741">IF(N741="","",ROUND(L_Vc(K741,P741,N741),2))</f>
        <v/>
      </c>
      <c r="Y741" s="92" t="str">
        <f t="shared" si="80"/>
        <v/>
      </c>
      <c r="Z741" s="92" t="str">
        <f t="shared" si="81"/>
        <v/>
      </c>
      <c r="AA741" s="92" t="str">
        <f t="shared" si="82"/>
        <v/>
      </c>
      <c r="AB741" s="76" t="str" cm="1">
        <f t="array" ref="AB741">IF(A741="","",AREA_F(IF(RIGHT(G741,4)="ment",P741,I741),R741))</f>
        <v/>
      </c>
      <c r="AC741" s="76" t="str" cm="1">
        <f t="array" ref="AC741">IF(A741="","",ROUND(AREA_BC(R741,S741,N741,O741),2))</f>
        <v/>
      </c>
      <c r="AD741" s="76" t="str">
        <f t="shared" si="83"/>
        <v/>
      </c>
      <c r="AE741" s="76" t="str" cm="1">
        <f t="array" ref="AE741">IF(A741="","",ROUND(AREA_CT(S741,U741,I741),2))</f>
        <v/>
      </c>
      <c r="AF741" s="76" t="str" cm="1">
        <f t="array" ref="AF741">IF(A741="","",ROUND(AREA_VT(T741,U741,I741,P741),2))</f>
        <v/>
      </c>
      <c r="AG741" s="96" t="str" cm="1">
        <f t="array" ref="AG741">IF(A741="","",IF(INDEX(Table_Methods!A:F,MATCH(G741,Table_Methods!B:B,0),1)&lt;&gt;"BKFL1","",MAX(0,ROUND(BKFL1_CEB(AC741,AE741,AH741,F741,F741,J741),1))))</f>
        <v/>
      </c>
      <c r="AH741" s="96" t="str" cm="1">
        <f t="array" ref="AH741">IF(A741="","",IF(INDEX(Table_Methods!A:F,MATCH(G741,Table_Methods!B:B,0),1)&lt;&gt;"BKFL1","",MAX(0,ROUND(BKFL1_STR_NRK(AC741,AE741,K741,V741,W741),1))))</f>
        <v/>
      </c>
      <c r="AI741" s="96" t="str" cm="1">
        <f t="array" ref="AI741">IF(A741="","",IF(INDEX(Table_Methods!A:F,MATCH(G741,Table_Methods!B:B,0),1)&lt;&gt;"BKFL1","",MAX(0,ROUND(BKFL1_STR_RCK(AB741,F741),1))))</f>
        <v/>
      </c>
      <c r="AJ741" s="96" t="str" cm="1">
        <f t="array" ref="AJ741">IF(A741="","",IF(INDEX(Table_Methods!A:F,MATCH(G741,Table_Methods!B:B,0),1)&lt;&gt;"BKFL2","",MAX(0,ROUND(BKFL2_CEB(AC741,AD741,AK741,F741,F741,J741),1))))</f>
        <v/>
      </c>
      <c r="AK741" s="96" t="str" cm="1">
        <f t="array" ref="AK741">IF(A741="","",IF(INDEX(Table_Methods!A:F,MATCH(G741,Table_Methods!B:B,0),1)&lt;&gt;"BKFL2","",MAX(0,ROUND(BKFL2_STR_NRK(AC741,AD741,K741,V741,X741),1))))</f>
        <v/>
      </c>
      <c r="AL741" s="96" t="str" cm="1">
        <f t="array" ref="AL741">IF(A741="","",IF(INDEX(Table_Methods!A:F,MATCH(G741,Table_Methods!B:B,0),1)&lt;&gt;"BKFL2","",MAX(0,ROUND(BKFL2_STR_RCK(AB741,F741),1))))</f>
        <v/>
      </c>
      <c r="AM741" s="96" t="str" cm="1">
        <f t="array" ref="AM741">IF(A741="","",IF(INDEX(Table_Methods!A:F,MATCH(G741,Table_Methods!B:B,0),1)&lt;&gt;"BKFL3","",MAX(0,ROUND(BKFL3_STR(AC741+AE741,K741),1))))</f>
        <v/>
      </c>
      <c r="AN741" s="96" t="str" cm="1">
        <f t="array" ref="AN741">IF(A741="","",IF(INDEX(Table_Methods!A:F,MATCH(G741,Table_Methods!B:B,0),1)&lt;&gt;"BKFL6","",MAX(0,ROUND(BKFL6_CEB(AC741,AE741,AO741,F741,F741,J741),1))))</f>
        <v/>
      </c>
      <c r="AO741" s="97" t="str" cm="1">
        <f t="array" ref="AO741">IF(A741="","",IF(INDEX(Table_Methods!A:F,MATCH(G741,Table_Methods!B:B,0),1)&lt;&gt;"BKFL6","",MAX(0,ROUND(BKFL6_STR_NRK(AC741,K741,V741),1))))</f>
        <v/>
      </c>
      <c r="AP741" s="96" t="str" cm="1">
        <f t="array" ref="AP741">IF(A741="","",IF(INDEX(Table_Methods!A:F,MATCH(G741,Table_Methods!B:B,0),1)&lt;&gt;"BKFL6","",MAX(0,ROUND(BKFL6_STR_RCK(AB741,F741),1))))</f>
        <v/>
      </c>
      <c r="AQ741" s="97" t="str" cm="1">
        <f t="array" ref="AQ741">IF(A741="","",IF(INDEX(Table_Methods!A:F,MATCH(G741,Table_Methods!B:B,0),1)&lt;&gt;"BKFL7","",MAX(0,ROUND(BKFL7_CEB(AC741,AD741,AR741,F741,F741,J741),1))))</f>
        <v/>
      </c>
      <c r="AR741" s="96" t="str" cm="1">
        <f t="array" ref="AR741">IF(A741="","",IF(INDEX(Table_Methods!A:F,MATCH(G741,Table_Methods!B:B,0),1)&lt;&gt;"BKFL7","",MAX(0,ROUND(BKFL7_STR_NRK(AC741,K741,V741),1))))</f>
        <v/>
      </c>
      <c r="AS741" s="96" t="str" cm="1">
        <f t="array" ref="AS741">IF(A741="","",IF(INDEX(Table_Methods!A:F,MATCH(G741,Table_Methods!B:B,0),1)&lt;&gt;"BKFL7","",MAX(0,ROUND(BKFL7_STR_RCK(AB741,F741),1))))</f>
        <v/>
      </c>
      <c r="AT741" s="97" t="str" cm="1">
        <f t="array" ref="AT741">IF(A741="","",IF(INDEX(Table_Methods!A:F,MATCH(G741,Table_Methods!B:B,0),1)&lt;&gt;"BKFL8","",MAX(0,ROUND(BKFL8_CEB(AF741,Z741,AA741),1))))</f>
        <v/>
      </c>
      <c r="AU741" s="96" t="str" cm="1">
        <f t="array" ref="AU741">IF(A741="","",IF(INDEX(Table_Methods!A:F,MATCH(G741,Table_Methods!B:B,0),1)&lt;&gt;"BKFL8","",MAX(0,ROUND(BKFL8_STR_NRK(AC741,AD741,X741,Y741,Z741),1))))</f>
        <v/>
      </c>
      <c r="AV741" s="96" t="str" cm="1">
        <f t="array" ref="AV741">IF(A741="","",IF(INDEX(Table_Methods!A:F,MATCH(G741,Table_Methods!B:B,0),1)&lt;&gt;"BKFL8","",MAX(0,ROUND(BKFL8_STR_RCK(AB741,X741),1))))</f>
        <v/>
      </c>
      <c r="AW741" s="96" t="str" cm="1">
        <f t="array" ref="AW741">IF(A741="","",IF(INDEX(Table_Methods!A:F,MATCH(G741,Table_Methods!B:B,0),1)&lt;&gt;"BKFL9","",MAX(0,ROUND(BKFL9_STR_NRK(AC741,AD741,X741,Y741,Z741),1))))</f>
        <v/>
      </c>
      <c r="AX741" s="96" t="str" cm="1">
        <f t="array" ref="AX741">IF(A741="","",IF(INDEX(Table_Methods!A:F,MATCH(G741,Table_Methods!B:B,0),1)&lt;&gt;"BKFL9","",MAX(0,ROUND(BKFL9_STR_RCK(AB741,X741),1))))</f>
        <v/>
      </c>
    </row>
    <row r="742" spans="1:50" x14ac:dyDescent="0.25">
      <c r="A742" s="82" t="str">
        <f>IF(Input!A742="","",Input!A742)</f>
        <v/>
      </c>
      <c r="B742" s="82" t="str">
        <f>IF(Input!B742="","",Input!B742)</f>
        <v/>
      </c>
      <c r="C742" s="82" t="str">
        <f>IF(Input!D742="","",Input!D742)</f>
        <v/>
      </c>
      <c r="D742" s="82" t="str">
        <f>IF(Input!E742="","",Input!E742)</f>
        <v/>
      </c>
      <c r="E742" s="82" t="str">
        <f>IF(Input!F742="","",Input!F742)</f>
        <v/>
      </c>
      <c r="F742" s="82" t="str">
        <f>IF(Input!G742="","",Input!G742)</f>
        <v/>
      </c>
      <c r="G742" s="83" t="str">
        <f>IF(Input!H742="","",Input!H742)</f>
        <v/>
      </c>
      <c r="H742" s="82" t="str">
        <f>IF(Input!I742="","",Input!I742)</f>
        <v/>
      </c>
      <c r="I742" s="82" t="str">
        <f>IF(Input!J742="","",Input!J742)</f>
        <v/>
      </c>
      <c r="J742" s="82" t="str">
        <f>IF(Input!K742="","",Input!K742)</f>
        <v/>
      </c>
      <c r="K742" s="82" t="str">
        <f>IF(Input!L742="","",Input!L742)</f>
        <v/>
      </c>
      <c r="L742" s="70" t="str">
        <f>IF(B742="","",IF(B742="Box",4,IF(AND(Project!$B$12&gt;0,ISNUMBER(Project!$B$12)),Project!$B$12,12)))</f>
        <v/>
      </c>
      <c r="M742" s="66" t="str">
        <f t="shared" si="77"/>
        <v/>
      </c>
      <c r="N742" s="66" t="str">
        <f t="shared" si="78"/>
        <v/>
      </c>
      <c r="O742" s="67" t="str" cm="1">
        <f t="array" ref="O742">IF(A742="","",ROUND(IF(B742="Circular",Circular(M742),IF(B742="Box",Box(M742,N742),Elliptical(M742,N742))),3))</f>
        <v/>
      </c>
      <c r="P742" s="66" t="str">
        <f t="shared" si="79"/>
        <v/>
      </c>
      <c r="Q742" s="66" t="str" cm="1">
        <f t="array" ref="Q742">IF(M742="","",ROUND(W(M742),2))</f>
        <v/>
      </c>
      <c r="R742" s="66" t="str" cm="1">
        <f t="array" ref="R742">IF(M742="","",ROUND(Wb(Q742,M742),2))</f>
        <v/>
      </c>
      <c r="S742" s="66" t="str" cm="1">
        <f t="array" ref="S742">IF(R742="","",ROUND(K(R742,N742,L742),2))</f>
        <v/>
      </c>
      <c r="T742" s="66" t="str" cm="1">
        <f t="array" ref="T742">IF(S742="","",ROUND(K_3(S742,P742,L742),2))</f>
        <v/>
      </c>
      <c r="U742" s="66" t="str" cm="1">
        <f t="array" ref="U742">IF(S742="","",ROUND(Wt(I742,S742,L742),2))</f>
        <v/>
      </c>
      <c r="V742" s="92" t="str" cm="1">
        <f t="array" ref="V742">IF(A742="","",MAX(ROUND(L_B2(K742,N742),2),0))</f>
        <v/>
      </c>
      <c r="W742" s="92" t="str" cm="1">
        <f t="array" ref="W742">IF(A742="","",MAX(ROUND(L_Tc(K742,I742,N742),2),0))</f>
        <v/>
      </c>
      <c r="X742" s="92" t="str" cm="1">
        <f t="array" ref="X742">IF(N742="","",ROUND(L_Vc(K742,P742,N742),2))</f>
        <v/>
      </c>
      <c r="Y742" s="92" t="str">
        <f t="shared" si="80"/>
        <v/>
      </c>
      <c r="Z742" s="92" t="str">
        <f t="shared" si="81"/>
        <v/>
      </c>
      <c r="AA742" s="92" t="str">
        <f t="shared" si="82"/>
        <v/>
      </c>
      <c r="AB742" s="76" t="str" cm="1">
        <f t="array" ref="AB742">IF(A742="","",AREA_F(IF(RIGHT(G742,4)="ment",P742,I742),R742))</f>
        <v/>
      </c>
      <c r="AC742" s="76" t="str" cm="1">
        <f t="array" ref="AC742">IF(A742="","",ROUND(AREA_BC(R742,S742,N742,O742),2))</f>
        <v/>
      </c>
      <c r="AD742" s="76" t="str">
        <f t="shared" si="83"/>
        <v/>
      </c>
      <c r="AE742" s="76" t="str" cm="1">
        <f t="array" ref="AE742">IF(A742="","",ROUND(AREA_CT(S742,U742,I742),2))</f>
        <v/>
      </c>
      <c r="AF742" s="76" t="str" cm="1">
        <f t="array" ref="AF742">IF(A742="","",ROUND(AREA_VT(T742,U742,I742,P742),2))</f>
        <v/>
      </c>
      <c r="AG742" s="96" t="str" cm="1">
        <f t="array" ref="AG742">IF(A742="","",IF(INDEX(Table_Methods!A:F,MATCH(G742,Table_Methods!B:B,0),1)&lt;&gt;"BKFL1","",MAX(0,ROUND(BKFL1_CEB(AC742,AE742,AH742,F742,F742,J742),1))))</f>
        <v/>
      </c>
      <c r="AH742" s="96" t="str" cm="1">
        <f t="array" ref="AH742">IF(A742="","",IF(INDEX(Table_Methods!A:F,MATCH(G742,Table_Methods!B:B,0),1)&lt;&gt;"BKFL1","",MAX(0,ROUND(BKFL1_STR_NRK(AC742,AE742,K742,V742,W742),1))))</f>
        <v/>
      </c>
      <c r="AI742" s="96" t="str" cm="1">
        <f t="array" ref="AI742">IF(A742="","",IF(INDEX(Table_Methods!A:F,MATCH(G742,Table_Methods!B:B,0),1)&lt;&gt;"BKFL1","",MAX(0,ROUND(BKFL1_STR_RCK(AB742,F742),1))))</f>
        <v/>
      </c>
      <c r="AJ742" s="96" t="str" cm="1">
        <f t="array" ref="AJ742">IF(A742="","",IF(INDEX(Table_Methods!A:F,MATCH(G742,Table_Methods!B:B,0),1)&lt;&gt;"BKFL2","",MAX(0,ROUND(BKFL2_CEB(AC742,AD742,AK742,F742,F742,J742),1))))</f>
        <v/>
      </c>
      <c r="AK742" s="96" t="str" cm="1">
        <f t="array" ref="AK742">IF(A742="","",IF(INDEX(Table_Methods!A:F,MATCH(G742,Table_Methods!B:B,0),1)&lt;&gt;"BKFL2","",MAX(0,ROUND(BKFL2_STR_NRK(AC742,AD742,K742,V742,X742),1))))</f>
        <v/>
      </c>
      <c r="AL742" s="96" t="str" cm="1">
        <f t="array" ref="AL742">IF(A742="","",IF(INDEX(Table_Methods!A:F,MATCH(G742,Table_Methods!B:B,0),1)&lt;&gt;"BKFL2","",MAX(0,ROUND(BKFL2_STR_RCK(AB742,F742),1))))</f>
        <v/>
      </c>
      <c r="AM742" s="96" t="str" cm="1">
        <f t="array" ref="AM742">IF(A742="","",IF(INDEX(Table_Methods!A:F,MATCH(G742,Table_Methods!B:B,0),1)&lt;&gt;"BKFL3","",MAX(0,ROUND(BKFL3_STR(AC742+AE742,K742),1))))</f>
        <v/>
      </c>
      <c r="AN742" s="96" t="str" cm="1">
        <f t="array" ref="AN742">IF(A742="","",IF(INDEX(Table_Methods!A:F,MATCH(G742,Table_Methods!B:B,0),1)&lt;&gt;"BKFL6","",MAX(0,ROUND(BKFL6_CEB(AC742,AE742,AO742,F742,F742,J742),1))))</f>
        <v/>
      </c>
      <c r="AO742" s="97" t="str" cm="1">
        <f t="array" ref="AO742">IF(A742="","",IF(INDEX(Table_Methods!A:F,MATCH(G742,Table_Methods!B:B,0),1)&lt;&gt;"BKFL6","",MAX(0,ROUND(BKFL6_STR_NRK(AC742,K742,V742),1))))</f>
        <v/>
      </c>
      <c r="AP742" s="96" t="str" cm="1">
        <f t="array" ref="AP742">IF(A742="","",IF(INDEX(Table_Methods!A:F,MATCH(G742,Table_Methods!B:B,0),1)&lt;&gt;"BKFL6","",MAX(0,ROUND(BKFL6_STR_RCK(AB742,F742),1))))</f>
        <v/>
      </c>
      <c r="AQ742" s="97" t="str" cm="1">
        <f t="array" ref="AQ742">IF(A742="","",IF(INDEX(Table_Methods!A:F,MATCH(G742,Table_Methods!B:B,0),1)&lt;&gt;"BKFL7","",MAX(0,ROUND(BKFL7_CEB(AC742,AD742,AR742,F742,F742,J742),1))))</f>
        <v/>
      </c>
      <c r="AR742" s="96" t="str" cm="1">
        <f t="array" ref="AR742">IF(A742="","",IF(INDEX(Table_Methods!A:F,MATCH(G742,Table_Methods!B:B,0),1)&lt;&gt;"BKFL7","",MAX(0,ROUND(BKFL7_STR_NRK(AC742,K742,V742),1))))</f>
        <v/>
      </c>
      <c r="AS742" s="96" t="str" cm="1">
        <f t="array" ref="AS742">IF(A742="","",IF(INDEX(Table_Methods!A:F,MATCH(G742,Table_Methods!B:B,0),1)&lt;&gt;"BKFL7","",MAX(0,ROUND(BKFL7_STR_RCK(AB742,F742),1))))</f>
        <v/>
      </c>
      <c r="AT742" s="97" t="str" cm="1">
        <f t="array" ref="AT742">IF(A742="","",IF(INDEX(Table_Methods!A:F,MATCH(G742,Table_Methods!B:B,0),1)&lt;&gt;"BKFL8","",MAX(0,ROUND(BKFL8_CEB(AF742,Z742,AA742),1))))</f>
        <v/>
      </c>
      <c r="AU742" s="96" t="str" cm="1">
        <f t="array" ref="AU742">IF(A742="","",IF(INDEX(Table_Methods!A:F,MATCH(G742,Table_Methods!B:B,0),1)&lt;&gt;"BKFL8","",MAX(0,ROUND(BKFL8_STR_NRK(AC742,AD742,X742,Y742,Z742),1))))</f>
        <v/>
      </c>
      <c r="AV742" s="96" t="str" cm="1">
        <f t="array" ref="AV742">IF(A742="","",IF(INDEX(Table_Methods!A:F,MATCH(G742,Table_Methods!B:B,0),1)&lt;&gt;"BKFL8","",MAX(0,ROUND(BKFL8_STR_RCK(AB742,X742),1))))</f>
        <v/>
      </c>
      <c r="AW742" s="96" t="str" cm="1">
        <f t="array" ref="AW742">IF(A742="","",IF(INDEX(Table_Methods!A:F,MATCH(G742,Table_Methods!B:B,0),1)&lt;&gt;"BKFL9","",MAX(0,ROUND(BKFL9_STR_NRK(AC742,AD742,X742,Y742,Z742),1))))</f>
        <v/>
      </c>
      <c r="AX742" s="96" t="str" cm="1">
        <f t="array" ref="AX742">IF(A742="","",IF(INDEX(Table_Methods!A:F,MATCH(G742,Table_Methods!B:B,0),1)&lt;&gt;"BKFL9","",MAX(0,ROUND(BKFL9_STR_RCK(AB742,X742),1))))</f>
        <v/>
      </c>
    </row>
    <row r="743" spans="1:50" x14ac:dyDescent="0.25">
      <c r="A743" s="82" t="str">
        <f>IF(Input!A743="","",Input!A743)</f>
        <v/>
      </c>
      <c r="B743" s="82" t="str">
        <f>IF(Input!B743="","",Input!B743)</f>
        <v/>
      </c>
      <c r="C743" s="82" t="str">
        <f>IF(Input!D743="","",Input!D743)</f>
        <v/>
      </c>
      <c r="D743" s="82" t="str">
        <f>IF(Input!E743="","",Input!E743)</f>
        <v/>
      </c>
      <c r="E743" s="82" t="str">
        <f>IF(Input!F743="","",Input!F743)</f>
        <v/>
      </c>
      <c r="F743" s="82" t="str">
        <f>IF(Input!G743="","",Input!G743)</f>
        <v/>
      </c>
      <c r="G743" s="83" t="str">
        <f>IF(Input!H743="","",Input!H743)</f>
        <v/>
      </c>
      <c r="H743" s="82" t="str">
        <f>IF(Input!I743="","",Input!I743)</f>
        <v/>
      </c>
      <c r="I743" s="82" t="str">
        <f>IF(Input!J743="","",Input!J743)</f>
        <v/>
      </c>
      <c r="J743" s="82" t="str">
        <f>IF(Input!K743="","",Input!K743)</f>
        <v/>
      </c>
      <c r="K743" s="82" t="str">
        <f>IF(Input!L743="","",Input!L743)</f>
        <v/>
      </c>
      <c r="L743" s="70" t="str">
        <f>IF(B743="","",IF(B743="Box",4,IF(AND(Project!$B$12&gt;0,ISNUMBER(Project!$B$12)),Project!$B$12,12)))</f>
        <v/>
      </c>
      <c r="M743" s="66" t="str">
        <f t="shared" si="77"/>
        <v/>
      </c>
      <c r="N743" s="66" t="str">
        <f t="shared" si="78"/>
        <v/>
      </c>
      <c r="O743" s="67" t="str" cm="1">
        <f t="array" ref="O743">IF(A743="","",ROUND(IF(B743="Circular",Circular(M743),IF(B743="Box",Box(M743,N743),Elliptical(M743,N743))),3))</f>
        <v/>
      </c>
      <c r="P743" s="66" t="str">
        <f t="shared" si="79"/>
        <v/>
      </c>
      <c r="Q743" s="66" t="str" cm="1">
        <f t="array" ref="Q743">IF(M743="","",ROUND(W(M743),2))</f>
        <v/>
      </c>
      <c r="R743" s="66" t="str" cm="1">
        <f t="array" ref="R743">IF(M743="","",ROUND(Wb(Q743,M743),2))</f>
        <v/>
      </c>
      <c r="S743" s="66" t="str" cm="1">
        <f t="array" ref="S743">IF(R743="","",ROUND(K(R743,N743,L743),2))</f>
        <v/>
      </c>
      <c r="T743" s="66" t="str" cm="1">
        <f t="array" ref="T743">IF(S743="","",ROUND(K_3(S743,P743,L743),2))</f>
        <v/>
      </c>
      <c r="U743" s="66" t="str" cm="1">
        <f t="array" ref="U743">IF(S743="","",ROUND(Wt(I743,S743,L743),2))</f>
        <v/>
      </c>
      <c r="V743" s="92" t="str" cm="1">
        <f t="array" ref="V743">IF(A743="","",MAX(ROUND(L_B2(K743,N743),2),0))</f>
        <v/>
      </c>
      <c r="W743" s="92" t="str" cm="1">
        <f t="array" ref="W743">IF(A743="","",MAX(ROUND(L_Tc(K743,I743,N743),2),0))</f>
        <v/>
      </c>
      <c r="X743" s="92" t="str" cm="1">
        <f t="array" ref="X743">IF(N743="","",ROUND(L_Vc(K743,P743,N743),2))</f>
        <v/>
      </c>
      <c r="Y743" s="92" t="str">
        <f t="shared" si="80"/>
        <v/>
      </c>
      <c r="Z743" s="92" t="str">
        <f t="shared" si="81"/>
        <v/>
      </c>
      <c r="AA743" s="92" t="str">
        <f t="shared" si="82"/>
        <v/>
      </c>
      <c r="AB743" s="76" t="str" cm="1">
        <f t="array" ref="AB743">IF(A743="","",AREA_F(IF(RIGHT(G743,4)="ment",P743,I743),R743))</f>
        <v/>
      </c>
      <c r="AC743" s="76" t="str" cm="1">
        <f t="array" ref="AC743">IF(A743="","",ROUND(AREA_BC(R743,S743,N743,O743),2))</f>
        <v/>
      </c>
      <c r="AD743" s="76" t="str">
        <f t="shared" si="83"/>
        <v/>
      </c>
      <c r="AE743" s="76" t="str" cm="1">
        <f t="array" ref="AE743">IF(A743="","",ROUND(AREA_CT(S743,U743,I743),2))</f>
        <v/>
      </c>
      <c r="AF743" s="76" t="str" cm="1">
        <f t="array" ref="AF743">IF(A743="","",ROUND(AREA_VT(T743,U743,I743,P743),2))</f>
        <v/>
      </c>
      <c r="AG743" s="96" t="str" cm="1">
        <f t="array" ref="AG743">IF(A743="","",IF(INDEX(Table_Methods!A:F,MATCH(G743,Table_Methods!B:B,0),1)&lt;&gt;"BKFL1","",MAX(0,ROUND(BKFL1_CEB(AC743,AE743,AH743,F743,F743,J743),1))))</f>
        <v/>
      </c>
      <c r="AH743" s="96" t="str" cm="1">
        <f t="array" ref="AH743">IF(A743="","",IF(INDEX(Table_Methods!A:F,MATCH(G743,Table_Methods!B:B,0),1)&lt;&gt;"BKFL1","",MAX(0,ROUND(BKFL1_STR_NRK(AC743,AE743,K743,V743,W743),1))))</f>
        <v/>
      </c>
      <c r="AI743" s="96" t="str" cm="1">
        <f t="array" ref="AI743">IF(A743="","",IF(INDEX(Table_Methods!A:F,MATCH(G743,Table_Methods!B:B,0),1)&lt;&gt;"BKFL1","",MAX(0,ROUND(BKFL1_STR_RCK(AB743,F743),1))))</f>
        <v/>
      </c>
      <c r="AJ743" s="96" t="str" cm="1">
        <f t="array" ref="AJ743">IF(A743="","",IF(INDEX(Table_Methods!A:F,MATCH(G743,Table_Methods!B:B,0),1)&lt;&gt;"BKFL2","",MAX(0,ROUND(BKFL2_CEB(AC743,AD743,AK743,F743,F743,J743),1))))</f>
        <v/>
      </c>
      <c r="AK743" s="96" t="str" cm="1">
        <f t="array" ref="AK743">IF(A743="","",IF(INDEX(Table_Methods!A:F,MATCH(G743,Table_Methods!B:B,0),1)&lt;&gt;"BKFL2","",MAX(0,ROUND(BKFL2_STR_NRK(AC743,AD743,K743,V743,X743),1))))</f>
        <v/>
      </c>
      <c r="AL743" s="96" t="str" cm="1">
        <f t="array" ref="AL743">IF(A743="","",IF(INDEX(Table_Methods!A:F,MATCH(G743,Table_Methods!B:B,0),1)&lt;&gt;"BKFL2","",MAX(0,ROUND(BKFL2_STR_RCK(AB743,F743),1))))</f>
        <v/>
      </c>
      <c r="AM743" s="96" t="str" cm="1">
        <f t="array" ref="AM743">IF(A743="","",IF(INDEX(Table_Methods!A:F,MATCH(G743,Table_Methods!B:B,0),1)&lt;&gt;"BKFL3","",MAX(0,ROUND(BKFL3_STR(AC743+AE743,K743),1))))</f>
        <v/>
      </c>
      <c r="AN743" s="96" t="str" cm="1">
        <f t="array" ref="AN743">IF(A743="","",IF(INDEX(Table_Methods!A:F,MATCH(G743,Table_Methods!B:B,0),1)&lt;&gt;"BKFL6","",MAX(0,ROUND(BKFL6_CEB(AC743,AE743,AO743,F743,F743,J743),1))))</f>
        <v/>
      </c>
      <c r="AO743" s="97" t="str" cm="1">
        <f t="array" ref="AO743">IF(A743="","",IF(INDEX(Table_Methods!A:F,MATCH(G743,Table_Methods!B:B,0),1)&lt;&gt;"BKFL6","",MAX(0,ROUND(BKFL6_STR_NRK(AC743,K743,V743),1))))</f>
        <v/>
      </c>
      <c r="AP743" s="96" t="str" cm="1">
        <f t="array" ref="AP743">IF(A743="","",IF(INDEX(Table_Methods!A:F,MATCH(G743,Table_Methods!B:B,0),1)&lt;&gt;"BKFL6","",MAX(0,ROUND(BKFL6_STR_RCK(AB743,F743),1))))</f>
        <v/>
      </c>
      <c r="AQ743" s="97" t="str" cm="1">
        <f t="array" ref="AQ743">IF(A743="","",IF(INDEX(Table_Methods!A:F,MATCH(G743,Table_Methods!B:B,0),1)&lt;&gt;"BKFL7","",MAX(0,ROUND(BKFL7_CEB(AC743,AD743,AR743,F743,F743,J743),1))))</f>
        <v/>
      </c>
      <c r="AR743" s="96" t="str" cm="1">
        <f t="array" ref="AR743">IF(A743="","",IF(INDEX(Table_Methods!A:F,MATCH(G743,Table_Methods!B:B,0),1)&lt;&gt;"BKFL7","",MAX(0,ROUND(BKFL7_STR_NRK(AC743,K743,V743),1))))</f>
        <v/>
      </c>
      <c r="AS743" s="96" t="str" cm="1">
        <f t="array" ref="AS743">IF(A743="","",IF(INDEX(Table_Methods!A:F,MATCH(G743,Table_Methods!B:B,0),1)&lt;&gt;"BKFL7","",MAX(0,ROUND(BKFL7_STR_RCK(AB743,F743),1))))</f>
        <v/>
      </c>
      <c r="AT743" s="97" t="str" cm="1">
        <f t="array" ref="AT743">IF(A743="","",IF(INDEX(Table_Methods!A:F,MATCH(G743,Table_Methods!B:B,0),1)&lt;&gt;"BKFL8","",MAX(0,ROUND(BKFL8_CEB(AF743,Z743,AA743),1))))</f>
        <v/>
      </c>
      <c r="AU743" s="96" t="str" cm="1">
        <f t="array" ref="AU743">IF(A743="","",IF(INDEX(Table_Methods!A:F,MATCH(G743,Table_Methods!B:B,0),1)&lt;&gt;"BKFL8","",MAX(0,ROUND(BKFL8_STR_NRK(AC743,AD743,X743,Y743,Z743),1))))</f>
        <v/>
      </c>
      <c r="AV743" s="96" t="str" cm="1">
        <f t="array" ref="AV743">IF(A743="","",IF(INDEX(Table_Methods!A:F,MATCH(G743,Table_Methods!B:B,0),1)&lt;&gt;"BKFL8","",MAX(0,ROUND(BKFL8_STR_RCK(AB743,X743),1))))</f>
        <v/>
      </c>
      <c r="AW743" s="96" t="str" cm="1">
        <f t="array" ref="AW743">IF(A743="","",IF(INDEX(Table_Methods!A:F,MATCH(G743,Table_Methods!B:B,0),1)&lt;&gt;"BKFL9","",MAX(0,ROUND(BKFL9_STR_NRK(AC743,AD743,X743,Y743,Z743),1))))</f>
        <v/>
      </c>
      <c r="AX743" s="96" t="str" cm="1">
        <f t="array" ref="AX743">IF(A743="","",IF(INDEX(Table_Methods!A:F,MATCH(G743,Table_Methods!B:B,0),1)&lt;&gt;"BKFL9","",MAX(0,ROUND(BKFL9_STR_RCK(AB743,X743),1))))</f>
        <v/>
      </c>
    </row>
    <row r="744" spans="1:50" x14ac:dyDescent="0.25">
      <c r="A744" s="82" t="str">
        <f>IF(Input!A744="","",Input!A744)</f>
        <v/>
      </c>
      <c r="B744" s="82" t="str">
        <f>IF(Input!B744="","",Input!B744)</f>
        <v/>
      </c>
      <c r="C744" s="82" t="str">
        <f>IF(Input!D744="","",Input!D744)</f>
        <v/>
      </c>
      <c r="D744" s="82" t="str">
        <f>IF(Input!E744="","",Input!E744)</f>
        <v/>
      </c>
      <c r="E744" s="82" t="str">
        <f>IF(Input!F744="","",Input!F744)</f>
        <v/>
      </c>
      <c r="F744" s="82" t="str">
        <f>IF(Input!G744="","",Input!G744)</f>
        <v/>
      </c>
      <c r="G744" s="83" t="str">
        <f>IF(Input!H744="","",Input!H744)</f>
        <v/>
      </c>
      <c r="H744" s="82" t="str">
        <f>IF(Input!I744="","",Input!I744)</f>
        <v/>
      </c>
      <c r="I744" s="82" t="str">
        <f>IF(Input!J744="","",Input!J744)</f>
        <v/>
      </c>
      <c r="J744" s="82" t="str">
        <f>IF(Input!K744="","",Input!K744)</f>
        <v/>
      </c>
      <c r="K744" s="82" t="str">
        <f>IF(Input!L744="","",Input!L744)</f>
        <v/>
      </c>
      <c r="L744" s="70" t="str">
        <f>IF(B744="","",IF(B744="Box",4,IF(AND(Project!$B$12&gt;0,ISNUMBER(Project!$B$12)),Project!$B$12,12)))</f>
        <v/>
      </c>
      <c r="M744" s="66" t="str">
        <f t="shared" si="77"/>
        <v/>
      </c>
      <c r="N744" s="66" t="str">
        <f t="shared" si="78"/>
        <v/>
      </c>
      <c r="O744" s="67" t="str" cm="1">
        <f t="array" ref="O744">IF(A744="","",ROUND(IF(B744="Circular",Circular(M744),IF(B744="Box",Box(M744,N744),Elliptical(M744,N744))),3))</f>
        <v/>
      </c>
      <c r="P744" s="66" t="str">
        <f t="shared" si="79"/>
        <v/>
      </c>
      <c r="Q744" s="66" t="str" cm="1">
        <f t="array" ref="Q744">IF(M744="","",ROUND(W(M744),2))</f>
        <v/>
      </c>
      <c r="R744" s="66" t="str" cm="1">
        <f t="array" ref="R744">IF(M744="","",ROUND(Wb(Q744,M744),2))</f>
        <v/>
      </c>
      <c r="S744" s="66" t="str" cm="1">
        <f t="array" ref="S744">IF(R744="","",ROUND(K(R744,N744,L744),2))</f>
        <v/>
      </c>
      <c r="T744" s="66" t="str" cm="1">
        <f t="array" ref="T744">IF(S744="","",ROUND(K_3(S744,P744,L744),2))</f>
        <v/>
      </c>
      <c r="U744" s="66" t="str" cm="1">
        <f t="array" ref="U744">IF(S744="","",ROUND(Wt(I744,S744,L744),2))</f>
        <v/>
      </c>
      <c r="V744" s="92" t="str" cm="1">
        <f t="array" ref="V744">IF(A744="","",MAX(ROUND(L_B2(K744,N744),2),0))</f>
        <v/>
      </c>
      <c r="W744" s="92" t="str" cm="1">
        <f t="array" ref="W744">IF(A744="","",MAX(ROUND(L_Tc(K744,I744,N744),2),0))</f>
        <v/>
      </c>
      <c r="X744" s="92" t="str" cm="1">
        <f t="array" ref="X744">IF(N744="","",ROUND(L_Vc(K744,P744,N744),2))</f>
        <v/>
      </c>
      <c r="Y744" s="92" t="str">
        <f t="shared" si="80"/>
        <v/>
      </c>
      <c r="Z744" s="92" t="str">
        <f t="shared" si="81"/>
        <v/>
      </c>
      <c r="AA744" s="92" t="str">
        <f t="shared" si="82"/>
        <v/>
      </c>
      <c r="AB744" s="76" t="str" cm="1">
        <f t="array" ref="AB744">IF(A744="","",AREA_F(IF(RIGHT(G744,4)="ment",P744,I744),R744))</f>
        <v/>
      </c>
      <c r="AC744" s="76" t="str" cm="1">
        <f t="array" ref="AC744">IF(A744="","",ROUND(AREA_BC(R744,S744,N744,O744),2))</f>
        <v/>
      </c>
      <c r="AD744" s="76" t="str">
        <f t="shared" si="83"/>
        <v/>
      </c>
      <c r="AE744" s="76" t="str" cm="1">
        <f t="array" ref="AE744">IF(A744="","",ROUND(AREA_CT(S744,U744,I744),2))</f>
        <v/>
      </c>
      <c r="AF744" s="76" t="str" cm="1">
        <f t="array" ref="AF744">IF(A744="","",ROUND(AREA_VT(T744,U744,I744,P744),2))</f>
        <v/>
      </c>
      <c r="AG744" s="96" t="str" cm="1">
        <f t="array" ref="AG744">IF(A744="","",IF(INDEX(Table_Methods!A:F,MATCH(G744,Table_Methods!B:B,0),1)&lt;&gt;"BKFL1","",MAX(0,ROUND(BKFL1_CEB(AC744,AE744,AH744,F744,F744,J744),1))))</f>
        <v/>
      </c>
      <c r="AH744" s="96" t="str" cm="1">
        <f t="array" ref="AH744">IF(A744="","",IF(INDEX(Table_Methods!A:F,MATCH(G744,Table_Methods!B:B,0),1)&lt;&gt;"BKFL1","",MAX(0,ROUND(BKFL1_STR_NRK(AC744,AE744,K744,V744,W744),1))))</f>
        <v/>
      </c>
      <c r="AI744" s="96" t="str" cm="1">
        <f t="array" ref="AI744">IF(A744="","",IF(INDEX(Table_Methods!A:F,MATCH(G744,Table_Methods!B:B,0),1)&lt;&gt;"BKFL1","",MAX(0,ROUND(BKFL1_STR_RCK(AB744,F744),1))))</f>
        <v/>
      </c>
      <c r="AJ744" s="96" t="str" cm="1">
        <f t="array" ref="AJ744">IF(A744="","",IF(INDEX(Table_Methods!A:F,MATCH(G744,Table_Methods!B:B,0),1)&lt;&gt;"BKFL2","",MAX(0,ROUND(BKFL2_CEB(AC744,AD744,AK744,F744,F744,J744),1))))</f>
        <v/>
      </c>
      <c r="AK744" s="96" t="str" cm="1">
        <f t="array" ref="AK744">IF(A744="","",IF(INDEX(Table_Methods!A:F,MATCH(G744,Table_Methods!B:B,0),1)&lt;&gt;"BKFL2","",MAX(0,ROUND(BKFL2_STR_NRK(AC744,AD744,K744,V744,X744),1))))</f>
        <v/>
      </c>
      <c r="AL744" s="96" t="str" cm="1">
        <f t="array" ref="AL744">IF(A744="","",IF(INDEX(Table_Methods!A:F,MATCH(G744,Table_Methods!B:B,0),1)&lt;&gt;"BKFL2","",MAX(0,ROUND(BKFL2_STR_RCK(AB744,F744),1))))</f>
        <v/>
      </c>
      <c r="AM744" s="96" t="str" cm="1">
        <f t="array" ref="AM744">IF(A744="","",IF(INDEX(Table_Methods!A:F,MATCH(G744,Table_Methods!B:B,0),1)&lt;&gt;"BKFL3","",MAX(0,ROUND(BKFL3_STR(AC744+AE744,K744),1))))</f>
        <v/>
      </c>
      <c r="AN744" s="96" t="str" cm="1">
        <f t="array" ref="AN744">IF(A744="","",IF(INDEX(Table_Methods!A:F,MATCH(G744,Table_Methods!B:B,0),1)&lt;&gt;"BKFL6","",MAX(0,ROUND(BKFL6_CEB(AC744,AE744,AO744,F744,F744,J744),1))))</f>
        <v/>
      </c>
      <c r="AO744" s="97" t="str" cm="1">
        <f t="array" ref="AO744">IF(A744="","",IF(INDEX(Table_Methods!A:F,MATCH(G744,Table_Methods!B:B,0),1)&lt;&gt;"BKFL6","",MAX(0,ROUND(BKFL6_STR_NRK(AC744,K744,V744),1))))</f>
        <v/>
      </c>
      <c r="AP744" s="96" t="str" cm="1">
        <f t="array" ref="AP744">IF(A744="","",IF(INDEX(Table_Methods!A:F,MATCH(G744,Table_Methods!B:B,0),1)&lt;&gt;"BKFL6","",MAX(0,ROUND(BKFL6_STR_RCK(AB744,F744),1))))</f>
        <v/>
      </c>
      <c r="AQ744" s="97" t="str" cm="1">
        <f t="array" ref="AQ744">IF(A744="","",IF(INDEX(Table_Methods!A:F,MATCH(G744,Table_Methods!B:B,0),1)&lt;&gt;"BKFL7","",MAX(0,ROUND(BKFL7_CEB(AC744,AD744,AR744,F744,F744,J744),1))))</f>
        <v/>
      </c>
      <c r="AR744" s="96" t="str" cm="1">
        <f t="array" ref="AR744">IF(A744="","",IF(INDEX(Table_Methods!A:F,MATCH(G744,Table_Methods!B:B,0),1)&lt;&gt;"BKFL7","",MAX(0,ROUND(BKFL7_STR_NRK(AC744,K744,V744),1))))</f>
        <v/>
      </c>
      <c r="AS744" s="96" t="str" cm="1">
        <f t="array" ref="AS744">IF(A744="","",IF(INDEX(Table_Methods!A:F,MATCH(G744,Table_Methods!B:B,0),1)&lt;&gt;"BKFL7","",MAX(0,ROUND(BKFL7_STR_RCK(AB744,F744),1))))</f>
        <v/>
      </c>
      <c r="AT744" s="97" t="str" cm="1">
        <f t="array" ref="AT744">IF(A744="","",IF(INDEX(Table_Methods!A:F,MATCH(G744,Table_Methods!B:B,0),1)&lt;&gt;"BKFL8","",MAX(0,ROUND(BKFL8_CEB(AF744,Z744,AA744),1))))</f>
        <v/>
      </c>
      <c r="AU744" s="96" t="str" cm="1">
        <f t="array" ref="AU744">IF(A744="","",IF(INDEX(Table_Methods!A:F,MATCH(G744,Table_Methods!B:B,0),1)&lt;&gt;"BKFL8","",MAX(0,ROUND(BKFL8_STR_NRK(AC744,AD744,X744,Y744,Z744),1))))</f>
        <v/>
      </c>
      <c r="AV744" s="96" t="str" cm="1">
        <f t="array" ref="AV744">IF(A744="","",IF(INDEX(Table_Methods!A:F,MATCH(G744,Table_Methods!B:B,0),1)&lt;&gt;"BKFL8","",MAX(0,ROUND(BKFL8_STR_RCK(AB744,X744),1))))</f>
        <v/>
      </c>
      <c r="AW744" s="96" t="str" cm="1">
        <f t="array" ref="AW744">IF(A744="","",IF(INDEX(Table_Methods!A:F,MATCH(G744,Table_Methods!B:B,0),1)&lt;&gt;"BKFL9","",MAX(0,ROUND(BKFL9_STR_NRK(AC744,AD744,X744,Y744,Z744),1))))</f>
        <v/>
      </c>
      <c r="AX744" s="96" t="str" cm="1">
        <f t="array" ref="AX744">IF(A744="","",IF(INDEX(Table_Methods!A:F,MATCH(G744,Table_Methods!B:B,0),1)&lt;&gt;"BKFL9","",MAX(0,ROUND(BKFL9_STR_RCK(AB744,X744),1))))</f>
        <v/>
      </c>
    </row>
    <row r="745" spans="1:50" x14ac:dyDescent="0.25">
      <c r="A745" s="82" t="str">
        <f>IF(Input!A745="","",Input!A745)</f>
        <v/>
      </c>
      <c r="B745" s="82" t="str">
        <f>IF(Input!B745="","",Input!B745)</f>
        <v/>
      </c>
      <c r="C745" s="82" t="str">
        <f>IF(Input!D745="","",Input!D745)</f>
        <v/>
      </c>
      <c r="D745" s="82" t="str">
        <f>IF(Input!E745="","",Input!E745)</f>
        <v/>
      </c>
      <c r="E745" s="82" t="str">
        <f>IF(Input!F745="","",Input!F745)</f>
        <v/>
      </c>
      <c r="F745" s="82" t="str">
        <f>IF(Input!G745="","",Input!G745)</f>
        <v/>
      </c>
      <c r="G745" s="83" t="str">
        <f>IF(Input!H745="","",Input!H745)</f>
        <v/>
      </c>
      <c r="H745" s="82" t="str">
        <f>IF(Input!I745="","",Input!I745)</f>
        <v/>
      </c>
      <c r="I745" s="82" t="str">
        <f>IF(Input!J745="","",Input!J745)</f>
        <v/>
      </c>
      <c r="J745" s="82" t="str">
        <f>IF(Input!K745="","",Input!K745)</f>
        <v/>
      </c>
      <c r="K745" s="82" t="str">
        <f>IF(Input!L745="","",Input!L745)</f>
        <v/>
      </c>
      <c r="L745" s="70" t="str">
        <f>IF(B745="","",IF(B745="Box",4,IF(AND(Project!$B$12&gt;0,ISNUMBER(Project!$B$12)),Project!$B$12,12)))</f>
        <v/>
      </c>
      <c r="M745" s="66" t="str">
        <f t="shared" si="77"/>
        <v/>
      </c>
      <c r="N745" s="66" t="str">
        <f t="shared" si="78"/>
        <v/>
      </c>
      <c r="O745" s="67" t="str" cm="1">
        <f t="array" ref="O745">IF(A745="","",ROUND(IF(B745="Circular",Circular(M745),IF(B745="Box",Box(M745,N745),Elliptical(M745,N745))),3))</f>
        <v/>
      </c>
      <c r="P745" s="66" t="str">
        <f t="shared" si="79"/>
        <v/>
      </c>
      <c r="Q745" s="66" t="str" cm="1">
        <f t="array" ref="Q745">IF(M745="","",ROUND(W(M745),2))</f>
        <v/>
      </c>
      <c r="R745" s="66" t="str" cm="1">
        <f t="array" ref="R745">IF(M745="","",ROUND(Wb(Q745,M745),2))</f>
        <v/>
      </c>
      <c r="S745" s="66" t="str" cm="1">
        <f t="array" ref="S745">IF(R745="","",ROUND(K(R745,N745,L745),2))</f>
        <v/>
      </c>
      <c r="T745" s="66" t="str" cm="1">
        <f t="array" ref="T745">IF(S745="","",ROUND(K_3(S745,P745,L745),2))</f>
        <v/>
      </c>
      <c r="U745" s="66" t="str" cm="1">
        <f t="array" ref="U745">IF(S745="","",ROUND(Wt(I745,S745,L745),2))</f>
        <v/>
      </c>
      <c r="V745" s="92" t="str" cm="1">
        <f t="array" ref="V745">IF(A745="","",MAX(ROUND(L_B2(K745,N745),2),0))</f>
        <v/>
      </c>
      <c r="W745" s="92" t="str" cm="1">
        <f t="array" ref="W745">IF(A745="","",MAX(ROUND(L_Tc(K745,I745,N745),2),0))</f>
        <v/>
      </c>
      <c r="X745" s="92" t="str" cm="1">
        <f t="array" ref="X745">IF(N745="","",ROUND(L_Vc(K745,P745,N745),2))</f>
        <v/>
      </c>
      <c r="Y745" s="92" t="str">
        <f t="shared" si="80"/>
        <v/>
      </c>
      <c r="Z745" s="92" t="str">
        <f t="shared" si="81"/>
        <v/>
      </c>
      <c r="AA745" s="92" t="str">
        <f t="shared" si="82"/>
        <v/>
      </c>
      <c r="AB745" s="76" t="str" cm="1">
        <f t="array" ref="AB745">IF(A745="","",AREA_F(IF(RIGHT(G745,4)="ment",P745,I745),R745))</f>
        <v/>
      </c>
      <c r="AC745" s="76" t="str" cm="1">
        <f t="array" ref="AC745">IF(A745="","",ROUND(AREA_BC(R745,S745,N745,O745),2))</f>
        <v/>
      </c>
      <c r="AD745" s="76" t="str">
        <f t="shared" si="83"/>
        <v/>
      </c>
      <c r="AE745" s="76" t="str" cm="1">
        <f t="array" ref="AE745">IF(A745="","",ROUND(AREA_CT(S745,U745,I745),2))</f>
        <v/>
      </c>
      <c r="AF745" s="76" t="str" cm="1">
        <f t="array" ref="AF745">IF(A745="","",ROUND(AREA_VT(T745,U745,I745,P745),2))</f>
        <v/>
      </c>
      <c r="AG745" s="96" t="str" cm="1">
        <f t="array" ref="AG745">IF(A745="","",IF(INDEX(Table_Methods!A:F,MATCH(G745,Table_Methods!B:B,0),1)&lt;&gt;"BKFL1","",MAX(0,ROUND(BKFL1_CEB(AC745,AE745,AH745,F745,F745,J745),1))))</f>
        <v/>
      </c>
      <c r="AH745" s="96" t="str" cm="1">
        <f t="array" ref="AH745">IF(A745="","",IF(INDEX(Table_Methods!A:F,MATCH(G745,Table_Methods!B:B,0),1)&lt;&gt;"BKFL1","",MAX(0,ROUND(BKFL1_STR_NRK(AC745,AE745,K745,V745,W745),1))))</f>
        <v/>
      </c>
      <c r="AI745" s="96" t="str" cm="1">
        <f t="array" ref="AI745">IF(A745="","",IF(INDEX(Table_Methods!A:F,MATCH(G745,Table_Methods!B:B,0),1)&lt;&gt;"BKFL1","",MAX(0,ROUND(BKFL1_STR_RCK(AB745,F745),1))))</f>
        <v/>
      </c>
      <c r="AJ745" s="96" t="str" cm="1">
        <f t="array" ref="AJ745">IF(A745="","",IF(INDEX(Table_Methods!A:F,MATCH(G745,Table_Methods!B:B,0),1)&lt;&gt;"BKFL2","",MAX(0,ROUND(BKFL2_CEB(AC745,AD745,AK745,F745,F745,J745),1))))</f>
        <v/>
      </c>
      <c r="AK745" s="96" t="str" cm="1">
        <f t="array" ref="AK745">IF(A745="","",IF(INDEX(Table_Methods!A:F,MATCH(G745,Table_Methods!B:B,0),1)&lt;&gt;"BKFL2","",MAX(0,ROUND(BKFL2_STR_NRK(AC745,AD745,K745,V745,X745),1))))</f>
        <v/>
      </c>
      <c r="AL745" s="96" t="str" cm="1">
        <f t="array" ref="AL745">IF(A745="","",IF(INDEX(Table_Methods!A:F,MATCH(G745,Table_Methods!B:B,0),1)&lt;&gt;"BKFL2","",MAX(0,ROUND(BKFL2_STR_RCK(AB745,F745),1))))</f>
        <v/>
      </c>
      <c r="AM745" s="96" t="str" cm="1">
        <f t="array" ref="AM745">IF(A745="","",IF(INDEX(Table_Methods!A:F,MATCH(G745,Table_Methods!B:B,0),1)&lt;&gt;"BKFL3","",MAX(0,ROUND(BKFL3_STR(AC745+AE745,K745),1))))</f>
        <v/>
      </c>
      <c r="AN745" s="96" t="str" cm="1">
        <f t="array" ref="AN745">IF(A745="","",IF(INDEX(Table_Methods!A:F,MATCH(G745,Table_Methods!B:B,0),1)&lt;&gt;"BKFL6","",MAX(0,ROUND(BKFL6_CEB(AC745,AE745,AO745,F745,F745,J745),1))))</f>
        <v/>
      </c>
      <c r="AO745" s="97" t="str" cm="1">
        <f t="array" ref="AO745">IF(A745="","",IF(INDEX(Table_Methods!A:F,MATCH(G745,Table_Methods!B:B,0),1)&lt;&gt;"BKFL6","",MAX(0,ROUND(BKFL6_STR_NRK(AC745,K745,V745),1))))</f>
        <v/>
      </c>
      <c r="AP745" s="96" t="str" cm="1">
        <f t="array" ref="AP745">IF(A745="","",IF(INDEX(Table_Methods!A:F,MATCH(G745,Table_Methods!B:B,0),1)&lt;&gt;"BKFL6","",MAX(0,ROUND(BKFL6_STR_RCK(AB745,F745),1))))</f>
        <v/>
      </c>
      <c r="AQ745" s="97" t="str" cm="1">
        <f t="array" ref="AQ745">IF(A745="","",IF(INDEX(Table_Methods!A:F,MATCH(G745,Table_Methods!B:B,0),1)&lt;&gt;"BKFL7","",MAX(0,ROUND(BKFL7_CEB(AC745,AD745,AR745,F745,F745,J745),1))))</f>
        <v/>
      </c>
      <c r="AR745" s="96" t="str" cm="1">
        <f t="array" ref="AR745">IF(A745="","",IF(INDEX(Table_Methods!A:F,MATCH(G745,Table_Methods!B:B,0),1)&lt;&gt;"BKFL7","",MAX(0,ROUND(BKFL7_STR_NRK(AC745,K745,V745),1))))</f>
        <v/>
      </c>
      <c r="AS745" s="96" t="str" cm="1">
        <f t="array" ref="AS745">IF(A745="","",IF(INDEX(Table_Methods!A:F,MATCH(G745,Table_Methods!B:B,0),1)&lt;&gt;"BKFL7","",MAX(0,ROUND(BKFL7_STR_RCK(AB745,F745),1))))</f>
        <v/>
      </c>
      <c r="AT745" s="97" t="str" cm="1">
        <f t="array" ref="AT745">IF(A745="","",IF(INDEX(Table_Methods!A:F,MATCH(G745,Table_Methods!B:B,0),1)&lt;&gt;"BKFL8","",MAX(0,ROUND(BKFL8_CEB(AF745,Z745,AA745),1))))</f>
        <v/>
      </c>
      <c r="AU745" s="96" t="str" cm="1">
        <f t="array" ref="AU745">IF(A745="","",IF(INDEX(Table_Methods!A:F,MATCH(G745,Table_Methods!B:B,0),1)&lt;&gt;"BKFL8","",MAX(0,ROUND(BKFL8_STR_NRK(AC745,AD745,X745,Y745,Z745),1))))</f>
        <v/>
      </c>
      <c r="AV745" s="96" t="str" cm="1">
        <f t="array" ref="AV745">IF(A745="","",IF(INDEX(Table_Methods!A:F,MATCH(G745,Table_Methods!B:B,0),1)&lt;&gt;"BKFL8","",MAX(0,ROUND(BKFL8_STR_RCK(AB745,X745),1))))</f>
        <v/>
      </c>
      <c r="AW745" s="96" t="str" cm="1">
        <f t="array" ref="AW745">IF(A745="","",IF(INDEX(Table_Methods!A:F,MATCH(G745,Table_Methods!B:B,0),1)&lt;&gt;"BKFL9","",MAX(0,ROUND(BKFL9_STR_NRK(AC745,AD745,X745,Y745,Z745),1))))</f>
        <v/>
      </c>
      <c r="AX745" s="96" t="str" cm="1">
        <f t="array" ref="AX745">IF(A745="","",IF(INDEX(Table_Methods!A:F,MATCH(G745,Table_Methods!B:B,0),1)&lt;&gt;"BKFL9","",MAX(0,ROUND(BKFL9_STR_RCK(AB745,X745),1))))</f>
        <v/>
      </c>
    </row>
    <row r="746" spans="1:50" x14ac:dyDescent="0.25">
      <c r="A746" s="82" t="str">
        <f>IF(Input!A746="","",Input!A746)</f>
        <v/>
      </c>
      <c r="B746" s="82" t="str">
        <f>IF(Input!B746="","",Input!B746)</f>
        <v/>
      </c>
      <c r="C746" s="82" t="str">
        <f>IF(Input!D746="","",Input!D746)</f>
        <v/>
      </c>
      <c r="D746" s="82" t="str">
        <f>IF(Input!E746="","",Input!E746)</f>
        <v/>
      </c>
      <c r="E746" s="82" t="str">
        <f>IF(Input!F746="","",Input!F746)</f>
        <v/>
      </c>
      <c r="F746" s="82" t="str">
        <f>IF(Input!G746="","",Input!G746)</f>
        <v/>
      </c>
      <c r="G746" s="83" t="str">
        <f>IF(Input!H746="","",Input!H746)</f>
        <v/>
      </c>
      <c r="H746" s="82" t="str">
        <f>IF(Input!I746="","",Input!I746)</f>
        <v/>
      </c>
      <c r="I746" s="82" t="str">
        <f>IF(Input!J746="","",Input!J746)</f>
        <v/>
      </c>
      <c r="J746" s="82" t="str">
        <f>IF(Input!K746="","",Input!K746)</f>
        <v/>
      </c>
      <c r="K746" s="82" t="str">
        <f>IF(Input!L746="","",Input!L746)</f>
        <v/>
      </c>
      <c r="L746" s="70" t="str">
        <f>IF(B746="","",IF(B746="Box",4,IF(AND(Project!$B$12&gt;0,ISNUMBER(Project!$B$12)),Project!$B$12,12)))</f>
        <v/>
      </c>
      <c r="M746" s="66" t="str">
        <f t="shared" si="77"/>
        <v/>
      </c>
      <c r="N746" s="66" t="str">
        <f t="shared" si="78"/>
        <v/>
      </c>
      <c r="O746" s="67" t="str" cm="1">
        <f t="array" ref="O746">IF(A746="","",ROUND(IF(B746="Circular",Circular(M746),IF(B746="Box",Box(M746,N746),Elliptical(M746,N746))),3))</f>
        <v/>
      </c>
      <c r="P746" s="66" t="str">
        <f t="shared" si="79"/>
        <v/>
      </c>
      <c r="Q746" s="66" t="str" cm="1">
        <f t="array" ref="Q746">IF(M746="","",ROUND(W(M746),2))</f>
        <v/>
      </c>
      <c r="R746" s="66" t="str" cm="1">
        <f t="array" ref="R746">IF(M746="","",ROUND(Wb(Q746,M746),2))</f>
        <v/>
      </c>
      <c r="S746" s="66" t="str" cm="1">
        <f t="array" ref="S746">IF(R746="","",ROUND(K(R746,N746,L746),2))</f>
        <v/>
      </c>
      <c r="T746" s="66" t="str" cm="1">
        <f t="array" ref="T746">IF(S746="","",ROUND(K_3(S746,P746,L746),2))</f>
        <v/>
      </c>
      <c r="U746" s="66" t="str" cm="1">
        <f t="array" ref="U746">IF(S746="","",ROUND(Wt(I746,S746,L746),2))</f>
        <v/>
      </c>
      <c r="V746" s="92" t="str" cm="1">
        <f t="array" ref="V746">IF(A746="","",MAX(ROUND(L_B2(K746,N746),2),0))</f>
        <v/>
      </c>
      <c r="W746" s="92" t="str" cm="1">
        <f t="array" ref="W746">IF(A746="","",MAX(ROUND(L_Tc(K746,I746,N746),2),0))</f>
        <v/>
      </c>
      <c r="X746" s="92" t="str" cm="1">
        <f t="array" ref="X746">IF(N746="","",ROUND(L_Vc(K746,P746,N746),2))</f>
        <v/>
      </c>
      <c r="Y746" s="92" t="str">
        <f t="shared" si="80"/>
        <v/>
      </c>
      <c r="Z746" s="92" t="str">
        <f t="shared" si="81"/>
        <v/>
      </c>
      <c r="AA746" s="92" t="str">
        <f t="shared" si="82"/>
        <v/>
      </c>
      <c r="AB746" s="76" t="str" cm="1">
        <f t="array" ref="AB746">IF(A746="","",AREA_F(IF(RIGHT(G746,4)="ment",P746,I746),R746))</f>
        <v/>
      </c>
      <c r="AC746" s="76" t="str" cm="1">
        <f t="array" ref="AC746">IF(A746="","",ROUND(AREA_BC(R746,S746,N746,O746),2))</f>
        <v/>
      </c>
      <c r="AD746" s="76" t="str">
        <f t="shared" si="83"/>
        <v/>
      </c>
      <c r="AE746" s="76" t="str" cm="1">
        <f t="array" ref="AE746">IF(A746="","",ROUND(AREA_CT(S746,U746,I746),2))</f>
        <v/>
      </c>
      <c r="AF746" s="76" t="str" cm="1">
        <f t="array" ref="AF746">IF(A746="","",ROUND(AREA_VT(T746,U746,I746,P746),2))</f>
        <v/>
      </c>
      <c r="AG746" s="96" t="str" cm="1">
        <f t="array" ref="AG746">IF(A746="","",IF(INDEX(Table_Methods!A:F,MATCH(G746,Table_Methods!B:B,0),1)&lt;&gt;"BKFL1","",MAX(0,ROUND(BKFL1_CEB(AC746,AE746,AH746,F746,F746,J746),1))))</f>
        <v/>
      </c>
      <c r="AH746" s="96" t="str" cm="1">
        <f t="array" ref="AH746">IF(A746="","",IF(INDEX(Table_Methods!A:F,MATCH(G746,Table_Methods!B:B,0),1)&lt;&gt;"BKFL1","",MAX(0,ROUND(BKFL1_STR_NRK(AC746,AE746,K746,V746,W746),1))))</f>
        <v/>
      </c>
      <c r="AI746" s="96" t="str" cm="1">
        <f t="array" ref="AI746">IF(A746="","",IF(INDEX(Table_Methods!A:F,MATCH(G746,Table_Methods!B:B,0),1)&lt;&gt;"BKFL1","",MAX(0,ROUND(BKFL1_STR_RCK(AB746,F746),1))))</f>
        <v/>
      </c>
      <c r="AJ746" s="96" t="str" cm="1">
        <f t="array" ref="AJ746">IF(A746="","",IF(INDEX(Table_Methods!A:F,MATCH(G746,Table_Methods!B:B,0),1)&lt;&gt;"BKFL2","",MAX(0,ROUND(BKFL2_CEB(AC746,AD746,AK746,F746,F746,J746),1))))</f>
        <v/>
      </c>
      <c r="AK746" s="96" t="str" cm="1">
        <f t="array" ref="AK746">IF(A746="","",IF(INDEX(Table_Methods!A:F,MATCH(G746,Table_Methods!B:B,0),1)&lt;&gt;"BKFL2","",MAX(0,ROUND(BKFL2_STR_NRK(AC746,AD746,K746,V746,X746),1))))</f>
        <v/>
      </c>
      <c r="AL746" s="96" t="str" cm="1">
        <f t="array" ref="AL746">IF(A746="","",IF(INDEX(Table_Methods!A:F,MATCH(G746,Table_Methods!B:B,0),1)&lt;&gt;"BKFL2","",MAX(0,ROUND(BKFL2_STR_RCK(AB746,F746),1))))</f>
        <v/>
      </c>
      <c r="AM746" s="96" t="str" cm="1">
        <f t="array" ref="AM746">IF(A746="","",IF(INDEX(Table_Methods!A:F,MATCH(G746,Table_Methods!B:B,0),1)&lt;&gt;"BKFL3","",MAX(0,ROUND(BKFL3_STR(AC746+AE746,K746),1))))</f>
        <v/>
      </c>
      <c r="AN746" s="96" t="str" cm="1">
        <f t="array" ref="AN746">IF(A746="","",IF(INDEX(Table_Methods!A:F,MATCH(G746,Table_Methods!B:B,0),1)&lt;&gt;"BKFL6","",MAX(0,ROUND(BKFL6_CEB(AC746,AE746,AO746,F746,F746,J746),1))))</f>
        <v/>
      </c>
      <c r="AO746" s="97" t="str" cm="1">
        <f t="array" ref="AO746">IF(A746="","",IF(INDEX(Table_Methods!A:F,MATCH(G746,Table_Methods!B:B,0),1)&lt;&gt;"BKFL6","",MAX(0,ROUND(BKFL6_STR_NRK(AC746,K746,V746),1))))</f>
        <v/>
      </c>
      <c r="AP746" s="96" t="str" cm="1">
        <f t="array" ref="AP746">IF(A746="","",IF(INDEX(Table_Methods!A:F,MATCH(G746,Table_Methods!B:B,0),1)&lt;&gt;"BKFL6","",MAX(0,ROUND(BKFL6_STR_RCK(AB746,F746),1))))</f>
        <v/>
      </c>
      <c r="AQ746" s="97" t="str" cm="1">
        <f t="array" ref="AQ746">IF(A746="","",IF(INDEX(Table_Methods!A:F,MATCH(G746,Table_Methods!B:B,0),1)&lt;&gt;"BKFL7","",MAX(0,ROUND(BKFL7_CEB(AC746,AD746,AR746,F746,F746,J746),1))))</f>
        <v/>
      </c>
      <c r="AR746" s="96" t="str" cm="1">
        <f t="array" ref="AR746">IF(A746="","",IF(INDEX(Table_Methods!A:F,MATCH(G746,Table_Methods!B:B,0),1)&lt;&gt;"BKFL7","",MAX(0,ROUND(BKFL7_STR_NRK(AC746,K746,V746),1))))</f>
        <v/>
      </c>
      <c r="AS746" s="96" t="str" cm="1">
        <f t="array" ref="AS746">IF(A746="","",IF(INDEX(Table_Methods!A:F,MATCH(G746,Table_Methods!B:B,0),1)&lt;&gt;"BKFL7","",MAX(0,ROUND(BKFL7_STR_RCK(AB746,F746),1))))</f>
        <v/>
      </c>
      <c r="AT746" s="97" t="str" cm="1">
        <f t="array" ref="AT746">IF(A746="","",IF(INDEX(Table_Methods!A:F,MATCH(G746,Table_Methods!B:B,0),1)&lt;&gt;"BKFL8","",MAX(0,ROUND(BKFL8_CEB(AF746,Z746,AA746),1))))</f>
        <v/>
      </c>
      <c r="AU746" s="96" t="str" cm="1">
        <f t="array" ref="AU746">IF(A746="","",IF(INDEX(Table_Methods!A:F,MATCH(G746,Table_Methods!B:B,0),1)&lt;&gt;"BKFL8","",MAX(0,ROUND(BKFL8_STR_NRK(AC746,AD746,X746,Y746,Z746),1))))</f>
        <v/>
      </c>
      <c r="AV746" s="96" t="str" cm="1">
        <f t="array" ref="AV746">IF(A746="","",IF(INDEX(Table_Methods!A:F,MATCH(G746,Table_Methods!B:B,0),1)&lt;&gt;"BKFL8","",MAX(0,ROUND(BKFL8_STR_RCK(AB746,X746),1))))</f>
        <v/>
      </c>
      <c r="AW746" s="96" t="str" cm="1">
        <f t="array" ref="AW746">IF(A746="","",IF(INDEX(Table_Methods!A:F,MATCH(G746,Table_Methods!B:B,0),1)&lt;&gt;"BKFL9","",MAX(0,ROUND(BKFL9_STR_NRK(AC746,AD746,X746,Y746,Z746),1))))</f>
        <v/>
      </c>
      <c r="AX746" s="96" t="str" cm="1">
        <f t="array" ref="AX746">IF(A746="","",IF(INDEX(Table_Methods!A:F,MATCH(G746,Table_Methods!B:B,0),1)&lt;&gt;"BKFL9","",MAX(0,ROUND(BKFL9_STR_RCK(AB746,X746),1))))</f>
        <v/>
      </c>
    </row>
    <row r="747" spans="1:50" x14ac:dyDescent="0.25">
      <c r="A747" s="82" t="str">
        <f>IF(Input!A747="","",Input!A747)</f>
        <v/>
      </c>
      <c r="B747" s="82" t="str">
        <f>IF(Input!B747="","",Input!B747)</f>
        <v/>
      </c>
      <c r="C747" s="82" t="str">
        <f>IF(Input!D747="","",Input!D747)</f>
        <v/>
      </c>
      <c r="D747" s="82" t="str">
        <f>IF(Input!E747="","",Input!E747)</f>
        <v/>
      </c>
      <c r="E747" s="82" t="str">
        <f>IF(Input!F747="","",Input!F747)</f>
        <v/>
      </c>
      <c r="F747" s="82" t="str">
        <f>IF(Input!G747="","",Input!G747)</f>
        <v/>
      </c>
      <c r="G747" s="83" t="str">
        <f>IF(Input!H747="","",Input!H747)</f>
        <v/>
      </c>
      <c r="H747" s="82" t="str">
        <f>IF(Input!I747="","",Input!I747)</f>
        <v/>
      </c>
      <c r="I747" s="82" t="str">
        <f>IF(Input!J747="","",Input!J747)</f>
        <v/>
      </c>
      <c r="J747" s="82" t="str">
        <f>IF(Input!K747="","",Input!K747)</f>
        <v/>
      </c>
      <c r="K747" s="82" t="str">
        <f>IF(Input!L747="","",Input!L747)</f>
        <v/>
      </c>
      <c r="L747" s="70" t="str">
        <f>IF(B747="","",IF(B747="Box",4,IF(AND(Project!$B$12&gt;0,ISNUMBER(Project!$B$12)),Project!$B$12,12)))</f>
        <v/>
      </c>
      <c r="M747" s="66" t="str">
        <f t="shared" si="77"/>
        <v/>
      </c>
      <c r="N747" s="66" t="str">
        <f t="shared" si="78"/>
        <v/>
      </c>
      <c r="O747" s="67" t="str" cm="1">
        <f t="array" ref="O747">IF(A747="","",ROUND(IF(B747="Circular",Circular(M747),IF(B747="Box",Box(M747,N747),Elliptical(M747,N747))),3))</f>
        <v/>
      </c>
      <c r="P747" s="66" t="str">
        <f t="shared" si="79"/>
        <v/>
      </c>
      <c r="Q747" s="66" t="str" cm="1">
        <f t="array" ref="Q747">IF(M747="","",ROUND(W(M747),2))</f>
        <v/>
      </c>
      <c r="R747" s="66" t="str" cm="1">
        <f t="array" ref="R747">IF(M747="","",ROUND(Wb(Q747,M747),2))</f>
        <v/>
      </c>
      <c r="S747" s="66" t="str" cm="1">
        <f t="array" ref="S747">IF(R747="","",ROUND(K(R747,N747,L747),2))</f>
        <v/>
      </c>
      <c r="T747" s="66" t="str" cm="1">
        <f t="array" ref="T747">IF(S747="","",ROUND(K_3(S747,P747,L747),2))</f>
        <v/>
      </c>
      <c r="U747" s="66" t="str" cm="1">
        <f t="array" ref="U747">IF(S747="","",ROUND(Wt(I747,S747,L747),2))</f>
        <v/>
      </c>
      <c r="V747" s="92" t="str" cm="1">
        <f t="array" ref="V747">IF(A747="","",MAX(ROUND(L_B2(K747,N747),2),0))</f>
        <v/>
      </c>
      <c r="W747" s="92" t="str" cm="1">
        <f t="array" ref="W747">IF(A747="","",MAX(ROUND(L_Tc(K747,I747,N747),2),0))</f>
        <v/>
      </c>
      <c r="X747" s="92" t="str" cm="1">
        <f t="array" ref="X747">IF(N747="","",ROUND(L_Vc(K747,P747,N747),2))</f>
        <v/>
      </c>
      <c r="Y747" s="92" t="str">
        <f t="shared" si="80"/>
        <v/>
      </c>
      <c r="Z747" s="92" t="str">
        <f t="shared" si="81"/>
        <v/>
      </c>
      <c r="AA747" s="92" t="str">
        <f t="shared" si="82"/>
        <v/>
      </c>
      <c r="AB747" s="76" t="str" cm="1">
        <f t="array" ref="AB747">IF(A747="","",AREA_F(IF(RIGHT(G747,4)="ment",P747,I747),R747))</f>
        <v/>
      </c>
      <c r="AC747" s="76" t="str" cm="1">
        <f t="array" ref="AC747">IF(A747="","",ROUND(AREA_BC(R747,S747,N747,O747),2))</f>
        <v/>
      </c>
      <c r="AD747" s="76" t="str">
        <f t="shared" si="83"/>
        <v/>
      </c>
      <c r="AE747" s="76" t="str" cm="1">
        <f t="array" ref="AE747">IF(A747="","",ROUND(AREA_CT(S747,U747,I747),2))</f>
        <v/>
      </c>
      <c r="AF747" s="76" t="str" cm="1">
        <f t="array" ref="AF747">IF(A747="","",ROUND(AREA_VT(T747,U747,I747,P747),2))</f>
        <v/>
      </c>
      <c r="AG747" s="96" t="str" cm="1">
        <f t="array" ref="AG747">IF(A747="","",IF(INDEX(Table_Methods!A:F,MATCH(G747,Table_Methods!B:B,0),1)&lt;&gt;"BKFL1","",MAX(0,ROUND(BKFL1_CEB(AC747,AE747,AH747,F747,F747,J747),1))))</f>
        <v/>
      </c>
      <c r="AH747" s="96" t="str" cm="1">
        <f t="array" ref="AH747">IF(A747="","",IF(INDEX(Table_Methods!A:F,MATCH(G747,Table_Methods!B:B,0),1)&lt;&gt;"BKFL1","",MAX(0,ROUND(BKFL1_STR_NRK(AC747,AE747,K747,V747,W747),1))))</f>
        <v/>
      </c>
      <c r="AI747" s="96" t="str" cm="1">
        <f t="array" ref="AI747">IF(A747="","",IF(INDEX(Table_Methods!A:F,MATCH(G747,Table_Methods!B:B,0),1)&lt;&gt;"BKFL1","",MAX(0,ROUND(BKFL1_STR_RCK(AB747,F747),1))))</f>
        <v/>
      </c>
      <c r="AJ747" s="96" t="str" cm="1">
        <f t="array" ref="AJ747">IF(A747="","",IF(INDEX(Table_Methods!A:F,MATCH(G747,Table_Methods!B:B,0),1)&lt;&gt;"BKFL2","",MAX(0,ROUND(BKFL2_CEB(AC747,AD747,AK747,F747,F747,J747),1))))</f>
        <v/>
      </c>
      <c r="AK747" s="96" t="str" cm="1">
        <f t="array" ref="AK747">IF(A747="","",IF(INDEX(Table_Methods!A:F,MATCH(G747,Table_Methods!B:B,0),1)&lt;&gt;"BKFL2","",MAX(0,ROUND(BKFL2_STR_NRK(AC747,AD747,K747,V747,X747),1))))</f>
        <v/>
      </c>
      <c r="AL747" s="96" t="str" cm="1">
        <f t="array" ref="AL747">IF(A747="","",IF(INDEX(Table_Methods!A:F,MATCH(G747,Table_Methods!B:B,0),1)&lt;&gt;"BKFL2","",MAX(0,ROUND(BKFL2_STR_RCK(AB747,F747),1))))</f>
        <v/>
      </c>
      <c r="AM747" s="96" t="str" cm="1">
        <f t="array" ref="AM747">IF(A747="","",IF(INDEX(Table_Methods!A:F,MATCH(G747,Table_Methods!B:B,0),1)&lt;&gt;"BKFL3","",MAX(0,ROUND(BKFL3_STR(AC747+AE747,K747),1))))</f>
        <v/>
      </c>
      <c r="AN747" s="96" t="str" cm="1">
        <f t="array" ref="AN747">IF(A747="","",IF(INDEX(Table_Methods!A:F,MATCH(G747,Table_Methods!B:B,0),1)&lt;&gt;"BKFL6","",MAX(0,ROUND(BKFL6_CEB(AC747,AE747,AO747,F747,F747,J747),1))))</f>
        <v/>
      </c>
      <c r="AO747" s="97" t="str" cm="1">
        <f t="array" ref="AO747">IF(A747="","",IF(INDEX(Table_Methods!A:F,MATCH(G747,Table_Methods!B:B,0),1)&lt;&gt;"BKFL6","",MAX(0,ROUND(BKFL6_STR_NRK(AC747,K747,V747),1))))</f>
        <v/>
      </c>
      <c r="AP747" s="96" t="str" cm="1">
        <f t="array" ref="AP747">IF(A747="","",IF(INDEX(Table_Methods!A:F,MATCH(G747,Table_Methods!B:B,0),1)&lt;&gt;"BKFL6","",MAX(0,ROUND(BKFL6_STR_RCK(AB747,F747),1))))</f>
        <v/>
      </c>
      <c r="AQ747" s="97" t="str" cm="1">
        <f t="array" ref="AQ747">IF(A747="","",IF(INDEX(Table_Methods!A:F,MATCH(G747,Table_Methods!B:B,0),1)&lt;&gt;"BKFL7","",MAX(0,ROUND(BKFL7_CEB(AC747,AD747,AR747,F747,F747,J747),1))))</f>
        <v/>
      </c>
      <c r="AR747" s="96" t="str" cm="1">
        <f t="array" ref="AR747">IF(A747="","",IF(INDEX(Table_Methods!A:F,MATCH(G747,Table_Methods!B:B,0),1)&lt;&gt;"BKFL7","",MAX(0,ROUND(BKFL7_STR_NRK(AC747,K747,V747),1))))</f>
        <v/>
      </c>
      <c r="AS747" s="96" t="str" cm="1">
        <f t="array" ref="AS747">IF(A747="","",IF(INDEX(Table_Methods!A:F,MATCH(G747,Table_Methods!B:B,0),1)&lt;&gt;"BKFL7","",MAX(0,ROUND(BKFL7_STR_RCK(AB747,F747),1))))</f>
        <v/>
      </c>
      <c r="AT747" s="97" t="str" cm="1">
        <f t="array" ref="AT747">IF(A747="","",IF(INDEX(Table_Methods!A:F,MATCH(G747,Table_Methods!B:B,0),1)&lt;&gt;"BKFL8","",MAX(0,ROUND(BKFL8_CEB(AF747,Z747,AA747),1))))</f>
        <v/>
      </c>
      <c r="AU747" s="96" t="str" cm="1">
        <f t="array" ref="AU747">IF(A747="","",IF(INDEX(Table_Methods!A:F,MATCH(G747,Table_Methods!B:B,0),1)&lt;&gt;"BKFL8","",MAX(0,ROUND(BKFL8_STR_NRK(AC747,AD747,X747,Y747,Z747),1))))</f>
        <v/>
      </c>
      <c r="AV747" s="96" t="str" cm="1">
        <f t="array" ref="AV747">IF(A747="","",IF(INDEX(Table_Methods!A:F,MATCH(G747,Table_Methods!B:B,0),1)&lt;&gt;"BKFL8","",MAX(0,ROUND(BKFL8_STR_RCK(AB747,X747),1))))</f>
        <v/>
      </c>
      <c r="AW747" s="96" t="str" cm="1">
        <f t="array" ref="AW747">IF(A747="","",IF(INDEX(Table_Methods!A:F,MATCH(G747,Table_Methods!B:B,0),1)&lt;&gt;"BKFL9","",MAX(0,ROUND(BKFL9_STR_NRK(AC747,AD747,X747,Y747,Z747),1))))</f>
        <v/>
      </c>
      <c r="AX747" s="96" t="str" cm="1">
        <f t="array" ref="AX747">IF(A747="","",IF(INDEX(Table_Methods!A:F,MATCH(G747,Table_Methods!B:B,0),1)&lt;&gt;"BKFL9","",MAX(0,ROUND(BKFL9_STR_RCK(AB747,X747),1))))</f>
        <v/>
      </c>
    </row>
    <row r="748" spans="1:50" x14ac:dyDescent="0.25">
      <c r="A748" s="82" t="str">
        <f>IF(Input!A748="","",Input!A748)</f>
        <v/>
      </c>
      <c r="B748" s="82" t="str">
        <f>IF(Input!B748="","",Input!B748)</f>
        <v/>
      </c>
      <c r="C748" s="82" t="str">
        <f>IF(Input!D748="","",Input!D748)</f>
        <v/>
      </c>
      <c r="D748" s="82" t="str">
        <f>IF(Input!E748="","",Input!E748)</f>
        <v/>
      </c>
      <c r="E748" s="82" t="str">
        <f>IF(Input!F748="","",Input!F748)</f>
        <v/>
      </c>
      <c r="F748" s="82" t="str">
        <f>IF(Input!G748="","",Input!G748)</f>
        <v/>
      </c>
      <c r="G748" s="83" t="str">
        <f>IF(Input!H748="","",Input!H748)</f>
        <v/>
      </c>
      <c r="H748" s="82" t="str">
        <f>IF(Input!I748="","",Input!I748)</f>
        <v/>
      </c>
      <c r="I748" s="82" t="str">
        <f>IF(Input!J748="","",Input!J748)</f>
        <v/>
      </c>
      <c r="J748" s="82" t="str">
        <f>IF(Input!K748="","",Input!K748)</f>
        <v/>
      </c>
      <c r="K748" s="82" t="str">
        <f>IF(Input!L748="","",Input!L748)</f>
        <v/>
      </c>
      <c r="L748" s="70" t="str">
        <f>IF(B748="","",IF(B748="Box",4,IF(AND(Project!$B$12&gt;0,ISNUMBER(Project!$B$12)),Project!$B$12,12)))</f>
        <v/>
      </c>
      <c r="M748" s="66" t="str">
        <f t="shared" si="77"/>
        <v/>
      </c>
      <c r="N748" s="66" t="str">
        <f t="shared" si="78"/>
        <v/>
      </c>
      <c r="O748" s="67" t="str" cm="1">
        <f t="array" ref="O748">IF(A748="","",ROUND(IF(B748="Circular",Circular(M748),IF(B748="Box",Box(M748,N748),Elliptical(M748,N748))),3))</f>
        <v/>
      </c>
      <c r="P748" s="66" t="str">
        <f t="shared" si="79"/>
        <v/>
      </c>
      <c r="Q748" s="66" t="str" cm="1">
        <f t="array" ref="Q748">IF(M748="","",ROUND(W(M748),2))</f>
        <v/>
      </c>
      <c r="R748" s="66" t="str" cm="1">
        <f t="array" ref="R748">IF(M748="","",ROUND(Wb(Q748,M748),2))</f>
        <v/>
      </c>
      <c r="S748" s="66" t="str" cm="1">
        <f t="array" ref="S748">IF(R748="","",ROUND(K(R748,N748,L748),2))</f>
        <v/>
      </c>
      <c r="T748" s="66" t="str" cm="1">
        <f t="array" ref="T748">IF(S748="","",ROUND(K_3(S748,P748,L748),2))</f>
        <v/>
      </c>
      <c r="U748" s="66" t="str" cm="1">
        <f t="array" ref="U748">IF(S748="","",ROUND(Wt(I748,S748,L748),2))</f>
        <v/>
      </c>
      <c r="V748" s="92" t="str" cm="1">
        <f t="array" ref="V748">IF(A748="","",MAX(ROUND(L_B2(K748,N748),2),0))</f>
        <v/>
      </c>
      <c r="W748" s="92" t="str" cm="1">
        <f t="array" ref="W748">IF(A748="","",MAX(ROUND(L_Tc(K748,I748,N748),2),0))</f>
        <v/>
      </c>
      <c r="X748" s="92" t="str" cm="1">
        <f t="array" ref="X748">IF(N748="","",ROUND(L_Vc(K748,P748,N748),2))</f>
        <v/>
      </c>
      <c r="Y748" s="92" t="str">
        <f t="shared" si="80"/>
        <v/>
      </c>
      <c r="Z748" s="92" t="str">
        <f t="shared" si="81"/>
        <v/>
      </c>
      <c r="AA748" s="92" t="str">
        <f t="shared" si="82"/>
        <v/>
      </c>
      <c r="AB748" s="76" t="str" cm="1">
        <f t="array" ref="AB748">IF(A748="","",AREA_F(IF(RIGHT(G748,4)="ment",P748,I748),R748))</f>
        <v/>
      </c>
      <c r="AC748" s="76" t="str" cm="1">
        <f t="array" ref="AC748">IF(A748="","",ROUND(AREA_BC(R748,S748,N748,O748),2))</f>
        <v/>
      </c>
      <c r="AD748" s="76" t="str">
        <f t="shared" si="83"/>
        <v/>
      </c>
      <c r="AE748" s="76" t="str" cm="1">
        <f t="array" ref="AE748">IF(A748="","",ROUND(AREA_CT(S748,U748,I748),2))</f>
        <v/>
      </c>
      <c r="AF748" s="76" t="str" cm="1">
        <f t="array" ref="AF748">IF(A748="","",ROUND(AREA_VT(T748,U748,I748,P748),2))</f>
        <v/>
      </c>
      <c r="AG748" s="96" t="str" cm="1">
        <f t="array" ref="AG748">IF(A748="","",IF(INDEX(Table_Methods!A:F,MATCH(G748,Table_Methods!B:B,0),1)&lt;&gt;"BKFL1","",MAX(0,ROUND(BKFL1_CEB(AC748,AE748,AH748,F748,F748,J748),1))))</f>
        <v/>
      </c>
      <c r="AH748" s="96" t="str" cm="1">
        <f t="array" ref="AH748">IF(A748="","",IF(INDEX(Table_Methods!A:F,MATCH(G748,Table_Methods!B:B,0),1)&lt;&gt;"BKFL1","",MAX(0,ROUND(BKFL1_STR_NRK(AC748,AE748,K748,V748,W748),1))))</f>
        <v/>
      </c>
      <c r="AI748" s="96" t="str" cm="1">
        <f t="array" ref="AI748">IF(A748="","",IF(INDEX(Table_Methods!A:F,MATCH(G748,Table_Methods!B:B,0),1)&lt;&gt;"BKFL1","",MAX(0,ROUND(BKFL1_STR_RCK(AB748,F748),1))))</f>
        <v/>
      </c>
      <c r="AJ748" s="96" t="str" cm="1">
        <f t="array" ref="AJ748">IF(A748="","",IF(INDEX(Table_Methods!A:F,MATCH(G748,Table_Methods!B:B,0),1)&lt;&gt;"BKFL2","",MAX(0,ROUND(BKFL2_CEB(AC748,AD748,AK748,F748,F748,J748),1))))</f>
        <v/>
      </c>
      <c r="AK748" s="96" t="str" cm="1">
        <f t="array" ref="AK748">IF(A748="","",IF(INDEX(Table_Methods!A:F,MATCH(G748,Table_Methods!B:B,0),1)&lt;&gt;"BKFL2","",MAX(0,ROUND(BKFL2_STR_NRK(AC748,AD748,K748,V748,X748),1))))</f>
        <v/>
      </c>
      <c r="AL748" s="96" t="str" cm="1">
        <f t="array" ref="AL748">IF(A748="","",IF(INDEX(Table_Methods!A:F,MATCH(G748,Table_Methods!B:B,0),1)&lt;&gt;"BKFL2","",MAX(0,ROUND(BKFL2_STR_RCK(AB748,F748),1))))</f>
        <v/>
      </c>
      <c r="AM748" s="96" t="str" cm="1">
        <f t="array" ref="AM748">IF(A748="","",IF(INDEX(Table_Methods!A:F,MATCH(G748,Table_Methods!B:B,0),1)&lt;&gt;"BKFL3","",MAX(0,ROUND(BKFL3_STR(AC748+AE748,K748),1))))</f>
        <v/>
      </c>
      <c r="AN748" s="96" t="str" cm="1">
        <f t="array" ref="AN748">IF(A748="","",IF(INDEX(Table_Methods!A:F,MATCH(G748,Table_Methods!B:B,0),1)&lt;&gt;"BKFL6","",MAX(0,ROUND(BKFL6_CEB(AC748,AE748,AO748,F748,F748,J748),1))))</f>
        <v/>
      </c>
      <c r="AO748" s="97" t="str" cm="1">
        <f t="array" ref="AO748">IF(A748="","",IF(INDEX(Table_Methods!A:F,MATCH(G748,Table_Methods!B:B,0),1)&lt;&gt;"BKFL6","",MAX(0,ROUND(BKFL6_STR_NRK(AC748,K748,V748),1))))</f>
        <v/>
      </c>
      <c r="AP748" s="96" t="str" cm="1">
        <f t="array" ref="AP748">IF(A748="","",IF(INDEX(Table_Methods!A:F,MATCH(G748,Table_Methods!B:B,0),1)&lt;&gt;"BKFL6","",MAX(0,ROUND(BKFL6_STR_RCK(AB748,F748),1))))</f>
        <v/>
      </c>
      <c r="AQ748" s="97" t="str" cm="1">
        <f t="array" ref="AQ748">IF(A748="","",IF(INDEX(Table_Methods!A:F,MATCH(G748,Table_Methods!B:B,0),1)&lt;&gt;"BKFL7","",MAX(0,ROUND(BKFL7_CEB(AC748,AD748,AR748,F748,F748,J748),1))))</f>
        <v/>
      </c>
      <c r="AR748" s="96" t="str" cm="1">
        <f t="array" ref="AR748">IF(A748="","",IF(INDEX(Table_Methods!A:F,MATCH(G748,Table_Methods!B:B,0),1)&lt;&gt;"BKFL7","",MAX(0,ROUND(BKFL7_STR_NRK(AC748,K748,V748),1))))</f>
        <v/>
      </c>
      <c r="AS748" s="96" t="str" cm="1">
        <f t="array" ref="AS748">IF(A748="","",IF(INDEX(Table_Methods!A:F,MATCH(G748,Table_Methods!B:B,0),1)&lt;&gt;"BKFL7","",MAX(0,ROUND(BKFL7_STR_RCK(AB748,F748),1))))</f>
        <v/>
      </c>
      <c r="AT748" s="97" t="str" cm="1">
        <f t="array" ref="AT748">IF(A748="","",IF(INDEX(Table_Methods!A:F,MATCH(G748,Table_Methods!B:B,0),1)&lt;&gt;"BKFL8","",MAX(0,ROUND(BKFL8_CEB(AF748,Z748,AA748),1))))</f>
        <v/>
      </c>
      <c r="AU748" s="96" t="str" cm="1">
        <f t="array" ref="AU748">IF(A748="","",IF(INDEX(Table_Methods!A:F,MATCH(G748,Table_Methods!B:B,0),1)&lt;&gt;"BKFL8","",MAX(0,ROUND(BKFL8_STR_NRK(AC748,AD748,X748,Y748,Z748),1))))</f>
        <v/>
      </c>
      <c r="AV748" s="96" t="str" cm="1">
        <f t="array" ref="AV748">IF(A748="","",IF(INDEX(Table_Methods!A:F,MATCH(G748,Table_Methods!B:B,0),1)&lt;&gt;"BKFL8","",MAX(0,ROUND(BKFL8_STR_RCK(AB748,X748),1))))</f>
        <v/>
      </c>
      <c r="AW748" s="96" t="str" cm="1">
        <f t="array" ref="AW748">IF(A748="","",IF(INDEX(Table_Methods!A:F,MATCH(G748,Table_Methods!B:B,0),1)&lt;&gt;"BKFL9","",MAX(0,ROUND(BKFL9_STR_NRK(AC748,AD748,X748,Y748,Z748),1))))</f>
        <v/>
      </c>
      <c r="AX748" s="96" t="str" cm="1">
        <f t="array" ref="AX748">IF(A748="","",IF(INDEX(Table_Methods!A:F,MATCH(G748,Table_Methods!B:B,0),1)&lt;&gt;"BKFL9","",MAX(0,ROUND(BKFL9_STR_RCK(AB748,X748),1))))</f>
        <v/>
      </c>
    </row>
    <row r="749" spans="1:50" x14ac:dyDescent="0.25">
      <c r="A749" s="82" t="str">
        <f>IF(Input!A749="","",Input!A749)</f>
        <v/>
      </c>
      <c r="B749" s="82" t="str">
        <f>IF(Input!B749="","",Input!B749)</f>
        <v/>
      </c>
      <c r="C749" s="82" t="str">
        <f>IF(Input!D749="","",Input!D749)</f>
        <v/>
      </c>
      <c r="D749" s="82" t="str">
        <f>IF(Input!E749="","",Input!E749)</f>
        <v/>
      </c>
      <c r="E749" s="82" t="str">
        <f>IF(Input!F749="","",Input!F749)</f>
        <v/>
      </c>
      <c r="F749" s="82" t="str">
        <f>IF(Input!G749="","",Input!G749)</f>
        <v/>
      </c>
      <c r="G749" s="83" t="str">
        <f>IF(Input!H749="","",Input!H749)</f>
        <v/>
      </c>
      <c r="H749" s="82" t="str">
        <f>IF(Input!I749="","",Input!I749)</f>
        <v/>
      </c>
      <c r="I749" s="82" t="str">
        <f>IF(Input!J749="","",Input!J749)</f>
        <v/>
      </c>
      <c r="J749" s="82" t="str">
        <f>IF(Input!K749="","",Input!K749)</f>
        <v/>
      </c>
      <c r="K749" s="82" t="str">
        <f>IF(Input!L749="","",Input!L749)</f>
        <v/>
      </c>
      <c r="L749" s="70" t="str">
        <f>IF(B749="","",IF(B749="Box",4,IF(AND(Project!$B$12&gt;0,ISNUMBER(Project!$B$12)),Project!$B$12,12)))</f>
        <v/>
      </c>
      <c r="M749" s="66" t="str">
        <f t="shared" si="77"/>
        <v/>
      </c>
      <c r="N749" s="66" t="str">
        <f t="shared" si="78"/>
        <v/>
      </c>
      <c r="O749" s="67" t="str" cm="1">
        <f t="array" ref="O749">IF(A749="","",ROUND(IF(B749="Circular",Circular(M749),IF(B749="Box",Box(M749,N749),Elliptical(M749,N749))),3))</f>
        <v/>
      </c>
      <c r="P749" s="66" t="str">
        <f t="shared" si="79"/>
        <v/>
      </c>
      <c r="Q749" s="66" t="str" cm="1">
        <f t="array" ref="Q749">IF(M749="","",ROUND(W(M749),2))</f>
        <v/>
      </c>
      <c r="R749" s="66" t="str" cm="1">
        <f t="array" ref="R749">IF(M749="","",ROUND(Wb(Q749,M749),2))</f>
        <v/>
      </c>
      <c r="S749" s="66" t="str" cm="1">
        <f t="array" ref="S749">IF(R749="","",ROUND(K(R749,N749,L749),2))</f>
        <v/>
      </c>
      <c r="T749" s="66" t="str" cm="1">
        <f t="array" ref="T749">IF(S749="","",ROUND(K_3(S749,P749,L749),2))</f>
        <v/>
      </c>
      <c r="U749" s="66" t="str" cm="1">
        <f t="array" ref="U749">IF(S749="","",ROUND(Wt(I749,S749,L749),2))</f>
        <v/>
      </c>
      <c r="V749" s="92" t="str" cm="1">
        <f t="array" ref="V749">IF(A749="","",MAX(ROUND(L_B2(K749,N749),2),0))</f>
        <v/>
      </c>
      <c r="W749" s="92" t="str" cm="1">
        <f t="array" ref="W749">IF(A749="","",MAX(ROUND(L_Tc(K749,I749,N749),2),0))</f>
        <v/>
      </c>
      <c r="X749" s="92" t="str" cm="1">
        <f t="array" ref="X749">IF(N749="","",ROUND(L_Vc(K749,P749,N749),2))</f>
        <v/>
      </c>
      <c r="Y749" s="92" t="str">
        <f t="shared" si="80"/>
        <v/>
      </c>
      <c r="Z749" s="92" t="str">
        <f t="shared" si="81"/>
        <v/>
      </c>
      <c r="AA749" s="92" t="str">
        <f t="shared" si="82"/>
        <v/>
      </c>
      <c r="AB749" s="76" t="str" cm="1">
        <f t="array" ref="AB749">IF(A749="","",AREA_F(IF(RIGHT(G749,4)="ment",P749,I749),R749))</f>
        <v/>
      </c>
      <c r="AC749" s="76" t="str" cm="1">
        <f t="array" ref="AC749">IF(A749="","",ROUND(AREA_BC(R749,S749,N749,O749),2))</f>
        <v/>
      </c>
      <c r="AD749" s="76" t="str">
        <f t="shared" si="83"/>
        <v/>
      </c>
      <c r="AE749" s="76" t="str" cm="1">
        <f t="array" ref="AE749">IF(A749="","",ROUND(AREA_CT(S749,U749,I749),2))</f>
        <v/>
      </c>
      <c r="AF749" s="76" t="str" cm="1">
        <f t="array" ref="AF749">IF(A749="","",ROUND(AREA_VT(T749,U749,I749,P749),2))</f>
        <v/>
      </c>
      <c r="AG749" s="96" t="str" cm="1">
        <f t="array" ref="AG749">IF(A749="","",IF(INDEX(Table_Methods!A:F,MATCH(G749,Table_Methods!B:B,0),1)&lt;&gt;"BKFL1","",MAX(0,ROUND(BKFL1_CEB(AC749,AE749,AH749,F749,F749,J749),1))))</f>
        <v/>
      </c>
      <c r="AH749" s="96" t="str" cm="1">
        <f t="array" ref="AH749">IF(A749="","",IF(INDEX(Table_Methods!A:F,MATCH(G749,Table_Methods!B:B,0),1)&lt;&gt;"BKFL1","",MAX(0,ROUND(BKFL1_STR_NRK(AC749,AE749,K749,V749,W749),1))))</f>
        <v/>
      </c>
      <c r="AI749" s="96" t="str" cm="1">
        <f t="array" ref="AI749">IF(A749="","",IF(INDEX(Table_Methods!A:F,MATCH(G749,Table_Methods!B:B,0),1)&lt;&gt;"BKFL1","",MAX(0,ROUND(BKFL1_STR_RCK(AB749,F749),1))))</f>
        <v/>
      </c>
      <c r="AJ749" s="96" t="str" cm="1">
        <f t="array" ref="AJ749">IF(A749="","",IF(INDEX(Table_Methods!A:F,MATCH(G749,Table_Methods!B:B,0),1)&lt;&gt;"BKFL2","",MAX(0,ROUND(BKFL2_CEB(AC749,AD749,AK749,F749,F749,J749),1))))</f>
        <v/>
      </c>
      <c r="AK749" s="96" t="str" cm="1">
        <f t="array" ref="AK749">IF(A749="","",IF(INDEX(Table_Methods!A:F,MATCH(G749,Table_Methods!B:B,0),1)&lt;&gt;"BKFL2","",MAX(0,ROUND(BKFL2_STR_NRK(AC749,AD749,K749,V749,X749),1))))</f>
        <v/>
      </c>
      <c r="AL749" s="96" t="str" cm="1">
        <f t="array" ref="AL749">IF(A749="","",IF(INDEX(Table_Methods!A:F,MATCH(G749,Table_Methods!B:B,0),1)&lt;&gt;"BKFL2","",MAX(0,ROUND(BKFL2_STR_RCK(AB749,F749),1))))</f>
        <v/>
      </c>
      <c r="AM749" s="96" t="str" cm="1">
        <f t="array" ref="AM749">IF(A749="","",IF(INDEX(Table_Methods!A:F,MATCH(G749,Table_Methods!B:B,0),1)&lt;&gt;"BKFL3","",MAX(0,ROUND(BKFL3_STR(AC749+AE749,K749),1))))</f>
        <v/>
      </c>
      <c r="AN749" s="96" t="str" cm="1">
        <f t="array" ref="AN749">IF(A749="","",IF(INDEX(Table_Methods!A:F,MATCH(G749,Table_Methods!B:B,0),1)&lt;&gt;"BKFL6","",MAX(0,ROUND(BKFL6_CEB(AC749,AE749,AO749,F749,F749,J749),1))))</f>
        <v/>
      </c>
      <c r="AO749" s="97" t="str" cm="1">
        <f t="array" ref="AO749">IF(A749="","",IF(INDEX(Table_Methods!A:F,MATCH(G749,Table_Methods!B:B,0),1)&lt;&gt;"BKFL6","",MAX(0,ROUND(BKFL6_STR_NRK(AC749,K749,V749),1))))</f>
        <v/>
      </c>
      <c r="AP749" s="96" t="str" cm="1">
        <f t="array" ref="AP749">IF(A749="","",IF(INDEX(Table_Methods!A:F,MATCH(G749,Table_Methods!B:B,0),1)&lt;&gt;"BKFL6","",MAX(0,ROUND(BKFL6_STR_RCK(AB749,F749),1))))</f>
        <v/>
      </c>
      <c r="AQ749" s="97" t="str" cm="1">
        <f t="array" ref="AQ749">IF(A749="","",IF(INDEX(Table_Methods!A:F,MATCH(G749,Table_Methods!B:B,0),1)&lt;&gt;"BKFL7","",MAX(0,ROUND(BKFL7_CEB(AC749,AD749,AR749,F749,F749,J749),1))))</f>
        <v/>
      </c>
      <c r="AR749" s="96" t="str" cm="1">
        <f t="array" ref="AR749">IF(A749="","",IF(INDEX(Table_Methods!A:F,MATCH(G749,Table_Methods!B:B,0),1)&lt;&gt;"BKFL7","",MAX(0,ROUND(BKFL7_STR_NRK(AC749,K749,V749),1))))</f>
        <v/>
      </c>
      <c r="AS749" s="96" t="str" cm="1">
        <f t="array" ref="AS749">IF(A749="","",IF(INDEX(Table_Methods!A:F,MATCH(G749,Table_Methods!B:B,0),1)&lt;&gt;"BKFL7","",MAX(0,ROUND(BKFL7_STR_RCK(AB749,F749),1))))</f>
        <v/>
      </c>
      <c r="AT749" s="97" t="str" cm="1">
        <f t="array" ref="AT749">IF(A749="","",IF(INDEX(Table_Methods!A:F,MATCH(G749,Table_Methods!B:B,0),1)&lt;&gt;"BKFL8","",MAX(0,ROUND(BKFL8_CEB(AF749,Z749,AA749),1))))</f>
        <v/>
      </c>
      <c r="AU749" s="96" t="str" cm="1">
        <f t="array" ref="AU749">IF(A749="","",IF(INDEX(Table_Methods!A:F,MATCH(G749,Table_Methods!B:B,0),1)&lt;&gt;"BKFL8","",MAX(0,ROUND(BKFL8_STR_NRK(AC749,AD749,X749,Y749,Z749),1))))</f>
        <v/>
      </c>
      <c r="AV749" s="96" t="str" cm="1">
        <f t="array" ref="AV749">IF(A749="","",IF(INDEX(Table_Methods!A:F,MATCH(G749,Table_Methods!B:B,0),1)&lt;&gt;"BKFL8","",MAX(0,ROUND(BKFL8_STR_RCK(AB749,X749),1))))</f>
        <v/>
      </c>
      <c r="AW749" s="96" t="str" cm="1">
        <f t="array" ref="AW749">IF(A749="","",IF(INDEX(Table_Methods!A:F,MATCH(G749,Table_Methods!B:B,0),1)&lt;&gt;"BKFL9","",MAX(0,ROUND(BKFL9_STR_NRK(AC749,AD749,X749,Y749,Z749),1))))</f>
        <v/>
      </c>
      <c r="AX749" s="96" t="str" cm="1">
        <f t="array" ref="AX749">IF(A749="","",IF(INDEX(Table_Methods!A:F,MATCH(G749,Table_Methods!B:B,0),1)&lt;&gt;"BKFL9","",MAX(0,ROUND(BKFL9_STR_RCK(AB749,X749),1))))</f>
        <v/>
      </c>
    </row>
    <row r="750" spans="1:50" x14ac:dyDescent="0.25">
      <c r="A750" s="82" t="str">
        <f>IF(Input!A750="","",Input!A750)</f>
        <v/>
      </c>
      <c r="B750" s="82" t="str">
        <f>IF(Input!B750="","",Input!B750)</f>
        <v/>
      </c>
      <c r="C750" s="82" t="str">
        <f>IF(Input!D750="","",Input!D750)</f>
        <v/>
      </c>
      <c r="D750" s="82" t="str">
        <f>IF(Input!E750="","",Input!E750)</f>
        <v/>
      </c>
      <c r="E750" s="82" t="str">
        <f>IF(Input!F750="","",Input!F750)</f>
        <v/>
      </c>
      <c r="F750" s="82" t="str">
        <f>IF(Input!G750="","",Input!G750)</f>
        <v/>
      </c>
      <c r="G750" s="83" t="str">
        <f>IF(Input!H750="","",Input!H750)</f>
        <v/>
      </c>
      <c r="H750" s="82" t="str">
        <f>IF(Input!I750="","",Input!I750)</f>
        <v/>
      </c>
      <c r="I750" s="82" t="str">
        <f>IF(Input!J750="","",Input!J750)</f>
        <v/>
      </c>
      <c r="J750" s="82" t="str">
        <f>IF(Input!K750="","",Input!K750)</f>
        <v/>
      </c>
      <c r="K750" s="82" t="str">
        <f>IF(Input!L750="","",Input!L750)</f>
        <v/>
      </c>
      <c r="L750" s="70" t="str">
        <f>IF(B750="","",IF(B750="Box",4,IF(AND(Project!$B$12&gt;0,ISNUMBER(Project!$B$12)),Project!$B$12,12)))</f>
        <v/>
      </c>
      <c r="M750" s="66" t="str">
        <f t="shared" si="77"/>
        <v/>
      </c>
      <c r="N750" s="66" t="str">
        <f t="shared" si="78"/>
        <v/>
      </c>
      <c r="O750" s="67" t="str" cm="1">
        <f t="array" ref="O750">IF(A750="","",ROUND(IF(B750="Circular",Circular(M750),IF(B750="Box",Box(M750,N750),Elliptical(M750,N750))),3))</f>
        <v/>
      </c>
      <c r="P750" s="66" t="str">
        <f t="shared" si="79"/>
        <v/>
      </c>
      <c r="Q750" s="66" t="str" cm="1">
        <f t="array" ref="Q750">IF(M750="","",ROUND(W(M750),2))</f>
        <v/>
      </c>
      <c r="R750" s="66" t="str" cm="1">
        <f t="array" ref="R750">IF(M750="","",ROUND(Wb(Q750,M750),2))</f>
        <v/>
      </c>
      <c r="S750" s="66" t="str" cm="1">
        <f t="array" ref="S750">IF(R750="","",ROUND(K(R750,N750,L750),2))</f>
        <v/>
      </c>
      <c r="T750" s="66" t="str" cm="1">
        <f t="array" ref="T750">IF(S750="","",ROUND(K_3(S750,P750,L750),2))</f>
        <v/>
      </c>
      <c r="U750" s="66" t="str" cm="1">
        <f t="array" ref="U750">IF(S750="","",ROUND(Wt(I750,S750,L750),2))</f>
        <v/>
      </c>
      <c r="V750" s="92" t="str" cm="1">
        <f t="array" ref="V750">IF(A750="","",MAX(ROUND(L_B2(K750,N750),2),0))</f>
        <v/>
      </c>
      <c r="W750" s="92" t="str" cm="1">
        <f t="array" ref="W750">IF(A750="","",MAX(ROUND(L_Tc(K750,I750,N750),2),0))</f>
        <v/>
      </c>
      <c r="X750" s="92" t="str" cm="1">
        <f t="array" ref="X750">IF(N750="","",ROUND(L_Vc(K750,P750,N750),2))</f>
        <v/>
      </c>
      <c r="Y750" s="92" t="str">
        <f t="shared" si="80"/>
        <v/>
      </c>
      <c r="Z750" s="92" t="str">
        <f t="shared" si="81"/>
        <v/>
      </c>
      <c r="AA750" s="92" t="str">
        <f t="shared" si="82"/>
        <v/>
      </c>
      <c r="AB750" s="76" t="str" cm="1">
        <f t="array" ref="AB750">IF(A750="","",AREA_F(IF(RIGHT(G750,4)="ment",P750,I750),R750))</f>
        <v/>
      </c>
      <c r="AC750" s="76" t="str" cm="1">
        <f t="array" ref="AC750">IF(A750="","",ROUND(AREA_BC(R750,S750,N750,O750),2))</f>
        <v/>
      </c>
      <c r="AD750" s="76" t="str">
        <f t="shared" si="83"/>
        <v/>
      </c>
      <c r="AE750" s="76" t="str" cm="1">
        <f t="array" ref="AE750">IF(A750="","",ROUND(AREA_CT(S750,U750,I750),2))</f>
        <v/>
      </c>
      <c r="AF750" s="76" t="str" cm="1">
        <f t="array" ref="AF750">IF(A750="","",ROUND(AREA_VT(T750,U750,I750,P750),2))</f>
        <v/>
      </c>
      <c r="AG750" s="96" t="str" cm="1">
        <f t="array" ref="AG750">IF(A750="","",IF(INDEX(Table_Methods!A:F,MATCH(G750,Table_Methods!B:B,0),1)&lt;&gt;"BKFL1","",MAX(0,ROUND(BKFL1_CEB(AC750,AE750,AH750,F750,F750,J750),1))))</f>
        <v/>
      </c>
      <c r="AH750" s="96" t="str" cm="1">
        <f t="array" ref="AH750">IF(A750="","",IF(INDEX(Table_Methods!A:F,MATCH(G750,Table_Methods!B:B,0),1)&lt;&gt;"BKFL1","",MAX(0,ROUND(BKFL1_STR_NRK(AC750,AE750,K750,V750,W750),1))))</f>
        <v/>
      </c>
      <c r="AI750" s="96" t="str" cm="1">
        <f t="array" ref="AI750">IF(A750="","",IF(INDEX(Table_Methods!A:F,MATCH(G750,Table_Methods!B:B,0),1)&lt;&gt;"BKFL1","",MAX(0,ROUND(BKFL1_STR_RCK(AB750,F750),1))))</f>
        <v/>
      </c>
      <c r="AJ750" s="96" t="str" cm="1">
        <f t="array" ref="AJ750">IF(A750="","",IF(INDEX(Table_Methods!A:F,MATCH(G750,Table_Methods!B:B,0),1)&lt;&gt;"BKFL2","",MAX(0,ROUND(BKFL2_CEB(AC750,AD750,AK750,F750,F750,J750),1))))</f>
        <v/>
      </c>
      <c r="AK750" s="96" t="str" cm="1">
        <f t="array" ref="AK750">IF(A750="","",IF(INDEX(Table_Methods!A:F,MATCH(G750,Table_Methods!B:B,0),1)&lt;&gt;"BKFL2","",MAX(0,ROUND(BKFL2_STR_NRK(AC750,AD750,K750,V750,X750),1))))</f>
        <v/>
      </c>
      <c r="AL750" s="96" t="str" cm="1">
        <f t="array" ref="AL750">IF(A750="","",IF(INDEX(Table_Methods!A:F,MATCH(G750,Table_Methods!B:B,0),1)&lt;&gt;"BKFL2","",MAX(0,ROUND(BKFL2_STR_RCK(AB750,F750),1))))</f>
        <v/>
      </c>
      <c r="AM750" s="96" t="str" cm="1">
        <f t="array" ref="AM750">IF(A750="","",IF(INDEX(Table_Methods!A:F,MATCH(G750,Table_Methods!B:B,0),1)&lt;&gt;"BKFL3","",MAX(0,ROUND(BKFL3_STR(AC750+AE750,K750),1))))</f>
        <v/>
      </c>
      <c r="AN750" s="96" t="str" cm="1">
        <f t="array" ref="AN750">IF(A750="","",IF(INDEX(Table_Methods!A:F,MATCH(G750,Table_Methods!B:B,0),1)&lt;&gt;"BKFL6","",MAX(0,ROUND(BKFL6_CEB(AC750,AE750,AO750,F750,F750,J750),1))))</f>
        <v/>
      </c>
      <c r="AO750" s="97" t="str" cm="1">
        <f t="array" ref="AO750">IF(A750="","",IF(INDEX(Table_Methods!A:F,MATCH(G750,Table_Methods!B:B,0),1)&lt;&gt;"BKFL6","",MAX(0,ROUND(BKFL6_STR_NRK(AC750,K750,V750),1))))</f>
        <v/>
      </c>
      <c r="AP750" s="96" t="str" cm="1">
        <f t="array" ref="AP750">IF(A750="","",IF(INDEX(Table_Methods!A:F,MATCH(G750,Table_Methods!B:B,0),1)&lt;&gt;"BKFL6","",MAX(0,ROUND(BKFL6_STR_RCK(AB750,F750),1))))</f>
        <v/>
      </c>
      <c r="AQ750" s="97" t="str" cm="1">
        <f t="array" ref="AQ750">IF(A750="","",IF(INDEX(Table_Methods!A:F,MATCH(G750,Table_Methods!B:B,0),1)&lt;&gt;"BKFL7","",MAX(0,ROUND(BKFL7_CEB(AC750,AD750,AR750,F750,F750,J750),1))))</f>
        <v/>
      </c>
      <c r="AR750" s="96" t="str" cm="1">
        <f t="array" ref="AR750">IF(A750="","",IF(INDEX(Table_Methods!A:F,MATCH(G750,Table_Methods!B:B,0),1)&lt;&gt;"BKFL7","",MAX(0,ROUND(BKFL7_STR_NRK(AC750,K750,V750),1))))</f>
        <v/>
      </c>
      <c r="AS750" s="96" t="str" cm="1">
        <f t="array" ref="AS750">IF(A750="","",IF(INDEX(Table_Methods!A:F,MATCH(G750,Table_Methods!B:B,0),1)&lt;&gt;"BKFL7","",MAX(0,ROUND(BKFL7_STR_RCK(AB750,F750),1))))</f>
        <v/>
      </c>
      <c r="AT750" s="97" t="str" cm="1">
        <f t="array" ref="AT750">IF(A750="","",IF(INDEX(Table_Methods!A:F,MATCH(G750,Table_Methods!B:B,0),1)&lt;&gt;"BKFL8","",MAX(0,ROUND(BKFL8_CEB(AF750,Z750,AA750),1))))</f>
        <v/>
      </c>
      <c r="AU750" s="96" t="str" cm="1">
        <f t="array" ref="AU750">IF(A750="","",IF(INDEX(Table_Methods!A:F,MATCH(G750,Table_Methods!B:B,0),1)&lt;&gt;"BKFL8","",MAX(0,ROUND(BKFL8_STR_NRK(AC750,AD750,X750,Y750,Z750),1))))</f>
        <v/>
      </c>
      <c r="AV750" s="96" t="str" cm="1">
        <f t="array" ref="AV750">IF(A750="","",IF(INDEX(Table_Methods!A:F,MATCH(G750,Table_Methods!B:B,0),1)&lt;&gt;"BKFL8","",MAX(0,ROUND(BKFL8_STR_RCK(AB750,X750),1))))</f>
        <v/>
      </c>
      <c r="AW750" s="96" t="str" cm="1">
        <f t="array" ref="AW750">IF(A750="","",IF(INDEX(Table_Methods!A:F,MATCH(G750,Table_Methods!B:B,0),1)&lt;&gt;"BKFL9","",MAX(0,ROUND(BKFL9_STR_NRK(AC750,AD750,X750,Y750,Z750),1))))</f>
        <v/>
      </c>
      <c r="AX750" s="96" t="str" cm="1">
        <f t="array" ref="AX750">IF(A750="","",IF(INDEX(Table_Methods!A:F,MATCH(G750,Table_Methods!B:B,0),1)&lt;&gt;"BKFL9","",MAX(0,ROUND(BKFL9_STR_RCK(AB750,X750),1))))</f>
        <v/>
      </c>
    </row>
    <row r="751" spans="1:50" x14ac:dyDescent="0.25">
      <c r="A751" s="82" t="str">
        <f>IF(Input!A751="","",Input!A751)</f>
        <v/>
      </c>
      <c r="B751" s="82" t="str">
        <f>IF(Input!B751="","",Input!B751)</f>
        <v/>
      </c>
      <c r="C751" s="82" t="str">
        <f>IF(Input!D751="","",Input!D751)</f>
        <v/>
      </c>
      <c r="D751" s="82" t="str">
        <f>IF(Input!E751="","",Input!E751)</f>
        <v/>
      </c>
      <c r="E751" s="82" t="str">
        <f>IF(Input!F751="","",Input!F751)</f>
        <v/>
      </c>
      <c r="F751" s="82" t="str">
        <f>IF(Input!G751="","",Input!G751)</f>
        <v/>
      </c>
      <c r="G751" s="83" t="str">
        <f>IF(Input!H751="","",Input!H751)</f>
        <v/>
      </c>
      <c r="H751" s="82" t="str">
        <f>IF(Input!I751="","",Input!I751)</f>
        <v/>
      </c>
      <c r="I751" s="82" t="str">
        <f>IF(Input!J751="","",Input!J751)</f>
        <v/>
      </c>
      <c r="J751" s="82" t="str">
        <f>IF(Input!K751="","",Input!K751)</f>
        <v/>
      </c>
      <c r="K751" s="82" t="str">
        <f>IF(Input!L751="","",Input!L751)</f>
        <v/>
      </c>
      <c r="L751" s="70" t="str">
        <f>IF(B751="","",IF(B751="Box",4,IF(AND(Project!$B$12&gt;0,ISNUMBER(Project!$B$12)),Project!$B$12,12)))</f>
        <v/>
      </c>
      <c r="M751" s="66" t="str">
        <f t="shared" si="77"/>
        <v/>
      </c>
      <c r="N751" s="66" t="str">
        <f t="shared" si="78"/>
        <v/>
      </c>
      <c r="O751" s="67" t="str" cm="1">
        <f t="array" ref="O751">IF(A751="","",ROUND(IF(B751="Circular",Circular(M751),IF(B751="Box",Box(M751,N751),Elliptical(M751,N751))),3))</f>
        <v/>
      </c>
      <c r="P751" s="66" t="str">
        <f t="shared" si="79"/>
        <v/>
      </c>
      <c r="Q751" s="66" t="str" cm="1">
        <f t="array" ref="Q751">IF(M751="","",ROUND(W(M751),2))</f>
        <v/>
      </c>
      <c r="R751" s="66" t="str" cm="1">
        <f t="array" ref="R751">IF(M751="","",ROUND(Wb(Q751,M751),2))</f>
        <v/>
      </c>
      <c r="S751" s="66" t="str" cm="1">
        <f t="array" ref="S751">IF(R751="","",ROUND(K(R751,N751,L751),2))</f>
        <v/>
      </c>
      <c r="T751" s="66" t="str" cm="1">
        <f t="array" ref="T751">IF(S751="","",ROUND(K_3(S751,P751,L751),2))</f>
        <v/>
      </c>
      <c r="U751" s="66" t="str" cm="1">
        <f t="array" ref="U751">IF(S751="","",ROUND(Wt(I751,S751,L751),2))</f>
        <v/>
      </c>
      <c r="V751" s="92" t="str" cm="1">
        <f t="array" ref="V751">IF(A751="","",MAX(ROUND(L_B2(K751,N751),2),0))</f>
        <v/>
      </c>
      <c r="W751" s="92" t="str" cm="1">
        <f t="array" ref="W751">IF(A751="","",MAX(ROUND(L_Tc(K751,I751,N751),2),0))</f>
        <v/>
      </c>
      <c r="X751" s="92" t="str" cm="1">
        <f t="array" ref="X751">IF(N751="","",ROUND(L_Vc(K751,P751,N751),2))</f>
        <v/>
      </c>
      <c r="Y751" s="92" t="str">
        <f t="shared" si="80"/>
        <v/>
      </c>
      <c r="Z751" s="92" t="str">
        <f t="shared" si="81"/>
        <v/>
      </c>
      <c r="AA751" s="92" t="str">
        <f t="shared" si="82"/>
        <v/>
      </c>
      <c r="AB751" s="76" t="str" cm="1">
        <f t="array" ref="AB751">IF(A751="","",AREA_F(IF(RIGHT(G751,4)="ment",P751,I751),R751))</f>
        <v/>
      </c>
      <c r="AC751" s="76" t="str" cm="1">
        <f t="array" ref="AC751">IF(A751="","",ROUND(AREA_BC(R751,S751,N751,O751),2))</f>
        <v/>
      </c>
      <c r="AD751" s="76" t="str">
        <f t="shared" si="83"/>
        <v/>
      </c>
      <c r="AE751" s="76" t="str" cm="1">
        <f t="array" ref="AE751">IF(A751="","",ROUND(AREA_CT(S751,U751,I751),2))</f>
        <v/>
      </c>
      <c r="AF751" s="76" t="str" cm="1">
        <f t="array" ref="AF751">IF(A751="","",ROUND(AREA_VT(T751,U751,I751,P751),2))</f>
        <v/>
      </c>
      <c r="AG751" s="96" t="str" cm="1">
        <f t="array" ref="AG751">IF(A751="","",IF(INDEX(Table_Methods!A:F,MATCH(G751,Table_Methods!B:B,0),1)&lt;&gt;"BKFL1","",MAX(0,ROUND(BKFL1_CEB(AC751,AE751,AH751,F751,F751,J751),1))))</f>
        <v/>
      </c>
      <c r="AH751" s="96" t="str" cm="1">
        <f t="array" ref="AH751">IF(A751="","",IF(INDEX(Table_Methods!A:F,MATCH(G751,Table_Methods!B:B,0),1)&lt;&gt;"BKFL1","",MAX(0,ROUND(BKFL1_STR_NRK(AC751,AE751,K751,V751,W751),1))))</f>
        <v/>
      </c>
      <c r="AI751" s="96" t="str" cm="1">
        <f t="array" ref="AI751">IF(A751="","",IF(INDEX(Table_Methods!A:F,MATCH(G751,Table_Methods!B:B,0),1)&lt;&gt;"BKFL1","",MAX(0,ROUND(BKFL1_STR_RCK(AB751,F751),1))))</f>
        <v/>
      </c>
      <c r="AJ751" s="96" t="str" cm="1">
        <f t="array" ref="AJ751">IF(A751="","",IF(INDEX(Table_Methods!A:F,MATCH(G751,Table_Methods!B:B,0),1)&lt;&gt;"BKFL2","",MAX(0,ROUND(BKFL2_CEB(AC751,AD751,AK751,F751,F751,J751),1))))</f>
        <v/>
      </c>
      <c r="AK751" s="96" t="str" cm="1">
        <f t="array" ref="AK751">IF(A751="","",IF(INDEX(Table_Methods!A:F,MATCH(G751,Table_Methods!B:B,0),1)&lt;&gt;"BKFL2","",MAX(0,ROUND(BKFL2_STR_NRK(AC751,AD751,K751,V751,X751),1))))</f>
        <v/>
      </c>
      <c r="AL751" s="96" t="str" cm="1">
        <f t="array" ref="AL751">IF(A751="","",IF(INDEX(Table_Methods!A:F,MATCH(G751,Table_Methods!B:B,0),1)&lt;&gt;"BKFL2","",MAX(0,ROUND(BKFL2_STR_RCK(AB751,F751),1))))</f>
        <v/>
      </c>
      <c r="AM751" s="96" t="str" cm="1">
        <f t="array" ref="AM751">IF(A751="","",IF(INDEX(Table_Methods!A:F,MATCH(G751,Table_Methods!B:B,0),1)&lt;&gt;"BKFL3","",MAX(0,ROUND(BKFL3_STR(AC751+AE751,K751),1))))</f>
        <v/>
      </c>
      <c r="AN751" s="96" t="str" cm="1">
        <f t="array" ref="AN751">IF(A751="","",IF(INDEX(Table_Methods!A:F,MATCH(G751,Table_Methods!B:B,0),1)&lt;&gt;"BKFL6","",MAX(0,ROUND(BKFL6_CEB(AC751,AE751,AO751,F751,F751,J751),1))))</f>
        <v/>
      </c>
      <c r="AO751" s="97" t="str" cm="1">
        <f t="array" ref="AO751">IF(A751="","",IF(INDEX(Table_Methods!A:F,MATCH(G751,Table_Methods!B:B,0),1)&lt;&gt;"BKFL6","",MAX(0,ROUND(BKFL6_STR_NRK(AC751,K751,V751),1))))</f>
        <v/>
      </c>
      <c r="AP751" s="96" t="str" cm="1">
        <f t="array" ref="AP751">IF(A751="","",IF(INDEX(Table_Methods!A:F,MATCH(G751,Table_Methods!B:B,0),1)&lt;&gt;"BKFL6","",MAX(0,ROUND(BKFL6_STR_RCK(AB751,F751),1))))</f>
        <v/>
      </c>
      <c r="AQ751" s="97" t="str" cm="1">
        <f t="array" ref="AQ751">IF(A751="","",IF(INDEX(Table_Methods!A:F,MATCH(G751,Table_Methods!B:B,0),1)&lt;&gt;"BKFL7","",MAX(0,ROUND(BKFL7_CEB(AC751,AD751,AR751,F751,F751,J751),1))))</f>
        <v/>
      </c>
      <c r="AR751" s="96" t="str" cm="1">
        <f t="array" ref="AR751">IF(A751="","",IF(INDEX(Table_Methods!A:F,MATCH(G751,Table_Methods!B:B,0),1)&lt;&gt;"BKFL7","",MAX(0,ROUND(BKFL7_STR_NRK(AC751,K751,V751),1))))</f>
        <v/>
      </c>
      <c r="AS751" s="96" t="str" cm="1">
        <f t="array" ref="AS751">IF(A751="","",IF(INDEX(Table_Methods!A:F,MATCH(G751,Table_Methods!B:B,0),1)&lt;&gt;"BKFL7","",MAX(0,ROUND(BKFL7_STR_RCK(AB751,F751),1))))</f>
        <v/>
      </c>
      <c r="AT751" s="97" t="str" cm="1">
        <f t="array" ref="AT751">IF(A751="","",IF(INDEX(Table_Methods!A:F,MATCH(G751,Table_Methods!B:B,0),1)&lt;&gt;"BKFL8","",MAX(0,ROUND(BKFL8_CEB(AF751,Z751,AA751),1))))</f>
        <v/>
      </c>
      <c r="AU751" s="96" t="str" cm="1">
        <f t="array" ref="AU751">IF(A751="","",IF(INDEX(Table_Methods!A:F,MATCH(G751,Table_Methods!B:B,0),1)&lt;&gt;"BKFL8","",MAX(0,ROUND(BKFL8_STR_NRK(AC751,AD751,X751,Y751,Z751),1))))</f>
        <v/>
      </c>
      <c r="AV751" s="96" t="str" cm="1">
        <f t="array" ref="AV751">IF(A751="","",IF(INDEX(Table_Methods!A:F,MATCH(G751,Table_Methods!B:B,0),1)&lt;&gt;"BKFL8","",MAX(0,ROUND(BKFL8_STR_RCK(AB751,X751),1))))</f>
        <v/>
      </c>
      <c r="AW751" s="96" t="str" cm="1">
        <f t="array" ref="AW751">IF(A751="","",IF(INDEX(Table_Methods!A:F,MATCH(G751,Table_Methods!B:B,0),1)&lt;&gt;"BKFL9","",MAX(0,ROUND(BKFL9_STR_NRK(AC751,AD751,X751,Y751,Z751),1))))</f>
        <v/>
      </c>
      <c r="AX751" s="96" t="str" cm="1">
        <f t="array" ref="AX751">IF(A751="","",IF(INDEX(Table_Methods!A:F,MATCH(G751,Table_Methods!B:B,0),1)&lt;&gt;"BKFL9","",MAX(0,ROUND(BKFL9_STR_RCK(AB751,X751),1))))</f>
        <v/>
      </c>
    </row>
    <row r="752" spans="1:50" x14ac:dyDescent="0.25">
      <c r="A752" s="82" t="str">
        <f>IF(Input!A752="","",Input!A752)</f>
        <v/>
      </c>
      <c r="B752" s="82" t="str">
        <f>IF(Input!B752="","",Input!B752)</f>
        <v/>
      </c>
      <c r="C752" s="82" t="str">
        <f>IF(Input!D752="","",Input!D752)</f>
        <v/>
      </c>
      <c r="D752" s="82" t="str">
        <f>IF(Input!E752="","",Input!E752)</f>
        <v/>
      </c>
      <c r="E752" s="82" t="str">
        <f>IF(Input!F752="","",Input!F752)</f>
        <v/>
      </c>
      <c r="F752" s="82" t="str">
        <f>IF(Input!G752="","",Input!G752)</f>
        <v/>
      </c>
      <c r="G752" s="83" t="str">
        <f>IF(Input!H752="","",Input!H752)</f>
        <v/>
      </c>
      <c r="H752" s="82" t="str">
        <f>IF(Input!I752="","",Input!I752)</f>
        <v/>
      </c>
      <c r="I752" s="82" t="str">
        <f>IF(Input!J752="","",Input!J752)</f>
        <v/>
      </c>
      <c r="J752" s="82" t="str">
        <f>IF(Input!K752="","",Input!K752)</f>
        <v/>
      </c>
      <c r="K752" s="82" t="str">
        <f>IF(Input!L752="","",Input!L752)</f>
        <v/>
      </c>
      <c r="L752" s="70" t="str">
        <f>IF(B752="","",IF(B752="Box",4,IF(AND(Project!$B$12&gt;0,ISNUMBER(Project!$B$12)),Project!$B$12,12)))</f>
        <v/>
      </c>
      <c r="M752" s="66" t="str">
        <f t="shared" si="77"/>
        <v/>
      </c>
      <c r="N752" s="66" t="str">
        <f t="shared" si="78"/>
        <v/>
      </c>
      <c r="O752" s="67" t="str" cm="1">
        <f t="array" ref="O752">IF(A752="","",ROUND(IF(B752="Circular",Circular(M752),IF(B752="Box",Box(M752,N752),Elliptical(M752,N752))),3))</f>
        <v/>
      </c>
      <c r="P752" s="66" t="str">
        <f t="shared" si="79"/>
        <v/>
      </c>
      <c r="Q752" s="66" t="str" cm="1">
        <f t="array" ref="Q752">IF(M752="","",ROUND(W(M752),2))</f>
        <v/>
      </c>
      <c r="R752" s="66" t="str" cm="1">
        <f t="array" ref="R752">IF(M752="","",ROUND(Wb(Q752,M752),2))</f>
        <v/>
      </c>
      <c r="S752" s="66" t="str" cm="1">
        <f t="array" ref="S752">IF(R752="","",ROUND(K(R752,N752,L752),2))</f>
        <v/>
      </c>
      <c r="T752" s="66" t="str" cm="1">
        <f t="array" ref="T752">IF(S752="","",ROUND(K_3(S752,P752,L752),2))</f>
        <v/>
      </c>
      <c r="U752" s="66" t="str" cm="1">
        <f t="array" ref="U752">IF(S752="","",ROUND(Wt(I752,S752,L752),2))</f>
        <v/>
      </c>
      <c r="V752" s="92" t="str" cm="1">
        <f t="array" ref="V752">IF(A752="","",MAX(ROUND(L_B2(K752,N752),2),0))</f>
        <v/>
      </c>
      <c r="W752" s="92" t="str" cm="1">
        <f t="array" ref="W752">IF(A752="","",MAX(ROUND(L_Tc(K752,I752,N752),2),0))</f>
        <v/>
      </c>
      <c r="X752" s="92" t="str" cm="1">
        <f t="array" ref="X752">IF(N752="","",ROUND(L_Vc(K752,P752,N752),2))</f>
        <v/>
      </c>
      <c r="Y752" s="92" t="str">
        <f t="shared" si="80"/>
        <v/>
      </c>
      <c r="Z752" s="92" t="str">
        <f t="shared" si="81"/>
        <v/>
      </c>
      <c r="AA752" s="92" t="str">
        <f t="shared" si="82"/>
        <v/>
      </c>
      <c r="AB752" s="76" t="str" cm="1">
        <f t="array" ref="AB752">IF(A752="","",AREA_F(IF(RIGHT(G752,4)="ment",P752,I752),R752))</f>
        <v/>
      </c>
      <c r="AC752" s="76" t="str" cm="1">
        <f t="array" ref="AC752">IF(A752="","",ROUND(AREA_BC(R752,S752,N752,O752),2))</f>
        <v/>
      </c>
      <c r="AD752" s="76" t="str">
        <f t="shared" si="83"/>
        <v/>
      </c>
      <c r="AE752" s="76" t="str" cm="1">
        <f t="array" ref="AE752">IF(A752="","",ROUND(AREA_CT(S752,U752,I752),2))</f>
        <v/>
      </c>
      <c r="AF752" s="76" t="str" cm="1">
        <f t="array" ref="AF752">IF(A752="","",ROUND(AREA_VT(T752,U752,I752,P752),2))</f>
        <v/>
      </c>
      <c r="AG752" s="96" t="str" cm="1">
        <f t="array" ref="AG752">IF(A752="","",IF(INDEX(Table_Methods!A:F,MATCH(G752,Table_Methods!B:B,0),1)&lt;&gt;"BKFL1","",MAX(0,ROUND(BKFL1_CEB(AC752,AE752,AH752,F752,F752,J752),1))))</f>
        <v/>
      </c>
      <c r="AH752" s="96" t="str" cm="1">
        <f t="array" ref="AH752">IF(A752="","",IF(INDEX(Table_Methods!A:F,MATCH(G752,Table_Methods!B:B,0),1)&lt;&gt;"BKFL1","",MAX(0,ROUND(BKFL1_STR_NRK(AC752,AE752,K752,V752,W752),1))))</f>
        <v/>
      </c>
      <c r="AI752" s="96" t="str" cm="1">
        <f t="array" ref="AI752">IF(A752="","",IF(INDEX(Table_Methods!A:F,MATCH(G752,Table_Methods!B:B,0),1)&lt;&gt;"BKFL1","",MAX(0,ROUND(BKFL1_STR_RCK(AB752,F752),1))))</f>
        <v/>
      </c>
      <c r="AJ752" s="96" t="str" cm="1">
        <f t="array" ref="AJ752">IF(A752="","",IF(INDEX(Table_Methods!A:F,MATCH(G752,Table_Methods!B:B,0),1)&lt;&gt;"BKFL2","",MAX(0,ROUND(BKFL2_CEB(AC752,AD752,AK752,F752,F752,J752),1))))</f>
        <v/>
      </c>
      <c r="AK752" s="96" t="str" cm="1">
        <f t="array" ref="AK752">IF(A752="","",IF(INDEX(Table_Methods!A:F,MATCH(G752,Table_Methods!B:B,0),1)&lt;&gt;"BKFL2","",MAX(0,ROUND(BKFL2_STR_NRK(AC752,AD752,K752,V752,X752),1))))</f>
        <v/>
      </c>
      <c r="AL752" s="96" t="str" cm="1">
        <f t="array" ref="AL752">IF(A752="","",IF(INDEX(Table_Methods!A:F,MATCH(G752,Table_Methods!B:B,0),1)&lt;&gt;"BKFL2","",MAX(0,ROUND(BKFL2_STR_RCK(AB752,F752),1))))</f>
        <v/>
      </c>
      <c r="AM752" s="96" t="str" cm="1">
        <f t="array" ref="AM752">IF(A752="","",IF(INDEX(Table_Methods!A:F,MATCH(G752,Table_Methods!B:B,0),1)&lt;&gt;"BKFL3","",MAX(0,ROUND(BKFL3_STR(AC752+AE752,K752),1))))</f>
        <v/>
      </c>
      <c r="AN752" s="96" t="str" cm="1">
        <f t="array" ref="AN752">IF(A752="","",IF(INDEX(Table_Methods!A:F,MATCH(G752,Table_Methods!B:B,0),1)&lt;&gt;"BKFL6","",MAX(0,ROUND(BKFL6_CEB(AC752,AE752,AO752,F752,F752,J752),1))))</f>
        <v/>
      </c>
      <c r="AO752" s="97" t="str" cm="1">
        <f t="array" ref="AO752">IF(A752="","",IF(INDEX(Table_Methods!A:F,MATCH(G752,Table_Methods!B:B,0),1)&lt;&gt;"BKFL6","",MAX(0,ROUND(BKFL6_STR_NRK(AC752,K752,V752),1))))</f>
        <v/>
      </c>
      <c r="AP752" s="96" t="str" cm="1">
        <f t="array" ref="AP752">IF(A752="","",IF(INDEX(Table_Methods!A:F,MATCH(G752,Table_Methods!B:B,0),1)&lt;&gt;"BKFL6","",MAX(0,ROUND(BKFL6_STR_RCK(AB752,F752),1))))</f>
        <v/>
      </c>
      <c r="AQ752" s="97" t="str" cm="1">
        <f t="array" ref="AQ752">IF(A752="","",IF(INDEX(Table_Methods!A:F,MATCH(G752,Table_Methods!B:B,0),1)&lt;&gt;"BKFL7","",MAX(0,ROUND(BKFL7_CEB(AC752,AD752,AR752,F752,F752,J752),1))))</f>
        <v/>
      </c>
      <c r="AR752" s="96" t="str" cm="1">
        <f t="array" ref="AR752">IF(A752="","",IF(INDEX(Table_Methods!A:F,MATCH(G752,Table_Methods!B:B,0),1)&lt;&gt;"BKFL7","",MAX(0,ROUND(BKFL7_STR_NRK(AC752,K752,V752),1))))</f>
        <v/>
      </c>
      <c r="AS752" s="96" t="str" cm="1">
        <f t="array" ref="AS752">IF(A752="","",IF(INDEX(Table_Methods!A:F,MATCH(G752,Table_Methods!B:B,0),1)&lt;&gt;"BKFL7","",MAX(0,ROUND(BKFL7_STR_RCK(AB752,F752),1))))</f>
        <v/>
      </c>
      <c r="AT752" s="97" t="str" cm="1">
        <f t="array" ref="AT752">IF(A752="","",IF(INDEX(Table_Methods!A:F,MATCH(G752,Table_Methods!B:B,0),1)&lt;&gt;"BKFL8","",MAX(0,ROUND(BKFL8_CEB(AF752,Z752,AA752),1))))</f>
        <v/>
      </c>
      <c r="AU752" s="96" t="str" cm="1">
        <f t="array" ref="AU752">IF(A752="","",IF(INDEX(Table_Methods!A:F,MATCH(G752,Table_Methods!B:B,0),1)&lt;&gt;"BKFL8","",MAX(0,ROUND(BKFL8_STR_NRK(AC752,AD752,X752,Y752,Z752),1))))</f>
        <v/>
      </c>
      <c r="AV752" s="96" t="str" cm="1">
        <f t="array" ref="AV752">IF(A752="","",IF(INDEX(Table_Methods!A:F,MATCH(G752,Table_Methods!B:B,0),1)&lt;&gt;"BKFL8","",MAX(0,ROUND(BKFL8_STR_RCK(AB752,X752),1))))</f>
        <v/>
      </c>
      <c r="AW752" s="96" t="str" cm="1">
        <f t="array" ref="AW752">IF(A752="","",IF(INDEX(Table_Methods!A:F,MATCH(G752,Table_Methods!B:B,0),1)&lt;&gt;"BKFL9","",MAX(0,ROUND(BKFL9_STR_NRK(AC752,AD752,X752,Y752,Z752),1))))</f>
        <v/>
      </c>
      <c r="AX752" s="96" t="str" cm="1">
        <f t="array" ref="AX752">IF(A752="","",IF(INDEX(Table_Methods!A:F,MATCH(G752,Table_Methods!B:B,0),1)&lt;&gt;"BKFL9","",MAX(0,ROUND(BKFL9_STR_RCK(AB752,X752),1))))</f>
        <v/>
      </c>
    </row>
    <row r="753" spans="1:50" x14ac:dyDescent="0.25">
      <c r="A753" s="82" t="str">
        <f>IF(Input!A753="","",Input!A753)</f>
        <v/>
      </c>
      <c r="B753" s="82" t="str">
        <f>IF(Input!B753="","",Input!B753)</f>
        <v/>
      </c>
      <c r="C753" s="82" t="str">
        <f>IF(Input!D753="","",Input!D753)</f>
        <v/>
      </c>
      <c r="D753" s="82" t="str">
        <f>IF(Input!E753="","",Input!E753)</f>
        <v/>
      </c>
      <c r="E753" s="82" t="str">
        <f>IF(Input!F753="","",Input!F753)</f>
        <v/>
      </c>
      <c r="F753" s="82" t="str">
        <f>IF(Input!G753="","",Input!G753)</f>
        <v/>
      </c>
      <c r="G753" s="83" t="str">
        <f>IF(Input!H753="","",Input!H753)</f>
        <v/>
      </c>
      <c r="H753" s="82" t="str">
        <f>IF(Input!I753="","",Input!I753)</f>
        <v/>
      </c>
      <c r="I753" s="82" t="str">
        <f>IF(Input!J753="","",Input!J753)</f>
        <v/>
      </c>
      <c r="J753" s="82" t="str">
        <f>IF(Input!K753="","",Input!K753)</f>
        <v/>
      </c>
      <c r="K753" s="82" t="str">
        <f>IF(Input!L753="","",Input!L753)</f>
        <v/>
      </c>
      <c r="L753" s="70" t="str">
        <f>IF(B753="","",IF(B753="Box",4,IF(AND(Project!$B$12&gt;0,ISNUMBER(Project!$B$12)),Project!$B$12,12)))</f>
        <v/>
      </c>
      <c r="M753" s="66" t="str">
        <f t="shared" si="77"/>
        <v/>
      </c>
      <c r="N753" s="66" t="str">
        <f t="shared" si="78"/>
        <v/>
      </c>
      <c r="O753" s="67" t="str" cm="1">
        <f t="array" ref="O753">IF(A753="","",ROUND(IF(B753="Circular",Circular(M753),IF(B753="Box",Box(M753,N753),Elliptical(M753,N753))),3))</f>
        <v/>
      </c>
      <c r="P753" s="66" t="str">
        <f t="shared" si="79"/>
        <v/>
      </c>
      <c r="Q753" s="66" t="str" cm="1">
        <f t="array" ref="Q753">IF(M753="","",ROUND(W(M753),2))</f>
        <v/>
      </c>
      <c r="R753" s="66" t="str" cm="1">
        <f t="array" ref="R753">IF(M753="","",ROUND(Wb(Q753,M753),2))</f>
        <v/>
      </c>
      <c r="S753" s="66" t="str" cm="1">
        <f t="array" ref="S753">IF(R753="","",ROUND(K(R753,N753,L753),2))</f>
        <v/>
      </c>
      <c r="T753" s="66" t="str" cm="1">
        <f t="array" ref="T753">IF(S753="","",ROUND(K_3(S753,P753,L753),2))</f>
        <v/>
      </c>
      <c r="U753" s="66" t="str" cm="1">
        <f t="array" ref="U753">IF(S753="","",ROUND(Wt(I753,S753,L753),2))</f>
        <v/>
      </c>
      <c r="V753" s="92" t="str" cm="1">
        <f t="array" ref="V753">IF(A753="","",MAX(ROUND(L_B2(K753,N753),2),0))</f>
        <v/>
      </c>
      <c r="W753" s="92" t="str" cm="1">
        <f t="array" ref="W753">IF(A753="","",MAX(ROUND(L_Tc(K753,I753,N753),2),0))</f>
        <v/>
      </c>
      <c r="X753" s="92" t="str" cm="1">
        <f t="array" ref="X753">IF(N753="","",ROUND(L_Vc(K753,P753,N753),2))</f>
        <v/>
      </c>
      <c r="Y753" s="92" t="str">
        <f t="shared" si="80"/>
        <v/>
      </c>
      <c r="Z753" s="92" t="str">
        <f t="shared" si="81"/>
        <v/>
      </c>
      <c r="AA753" s="92" t="str">
        <f t="shared" si="82"/>
        <v/>
      </c>
      <c r="AB753" s="76" t="str" cm="1">
        <f t="array" ref="AB753">IF(A753="","",AREA_F(IF(RIGHT(G753,4)="ment",P753,I753),R753))</f>
        <v/>
      </c>
      <c r="AC753" s="76" t="str" cm="1">
        <f t="array" ref="AC753">IF(A753="","",ROUND(AREA_BC(R753,S753,N753,O753),2))</f>
        <v/>
      </c>
      <c r="AD753" s="76" t="str">
        <f t="shared" si="83"/>
        <v/>
      </c>
      <c r="AE753" s="76" t="str" cm="1">
        <f t="array" ref="AE753">IF(A753="","",ROUND(AREA_CT(S753,U753,I753),2))</f>
        <v/>
      </c>
      <c r="AF753" s="76" t="str" cm="1">
        <f t="array" ref="AF753">IF(A753="","",ROUND(AREA_VT(T753,U753,I753,P753),2))</f>
        <v/>
      </c>
      <c r="AG753" s="96" t="str" cm="1">
        <f t="array" ref="AG753">IF(A753="","",IF(INDEX(Table_Methods!A:F,MATCH(G753,Table_Methods!B:B,0),1)&lt;&gt;"BKFL1","",MAX(0,ROUND(BKFL1_CEB(AC753,AE753,AH753,F753,F753,J753),1))))</f>
        <v/>
      </c>
      <c r="AH753" s="96" t="str" cm="1">
        <f t="array" ref="AH753">IF(A753="","",IF(INDEX(Table_Methods!A:F,MATCH(G753,Table_Methods!B:B,0),1)&lt;&gt;"BKFL1","",MAX(0,ROUND(BKFL1_STR_NRK(AC753,AE753,K753,V753,W753),1))))</f>
        <v/>
      </c>
      <c r="AI753" s="96" t="str" cm="1">
        <f t="array" ref="AI753">IF(A753="","",IF(INDEX(Table_Methods!A:F,MATCH(G753,Table_Methods!B:B,0),1)&lt;&gt;"BKFL1","",MAX(0,ROUND(BKFL1_STR_RCK(AB753,F753),1))))</f>
        <v/>
      </c>
      <c r="AJ753" s="96" t="str" cm="1">
        <f t="array" ref="AJ753">IF(A753="","",IF(INDEX(Table_Methods!A:F,MATCH(G753,Table_Methods!B:B,0),1)&lt;&gt;"BKFL2","",MAX(0,ROUND(BKFL2_CEB(AC753,AD753,AK753,F753,F753,J753),1))))</f>
        <v/>
      </c>
      <c r="AK753" s="96" t="str" cm="1">
        <f t="array" ref="AK753">IF(A753="","",IF(INDEX(Table_Methods!A:F,MATCH(G753,Table_Methods!B:B,0),1)&lt;&gt;"BKFL2","",MAX(0,ROUND(BKFL2_STR_NRK(AC753,AD753,K753,V753,X753),1))))</f>
        <v/>
      </c>
      <c r="AL753" s="96" t="str" cm="1">
        <f t="array" ref="AL753">IF(A753="","",IF(INDEX(Table_Methods!A:F,MATCH(G753,Table_Methods!B:B,0),1)&lt;&gt;"BKFL2","",MAX(0,ROUND(BKFL2_STR_RCK(AB753,F753),1))))</f>
        <v/>
      </c>
      <c r="AM753" s="96" t="str" cm="1">
        <f t="array" ref="AM753">IF(A753="","",IF(INDEX(Table_Methods!A:F,MATCH(G753,Table_Methods!B:B,0),1)&lt;&gt;"BKFL3","",MAX(0,ROUND(BKFL3_STR(AC753+AE753,K753),1))))</f>
        <v/>
      </c>
      <c r="AN753" s="96" t="str" cm="1">
        <f t="array" ref="AN753">IF(A753="","",IF(INDEX(Table_Methods!A:F,MATCH(G753,Table_Methods!B:B,0),1)&lt;&gt;"BKFL6","",MAX(0,ROUND(BKFL6_CEB(AC753,AE753,AO753,F753,F753,J753),1))))</f>
        <v/>
      </c>
      <c r="AO753" s="97" t="str" cm="1">
        <f t="array" ref="AO753">IF(A753="","",IF(INDEX(Table_Methods!A:F,MATCH(G753,Table_Methods!B:B,0),1)&lt;&gt;"BKFL6","",MAX(0,ROUND(BKFL6_STR_NRK(AC753,K753,V753),1))))</f>
        <v/>
      </c>
      <c r="AP753" s="96" t="str" cm="1">
        <f t="array" ref="AP753">IF(A753="","",IF(INDEX(Table_Methods!A:F,MATCH(G753,Table_Methods!B:B,0),1)&lt;&gt;"BKFL6","",MAX(0,ROUND(BKFL6_STR_RCK(AB753,F753),1))))</f>
        <v/>
      </c>
      <c r="AQ753" s="97" t="str" cm="1">
        <f t="array" ref="AQ753">IF(A753="","",IF(INDEX(Table_Methods!A:F,MATCH(G753,Table_Methods!B:B,0),1)&lt;&gt;"BKFL7","",MAX(0,ROUND(BKFL7_CEB(AC753,AD753,AR753,F753,F753,J753),1))))</f>
        <v/>
      </c>
      <c r="AR753" s="96" t="str" cm="1">
        <f t="array" ref="AR753">IF(A753="","",IF(INDEX(Table_Methods!A:F,MATCH(G753,Table_Methods!B:B,0),1)&lt;&gt;"BKFL7","",MAX(0,ROUND(BKFL7_STR_NRK(AC753,K753,V753),1))))</f>
        <v/>
      </c>
      <c r="AS753" s="96" t="str" cm="1">
        <f t="array" ref="AS753">IF(A753="","",IF(INDEX(Table_Methods!A:F,MATCH(G753,Table_Methods!B:B,0),1)&lt;&gt;"BKFL7","",MAX(0,ROUND(BKFL7_STR_RCK(AB753,F753),1))))</f>
        <v/>
      </c>
      <c r="AT753" s="97" t="str" cm="1">
        <f t="array" ref="AT753">IF(A753="","",IF(INDEX(Table_Methods!A:F,MATCH(G753,Table_Methods!B:B,0),1)&lt;&gt;"BKFL8","",MAX(0,ROUND(BKFL8_CEB(AF753,Z753,AA753),1))))</f>
        <v/>
      </c>
      <c r="AU753" s="96" t="str" cm="1">
        <f t="array" ref="AU753">IF(A753="","",IF(INDEX(Table_Methods!A:F,MATCH(G753,Table_Methods!B:B,0),1)&lt;&gt;"BKFL8","",MAX(0,ROUND(BKFL8_STR_NRK(AC753,AD753,X753,Y753,Z753),1))))</f>
        <v/>
      </c>
      <c r="AV753" s="96" t="str" cm="1">
        <f t="array" ref="AV753">IF(A753="","",IF(INDEX(Table_Methods!A:F,MATCH(G753,Table_Methods!B:B,0),1)&lt;&gt;"BKFL8","",MAX(0,ROUND(BKFL8_STR_RCK(AB753,X753),1))))</f>
        <v/>
      </c>
      <c r="AW753" s="96" t="str" cm="1">
        <f t="array" ref="AW753">IF(A753="","",IF(INDEX(Table_Methods!A:F,MATCH(G753,Table_Methods!B:B,0),1)&lt;&gt;"BKFL9","",MAX(0,ROUND(BKFL9_STR_NRK(AC753,AD753,X753,Y753,Z753),1))))</f>
        <v/>
      </c>
      <c r="AX753" s="96" t="str" cm="1">
        <f t="array" ref="AX753">IF(A753="","",IF(INDEX(Table_Methods!A:F,MATCH(G753,Table_Methods!B:B,0),1)&lt;&gt;"BKFL9","",MAX(0,ROUND(BKFL9_STR_RCK(AB753,X753),1))))</f>
        <v/>
      </c>
    </row>
    <row r="754" spans="1:50" x14ac:dyDescent="0.25">
      <c r="A754" s="82" t="str">
        <f>IF(Input!A754="","",Input!A754)</f>
        <v/>
      </c>
      <c r="B754" s="82" t="str">
        <f>IF(Input!B754="","",Input!B754)</f>
        <v/>
      </c>
      <c r="C754" s="82" t="str">
        <f>IF(Input!D754="","",Input!D754)</f>
        <v/>
      </c>
      <c r="D754" s="82" t="str">
        <f>IF(Input!E754="","",Input!E754)</f>
        <v/>
      </c>
      <c r="E754" s="82" t="str">
        <f>IF(Input!F754="","",Input!F754)</f>
        <v/>
      </c>
      <c r="F754" s="82" t="str">
        <f>IF(Input!G754="","",Input!G754)</f>
        <v/>
      </c>
      <c r="G754" s="83" t="str">
        <f>IF(Input!H754="","",Input!H754)</f>
        <v/>
      </c>
      <c r="H754" s="82" t="str">
        <f>IF(Input!I754="","",Input!I754)</f>
        <v/>
      </c>
      <c r="I754" s="82" t="str">
        <f>IF(Input!J754="","",Input!J754)</f>
        <v/>
      </c>
      <c r="J754" s="82" t="str">
        <f>IF(Input!K754="","",Input!K754)</f>
        <v/>
      </c>
      <c r="K754" s="82" t="str">
        <f>IF(Input!L754="","",Input!L754)</f>
        <v/>
      </c>
      <c r="L754" s="70" t="str">
        <f>IF(B754="","",IF(B754="Box",4,IF(AND(Project!$B$12&gt;0,ISNUMBER(Project!$B$12)),Project!$B$12,12)))</f>
        <v/>
      </c>
      <c r="M754" s="66" t="str">
        <f t="shared" si="77"/>
        <v/>
      </c>
      <c r="N754" s="66" t="str">
        <f t="shared" si="78"/>
        <v/>
      </c>
      <c r="O754" s="67" t="str" cm="1">
        <f t="array" ref="O754">IF(A754="","",ROUND(IF(B754="Circular",Circular(M754),IF(B754="Box",Box(M754,N754),Elliptical(M754,N754))),3))</f>
        <v/>
      </c>
      <c r="P754" s="66" t="str">
        <f t="shared" si="79"/>
        <v/>
      </c>
      <c r="Q754" s="66" t="str" cm="1">
        <f t="array" ref="Q754">IF(M754="","",ROUND(W(M754),2))</f>
        <v/>
      </c>
      <c r="R754" s="66" t="str" cm="1">
        <f t="array" ref="R754">IF(M754="","",ROUND(Wb(Q754,M754),2))</f>
        <v/>
      </c>
      <c r="S754" s="66" t="str" cm="1">
        <f t="array" ref="S754">IF(R754="","",ROUND(K(R754,N754,L754),2))</f>
        <v/>
      </c>
      <c r="T754" s="66" t="str" cm="1">
        <f t="array" ref="T754">IF(S754="","",ROUND(K_3(S754,P754,L754),2))</f>
        <v/>
      </c>
      <c r="U754" s="66" t="str" cm="1">
        <f t="array" ref="U754">IF(S754="","",ROUND(Wt(I754,S754,L754),2))</f>
        <v/>
      </c>
      <c r="V754" s="92" t="str" cm="1">
        <f t="array" ref="V754">IF(A754="","",MAX(ROUND(L_B2(K754,N754),2),0))</f>
        <v/>
      </c>
      <c r="W754" s="92" t="str" cm="1">
        <f t="array" ref="W754">IF(A754="","",MAX(ROUND(L_Tc(K754,I754,N754),2),0))</f>
        <v/>
      </c>
      <c r="X754" s="92" t="str" cm="1">
        <f t="array" ref="X754">IF(N754="","",ROUND(L_Vc(K754,P754,N754),2))</f>
        <v/>
      </c>
      <c r="Y754" s="92" t="str">
        <f t="shared" si="80"/>
        <v/>
      </c>
      <c r="Z754" s="92" t="str">
        <f t="shared" si="81"/>
        <v/>
      </c>
      <c r="AA754" s="92" t="str">
        <f t="shared" si="82"/>
        <v/>
      </c>
      <c r="AB754" s="76" t="str" cm="1">
        <f t="array" ref="AB754">IF(A754="","",AREA_F(IF(RIGHT(G754,4)="ment",P754,I754),R754))</f>
        <v/>
      </c>
      <c r="AC754" s="76" t="str" cm="1">
        <f t="array" ref="AC754">IF(A754="","",ROUND(AREA_BC(R754,S754,N754,O754),2))</f>
        <v/>
      </c>
      <c r="AD754" s="76" t="str">
        <f t="shared" si="83"/>
        <v/>
      </c>
      <c r="AE754" s="76" t="str" cm="1">
        <f t="array" ref="AE754">IF(A754="","",ROUND(AREA_CT(S754,U754,I754),2))</f>
        <v/>
      </c>
      <c r="AF754" s="76" t="str" cm="1">
        <f t="array" ref="AF754">IF(A754="","",ROUND(AREA_VT(T754,U754,I754,P754),2))</f>
        <v/>
      </c>
      <c r="AG754" s="96" t="str" cm="1">
        <f t="array" ref="AG754">IF(A754="","",IF(INDEX(Table_Methods!A:F,MATCH(G754,Table_Methods!B:B,0),1)&lt;&gt;"BKFL1","",MAX(0,ROUND(BKFL1_CEB(AC754,AE754,AH754,F754,F754,J754),1))))</f>
        <v/>
      </c>
      <c r="AH754" s="96" t="str" cm="1">
        <f t="array" ref="AH754">IF(A754="","",IF(INDEX(Table_Methods!A:F,MATCH(G754,Table_Methods!B:B,0),1)&lt;&gt;"BKFL1","",MAX(0,ROUND(BKFL1_STR_NRK(AC754,AE754,K754,V754,W754),1))))</f>
        <v/>
      </c>
      <c r="AI754" s="96" t="str" cm="1">
        <f t="array" ref="AI754">IF(A754="","",IF(INDEX(Table_Methods!A:F,MATCH(G754,Table_Methods!B:B,0),1)&lt;&gt;"BKFL1","",MAX(0,ROUND(BKFL1_STR_RCK(AB754,F754),1))))</f>
        <v/>
      </c>
      <c r="AJ754" s="96" t="str" cm="1">
        <f t="array" ref="AJ754">IF(A754="","",IF(INDEX(Table_Methods!A:F,MATCH(G754,Table_Methods!B:B,0),1)&lt;&gt;"BKFL2","",MAX(0,ROUND(BKFL2_CEB(AC754,AD754,AK754,F754,F754,J754),1))))</f>
        <v/>
      </c>
      <c r="AK754" s="96" t="str" cm="1">
        <f t="array" ref="AK754">IF(A754="","",IF(INDEX(Table_Methods!A:F,MATCH(G754,Table_Methods!B:B,0),1)&lt;&gt;"BKFL2","",MAX(0,ROUND(BKFL2_STR_NRK(AC754,AD754,K754,V754,X754),1))))</f>
        <v/>
      </c>
      <c r="AL754" s="96" t="str" cm="1">
        <f t="array" ref="AL754">IF(A754="","",IF(INDEX(Table_Methods!A:F,MATCH(G754,Table_Methods!B:B,0),1)&lt;&gt;"BKFL2","",MAX(0,ROUND(BKFL2_STR_RCK(AB754,F754),1))))</f>
        <v/>
      </c>
      <c r="AM754" s="96" t="str" cm="1">
        <f t="array" ref="AM754">IF(A754="","",IF(INDEX(Table_Methods!A:F,MATCH(G754,Table_Methods!B:B,0),1)&lt;&gt;"BKFL3","",MAX(0,ROUND(BKFL3_STR(AC754+AE754,K754),1))))</f>
        <v/>
      </c>
      <c r="AN754" s="96" t="str" cm="1">
        <f t="array" ref="AN754">IF(A754="","",IF(INDEX(Table_Methods!A:F,MATCH(G754,Table_Methods!B:B,0),1)&lt;&gt;"BKFL6","",MAX(0,ROUND(BKFL6_CEB(AC754,AE754,AO754,F754,F754,J754),1))))</f>
        <v/>
      </c>
      <c r="AO754" s="97" t="str" cm="1">
        <f t="array" ref="AO754">IF(A754="","",IF(INDEX(Table_Methods!A:F,MATCH(G754,Table_Methods!B:B,0),1)&lt;&gt;"BKFL6","",MAX(0,ROUND(BKFL6_STR_NRK(AC754,K754,V754),1))))</f>
        <v/>
      </c>
      <c r="AP754" s="96" t="str" cm="1">
        <f t="array" ref="AP754">IF(A754="","",IF(INDEX(Table_Methods!A:F,MATCH(G754,Table_Methods!B:B,0),1)&lt;&gt;"BKFL6","",MAX(0,ROUND(BKFL6_STR_RCK(AB754,F754),1))))</f>
        <v/>
      </c>
      <c r="AQ754" s="97" t="str" cm="1">
        <f t="array" ref="AQ754">IF(A754="","",IF(INDEX(Table_Methods!A:F,MATCH(G754,Table_Methods!B:B,0),1)&lt;&gt;"BKFL7","",MAX(0,ROUND(BKFL7_CEB(AC754,AD754,AR754,F754,F754,J754),1))))</f>
        <v/>
      </c>
      <c r="AR754" s="96" t="str" cm="1">
        <f t="array" ref="AR754">IF(A754="","",IF(INDEX(Table_Methods!A:F,MATCH(G754,Table_Methods!B:B,0),1)&lt;&gt;"BKFL7","",MAX(0,ROUND(BKFL7_STR_NRK(AC754,K754,V754),1))))</f>
        <v/>
      </c>
      <c r="AS754" s="96" t="str" cm="1">
        <f t="array" ref="AS754">IF(A754="","",IF(INDEX(Table_Methods!A:F,MATCH(G754,Table_Methods!B:B,0),1)&lt;&gt;"BKFL7","",MAX(0,ROUND(BKFL7_STR_RCK(AB754,F754),1))))</f>
        <v/>
      </c>
      <c r="AT754" s="97" t="str" cm="1">
        <f t="array" ref="AT754">IF(A754="","",IF(INDEX(Table_Methods!A:F,MATCH(G754,Table_Methods!B:B,0),1)&lt;&gt;"BKFL8","",MAX(0,ROUND(BKFL8_CEB(AF754,Z754,AA754),1))))</f>
        <v/>
      </c>
      <c r="AU754" s="96" t="str" cm="1">
        <f t="array" ref="AU754">IF(A754="","",IF(INDEX(Table_Methods!A:F,MATCH(G754,Table_Methods!B:B,0),1)&lt;&gt;"BKFL8","",MAX(0,ROUND(BKFL8_STR_NRK(AC754,AD754,X754,Y754,Z754),1))))</f>
        <v/>
      </c>
      <c r="AV754" s="96" t="str" cm="1">
        <f t="array" ref="AV754">IF(A754="","",IF(INDEX(Table_Methods!A:F,MATCH(G754,Table_Methods!B:B,0),1)&lt;&gt;"BKFL8","",MAX(0,ROUND(BKFL8_STR_RCK(AB754,X754),1))))</f>
        <v/>
      </c>
      <c r="AW754" s="96" t="str" cm="1">
        <f t="array" ref="AW754">IF(A754="","",IF(INDEX(Table_Methods!A:F,MATCH(G754,Table_Methods!B:B,0),1)&lt;&gt;"BKFL9","",MAX(0,ROUND(BKFL9_STR_NRK(AC754,AD754,X754,Y754,Z754),1))))</f>
        <v/>
      </c>
      <c r="AX754" s="96" t="str" cm="1">
        <f t="array" ref="AX754">IF(A754="","",IF(INDEX(Table_Methods!A:F,MATCH(G754,Table_Methods!B:B,0),1)&lt;&gt;"BKFL9","",MAX(0,ROUND(BKFL9_STR_RCK(AB754,X754),1))))</f>
        <v/>
      </c>
    </row>
    <row r="755" spans="1:50" x14ac:dyDescent="0.25">
      <c r="A755" s="82" t="str">
        <f>IF(Input!A755="","",Input!A755)</f>
        <v/>
      </c>
      <c r="B755" s="82" t="str">
        <f>IF(Input!B755="","",Input!B755)</f>
        <v/>
      </c>
      <c r="C755" s="82" t="str">
        <f>IF(Input!D755="","",Input!D755)</f>
        <v/>
      </c>
      <c r="D755" s="82" t="str">
        <f>IF(Input!E755="","",Input!E755)</f>
        <v/>
      </c>
      <c r="E755" s="82" t="str">
        <f>IF(Input!F755="","",Input!F755)</f>
        <v/>
      </c>
      <c r="F755" s="82" t="str">
        <f>IF(Input!G755="","",Input!G755)</f>
        <v/>
      </c>
      <c r="G755" s="83" t="str">
        <f>IF(Input!H755="","",Input!H755)</f>
        <v/>
      </c>
      <c r="H755" s="82" t="str">
        <f>IF(Input!I755="","",Input!I755)</f>
        <v/>
      </c>
      <c r="I755" s="82" t="str">
        <f>IF(Input!J755="","",Input!J755)</f>
        <v/>
      </c>
      <c r="J755" s="82" t="str">
        <f>IF(Input!K755="","",Input!K755)</f>
        <v/>
      </c>
      <c r="K755" s="82" t="str">
        <f>IF(Input!L755="","",Input!L755)</f>
        <v/>
      </c>
      <c r="L755" s="70" t="str">
        <f>IF(B755="","",IF(B755="Box",4,IF(AND(Project!$B$12&gt;0,ISNUMBER(Project!$B$12)),Project!$B$12,12)))</f>
        <v/>
      </c>
      <c r="M755" s="66" t="str">
        <f t="shared" si="77"/>
        <v/>
      </c>
      <c r="N755" s="66" t="str">
        <f t="shared" si="78"/>
        <v/>
      </c>
      <c r="O755" s="67" t="str" cm="1">
        <f t="array" ref="O755">IF(A755="","",ROUND(IF(B755="Circular",Circular(M755),IF(B755="Box",Box(M755,N755),Elliptical(M755,N755))),3))</f>
        <v/>
      </c>
      <c r="P755" s="66" t="str">
        <f t="shared" si="79"/>
        <v/>
      </c>
      <c r="Q755" s="66" t="str" cm="1">
        <f t="array" ref="Q755">IF(M755="","",ROUND(W(M755),2))</f>
        <v/>
      </c>
      <c r="R755" s="66" t="str" cm="1">
        <f t="array" ref="R755">IF(M755="","",ROUND(Wb(Q755,M755),2))</f>
        <v/>
      </c>
      <c r="S755" s="66" t="str" cm="1">
        <f t="array" ref="S755">IF(R755="","",ROUND(K(R755,N755,L755),2))</f>
        <v/>
      </c>
      <c r="T755" s="66" t="str" cm="1">
        <f t="array" ref="T755">IF(S755="","",ROUND(K_3(S755,P755,L755),2))</f>
        <v/>
      </c>
      <c r="U755" s="66" t="str" cm="1">
        <f t="array" ref="U755">IF(S755="","",ROUND(Wt(I755,S755,L755),2))</f>
        <v/>
      </c>
      <c r="V755" s="92" t="str" cm="1">
        <f t="array" ref="V755">IF(A755="","",MAX(ROUND(L_B2(K755,N755),2),0))</f>
        <v/>
      </c>
      <c r="W755" s="92" t="str" cm="1">
        <f t="array" ref="W755">IF(A755="","",MAX(ROUND(L_Tc(K755,I755,N755),2),0))</f>
        <v/>
      </c>
      <c r="X755" s="92" t="str" cm="1">
        <f t="array" ref="X755">IF(N755="","",ROUND(L_Vc(K755,P755,N755),2))</f>
        <v/>
      </c>
      <c r="Y755" s="92" t="str">
        <f t="shared" si="80"/>
        <v/>
      </c>
      <c r="Z755" s="92" t="str">
        <f t="shared" si="81"/>
        <v/>
      </c>
      <c r="AA755" s="92" t="str">
        <f t="shared" si="82"/>
        <v/>
      </c>
      <c r="AB755" s="76" t="str" cm="1">
        <f t="array" ref="AB755">IF(A755="","",AREA_F(IF(RIGHT(G755,4)="ment",P755,I755),R755))</f>
        <v/>
      </c>
      <c r="AC755" s="76" t="str" cm="1">
        <f t="array" ref="AC755">IF(A755="","",ROUND(AREA_BC(R755,S755,N755,O755),2))</f>
        <v/>
      </c>
      <c r="AD755" s="76" t="str">
        <f t="shared" si="83"/>
        <v/>
      </c>
      <c r="AE755" s="76" t="str" cm="1">
        <f t="array" ref="AE755">IF(A755="","",ROUND(AREA_CT(S755,U755,I755),2))</f>
        <v/>
      </c>
      <c r="AF755" s="76" t="str" cm="1">
        <f t="array" ref="AF755">IF(A755="","",ROUND(AREA_VT(T755,U755,I755,P755),2))</f>
        <v/>
      </c>
      <c r="AG755" s="96" t="str" cm="1">
        <f t="array" ref="AG755">IF(A755="","",IF(INDEX(Table_Methods!A:F,MATCH(G755,Table_Methods!B:B,0),1)&lt;&gt;"BKFL1","",MAX(0,ROUND(BKFL1_CEB(AC755,AE755,AH755,F755,F755,J755),1))))</f>
        <v/>
      </c>
      <c r="AH755" s="96" t="str" cm="1">
        <f t="array" ref="AH755">IF(A755="","",IF(INDEX(Table_Methods!A:F,MATCH(G755,Table_Methods!B:B,0),1)&lt;&gt;"BKFL1","",MAX(0,ROUND(BKFL1_STR_NRK(AC755,AE755,K755,V755,W755),1))))</f>
        <v/>
      </c>
      <c r="AI755" s="96" t="str" cm="1">
        <f t="array" ref="AI755">IF(A755="","",IF(INDEX(Table_Methods!A:F,MATCH(G755,Table_Methods!B:B,0),1)&lt;&gt;"BKFL1","",MAX(0,ROUND(BKFL1_STR_RCK(AB755,F755),1))))</f>
        <v/>
      </c>
      <c r="AJ755" s="96" t="str" cm="1">
        <f t="array" ref="AJ755">IF(A755="","",IF(INDEX(Table_Methods!A:F,MATCH(G755,Table_Methods!B:B,0),1)&lt;&gt;"BKFL2","",MAX(0,ROUND(BKFL2_CEB(AC755,AD755,AK755,F755,F755,J755),1))))</f>
        <v/>
      </c>
      <c r="AK755" s="96" t="str" cm="1">
        <f t="array" ref="AK755">IF(A755="","",IF(INDEX(Table_Methods!A:F,MATCH(G755,Table_Methods!B:B,0),1)&lt;&gt;"BKFL2","",MAX(0,ROUND(BKFL2_STR_NRK(AC755,AD755,K755,V755,X755),1))))</f>
        <v/>
      </c>
      <c r="AL755" s="96" t="str" cm="1">
        <f t="array" ref="AL755">IF(A755="","",IF(INDEX(Table_Methods!A:F,MATCH(G755,Table_Methods!B:B,0),1)&lt;&gt;"BKFL2","",MAX(0,ROUND(BKFL2_STR_RCK(AB755,F755),1))))</f>
        <v/>
      </c>
      <c r="AM755" s="96" t="str" cm="1">
        <f t="array" ref="AM755">IF(A755="","",IF(INDEX(Table_Methods!A:F,MATCH(G755,Table_Methods!B:B,0),1)&lt;&gt;"BKFL3","",MAX(0,ROUND(BKFL3_STR(AC755+AE755,K755),1))))</f>
        <v/>
      </c>
      <c r="AN755" s="96" t="str" cm="1">
        <f t="array" ref="AN755">IF(A755="","",IF(INDEX(Table_Methods!A:F,MATCH(G755,Table_Methods!B:B,0),1)&lt;&gt;"BKFL6","",MAX(0,ROUND(BKFL6_CEB(AC755,AE755,AO755,F755,F755,J755),1))))</f>
        <v/>
      </c>
      <c r="AO755" s="97" t="str" cm="1">
        <f t="array" ref="AO755">IF(A755="","",IF(INDEX(Table_Methods!A:F,MATCH(G755,Table_Methods!B:B,0),1)&lt;&gt;"BKFL6","",MAX(0,ROUND(BKFL6_STR_NRK(AC755,K755,V755),1))))</f>
        <v/>
      </c>
      <c r="AP755" s="96" t="str" cm="1">
        <f t="array" ref="AP755">IF(A755="","",IF(INDEX(Table_Methods!A:F,MATCH(G755,Table_Methods!B:B,0),1)&lt;&gt;"BKFL6","",MAX(0,ROUND(BKFL6_STR_RCK(AB755,F755),1))))</f>
        <v/>
      </c>
      <c r="AQ755" s="97" t="str" cm="1">
        <f t="array" ref="AQ755">IF(A755="","",IF(INDEX(Table_Methods!A:F,MATCH(G755,Table_Methods!B:B,0),1)&lt;&gt;"BKFL7","",MAX(0,ROUND(BKFL7_CEB(AC755,AD755,AR755,F755,F755,J755),1))))</f>
        <v/>
      </c>
      <c r="AR755" s="96" t="str" cm="1">
        <f t="array" ref="AR755">IF(A755="","",IF(INDEX(Table_Methods!A:F,MATCH(G755,Table_Methods!B:B,0),1)&lt;&gt;"BKFL7","",MAX(0,ROUND(BKFL7_STR_NRK(AC755,K755,V755),1))))</f>
        <v/>
      </c>
      <c r="AS755" s="96" t="str" cm="1">
        <f t="array" ref="AS755">IF(A755="","",IF(INDEX(Table_Methods!A:F,MATCH(G755,Table_Methods!B:B,0),1)&lt;&gt;"BKFL7","",MAX(0,ROUND(BKFL7_STR_RCK(AB755,F755),1))))</f>
        <v/>
      </c>
      <c r="AT755" s="97" t="str" cm="1">
        <f t="array" ref="AT755">IF(A755="","",IF(INDEX(Table_Methods!A:F,MATCH(G755,Table_Methods!B:B,0),1)&lt;&gt;"BKFL8","",MAX(0,ROUND(BKFL8_CEB(AF755,Z755,AA755),1))))</f>
        <v/>
      </c>
      <c r="AU755" s="96" t="str" cm="1">
        <f t="array" ref="AU755">IF(A755="","",IF(INDEX(Table_Methods!A:F,MATCH(G755,Table_Methods!B:B,0),1)&lt;&gt;"BKFL8","",MAX(0,ROUND(BKFL8_STR_NRK(AC755,AD755,X755,Y755,Z755),1))))</f>
        <v/>
      </c>
      <c r="AV755" s="96" t="str" cm="1">
        <f t="array" ref="AV755">IF(A755="","",IF(INDEX(Table_Methods!A:F,MATCH(G755,Table_Methods!B:B,0),1)&lt;&gt;"BKFL8","",MAX(0,ROUND(BKFL8_STR_RCK(AB755,X755),1))))</f>
        <v/>
      </c>
      <c r="AW755" s="96" t="str" cm="1">
        <f t="array" ref="AW755">IF(A755="","",IF(INDEX(Table_Methods!A:F,MATCH(G755,Table_Methods!B:B,0),1)&lt;&gt;"BKFL9","",MAX(0,ROUND(BKFL9_STR_NRK(AC755,AD755,X755,Y755,Z755),1))))</f>
        <v/>
      </c>
      <c r="AX755" s="96" t="str" cm="1">
        <f t="array" ref="AX755">IF(A755="","",IF(INDEX(Table_Methods!A:F,MATCH(G755,Table_Methods!B:B,0),1)&lt;&gt;"BKFL9","",MAX(0,ROUND(BKFL9_STR_RCK(AB755,X755),1))))</f>
        <v/>
      </c>
    </row>
    <row r="756" spans="1:50" x14ac:dyDescent="0.25">
      <c r="A756" s="82" t="str">
        <f>IF(Input!A756="","",Input!A756)</f>
        <v/>
      </c>
      <c r="B756" s="82" t="str">
        <f>IF(Input!B756="","",Input!B756)</f>
        <v/>
      </c>
      <c r="C756" s="82" t="str">
        <f>IF(Input!D756="","",Input!D756)</f>
        <v/>
      </c>
      <c r="D756" s="82" t="str">
        <f>IF(Input!E756="","",Input!E756)</f>
        <v/>
      </c>
      <c r="E756" s="82" t="str">
        <f>IF(Input!F756="","",Input!F756)</f>
        <v/>
      </c>
      <c r="F756" s="82" t="str">
        <f>IF(Input!G756="","",Input!G756)</f>
        <v/>
      </c>
      <c r="G756" s="83" t="str">
        <f>IF(Input!H756="","",Input!H756)</f>
        <v/>
      </c>
      <c r="H756" s="82" t="str">
        <f>IF(Input!I756="","",Input!I756)</f>
        <v/>
      </c>
      <c r="I756" s="82" t="str">
        <f>IF(Input!J756="","",Input!J756)</f>
        <v/>
      </c>
      <c r="J756" s="82" t="str">
        <f>IF(Input!K756="","",Input!K756)</f>
        <v/>
      </c>
      <c r="K756" s="82" t="str">
        <f>IF(Input!L756="","",Input!L756)</f>
        <v/>
      </c>
      <c r="L756" s="70" t="str">
        <f>IF(B756="","",IF(B756="Box",4,IF(AND(Project!$B$12&gt;0,ISNUMBER(Project!$B$12)),Project!$B$12,12)))</f>
        <v/>
      </c>
      <c r="M756" s="66" t="str">
        <f t="shared" si="77"/>
        <v/>
      </c>
      <c r="N756" s="66" t="str">
        <f t="shared" si="78"/>
        <v/>
      </c>
      <c r="O756" s="67" t="str" cm="1">
        <f t="array" ref="O756">IF(A756="","",ROUND(IF(B756="Circular",Circular(M756),IF(B756="Box",Box(M756,N756),Elliptical(M756,N756))),3))</f>
        <v/>
      </c>
      <c r="P756" s="66" t="str">
        <f t="shared" si="79"/>
        <v/>
      </c>
      <c r="Q756" s="66" t="str" cm="1">
        <f t="array" ref="Q756">IF(M756="","",ROUND(W(M756),2))</f>
        <v/>
      </c>
      <c r="R756" s="66" t="str" cm="1">
        <f t="array" ref="R756">IF(M756="","",ROUND(Wb(Q756,M756),2))</f>
        <v/>
      </c>
      <c r="S756" s="66" t="str" cm="1">
        <f t="array" ref="S756">IF(R756="","",ROUND(K(R756,N756,L756),2))</f>
        <v/>
      </c>
      <c r="T756" s="66" t="str" cm="1">
        <f t="array" ref="T756">IF(S756="","",ROUND(K_3(S756,P756,L756),2))</f>
        <v/>
      </c>
      <c r="U756" s="66" t="str" cm="1">
        <f t="array" ref="U756">IF(S756="","",ROUND(Wt(I756,S756,L756),2))</f>
        <v/>
      </c>
      <c r="V756" s="92" t="str" cm="1">
        <f t="array" ref="V756">IF(A756="","",MAX(ROUND(L_B2(K756,N756),2),0))</f>
        <v/>
      </c>
      <c r="W756" s="92" t="str" cm="1">
        <f t="array" ref="W756">IF(A756="","",MAX(ROUND(L_Tc(K756,I756,N756),2),0))</f>
        <v/>
      </c>
      <c r="X756" s="92" t="str" cm="1">
        <f t="array" ref="X756">IF(N756="","",ROUND(L_Vc(K756,P756,N756),2))</f>
        <v/>
      </c>
      <c r="Y756" s="92" t="str">
        <f t="shared" si="80"/>
        <v/>
      </c>
      <c r="Z756" s="92" t="str">
        <f t="shared" si="81"/>
        <v/>
      </c>
      <c r="AA756" s="92" t="str">
        <f t="shared" si="82"/>
        <v/>
      </c>
      <c r="AB756" s="76" t="str" cm="1">
        <f t="array" ref="AB756">IF(A756="","",AREA_F(IF(RIGHT(G756,4)="ment",P756,I756),R756))</f>
        <v/>
      </c>
      <c r="AC756" s="76" t="str" cm="1">
        <f t="array" ref="AC756">IF(A756="","",ROUND(AREA_BC(R756,S756,N756,O756),2))</f>
        <v/>
      </c>
      <c r="AD756" s="76" t="str">
        <f t="shared" si="83"/>
        <v/>
      </c>
      <c r="AE756" s="76" t="str" cm="1">
        <f t="array" ref="AE756">IF(A756="","",ROUND(AREA_CT(S756,U756,I756),2))</f>
        <v/>
      </c>
      <c r="AF756" s="76" t="str" cm="1">
        <f t="array" ref="AF756">IF(A756="","",ROUND(AREA_VT(T756,U756,I756,P756),2))</f>
        <v/>
      </c>
      <c r="AG756" s="96" t="str" cm="1">
        <f t="array" ref="AG756">IF(A756="","",IF(INDEX(Table_Methods!A:F,MATCH(G756,Table_Methods!B:B,0),1)&lt;&gt;"BKFL1","",MAX(0,ROUND(BKFL1_CEB(AC756,AE756,AH756,F756,F756,J756),1))))</f>
        <v/>
      </c>
      <c r="AH756" s="96" t="str" cm="1">
        <f t="array" ref="AH756">IF(A756="","",IF(INDEX(Table_Methods!A:F,MATCH(G756,Table_Methods!B:B,0),1)&lt;&gt;"BKFL1","",MAX(0,ROUND(BKFL1_STR_NRK(AC756,AE756,K756,V756,W756),1))))</f>
        <v/>
      </c>
      <c r="AI756" s="96" t="str" cm="1">
        <f t="array" ref="AI756">IF(A756="","",IF(INDEX(Table_Methods!A:F,MATCH(G756,Table_Methods!B:B,0),1)&lt;&gt;"BKFL1","",MAX(0,ROUND(BKFL1_STR_RCK(AB756,F756),1))))</f>
        <v/>
      </c>
      <c r="AJ756" s="96" t="str" cm="1">
        <f t="array" ref="AJ756">IF(A756="","",IF(INDEX(Table_Methods!A:F,MATCH(G756,Table_Methods!B:B,0),1)&lt;&gt;"BKFL2","",MAX(0,ROUND(BKFL2_CEB(AC756,AD756,AK756,F756,F756,J756),1))))</f>
        <v/>
      </c>
      <c r="AK756" s="96" t="str" cm="1">
        <f t="array" ref="AK756">IF(A756="","",IF(INDEX(Table_Methods!A:F,MATCH(G756,Table_Methods!B:B,0),1)&lt;&gt;"BKFL2","",MAX(0,ROUND(BKFL2_STR_NRK(AC756,AD756,K756,V756,X756),1))))</f>
        <v/>
      </c>
      <c r="AL756" s="96" t="str" cm="1">
        <f t="array" ref="AL756">IF(A756="","",IF(INDEX(Table_Methods!A:F,MATCH(G756,Table_Methods!B:B,0),1)&lt;&gt;"BKFL2","",MAX(0,ROUND(BKFL2_STR_RCK(AB756,F756),1))))</f>
        <v/>
      </c>
      <c r="AM756" s="96" t="str" cm="1">
        <f t="array" ref="AM756">IF(A756="","",IF(INDEX(Table_Methods!A:F,MATCH(G756,Table_Methods!B:B,0),1)&lt;&gt;"BKFL3","",MAX(0,ROUND(BKFL3_STR(AC756+AE756,K756),1))))</f>
        <v/>
      </c>
      <c r="AN756" s="96" t="str" cm="1">
        <f t="array" ref="AN756">IF(A756="","",IF(INDEX(Table_Methods!A:F,MATCH(G756,Table_Methods!B:B,0),1)&lt;&gt;"BKFL6","",MAX(0,ROUND(BKFL6_CEB(AC756,AE756,AO756,F756,F756,J756),1))))</f>
        <v/>
      </c>
      <c r="AO756" s="97" t="str" cm="1">
        <f t="array" ref="AO756">IF(A756="","",IF(INDEX(Table_Methods!A:F,MATCH(G756,Table_Methods!B:B,0),1)&lt;&gt;"BKFL6","",MAX(0,ROUND(BKFL6_STR_NRK(AC756,K756,V756),1))))</f>
        <v/>
      </c>
      <c r="AP756" s="96" t="str" cm="1">
        <f t="array" ref="AP756">IF(A756="","",IF(INDEX(Table_Methods!A:F,MATCH(G756,Table_Methods!B:B,0),1)&lt;&gt;"BKFL6","",MAX(0,ROUND(BKFL6_STR_RCK(AB756,F756),1))))</f>
        <v/>
      </c>
      <c r="AQ756" s="97" t="str" cm="1">
        <f t="array" ref="AQ756">IF(A756="","",IF(INDEX(Table_Methods!A:F,MATCH(G756,Table_Methods!B:B,0),1)&lt;&gt;"BKFL7","",MAX(0,ROUND(BKFL7_CEB(AC756,AD756,AR756,F756,F756,J756),1))))</f>
        <v/>
      </c>
      <c r="AR756" s="96" t="str" cm="1">
        <f t="array" ref="AR756">IF(A756="","",IF(INDEX(Table_Methods!A:F,MATCH(G756,Table_Methods!B:B,0),1)&lt;&gt;"BKFL7","",MAX(0,ROUND(BKFL7_STR_NRK(AC756,K756,V756),1))))</f>
        <v/>
      </c>
      <c r="AS756" s="96" t="str" cm="1">
        <f t="array" ref="AS756">IF(A756="","",IF(INDEX(Table_Methods!A:F,MATCH(G756,Table_Methods!B:B,0),1)&lt;&gt;"BKFL7","",MAX(0,ROUND(BKFL7_STR_RCK(AB756,F756),1))))</f>
        <v/>
      </c>
      <c r="AT756" s="97" t="str" cm="1">
        <f t="array" ref="AT756">IF(A756="","",IF(INDEX(Table_Methods!A:F,MATCH(G756,Table_Methods!B:B,0),1)&lt;&gt;"BKFL8","",MAX(0,ROUND(BKFL8_CEB(AF756,Z756,AA756),1))))</f>
        <v/>
      </c>
      <c r="AU756" s="96" t="str" cm="1">
        <f t="array" ref="AU756">IF(A756="","",IF(INDEX(Table_Methods!A:F,MATCH(G756,Table_Methods!B:B,0),1)&lt;&gt;"BKFL8","",MAX(0,ROUND(BKFL8_STR_NRK(AC756,AD756,X756,Y756,Z756),1))))</f>
        <v/>
      </c>
      <c r="AV756" s="96" t="str" cm="1">
        <f t="array" ref="AV756">IF(A756="","",IF(INDEX(Table_Methods!A:F,MATCH(G756,Table_Methods!B:B,0),1)&lt;&gt;"BKFL8","",MAX(0,ROUND(BKFL8_STR_RCK(AB756,X756),1))))</f>
        <v/>
      </c>
      <c r="AW756" s="96" t="str" cm="1">
        <f t="array" ref="AW756">IF(A756="","",IF(INDEX(Table_Methods!A:F,MATCH(G756,Table_Methods!B:B,0),1)&lt;&gt;"BKFL9","",MAX(0,ROUND(BKFL9_STR_NRK(AC756,AD756,X756,Y756,Z756),1))))</f>
        <v/>
      </c>
      <c r="AX756" s="96" t="str" cm="1">
        <f t="array" ref="AX756">IF(A756="","",IF(INDEX(Table_Methods!A:F,MATCH(G756,Table_Methods!B:B,0),1)&lt;&gt;"BKFL9","",MAX(0,ROUND(BKFL9_STR_RCK(AB756,X756),1))))</f>
        <v/>
      </c>
    </row>
    <row r="757" spans="1:50" x14ac:dyDescent="0.25">
      <c r="A757" s="82" t="str">
        <f>IF(Input!A757="","",Input!A757)</f>
        <v/>
      </c>
      <c r="B757" s="82" t="str">
        <f>IF(Input!B757="","",Input!B757)</f>
        <v/>
      </c>
      <c r="C757" s="82" t="str">
        <f>IF(Input!D757="","",Input!D757)</f>
        <v/>
      </c>
      <c r="D757" s="82" t="str">
        <f>IF(Input!E757="","",Input!E757)</f>
        <v/>
      </c>
      <c r="E757" s="82" t="str">
        <f>IF(Input!F757="","",Input!F757)</f>
        <v/>
      </c>
      <c r="F757" s="82" t="str">
        <f>IF(Input!G757="","",Input!G757)</f>
        <v/>
      </c>
      <c r="G757" s="83" t="str">
        <f>IF(Input!H757="","",Input!H757)</f>
        <v/>
      </c>
      <c r="H757" s="82" t="str">
        <f>IF(Input!I757="","",Input!I757)</f>
        <v/>
      </c>
      <c r="I757" s="82" t="str">
        <f>IF(Input!J757="","",Input!J757)</f>
        <v/>
      </c>
      <c r="J757" s="82" t="str">
        <f>IF(Input!K757="","",Input!K757)</f>
        <v/>
      </c>
      <c r="K757" s="82" t="str">
        <f>IF(Input!L757="","",Input!L757)</f>
        <v/>
      </c>
      <c r="L757" s="70" t="str">
        <f>IF(B757="","",IF(B757="Box",4,IF(AND(Project!$B$12&gt;0,ISNUMBER(Project!$B$12)),Project!$B$12,12)))</f>
        <v/>
      </c>
      <c r="M757" s="66" t="str">
        <f t="shared" si="77"/>
        <v/>
      </c>
      <c r="N757" s="66" t="str">
        <f t="shared" si="78"/>
        <v/>
      </c>
      <c r="O757" s="67" t="str" cm="1">
        <f t="array" ref="O757">IF(A757="","",ROUND(IF(B757="Circular",Circular(M757),IF(B757="Box",Box(M757,N757),Elliptical(M757,N757))),3))</f>
        <v/>
      </c>
      <c r="P757" s="66" t="str">
        <f t="shared" si="79"/>
        <v/>
      </c>
      <c r="Q757" s="66" t="str" cm="1">
        <f t="array" ref="Q757">IF(M757="","",ROUND(W(M757),2))</f>
        <v/>
      </c>
      <c r="R757" s="66" t="str" cm="1">
        <f t="array" ref="R757">IF(M757="","",ROUND(Wb(Q757,M757),2))</f>
        <v/>
      </c>
      <c r="S757" s="66" t="str" cm="1">
        <f t="array" ref="S757">IF(R757="","",ROUND(K(R757,N757,L757),2))</f>
        <v/>
      </c>
      <c r="T757" s="66" t="str" cm="1">
        <f t="array" ref="T757">IF(S757="","",ROUND(K_3(S757,P757,L757),2))</f>
        <v/>
      </c>
      <c r="U757" s="66" t="str" cm="1">
        <f t="array" ref="U757">IF(S757="","",ROUND(Wt(I757,S757,L757),2))</f>
        <v/>
      </c>
      <c r="V757" s="92" t="str" cm="1">
        <f t="array" ref="V757">IF(A757="","",MAX(ROUND(L_B2(K757,N757),2),0))</f>
        <v/>
      </c>
      <c r="W757" s="92" t="str" cm="1">
        <f t="array" ref="W757">IF(A757="","",MAX(ROUND(L_Tc(K757,I757,N757),2),0))</f>
        <v/>
      </c>
      <c r="X757" s="92" t="str" cm="1">
        <f t="array" ref="X757">IF(N757="","",ROUND(L_Vc(K757,P757,N757),2))</f>
        <v/>
      </c>
      <c r="Y757" s="92" t="str">
        <f t="shared" si="80"/>
        <v/>
      </c>
      <c r="Z757" s="92" t="str">
        <f t="shared" si="81"/>
        <v/>
      </c>
      <c r="AA757" s="92" t="str">
        <f t="shared" si="82"/>
        <v/>
      </c>
      <c r="AB757" s="76" t="str" cm="1">
        <f t="array" ref="AB757">IF(A757="","",AREA_F(IF(RIGHT(G757,4)="ment",P757,I757),R757))</f>
        <v/>
      </c>
      <c r="AC757" s="76" t="str" cm="1">
        <f t="array" ref="AC757">IF(A757="","",ROUND(AREA_BC(R757,S757,N757,O757),2))</f>
        <v/>
      </c>
      <c r="AD757" s="76" t="str">
        <f t="shared" si="83"/>
        <v/>
      </c>
      <c r="AE757" s="76" t="str" cm="1">
        <f t="array" ref="AE757">IF(A757="","",ROUND(AREA_CT(S757,U757,I757),2))</f>
        <v/>
      </c>
      <c r="AF757" s="76" t="str" cm="1">
        <f t="array" ref="AF757">IF(A757="","",ROUND(AREA_VT(T757,U757,I757,P757),2))</f>
        <v/>
      </c>
      <c r="AG757" s="96" t="str" cm="1">
        <f t="array" ref="AG757">IF(A757="","",IF(INDEX(Table_Methods!A:F,MATCH(G757,Table_Methods!B:B,0),1)&lt;&gt;"BKFL1","",MAX(0,ROUND(BKFL1_CEB(AC757,AE757,AH757,F757,F757,J757),1))))</f>
        <v/>
      </c>
      <c r="AH757" s="96" t="str" cm="1">
        <f t="array" ref="AH757">IF(A757="","",IF(INDEX(Table_Methods!A:F,MATCH(G757,Table_Methods!B:B,0),1)&lt;&gt;"BKFL1","",MAX(0,ROUND(BKFL1_STR_NRK(AC757,AE757,K757,V757,W757),1))))</f>
        <v/>
      </c>
      <c r="AI757" s="96" t="str" cm="1">
        <f t="array" ref="AI757">IF(A757="","",IF(INDEX(Table_Methods!A:F,MATCH(G757,Table_Methods!B:B,0),1)&lt;&gt;"BKFL1","",MAX(0,ROUND(BKFL1_STR_RCK(AB757,F757),1))))</f>
        <v/>
      </c>
      <c r="AJ757" s="96" t="str" cm="1">
        <f t="array" ref="AJ757">IF(A757="","",IF(INDEX(Table_Methods!A:F,MATCH(G757,Table_Methods!B:B,0),1)&lt;&gt;"BKFL2","",MAX(0,ROUND(BKFL2_CEB(AC757,AD757,AK757,F757,F757,J757),1))))</f>
        <v/>
      </c>
      <c r="AK757" s="96" t="str" cm="1">
        <f t="array" ref="AK757">IF(A757="","",IF(INDEX(Table_Methods!A:F,MATCH(G757,Table_Methods!B:B,0),1)&lt;&gt;"BKFL2","",MAX(0,ROUND(BKFL2_STR_NRK(AC757,AD757,K757,V757,X757),1))))</f>
        <v/>
      </c>
      <c r="AL757" s="96" t="str" cm="1">
        <f t="array" ref="AL757">IF(A757="","",IF(INDEX(Table_Methods!A:F,MATCH(G757,Table_Methods!B:B,0),1)&lt;&gt;"BKFL2","",MAX(0,ROUND(BKFL2_STR_RCK(AB757,F757),1))))</f>
        <v/>
      </c>
      <c r="AM757" s="96" t="str" cm="1">
        <f t="array" ref="AM757">IF(A757="","",IF(INDEX(Table_Methods!A:F,MATCH(G757,Table_Methods!B:B,0),1)&lt;&gt;"BKFL3","",MAX(0,ROUND(BKFL3_STR(AC757+AE757,K757),1))))</f>
        <v/>
      </c>
      <c r="AN757" s="96" t="str" cm="1">
        <f t="array" ref="AN757">IF(A757="","",IF(INDEX(Table_Methods!A:F,MATCH(G757,Table_Methods!B:B,0),1)&lt;&gt;"BKFL6","",MAX(0,ROUND(BKFL6_CEB(AC757,AE757,AO757,F757,F757,J757),1))))</f>
        <v/>
      </c>
      <c r="AO757" s="97" t="str" cm="1">
        <f t="array" ref="AO757">IF(A757="","",IF(INDEX(Table_Methods!A:F,MATCH(G757,Table_Methods!B:B,0),1)&lt;&gt;"BKFL6","",MAX(0,ROUND(BKFL6_STR_NRK(AC757,K757,V757),1))))</f>
        <v/>
      </c>
      <c r="AP757" s="96" t="str" cm="1">
        <f t="array" ref="AP757">IF(A757="","",IF(INDEX(Table_Methods!A:F,MATCH(G757,Table_Methods!B:B,0),1)&lt;&gt;"BKFL6","",MAX(0,ROUND(BKFL6_STR_RCK(AB757,F757),1))))</f>
        <v/>
      </c>
      <c r="AQ757" s="97" t="str" cm="1">
        <f t="array" ref="AQ757">IF(A757="","",IF(INDEX(Table_Methods!A:F,MATCH(G757,Table_Methods!B:B,0),1)&lt;&gt;"BKFL7","",MAX(0,ROUND(BKFL7_CEB(AC757,AD757,AR757,F757,F757,J757),1))))</f>
        <v/>
      </c>
      <c r="AR757" s="96" t="str" cm="1">
        <f t="array" ref="AR757">IF(A757="","",IF(INDEX(Table_Methods!A:F,MATCH(G757,Table_Methods!B:B,0),1)&lt;&gt;"BKFL7","",MAX(0,ROUND(BKFL7_STR_NRK(AC757,K757,V757),1))))</f>
        <v/>
      </c>
      <c r="AS757" s="96" t="str" cm="1">
        <f t="array" ref="AS757">IF(A757="","",IF(INDEX(Table_Methods!A:F,MATCH(G757,Table_Methods!B:B,0),1)&lt;&gt;"BKFL7","",MAX(0,ROUND(BKFL7_STR_RCK(AB757,F757),1))))</f>
        <v/>
      </c>
      <c r="AT757" s="97" t="str" cm="1">
        <f t="array" ref="AT757">IF(A757="","",IF(INDEX(Table_Methods!A:F,MATCH(G757,Table_Methods!B:B,0),1)&lt;&gt;"BKFL8","",MAX(0,ROUND(BKFL8_CEB(AF757,Z757,AA757),1))))</f>
        <v/>
      </c>
      <c r="AU757" s="96" t="str" cm="1">
        <f t="array" ref="AU757">IF(A757="","",IF(INDEX(Table_Methods!A:F,MATCH(G757,Table_Methods!B:B,0),1)&lt;&gt;"BKFL8","",MAX(0,ROUND(BKFL8_STR_NRK(AC757,AD757,X757,Y757,Z757),1))))</f>
        <v/>
      </c>
      <c r="AV757" s="96" t="str" cm="1">
        <f t="array" ref="AV757">IF(A757="","",IF(INDEX(Table_Methods!A:F,MATCH(G757,Table_Methods!B:B,0),1)&lt;&gt;"BKFL8","",MAX(0,ROUND(BKFL8_STR_RCK(AB757,X757),1))))</f>
        <v/>
      </c>
      <c r="AW757" s="96" t="str" cm="1">
        <f t="array" ref="AW757">IF(A757="","",IF(INDEX(Table_Methods!A:F,MATCH(G757,Table_Methods!B:B,0),1)&lt;&gt;"BKFL9","",MAX(0,ROUND(BKFL9_STR_NRK(AC757,AD757,X757,Y757,Z757),1))))</f>
        <v/>
      </c>
      <c r="AX757" s="96" t="str" cm="1">
        <f t="array" ref="AX757">IF(A757="","",IF(INDEX(Table_Methods!A:F,MATCH(G757,Table_Methods!B:B,0),1)&lt;&gt;"BKFL9","",MAX(0,ROUND(BKFL9_STR_RCK(AB757,X757),1))))</f>
        <v/>
      </c>
    </row>
    <row r="758" spans="1:50" x14ac:dyDescent="0.25">
      <c r="A758" s="82" t="str">
        <f>IF(Input!A758="","",Input!A758)</f>
        <v/>
      </c>
      <c r="B758" s="82" t="str">
        <f>IF(Input!B758="","",Input!B758)</f>
        <v/>
      </c>
      <c r="C758" s="82" t="str">
        <f>IF(Input!D758="","",Input!D758)</f>
        <v/>
      </c>
      <c r="D758" s="82" t="str">
        <f>IF(Input!E758="","",Input!E758)</f>
        <v/>
      </c>
      <c r="E758" s="82" t="str">
        <f>IF(Input!F758="","",Input!F758)</f>
        <v/>
      </c>
      <c r="F758" s="82" t="str">
        <f>IF(Input!G758="","",Input!G758)</f>
        <v/>
      </c>
      <c r="G758" s="83" t="str">
        <f>IF(Input!H758="","",Input!H758)</f>
        <v/>
      </c>
      <c r="H758" s="82" t="str">
        <f>IF(Input!I758="","",Input!I758)</f>
        <v/>
      </c>
      <c r="I758" s="82" t="str">
        <f>IF(Input!J758="","",Input!J758)</f>
        <v/>
      </c>
      <c r="J758" s="82" t="str">
        <f>IF(Input!K758="","",Input!K758)</f>
        <v/>
      </c>
      <c r="K758" s="82" t="str">
        <f>IF(Input!L758="","",Input!L758)</f>
        <v/>
      </c>
      <c r="L758" s="70" t="str">
        <f>IF(B758="","",IF(B758="Box",4,IF(AND(Project!$B$12&gt;0,ISNUMBER(Project!$B$12)),Project!$B$12,12)))</f>
        <v/>
      </c>
      <c r="M758" s="66" t="str">
        <f t="shared" si="77"/>
        <v/>
      </c>
      <c r="N758" s="66" t="str">
        <f t="shared" si="78"/>
        <v/>
      </c>
      <c r="O758" s="67" t="str" cm="1">
        <f t="array" ref="O758">IF(A758="","",ROUND(IF(B758="Circular",Circular(M758),IF(B758="Box",Box(M758,N758),Elliptical(M758,N758))),3))</f>
        <v/>
      </c>
      <c r="P758" s="66" t="str">
        <f t="shared" si="79"/>
        <v/>
      </c>
      <c r="Q758" s="66" t="str" cm="1">
        <f t="array" ref="Q758">IF(M758="","",ROUND(W(M758),2))</f>
        <v/>
      </c>
      <c r="R758" s="66" t="str" cm="1">
        <f t="array" ref="R758">IF(M758="","",ROUND(Wb(Q758,M758),2))</f>
        <v/>
      </c>
      <c r="S758" s="66" t="str" cm="1">
        <f t="array" ref="S758">IF(R758="","",ROUND(K(R758,N758,L758),2))</f>
        <v/>
      </c>
      <c r="T758" s="66" t="str" cm="1">
        <f t="array" ref="T758">IF(S758="","",ROUND(K_3(S758,P758,L758),2))</f>
        <v/>
      </c>
      <c r="U758" s="66" t="str" cm="1">
        <f t="array" ref="U758">IF(S758="","",ROUND(Wt(I758,S758,L758),2))</f>
        <v/>
      </c>
      <c r="V758" s="92" t="str" cm="1">
        <f t="array" ref="V758">IF(A758="","",MAX(ROUND(L_B2(K758,N758),2),0))</f>
        <v/>
      </c>
      <c r="W758" s="92" t="str" cm="1">
        <f t="array" ref="W758">IF(A758="","",MAX(ROUND(L_Tc(K758,I758,N758),2),0))</f>
        <v/>
      </c>
      <c r="X758" s="92" t="str" cm="1">
        <f t="array" ref="X758">IF(N758="","",ROUND(L_Vc(K758,P758,N758),2))</f>
        <v/>
      </c>
      <c r="Y758" s="92" t="str">
        <f t="shared" si="80"/>
        <v/>
      </c>
      <c r="Z758" s="92" t="str">
        <f t="shared" si="81"/>
        <v/>
      </c>
      <c r="AA758" s="92" t="str">
        <f t="shared" si="82"/>
        <v/>
      </c>
      <c r="AB758" s="76" t="str" cm="1">
        <f t="array" ref="AB758">IF(A758="","",AREA_F(IF(RIGHT(G758,4)="ment",P758,I758),R758))</f>
        <v/>
      </c>
      <c r="AC758" s="76" t="str" cm="1">
        <f t="array" ref="AC758">IF(A758="","",ROUND(AREA_BC(R758,S758,N758,O758),2))</f>
        <v/>
      </c>
      <c r="AD758" s="76" t="str">
        <f t="shared" si="83"/>
        <v/>
      </c>
      <c r="AE758" s="76" t="str" cm="1">
        <f t="array" ref="AE758">IF(A758="","",ROUND(AREA_CT(S758,U758,I758),2))</f>
        <v/>
      </c>
      <c r="AF758" s="76" t="str" cm="1">
        <f t="array" ref="AF758">IF(A758="","",ROUND(AREA_VT(T758,U758,I758,P758),2))</f>
        <v/>
      </c>
      <c r="AG758" s="96" t="str" cm="1">
        <f t="array" ref="AG758">IF(A758="","",IF(INDEX(Table_Methods!A:F,MATCH(G758,Table_Methods!B:B,0),1)&lt;&gt;"BKFL1","",MAX(0,ROUND(BKFL1_CEB(AC758,AE758,AH758,F758,F758,J758),1))))</f>
        <v/>
      </c>
      <c r="AH758" s="96" t="str" cm="1">
        <f t="array" ref="AH758">IF(A758="","",IF(INDEX(Table_Methods!A:F,MATCH(G758,Table_Methods!B:B,0),1)&lt;&gt;"BKFL1","",MAX(0,ROUND(BKFL1_STR_NRK(AC758,AE758,K758,V758,W758),1))))</f>
        <v/>
      </c>
      <c r="AI758" s="96" t="str" cm="1">
        <f t="array" ref="AI758">IF(A758="","",IF(INDEX(Table_Methods!A:F,MATCH(G758,Table_Methods!B:B,0),1)&lt;&gt;"BKFL1","",MAX(0,ROUND(BKFL1_STR_RCK(AB758,F758),1))))</f>
        <v/>
      </c>
      <c r="AJ758" s="96" t="str" cm="1">
        <f t="array" ref="AJ758">IF(A758="","",IF(INDEX(Table_Methods!A:F,MATCH(G758,Table_Methods!B:B,0),1)&lt;&gt;"BKFL2","",MAX(0,ROUND(BKFL2_CEB(AC758,AD758,AK758,F758,F758,J758),1))))</f>
        <v/>
      </c>
      <c r="AK758" s="96" t="str" cm="1">
        <f t="array" ref="AK758">IF(A758="","",IF(INDEX(Table_Methods!A:F,MATCH(G758,Table_Methods!B:B,0),1)&lt;&gt;"BKFL2","",MAX(0,ROUND(BKFL2_STR_NRK(AC758,AD758,K758,V758,X758),1))))</f>
        <v/>
      </c>
      <c r="AL758" s="96" t="str" cm="1">
        <f t="array" ref="AL758">IF(A758="","",IF(INDEX(Table_Methods!A:F,MATCH(G758,Table_Methods!B:B,0),1)&lt;&gt;"BKFL2","",MAX(0,ROUND(BKFL2_STR_RCK(AB758,F758),1))))</f>
        <v/>
      </c>
      <c r="AM758" s="96" t="str" cm="1">
        <f t="array" ref="AM758">IF(A758="","",IF(INDEX(Table_Methods!A:F,MATCH(G758,Table_Methods!B:B,0),1)&lt;&gt;"BKFL3","",MAX(0,ROUND(BKFL3_STR(AC758+AE758,K758),1))))</f>
        <v/>
      </c>
      <c r="AN758" s="96" t="str" cm="1">
        <f t="array" ref="AN758">IF(A758="","",IF(INDEX(Table_Methods!A:F,MATCH(G758,Table_Methods!B:B,0),1)&lt;&gt;"BKFL6","",MAX(0,ROUND(BKFL6_CEB(AC758,AE758,AO758,F758,F758,J758),1))))</f>
        <v/>
      </c>
      <c r="AO758" s="97" t="str" cm="1">
        <f t="array" ref="AO758">IF(A758="","",IF(INDEX(Table_Methods!A:F,MATCH(G758,Table_Methods!B:B,0),1)&lt;&gt;"BKFL6","",MAX(0,ROUND(BKFL6_STR_NRK(AC758,K758,V758),1))))</f>
        <v/>
      </c>
      <c r="AP758" s="96" t="str" cm="1">
        <f t="array" ref="AP758">IF(A758="","",IF(INDEX(Table_Methods!A:F,MATCH(G758,Table_Methods!B:B,0),1)&lt;&gt;"BKFL6","",MAX(0,ROUND(BKFL6_STR_RCK(AB758,F758),1))))</f>
        <v/>
      </c>
      <c r="AQ758" s="97" t="str" cm="1">
        <f t="array" ref="AQ758">IF(A758="","",IF(INDEX(Table_Methods!A:F,MATCH(G758,Table_Methods!B:B,0),1)&lt;&gt;"BKFL7","",MAX(0,ROUND(BKFL7_CEB(AC758,AD758,AR758,F758,F758,J758),1))))</f>
        <v/>
      </c>
      <c r="AR758" s="96" t="str" cm="1">
        <f t="array" ref="AR758">IF(A758="","",IF(INDEX(Table_Methods!A:F,MATCH(G758,Table_Methods!B:B,0),1)&lt;&gt;"BKFL7","",MAX(0,ROUND(BKFL7_STR_NRK(AC758,K758,V758),1))))</f>
        <v/>
      </c>
      <c r="AS758" s="96" t="str" cm="1">
        <f t="array" ref="AS758">IF(A758="","",IF(INDEX(Table_Methods!A:F,MATCH(G758,Table_Methods!B:B,0),1)&lt;&gt;"BKFL7","",MAX(0,ROUND(BKFL7_STR_RCK(AB758,F758),1))))</f>
        <v/>
      </c>
      <c r="AT758" s="97" t="str" cm="1">
        <f t="array" ref="AT758">IF(A758="","",IF(INDEX(Table_Methods!A:F,MATCH(G758,Table_Methods!B:B,0),1)&lt;&gt;"BKFL8","",MAX(0,ROUND(BKFL8_CEB(AF758,Z758,AA758),1))))</f>
        <v/>
      </c>
      <c r="AU758" s="96" t="str" cm="1">
        <f t="array" ref="AU758">IF(A758="","",IF(INDEX(Table_Methods!A:F,MATCH(G758,Table_Methods!B:B,0),1)&lt;&gt;"BKFL8","",MAX(0,ROUND(BKFL8_STR_NRK(AC758,AD758,X758,Y758,Z758),1))))</f>
        <v/>
      </c>
      <c r="AV758" s="96" t="str" cm="1">
        <f t="array" ref="AV758">IF(A758="","",IF(INDEX(Table_Methods!A:F,MATCH(G758,Table_Methods!B:B,0),1)&lt;&gt;"BKFL8","",MAX(0,ROUND(BKFL8_STR_RCK(AB758,X758),1))))</f>
        <v/>
      </c>
      <c r="AW758" s="96" t="str" cm="1">
        <f t="array" ref="AW758">IF(A758="","",IF(INDEX(Table_Methods!A:F,MATCH(G758,Table_Methods!B:B,0),1)&lt;&gt;"BKFL9","",MAX(0,ROUND(BKFL9_STR_NRK(AC758,AD758,X758,Y758,Z758),1))))</f>
        <v/>
      </c>
      <c r="AX758" s="96" t="str" cm="1">
        <f t="array" ref="AX758">IF(A758="","",IF(INDEX(Table_Methods!A:F,MATCH(G758,Table_Methods!B:B,0),1)&lt;&gt;"BKFL9","",MAX(0,ROUND(BKFL9_STR_RCK(AB758,X758),1))))</f>
        <v/>
      </c>
    </row>
    <row r="759" spans="1:50" x14ac:dyDescent="0.25">
      <c r="A759" s="82" t="str">
        <f>IF(Input!A759="","",Input!A759)</f>
        <v/>
      </c>
      <c r="B759" s="82" t="str">
        <f>IF(Input!B759="","",Input!B759)</f>
        <v/>
      </c>
      <c r="C759" s="82" t="str">
        <f>IF(Input!D759="","",Input!D759)</f>
        <v/>
      </c>
      <c r="D759" s="82" t="str">
        <f>IF(Input!E759="","",Input!E759)</f>
        <v/>
      </c>
      <c r="E759" s="82" t="str">
        <f>IF(Input!F759="","",Input!F759)</f>
        <v/>
      </c>
      <c r="F759" s="82" t="str">
        <f>IF(Input!G759="","",Input!G759)</f>
        <v/>
      </c>
      <c r="G759" s="83" t="str">
        <f>IF(Input!H759="","",Input!H759)</f>
        <v/>
      </c>
      <c r="H759" s="82" t="str">
        <f>IF(Input!I759="","",Input!I759)</f>
        <v/>
      </c>
      <c r="I759" s="82" t="str">
        <f>IF(Input!J759="","",Input!J759)</f>
        <v/>
      </c>
      <c r="J759" s="82" t="str">
        <f>IF(Input!K759="","",Input!K759)</f>
        <v/>
      </c>
      <c r="K759" s="82" t="str">
        <f>IF(Input!L759="","",Input!L759)</f>
        <v/>
      </c>
      <c r="L759" s="70" t="str">
        <f>IF(B759="","",IF(B759="Box",4,IF(AND(Project!$B$12&gt;0,ISNUMBER(Project!$B$12)),Project!$B$12,12)))</f>
        <v/>
      </c>
      <c r="M759" s="66" t="str">
        <f t="shared" si="77"/>
        <v/>
      </c>
      <c r="N759" s="66" t="str">
        <f t="shared" si="78"/>
        <v/>
      </c>
      <c r="O759" s="67" t="str" cm="1">
        <f t="array" ref="O759">IF(A759="","",ROUND(IF(B759="Circular",Circular(M759),IF(B759="Box",Box(M759,N759),Elliptical(M759,N759))),3))</f>
        <v/>
      </c>
      <c r="P759" s="66" t="str">
        <f t="shared" si="79"/>
        <v/>
      </c>
      <c r="Q759" s="66" t="str" cm="1">
        <f t="array" ref="Q759">IF(M759="","",ROUND(W(M759),2))</f>
        <v/>
      </c>
      <c r="R759" s="66" t="str" cm="1">
        <f t="array" ref="R759">IF(M759="","",ROUND(Wb(Q759,M759),2))</f>
        <v/>
      </c>
      <c r="S759" s="66" t="str" cm="1">
        <f t="array" ref="S759">IF(R759="","",ROUND(K(R759,N759,L759),2))</f>
        <v/>
      </c>
      <c r="T759" s="66" t="str" cm="1">
        <f t="array" ref="T759">IF(S759="","",ROUND(K_3(S759,P759,L759),2))</f>
        <v/>
      </c>
      <c r="U759" s="66" t="str" cm="1">
        <f t="array" ref="U759">IF(S759="","",ROUND(Wt(I759,S759,L759),2))</f>
        <v/>
      </c>
      <c r="V759" s="92" t="str" cm="1">
        <f t="array" ref="V759">IF(A759="","",MAX(ROUND(L_B2(K759,N759),2),0))</f>
        <v/>
      </c>
      <c r="W759" s="92" t="str" cm="1">
        <f t="array" ref="W759">IF(A759="","",MAX(ROUND(L_Tc(K759,I759,N759),2),0))</f>
        <v/>
      </c>
      <c r="X759" s="92" t="str" cm="1">
        <f t="array" ref="X759">IF(N759="","",ROUND(L_Vc(K759,P759,N759),2))</f>
        <v/>
      </c>
      <c r="Y759" s="92" t="str">
        <f t="shared" si="80"/>
        <v/>
      </c>
      <c r="Z759" s="92" t="str">
        <f t="shared" si="81"/>
        <v/>
      </c>
      <c r="AA759" s="92" t="str">
        <f t="shared" si="82"/>
        <v/>
      </c>
      <c r="AB759" s="76" t="str" cm="1">
        <f t="array" ref="AB759">IF(A759="","",AREA_F(IF(RIGHT(G759,4)="ment",P759,I759),R759))</f>
        <v/>
      </c>
      <c r="AC759" s="76" t="str" cm="1">
        <f t="array" ref="AC759">IF(A759="","",ROUND(AREA_BC(R759,S759,N759,O759),2))</f>
        <v/>
      </c>
      <c r="AD759" s="76" t="str">
        <f t="shared" si="83"/>
        <v/>
      </c>
      <c r="AE759" s="76" t="str" cm="1">
        <f t="array" ref="AE759">IF(A759="","",ROUND(AREA_CT(S759,U759,I759),2))</f>
        <v/>
      </c>
      <c r="AF759" s="76" t="str" cm="1">
        <f t="array" ref="AF759">IF(A759="","",ROUND(AREA_VT(T759,U759,I759,P759),2))</f>
        <v/>
      </c>
      <c r="AG759" s="96" t="str" cm="1">
        <f t="array" ref="AG759">IF(A759="","",IF(INDEX(Table_Methods!A:F,MATCH(G759,Table_Methods!B:B,0),1)&lt;&gt;"BKFL1","",MAX(0,ROUND(BKFL1_CEB(AC759,AE759,AH759,F759,F759,J759),1))))</f>
        <v/>
      </c>
      <c r="AH759" s="96" t="str" cm="1">
        <f t="array" ref="AH759">IF(A759="","",IF(INDEX(Table_Methods!A:F,MATCH(G759,Table_Methods!B:B,0),1)&lt;&gt;"BKFL1","",MAX(0,ROUND(BKFL1_STR_NRK(AC759,AE759,K759,V759,W759),1))))</f>
        <v/>
      </c>
      <c r="AI759" s="96" t="str" cm="1">
        <f t="array" ref="AI759">IF(A759="","",IF(INDEX(Table_Methods!A:F,MATCH(G759,Table_Methods!B:B,0),1)&lt;&gt;"BKFL1","",MAX(0,ROUND(BKFL1_STR_RCK(AB759,F759),1))))</f>
        <v/>
      </c>
      <c r="AJ759" s="96" t="str" cm="1">
        <f t="array" ref="AJ759">IF(A759="","",IF(INDEX(Table_Methods!A:F,MATCH(G759,Table_Methods!B:B,0),1)&lt;&gt;"BKFL2","",MAX(0,ROUND(BKFL2_CEB(AC759,AD759,AK759,F759,F759,J759),1))))</f>
        <v/>
      </c>
      <c r="AK759" s="96" t="str" cm="1">
        <f t="array" ref="AK759">IF(A759="","",IF(INDEX(Table_Methods!A:F,MATCH(G759,Table_Methods!B:B,0),1)&lt;&gt;"BKFL2","",MAX(0,ROUND(BKFL2_STR_NRK(AC759,AD759,K759,V759,X759),1))))</f>
        <v/>
      </c>
      <c r="AL759" s="96" t="str" cm="1">
        <f t="array" ref="AL759">IF(A759="","",IF(INDEX(Table_Methods!A:F,MATCH(G759,Table_Methods!B:B,0),1)&lt;&gt;"BKFL2","",MAX(0,ROUND(BKFL2_STR_RCK(AB759,F759),1))))</f>
        <v/>
      </c>
      <c r="AM759" s="96" t="str" cm="1">
        <f t="array" ref="AM759">IF(A759="","",IF(INDEX(Table_Methods!A:F,MATCH(G759,Table_Methods!B:B,0),1)&lt;&gt;"BKFL3","",MAX(0,ROUND(BKFL3_STR(AC759+AE759,K759),1))))</f>
        <v/>
      </c>
      <c r="AN759" s="96" t="str" cm="1">
        <f t="array" ref="AN759">IF(A759="","",IF(INDEX(Table_Methods!A:F,MATCH(G759,Table_Methods!B:B,0),1)&lt;&gt;"BKFL6","",MAX(0,ROUND(BKFL6_CEB(AC759,AE759,AO759,F759,F759,J759),1))))</f>
        <v/>
      </c>
      <c r="AO759" s="97" t="str" cm="1">
        <f t="array" ref="AO759">IF(A759="","",IF(INDEX(Table_Methods!A:F,MATCH(G759,Table_Methods!B:B,0),1)&lt;&gt;"BKFL6","",MAX(0,ROUND(BKFL6_STR_NRK(AC759,K759,V759),1))))</f>
        <v/>
      </c>
      <c r="AP759" s="96" t="str" cm="1">
        <f t="array" ref="AP759">IF(A759="","",IF(INDEX(Table_Methods!A:F,MATCH(G759,Table_Methods!B:B,0),1)&lt;&gt;"BKFL6","",MAX(0,ROUND(BKFL6_STR_RCK(AB759,F759),1))))</f>
        <v/>
      </c>
      <c r="AQ759" s="97" t="str" cm="1">
        <f t="array" ref="AQ759">IF(A759="","",IF(INDEX(Table_Methods!A:F,MATCH(G759,Table_Methods!B:B,0),1)&lt;&gt;"BKFL7","",MAX(0,ROUND(BKFL7_CEB(AC759,AD759,AR759,F759,F759,J759),1))))</f>
        <v/>
      </c>
      <c r="AR759" s="96" t="str" cm="1">
        <f t="array" ref="AR759">IF(A759="","",IF(INDEX(Table_Methods!A:F,MATCH(G759,Table_Methods!B:B,0),1)&lt;&gt;"BKFL7","",MAX(0,ROUND(BKFL7_STR_NRK(AC759,K759,V759),1))))</f>
        <v/>
      </c>
      <c r="AS759" s="96" t="str" cm="1">
        <f t="array" ref="AS759">IF(A759="","",IF(INDEX(Table_Methods!A:F,MATCH(G759,Table_Methods!B:B,0),1)&lt;&gt;"BKFL7","",MAX(0,ROUND(BKFL7_STR_RCK(AB759,F759),1))))</f>
        <v/>
      </c>
      <c r="AT759" s="97" t="str" cm="1">
        <f t="array" ref="AT759">IF(A759="","",IF(INDEX(Table_Methods!A:F,MATCH(G759,Table_Methods!B:B,0),1)&lt;&gt;"BKFL8","",MAX(0,ROUND(BKFL8_CEB(AF759,Z759,AA759),1))))</f>
        <v/>
      </c>
      <c r="AU759" s="96" t="str" cm="1">
        <f t="array" ref="AU759">IF(A759="","",IF(INDEX(Table_Methods!A:F,MATCH(G759,Table_Methods!B:B,0),1)&lt;&gt;"BKFL8","",MAX(0,ROUND(BKFL8_STR_NRK(AC759,AD759,X759,Y759,Z759),1))))</f>
        <v/>
      </c>
      <c r="AV759" s="96" t="str" cm="1">
        <f t="array" ref="AV759">IF(A759="","",IF(INDEX(Table_Methods!A:F,MATCH(G759,Table_Methods!B:B,0),1)&lt;&gt;"BKFL8","",MAX(0,ROUND(BKFL8_STR_RCK(AB759,X759),1))))</f>
        <v/>
      </c>
      <c r="AW759" s="96" t="str" cm="1">
        <f t="array" ref="AW759">IF(A759="","",IF(INDEX(Table_Methods!A:F,MATCH(G759,Table_Methods!B:B,0),1)&lt;&gt;"BKFL9","",MAX(0,ROUND(BKFL9_STR_NRK(AC759,AD759,X759,Y759,Z759),1))))</f>
        <v/>
      </c>
      <c r="AX759" s="96" t="str" cm="1">
        <f t="array" ref="AX759">IF(A759="","",IF(INDEX(Table_Methods!A:F,MATCH(G759,Table_Methods!B:B,0),1)&lt;&gt;"BKFL9","",MAX(0,ROUND(BKFL9_STR_RCK(AB759,X759),1))))</f>
        <v/>
      </c>
    </row>
    <row r="760" spans="1:50" x14ac:dyDescent="0.25">
      <c r="A760" s="82" t="str">
        <f>IF(Input!A760="","",Input!A760)</f>
        <v/>
      </c>
      <c r="B760" s="82" t="str">
        <f>IF(Input!B760="","",Input!B760)</f>
        <v/>
      </c>
      <c r="C760" s="82" t="str">
        <f>IF(Input!D760="","",Input!D760)</f>
        <v/>
      </c>
      <c r="D760" s="82" t="str">
        <f>IF(Input!E760="","",Input!E760)</f>
        <v/>
      </c>
      <c r="E760" s="82" t="str">
        <f>IF(Input!F760="","",Input!F760)</f>
        <v/>
      </c>
      <c r="F760" s="82" t="str">
        <f>IF(Input!G760="","",Input!G760)</f>
        <v/>
      </c>
      <c r="G760" s="83" t="str">
        <f>IF(Input!H760="","",Input!H760)</f>
        <v/>
      </c>
      <c r="H760" s="82" t="str">
        <f>IF(Input!I760="","",Input!I760)</f>
        <v/>
      </c>
      <c r="I760" s="82" t="str">
        <f>IF(Input!J760="","",Input!J760)</f>
        <v/>
      </c>
      <c r="J760" s="82" t="str">
        <f>IF(Input!K760="","",Input!K760)</f>
        <v/>
      </c>
      <c r="K760" s="82" t="str">
        <f>IF(Input!L760="","",Input!L760)</f>
        <v/>
      </c>
      <c r="L760" s="70" t="str">
        <f>IF(B760="","",IF(B760="Box",4,IF(AND(Project!$B$12&gt;0,ISNUMBER(Project!$B$12)),Project!$B$12,12)))</f>
        <v/>
      </c>
      <c r="M760" s="66" t="str">
        <f t="shared" si="77"/>
        <v/>
      </c>
      <c r="N760" s="66" t="str">
        <f t="shared" si="78"/>
        <v/>
      </c>
      <c r="O760" s="67" t="str" cm="1">
        <f t="array" ref="O760">IF(A760="","",ROUND(IF(B760="Circular",Circular(M760),IF(B760="Box",Box(M760,N760),Elliptical(M760,N760))),3))</f>
        <v/>
      </c>
      <c r="P760" s="66" t="str">
        <f t="shared" si="79"/>
        <v/>
      </c>
      <c r="Q760" s="66" t="str" cm="1">
        <f t="array" ref="Q760">IF(M760="","",ROUND(W(M760),2))</f>
        <v/>
      </c>
      <c r="R760" s="66" t="str" cm="1">
        <f t="array" ref="R760">IF(M760="","",ROUND(Wb(Q760,M760),2))</f>
        <v/>
      </c>
      <c r="S760" s="66" t="str" cm="1">
        <f t="array" ref="S760">IF(R760="","",ROUND(K(R760,N760,L760),2))</f>
        <v/>
      </c>
      <c r="T760" s="66" t="str" cm="1">
        <f t="array" ref="T760">IF(S760="","",ROUND(K_3(S760,P760,L760),2))</f>
        <v/>
      </c>
      <c r="U760" s="66" t="str" cm="1">
        <f t="array" ref="U760">IF(S760="","",ROUND(Wt(I760,S760,L760),2))</f>
        <v/>
      </c>
      <c r="V760" s="92" t="str" cm="1">
        <f t="array" ref="V760">IF(A760="","",MAX(ROUND(L_B2(K760,N760),2),0))</f>
        <v/>
      </c>
      <c r="W760" s="92" t="str" cm="1">
        <f t="array" ref="W760">IF(A760="","",MAX(ROUND(L_Tc(K760,I760,N760),2),0))</f>
        <v/>
      </c>
      <c r="X760" s="92" t="str" cm="1">
        <f t="array" ref="X760">IF(N760="","",ROUND(L_Vc(K760,P760,N760),2))</f>
        <v/>
      </c>
      <c r="Y760" s="92" t="str">
        <f t="shared" si="80"/>
        <v/>
      </c>
      <c r="Z760" s="92" t="str">
        <f t="shared" si="81"/>
        <v/>
      </c>
      <c r="AA760" s="92" t="str">
        <f t="shared" si="82"/>
        <v/>
      </c>
      <c r="AB760" s="76" t="str" cm="1">
        <f t="array" ref="AB760">IF(A760="","",AREA_F(IF(RIGHT(G760,4)="ment",P760,I760),R760))</f>
        <v/>
      </c>
      <c r="AC760" s="76" t="str" cm="1">
        <f t="array" ref="AC760">IF(A760="","",ROUND(AREA_BC(R760,S760,N760,O760),2))</f>
        <v/>
      </c>
      <c r="AD760" s="76" t="str">
        <f t="shared" si="83"/>
        <v/>
      </c>
      <c r="AE760" s="76" t="str" cm="1">
        <f t="array" ref="AE760">IF(A760="","",ROUND(AREA_CT(S760,U760,I760),2))</f>
        <v/>
      </c>
      <c r="AF760" s="76" t="str" cm="1">
        <f t="array" ref="AF760">IF(A760="","",ROUND(AREA_VT(T760,U760,I760,P760),2))</f>
        <v/>
      </c>
      <c r="AG760" s="96" t="str" cm="1">
        <f t="array" ref="AG760">IF(A760="","",IF(INDEX(Table_Methods!A:F,MATCH(G760,Table_Methods!B:B,0),1)&lt;&gt;"BKFL1","",MAX(0,ROUND(BKFL1_CEB(AC760,AE760,AH760,F760,F760,J760),1))))</f>
        <v/>
      </c>
      <c r="AH760" s="96" t="str" cm="1">
        <f t="array" ref="AH760">IF(A760="","",IF(INDEX(Table_Methods!A:F,MATCH(G760,Table_Methods!B:B,0),1)&lt;&gt;"BKFL1","",MAX(0,ROUND(BKFL1_STR_NRK(AC760,AE760,K760,V760,W760),1))))</f>
        <v/>
      </c>
      <c r="AI760" s="96" t="str" cm="1">
        <f t="array" ref="AI760">IF(A760="","",IF(INDEX(Table_Methods!A:F,MATCH(G760,Table_Methods!B:B,0),1)&lt;&gt;"BKFL1","",MAX(0,ROUND(BKFL1_STR_RCK(AB760,F760),1))))</f>
        <v/>
      </c>
      <c r="AJ760" s="96" t="str" cm="1">
        <f t="array" ref="AJ760">IF(A760="","",IF(INDEX(Table_Methods!A:F,MATCH(G760,Table_Methods!B:B,0),1)&lt;&gt;"BKFL2","",MAX(0,ROUND(BKFL2_CEB(AC760,AD760,AK760,F760,F760,J760),1))))</f>
        <v/>
      </c>
      <c r="AK760" s="96" t="str" cm="1">
        <f t="array" ref="AK760">IF(A760="","",IF(INDEX(Table_Methods!A:F,MATCH(G760,Table_Methods!B:B,0),1)&lt;&gt;"BKFL2","",MAX(0,ROUND(BKFL2_STR_NRK(AC760,AD760,K760,V760,X760),1))))</f>
        <v/>
      </c>
      <c r="AL760" s="96" t="str" cm="1">
        <f t="array" ref="AL760">IF(A760="","",IF(INDEX(Table_Methods!A:F,MATCH(G760,Table_Methods!B:B,0),1)&lt;&gt;"BKFL2","",MAX(0,ROUND(BKFL2_STR_RCK(AB760,F760),1))))</f>
        <v/>
      </c>
      <c r="AM760" s="96" t="str" cm="1">
        <f t="array" ref="AM760">IF(A760="","",IF(INDEX(Table_Methods!A:F,MATCH(G760,Table_Methods!B:B,0),1)&lt;&gt;"BKFL3","",MAX(0,ROUND(BKFL3_STR(AC760+AE760,K760),1))))</f>
        <v/>
      </c>
      <c r="AN760" s="96" t="str" cm="1">
        <f t="array" ref="AN760">IF(A760="","",IF(INDEX(Table_Methods!A:F,MATCH(G760,Table_Methods!B:B,0),1)&lt;&gt;"BKFL6","",MAX(0,ROUND(BKFL6_CEB(AC760,AE760,AO760,F760,F760,J760),1))))</f>
        <v/>
      </c>
      <c r="AO760" s="97" t="str" cm="1">
        <f t="array" ref="AO760">IF(A760="","",IF(INDEX(Table_Methods!A:F,MATCH(G760,Table_Methods!B:B,0),1)&lt;&gt;"BKFL6","",MAX(0,ROUND(BKFL6_STR_NRK(AC760,K760,V760),1))))</f>
        <v/>
      </c>
      <c r="AP760" s="96" t="str" cm="1">
        <f t="array" ref="AP760">IF(A760="","",IF(INDEX(Table_Methods!A:F,MATCH(G760,Table_Methods!B:B,0),1)&lt;&gt;"BKFL6","",MAX(0,ROUND(BKFL6_STR_RCK(AB760,F760),1))))</f>
        <v/>
      </c>
      <c r="AQ760" s="97" t="str" cm="1">
        <f t="array" ref="AQ760">IF(A760="","",IF(INDEX(Table_Methods!A:F,MATCH(G760,Table_Methods!B:B,0),1)&lt;&gt;"BKFL7","",MAX(0,ROUND(BKFL7_CEB(AC760,AD760,AR760,F760,F760,J760),1))))</f>
        <v/>
      </c>
      <c r="AR760" s="96" t="str" cm="1">
        <f t="array" ref="AR760">IF(A760="","",IF(INDEX(Table_Methods!A:F,MATCH(G760,Table_Methods!B:B,0),1)&lt;&gt;"BKFL7","",MAX(0,ROUND(BKFL7_STR_NRK(AC760,K760,V760),1))))</f>
        <v/>
      </c>
      <c r="AS760" s="96" t="str" cm="1">
        <f t="array" ref="AS760">IF(A760="","",IF(INDEX(Table_Methods!A:F,MATCH(G760,Table_Methods!B:B,0),1)&lt;&gt;"BKFL7","",MAX(0,ROUND(BKFL7_STR_RCK(AB760,F760),1))))</f>
        <v/>
      </c>
      <c r="AT760" s="97" t="str" cm="1">
        <f t="array" ref="AT760">IF(A760="","",IF(INDEX(Table_Methods!A:F,MATCH(G760,Table_Methods!B:B,0),1)&lt;&gt;"BKFL8","",MAX(0,ROUND(BKFL8_CEB(AF760,Z760,AA760),1))))</f>
        <v/>
      </c>
      <c r="AU760" s="96" t="str" cm="1">
        <f t="array" ref="AU760">IF(A760="","",IF(INDEX(Table_Methods!A:F,MATCH(G760,Table_Methods!B:B,0),1)&lt;&gt;"BKFL8","",MAX(0,ROUND(BKFL8_STR_NRK(AC760,AD760,X760,Y760,Z760),1))))</f>
        <v/>
      </c>
      <c r="AV760" s="96" t="str" cm="1">
        <f t="array" ref="AV760">IF(A760="","",IF(INDEX(Table_Methods!A:F,MATCH(G760,Table_Methods!B:B,0),1)&lt;&gt;"BKFL8","",MAX(0,ROUND(BKFL8_STR_RCK(AB760,X760),1))))</f>
        <v/>
      </c>
      <c r="AW760" s="96" t="str" cm="1">
        <f t="array" ref="AW760">IF(A760="","",IF(INDEX(Table_Methods!A:F,MATCH(G760,Table_Methods!B:B,0),1)&lt;&gt;"BKFL9","",MAX(0,ROUND(BKFL9_STR_NRK(AC760,AD760,X760,Y760,Z760),1))))</f>
        <v/>
      </c>
      <c r="AX760" s="96" t="str" cm="1">
        <f t="array" ref="AX760">IF(A760="","",IF(INDEX(Table_Methods!A:F,MATCH(G760,Table_Methods!B:B,0),1)&lt;&gt;"BKFL9","",MAX(0,ROUND(BKFL9_STR_RCK(AB760,X760),1))))</f>
        <v/>
      </c>
    </row>
    <row r="761" spans="1:50" x14ac:dyDescent="0.25">
      <c r="A761" s="82" t="str">
        <f>IF(Input!A761="","",Input!A761)</f>
        <v/>
      </c>
      <c r="B761" s="82" t="str">
        <f>IF(Input!B761="","",Input!B761)</f>
        <v/>
      </c>
      <c r="C761" s="82" t="str">
        <f>IF(Input!D761="","",Input!D761)</f>
        <v/>
      </c>
      <c r="D761" s="82" t="str">
        <f>IF(Input!E761="","",Input!E761)</f>
        <v/>
      </c>
      <c r="E761" s="82" t="str">
        <f>IF(Input!F761="","",Input!F761)</f>
        <v/>
      </c>
      <c r="F761" s="82" t="str">
        <f>IF(Input!G761="","",Input!G761)</f>
        <v/>
      </c>
      <c r="G761" s="83" t="str">
        <f>IF(Input!H761="","",Input!H761)</f>
        <v/>
      </c>
      <c r="H761" s="82" t="str">
        <f>IF(Input!I761="","",Input!I761)</f>
        <v/>
      </c>
      <c r="I761" s="82" t="str">
        <f>IF(Input!J761="","",Input!J761)</f>
        <v/>
      </c>
      <c r="J761" s="82" t="str">
        <f>IF(Input!K761="","",Input!K761)</f>
        <v/>
      </c>
      <c r="K761" s="82" t="str">
        <f>IF(Input!L761="","",Input!L761)</f>
        <v/>
      </c>
      <c r="L761" s="70" t="str">
        <f>IF(B761="","",IF(B761="Box",4,IF(AND(Project!$B$12&gt;0,ISNUMBER(Project!$B$12)),Project!$B$12,12)))</f>
        <v/>
      </c>
      <c r="M761" s="66" t="str">
        <f t="shared" si="77"/>
        <v/>
      </c>
      <c r="N761" s="66" t="str">
        <f t="shared" si="78"/>
        <v/>
      </c>
      <c r="O761" s="67" t="str" cm="1">
        <f t="array" ref="O761">IF(A761="","",ROUND(IF(B761="Circular",Circular(M761),IF(B761="Box",Box(M761,N761),Elliptical(M761,N761))),3))</f>
        <v/>
      </c>
      <c r="P761" s="66" t="str">
        <f t="shared" si="79"/>
        <v/>
      </c>
      <c r="Q761" s="66" t="str" cm="1">
        <f t="array" ref="Q761">IF(M761="","",ROUND(W(M761),2))</f>
        <v/>
      </c>
      <c r="R761" s="66" t="str" cm="1">
        <f t="array" ref="R761">IF(M761="","",ROUND(Wb(Q761,M761),2))</f>
        <v/>
      </c>
      <c r="S761" s="66" t="str" cm="1">
        <f t="array" ref="S761">IF(R761="","",ROUND(K(R761,N761,L761),2))</f>
        <v/>
      </c>
      <c r="T761" s="66" t="str" cm="1">
        <f t="array" ref="T761">IF(S761="","",ROUND(K_3(S761,P761,L761),2))</f>
        <v/>
      </c>
      <c r="U761" s="66" t="str" cm="1">
        <f t="array" ref="U761">IF(S761="","",ROUND(Wt(I761,S761,L761),2))</f>
        <v/>
      </c>
      <c r="V761" s="92" t="str" cm="1">
        <f t="array" ref="V761">IF(A761="","",MAX(ROUND(L_B2(K761,N761),2),0))</f>
        <v/>
      </c>
      <c r="W761" s="92" t="str" cm="1">
        <f t="array" ref="W761">IF(A761="","",MAX(ROUND(L_Tc(K761,I761,N761),2),0))</f>
        <v/>
      </c>
      <c r="X761" s="92" t="str" cm="1">
        <f t="array" ref="X761">IF(N761="","",ROUND(L_Vc(K761,P761,N761),2))</f>
        <v/>
      </c>
      <c r="Y761" s="92" t="str">
        <f t="shared" si="80"/>
        <v/>
      </c>
      <c r="Z761" s="92" t="str">
        <f t="shared" si="81"/>
        <v/>
      </c>
      <c r="AA761" s="92" t="str">
        <f t="shared" si="82"/>
        <v/>
      </c>
      <c r="AB761" s="76" t="str" cm="1">
        <f t="array" ref="AB761">IF(A761="","",AREA_F(IF(RIGHT(G761,4)="ment",P761,I761),R761))</f>
        <v/>
      </c>
      <c r="AC761" s="76" t="str" cm="1">
        <f t="array" ref="AC761">IF(A761="","",ROUND(AREA_BC(R761,S761,N761,O761),2))</f>
        <v/>
      </c>
      <c r="AD761" s="76" t="str">
        <f t="shared" si="83"/>
        <v/>
      </c>
      <c r="AE761" s="76" t="str" cm="1">
        <f t="array" ref="AE761">IF(A761="","",ROUND(AREA_CT(S761,U761,I761),2))</f>
        <v/>
      </c>
      <c r="AF761" s="76" t="str" cm="1">
        <f t="array" ref="AF761">IF(A761="","",ROUND(AREA_VT(T761,U761,I761,P761),2))</f>
        <v/>
      </c>
      <c r="AG761" s="96" t="str" cm="1">
        <f t="array" ref="AG761">IF(A761="","",IF(INDEX(Table_Methods!A:F,MATCH(G761,Table_Methods!B:B,0),1)&lt;&gt;"BKFL1","",MAX(0,ROUND(BKFL1_CEB(AC761,AE761,AH761,F761,F761,J761),1))))</f>
        <v/>
      </c>
      <c r="AH761" s="96" t="str" cm="1">
        <f t="array" ref="AH761">IF(A761="","",IF(INDEX(Table_Methods!A:F,MATCH(G761,Table_Methods!B:B,0),1)&lt;&gt;"BKFL1","",MAX(0,ROUND(BKFL1_STR_NRK(AC761,AE761,K761,V761,W761),1))))</f>
        <v/>
      </c>
      <c r="AI761" s="96" t="str" cm="1">
        <f t="array" ref="AI761">IF(A761="","",IF(INDEX(Table_Methods!A:F,MATCH(G761,Table_Methods!B:B,0),1)&lt;&gt;"BKFL1","",MAX(0,ROUND(BKFL1_STR_RCK(AB761,F761),1))))</f>
        <v/>
      </c>
      <c r="AJ761" s="96" t="str" cm="1">
        <f t="array" ref="AJ761">IF(A761="","",IF(INDEX(Table_Methods!A:F,MATCH(G761,Table_Methods!B:B,0),1)&lt;&gt;"BKFL2","",MAX(0,ROUND(BKFL2_CEB(AC761,AD761,AK761,F761,F761,J761),1))))</f>
        <v/>
      </c>
      <c r="AK761" s="96" t="str" cm="1">
        <f t="array" ref="AK761">IF(A761="","",IF(INDEX(Table_Methods!A:F,MATCH(G761,Table_Methods!B:B,0),1)&lt;&gt;"BKFL2","",MAX(0,ROUND(BKFL2_STR_NRK(AC761,AD761,K761,V761,X761),1))))</f>
        <v/>
      </c>
      <c r="AL761" s="96" t="str" cm="1">
        <f t="array" ref="AL761">IF(A761="","",IF(INDEX(Table_Methods!A:F,MATCH(G761,Table_Methods!B:B,0),1)&lt;&gt;"BKFL2","",MAX(0,ROUND(BKFL2_STR_RCK(AB761,F761),1))))</f>
        <v/>
      </c>
      <c r="AM761" s="96" t="str" cm="1">
        <f t="array" ref="AM761">IF(A761="","",IF(INDEX(Table_Methods!A:F,MATCH(G761,Table_Methods!B:B,0),1)&lt;&gt;"BKFL3","",MAX(0,ROUND(BKFL3_STR(AC761+AE761,K761),1))))</f>
        <v/>
      </c>
      <c r="AN761" s="96" t="str" cm="1">
        <f t="array" ref="AN761">IF(A761="","",IF(INDEX(Table_Methods!A:F,MATCH(G761,Table_Methods!B:B,0),1)&lt;&gt;"BKFL6","",MAX(0,ROUND(BKFL6_CEB(AC761,AE761,AO761,F761,F761,J761),1))))</f>
        <v/>
      </c>
      <c r="AO761" s="97" t="str" cm="1">
        <f t="array" ref="AO761">IF(A761="","",IF(INDEX(Table_Methods!A:F,MATCH(G761,Table_Methods!B:B,0),1)&lt;&gt;"BKFL6","",MAX(0,ROUND(BKFL6_STR_NRK(AC761,K761,V761),1))))</f>
        <v/>
      </c>
      <c r="AP761" s="96" t="str" cm="1">
        <f t="array" ref="AP761">IF(A761="","",IF(INDEX(Table_Methods!A:F,MATCH(G761,Table_Methods!B:B,0),1)&lt;&gt;"BKFL6","",MAX(0,ROUND(BKFL6_STR_RCK(AB761,F761),1))))</f>
        <v/>
      </c>
      <c r="AQ761" s="97" t="str" cm="1">
        <f t="array" ref="AQ761">IF(A761="","",IF(INDEX(Table_Methods!A:F,MATCH(G761,Table_Methods!B:B,0),1)&lt;&gt;"BKFL7","",MAX(0,ROUND(BKFL7_CEB(AC761,AD761,AR761,F761,F761,J761),1))))</f>
        <v/>
      </c>
      <c r="AR761" s="96" t="str" cm="1">
        <f t="array" ref="AR761">IF(A761="","",IF(INDEX(Table_Methods!A:F,MATCH(G761,Table_Methods!B:B,0),1)&lt;&gt;"BKFL7","",MAX(0,ROUND(BKFL7_STR_NRK(AC761,K761,V761),1))))</f>
        <v/>
      </c>
      <c r="AS761" s="96" t="str" cm="1">
        <f t="array" ref="AS761">IF(A761="","",IF(INDEX(Table_Methods!A:F,MATCH(G761,Table_Methods!B:B,0),1)&lt;&gt;"BKFL7","",MAX(0,ROUND(BKFL7_STR_RCK(AB761,F761),1))))</f>
        <v/>
      </c>
      <c r="AT761" s="97" t="str" cm="1">
        <f t="array" ref="AT761">IF(A761="","",IF(INDEX(Table_Methods!A:F,MATCH(G761,Table_Methods!B:B,0),1)&lt;&gt;"BKFL8","",MAX(0,ROUND(BKFL8_CEB(AF761,Z761,AA761),1))))</f>
        <v/>
      </c>
      <c r="AU761" s="96" t="str" cm="1">
        <f t="array" ref="AU761">IF(A761="","",IF(INDEX(Table_Methods!A:F,MATCH(G761,Table_Methods!B:B,0),1)&lt;&gt;"BKFL8","",MAX(0,ROUND(BKFL8_STR_NRK(AC761,AD761,X761,Y761,Z761),1))))</f>
        <v/>
      </c>
      <c r="AV761" s="96" t="str" cm="1">
        <f t="array" ref="AV761">IF(A761="","",IF(INDEX(Table_Methods!A:F,MATCH(G761,Table_Methods!B:B,0),1)&lt;&gt;"BKFL8","",MAX(0,ROUND(BKFL8_STR_RCK(AB761,X761),1))))</f>
        <v/>
      </c>
      <c r="AW761" s="96" t="str" cm="1">
        <f t="array" ref="AW761">IF(A761="","",IF(INDEX(Table_Methods!A:F,MATCH(G761,Table_Methods!B:B,0),1)&lt;&gt;"BKFL9","",MAX(0,ROUND(BKFL9_STR_NRK(AC761,AD761,X761,Y761,Z761),1))))</f>
        <v/>
      </c>
      <c r="AX761" s="96" t="str" cm="1">
        <f t="array" ref="AX761">IF(A761="","",IF(INDEX(Table_Methods!A:F,MATCH(G761,Table_Methods!B:B,0),1)&lt;&gt;"BKFL9","",MAX(0,ROUND(BKFL9_STR_RCK(AB761,X761),1))))</f>
        <v/>
      </c>
    </row>
    <row r="762" spans="1:50" x14ac:dyDescent="0.25">
      <c r="A762" s="82" t="str">
        <f>IF(Input!A762="","",Input!A762)</f>
        <v/>
      </c>
      <c r="B762" s="82" t="str">
        <f>IF(Input!B762="","",Input!B762)</f>
        <v/>
      </c>
      <c r="C762" s="82" t="str">
        <f>IF(Input!D762="","",Input!D762)</f>
        <v/>
      </c>
      <c r="D762" s="82" t="str">
        <f>IF(Input!E762="","",Input!E762)</f>
        <v/>
      </c>
      <c r="E762" s="82" t="str">
        <f>IF(Input!F762="","",Input!F762)</f>
        <v/>
      </c>
      <c r="F762" s="82" t="str">
        <f>IF(Input!G762="","",Input!G762)</f>
        <v/>
      </c>
      <c r="G762" s="83" t="str">
        <f>IF(Input!H762="","",Input!H762)</f>
        <v/>
      </c>
      <c r="H762" s="82" t="str">
        <f>IF(Input!I762="","",Input!I762)</f>
        <v/>
      </c>
      <c r="I762" s="82" t="str">
        <f>IF(Input!J762="","",Input!J762)</f>
        <v/>
      </c>
      <c r="J762" s="82" t="str">
        <f>IF(Input!K762="","",Input!K762)</f>
        <v/>
      </c>
      <c r="K762" s="82" t="str">
        <f>IF(Input!L762="","",Input!L762)</f>
        <v/>
      </c>
      <c r="L762" s="70" t="str">
        <f>IF(B762="","",IF(B762="Box",4,IF(AND(Project!$B$12&gt;0,ISNUMBER(Project!$B$12)),Project!$B$12,12)))</f>
        <v/>
      </c>
      <c r="M762" s="66" t="str">
        <f t="shared" si="77"/>
        <v/>
      </c>
      <c r="N762" s="66" t="str">
        <f t="shared" si="78"/>
        <v/>
      </c>
      <c r="O762" s="67" t="str" cm="1">
        <f t="array" ref="O762">IF(A762="","",ROUND(IF(B762="Circular",Circular(M762),IF(B762="Box",Box(M762,N762),Elliptical(M762,N762))),3))</f>
        <v/>
      </c>
      <c r="P762" s="66" t="str">
        <f t="shared" si="79"/>
        <v/>
      </c>
      <c r="Q762" s="66" t="str" cm="1">
        <f t="array" ref="Q762">IF(M762="","",ROUND(W(M762),2))</f>
        <v/>
      </c>
      <c r="R762" s="66" t="str" cm="1">
        <f t="array" ref="R762">IF(M762="","",ROUND(Wb(Q762,M762),2))</f>
        <v/>
      </c>
      <c r="S762" s="66" t="str" cm="1">
        <f t="array" ref="S762">IF(R762="","",ROUND(K(R762,N762,L762),2))</f>
        <v/>
      </c>
      <c r="T762" s="66" t="str" cm="1">
        <f t="array" ref="T762">IF(S762="","",ROUND(K_3(S762,P762,L762),2))</f>
        <v/>
      </c>
      <c r="U762" s="66" t="str" cm="1">
        <f t="array" ref="U762">IF(S762="","",ROUND(Wt(I762,S762,L762),2))</f>
        <v/>
      </c>
      <c r="V762" s="92" t="str" cm="1">
        <f t="array" ref="V762">IF(A762="","",MAX(ROUND(L_B2(K762,N762),2),0))</f>
        <v/>
      </c>
      <c r="W762" s="92" t="str" cm="1">
        <f t="array" ref="W762">IF(A762="","",MAX(ROUND(L_Tc(K762,I762,N762),2),0))</f>
        <v/>
      </c>
      <c r="X762" s="92" t="str" cm="1">
        <f t="array" ref="X762">IF(N762="","",ROUND(L_Vc(K762,P762,N762),2))</f>
        <v/>
      </c>
      <c r="Y762" s="92" t="str">
        <f t="shared" si="80"/>
        <v/>
      </c>
      <c r="Z762" s="92" t="str">
        <f t="shared" si="81"/>
        <v/>
      </c>
      <c r="AA762" s="92" t="str">
        <f t="shared" si="82"/>
        <v/>
      </c>
      <c r="AB762" s="76" t="str" cm="1">
        <f t="array" ref="AB762">IF(A762="","",AREA_F(IF(RIGHT(G762,4)="ment",P762,I762),R762))</f>
        <v/>
      </c>
      <c r="AC762" s="76" t="str" cm="1">
        <f t="array" ref="AC762">IF(A762="","",ROUND(AREA_BC(R762,S762,N762,O762),2))</f>
        <v/>
      </c>
      <c r="AD762" s="76" t="str">
        <f t="shared" si="83"/>
        <v/>
      </c>
      <c r="AE762" s="76" t="str" cm="1">
        <f t="array" ref="AE762">IF(A762="","",ROUND(AREA_CT(S762,U762,I762),2))</f>
        <v/>
      </c>
      <c r="AF762" s="76" t="str" cm="1">
        <f t="array" ref="AF762">IF(A762="","",ROUND(AREA_VT(T762,U762,I762,P762),2))</f>
        <v/>
      </c>
      <c r="AG762" s="96" t="str" cm="1">
        <f t="array" ref="AG762">IF(A762="","",IF(INDEX(Table_Methods!A:F,MATCH(G762,Table_Methods!B:B,0),1)&lt;&gt;"BKFL1","",MAX(0,ROUND(BKFL1_CEB(AC762,AE762,AH762,F762,F762,J762),1))))</f>
        <v/>
      </c>
      <c r="AH762" s="96" t="str" cm="1">
        <f t="array" ref="AH762">IF(A762="","",IF(INDEX(Table_Methods!A:F,MATCH(G762,Table_Methods!B:B,0),1)&lt;&gt;"BKFL1","",MAX(0,ROUND(BKFL1_STR_NRK(AC762,AE762,K762,V762,W762),1))))</f>
        <v/>
      </c>
      <c r="AI762" s="96" t="str" cm="1">
        <f t="array" ref="AI762">IF(A762="","",IF(INDEX(Table_Methods!A:F,MATCH(G762,Table_Methods!B:B,0),1)&lt;&gt;"BKFL1","",MAX(0,ROUND(BKFL1_STR_RCK(AB762,F762),1))))</f>
        <v/>
      </c>
      <c r="AJ762" s="96" t="str" cm="1">
        <f t="array" ref="AJ762">IF(A762="","",IF(INDEX(Table_Methods!A:F,MATCH(G762,Table_Methods!B:B,0),1)&lt;&gt;"BKFL2","",MAX(0,ROUND(BKFL2_CEB(AC762,AD762,AK762,F762,F762,J762),1))))</f>
        <v/>
      </c>
      <c r="AK762" s="96" t="str" cm="1">
        <f t="array" ref="AK762">IF(A762="","",IF(INDEX(Table_Methods!A:F,MATCH(G762,Table_Methods!B:B,0),1)&lt;&gt;"BKFL2","",MAX(0,ROUND(BKFL2_STR_NRK(AC762,AD762,K762,V762,X762),1))))</f>
        <v/>
      </c>
      <c r="AL762" s="96" t="str" cm="1">
        <f t="array" ref="AL762">IF(A762="","",IF(INDEX(Table_Methods!A:F,MATCH(G762,Table_Methods!B:B,0),1)&lt;&gt;"BKFL2","",MAX(0,ROUND(BKFL2_STR_RCK(AB762,F762),1))))</f>
        <v/>
      </c>
      <c r="AM762" s="96" t="str" cm="1">
        <f t="array" ref="AM762">IF(A762="","",IF(INDEX(Table_Methods!A:F,MATCH(G762,Table_Methods!B:B,0),1)&lt;&gt;"BKFL3","",MAX(0,ROUND(BKFL3_STR(AC762+AE762,K762),1))))</f>
        <v/>
      </c>
      <c r="AN762" s="96" t="str" cm="1">
        <f t="array" ref="AN762">IF(A762="","",IF(INDEX(Table_Methods!A:F,MATCH(G762,Table_Methods!B:B,0),1)&lt;&gt;"BKFL6","",MAX(0,ROUND(BKFL6_CEB(AC762,AE762,AO762,F762,F762,J762),1))))</f>
        <v/>
      </c>
      <c r="AO762" s="97" t="str" cm="1">
        <f t="array" ref="AO762">IF(A762="","",IF(INDEX(Table_Methods!A:F,MATCH(G762,Table_Methods!B:B,0),1)&lt;&gt;"BKFL6","",MAX(0,ROUND(BKFL6_STR_NRK(AC762,K762,V762),1))))</f>
        <v/>
      </c>
      <c r="AP762" s="96" t="str" cm="1">
        <f t="array" ref="AP762">IF(A762="","",IF(INDEX(Table_Methods!A:F,MATCH(G762,Table_Methods!B:B,0),1)&lt;&gt;"BKFL6","",MAX(0,ROUND(BKFL6_STR_RCK(AB762,F762),1))))</f>
        <v/>
      </c>
      <c r="AQ762" s="97" t="str" cm="1">
        <f t="array" ref="AQ762">IF(A762="","",IF(INDEX(Table_Methods!A:F,MATCH(G762,Table_Methods!B:B,0),1)&lt;&gt;"BKFL7","",MAX(0,ROUND(BKFL7_CEB(AC762,AD762,AR762,F762,F762,J762),1))))</f>
        <v/>
      </c>
      <c r="AR762" s="96" t="str" cm="1">
        <f t="array" ref="AR762">IF(A762="","",IF(INDEX(Table_Methods!A:F,MATCH(G762,Table_Methods!B:B,0),1)&lt;&gt;"BKFL7","",MAX(0,ROUND(BKFL7_STR_NRK(AC762,K762,V762),1))))</f>
        <v/>
      </c>
      <c r="AS762" s="96" t="str" cm="1">
        <f t="array" ref="AS762">IF(A762="","",IF(INDEX(Table_Methods!A:F,MATCH(G762,Table_Methods!B:B,0),1)&lt;&gt;"BKFL7","",MAX(0,ROUND(BKFL7_STR_RCK(AB762,F762),1))))</f>
        <v/>
      </c>
      <c r="AT762" s="97" t="str" cm="1">
        <f t="array" ref="AT762">IF(A762="","",IF(INDEX(Table_Methods!A:F,MATCH(G762,Table_Methods!B:B,0),1)&lt;&gt;"BKFL8","",MAX(0,ROUND(BKFL8_CEB(AF762,Z762,AA762),1))))</f>
        <v/>
      </c>
      <c r="AU762" s="96" t="str" cm="1">
        <f t="array" ref="AU762">IF(A762="","",IF(INDEX(Table_Methods!A:F,MATCH(G762,Table_Methods!B:B,0),1)&lt;&gt;"BKFL8","",MAX(0,ROUND(BKFL8_STR_NRK(AC762,AD762,X762,Y762,Z762),1))))</f>
        <v/>
      </c>
      <c r="AV762" s="96" t="str" cm="1">
        <f t="array" ref="AV762">IF(A762="","",IF(INDEX(Table_Methods!A:F,MATCH(G762,Table_Methods!B:B,0),1)&lt;&gt;"BKFL8","",MAX(0,ROUND(BKFL8_STR_RCK(AB762,X762),1))))</f>
        <v/>
      </c>
      <c r="AW762" s="96" t="str" cm="1">
        <f t="array" ref="AW762">IF(A762="","",IF(INDEX(Table_Methods!A:F,MATCH(G762,Table_Methods!B:B,0),1)&lt;&gt;"BKFL9","",MAX(0,ROUND(BKFL9_STR_NRK(AC762,AD762,X762,Y762,Z762),1))))</f>
        <v/>
      </c>
      <c r="AX762" s="96" t="str" cm="1">
        <f t="array" ref="AX762">IF(A762="","",IF(INDEX(Table_Methods!A:F,MATCH(G762,Table_Methods!B:B,0),1)&lt;&gt;"BKFL9","",MAX(0,ROUND(BKFL9_STR_RCK(AB762,X762),1))))</f>
        <v/>
      </c>
    </row>
    <row r="763" spans="1:50" x14ac:dyDescent="0.25">
      <c r="A763" s="82" t="str">
        <f>IF(Input!A763="","",Input!A763)</f>
        <v/>
      </c>
      <c r="B763" s="82" t="str">
        <f>IF(Input!B763="","",Input!B763)</f>
        <v/>
      </c>
      <c r="C763" s="82" t="str">
        <f>IF(Input!D763="","",Input!D763)</f>
        <v/>
      </c>
      <c r="D763" s="82" t="str">
        <f>IF(Input!E763="","",Input!E763)</f>
        <v/>
      </c>
      <c r="E763" s="82" t="str">
        <f>IF(Input!F763="","",Input!F763)</f>
        <v/>
      </c>
      <c r="F763" s="82" t="str">
        <f>IF(Input!G763="","",Input!G763)</f>
        <v/>
      </c>
      <c r="G763" s="83" t="str">
        <f>IF(Input!H763="","",Input!H763)</f>
        <v/>
      </c>
      <c r="H763" s="82" t="str">
        <f>IF(Input!I763="","",Input!I763)</f>
        <v/>
      </c>
      <c r="I763" s="82" t="str">
        <f>IF(Input!J763="","",Input!J763)</f>
        <v/>
      </c>
      <c r="J763" s="82" t="str">
        <f>IF(Input!K763="","",Input!K763)</f>
        <v/>
      </c>
      <c r="K763" s="82" t="str">
        <f>IF(Input!L763="","",Input!L763)</f>
        <v/>
      </c>
      <c r="L763" s="70" t="str">
        <f>IF(B763="","",IF(B763="Box",4,IF(AND(Project!$B$12&gt;0,ISNUMBER(Project!$B$12)),Project!$B$12,12)))</f>
        <v/>
      </c>
      <c r="M763" s="66" t="str">
        <f t="shared" si="77"/>
        <v/>
      </c>
      <c r="N763" s="66" t="str">
        <f t="shared" si="78"/>
        <v/>
      </c>
      <c r="O763" s="67" t="str" cm="1">
        <f t="array" ref="O763">IF(A763="","",ROUND(IF(B763="Circular",Circular(M763),IF(B763="Box",Box(M763,N763),Elliptical(M763,N763))),3))</f>
        <v/>
      </c>
      <c r="P763" s="66" t="str">
        <f t="shared" si="79"/>
        <v/>
      </c>
      <c r="Q763" s="66" t="str" cm="1">
        <f t="array" ref="Q763">IF(M763="","",ROUND(W(M763),2))</f>
        <v/>
      </c>
      <c r="R763" s="66" t="str" cm="1">
        <f t="array" ref="R763">IF(M763="","",ROUND(Wb(Q763,M763),2))</f>
        <v/>
      </c>
      <c r="S763" s="66" t="str" cm="1">
        <f t="array" ref="S763">IF(R763="","",ROUND(K(R763,N763,L763),2))</f>
        <v/>
      </c>
      <c r="T763" s="66" t="str" cm="1">
        <f t="array" ref="T763">IF(S763="","",ROUND(K_3(S763,P763,L763),2))</f>
        <v/>
      </c>
      <c r="U763" s="66" t="str" cm="1">
        <f t="array" ref="U763">IF(S763="","",ROUND(Wt(I763,S763,L763),2))</f>
        <v/>
      </c>
      <c r="V763" s="92" t="str" cm="1">
        <f t="array" ref="V763">IF(A763="","",MAX(ROUND(L_B2(K763,N763),2),0))</f>
        <v/>
      </c>
      <c r="W763" s="92" t="str" cm="1">
        <f t="array" ref="W763">IF(A763="","",MAX(ROUND(L_Tc(K763,I763,N763),2),0))</f>
        <v/>
      </c>
      <c r="X763" s="92" t="str" cm="1">
        <f t="array" ref="X763">IF(N763="","",ROUND(L_Vc(K763,P763,N763),2))</f>
        <v/>
      </c>
      <c r="Y763" s="92" t="str">
        <f t="shared" si="80"/>
        <v/>
      </c>
      <c r="Z763" s="92" t="str">
        <f t="shared" si="81"/>
        <v/>
      </c>
      <c r="AA763" s="92" t="str">
        <f t="shared" si="82"/>
        <v/>
      </c>
      <c r="AB763" s="76" t="str" cm="1">
        <f t="array" ref="AB763">IF(A763="","",AREA_F(IF(RIGHT(G763,4)="ment",P763,I763),R763))</f>
        <v/>
      </c>
      <c r="AC763" s="76" t="str" cm="1">
        <f t="array" ref="AC763">IF(A763="","",ROUND(AREA_BC(R763,S763,N763,O763),2))</f>
        <v/>
      </c>
      <c r="AD763" s="76" t="str">
        <f t="shared" si="83"/>
        <v/>
      </c>
      <c r="AE763" s="76" t="str" cm="1">
        <f t="array" ref="AE763">IF(A763="","",ROUND(AREA_CT(S763,U763,I763),2))</f>
        <v/>
      </c>
      <c r="AF763" s="76" t="str" cm="1">
        <f t="array" ref="AF763">IF(A763="","",ROUND(AREA_VT(T763,U763,I763,P763),2))</f>
        <v/>
      </c>
      <c r="AG763" s="96" t="str" cm="1">
        <f t="array" ref="AG763">IF(A763="","",IF(INDEX(Table_Methods!A:F,MATCH(G763,Table_Methods!B:B,0),1)&lt;&gt;"BKFL1","",MAX(0,ROUND(BKFL1_CEB(AC763,AE763,AH763,F763,F763,J763),1))))</f>
        <v/>
      </c>
      <c r="AH763" s="96" t="str" cm="1">
        <f t="array" ref="AH763">IF(A763="","",IF(INDEX(Table_Methods!A:F,MATCH(G763,Table_Methods!B:B,0),1)&lt;&gt;"BKFL1","",MAX(0,ROUND(BKFL1_STR_NRK(AC763,AE763,K763,V763,W763),1))))</f>
        <v/>
      </c>
      <c r="AI763" s="96" t="str" cm="1">
        <f t="array" ref="AI763">IF(A763="","",IF(INDEX(Table_Methods!A:F,MATCH(G763,Table_Methods!B:B,0),1)&lt;&gt;"BKFL1","",MAX(0,ROUND(BKFL1_STR_RCK(AB763,F763),1))))</f>
        <v/>
      </c>
      <c r="AJ763" s="96" t="str" cm="1">
        <f t="array" ref="AJ763">IF(A763="","",IF(INDEX(Table_Methods!A:F,MATCH(G763,Table_Methods!B:B,0),1)&lt;&gt;"BKFL2","",MAX(0,ROUND(BKFL2_CEB(AC763,AD763,AK763,F763,F763,J763),1))))</f>
        <v/>
      </c>
      <c r="AK763" s="96" t="str" cm="1">
        <f t="array" ref="AK763">IF(A763="","",IF(INDEX(Table_Methods!A:F,MATCH(G763,Table_Methods!B:B,0),1)&lt;&gt;"BKFL2","",MAX(0,ROUND(BKFL2_STR_NRK(AC763,AD763,K763,V763,X763),1))))</f>
        <v/>
      </c>
      <c r="AL763" s="96" t="str" cm="1">
        <f t="array" ref="AL763">IF(A763="","",IF(INDEX(Table_Methods!A:F,MATCH(G763,Table_Methods!B:B,0),1)&lt;&gt;"BKFL2","",MAX(0,ROUND(BKFL2_STR_RCK(AB763,F763),1))))</f>
        <v/>
      </c>
      <c r="AM763" s="96" t="str" cm="1">
        <f t="array" ref="AM763">IF(A763="","",IF(INDEX(Table_Methods!A:F,MATCH(G763,Table_Methods!B:B,0),1)&lt;&gt;"BKFL3","",MAX(0,ROUND(BKFL3_STR(AC763+AE763,K763),1))))</f>
        <v/>
      </c>
      <c r="AN763" s="96" t="str" cm="1">
        <f t="array" ref="AN763">IF(A763="","",IF(INDEX(Table_Methods!A:F,MATCH(G763,Table_Methods!B:B,0),1)&lt;&gt;"BKFL6","",MAX(0,ROUND(BKFL6_CEB(AC763,AE763,AO763,F763,F763,J763),1))))</f>
        <v/>
      </c>
      <c r="AO763" s="97" t="str" cm="1">
        <f t="array" ref="AO763">IF(A763="","",IF(INDEX(Table_Methods!A:F,MATCH(G763,Table_Methods!B:B,0),1)&lt;&gt;"BKFL6","",MAX(0,ROUND(BKFL6_STR_NRK(AC763,K763,V763),1))))</f>
        <v/>
      </c>
      <c r="AP763" s="96" t="str" cm="1">
        <f t="array" ref="AP763">IF(A763="","",IF(INDEX(Table_Methods!A:F,MATCH(G763,Table_Methods!B:B,0),1)&lt;&gt;"BKFL6","",MAX(0,ROUND(BKFL6_STR_RCK(AB763,F763),1))))</f>
        <v/>
      </c>
      <c r="AQ763" s="97" t="str" cm="1">
        <f t="array" ref="AQ763">IF(A763="","",IF(INDEX(Table_Methods!A:F,MATCH(G763,Table_Methods!B:B,0),1)&lt;&gt;"BKFL7","",MAX(0,ROUND(BKFL7_CEB(AC763,AD763,AR763,F763,F763,J763),1))))</f>
        <v/>
      </c>
      <c r="AR763" s="96" t="str" cm="1">
        <f t="array" ref="AR763">IF(A763="","",IF(INDEX(Table_Methods!A:F,MATCH(G763,Table_Methods!B:B,0),1)&lt;&gt;"BKFL7","",MAX(0,ROUND(BKFL7_STR_NRK(AC763,K763,V763),1))))</f>
        <v/>
      </c>
      <c r="AS763" s="96" t="str" cm="1">
        <f t="array" ref="AS763">IF(A763="","",IF(INDEX(Table_Methods!A:F,MATCH(G763,Table_Methods!B:B,0),1)&lt;&gt;"BKFL7","",MAX(0,ROUND(BKFL7_STR_RCK(AB763,F763),1))))</f>
        <v/>
      </c>
      <c r="AT763" s="97" t="str" cm="1">
        <f t="array" ref="AT763">IF(A763="","",IF(INDEX(Table_Methods!A:F,MATCH(G763,Table_Methods!B:B,0),1)&lt;&gt;"BKFL8","",MAX(0,ROUND(BKFL8_CEB(AF763,Z763,AA763),1))))</f>
        <v/>
      </c>
      <c r="AU763" s="96" t="str" cm="1">
        <f t="array" ref="AU763">IF(A763="","",IF(INDEX(Table_Methods!A:F,MATCH(G763,Table_Methods!B:B,0),1)&lt;&gt;"BKFL8","",MAX(0,ROUND(BKFL8_STR_NRK(AC763,AD763,X763,Y763,Z763),1))))</f>
        <v/>
      </c>
      <c r="AV763" s="96" t="str" cm="1">
        <f t="array" ref="AV763">IF(A763="","",IF(INDEX(Table_Methods!A:F,MATCH(G763,Table_Methods!B:B,0),1)&lt;&gt;"BKFL8","",MAX(0,ROUND(BKFL8_STR_RCK(AB763,X763),1))))</f>
        <v/>
      </c>
      <c r="AW763" s="96" t="str" cm="1">
        <f t="array" ref="AW763">IF(A763="","",IF(INDEX(Table_Methods!A:F,MATCH(G763,Table_Methods!B:B,0),1)&lt;&gt;"BKFL9","",MAX(0,ROUND(BKFL9_STR_NRK(AC763,AD763,X763,Y763,Z763),1))))</f>
        <v/>
      </c>
      <c r="AX763" s="96" t="str" cm="1">
        <f t="array" ref="AX763">IF(A763="","",IF(INDEX(Table_Methods!A:F,MATCH(G763,Table_Methods!B:B,0),1)&lt;&gt;"BKFL9","",MAX(0,ROUND(BKFL9_STR_RCK(AB763,X763),1))))</f>
        <v/>
      </c>
    </row>
    <row r="764" spans="1:50" x14ac:dyDescent="0.25">
      <c r="A764" s="82" t="str">
        <f>IF(Input!A764="","",Input!A764)</f>
        <v/>
      </c>
      <c r="B764" s="82" t="str">
        <f>IF(Input!B764="","",Input!B764)</f>
        <v/>
      </c>
      <c r="C764" s="82" t="str">
        <f>IF(Input!D764="","",Input!D764)</f>
        <v/>
      </c>
      <c r="D764" s="82" t="str">
        <f>IF(Input!E764="","",Input!E764)</f>
        <v/>
      </c>
      <c r="E764" s="82" t="str">
        <f>IF(Input!F764="","",Input!F764)</f>
        <v/>
      </c>
      <c r="F764" s="82" t="str">
        <f>IF(Input!G764="","",Input!G764)</f>
        <v/>
      </c>
      <c r="G764" s="83" t="str">
        <f>IF(Input!H764="","",Input!H764)</f>
        <v/>
      </c>
      <c r="H764" s="82" t="str">
        <f>IF(Input!I764="","",Input!I764)</f>
        <v/>
      </c>
      <c r="I764" s="82" t="str">
        <f>IF(Input!J764="","",Input!J764)</f>
        <v/>
      </c>
      <c r="J764" s="82" t="str">
        <f>IF(Input!K764="","",Input!K764)</f>
        <v/>
      </c>
      <c r="K764" s="82" t="str">
        <f>IF(Input!L764="","",Input!L764)</f>
        <v/>
      </c>
      <c r="L764" s="70" t="str">
        <f>IF(B764="","",IF(B764="Box",4,IF(AND(Project!$B$12&gt;0,ISNUMBER(Project!$B$12)),Project!$B$12,12)))</f>
        <v/>
      </c>
      <c r="M764" s="66" t="str">
        <f t="shared" si="77"/>
        <v/>
      </c>
      <c r="N764" s="66" t="str">
        <f t="shared" si="78"/>
        <v/>
      </c>
      <c r="O764" s="67" t="str" cm="1">
        <f t="array" ref="O764">IF(A764="","",ROUND(IF(B764="Circular",Circular(M764),IF(B764="Box",Box(M764,N764),Elliptical(M764,N764))),3))</f>
        <v/>
      </c>
      <c r="P764" s="66" t="str">
        <f t="shared" si="79"/>
        <v/>
      </c>
      <c r="Q764" s="66" t="str" cm="1">
        <f t="array" ref="Q764">IF(M764="","",ROUND(W(M764),2))</f>
        <v/>
      </c>
      <c r="R764" s="66" t="str" cm="1">
        <f t="array" ref="R764">IF(M764="","",ROUND(Wb(Q764,M764),2))</f>
        <v/>
      </c>
      <c r="S764" s="66" t="str" cm="1">
        <f t="array" ref="S764">IF(R764="","",ROUND(K(R764,N764,L764),2))</f>
        <v/>
      </c>
      <c r="T764" s="66" t="str" cm="1">
        <f t="array" ref="T764">IF(S764="","",ROUND(K_3(S764,P764,L764),2))</f>
        <v/>
      </c>
      <c r="U764" s="66" t="str" cm="1">
        <f t="array" ref="U764">IF(S764="","",ROUND(Wt(I764,S764,L764),2))</f>
        <v/>
      </c>
      <c r="V764" s="92" t="str" cm="1">
        <f t="array" ref="V764">IF(A764="","",MAX(ROUND(L_B2(K764,N764),2),0))</f>
        <v/>
      </c>
      <c r="W764" s="92" t="str" cm="1">
        <f t="array" ref="W764">IF(A764="","",MAX(ROUND(L_Tc(K764,I764,N764),2),0))</f>
        <v/>
      </c>
      <c r="X764" s="92" t="str" cm="1">
        <f t="array" ref="X764">IF(N764="","",ROUND(L_Vc(K764,P764,N764),2))</f>
        <v/>
      </c>
      <c r="Y764" s="92" t="str">
        <f t="shared" si="80"/>
        <v/>
      </c>
      <c r="Z764" s="92" t="str">
        <f t="shared" si="81"/>
        <v/>
      </c>
      <c r="AA764" s="92" t="str">
        <f t="shared" si="82"/>
        <v/>
      </c>
      <c r="AB764" s="76" t="str" cm="1">
        <f t="array" ref="AB764">IF(A764="","",AREA_F(IF(RIGHT(G764,4)="ment",P764,I764),R764))</f>
        <v/>
      </c>
      <c r="AC764" s="76" t="str" cm="1">
        <f t="array" ref="AC764">IF(A764="","",ROUND(AREA_BC(R764,S764,N764,O764),2))</f>
        <v/>
      </c>
      <c r="AD764" s="76" t="str">
        <f t="shared" si="83"/>
        <v/>
      </c>
      <c r="AE764" s="76" t="str" cm="1">
        <f t="array" ref="AE764">IF(A764="","",ROUND(AREA_CT(S764,U764,I764),2))</f>
        <v/>
      </c>
      <c r="AF764" s="76" t="str" cm="1">
        <f t="array" ref="AF764">IF(A764="","",ROUND(AREA_VT(T764,U764,I764,P764),2))</f>
        <v/>
      </c>
      <c r="AG764" s="96" t="str" cm="1">
        <f t="array" ref="AG764">IF(A764="","",IF(INDEX(Table_Methods!A:F,MATCH(G764,Table_Methods!B:B,0),1)&lt;&gt;"BKFL1","",MAX(0,ROUND(BKFL1_CEB(AC764,AE764,AH764,F764,F764,J764),1))))</f>
        <v/>
      </c>
      <c r="AH764" s="96" t="str" cm="1">
        <f t="array" ref="AH764">IF(A764="","",IF(INDEX(Table_Methods!A:F,MATCH(G764,Table_Methods!B:B,0),1)&lt;&gt;"BKFL1","",MAX(0,ROUND(BKFL1_STR_NRK(AC764,AE764,K764,V764,W764),1))))</f>
        <v/>
      </c>
      <c r="AI764" s="96" t="str" cm="1">
        <f t="array" ref="AI764">IF(A764="","",IF(INDEX(Table_Methods!A:F,MATCH(G764,Table_Methods!B:B,0),1)&lt;&gt;"BKFL1","",MAX(0,ROUND(BKFL1_STR_RCK(AB764,F764),1))))</f>
        <v/>
      </c>
      <c r="AJ764" s="96" t="str" cm="1">
        <f t="array" ref="AJ764">IF(A764="","",IF(INDEX(Table_Methods!A:F,MATCH(G764,Table_Methods!B:B,0),1)&lt;&gt;"BKFL2","",MAX(0,ROUND(BKFL2_CEB(AC764,AD764,AK764,F764,F764,J764),1))))</f>
        <v/>
      </c>
      <c r="AK764" s="96" t="str" cm="1">
        <f t="array" ref="AK764">IF(A764="","",IF(INDEX(Table_Methods!A:F,MATCH(G764,Table_Methods!B:B,0),1)&lt;&gt;"BKFL2","",MAX(0,ROUND(BKFL2_STR_NRK(AC764,AD764,K764,V764,X764),1))))</f>
        <v/>
      </c>
      <c r="AL764" s="96" t="str" cm="1">
        <f t="array" ref="AL764">IF(A764="","",IF(INDEX(Table_Methods!A:F,MATCH(G764,Table_Methods!B:B,0),1)&lt;&gt;"BKFL2","",MAX(0,ROUND(BKFL2_STR_RCK(AB764,F764),1))))</f>
        <v/>
      </c>
      <c r="AM764" s="96" t="str" cm="1">
        <f t="array" ref="AM764">IF(A764="","",IF(INDEX(Table_Methods!A:F,MATCH(G764,Table_Methods!B:B,0),1)&lt;&gt;"BKFL3","",MAX(0,ROUND(BKFL3_STR(AC764+AE764,K764),1))))</f>
        <v/>
      </c>
      <c r="AN764" s="96" t="str" cm="1">
        <f t="array" ref="AN764">IF(A764="","",IF(INDEX(Table_Methods!A:F,MATCH(G764,Table_Methods!B:B,0),1)&lt;&gt;"BKFL6","",MAX(0,ROUND(BKFL6_CEB(AC764,AE764,AO764,F764,F764,J764),1))))</f>
        <v/>
      </c>
      <c r="AO764" s="97" t="str" cm="1">
        <f t="array" ref="AO764">IF(A764="","",IF(INDEX(Table_Methods!A:F,MATCH(G764,Table_Methods!B:B,0),1)&lt;&gt;"BKFL6","",MAX(0,ROUND(BKFL6_STR_NRK(AC764,K764,V764),1))))</f>
        <v/>
      </c>
      <c r="AP764" s="96" t="str" cm="1">
        <f t="array" ref="AP764">IF(A764="","",IF(INDEX(Table_Methods!A:F,MATCH(G764,Table_Methods!B:B,0),1)&lt;&gt;"BKFL6","",MAX(0,ROUND(BKFL6_STR_RCK(AB764,F764),1))))</f>
        <v/>
      </c>
      <c r="AQ764" s="97" t="str" cm="1">
        <f t="array" ref="AQ764">IF(A764="","",IF(INDEX(Table_Methods!A:F,MATCH(G764,Table_Methods!B:B,0),1)&lt;&gt;"BKFL7","",MAX(0,ROUND(BKFL7_CEB(AC764,AD764,AR764,F764,F764,J764),1))))</f>
        <v/>
      </c>
      <c r="AR764" s="96" t="str" cm="1">
        <f t="array" ref="AR764">IF(A764="","",IF(INDEX(Table_Methods!A:F,MATCH(G764,Table_Methods!B:B,0),1)&lt;&gt;"BKFL7","",MAX(0,ROUND(BKFL7_STR_NRK(AC764,K764,V764),1))))</f>
        <v/>
      </c>
      <c r="AS764" s="96" t="str" cm="1">
        <f t="array" ref="AS764">IF(A764="","",IF(INDEX(Table_Methods!A:F,MATCH(G764,Table_Methods!B:B,0),1)&lt;&gt;"BKFL7","",MAX(0,ROUND(BKFL7_STR_RCK(AB764,F764),1))))</f>
        <v/>
      </c>
      <c r="AT764" s="97" t="str" cm="1">
        <f t="array" ref="AT764">IF(A764="","",IF(INDEX(Table_Methods!A:F,MATCH(G764,Table_Methods!B:B,0),1)&lt;&gt;"BKFL8","",MAX(0,ROUND(BKFL8_CEB(AF764,Z764,AA764),1))))</f>
        <v/>
      </c>
      <c r="AU764" s="96" t="str" cm="1">
        <f t="array" ref="AU764">IF(A764="","",IF(INDEX(Table_Methods!A:F,MATCH(G764,Table_Methods!B:B,0),1)&lt;&gt;"BKFL8","",MAX(0,ROUND(BKFL8_STR_NRK(AC764,AD764,X764,Y764,Z764),1))))</f>
        <v/>
      </c>
      <c r="AV764" s="96" t="str" cm="1">
        <f t="array" ref="AV764">IF(A764="","",IF(INDEX(Table_Methods!A:F,MATCH(G764,Table_Methods!B:B,0),1)&lt;&gt;"BKFL8","",MAX(0,ROUND(BKFL8_STR_RCK(AB764,X764),1))))</f>
        <v/>
      </c>
      <c r="AW764" s="96" t="str" cm="1">
        <f t="array" ref="AW764">IF(A764="","",IF(INDEX(Table_Methods!A:F,MATCH(G764,Table_Methods!B:B,0),1)&lt;&gt;"BKFL9","",MAX(0,ROUND(BKFL9_STR_NRK(AC764,AD764,X764,Y764,Z764),1))))</f>
        <v/>
      </c>
      <c r="AX764" s="96" t="str" cm="1">
        <f t="array" ref="AX764">IF(A764="","",IF(INDEX(Table_Methods!A:F,MATCH(G764,Table_Methods!B:B,0),1)&lt;&gt;"BKFL9","",MAX(0,ROUND(BKFL9_STR_RCK(AB764,X764),1))))</f>
        <v/>
      </c>
    </row>
    <row r="765" spans="1:50" x14ac:dyDescent="0.25">
      <c r="A765" s="82" t="str">
        <f>IF(Input!A765="","",Input!A765)</f>
        <v/>
      </c>
      <c r="B765" s="82" t="str">
        <f>IF(Input!B765="","",Input!B765)</f>
        <v/>
      </c>
      <c r="C765" s="82" t="str">
        <f>IF(Input!D765="","",Input!D765)</f>
        <v/>
      </c>
      <c r="D765" s="82" t="str">
        <f>IF(Input!E765="","",Input!E765)</f>
        <v/>
      </c>
      <c r="E765" s="82" t="str">
        <f>IF(Input!F765="","",Input!F765)</f>
        <v/>
      </c>
      <c r="F765" s="82" t="str">
        <f>IF(Input!G765="","",Input!G765)</f>
        <v/>
      </c>
      <c r="G765" s="83" t="str">
        <f>IF(Input!H765="","",Input!H765)</f>
        <v/>
      </c>
      <c r="H765" s="82" t="str">
        <f>IF(Input!I765="","",Input!I765)</f>
        <v/>
      </c>
      <c r="I765" s="82" t="str">
        <f>IF(Input!J765="","",Input!J765)</f>
        <v/>
      </c>
      <c r="J765" s="82" t="str">
        <f>IF(Input!K765="","",Input!K765)</f>
        <v/>
      </c>
      <c r="K765" s="82" t="str">
        <f>IF(Input!L765="","",Input!L765)</f>
        <v/>
      </c>
      <c r="L765" s="70" t="str">
        <f>IF(B765="","",IF(B765="Box",4,IF(AND(Project!$B$12&gt;0,ISNUMBER(Project!$B$12)),Project!$B$12,12)))</f>
        <v/>
      </c>
      <c r="M765" s="66" t="str">
        <f t="shared" si="77"/>
        <v/>
      </c>
      <c r="N765" s="66" t="str">
        <f t="shared" si="78"/>
        <v/>
      </c>
      <c r="O765" s="67" t="str" cm="1">
        <f t="array" ref="O765">IF(A765="","",ROUND(IF(B765="Circular",Circular(M765),IF(B765="Box",Box(M765,N765),Elliptical(M765,N765))),3))</f>
        <v/>
      </c>
      <c r="P765" s="66" t="str">
        <f t="shared" si="79"/>
        <v/>
      </c>
      <c r="Q765" s="66" t="str" cm="1">
        <f t="array" ref="Q765">IF(M765="","",ROUND(W(M765),2))</f>
        <v/>
      </c>
      <c r="R765" s="66" t="str" cm="1">
        <f t="array" ref="R765">IF(M765="","",ROUND(Wb(Q765,M765),2))</f>
        <v/>
      </c>
      <c r="S765" s="66" t="str" cm="1">
        <f t="array" ref="S765">IF(R765="","",ROUND(K(R765,N765,L765),2))</f>
        <v/>
      </c>
      <c r="T765" s="66" t="str" cm="1">
        <f t="array" ref="T765">IF(S765="","",ROUND(K_3(S765,P765,L765),2))</f>
        <v/>
      </c>
      <c r="U765" s="66" t="str" cm="1">
        <f t="array" ref="U765">IF(S765="","",ROUND(Wt(I765,S765,L765),2))</f>
        <v/>
      </c>
      <c r="V765" s="92" t="str" cm="1">
        <f t="array" ref="V765">IF(A765="","",MAX(ROUND(L_B2(K765,N765),2),0))</f>
        <v/>
      </c>
      <c r="W765" s="92" t="str" cm="1">
        <f t="array" ref="W765">IF(A765="","",MAX(ROUND(L_Tc(K765,I765,N765),2),0))</f>
        <v/>
      </c>
      <c r="X765" s="92" t="str" cm="1">
        <f t="array" ref="X765">IF(N765="","",ROUND(L_Vc(K765,P765,N765),2))</f>
        <v/>
      </c>
      <c r="Y765" s="92" t="str">
        <f t="shared" si="80"/>
        <v/>
      </c>
      <c r="Z765" s="92" t="str">
        <f t="shared" si="81"/>
        <v/>
      </c>
      <c r="AA765" s="92" t="str">
        <f t="shared" si="82"/>
        <v/>
      </c>
      <c r="AB765" s="76" t="str" cm="1">
        <f t="array" ref="AB765">IF(A765="","",AREA_F(IF(RIGHT(G765,4)="ment",P765,I765),R765))</f>
        <v/>
      </c>
      <c r="AC765" s="76" t="str" cm="1">
        <f t="array" ref="AC765">IF(A765="","",ROUND(AREA_BC(R765,S765,N765,O765),2))</f>
        <v/>
      </c>
      <c r="AD765" s="76" t="str">
        <f t="shared" si="83"/>
        <v/>
      </c>
      <c r="AE765" s="76" t="str" cm="1">
        <f t="array" ref="AE765">IF(A765="","",ROUND(AREA_CT(S765,U765,I765),2))</f>
        <v/>
      </c>
      <c r="AF765" s="76" t="str" cm="1">
        <f t="array" ref="AF765">IF(A765="","",ROUND(AREA_VT(T765,U765,I765,P765),2))</f>
        <v/>
      </c>
      <c r="AG765" s="96" t="str" cm="1">
        <f t="array" ref="AG765">IF(A765="","",IF(INDEX(Table_Methods!A:F,MATCH(G765,Table_Methods!B:B,0),1)&lt;&gt;"BKFL1","",MAX(0,ROUND(BKFL1_CEB(AC765,AE765,AH765,F765,F765,J765),1))))</f>
        <v/>
      </c>
      <c r="AH765" s="96" t="str" cm="1">
        <f t="array" ref="AH765">IF(A765="","",IF(INDEX(Table_Methods!A:F,MATCH(G765,Table_Methods!B:B,0),1)&lt;&gt;"BKFL1","",MAX(0,ROUND(BKFL1_STR_NRK(AC765,AE765,K765,V765,W765),1))))</f>
        <v/>
      </c>
      <c r="AI765" s="96" t="str" cm="1">
        <f t="array" ref="AI765">IF(A765="","",IF(INDEX(Table_Methods!A:F,MATCH(G765,Table_Methods!B:B,0),1)&lt;&gt;"BKFL1","",MAX(0,ROUND(BKFL1_STR_RCK(AB765,F765),1))))</f>
        <v/>
      </c>
      <c r="AJ765" s="96" t="str" cm="1">
        <f t="array" ref="AJ765">IF(A765="","",IF(INDEX(Table_Methods!A:F,MATCH(G765,Table_Methods!B:B,0),1)&lt;&gt;"BKFL2","",MAX(0,ROUND(BKFL2_CEB(AC765,AD765,AK765,F765,F765,J765),1))))</f>
        <v/>
      </c>
      <c r="AK765" s="96" t="str" cm="1">
        <f t="array" ref="AK765">IF(A765="","",IF(INDEX(Table_Methods!A:F,MATCH(G765,Table_Methods!B:B,0),1)&lt;&gt;"BKFL2","",MAX(0,ROUND(BKFL2_STR_NRK(AC765,AD765,K765,V765,X765),1))))</f>
        <v/>
      </c>
      <c r="AL765" s="96" t="str" cm="1">
        <f t="array" ref="AL765">IF(A765="","",IF(INDEX(Table_Methods!A:F,MATCH(G765,Table_Methods!B:B,0),1)&lt;&gt;"BKFL2","",MAX(0,ROUND(BKFL2_STR_RCK(AB765,F765),1))))</f>
        <v/>
      </c>
      <c r="AM765" s="96" t="str" cm="1">
        <f t="array" ref="AM765">IF(A765="","",IF(INDEX(Table_Methods!A:F,MATCH(G765,Table_Methods!B:B,0),1)&lt;&gt;"BKFL3","",MAX(0,ROUND(BKFL3_STR(AC765+AE765,K765),1))))</f>
        <v/>
      </c>
      <c r="AN765" s="96" t="str" cm="1">
        <f t="array" ref="AN765">IF(A765="","",IF(INDEX(Table_Methods!A:F,MATCH(G765,Table_Methods!B:B,0),1)&lt;&gt;"BKFL6","",MAX(0,ROUND(BKFL6_CEB(AC765,AE765,AO765,F765,F765,J765),1))))</f>
        <v/>
      </c>
      <c r="AO765" s="97" t="str" cm="1">
        <f t="array" ref="AO765">IF(A765="","",IF(INDEX(Table_Methods!A:F,MATCH(G765,Table_Methods!B:B,0),1)&lt;&gt;"BKFL6","",MAX(0,ROUND(BKFL6_STR_NRK(AC765,K765,V765),1))))</f>
        <v/>
      </c>
      <c r="AP765" s="96" t="str" cm="1">
        <f t="array" ref="AP765">IF(A765="","",IF(INDEX(Table_Methods!A:F,MATCH(G765,Table_Methods!B:B,0),1)&lt;&gt;"BKFL6","",MAX(0,ROUND(BKFL6_STR_RCK(AB765,F765),1))))</f>
        <v/>
      </c>
      <c r="AQ765" s="97" t="str" cm="1">
        <f t="array" ref="AQ765">IF(A765="","",IF(INDEX(Table_Methods!A:F,MATCH(G765,Table_Methods!B:B,0),1)&lt;&gt;"BKFL7","",MAX(0,ROUND(BKFL7_CEB(AC765,AD765,AR765,F765,F765,J765),1))))</f>
        <v/>
      </c>
      <c r="AR765" s="96" t="str" cm="1">
        <f t="array" ref="AR765">IF(A765="","",IF(INDEX(Table_Methods!A:F,MATCH(G765,Table_Methods!B:B,0),1)&lt;&gt;"BKFL7","",MAX(0,ROUND(BKFL7_STR_NRK(AC765,K765,V765),1))))</f>
        <v/>
      </c>
      <c r="AS765" s="96" t="str" cm="1">
        <f t="array" ref="AS765">IF(A765="","",IF(INDEX(Table_Methods!A:F,MATCH(G765,Table_Methods!B:B,0),1)&lt;&gt;"BKFL7","",MAX(0,ROUND(BKFL7_STR_RCK(AB765,F765),1))))</f>
        <v/>
      </c>
      <c r="AT765" s="97" t="str" cm="1">
        <f t="array" ref="AT765">IF(A765="","",IF(INDEX(Table_Methods!A:F,MATCH(G765,Table_Methods!B:B,0),1)&lt;&gt;"BKFL8","",MAX(0,ROUND(BKFL8_CEB(AF765,Z765,AA765),1))))</f>
        <v/>
      </c>
      <c r="AU765" s="96" t="str" cm="1">
        <f t="array" ref="AU765">IF(A765="","",IF(INDEX(Table_Methods!A:F,MATCH(G765,Table_Methods!B:B,0),1)&lt;&gt;"BKFL8","",MAX(0,ROUND(BKFL8_STR_NRK(AC765,AD765,X765,Y765,Z765),1))))</f>
        <v/>
      </c>
      <c r="AV765" s="96" t="str" cm="1">
        <f t="array" ref="AV765">IF(A765="","",IF(INDEX(Table_Methods!A:F,MATCH(G765,Table_Methods!B:B,0),1)&lt;&gt;"BKFL8","",MAX(0,ROUND(BKFL8_STR_RCK(AB765,X765),1))))</f>
        <v/>
      </c>
      <c r="AW765" s="96" t="str" cm="1">
        <f t="array" ref="AW765">IF(A765="","",IF(INDEX(Table_Methods!A:F,MATCH(G765,Table_Methods!B:B,0),1)&lt;&gt;"BKFL9","",MAX(0,ROUND(BKFL9_STR_NRK(AC765,AD765,X765,Y765,Z765),1))))</f>
        <v/>
      </c>
      <c r="AX765" s="96" t="str" cm="1">
        <f t="array" ref="AX765">IF(A765="","",IF(INDEX(Table_Methods!A:F,MATCH(G765,Table_Methods!B:B,0),1)&lt;&gt;"BKFL9","",MAX(0,ROUND(BKFL9_STR_RCK(AB765,X765),1))))</f>
        <v/>
      </c>
    </row>
    <row r="766" spans="1:50" x14ac:dyDescent="0.25">
      <c r="A766" s="82" t="str">
        <f>IF(Input!A766="","",Input!A766)</f>
        <v/>
      </c>
      <c r="B766" s="82" t="str">
        <f>IF(Input!B766="","",Input!B766)</f>
        <v/>
      </c>
      <c r="C766" s="82" t="str">
        <f>IF(Input!D766="","",Input!D766)</f>
        <v/>
      </c>
      <c r="D766" s="82" t="str">
        <f>IF(Input!E766="","",Input!E766)</f>
        <v/>
      </c>
      <c r="E766" s="82" t="str">
        <f>IF(Input!F766="","",Input!F766)</f>
        <v/>
      </c>
      <c r="F766" s="82" t="str">
        <f>IF(Input!G766="","",Input!G766)</f>
        <v/>
      </c>
      <c r="G766" s="83" t="str">
        <f>IF(Input!H766="","",Input!H766)</f>
        <v/>
      </c>
      <c r="H766" s="82" t="str">
        <f>IF(Input!I766="","",Input!I766)</f>
        <v/>
      </c>
      <c r="I766" s="82" t="str">
        <f>IF(Input!J766="","",Input!J766)</f>
        <v/>
      </c>
      <c r="J766" s="82" t="str">
        <f>IF(Input!K766="","",Input!K766)</f>
        <v/>
      </c>
      <c r="K766" s="82" t="str">
        <f>IF(Input!L766="","",Input!L766)</f>
        <v/>
      </c>
      <c r="L766" s="70" t="str">
        <f>IF(B766="","",IF(B766="Box",4,IF(AND(Project!$B$12&gt;0,ISNUMBER(Project!$B$12)),Project!$B$12,12)))</f>
        <v/>
      </c>
      <c r="M766" s="66" t="str">
        <f t="shared" si="77"/>
        <v/>
      </c>
      <c r="N766" s="66" t="str">
        <f t="shared" si="78"/>
        <v/>
      </c>
      <c r="O766" s="67" t="str" cm="1">
        <f t="array" ref="O766">IF(A766="","",ROUND(IF(B766="Circular",Circular(M766),IF(B766="Box",Box(M766,N766),Elliptical(M766,N766))),3))</f>
        <v/>
      </c>
      <c r="P766" s="66" t="str">
        <f t="shared" si="79"/>
        <v/>
      </c>
      <c r="Q766" s="66" t="str" cm="1">
        <f t="array" ref="Q766">IF(M766="","",ROUND(W(M766),2))</f>
        <v/>
      </c>
      <c r="R766" s="66" t="str" cm="1">
        <f t="array" ref="R766">IF(M766="","",ROUND(Wb(Q766,M766),2))</f>
        <v/>
      </c>
      <c r="S766" s="66" t="str" cm="1">
        <f t="array" ref="S766">IF(R766="","",ROUND(K(R766,N766,L766),2))</f>
        <v/>
      </c>
      <c r="T766" s="66" t="str" cm="1">
        <f t="array" ref="T766">IF(S766="","",ROUND(K_3(S766,P766,L766),2))</f>
        <v/>
      </c>
      <c r="U766" s="66" t="str" cm="1">
        <f t="array" ref="U766">IF(S766="","",ROUND(Wt(I766,S766,L766),2))</f>
        <v/>
      </c>
      <c r="V766" s="92" t="str" cm="1">
        <f t="array" ref="V766">IF(A766="","",MAX(ROUND(L_B2(K766,N766),2),0))</f>
        <v/>
      </c>
      <c r="W766" s="92" t="str" cm="1">
        <f t="array" ref="W766">IF(A766="","",MAX(ROUND(L_Tc(K766,I766,N766),2),0))</f>
        <v/>
      </c>
      <c r="X766" s="92" t="str" cm="1">
        <f t="array" ref="X766">IF(N766="","",ROUND(L_Vc(K766,P766,N766),2))</f>
        <v/>
      </c>
      <c r="Y766" s="92" t="str">
        <f t="shared" si="80"/>
        <v/>
      </c>
      <c r="Z766" s="92" t="str">
        <f t="shared" si="81"/>
        <v/>
      </c>
      <c r="AA766" s="92" t="str">
        <f t="shared" si="82"/>
        <v/>
      </c>
      <c r="AB766" s="76" t="str" cm="1">
        <f t="array" ref="AB766">IF(A766="","",AREA_F(IF(RIGHT(G766,4)="ment",P766,I766),R766))</f>
        <v/>
      </c>
      <c r="AC766" s="76" t="str" cm="1">
        <f t="array" ref="AC766">IF(A766="","",ROUND(AREA_BC(R766,S766,N766,O766),2))</f>
        <v/>
      </c>
      <c r="AD766" s="76" t="str">
        <f t="shared" si="83"/>
        <v/>
      </c>
      <c r="AE766" s="76" t="str" cm="1">
        <f t="array" ref="AE766">IF(A766="","",ROUND(AREA_CT(S766,U766,I766),2))</f>
        <v/>
      </c>
      <c r="AF766" s="76" t="str" cm="1">
        <f t="array" ref="AF766">IF(A766="","",ROUND(AREA_VT(T766,U766,I766,P766),2))</f>
        <v/>
      </c>
      <c r="AG766" s="96" t="str" cm="1">
        <f t="array" ref="AG766">IF(A766="","",IF(INDEX(Table_Methods!A:F,MATCH(G766,Table_Methods!B:B,0),1)&lt;&gt;"BKFL1","",MAX(0,ROUND(BKFL1_CEB(AC766,AE766,AH766,F766,F766,J766),1))))</f>
        <v/>
      </c>
      <c r="AH766" s="96" t="str" cm="1">
        <f t="array" ref="AH766">IF(A766="","",IF(INDEX(Table_Methods!A:F,MATCH(G766,Table_Methods!B:B,0),1)&lt;&gt;"BKFL1","",MAX(0,ROUND(BKFL1_STR_NRK(AC766,AE766,K766,V766,W766),1))))</f>
        <v/>
      </c>
      <c r="AI766" s="96" t="str" cm="1">
        <f t="array" ref="AI766">IF(A766="","",IF(INDEX(Table_Methods!A:F,MATCH(G766,Table_Methods!B:B,0),1)&lt;&gt;"BKFL1","",MAX(0,ROUND(BKFL1_STR_RCK(AB766,F766),1))))</f>
        <v/>
      </c>
      <c r="AJ766" s="96" t="str" cm="1">
        <f t="array" ref="AJ766">IF(A766="","",IF(INDEX(Table_Methods!A:F,MATCH(G766,Table_Methods!B:B,0),1)&lt;&gt;"BKFL2","",MAX(0,ROUND(BKFL2_CEB(AC766,AD766,AK766,F766,F766,J766),1))))</f>
        <v/>
      </c>
      <c r="AK766" s="96" t="str" cm="1">
        <f t="array" ref="AK766">IF(A766="","",IF(INDEX(Table_Methods!A:F,MATCH(G766,Table_Methods!B:B,0),1)&lt;&gt;"BKFL2","",MAX(0,ROUND(BKFL2_STR_NRK(AC766,AD766,K766,V766,X766),1))))</f>
        <v/>
      </c>
      <c r="AL766" s="96" t="str" cm="1">
        <f t="array" ref="AL766">IF(A766="","",IF(INDEX(Table_Methods!A:F,MATCH(G766,Table_Methods!B:B,0),1)&lt;&gt;"BKFL2","",MAX(0,ROUND(BKFL2_STR_RCK(AB766,F766),1))))</f>
        <v/>
      </c>
      <c r="AM766" s="96" t="str" cm="1">
        <f t="array" ref="AM766">IF(A766="","",IF(INDEX(Table_Methods!A:F,MATCH(G766,Table_Methods!B:B,0),1)&lt;&gt;"BKFL3","",MAX(0,ROUND(BKFL3_STR(AC766+AE766,K766),1))))</f>
        <v/>
      </c>
      <c r="AN766" s="96" t="str" cm="1">
        <f t="array" ref="AN766">IF(A766="","",IF(INDEX(Table_Methods!A:F,MATCH(G766,Table_Methods!B:B,0),1)&lt;&gt;"BKFL6","",MAX(0,ROUND(BKFL6_CEB(AC766,AE766,AO766,F766,F766,J766),1))))</f>
        <v/>
      </c>
      <c r="AO766" s="97" t="str" cm="1">
        <f t="array" ref="AO766">IF(A766="","",IF(INDEX(Table_Methods!A:F,MATCH(G766,Table_Methods!B:B,0),1)&lt;&gt;"BKFL6","",MAX(0,ROUND(BKFL6_STR_NRK(AC766,K766,V766),1))))</f>
        <v/>
      </c>
      <c r="AP766" s="96" t="str" cm="1">
        <f t="array" ref="AP766">IF(A766="","",IF(INDEX(Table_Methods!A:F,MATCH(G766,Table_Methods!B:B,0),1)&lt;&gt;"BKFL6","",MAX(0,ROUND(BKFL6_STR_RCK(AB766,F766),1))))</f>
        <v/>
      </c>
      <c r="AQ766" s="97" t="str" cm="1">
        <f t="array" ref="AQ766">IF(A766="","",IF(INDEX(Table_Methods!A:F,MATCH(G766,Table_Methods!B:B,0),1)&lt;&gt;"BKFL7","",MAX(0,ROUND(BKFL7_CEB(AC766,AD766,AR766,F766,F766,J766),1))))</f>
        <v/>
      </c>
      <c r="AR766" s="96" t="str" cm="1">
        <f t="array" ref="AR766">IF(A766="","",IF(INDEX(Table_Methods!A:F,MATCH(G766,Table_Methods!B:B,0),1)&lt;&gt;"BKFL7","",MAX(0,ROUND(BKFL7_STR_NRK(AC766,K766,V766),1))))</f>
        <v/>
      </c>
      <c r="AS766" s="96" t="str" cm="1">
        <f t="array" ref="AS766">IF(A766="","",IF(INDEX(Table_Methods!A:F,MATCH(G766,Table_Methods!B:B,0),1)&lt;&gt;"BKFL7","",MAX(0,ROUND(BKFL7_STR_RCK(AB766,F766),1))))</f>
        <v/>
      </c>
      <c r="AT766" s="97" t="str" cm="1">
        <f t="array" ref="AT766">IF(A766="","",IF(INDEX(Table_Methods!A:F,MATCH(G766,Table_Methods!B:B,0),1)&lt;&gt;"BKFL8","",MAX(0,ROUND(BKFL8_CEB(AF766,Z766,AA766),1))))</f>
        <v/>
      </c>
      <c r="AU766" s="96" t="str" cm="1">
        <f t="array" ref="AU766">IF(A766="","",IF(INDEX(Table_Methods!A:F,MATCH(G766,Table_Methods!B:B,0),1)&lt;&gt;"BKFL8","",MAX(0,ROUND(BKFL8_STR_NRK(AC766,AD766,X766,Y766,Z766),1))))</f>
        <v/>
      </c>
      <c r="AV766" s="96" t="str" cm="1">
        <f t="array" ref="AV766">IF(A766="","",IF(INDEX(Table_Methods!A:F,MATCH(G766,Table_Methods!B:B,0),1)&lt;&gt;"BKFL8","",MAX(0,ROUND(BKFL8_STR_RCK(AB766,X766),1))))</f>
        <v/>
      </c>
      <c r="AW766" s="96" t="str" cm="1">
        <f t="array" ref="AW766">IF(A766="","",IF(INDEX(Table_Methods!A:F,MATCH(G766,Table_Methods!B:B,0),1)&lt;&gt;"BKFL9","",MAX(0,ROUND(BKFL9_STR_NRK(AC766,AD766,X766,Y766,Z766),1))))</f>
        <v/>
      </c>
      <c r="AX766" s="96" t="str" cm="1">
        <f t="array" ref="AX766">IF(A766="","",IF(INDEX(Table_Methods!A:F,MATCH(G766,Table_Methods!B:B,0),1)&lt;&gt;"BKFL9","",MAX(0,ROUND(BKFL9_STR_RCK(AB766,X766),1))))</f>
        <v/>
      </c>
    </row>
    <row r="767" spans="1:50" x14ac:dyDescent="0.25">
      <c r="A767" s="82" t="str">
        <f>IF(Input!A767="","",Input!A767)</f>
        <v/>
      </c>
      <c r="B767" s="82" t="str">
        <f>IF(Input!B767="","",Input!B767)</f>
        <v/>
      </c>
      <c r="C767" s="82" t="str">
        <f>IF(Input!D767="","",Input!D767)</f>
        <v/>
      </c>
      <c r="D767" s="82" t="str">
        <f>IF(Input!E767="","",Input!E767)</f>
        <v/>
      </c>
      <c r="E767" s="82" t="str">
        <f>IF(Input!F767="","",Input!F767)</f>
        <v/>
      </c>
      <c r="F767" s="82" t="str">
        <f>IF(Input!G767="","",Input!G767)</f>
        <v/>
      </c>
      <c r="G767" s="83" t="str">
        <f>IF(Input!H767="","",Input!H767)</f>
        <v/>
      </c>
      <c r="H767" s="82" t="str">
        <f>IF(Input!I767="","",Input!I767)</f>
        <v/>
      </c>
      <c r="I767" s="82" t="str">
        <f>IF(Input!J767="","",Input!J767)</f>
        <v/>
      </c>
      <c r="J767" s="82" t="str">
        <f>IF(Input!K767="","",Input!K767)</f>
        <v/>
      </c>
      <c r="K767" s="82" t="str">
        <f>IF(Input!L767="","",Input!L767)</f>
        <v/>
      </c>
      <c r="L767" s="70" t="str">
        <f>IF(B767="","",IF(B767="Box",4,IF(AND(Project!$B$12&gt;0,ISNUMBER(Project!$B$12)),Project!$B$12,12)))</f>
        <v/>
      </c>
      <c r="M767" s="66" t="str">
        <f t="shared" si="77"/>
        <v/>
      </c>
      <c r="N767" s="66" t="str">
        <f t="shared" si="78"/>
        <v/>
      </c>
      <c r="O767" s="67" t="str" cm="1">
        <f t="array" ref="O767">IF(A767="","",ROUND(IF(B767="Circular",Circular(M767),IF(B767="Box",Box(M767,N767),Elliptical(M767,N767))),3))</f>
        <v/>
      </c>
      <c r="P767" s="66" t="str">
        <f t="shared" si="79"/>
        <v/>
      </c>
      <c r="Q767" s="66" t="str" cm="1">
        <f t="array" ref="Q767">IF(M767="","",ROUND(W(M767),2))</f>
        <v/>
      </c>
      <c r="R767" s="66" t="str" cm="1">
        <f t="array" ref="R767">IF(M767="","",ROUND(Wb(Q767,M767),2))</f>
        <v/>
      </c>
      <c r="S767" s="66" t="str" cm="1">
        <f t="array" ref="S767">IF(R767="","",ROUND(K(R767,N767,L767),2))</f>
        <v/>
      </c>
      <c r="T767" s="66" t="str" cm="1">
        <f t="array" ref="T767">IF(S767="","",ROUND(K_3(S767,P767,L767),2))</f>
        <v/>
      </c>
      <c r="U767" s="66" t="str" cm="1">
        <f t="array" ref="U767">IF(S767="","",ROUND(Wt(I767,S767,L767),2))</f>
        <v/>
      </c>
      <c r="V767" s="92" t="str" cm="1">
        <f t="array" ref="V767">IF(A767="","",MAX(ROUND(L_B2(K767,N767),2),0))</f>
        <v/>
      </c>
      <c r="W767" s="92" t="str" cm="1">
        <f t="array" ref="W767">IF(A767="","",MAX(ROUND(L_Tc(K767,I767,N767),2),0))</f>
        <v/>
      </c>
      <c r="X767" s="92" t="str" cm="1">
        <f t="array" ref="X767">IF(N767="","",ROUND(L_Vc(K767,P767,N767),2))</f>
        <v/>
      </c>
      <c r="Y767" s="92" t="str">
        <f t="shared" si="80"/>
        <v/>
      </c>
      <c r="Z767" s="92" t="str">
        <f t="shared" si="81"/>
        <v/>
      </c>
      <c r="AA767" s="92" t="str">
        <f t="shared" si="82"/>
        <v/>
      </c>
      <c r="AB767" s="76" t="str" cm="1">
        <f t="array" ref="AB767">IF(A767="","",AREA_F(IF(RIGHT(G767,4)="ment",P767,I767),R767))</f>
        <v/>
      </c>
      <c r="AC767" s="76" t="str" cm="1">
        <f t="array" ref="AC767">IF(A767="","",ROUND(AREA_BC(R767,S767,N767,O767),2))</f>
        <v/>
      </c>
      <c r="AD767" s="76" t="str">
        <f t="shared" si="83"/>
        <v/>
      </c>
      <c r="AE767" s="76" t="str" cm="1">
        <f t="array" ref="AE767">IF(A767="","",ROUND(AREA_CT(S767,U767,I767),2))</f>
        <v/>
      </c>
      <c r="AF767" s="76" t="str" cm="1">
        <f t="array" ref="AF767">IF(A767="","",ROUND(AREA_VT(T767,U767,I767,P767),2))</f>
        <v/>
      </c>
      <c r="AG767" s="96" t="str" cm="1">
        <f t="array" ref="AG767">IF(A767="","",IF(INDEX(Table_Methods!A:F,MATCH(G767,Table_Methods!B:B,0),1)&lt;&gt;"BKFL1","",MAX(0,ROUND(BKFL1_CEB(AC767,AE767,AH767,F767,F767,J767),1))))</f>
        <v/>
      </c>
      <c r="AH767" s="96" t="str" cm="1">
        <f t="array" ref="AH767">IF(A767="","",IF(INDEX(Table_Methods!A:F,MATCH(G767,Table_Methods!B:B,0),1)&lt;&gt;"BKFL1","",MAX(0,ROUND(BKFL1_STR_NRK(AC767,AE767,K767,V767,W767),1))))</f>
        <v/>
      </c>
      <c r="AI767" s="96" t="str" cm="1">
        <f t="array" ref="AI767">IF(A767="","",IF(INDEX(Table_Methods!A:F,MATCH(G767,Table_Methods!B:B,0),1)&lt;&gt;"BKFL1","",MAX(0,ROUND(BKFL1_STR_RCK(AB767,F767),1))))</f>
        <v/>
      </c>
      <c r="AJ767" s="96" t="str" cm="1">
        <f t="array" ref="AJ767">IF(A767="","",IF(INDEX(Table_Methods!A:F,MATCH(G767,Table_Methods!B:B,0),1)&lt;&gt;"BKFL2","",MAX(0,ROUND(BKFL2_CEB(AC767,AD767,AK767,F767,F767,J767),1))))</f>
        <v/>
      </c>
      <c r="AK767" s="96" t="str" cm="1">
        <f t="array" ref="AK767">IF(A767="","",IF(INDEX(Table_Methods!A:F,MATCH(G767,Table_Methods!B:B,0),1)&lt;&gt;"BKFL2","",MAX(0,ROUND(BKFL2_STR_NRK(AC767,AD767,K767,V767,X767),1))))</f>
        <v/>
      </c>
      <c r="AL767" s="96" t="str" cm="1">
        <f t="array" ref="AL767">IF(A767="","",IF(INDEX(Table_Methods!A:F,MATCH(G767,Table_Methods!B:B,0),1)&lt;&gt;"BKFL2","",MAX(0,ROUND(BKFL2_STR_RCK(AB767,F767),1))))</f>
        <v/>
      </c>
      <c r="AM767" s="96" t="str" cm="1">
        <f t="array" ref="AM767">IF(A767="","",IF(INDEX(Table_Methods!A:F,MATCH(G767,Table_Methods!B:B,0),1)&lt;&gt;"BKFL3","",MAX(0,ROUND(BKFL3_STR(AC767+AE767,K767),1))))</f>
        <v/>
      </c>
      <c r="AN767" s="96" t="str" cm="1">
        <f t="array" ref="AN767">IF(A767="","",IF(INDEX(Table_Methods!A:F,MATCH(G767,Table_Methods!B:B,0),1)&lt;&gt;"BKFL6","",MAX(0,ROUND(BKFL6_CEB(AC767,AE767,AO767,F767,F767,J767),1))))</f>
        <v/>
      </c>
      <c r="AO767" s="97" t="str" cm="1">
        <f t="array" ref="AO767">IF(A767="","",IF(INDEX(Table_Methods!A:F,MATCH(G767,Table_Methods!B:B,0),1)&lt;&gt;"BKFL6","",MAX(0,ROUND(BKFL6_STR_NRK(AC767,K767,V767),1))))</f>
        <v/>
      </c>
      <c r="AP767" s="96" t="str" cm="1">
        <f t="array" ref="AP767">IF(A767="","",IF(INDEX(Table_Methods!A:F,MATCH(G767,Table_Methods!B:B,0),1)&lt;&gt;"BKFL6","",MAX(0,ROUND(BKFL6_STR_RCK(AB767,F767),1))))</f>
        <v/>
      </c>
      <c r="AQ767" s="97" t="str" cm="1">
        <f t="array" ref="AQ767">IF(A767="","",IF(INDEX(Table_Methods!A:F,MATCH(G767,Table_Methods!B:B,0),1)&lt;&gt;"BKFL7","",MAX(0,ROUND(BKFL7_CEB(AC767,AD767,AR767,F767,F767,J767),1))))</f>
        <v/>
      </c>
      <c r="AR767" s="96" t="str" cm="1">
        <f t="array" ref="AR767">IF(A767="","",IF(INDEX(Table_Methods!A:F,MATCH(G767,Table_Methods!B:B,0),1)&lt;&gt;"BKFL7","",MAX(0,ROUND(BKFL7_STR_NRK(AC767,K767,V767),1))))</f>
        <v/>
      </c>
      <c r="AS767" s="96" t="str" cm="1">
        <f t="array" ref="AS767">IF(A767="","",IF(INDEX(Table_Methods!A:F,MATCH(G767,Table_Methods!B:B,0),1)&lt;&gt;"BKFL7","",MAX(0,ROUND(BKFL7_STR_RCK(AB767,F767),1))))</f>
        <v/>
      </c>
      <c r="AT767" s="97" t="str" cm="1">
        <f t="array" ref="AT767">IF(A767="","",IF(INDEX(Table_Methods!A:F,MATCH(G767,Table_Methods!B:B,0),1)&lt;&gt;"BKFL8","",MAX(0,ROUND(BKFL8_CEB(AF767,Z767,AA767),1))))</f>
        <v/>
      </c>
      <c r="AU767" s="96" t="str" cm="1">
        <f t="array" ref="AU767">IF(A767="","",IF(INDEX(Table_Methods!A:F,MATCH(G767,Table_Methods!B:B,0),1)&lt;&gt;"BKFL8","",MAX(0,ROUND(BKFL8_STR_NRK(AC767,AD767,X767,Y767,Z767),1))))</f>
        <v/>
      </c>
      <c r="AV767" s="96" t="str" cm="1">
        <f t="array" ref="AV767">IF(A767="","",IF(INDEX(Table_Methods!A:F,MATCH(G767,Table_Methods!B:B,0),1)&lt;&gt;"BKFL8","",MAX(0,ROUND(BKFL8_STR_RCK(AB767,X767),1))))</f>
        <v/>
      </c>
      <c r="AW767" s="96" t="str" cm="1">
        <f t="array" ref="AW767">IF(A767="","",IF(INDEX(Table_Methods!A:F,MATCH(G767,Table_Methods!B:B,0),1)&lt;&gt;"BKFL9","",MAX(0,ROUND(BKFL9_STR_NRK(AC767,AD767,X767,Y767,Z767),1))))</f>
        <v/>
      </c>
      <c r="AX767" s="96" t="str" cm="1">
        <f t="array" ref="AX767">IF(A767="","",IF(INDEX(Table_Methods!A:F,MATCH(G767,Table_Methods!B:B,0),1)&lt;&gt;"BKFL9","",MAX(0,ROUND(BKFL9_STR_RCK(AB767,X767),1))))</f>
        <v/>
      </c>
    </row>
    <row r="768" spans="1:50" x14ac:dyDescent="0.25">
      <c r="A768" s="82" t="str">
        <f>IF(Input!A768="","",Input!A768)</f>
        <v/>
      </c>
      <c r="B768" s="82" t="str">
        <f>IF(Input!B768="","",Input!B768)</f>
        <v/>
      </c>
      <c r="C768" s="82" t="str">
        <f>IF(Input!D768="","",Input!D768)</f>
        <v/>
      </c>
      <c r="D768" s="82" t="str">
        <f>IF(Input!E768="","",Input!E768)</f>
        <v/>
      </c>
      <c r="E768" s="82" t="str">
        <f>IF(Input!F768="","",Input!F768)</f>
        <v/>
      </c>
      <c r="F768" s="82" t="str">
        <f>IF(Input!G768="","",Input!G768)</f>
        <v/>
      </c>
      <c r="G768" s="83" t="str">
        <f>IF(Input!H768="","",Input!H768)</f>
        <v/>
      </c>
      <c r="H768" s="82" t="str">
        <f>IF(Input!I768="","",Input!I768)</f>
        <v/>
      </c>
      <c r="I768" s="82" t="str">
        <f>IF(Input!J768="","",Input!J768)</f>
        <v/>
      </c>
      <c r="J768" s="82" t="str">
        <f>IF(Input!K768="","",Input!K768)</f>
        <v/>
      </c>
      <c r="K768" s="82" t="str">
        <f>IF(Input!L768="","",Input!L768)</f>
        <v/>
      </c>
      <c r="L768" s="70" t="str">
        <f>IF(B768="","",IF(B768="Box",4,IF(AND(Project!$B$12&gt;0,ISNUMBER(Project!$B$12)),Project!$B$12,12)))</f>
        <v/>
      </c>
      <c r="M768" s="66" t="str">
        <f t="shared" si="77"/>
        <v/>
      </c>
      <c r="N768" s="66" t="str">
        <f t="shared" si="78"/>
        <v/>
      </c>
      <c r="O768" s="67" t="str" cm="1">
        <f t="array" ref="O768">IF(A768="","",ROUND(IF(B768="Circular",Circular(M768),IF(B768="Box",Box(M768,N768),Elliptical(M768,N768))),3))</f>
        <v/>
      </c>
      <c r="P768" s="66" t="str">
        <f t="shared" si="79"/>
        <v/>
      </c>
      <c r="Q768" s="66" t="str" cm="1">
        <f t="array" ref="Q768">IF(M768="","",ROUND(W(M768),2))</f>
        <v/>
      </c>
      <c r="R768" s="66" t="str" cm="1">
        <f t="array" ref="R768">IF(M768="","",ROUND(Wb(Q768,M768),2))</f>
        <v/>
      </c>
      <c r="S768" s="66" t="str" cm="1">
        <f t="array" ref="S768">IF(R768="","",ROUND(K(R768,N768,L768),2))</f>
        <v/>
      </c>
      <c r="T768" s="66" t="str" cm="1">
        <f t="array" ref="T768">IF(S768="","",ROUND(K_3(S768,P768,L768),2))</f>
        <v/>
      </c>
      <c r="U768" s="66" t="str" cm="1">
        <f t="array" ref="U768">IF(S768="","",ROUND(Wt(I768,S768,L768),2))</f>
        <v/>
      </c>
      <c r="V768" s="92" t="str" cm="1">
        <f t="array" ref="V768">IF(A768="","",MAX(ROUND(L_B2(K768,N768),2),0))</f>
        <v/>
      </c>
      <c r="W768" s="92" t="str" cm="1">
        <f t="array" ref="W768">IF(A768="","",MAX(ROUND(L_Tc(K768,I768,N768),2),0))</f>
        <v/>
      </c>
      <c r="X768" s="92" t="str" cm="1">
        <f t="array" ref="X768">IF(N768="","",ROUND(L_Vc(K768,P768,N768),2))</f>
        <v/>
      </c>
      <c r="Y768" s="92" t="str">
        <f t="shared" si="80"/>
        <v/>
      </c>
      <c r="Z768" s="92" t="str">
        <f t="shared" si="81"/>
        <v/>
      </c>
      <c r="AA768" s="92" t="str">
        <f t="shared" si="82"/>
        <v/>
      </c>
      <c r="AB768" s="76" t="str" cm="1">
        <f t="array" ref="AB768">IF(A768="","",AREA_F(IF(RIGHT(G768,4)="ment",P768,I768),R768))</f>
        <v/>
      </c>
      <c r="AC768" s="76" t="str" cm="1">
        <f t="array" ref="AC768">IF(A768="","",ROUND(AREA_BC(R768,S768,N768,O768),2))</f>
        <v/>
      </c>
      <c r="AD768" s="76" t="str">
        <f t="shared" si="83"/>
        <v/>
      </c>
      <c r="AE768" s="76" t="str" cm="1">
        <f t="array" ref="AE768">IF(A768="","",ROUND(AREA_CT(S768,U768,I768),2))</f>
        <v/>
      </c>
      <c r="AF768" s="76" t="str" cm="1">
        <f t="array" ref="AF768">IF(A768="","",ROUND(AREA_VT(T768,U768,I768,P768),2))</f>
        <v/>
      </c>
      <c r="AG768" s="96" t="str" cm="1">
        <f t="array" ref="AG768">IF(A768="","",IF(INDEX(Table_Methods!A:F,MATCH(G768,Table_Methods!B:B,0),1)&lt;&gt;"BKFL1","",MAX(0,ROUND(BKFL1_CEB(AC768,AE768,AH768,F768,F768,J768),1))))</f>
        <v/>
      </c>
      <c r="AH768" s="96" t="str" cm="1">
        <f t="array" ref="AH768">IF(A768="","",IF(INDEX(Table_Methods!A:F,MATCH(G768,Table_Methods!B:B,0),1)&lt;&gt;"BKFL1","",MAX(0,ROUND(BKFL1_STR_NRK(AC768,AE768,K768,V768,W768),1))))</f>
        <v/>
      </c>
      <c r="AI768" s="96" t="str" cm="1">
        <f t="array" ref="AI768">IF(A768="","",IF(INDEX(Table_Methods!A:F,MATCH(G768,Table_Methods!B:B,0),1)&lt;&gt;"BKFL1","",MAX(0,ROUND(BKFL1_STR_RCK(AB768,F768),1))))</f>
        <v/>
      </c>
      <c r="AJ768" s="96" t="str" cm="1">
        <f t="array" ref="AJ768">IF(A768="","",IF(INDEX(Table_Methods!A:F,MATCH(G768,Table_Methods!B:B,0),1)&lt;&gt;"BKFL2","",MAX(0,ROUND(BKFL2_CEB(AC768,AD768,AK768,F768,F768,J768),1))))</f>
        <v/>
      </c>
      <c r="AK768" s="96" t="str" cm="1">
        <f t="array" ref="AK768">IF(A768="","",IF(INDEX(Table_Methods!A:F,MATCH(G768,Table_Methods!B:B,0),1)&lt;&gt;"BKFL2","",MAX(0,ROUND(BKFL2_STR_NRK(AC768,AD768,K768,V768,X768),1))))</f>
        <v/>
      </c>
      <c r="AL768" s="96" t="str" cm="1">
        <f t="array" ref="AL768">IF(A768="","",IF(INDEX(Table_Methods!A:F,MATCH(G768,Table_Methods!B:B,0),1)&lt;&gt;"BKFL2","",MAX(0,ROUND(BKFL2_STR_RCK(AB768,F768),1))))</f>
        <v/>
      </c>
      <c r="AM768" s="96" t="str" cm="1">
        <f t="array" ref="AM768">IF(A768="","",IF(INDEX(Table_Methods!A:F,MATCH(G768,Table_Methods!B:B,0),1)&lt;&gt;"BKFL3","",MAX(0,ROUND(BKFL3_STR(AC768+AE768,K768),1))))</f>
        <v/>
      </c>
      <c r="AN768" s="96" t="str" cm="1">
        <f t="array" ref="AN768">IF(A768="","",IF(INDEX(Table_Methods!A:F,MATCH(G768,Table_Methods!B:B,0),1)&lt;&gt;"BKFL6","",MAX(0,ROUND(BKFL6_CEB(AC768,AE768,AO768,F768,F768,J768),1))))</f>
        <v/>
      </c>
      <c r="AO768" s="97" t="str" cm="1">
        <f t="array" ref="AO768">IF(A768="","",IF(INDEX(Table_Methods!A:F,MATCH(G768,Table_Methods!B:B,0),1)&lt;&gt;"BKFL6","",MAX(0,ROUND(BKFL6_STR_NRK(AC768,K768,V768),1))))</f>
        <v/>
      </c>
      <c r="AP768" s="96" t="str" cm="1">
        <f t="array" ref="AP768">IF(A768="","",IF(INDEX(Table_Methods!A:F,MATCH(G768,Table_Methods!B:B,0),1)&lt;&gt;"BKFL6","",MAX(0,ROUND(BKFL6_STR_RCK(AB768,F768),1))))</f>
        <v/>
      </c>
      <c r="AQ768" s="97" t="str" cm="1">
        <f t="array" ref="AQ768">IF(A768="","",IF(INDEX(Table_Methods!A:F,MATCH(G768,Table_Methods!B:B,0),1)&lt;&gt;"BKFL7","",MAX(0,ROUND(BKFL7_CEB(AC768,AD768,AR768,F768,F768,J768),1))))</f>
        <v/>
      </c>
      <c r="AR768" s="96" t="str" cm="1">
        <f t="array" ref="AR768">IF(A768="","",IF(INDEX(Table_Methods!A:F,MATCH(G768,Table_Methods!B:B,0),1)&lt;&gt;"BKFL7","",MAX(0,ROUND(BKFL7_STR_NRK(AC768,K768,V768),1))))</f>
        <v/>
      </c>
      <c r="AS768" s="96" t="str" cm="1">
        <f t="array" ref="AS768">IF(A768="","",IF(INDEX(Table_Methods!A:F,MATCH(G768,Table_Methods!B:B,0),1)&lt;&gt;"BKFL7","",MAX(0,ROUND(BKFL7_STR_RCK(AB768,F768),1))))</f>
        <v/>
      </c>
      <c r="AT768" s="97" t="str" cm="1">
        <f t="array" ref="AT768">IF(A768="","",IF(INDEX(Table_Methods!A:F,MATCH(G768,Table_Methods!B:B,0),1)&lt;&gt;"BKFL8","",MAX(0,ROUND(BKFL8_CEB(AF768,Z768,AA768),1))))</f>
        <v/>
      </c>
      <c r="AU768" s="96" t="str" cm="1">
        <f t="array" ref="AU768">IF(A768="","",IF(INDEX(Table_Methods!A:F,MATCH(G768,Table_Methods!B:B,0),1)&lt;&gt;"BKFL8","",MAX(0,ROUND(BKFL8_STR_NRK(AC768,AD768,X768,Y768,Z768),1))))</f>
        <v/>
      </c>
      <c r="AV768" s="96" t="str" cm="1">
        <f t="array" ref="AV768">IF(A768="","",IF(INDEX(Table_Methods!A:F,MATCH(G768,Table_Methods!B:B,0),1)&lt;&gt;"BKFL8","",MAX(0,ROUND(BKFL8_STR_RCK(AB768,X768),1))))</f>
        <v/>
      </c>
      <c r="AW768" s="96" t="str" cm="1">
        <f t="array" ref="AW768">IF(A768="","",IF(INDEX(Table_Methods!A:F,MATCH(G768,Table_Methods!B:B,0),1)&lt;&gt;"BKFL9","",MAX(0,ROUND(BKFL9_STR_NRK(AC768,AD768,X768,Y768,Z768),1))))</f>
        <v/>
      </c>
      <c r="AX768" s="96" t="str" cm="1">
        <f t="array" ref="AX768">IF(A768="","",IF(INDEX(Table_Methods!A:F,MATCH(G768,Table_Methods!B:B,0),1)&lt;&gt;"BKFL9","",MAX(0,ROUND(BKFL9_STR_RCK(AB768,X768),1))))</f>
        <v/>
      </c>
    </row>
    <row r="769" spans="1:50" x14ac:dyDescent="0.25">
      <c r="A769" s="82" t="str">
        <f>IF(Input!A769="","",Input!A769)</f>
        <v/>
      </c>
      <c r="B769" s="82" t="str">
        <f>IF(Input!B769="","",Input!B769)</f>
        <v/>
      </c>
      <c r="C769" s="82" t="str">
        <f>IF(Input!D769="","",Input!D769)</f>
        <v/>
      </c>
      <c r="D769" s="82" t="str">
        <f>IF(Input!E769="","",Input!E769)</f>
        <v/>
      </c>
      <c r="E769" s="82" t="str">
        <f>IF(Input!F769="","",Input!F769)</f>
        <v/>
      </c>
      <c r="F769" s="82" t="str">
        <f>IF(Input!G769="","",Input!G769)</f>
        <v/>
      </c>
      <c r="G769" s="83" t="str">
        <f>IF(Input!H769="","",Input!H769)</f>
        <v/>
      </c>
      <c r="H769" s="82" t="str">
        <f>IF(Input!I769="","",Input!I769)</f>
        <v/>
      </c>
      <c r="I769" s="82" t="str">
        <f>IF(Input!J769="","",Input!J769)</f>
        <v/>
      </c>
      <c r="J769" s="82" t="str">
        <f>IF(Input!K769="","",Input!K769)</f>
        <v/>
      </c>
      <c r="K769" s="82" t="str">
        <f>IF(Input!L769="","",Input!L769)</f>
        <v/>
      </c>
      <c r="L769" s="70" t="str">
        <f>IF(B769="","",IF(B769="Box",4,IF(AND(Project!$B$12&gt;0,ISNUMBER(Project!$B$12)),Project!$B$12,12)))</f>
        <v/>
      </c>
      <c r="M769" s="66" t="str">
        <f t="shared" si="77"/>
        <v/>
      </c>
      <c r="N769" s="66" t="str">
        <f t="shared" si="78"/>
        <v/>
      </c>
      <c r="O769" s="67" t="str" cm="1">
        <f t="array" ref="O769">IF(A769="","",ROUND(IF(B769="Circular",Circular(M769),IF(B769="Box",Box(M769,N769),Elliptical(M769,N769))),3))</f>
        <v/>
      </c>
      <c r="P769" s="66" t="str">
        <f t="shared" si="79"/>
        <v/>
      </c>
      <c r="Q769" s="66" t="str" cm="1">
        <f t="array" ref="Q769">IF(M769="","",ROUND(W(M769),2))</f>
        <v/>
      </c>
      <c r="R769" s="66" t="str" cm="1">
        <f t="array" ref="R769">IF(M769="","",ROUND(Wb(Q769,M769),2))</f>
        <v/>
      </c>
      <c r="S769" s="66" t="str" cm="1">
        <f t="array" ref="S769">IF(R769="","",ROUND(K(R769,N769,L769),2))</f>
        <v/>
      </c>
      <c r="T769" s="66" t="str" cm="1">
        <f t="array" ref="T769">IF(S769="","",ROUND(K_3(S769,P769,L769),2))</f>
        <v/>
      </c>
      <c r="U769" s="66" t="str" cm="1">
        <f t="array" ref="U769">IF(S769="","",ROUND(Wt(I769,S769,L769),2))</f>
        <v/>
      </c>
      <c r="V769" s="92" t="str" cm="1">
        <f t="array" ref="V769">IF(A769="","",MAX(ROUND(L_B2(K769,N769),2),0))</f>
        <v/>
      </c>
      <c r="W769" s="92" t="str" cm="1">
        <f t="array" ref="W769">IF(A769="","",MAX(ROUND(L_Tc(K769,I769,N769),2),0))</f>
        <v/>
      </c>
      <c r="X769" s="92" t="str" cm="1">
        <f t="array" ref="X769">IF(N769="","",ROUND(L_Vc(K769,P769,N769),2))</f>
        <v/>
      </c>
      <c r="Y769" s="92" t="str">
        <f t="shared" si="80"/>
        <v/>
      </c>
      <c r="Z769" s="92" t="str">
        <f t="shared" si="81"/>
        <v/>
      </c>
      <c r="AA769" s="92" t="str">
        <f t="shared" si="82"/>
        <v/>
      </c>
      <c r="AB769" s="76" t="str" cm="1">
        <f t="array" ref="AB769">IF(A769="","",AREA_F(IF(RIGHT(G769,4)="ment",P769,I769),R769))</f>
        <v/>
      </c>
      <c r="AC769" s="76" t="str" cm="1">
        <f t="array" ref="AC769">IF(A769="","",ROUND(AREA_BC(R769,S769,N769,O769),2))</f>
        <v/>
      </c>
      <c r="AD769" s="76" t="str">
        <f t="shared" si="83"/>
        <v/>
      </c>
      <c r="AE769" s="76" t="str" cm="1">
        <f t="array" ref="AE769">IF(A769="","",ROUND(AREA_CT(S769,U769,I769),2))</f>
        <v/>
      </c>
      <c r="AF769" s="76" t="str" cm="1">
        <f t="array" ref="AF769">IF(A769="","",ROUND(AREA_VT(T769,U769,I769,P769),2))</f>
        <v/>
      </c>
      <c r="AG769" s="96" t="str" cm="1">
        <f t="array" ref="AG769">IF(A769="","",IF(INDEX(Table_Methods!A:F,MATCH(G769,Table_Methods!B:B,0),1)&lt;&gt;"BKFL1","",MAX(0,ROUND(BKFL1_CEB(AC769,AE769,AH769,F769,F769,J769),1))))</f>
        <v/>
      </c>
      <c r="AH769" s="96" t="str" cm="1">
        <f t="array" ref="AH769">IF(A769="","",IF(INDEX(Table_Methods!A:F,MATCH(G769,Table_Methods!B:B,0),1)&lt;&gt;"BKFL1","",MAX(0,ROUND(BKFL1_STR_NRK(AC769,AE769,K769,V769,W769),1))))</f>
        <v/>
      </c>
      <c r="AI769" s="96" t="str" cm="1">
        <f t="array" ref="AI769">IF(A769="","",IF(INDEX(Table_Methods!A:F,MATCH(G769,Table_Methods!B:B,0),1)&lt;&gt;"BKFL1","",MAX(0,ROUND(BKFL1_STR_RCK(AB769,F769),1))))</f>
        <v/>
      </c>
      <c r="AJ769" s="96" t="str" cm="1">
        <f t="array" ref="AJ769">IF(A769="","",IF(INDEX(Table_Methods!A:F,MATCH(G769,Table_Methods!B:B,0),1)&lt;&gt;"BKFL2","",MAX(0,ROUND(BKFL2_CEB(AC769,AD769,AK769,F769,F769,J769),1))))</f>
        <v/>
      </c>
      <c r="AK769" s="96" t="str" cm="1">
        <f t="array" ref="AK769">IF(A769="","",IF(INDEX(Table_Methods!A:F,MATCH(G769,Table_Methods!B:B,0),1)&lt;&gt;"BKFL2","",MAX(0,ROUND(BKFL2_STR_NRK(AC769,AD769,K769,V769,X769),1))))</f>
        <v/>
      </c>
      <c r="AL769" s="96" t="str" cm="1">
        <f t="array" ref="AL769">IF(A769="","",IF(INDEX(Table_Methods!A:F,MATCH(G769,Table_Methods!B:B,0),1)&lt;&gt;"BKFL2","",MAX(0,ROUND(BKFL2_STR_RCK(AB769,F769),1))))</f>
        <v/>
      </c>
      <c r="AM769" s="96" t="str" cm="1">
        <f t="array" ref="AM769">IF(A769="","",IF(INDEX(Table_Methods!A:F,MATCH(G769,Table_Methods!B:B,0),1)&lt;&gt;"BKFL3","",MAX(0,ROUND(BKFL3_STR(AC769+AE769,K769),1))))</f>
        <v/>
      </c>
      <c r="AN769" s="96" t="str" cm="1">
        <f t="array" ref="AN769">IF(A769="","",IF(INDEX(Table_Methods!A:F,MATCH(G769,Table_Methods!B:B,0),1)&lt;&gt;"BKFL6","",MAX(0,ROUND(BKFL6_CEB(AC769,AE769,AO769,F769,F769,J769),1))))</f>
        <v/>
      </c>
      <c r="AO769" s="97" t="str" cm="1">
        <f t="array" ref="AO769">IF(A769="","",IF(INDEX(Table_Methods!A:F,MATCH(G769,Table_Methods!B:B,0),1)&lt;&gt;"BKFL6","",MAX(0,ROUND(BKFL6_STR_NRK(AC769,K769,V769),1))))</f>
        <v/>
      </c>
      <c r="AP769" s="96" t="str" cm="1">
        <f t="array" ref="AP769">IF(A769="","",IF(INDEX(Table_Methods!A:F,MATCH(G769,Table_Methods!B:B,0),1)&lt;&gt;"BKFL6","",MAX(0,ROUND(BKFL6_STR_RCK(AB769,F769),1))))</f>
        <v/>
      </c>
      <c r="AQ769" s="97" t="str" cm="1">
        <f t="array" ref="AQ769">IF(A769="","",IF(INDEX(Table_Methods!A:F,MATCH(G769,Table_Methods!B:B,0),1)&lt;&gt;"BKFL7","",MAX(0,ROUND(BKFL7_CEB(AC769,AD769,AR769,F769,F769,J769),1))))</f>
        <v/>
      </c>
      <c r="AR769" s="96" t="str" cm="1">
        <f t="array" ref="AR769">IF(A769="","",IF(INDEX(Table_Methods!A:F,MATCH(G769,Table_Methods!B:B,0),1)&lt;&gt;"BKFL7","",MAX(0,ROUND(BKFL7_STR_NRK(AC769,K769,V769),1))))</f>
        <v/>
      </c>
      <c r="AS769" s="96" t="str" cm="1">
        <f t="array" ref="AS769">IF(A769="","",IF(INDEX(Table_Methods!A:F,MATCH(G769,Table_Methods!B:B,0),1)&lt;&gt;"BKFL7","",MAX(0,ROUND(BKFL7_STR_RCK(AB769,F769),1))))</f>
        <v/>
      </c>
      <c r="AT769" s="97" t="str" cm="1">
        <f t="array" ref="AT769">IF(A769="","",IF(INDEX(Table_Methods!A:F,MATCH(G769,Table_Methods!B:B,0),1)&lt;&gt;"BKFL8","",MAX(0,ROUND(BKFL8_CEB(AF769,Z769,AA769),1))))</f>
        <v/>
      </c>
      <c r="AU769" s="96" t="str" cm="1">
        <f t="array" ref="AU769">IF(A769="","",IF(INDEX(Table_Methods!A:F,MATCH(G769,Table_Methods!B:B,0),1)&lt;&gt;"BKFL8","",MAX(0,ROUND(BKFL8_STR_NRK(AC769,AD769,X769,Y769,Z769),1))))</f>
        <v/>
      </c>
      <c r="AV769" s="96" t="str" cm="1">
        <f t="array" ref="AV769">IF(A769="","",IF(INDEX(Table_Methods!A:F,MATCH(G769,Table_Methods!B:B,0),1)&lt;&gt;"BKFL8","",MAX(0,ROUND(BKFL8_STR_RCK(AB769,X769),1))))</f>
        <v/>
      </c>
      <c r="AW769" s="96" t="str" cm="1">
        <f t="array" ref="AW769">IF(A769="","",IF(INDEX(Table_Methods!A:F,MATCH(G769,Table_Methods!B:B,0),1)&lt;&gt;"BKFL9","",MAX(0,ROUND(BKFL9_STR_NRK(AC769,AD769,X769,Y769,Z769),1))))</f>
        <v/>
      </c>
      <c r="AX769" s="96" t="str" cm="1">
        <f t="array" ref="AX769">IF(A769="","",IF(INDEX(Table_Methods!A:F,MATCH(G769,Table_Methods!B:B,0),1)&lt;&gt;"BKFL9","",MAX(0,ROUND(BKFL9_STR_RCK(AB769,X769),1))))</f>
        <v/>
      </c>
    </row>
    <row r="770" spans="1:50" x14ac:dyDescent="0.25">
      <c r="A770" s="82" t="str">
        <f>IF(Input!A770="","",Input!A770)</f>
        <v/>
      </c>
      <c r="B770" s="82" t="str">
        <f>IF(Input!B770="","",Input!B770)</f>
        <v/>
      </c>
      <c r="C770" s="82" t="str">
        <f>IF(Input!D770="","",Input!D770)</f>
        <v/>
      </c>
      <c r="D770" s="82" t="str">
        <f>IF(Input!E770="","",Input!E770)</f>
        <v/>
      </c>
      <c r="E770" s="82" t="str">
        <f>IF(Input!F770="","",Input!F770)</f>
        <v/>
      </c>
      <c r="F770" s="82" t="str">
        <f>IF(Input!G770="","",Input!G770)</f>
        <v/>
      </c>
      <c r="G770" s="83" t="str">
        <f>IF(Input!H770="","",Input!H770)</f>
        <v/>
      </c>
      <c r="H770" s="82" t="str">
        <f>IF(Input!I770="","",Input!I770)</f>
        <v/>
      </c>
      <c r="I770" s="82" t="str">
        <f>IF(Input!J770="","",Input!J770)</f>
        <v/>
      </c>
      <c r="J770" s="82" t="str">
        <f>IF(Input!K770="","",Input!K770)</f>
        <v/>
      </c>
      <c r="K770" s="82" t="str">
        <f>IF(Input!L770="","",Input!L770)</f>
        <v/>
      </c>
      <c r="L770" s="70" t="str">
        <f>IF(B770="","",IF(B770="Box",4,IF(AND(Project!$B$12&gt;0,ISNUMBER(Project!$B$12)),Project!$B$12,12)))</f>
        <v/>
      </c>
      <c r="M770" s="66" t="str">
        <f t="shared" si="77"/>
        <v/>
      </c>
      <c r="N770" s="66" t="str">
        <f t="shared" si="78"/>
        <v/>
      </c>
      <c r="O770" s="67" t="str" cm="1">
        <f t="array" ref="O770">IF(A770="","",ROUND(IF(B770="Circular",Circular(M770),IF(B770="Box",Box(M770,N770),Elliptical(M770,N770))),3))</f>
        <v/>
      </c>
      <c r="P770" s="66" t="str">
        <f t="shared" si="79"/>
        <v/>
      </c>
      <c r="Q770" s="66" t="str" cm="1">
        <f t="array" ref="Q770">IF(M770="","",ROUND(W(M770),2))</f>
        <v/>
      </c>
      <c r="R770" s="66" t="str" cm="1">
        <f t="array" ref="R770">IF(M770="","",ROUND(Wb(Q770,M770),2))</f>
        <v/>
      </c>
      <c r="S770" s="66" t="str" cm="1">
        <f t="array" ref="S770">IF(R770="","",ROUND(K(R770,N770,L770),2))</f>
        <v/>
      </c>
      <c r="T770" s="66" t="str" cm="1">
        <f t="array" ref="T770">IF(S770="","",ROUND(K_3(S770,P770,L770),2))</f>
        <v/>
      </c>
      <c r="U770" s="66" t="str" cm="1">
        <f t="array" ref="U770">IF(S770="","",ROUND(Wt(I770,S770,L770),2))</f>
        <v/>
      </c>
      <c r="V770" s="92" t="str" cm="1">
        <f t="array" ref="V770">IF(A770="","",MAX(ROUND(L_B2(K770,N770),2),0))</f>
        <v/>
      </c>
      <c r="W770" s="92" t="str" cm="1">
        <f t="array" ref="W770">IF(A770="","",MAX(ROUND(L_Tc(K770,I770,N770),2),0))</f>
        <v/>
      </c>
      <c r="X770" s="92" t="str" cm="1">
        <f t="array" ref="X770">IF(N770="","",ROUND(L_Vc(K770,P770,N770),2))</f>
        <v/>
      </c>
      <c r="Y770" s="92" t="str">
        <f t="shared" si="80"/>
        <v/>
      </c>
      <c r="Z770" s="92" t="str">
        <f t="shared" si="81"/>
        <v/>
      </c>
      <c r="AA770" s="92" t="str">
        <f t="shared" si="82"/>
        <v/>
      </c>
      <c r="AB770" s="76" t="str" cm="1">
        <f t="array" ref="AB770">IF(A770="","",AREA_F(IF(RIGHT(G770,4)="ment",P770,I770),R770))</f>
        <v/>
      </c>
      <c r="AC770" s="76" t="str" cm="1">
        <f t="array" ref="AC770">IF(A770="","",ROUND(AREA_BC(R770,S770,N770,O770),2))</f>
        <v/>
      </c>
      <c r="AD770" s="76" t="str">
        <f t="shared" si="83"/>
        <v/>
      </c>
      <c r="AE770" s="76" t="str" cm="1">
        <f t="array" ref="AE770">IF(A770="","",ROUND(AREA_CT(S770,U770,I770),2))</f>
        <v/>
      </c>
      <c r="AF770" s="76" t="str" cm="1">
        <f t="array" ref="AF770">IF(A770="","",ROUND(AREA_VT(T770,U770,I770,P770),2))</f>
        <v/>
      </c>
      <c r="AG770" s="96" t="str" cm="1">
        <f t="array" ref="AG770">IF(A770="","",IF(INDEX(Table_Methods!A:F,MATCH(G770,Table_Methods!B:B,0),1)&lt;&gt;"BKFL1","",MAX(0,ROUND(BKFL1_CEB(AC770,AE770,AH770,F770,F770,J770),1))))</f>
        <v/>
      </c>
      <c r="AH770" s="96" t="str" cm="1">
        <f t="array" ref="AH770">IF(A770="","",IF(INDEX(Table_Methods!A:F,MATCH(G770,Table_Methods!B:B,0),1)&lt;&gt;"BKFL1","",MAX(0,ROUND(BKFL1_STR_NRK(AC770,AE770,K770,V770,W770),1))))</f>
        <v/>
      </c>
      <c r="AI770" s="96" t="str" cm="1">
        <f t="array" ref="AI770">IF(A770="","",IF(INDEX(Table_Methods!A:F,MATCH(G770,Table_Methods!B:B,0),1)&lt;&gt;"BKFL1","",MAX(0,ROUND(BKFL1_STR_RCK(AB770,F770),1))))</f>
        <v/>
      </c>
      <c r="AJ770" s="96" t="str" cm="1">
        <f t="array" ref="AJ770">IF(A770="","",IF(INDEX(Table_Methods!A:F,MATCH(G770,Table_Methods!B:B,0),1)&lt;&gt;"BKFL2","",MAX(0,ROUND(BKFL2_CEB(AC770,AD770,AK770,F770,F770,J770),1))))</f>
        <v/>
      </c>
      <c r="AK770" s="96" t="str" cm="1">
        <f t="array" ref="AK770">IF(A770="","",IF(INDEX(Table_Methods!A:F,MATCH(G770,Table_Methods!B:B,0),1)&lt;&gt;"BKFL2","",MAX(0,ROUND(BKFL2_STR_NRK(AC770,AD770,K770,V770,X770),1))))</f>
        <v/>
      </c>
      <c r="AL770" s="96" t="str" cm="1">
        <f t="array" ref="AL770">IF(A770="","",IF(INDEX(Table_Methods!A:F,MATCH(G770,Table_Methods!B:B,0),1)&lt;&gt;"BKFL2","",MAX(0,ROUND(BKFL2_STR_RCK(AB770,F770),1))))</f>
        <v/>
      </c>
      <c r="AM770" s="96" t="str" cm="1">
        <f t="array" ref="AM770">IF(A770="","",IF(INDEX(Table_Methods!A:F,MATCH(G770,Table_Methods!B:B,0),1)&lt;&gt;"BKFL3","",MAX(0,ROUND(BKFL3_STR(AC770+AE770,K770),1))))</f>
        <v/>
      </c>
      <c r="AN770" s="96" t="str" cm="1">
        <f t="array" ref="AN770">IF(A770="","",IF(INDEX(Table_Methods!A:F,MATCH(G770,Table_Methods!B:B,0),1)&lt;&gt;"BKFL6","",MAX(0,ROUND(BKFL6_CEB(AC770,AE770,AO770,F770,F770,J770),1))))</f>
        <v/>
      </c>
      <c r="AO770" s="97" t="str" cm="1">
        <f t="array" ref="AO770">IF(A770="","",IF(INDEX(Table_Methods!A:F,MATCH(G770,Table_Methods!B:B,0),1)&lt;&gt;"BKFL6","",MAX(0,ROUND(BKFL6_STR_NRK(AC770,K770,V770),1))))</f>
        <v/>
      </c>
      <c r="AP770" s="96" t="str" cm="1">
        <f t="array" ref="AP770">IF(A770="","",IF(INDEX(Table_Methods!A:F,MATCH(G770,Table_Methods!B:B,0),1)&lt;&gt;"BKFL6","",MAX(0,ROUND(BKFL6_STR_RCK(AB770,F770),1))))</f>
        <v/>
      </c>
      <c r="AQ770" s="97" t="str" cm="1">
        <f t="array" ref="AQ770">IF(A770="","",IF(INDEX(Table_Methods!A:F,MATCH(G770,Table_Methods!B:B,0),1)&lt;&gt;"BKFL7","",MAX(0,ROUND(BKFL7_CEB(AC770,AD770,AR770,F770,F770,J770),1))))</f>
        <v/>
      </c>
      <c r="AR770" s="96" t="str" cm="1">
        <f t="array" ref="AR770">IF(A770="","",IF(INDEX(Table_Methods!A:F,MATCH(G770,Table_Methods!B:B,0),1)&lt;&gt;"BKFL7","",MAX(0,ROUND(BKFL7_STR_NRK(AC770,K770,V770),1))))</f>
        <v/>
      </c>
      <c r="AS770" s="96" t="str" cm="1">
        <f t="array" ref="AS770">IF(A770="","",IF(INDEX(Table_Methods!A:F,MATCH(G770,Table_Methods!B:B,0),1)&lt;&gt;"BKFL7","",MAX(0,ROUND(BKFL7_STR_RCK(AB770,F770),1))))</f>
        <v/>
      </c>
      <c r="AT770" s="97" t="str" cm="1">
        <f t="array" ref="AT770">IF(A770="","",IF(INDEX(Table_Methods!A:F,MATCH(G770,Table_Methods!B:B,0),1)&lt;&gt;"BKFL8","",MAX(0,ROUND(BKFL8_CEB(AF770,Z770,AA770),1))))</f>
        <v/>
      </c>
      <c r="AU770" s="96" t="str" cm="1">
        <f t="array" ref="AU770">IF(A770="","",IF(INDEX(Table_Methods!A:F,MATCH(G770,Table_Methods!B:B,0),1)&lt;&gt;"BKFL8","",MAX(0,ROUND(BKFL8_STR_NRK(AC770,AD770,X770,Y770,Z770),1))))</f>
        <v/>
      </c>
      <c r="AV770" s="96" t="str" cm="1">
        <f t="array" ref="AV770">IF(A770="","",IF(INDEX(Table_Methods!A:F,MATCH(G770,Table_Methods!B:B,0),1)&lt;&gt;"BKFL8","",MAX(0,ROUND(BKFL8_STR_RCK(AB770,X770),1))))</f>
        <v/>
      </c>
      <c r="AW770" s="96" t="str" cm="1">
        <f t="array" ref="AW770">IF(A770="","",IF(INDEX(Table_Methods!A:F,MATCH(G770,Table_Methods!B:B,0),1)&lt;&gt;"BKFL9","",MAX(0,ROUND(BKFL9_STR_NRK(AC770,AD770,X770,Y770,Z770),1))))</f>
        <v/>
      </c>
      <c r="AX770" s="96" t="str" cm="1">
        <f t="array" ref="AX770">IF(A770="","",IF(INDEX(Table_Methods!A:F,MATCH(G770,Table_Methods!B:B,0),1)&lt;&gt;"BKFL9","",MAX(0,ROUND(BKFL9_STR_RCK(AB770,X770),1))))</f>
        <v/>
      </c>
    </row>
    <row r="771" spans="1:50" x14ac:dyDescent="0.25">
      <c r="A771" s="82" t="str">
        <f>IF(Input!A771="","",Input!A771)</f>
        <v/>
      </c>
      <c r="B771" s="82" t="str">
        <f>IF(Input!B771="","",Input!B771)</f>
        <v/>
      </c>
      <c r="C771" s="82" t="str">
        <f>IF(Input!D771="","",Input!D771)</f>
        <v/>
      </c>
      <c r="D771" s="82" t="str">
        <f>IF(Input!E771="","",Input!E771)</f>
        <v/>
      </c>
      <c r="E771" s="82" t="str">
        <f>IF(Input!F771="","",Input!F771)</f>
        <v/>
      </c>
      <c r="F771" s="82" t="str">
        <f>IF(Input!G771="","",Input!G771)</f>
        <v/>
      </c>
      <c r="G771" s="83" t="str">
        <f>IF(Input!H771="","",Input!H771)</f>
        <v/>
      </c>
      <c r="H771" s="82" t="str">
        <f>IF(Input!I771="","",Input!I771)</f>
        <v/>
      </c>
      <c r="I771" s="82" t="str">
        <f>IF(Input!J771="","",Input!J771)</f>
        <v/>
      </c>
      <c r="J771" s="82" t="str">
        <f>IF(Input!K771="","",Input!K771)</f>
        <v/>
      </c>
      <c r="K771" s="82" t="str">
        <f>IF(Input!L771="","",Input!L771)</f>
        <v/>
      </c>
      <c r="L771" s="70" t="str">
        <f>IF(B771="","",IF(B771="Box",4,IF(AND(Project!$B$12&gt;0,ISNUMBER(Project!$B$12)),Project!$B$12,12)))</f>
        <v/>
      </c>
      <c r="M771" s="66" t="str">
        <f t="shared" ref="M771:M834" si="84">IF(C771="","",ROUND((C771+E771*2)/12,2))</f>
        <v/>
      </c>
      <c r="N771" s="66" t="str">
        <f t="shared" ref="N771:N834" si="85">IF(D771="","",ROUND((D771+E771*2)/12,2))</f>
        <v/>
      </c>
      <c r="O771" s="67" t="str" cm="1">
        <f t="array" ref="O771">IF(A771="","",ROUND(IF(B771="Circular",Circular(M771),IF(B771="Box",Box(M771,N771),Elliptical(M771,N771))),3))</f>
        <v/>
      </c>
      <c r="P771" s="66" t="str">
        <f t="shared" ref="P771:P834" si="86">IF(C771="","",IF(M771&lt;=1.5,1,1.5))</f>
        <v/>
      </c>
      <c r="Q771" s="66" t="str" cm="1">
        <f t="array" ref="Q771">IF(M771="","",ROUND(W(M771),2))</f>
        <v/>
      </c>
      <c r="R771" s="66" t="str" cm="1">
        <f t="array" ref="R771">IF(M771="","",ROUND(Wb(Q771,M771),2))</f>
        <v/>
      </c>
      <c r="S771" s="66" t="str" cm="1">
        <f t="array" ref="S771">IF(R771="","",ROUND(K(R771,N771,L771),2))</f>
        <v/>
      </c>
      <c r="T771" s="66" t="str" cm="1">
        <f t="array" ref="T771">IF(S771="","",ROUND(K_3(S771,P771,L771),2))</f>
        <v/>
      </c>
      <c r="U771" s="66" t="str" cm="1">
        <f t="array" ref="U771">IF(S771="","",ROUND(Wt(I771,S771,L771),2))</f>
        <v/>
      </c>
      <c r="V771" s="92" t="str" cm="1">
        <f t="array" ref="V771">IF(A771="","",MAX(ROUND(L_B2(K771,N771),2),0))</f>
        <v/>
      </c>
      <c r="W771" s="92" t="str" cm="1">
        <f t="array" ref="W771">IF(A771="","",MAX(ROUND(L_Tc(K771,I771,N771),2),0))</f>
        <v/>
      </c>
      <c r="X771" s="92" t="str" cm="1">
        <f t="array" ref="X771">IF(N771="","",ROUND(L_Vc(K771,P771,N771),2))</f>
        <v/>
      </c>
      <c r="Y771" s="92" t="str">
        <f t="shared" ref="Y771:Y834" si="87">IF(N771="","",ROUND(K771-4*P771,2))</f>
        <v/>
      </c>
      <c r="Z771" s="92" t="str">
        <f t="shared" ref="Z771:Z834" si="88">IF(P771="","",ROUND(K771,2))</f>
        <v/>
      </c>
      <c r="AA771" s="92" t="str">
        <f t="shared" ref="AA771:AA834" si="89">IF(I771="","",ROUND(Y771+4*I771,2))</f>
        <v/>
      </c>
      <c r="AB771" s="76" t="str" cm="1">
        <f t="array" ref="AB771">IF(A771="","",AREA_F(IF(RIGHT(G771,4)="ment",P771,I771),R771))</f>
        <v/>
      </c>
      <c r="AC771" s="76" t="str" cm="1">
        <f t="array" ref="AC771">IF(A771="","",ROUND(AREA_BC(R771,S771,N771,O771),2))</f>
        <v/>
      </c>
      <c r="AD771" s="76" t="str">
        <f t="shared" ref="AD771:AD834" si="90">IF(A771="","",ROUND((S771+T771)/2*P771,2))</f>
        <v/>
      </c>
      <c r="AE771" s="76" t="str" cm="1">
        <f t="array" ref="AE771">IF(A771="","",ROUND(AREA_CT(S771,U771,I771),2))</f>
        <v/>
      </c>
      <c r="AF771" s="76" t="str" cm="1">
        <f t="array" ref="AF771">IF(A771="","",ROUND(AREA_VT(T771,U771,I771,P771),2))</f>
        <v/>
      </c>
      <c r="AG771" s="96" t="str" cm="1">
        <f t="array" ref="AG771">IF(A771="","",IF(INDEX(Table_Methods!A:F,MATCH(G771,Table_Methods!B:B,0),1)&lt;&gt;"BKFL1","",MAX(0,ROUND(BKFL1_CEB(AC771,AE771,AH771,F771,F771,J771),1))))</f>
        <v/>
      </c>
      <c r="AH771" s="96" t="str" cm="1">
        <f t="array" ref="AH771">IF(A771="","",IF(INDEX(Table_Methods!A:F,MATCH(G771,Table_Methods!B:B,0),1)&lt;&gt;"BKFL1","",MAX(0,ROUND(BKFL1_STR_NRK(AC771,AE771,K771,V771,W771),1))))</f>
        <v/>
      </c>
      <c r="AI771" s="96" t="str" cm="1">
        <f t="array" ref="AI771">IF(A771="","",IF(INDEX(Table_Methods!A:F,MATCH(G771,Table_Methods!B:B,0),1)&lt;&gt;"BKFL1","",MAX(0,ROUND(BKFL1_STR_RCK(AB771,F771),1))))</f>
        <v/>
      </c>
      <c r="AJ771" s="96" t="str" cm="1">
        <f t="array" ref="AJ771">IF(A771="","",IF(INDEX(Table_Methods!A:F,MATCH(G771,Table_Methods!B:B,0),1)&lt;&gt;"BKFL2","",MAX(0,ROUND(BKFL2_CEB(AC771,AD771,AK771,F771,F771,J771),1))))</f>
        <v/>
      </c>
      <c r="AK771" s="96" t="str" cm="1">
        <f t="array" ref="AK771">IF(A771="","",IF(INDEX(Table_Methods!A:F,MATCH(G771,Table_Methods!B:B,0),1)&lt;&gt;"BKFL2","",MAX(0,ROUND(BKFL2_STR_NRK(AC771,AD771,K771,V771,X771),1))))</f>
        <v/>
      </c>
      <c r="AL771" s="96" t="str" cm="1">
        <f t="array" ref="AL771">IF(A771="","",IF(INDEX(Table_Methods!A:F,MATCH(G771,Table_Methods!B:B,0),1)&lt;&gt;"BKFL2","",MAX(0,ROUND(BKFL2_STR_RCK(AB771,F771),1))))</f>
        <v/>
      </c>
      <c r="AM771" s="96" t="str" cm="1">
        <f t="array" ref="AM771">IF(A771="","",IF(INDEX(Table_Methods!A:F,MATCH(G771,Table_Methods!B:B,0),1)&lt;&gt;"BKFL3","",MAX(0,ROUND(BKFL3_STR(AC771+AE771,K771),1))))</f>
        <v/>
      </c>
      <c r="AN771" s="96" t="str" cm="1">
        <f t="array" ref="AN771">IF(A771="","",IF(INDEX(Table_Methods!A:F,MATCH(G771,Table_Methods!B:B,0),1)&lt;&gt;"BKFL6","",MAX(0,ROUND(BKFL6_CEB(AC771,AE771,AO771,F771,F771,J771),1))))</f>
        <v/>
      </c>
      <c r="AO771" s="97" t="str" cm="1">
        <f t="array" ref="AO771">IF(A771="","",IF(INDEX(Table_Methods!A:F,MATCH(G771,Table_Methods!B:B,0),1)&lt;&gt;"BKFL6","",MAX(0,ROUND(BKFL6_STR_NRK(AC771,K771,V771),1))))</f>
        <v/>
      </c>
      <c r="AP771" s="96" t="str" cm="1">
        <f t="array" ref="AP771">IF(A771="","",IF(INDEX(Table_Methods!A:F,MATCH(G771,Table_Methods!B:B,0),1)&lt;&gt;"BKFL6","",MAX(0,ROUND(BKFL6_STR_RCK(AB771,F771),1))))</f>
        <v/>
      </c>
      <c r="AQ771" s="97" t="str" cm="1">
        <f t="array" ref="AQ771">IF(A771="","",IF(INDEX(Table_Methods!A:F,MATCH(G771,Table_Methods!B:B,0),1)&lt;&gt;"BKFL7","",MAX(0,ROUND(BKFL7_CEB(AC771,AD771,AR771,F771,F771,J771),1))))</f>
        <v/>
      </c>
      <c r="AR771" s="96" t="str" cm="1">
        <f t="array" ref="AR771">IF(A771="","",IF(INDEX(Table_Methods!A:F,MATCH(G771,Table_Methods!B:B,0),1)&lt;&gt;"BKFL7","",MAX(0,ROUND(BKFL7_STR_NRK(AC771,K771,V771),1))))</f>
        <v/>
      </c>
      <c r="AS771" s="96" t="str" cm="1">
        <f t="array" ref="AS771">IF(A771="","",IF(INDEX(Table_Methods!A:F,MATCH(G771,Table_Methods!B:B,0),1)&lt;&gt;"BKFL7","",MAX(0,ROUND(BKFL7_STR_RCK(AB771,F771),1))))</f>
        <v/>
      </c>
      <c r="AT771" s="97" t="str" cm="1">
        <f t="array" ref="AT771">IF(A771="","",IF(INDEX(Table_Methods!A:F,MATCH(G771,Table_Methods!B:B,0),1)&lt;&gt;"BKFL8","",MAX(0,ROUND(BKFL8_CEB(AF771,Z771,AA771),1))))</f>
        <v/>
      </c>
      <c r="AU771" s="96" t="str" cm="1">
        <f t="array" ref="AU771">IF(A771="","",IF(INDEX(Table_Methods!A:F,MATCH(G771,Table_Methods!B:B,0),1)&lt;&gt;"BKFL8","",MAX(0,ROUND(BKFL8_STR_NRK(AC771,AD771,X771,Y771,Z771),1))))</f>
        <v/>
      </c>
      <c r="AV771" s="96" t="str" cm="1">
        <f t="array" ref="AV771">IF(A771="","",IF(INDEX(Table_Methods!A:F,MATCH(G771,Table_Methods!B:B,0),1)&lt;&gt;"BKFL8","",MAX(0,ROUND(BKFL8_STR_RCK(AB771,X771),1))))</f>
        <v/>
      </c>
      <c r="AW771" s="96" t="str" cm="1">
        <f t="array" ref="AW771">IF(A771="","",IF(INDEX(Table_Methods!A:F,MATCH(G771,Table_Methods!B:B,0),1)&lt;&gt;"BKFL9","",MAX(0,ROUND(BKFL9_STR_NRK(AC771,AD771,X771,Y771,Z771),1))))</f>
        <v/>
      </c>
      <c r="AX771" s="96" t="str" cm="1">
        <f t="array" ref="AX771">IF(A771="","",IF(INDEX(Table_Methods!A:F,MATCH(G771,Table_Methods!B:B,0),1)&lt;&gt;"BKFL9","",MAX(0,ROUND(BKFL9_STR_RCK(AB771,X771),1))))</f>
        <v/>
      </c>
    </row>
    <row r="772" spans="1:50" x14ac:dyDescent="0.25">
      <c r="A772" s="82" t="str">
        <f>IF(Input!A772="","",Input!A772)</f>
        <v/>
      </c>
      <c r="B772" s="82" t="str">
        <f>IF(Input!B772="","",Input!B772)</f>
        <v/>
      </c>
      <c r="C772" s="82" t="str">
        <f>IF(Input!D772="","",Input!D772)</f>
        <v/>
      </c>
      <c r="D772" s="82" t="str">
        <f>IF(Input!E772="","",Input!E772)</f>
        <v/>
      </c>
      <c r="E772" s="82" t="str">
        <f>IF(Input!F772="","",Input!F772)</f>
        <v/>
      </c>
      <c r="F772" s="82" t="str">
        <f>IF(Input!G772="","",Input!G772)</f>
        <v/>
      </c>
      <c r="G772" s="83" t="str">
        <f>IF(Input!H772="","",Input!H772)</f>
        <v/>
      </c>
      <c r="H772" s="82" t="str">
        <f>IF(Input!I772="","",Input!I772)</f>
        <v/>
      </c>
      <c r="I772" s="82" t="str">
        <f>IF(Input!J772="","",Input!J772)</f>
        <v/>
      </c>
      <c r="J772" s="82" t="str">
        <f>IF(Input!K772="","",Input!K772)</f>
        <v/>
      </c>
      <c r="K772" s="82" t="str">
        <f>IF(Input!L772="","",Input!L772)</f>
        <v/>
      </c>
      <c r="L772" s="70" t="str">
        <f>IF(B772="","",IF(B772="Box",4,IF(AND(Project!$B$12&gt;0,ISNUMBER(Project!$B$12)),Project!$B$12,12)))</f>
        <v/>
      </c>
      <c r="M772" s="66" t="str">
        <f t="shared" si="84"/>
        <v/>
      </c>
      <c r="N772" s="66" t="str">
        <f t="shared" si="85"/>
        <v/>
      </c>
      <c r="O772" s="67" t="str" cm="1">
        <f t="array" ref="O772">IF(A772="","",ROUND(IF(B772="Circular",Circular(M772),IF(B772="Box",Box(M772,N772),Elliptical(M772,N772))),3))</f>
        <v/>
      </c>
      <c r="P772" s="66" t="str">
        <f t="shared" si="86"/>
        <v/>
      </c>
      <c r="Q772" s="66" t="str" cm="1">
        <f t="array" ref="Q772">IF(M772="","",ROUND(W(M772),2))</f>
        <v/>
      </c>
      <c r="R772" s="66" t="str" cm="1">
        <f t="array" ref="R772">IF(M772="","",ROUND(Wb(Q772,M772),2))</f>
        <v/>
      </c>
      <c r="S772" s="66" t="str" cm="1">
        <f t="array" ref="S772">IF(R772="","",ROUND(K(R772,N772,L772),2))</f>
        <v/>
      </c>
      <c r="T772" s="66" t="str" cm="1">
        <f t="array" ref="T772">IF(S772="","",ROUND(K_3(S772,P772,L772),2))</f>
        <v/>
      </c>
      <c r="U772" s="66" t="str" cm="1">
        <f t="array" ref="U772">IF(S772="","",ROUND(Wt(I772,S772,L772),2))</f>
        <v/>
      </c>
      <c r="V772" s="92" t="str" cm="1">
        <f t="array" ref="V772">IF(A772="","",MAX(ROUND(L_B2(K772,N772),2),0))</f>
        <v/>
      </c>
      <c r="W772" s="92" t="str" cm="1">
        <f t="array" ref="W772">IF(A772="","",MAX(ROUND(L_Tc(K772,I772,N772),2),0))</f>
        <v/>
      </c>
      <c r="X772" s="92" t="str" cm="1">
        <f t="array" ref="X772">IF(N772="","",ROUND(L_Vc(K772,P772,N772),2))</f>
        <v/>
      </c>
      <c r="Y772" s="92" t="str">
        <f t="shared" si="87"/>
        <v/>
      </c>
      <c r="Z772" s="92" t="str">
        <f t="shared" si="88"/>
        <v/>
      </c>
      <c r="AA772" s="92" t="str">
        <f t="shared" si="89"/>
        <v/>
      </c>
      <c r="AB772" s="76" t="str" cm="1">
        <f t="array" ref="AB772">IF(A772="","",AREA_F(IF(RIGHT(G772,4)="ment",P772,I772),R772))</f>
        <v/>
      </c>
      <c r="AC772" s="76" t="str" cm="1">
        <f t="array" ref="AC772">IF(A772="","",ROUND(AREA_BC(R772,S772,N772,O772),2))</f>
        <v/>
      </c>
      <c r="AD772" s="76" t="str">
        <f t="shared" si="90"/>
        <v/>
      </c>
      <c r="AE772" s="76" t="str" cm="1">
        <f t="array" ref="AE772">IF(A772="","",ROUND(AREA_CT(S772,U772,I772),2))</f>
        <v/>
      </c>
      <c r="AF772" s="76" t="str" cm="1">
        <f t="array" ref="AF772">IF(A772="","",ROUND(AREA_VT(T772,U772,I772,P772),2))</f>
        <v/>
      </c>
      <c r="AG772" s="96" t="str" cm="1">
        <f t="array" ref="AG772">IF(A772="","",IF(INDEX(Table_Methods!A:F,MATCH(G772,Table_Methods!B:B,0),1)&lt;&gt;"BKFL1","",MAX(0,ROUND(BKFL1_CEB(AC772,AE772,AH772,F772,F772,J772),1))))</f>
        <v/>
      </c>
      <c r="AH772" s="96" t="str" cm="1">
        <f t="array" ref="AH772">IF(A772="","",IF(INDEX(Table_Methods!A:F,MATCH(G772,Table_Methods!B:B,0),1)&lt;&gt;"BKFL1","",MAX(0,ROUND(BKFL1_STR_NRK(AC772,AE772,K772,V772,W772),1))))</f>
        <v/>
      </c>
      <c r="AI772" s="96" t="str" cm="1">
        <f t="array" ref="AI772">IF(A772="","",IF(INDEX(Table_Methods!A:F,MATCH(G772,Table_Methods!B:B,0),1)&lt;&gt;"BKFL1","",MAX(0,ROUND(BKFL1_STR_RCK(AB772,F772),1))))</f>
        <v/>
      </c>
      <c r="AJ772" s="96" t="str" cm="1">
        <f t="array" ref="AJ772">IF(A772="","",IF(INDEX(Table_Methods!A:F,MATCH(G772,Table_Methods!B:B,0),1)&lt;&gt;"BKFL2","",MAX(0,ROUND(BKFL2_CEB(AC772,AD772,AK772,F772,F772,J772),1))))</f>
        <v/>
      </c>
      <c r="AK772" s="96" t="str" cm="1">
        <f t="array" ref="AK772">IF(A772="","",IF(INDEX(Table_Methods!A:F,MATCH(G772,Table_Methods!B:B,0),1)&lt;&gt;"BKFL2","",MAX(0,ROUND(BKFL2_STR_NRK(AC772,AD772,K772,V772,X772),1))))</f>
        <v/>
      </c>
      <c r="AL772" s="96" t="str" cm="1">
        <f t="array" ref="AL772">IF(A772="","",IF(INDEX(Table_Methods!A:F,MATCH(G772,Table_Methods!B:B,0),1)&lt;&gt;"BKFL2","",MAX(0,ROUND(BKFL2_STR_RCK(AB772,F772),1))))</f>
        <v/>
      </c>
      <c r="AM772" s="96" t="str" cm="1">
        <f t="array" ref="AM772">IF(A772="","",IF(INDEX(Table_Methods!A:F,MATCH(G772,Table_Methods!B:B,0),1)&lt;&gt;"BKFL3","",MAX(0,ROUND(BKFL3_STR(AC772+AE772,K772),1))))</f>
        <v/>
      </c>
      <c r="AN772" s="96" t="str" cm="1">
        <f t="array" ref="AN772">IF(A772="","",IF(INDEX(Table_Methods!A:F,MATCH(G772,Table_Methods!B:B,0),1)&lt;&gt;"BKFL6","",MAX(0,ROUND(BKFL6_CEB(AC772,AE772,AO772,F772,F772,J772),1))))</f>
        <v/>
      </c>
      <c r="AO772" s="97" t="str" cm="1">
        <f t="array" ref="AO772">IF(A772="","",IF(INDEX(Table_Methods!A:F,MATCH(G772,Table_Methods!B:B,0),1)&lt;&gt;"BKFL6","",MAX(0,ROUND(BKFL6_STR_NRK(AC772,K772,V772),1))))</f>
        <v/>
      </c>
      <c r="AP772" s="96" t="str" cm="1">
        <f t="array" ref="AP772">IF(A772="","",IF(INDEX(Table_Methods!A:F,MATCH(G772,Table_Methods!B:B,0),1)&lt;&gt;"BKFL6","",MAX(0,ROUND(BKFL6_STR_RCK(AB772,F772),1))))</f>
        <v/>
      </c>
      <c r="AQ772" s="97" t="str" cm="1">
        <f t="array" ref="AQ772">IF(A772="","",IF(INDEX(Table_Methods!A:F,MATCH(G772,Table_Methods!B:B,0),1)&lt;&gt;"BKFL7","",MAX(0,ROUND(BKFL7_CEB(AC772,AD772,AR772,F772,F772,J772),1))))</f>
        <v/>
      </c>
      <c r="AR772" s="96" t="str" cm="1">
        <f t="array" ref="AR772">IF(A772="","",IF(INDEX(Table_Methods!A:F,MATCH(G772,Table_Methods!B:B,0),1)&lt;&gt;"BKFL7","",MAX(0,ROUND(BKFL7_STR_NRK(AC772,K772,V772),1))))</f>
        <v/>
      </c>
      <c r="AS772" s="96" t="str" cm="1">
        <f t="array" ref="AS772">IF(A772="","",IF(INDEX(Table_Methods!A:F,MATCH(G772,Table_Methods!B:B,0),1)&lt;&gt;"BKFL7","",MAX(0,ROUND(BKFL7_STR_RCK(AB772,F772),1))))</f>
        <v/>
      </c>
      <c r="AT772" s="97" t="str" cm="1">
        <f t="array" ref="AT772">IF(A772="","",IF(INDEX(Table_Methods!A:F,MATCH(G772,Table_Methods!B:B,0),1)&lt;&gt;"BKFL8","",MAX(0,ROUND(BKFL8_CEB(AF772,Z772,AA772),1))))</f>
        <v/>
      </c>
      <c r="AU772" s="96" t="str" cm="1">
        <f t="array" ref="AU772">IF(A772="","",IF(INDEX(Table_Methods!A:F,MATCH(G772,Table_Methods!B:B,0),1)&lt;&gt;"BKFL8","",MAX(0,ROUND(BKFL8_STR_NRK(AC772,AD772,X772,Y772,Z772),1))))</f>
        <v/>
      </c>
      <c r="AV772" s="96" t="str" cm="1">
        <f t="array" ref="AV772">IF(A772="","",IF(INDEX(Table_Methods!A:F,MATCH(G772,Table_Methods!B:B,0),1)&lt;&gt;"BKFL8","",MAX(0,ROUND(BKFL8_STR_RCK(AB772,X772),1))))</f>
        <v/>
      </c>
      <c r="AW772" s="96" t="str" cm="1">
        <f t="array" ref="AW772">IF(A772="","",IF(INDEX(Table_Methods!A:F,MATCH(G772,Table_Methods!B:B,0),1)&lt;&gt;"BKFL9","",MAX(0,ROUND(BKFL9_STR_NRK(AC772,AD772,X772,Y772,Z772),1))))</f>
        <v/>
      </c>
      <c r="AX772" s="96" t="str" cm="1">
        <f t="array" ref="AX772">IF(A772="","",IF(INDEX(Table_Methods!A:F,MATCH(G772,Table_Methods!B:B,0),1)&lt;&gt;"BKFL9","",MAX(0,ROUND(BKFL9_STR_RCK(AB772,X772),1))))</f>
        <v/>
      </c>
    </row>
    <row r="773" spans="1:50" x14ac:dyDescent="0.25">
      <c r="A773" s="82" t="str">
        <f>IF(Input!A773="","",Input!A773)</f>
        <v/>
      </c>
      <c r="B773" s="82" t="str">
        <f>IF(Input!B773="","",Input!B773)</f>
        <v/>
      </c>
      <c r="C773" s="82" t="str">
        <f>IF(Input!D773="","",Input!D773)</f>
        <v/>
      </c>
      <c r="D773" s="82" t="str">
        <f>IF(Input!E773="","",Input!E773)</f>
        <v/>
      </c>
      <c r="E773" s="82" t="str">
        <f>IF(Input!F773="","",Input!F773)</f>
        <v/>
      </c>
      <c r="F773" s="82" t="str">
        <f>IF(Input!G773="","",Input!G773)</f>
        <v/>
      </c>
      <c r="G773" s="83" t="str">
        <f>IF(Input!H773="","",Input!H773)</f>
        <v/>
      </c>
      <c r="H773" s="82" t="str">
        <f>IF(Input!I773="","",Input!I773)</f>
        <v/>
      </c>
      <c r="I773" s="82" t="str">
        <f>IF(Input!J773="","",Input!J773)</f>
        <v/>
      </c>
      <c r="J773" s="82" t="str">
        <f>IF(Input!K773="","",Input!K773)</f>
        <v/>
      </c>
      <c r="K773" s="82" t="str">
        <f>IF(Input!L773="","",Input!L773)</f>
        <v/>
      </c>
      <c r="L773" s="70" t="str">
        <f>IF(B773="","",IF(B773="Box",4,IF(AND(Project!$B$12&gt;0,ISNUMBER(Project!$B$12)),Project!$B$12,12)))</f>
        <v/>
      </c>
      <c r="M773" s="66" t="str">
        <f t="shared" si="84"/>
        <v/>
      </c>
      <c r="N773" s="66" t="str">
        <f t="shared" si="85"/>
        <v/>
      </c>
      <c r="O773" s="67" t="str" cm="1">
        <f t="array" ref="O773">IF(A773="","",ROUND(IF(B773="Circular",Circular(M773),IF(B773="Box",Box(M773,N773),Elliptical(M773,N773))),3))</f>
        <v/>
      </c>
      <c r="P773" s="66" t="str">
        <f t="shared" si="86"/>
        <v/>
      </c>
      <c r="Q773" s="66" t="str" cm="1">
        <f t="array" ref="Q773">IF(M773="","",ROUND(W(M773),2))</f>
        <v/>
      </c>
      <c r="R773" s="66" t="str" cm="1">
        <f t="array" ref="R773">IF(M773="","",ROUND(Wb(Q773,M773),2))</f>
        <v/>
      </c>
      <c r="S773" s="66" t="str" cm="1">
        <f t="array" ref="S773">IF(R773="","",ROUND(K(R773,N773,L773),2))</f>
        <v/>
      </c>
      <c r="T773" s="66" t="str" cm="1">
        <f t="array" ref="T773">IF(S773="","",ROUND(K_3(S773,P773,L773),2))</f>
        <v/>
      </c>
      <c r="U773" s="66" t="str" cm="1">
        <f t="array" ref="U773">IF(S773="","",ROUND(Wt(I773,S773,L773),2))</f>
        <v/>
      </c>
      <c r="V773" s="92" t="str" cm="1">
        <f t="array" ref="V773">IF(A773="","",MAX(ROUND(L_B2(K773,N773),2),0))</f>
        <v/>
      </c>
      <c r="W773" s="92" t="str" cm="1">
        <f t="array" ref="W773">IF(A773="","",MAX(ROUND(L_Tc(K773,I773,N773),2),0))</f>
        <v/>
      </c>
      <c r="X773" s="92" t="str" cm="1">
        <f t="array" ref="X773">IF(N773="","",ROUND(L_Vc(K773,P773,N773),2))</f>
        <v/>
      </c>
      <c r="Y773" s="92" t="str">
        <f t="shared" si="87"/>
        <v/>
      </c>
      <c r="Z773" s="92" t="str">
        <f t="shared" si="88"/>
        <v/>
      </c>
      <c r="AA773" s="92" t="str">
        <f t="shared" si="89"/>
        <v/>
      </c>
      <c r="AB773" s="76" t="str" cm="1">
        <f t="array" ref="AB773">IF(A773="","",AREA_F(IF(RIGHT(G773,4)="ment",P773,I773),R773))</f>
        <v/>
      </c>
      <c r="AC773" s="76" t="str" cm="1">
        <f t="array" ref="AC773">IF(A773="","",ROUND(AREA_BC(R773,S773,N773,O773),2))</f>
        <v/>
      </c>
      <c r="AD773" s="76" t="str">
        <f t="shared" si="90"/>
        <v/>
      </c>
      <c r="AE773" s="76" t="str" cm="1">
        <f t="array" ref="AE773">IF(A773="","",ROUND(AREA_CT(S773,U773,I773),2))</f>
        <v/>
      </c>
      <c r="AF773" s="76" t="str" cm="1">
        <f t="array" ref="AF773">IF(A773="","",ROUND(AREA_VT(T773,U773,I773,P773),2))</f>
        <v/>
      </c>
      <c r="AG773" s="96" t="str" cm="1">
        <f t="array" ref="AG773">IF(A773="","",IF(INDEX(Table_Methods!A:F,MATCH(G773,Table_Methods!B:B,0),1)&lt;&gt;"BKFL1","",MAX(0,ROUND(BKFL1_CEB(AC773,AE773,AH773,F773,F773,J773),1))))</f>
        <v/>
      </c>
      <c r="AH773" s="96" t="str" cm="1">
        <f t="array" ref="AH773">IF(A773="","",IF(INDEX(Table_Methods!A:F,MATCH(G773,Table_Methods!B:B,0),1)&lt;&gt;"BKFL1","",MAX(0,ROUND(BKFL1_STR_NRK(AC773,AE773,K773,V773,W773),1))))</f>
        <v/>
      </c>
      <c r="AI773" s="96" t="str" cm="1">
        <f t="array" ref="AI773">IF(A773="","",IF(INDEX(Table_Methods!A:F,MATCH(G773,Table_Methods!B:B,0),1)&lt;&gt;"BKFL1","",MAX(0,ROUND(BKFL1_STR_RCK(AB773,F773),1))))</f>
        <v/>
      </c>
      <c r="AJ773" s="96" t="str" cm="1">
        <f t="array" ref="AJ773">IF(A773="","",IF(INDEX(Table_Methods!A:F,MATCH(G773,Table_Methods!B:B,0),1)&lt;&gt;"BKFL2","",MAX(0,ROUND(BKFL2_CEB(AC773,AD773,AK773,F773,F773,J773),1))))</f>
        <v/>
      </c>
      <c r="AK773" s="96" t="str" cm="1">
        <f t="array" ref="AK773">IF(A773="","",IF(INDEX(Table_Methods!A:F,MATCH(G773,Table_Methods!B:B,0),1)&lt;&gt;"BKFL2","",MAX(0,ROUND(BKFL2_STR_NRK(AC773,AD773,K773,V773,X773),1))))</f>
        <v/>
      </c>
      <c r="AL773" s="96" t="str" cm="1">
        <f t="array" ref="AL773">IF(A773="","",IF(INDEX(Table_Methods!A:F,MATCH(G773,Table_Methods!B:B,0),1)&lt;&gt;"BKFL2","",MAX(0,ROUND(BKFL2_STR_RCK(AB773,F773),1))))</f>
        <v/>
      </c>
      <c r="AM773" s="96" t="str" cm="1">
        <f t="array" ref="AM773">IF(A773="","",IF(INDEX(Table_Methods!A:F,MATCH(G773,Table_Methods!B:B,0),1)&lt;&gt;"BKFL3","",MAX(0,ROUND(BKFL3_STR(AC773+AE773,K773),1))))</f>
        <v/>
      </c>
      <c r="AN773" s="96" t="str" cm="1">
        <f t="array" ref="AN773">IF(A773="","",IF(INDEX(Table_Methods!A:F,MATCH(G773,Table_Methods!B:B,0),1)&lt;&gt;"BKFL6","",MAX(0,ROUND(BKFL6_CEB(AC773,AE773,AO773,F773,F773,J773),1))))</f>
        <v/>
      </c>
      <c r="AO773" s="97" t="str" cm="1">
        <f t="array" ref="AO773">IF(A773="","",IF(INDEX(Table_Methods!A:F,MATCH(G773,Table_Methods!B:B,0),1)&lt;&gt;"BKFL6","",MAX(0,ROUND(BKFL6_STR_NRK(AC773,K773,V773),1))))</f>
        <v/>
      </c>
      <c r="AP773" s="96" t="str" cm="1">
        <f t="array" ref="AP773">IF(A773="","",IF(INDEX(Table_Methods!A:F,MATCH(G773,Table_Methods!B:B,0),1)&lt;&gt;"BKFL6","",MAX(0,ROUND(BKFL6_STR_RCK(AB773,F773),1))))</f>
        <v/>
      </c>
      <c r="AQ773" s="97" t="str" cm="1">
        <f t="array" ref="AQ773">IF(A773="","",IF(INDEX(Table_Methods!A:F,MATCH(G773,Table_Methods!B:B,0),1)&lt;&gt;"BKFL7","",MAX(0,ROUND(BKFL7_CEB(AC773,AD773,AR773,F773,F773,J773),1))))</f>
        <v/>
      </c>
      <c r="AR773" s="96" t="str" cm="1">
        <f t="array" ref="AR773">IF(A773="","",IF(INDEX(Table_Methods!A:F,MATCH(G773,Table_Methods!B:B,0),1)&lt;&gt;"BKFL7","",MAX(0,ROUND(BKFL7_STR_NRK(AC773,K773,V773),1))))</f>
        <v/>
      </c>
      <c r="AS773" s="96" t="str" cm="1">
        <f t="array" ref="AS773">IF(A773="","",IF(INDEX(Table_Methods!A:F,MATCH(G773,Table_Methods!B:B,0),1)&lt;&gt;"BKFL7","",MAX(0,ROUND(BKFL7_STR_RCK(AB773,F773),1))))</f>
        <v/>
      </c>
      <c r="AT773" s="97" t="str" cm="1">
        <f t="array" ref="AT773">IF(A773="","",IF(INDEX(Table_Methods!A:F,MATCH(G773,Table_Methods!B:B,0),1)&lt;&gt;"BKFL8","",MAX(0,ROUND(BKFL8_CEB(AF773,Z773,AA773),1))))</f>
        <v/>
      </c>
      <c r="AU773" s="96" t="str" cm="1">
        <f t="array" ref="AU773">IF(A773="","",IF(INDEX(Table_Methods!A:F,MATCH(G773,Table_Methods!B:B,0),1)&lt;&gt;"BKFL8","",MAX(0,ROUND(BKFL8_STR_NRK(AC773,AD773,X773,Y773,Z773),1))))</f>
        <v/>
      </c>
      <c r="AV773" s="96" t="str" cm="1">
        <f t="array" ref="AV773">IF(A773="","",IF(INDEX(Table_Methods!A:F,MATCH(G773,Table_Methods!B:B,0),1)&lt;&gt;"BKFL8","",MAX(0,ROUND(BKFL8_STR_RCK(AB773,X773),1))))</f>
        <v/>
      </c>
      <c r="AW773" s="96" t="str" cm="1">
        <f t="array" ref="AW773">IF(A773="","",IF(INDEX(Table_Methods!A:F,MATCH(G773,Table_Methods!B:B,0),1)&lt;&gt;"BKFL9","",MAX(0,ROUND(BKFL9_STR_NRK(AC773,AD773,X773,Y773,Z773),1))))</f>
        <v/>
      </c>
      <c r="AX773" s="96" t="str" cm="1">
        <f t="array" ref="AX773">IF(A773="","",IF(INDEX(Table_Methods!A:F,MATCH(G773,Table_Methods!B:B,0),1)&lt;&gt;"BKFL9","",MAX(0,ROUND(BKFL9_STR_RCK(AB773,X773),1))))</f>
        <v/>
      </c>
    </row>
    <row r="774" spans="1:50" x14ac:dyDescent="0.25">
      <c r="A774" s="82" t="str">
        <f>IF(Input!A774="","",Input!A774)</f>
        <v/>
      </c>
      <c r="B774" s="82" t="str">
        <f>IF(Input!B774="","",Input!B774)</f>
        <v/>
      </c>
      <c r="C774" s="82" t="str">
        <f>IF(Input!D774="","",Input!D774)</f>
        <v/>
      </c>
      <c r="D774" s="82" t="str">
        <f>IF(Input!E774="","",Input!E774)</f>
        <v/>
      </c>
      <c r="E774" s="82" t="str">
        <f>IF(Input!F774="","",Input!F774)</f>
        <v/>
      </c>
      <c r="F774" s="82" t="str">
        <f>IF(Input!G774="","",Input!G774)</f>
        <v/>
      </c>
      <c r="G774" s="83" t="str">
        <f>IF(Input!H774="","",Input!H774)</f>
        <v/>
      </c>
      <c r="H774" s="82" t="str">
        <f>IF(Input!I774="","",Input!I774)</f>
        <v/>
      </c>
      <c r="I774" s="82" t="str">
        <f>IF(Input!J774="","",Input!J774)</f>
        <v/>
      </c>
      <c r="J774" s="82" t="str">
        <f>IF(Input!K774="","",Input!K774)</f>
        <v/>
      </c>
      <c r="K774" s="82" t="str">
        <f>IF(Input!L774="","",Input!L774)</f>
        <v/>
      </c>
      <c r="L774" s="70" t="str">
        <f>IF(B774="","",IF(B774="Box",4,IF(AND(Project!$B$12&gt;0,ISNUMBER(Project!$B$12)),Project!$B$12,12)))</f>
        <v/>
      </c>
      <c r="M774" s="66" t="str">
        <f t="shared" si="84"/>
        <v/>
      </c>
      <c r="N774" s="66" t="str">
        <f t="shared" si="85"/>
        <v/>
      </c>
      <c r="O774" s="67" t="str" cm="1">
        <f t="array" ref="O774">IF(A774="","",ROUND(IF(B774="Circular",Circular(M774),IF(B774="Box",Box(M774,N774),Elliptical(M774,N774))),3))</f>
        <v/>
      </c>
      <c r="P774" s="66" t="str">
        <f t="shared" si="86"/>
        <v/>
      </c>
      <c r="Q774" s="66" t="str" cm="1">
        <f t="array" ref="Q774">IF(M774="","",ROUND(W(M774),2))</f>
        <v/>
      </c>
      <c r="R774" s="66" t="str" cm="1">
        <f t="array" ref="R774">IF(M774="","",ROUND(Wb(Q774,M774),2))</f>
        <v/>
      </c>
      <c r="S774" s="66" t="str" cm="1">
        <f t="array" ref="S774">IF(R774="","",ROUND(K(R774,N774,L774),2))</f>
        <v/>
      </c>
      <c r="T774" s="66" t="str" cm="1">
        <f t="array" ref="T774">IF(S774="","",ROUND(K_3(S774,P774,L774),2))</f>
        <v/>
      </c>
      <c r="U774" s="66" t="str" cm="1">
        <f t="array" ref="U774">IF(S774="","",ROUND(Wt(I774,S774,L774),2))</f>
        <v/>
      </c>
      <c r="V774" s="92" t="str" cm="1">
        <f t="array" ref="V774">IF(A774="","",MAX(ROUND(L_B2(K774,N774),2),0))</f>
        <v/>
      </c>
      <c r="W774" s="92" t="str" cm="1">
        <f t="array" ref="W774">IF(A774="","",MAX(ROUND(L_Tc(K774,I774,N774),2),0))</f>
        <v/>
      </c>
      <c r="X774" s="92" t="str" cm="1">
        <f t="array" ref="X774">IF(N774="","",ROUND(L_Vc(K774,P774,N774),2))</f>
        <v/>
      </c>
      <c r="Y774" s="92" t="str">
        <f t="shared" si="87"/>
        <v/>
      </c>
      <c r="Z774" s="92" t="str">
        <f t="shared" si="88"/>
        <v/>
      </c>
      <c r="AA774" s="92" t="str">
        <f t="shared" si="89"/>
        <v/>
      </c>
      <c r="AB774" s="76" t="str" cm="1">
        <f t="array" ref="AB774">IF(A774="","",AREA_F(IF(RIGHT(G774,4)="ment",P774,I774),R774))</f>
        <v/>
      </c>
      <c r="AC774" s="76" t="str" cm="1">
        <f t="array" ref="AC774">IF(A774="","",ROUND(AREA_BC(R774,S774,N774,O774),2))</f>
        <v/>
      </c>
      <c r="AD774" s="76" t="str">
        <f t="shared" si="90"/>
        <v/>
      </c>
      <c r="AE774" s="76" t="str" cm="1">
        <f t="array" ref="AE774">IF(A774="","",ROUND(AREA_CT(S774,U774,I774),2))</f>
        <v/>
      </c>
      <c r="AF774" s="76" t="str" cm="1">
        <f t="array" ref="AF774">IF(A774="","",ROUND(AREA_VT(T774,U774,I774,P774),2))</f>
        <v/>
      </c>
      <c r="AG774" s="96" t="str" cm="1">
        <f t="array" ref="AG774">IF(A774="","",IF(INDEX(Table_Methods!A:F,MATCH(G774,Table_Methods!B:B,0),1)&lt;&gt;"BKFL1","",MAX(0,ROUND(BKFL1_CEB(AC774,AE774,AH774,F774,F774,J774),1))))</f>
        <v/>
      </c>
      <c r="AH774" s="96" t="str" cm="1">
        <f t="array" ref="AH774">IF(A774="","",IF(INDEX(Table_Methods!A:F,MATCH(G774,Table_Methods!B:B,0),1)&lt;&gt;"BKFL1","",MAX(0,ROUND(BKFL1_STR_NRK(AC774,AE774,K774,V774,W774),1))))</f>
        <v/>
      </c>
      <c r="AI774" s="96" t="str" cm="1">
        <f t="array" ref="AI774">IF(A774="","",IF(INDEX(Table_Methods!A:F,MATCH(G774,Table_Methods!B:B,0),1)&lt;&gt;"BKFL1","",MAX(0,ROUND(BKFL1_STR_RCK(AB774,F774),1))))</f>
        <v/>
      </c>
      <c r="AJ774" s="96" t="str" cm="1">
        <f t="array" ref="AJ774">IF(A774="","",IF(INDEX(Table_Methods!A:F,MATCH(G774,Table_Methods!B:B,0),1)&lt;&gt;"BKFL2","",MAX(0,ROUND(BKFL2_CEB(AC774,AD774,AK774,F774,F774,J774),1))))</f>
        <v/>
      </c>
      <c r="AK774" s="96" t="str" cm="1">
        <f t="array" ref="AK774">IF(A774="","",IF(INDEX(Table_Methods!A:F,MATCH(G774,Table_Methods!B:B,0),1)&lt;&gt;"BKFL2","",MAX(0,ROUND(BKFL2_STR_NRK(AC774,AD774,K774,V774,X774),1))))</f>
        <v/>
      </c>
      <c r="AL774" s="96" t="str" cm="1">
        <f t="array" ref="AL774">IF(A774="","",IF(INDEX(Table_Methods!A:F,MATCH(G774,Table_Methods!B:B,0),1)&lt;&gt;"BKFL2","",MAX(0,ROUND(BKFL2_STR_RCK(AB774,F774),1))))</f>
        <v/>
      </c>
      <c r="AM774" s="96" t="str" cm="1">
        <f t="array" ref="AM774">IF(A774="","",IF(INDEX(Table_Methods!A:F,MATCH(G774,Table_Methods!B:B,0),1)&lt;&gt;"BKFL3","",MAX(0,ROUND(BKFL3_STR(AC774+AE774,K774),1))))</f>
        <v/>
      </c>
      <c r="AN774" s="96" t="str" cm="1">
        <f t="array" ref="AN774">IF(A774="","",IF(INDEX(Table_Methods!A:F,MATCH(G774,Table_Methods!B:B,0),1)&lt;&gt;"BKFL6","",MAX(0,ROUND(BKFL6_CEB(AC774,AE774,AO774,F774,F774,J774),1))))</f>
        <v/>
      </c>
      <c r="AO774" s="97" t="str" cm="1">
        <f t="array" ref="AO774">IF(A774="","",IF(INDEX(Table_Methods!A:F,MATCH(G774,Table_Methods!B:B,0),1)&lt;&gt;"BKFL6","",MAX(0,ROUND(BKFL6_STR_NRK(AC774,K774,V774),1))))</f>
        <v/>
      </c>
      <c r="AP774" s="96" t="str" cm="1">
        <f t="array" ref="AP774">IF(A774="","",IF(INDEX(Table_Methods!A:F,MATCH(G774,Table_Methods!B:B,0),1)&lt;&gt;"BKFL6","",MAX(0,ROUND(BKFL6_STR_RCK(AB774,F774),1))))</f>
        <v/>
      </c>
      <c r="AQ774" s="97" t="str" cm="1">
        <f t="array" ref="AQ774">IF(A774="","",IF(INDEX(Table_Methods!A:F,MATCH(G774,Table_Methods!B:B,0),1)&lt;&gt;"BKFL7","",MAX(0,ROUND(BKFL7_CEB(AC774,AD774,AR774,F774,F774,J774),1))))</f>
        <v/>
      </c>
      <c r="AR774" s="96" t="str" cm="1">
        <f t="array" ref="AR774">IF(A774="","",IF(INDEX(Table_Methods!A:F,MATCH(G774,Table_Methods!B:B,0),1)&lt;&gt;"BKFL7","",MAX(0,ROUND(BKFL7_STR_NRK(AC774,K774,V774),1))))</f>
        <v/>
      </c>
      <c r="AS774" s="96" t="str" cm="1">
        <f t="array" ref="AS774">IF(A774="","",IF(INDEX(Table_Methods!A:F,MATCH(G774,Table_Methods!B:B,0),1)&lt;&gt;"BKFL7","",MAX(0,ROUND(BKFL7_STR_RCK(AB774,F774),1))))</f>
        <v/>
      </c>
      <c r="AT774" s="97" t="str" cm="1">
        <f t="array" ref="AT774">IF(A774="","",IF(INDEX(Table_Methods!A:F,MATCH(G774,Table_Methods!B:B,0),1)&lt;&gt;"BKFL8","",MAX(0,ROUND(BKFL8_CEB(AF774,Z774,AA774),1))))</f>
        <v/>
      </c>
      <c r="AU774" s="96" t="str" cm="1">
        <f t="array" ref="AU774">IF(A774="","",IF(INDEX(Table_Methods!A:F,MATCH(G774,Table_Methods!B:B,0),1)&lt;&gt;"BKFL8","",MAX(0,ROUND(BKFL8_STR_NRK(AC774,AD774,X774,Y774,Z774),1))))</f>
        <v/>
      </c>
      <c r="AV774" s="96" t="str" cm="1">
        <f t="array" ref="AV774">IF(A774="","",IF(INDEX(Table_Methods!A:F,MATCH(G774,Table_Methods!B:B,0),1)&lt;&gt;"BKFL8","",MAX(0,ROUND(BKFL8_STR_RCK(AB774,X774),1))))</f>
        <v/>
      </c>
      <c r="AW774" s="96" t="str" cm="1">
        <f t="array" ref="AW774">IF(A774="","",IF(INDEX(Table_Methods!A:F,MATCH(G774,Table_Methods!B:B,0),1)&lt;&gt;"BKFL9","",MAX(0,ROUND(BKFL9_STR_NRK(AC774,AD774,X774,Y774,Z774),1))))</f>
        <v/>
      </c>
      <c r="AX774" s="96" t="str" cm="1">
        <f t="array" ref="AX774">IF(A774="","",IF(INDEX(Table_Methods!A:F,MATCH(G774,Table_Methods!B:B,0),1)&lt;&gt;"BKFL9","",MAX(0,ROUND(BKFL9_STR_RCK(AB774,X774),1))))</f>
        <v/>
      </c>
    </row>
    <row r="775" spans="1:50" x14ac:dyDescent="0.25">
      <c r="A775" s="82" t="str">
        <f>IF(Input!A775="","",Input!A775)</f>
        <v/>
      </c>
      <c r="B775" s="82" t="str">
        <f>IF(Input!B775="","",Input!B775)</f>
        <v/>
      </c>
      <c r="C775" s="82" t="str">
        <f>IF(Input!D775="","",Input!D775)</f>
        <v/>
      </c>
      <c r="D775" s="82" t="str">
        <f>IF(Input!E775="","",Input!E775)</f>
        <v/>
      </c>
      <c r="E775" s="82" t="str">
        <f>IF(Input!F775="","",Input!F775)</f>
        <v/>
      </c>
      <c r="F775" s="82" t="str">
        <f>IF(Input!G775="","",Input!G775)</f>
        <v/>
      </c>
      <c r="G775" s="83" t="str">
        <f>IF(Input!H775="","",Input!H775)</f>
        <v/>
      </c>
      <c r="H775" s="82" t="str">
        <f>IF(Input!I775="","",Input!I775)</f>
        <v/>
      </c>
      <c r="I775" s="82" t="str">
        <f>IF(Input!J775="","",Input!J775)</f>
        <v/>
      </c>
      <c r="J775" s="82" t="str">
        <f>IF(Input!K775="","",Input!K775)</f>
        <v/>
      </c>
      <c r="K775" s="82" t="str">
        <f>IF(Input!L775="","",Input!L775)</f>
        <v/>
      </c>
      <c r="L775" s="70" t="str">
        <f>IF(B775="","",IF(B775="Box",4,IF(AND(Project!$B$12&gt;0,ISNUMBER(Project!$B$12)),Project!$B$12,12)))</f>
        <v/>
      </c>
      <c r="M775" s="66" t="str">
        <f t="shared" si="84"/>
        <v/>
      </c>
      <c r="N775" s="66" t="str">
        <f t="shared" si="85"/>
        <v/>
      </c>
      <c r="O775" s="67" t="str" cm="1">
        <f t="array" ref="O775">IF(A775="","",ROUND(IF(B775="Circular",Circular(M775),IF(B775="Box",Box(M775,N775),Elliptical(M775,N775))),3))</f>
        <v/>
      </c>
      <c r="P775" s="66" t="str">
        <f t="shared" si="86"/>
        <v/>
      </c>
      <c r="Q775" s="66" t="str" cm="1">
        <f t="array" ref="Q775">IF(M775="","",ROUND(W(M775),2))</f>
        <v/>
      </c>
      <c r="R775" s="66" t="str" cm="1">
        <f t="array" ref="R775">IF(M775="","",ROUND(Wb(Q775,M775),2))</f>
        <v/>
      </c>
      <c r="S775" s="66" t="str" cm="1">
        <f t="array" ref="S775">IF(R775="","",ROUND(K(R775,N775,L775),2))</f>
        <v/>
      </c>
      <c r="T775" s="66" t="str" cm="1">
        <f t="array" ref="T775">IF(S775="","",ROUND(K_3(S775,P775,L775),2))</f>
        <v/>
      </c>
      <c r="U775" s="66" t="str" cm="1">
        <f t="array" ref="U775">IF(S775="","",ROUND(Wt(I775,S775,L775),2))</f>
        <v/>
      </c>
      <c r="V775" s="92" t="str" cm="1">
        <f t="array" ref="V775">IF(A775="","",MAX(ROUND(L_B2(K775,N775),2),0))</f>
        <v/>
      </c>
      <c r="W775" s="92" t="str" cm="1">
        <f t="array" ref="W775">IF(A775="","",MAX(ROUND(L_Tc(K775,I775,N775),2),0))</f>
        <v/>
      </c>
      <c r="X775" s="92" t="str" cm="1">
        <f t="array" ref="X775">IF(N775="","",ROUND(L_Vc(K775,P775,N775),2))</f>
        <v/>
      </c>
      <c r="Y775" s="92" t="str">
        <f t="shared" si="87"/>
        <v/>
      </c>
      <c r="Z775" s="92" t="str">
        <f t="shared" si="88"/>
        <v/>
      </c>
      <c r="AA775" s="92" t="str">
        <f t="shared" si="89"/>
        <v/>
      </c>
      <c r="AB775" s="76" t="str" cm="1">
        <f t="array" ref="AB775">IF(A775="","",AREA_F(IF(RIGHT(G775,4)="ment",P775,I775),R775))</f>
        <v/>
      </c>
      <c r="AC775" s="76" t="str" cm="1">
        <f t="array" ref="AC775">IF(A775="","",ROUND(AREA_BC(R775,S775,N775,O775),2))</f>
        <v/>
      </c>
      <c r="AD775" s="76" t="str">
        <f t="shared" si="90"/>
        <v/>
      </c>
      <c r="AE775" s="76" t="str" cm="1">
        <f t="array" ref="AE775">IF(A775="","",ROUND(AREA_CT(S775,U775,I775),2))</f>
        <v/>
      </c>
      <c r="AF775" s="76" t="str" cm="1">
        <f t="array" ref="AF775">IF(A775="","",ROUND(AREA_VT(T775,U775,I775,P775),2))</f>
        <v/>
      </c>
      <c r="AG775" s="96" t="str" cm="1">
        <f t="array" ref="AG775">IF(A775="","",IF(INDEX(Table_Methods!A:F,MATCH(G775,Table_Methods!B:B,0),1)&lt;&gt;"BKFL1","",MAX(0,ROUND(BKFL1_CEB(AC775,AE775,AH775,F775,F775,J775),1))))</f>
        <v/>
      </c>
      <c r="AH775" s="96" t="str" cm="1">
        <f t="array" ref="AH775">IF(A775="","",IF(INDEX(Table_Methods!A:F,MATCH(G775,Table_Methods!B:B,0),1)&lt;&gt;"BKFL1","",MAX(0,ROUND(BKFL1_STR_NRK(AC775,AE775,K775,V775,W775),1))))</f>
        <v/>
      </c>
      <c r="AI775" s="96" t="str" cm="1">
        <f t="array" ref="AI775">IF(A775="","",IF(INDEX(Table_Methods!A:F,MATCH(G775,Table_Methods!B:B,0),1)&lt;&gt;"BKFL1","",MAX(0,ROUND(BKFL1_STR_RCK(AB775,F775),1))))</f>
        <v/>
      </c>
      <c r="AJ775" s="96" t="str" cm="1">
        <f t="array" ref="AJ775">IF(A775="","",IF(INDEX(Table_Methods!A:F,MATCH(G775,Table_Methods!B:B,0),1)&lt;&gt;"BKFL2","",MAX(0,ROUND(BKFL2_CEB(AC775,AD775,AK775,F775,F775,J775),1))))</f>
        <v/>
      </c>
      <c r="AK775" s="96" t="str" cm="1">
        <f t="array" ref="AK775">IF(A775="","",IF(INDEX(Table_Methods!A:F,MATCH(G775,Table_Methods!B:B,0),1)&lt;&gt;"BKFL2","",MAX(0,ROUND(BKFL2_STR_NRK(AC775,AD775,K775,V775,X775),1))))</f>
        <v/>
      </c>
      <c r="AL775" s="96" t="str" cm="1">
        <f t="array" ref="AL775">IF(A775="","",IF(INDEX(Table_Methods!A:F,MATCH(G775,Table_Methods!B:B,0),1)&lt;&gt;"BKFL2","",MAX(0,ROUND(BKFL2_STR_RCK(AB775,F775),1))))</f>
        <v/>
      </c>
      <c r="AM775" s="96" t="str" cm="1">
        <f t="array" ref="AM775">IF(A775="","",IF(INDEX(Table_Methods!A:F,MATCH(G775,Table_Methods!B:B,0),1)&lt;&gt;"BKFL3","",MAX(0,ROUND(BKFL3_STR(AC775+AE775,K775),1))))</f>
        <v/>
      </c>
      <c r="AN775" s="96" t="str" cm="1">
        <f t="array" ref="AN775">IF(A775="","",IF(INDEX(Table_Methods!A:F,MATCH(G775,Table_Methods!B:B,0),1)&lt;&gt;"BKFL6","",MAX(0,ROUND(BKFL6_CEB(AC775,AE775,AO775,F775,F775,J775),1))))</f>
        <v/>
      </c>
      <c r="AO775" s="97" t="str" cm="1">
        <f t="array" ref="AO775">IF(A775="","",IF(INDEX(Table_Methods!A:F,MATCH(G775,Table_Methods!B:B,0),1)&lt;&gt;"BKFL6","",MAX(0,ROUND(BKFL6_STR_NRK(AC775,K775,V775),1))))</f>
        <v/>
      </c>
      <c r="AP775" s="96" t="str" cm="1">
        <f t="array" ref="AP775">IF(A775="","",IF(INDEX(Table_Methods!A:F,MATCH(G775,Table_Methods!B:B,0),1)&lt;&gt;"BKFL6","",MAX(0,ROUND(BKFL6_STR_RCK(AB775,F775),1))))</f>
        <v/>
      </c>
      <c r="AQ775" s="97" t="str" cm="1">
        <f t="array" ref="AQ775">IF(A775="","",IF(INDEX(Table_Methods!A:F,MATCH(G775,Table_Methods!B:B,0),1)&lt;&gt;"BKFL7","",MAX(0,ROUND(BKFL7_CEB(AC775,AD775,AR775,F775,F775,J775),1))))</f>
        <v/>
      </c>
      <c r="AR775" s="96" t="str" cm="1">
        <f t="array" ref="AR775">IF(A775="","",IF(INDEX(Table_Methods!A:F,MATCH(G775,Table_Methods!B:B,0),1)&lt;&gt;"BKFL7","",MAX(0,ROUND(BKFL7_STR_NRK(AC775,K775,V775),1))))</f>
        <v/>
      </c>
      <c r="AS775" s="96" t="str" cm="1">
        <f t="array" ref="AS775">IF(A775="","",IF(INDEX(Table_Methods!A:F,MATCH(G775,Table_Methods!B:B,0),1)&lt;&gt;"BKFL7","",MAX(0,ROUND(BKFL7_STR_RCK(AB775,F775),1))))</f>
        <v/>
      </c>
      <c r="AT775" s="97" t="str" cm="1">
        <f t="array" ref="AT775">IF(A775="","",IF(INDEX(Table_Methods!A:F,MATCH(G775,Table_Methods!B:B,0),1)&lt;&gt;"BKFL8","",MAX(0,ROUND(BKFL8_CEB(AF775,Z775,AA775),1))))</f>
        <v/>
      </c>
      <c r="AU775" s="96" t="str" cm="1">
        <f t="array" ref="AU775">IF(A775="","",IF(INDEX(Table_Methods!A:F,MATCH(G775,Table_Methods!B:B,0),1)&lt;&gt;"BKFL8","",MAX(0,ROUND(BKFL8_STR_NRK(AC775,AD775,X775,Y775,Z775),1))))</f>
        <v/>
      </c>
      <c r="AV775" s="96" t="str" cm="1">
        <f t="array" ref="AV775">IF(A775="","",IF(INDEX(Table_Methods!A:F,MATCH(G775,Table_Methods!B:B,0),1)&lt;&gt;"BKFL8","",MAX(0,ROUND(BKFL8_STR_RCK(AB775,X775),1))))</f>
        <v/>
      </c>
      <c r="AW775" s="96" t="str" cm="1">
        <f t="array" ref="AW775">IF(A775="","",IF(INDEX(Table_Methods!A:F,MATCH(G775,Table_Methods!B:B,0),1)&lt;&gt;"BKFL9","",MAX(0,ROUND(BKFL9_STR_NRK(AC775,AD775,X775,Y775,Z775),1))))</f>
        <v/>
      </c>
      <c r="AX775" s="96" t="str" cm="1">
        <f t="array" ref="AX775">IF(A775="","",IF(INDEX(Table_Methods!A:F,MATCH(G775,Table_Methods!B:B,0),1)&lt;&gt;"BKFL9","",MAX(0,ROUND(BKFL9_STR_RCK(AB775,X775),1))))</f>
        <v/>
      </c>
    </row>
    <row r="776" spans="1:50" x14ac:dyDescent="0.25">
      <c r="A776" s="82" t="str">
        <f>IF(Input!A776="","",Input!A776)</f>
        <v/>
      </c>
      <c r="B776" s="82" t="str">
        <f>IF(Input!B776="","",Input!B776)</f>
        <v/>
      </c>
      <c r="C776" s="82" t="str">
        <f>IF(Input!D776="","",Input!D776)</f>
        <v/>
      </c>
      <c r="D776" s="82" t="str">
        <f>IF(Input!E776="","",Input!E776)</f>
        <v/>
      </c>
      <c r="E776" s="82" t="str">
        <f>IF(Input!F776="","",Input!F776)</f>
        <v/>
      </c>
      <c r="F776" s="82" t="str">
        <f>IF(Input!G776="","",Input!G776)</f>
        <v/>
      </c>
      <c r="G776" s="83" t="str">
        <f>IF(Input!H776="","",Input!H776)</f>
        <v/>
      </c>
      <c r="H776" s="82" t="str">
        <f>IF(Input!I776="","",Input!I776)</f>
        <v/>
      </c>
      <c r="I776" s="82" t="str">
        <f>IF(Input!J776="","",Input!J776)</f>
        <v/>
      </c>
      <c r="J776" s="82" t="str">
        <f>IF(Input!K776="","",Input!K776)</f>
        <v/>
      </c>
      <c r="K776" s="82" t="str">
        <f>IF(Input!L776="","",Input!L776)</f>
        <v/>
      </c>
      <c r="L776" s="70" t="str">
        <f>IF(B776="","",IF(B776="Box",4,IF(AND(Project!$B$12&gt;0,ISNUMBER(Project!$B$12)),Project!$B$12,12)))</f>
        <v/>
      </c>
      <c r="M776" s="66" t="str">
        <f t="shared" si="84"/>
        <v/>
      </c>
      <c r="N776" s="66" t="str">
        <f t="shared" si="85"/>
        <v/>
      </c>
      <c r="O776" s="67" t="str" cm="1">
        <f t="array" ref="O776">IF(A776="","",ROUND(IF(B776="Circular",Circular(M776),IF(B776="Box",Box(M776,N776),Elliptical(M776,N776))),3))</f>
        <v/>
      </c>
      <c r="P776" s="66" t="str">
        <f t="shared" si="86"/>
        <v/>
      </c>
      <c r="Q776" s="66" t="str" cm="1">
        <f t="array" ref="Q776">IF(M776="","",ROUND(W(M776),2))</f>
        <v/>
      </c>
      <c r="R776" s="66" t="str" cm="1">
        <f t="array" ref="R776">IF(M776="","",ROUND(Wb(Q776,M776),2))</f>
        <v/>
      </c>
      <c r="S776" s="66" t="str" cm="1">
        <f t="array" ref="S776">IF(R776="","",ROUND(K(R776,N776,L776),2))</f>
        <v/>
      </c>
      <c r="T776" s="66" t="str" cm="1">
        <f t="array" ref="T776">IF(S776="","",ROUND(K_3(S776,P776,L776),2))</f>
        <v/>
      </c>
      <c r="U776" s="66" t="str" cm="1">
        <f t="array" ref="U776">IF(S776="","",ROUND(Wt(I776,S776,L776),2))</f>
        <v/>
      </c>
      <c r="V776" s="92" t="str" cm="1">
        <f t="array" ref="V776">IF(A776="","",MAX(ROUND(L_B2(K776,N776),2),0))</f>
        <v/>
      </c>
      <c r="W776" s="92" t="str" cm="1">
        <f t="array" ref="W776">IF(A776="","",MAX(ROUND(L_Tc(K776,I776,N776),2),0))</f>
        <v/>
      </c>
      <c r="X776" s="92" t="str" cm="1">
        <f t="array" ref="X776">IF(N776="","",ROUND(L_Vc(K776,P776,N776),2))</f>
        <v/>
      </c>
      <c r="Y776" s="92" t="str">
        <f t="shared" si="87"/>
        <v/>
      </c>
      <c r="Z776" s="92" t="str">
        <f t="shared" si="88"/>
        <v/>
      </c>
      <c r="AA776" s="92" t="str">
        <f t="shared" si="89"/>
        <v/>
      </c>
      <c r="AB776" s="76" t="str" cm="1">
        <f t="array" ref="AB776">IF(A776="","",AREA_F(IF(RIGHT(G776,4)="ment",P776,I776),R776))</f>
        <v/>
      </c>
      <c r="AC776" s="76" t="str" cm="1">
        <f t="array" ref="AC776">IF(A776="","",ROUND(AREA_BC(R776,S776,N776,O776),2))</f>
        <v/>
      </c>
      <c r="AD776" s="76" t="str">
        <f t="shared" si="90"/>
        <v/>
      </c>
      <c r="AE776" s="76" t="str" cm="1">
        <f t="array" ref="AE776">IF(A776="","",ROUND(AREA_CT(S776,U776,I776),2))</f>
        <v/>
      </c>
      <c r="AF776" s="76" t="str" cm="1">
        <f t="array" ref="AF776">IF(A776="","",ROUND(AREA_VT(T776,U776,I776,P776),2))</f>
        <v/>
      </c>
      <c r="AG776" s="96" t="str" cm="1">
        <f t="array" ref="AG776">IF(A776="","",IF(INDEX(Table_Methods!A:F,MATCH(G776,Table_Methods!B:B,0),1)&lt;&gt;"BKFL1","",MAX(0,ROUND(BKFL1_CEB(AC776,AE776,AH776,F776,F776,J776),1))))</f>
        <v/>
      </c>
      <c r="AH776" s="96" t="str" cm="1">
        <f t="array" ref="AH776">IF(A776="","",IF(INDEX(Table_Methods!A:F,MATCH(G776,Table_Methods!B:B,0),1)&lt;&gt;"BKFL1","",MAX(0,ROUND(BKFL1_STR_NRK(AC776,AE776,K776,V776,W776),1))))</f>
        <v/>
      </c>
      <c r="AI776" s="96" t="str" cm="1">
        <f t="array" ref="AI776">IF(A776="","",IF(INDEX(Table_Methods!A:F,MATCH(G776,Table_Methods!B:B,0),1)&lt;&gt;"BKFL1","",MAX(0,ROUND(BKFL1_STR_RCK(AB776,F776),1))))</f>
        <v/>
      </c>
      <c r="AJ776" s="96" t="str" cm="1">
        <f t="array" ref="AJ776">IF(A776="","",IF(INDEX(Table_Methods!A:F,MATCH(G776,Table_Methods!B:B,0),1)&lt;&gt;"BKFL2","",MAX(0,ROUND(BKFL2_CEB(AC776,AD776,AK776,F776,F776,J776),1))))</f>
        <v/>
      </c>
      <c r="AK776" s="96" t="str" cm="1">
        <f t="array" ref="AK776">IF(A776="","",IF(INDEX(Table_Methods!A:F,MATCH(G776,Table_Methods!B:B,0),1)&lt;&gt;"BKFL2","",MAX(0,ROUND(BKFL2_STR_NRK(AC776,AD776,K776,V776,X776),1))))</f>
        <v/>
      </c>
      <c r="AL776" s="96" t="str" cm="1">
        <f t="array" ref="AL776">IF(A776="","",IF(INDEX(Table_Methods!A:F,MATCH(G776,Table_Methods!B:B,0),1)&lt;&gt;"BKFL2","",MAX(0,ROUND(BKFL2_STR_RCK(AB776,F776),1))))</f>
        <v/>
      </c>
      <c r="AM776" s="96" t="str" cm="1">
        <f t="array" ref="AM776">IF(A776="","",IF(INDEX(Table_Methods!A:F,MATCH(G776,Table_Methods!B:B,0),1)&lt;&gt;"BKFL3","",MAX(0,ROUND(BKFL3_STR(AC776+AE776,K776),1))))</f>
        <v/>
      </c>
      <c r="AN776" s="96" t="str" cm="1">
        <f t="array" ref="AN776">IF(A776="","",IF(INDEX(Table_Methods!A:F,MATCH(G776,Table_Methods!B:B,0),1)&lt;&gt;"BKFL6","",MAX(0,ROUND(BKFL6_CEB(AC776,AE776,AO776,F776,F776,J776),1))))</f>
        <v/>
      </c>
      <c r="AO776" s="97" t="str" cm="1">
        <f t="array" ref="AO776">IF(A776="","",IF(INDEX(Table_Methods!A:F,MATCH(G776,Table_Methods!B:B,0),1)&lt;&gt;"BKFL6","",MAX(0,ROUND(BKFL6_STR_NRK(AC776,K776,V776),1))))</f>
        <v/>
      </c>
      <c r="AP776" s="96" t="str" cm="1">
        <f t="array" ref="AP776">IF(A776="","",IF(INDEX(Table_Methods!A:F,MATCH(G776,Table_Methods!B:B,0),1)&lt;&gt;"BKFL6","",MAX(0,ROUND(BKFL6_STR_RCK(AB776,F776),1))))</f>
        <v/>
      </c>
      <c r="AQ776" s="97" t="str" cm="1">
        <f t="array" ref="AQ776">IF(A776="","",IF(INDEX(Table_Methods!A:F,MATCH(G776,Table_Methods!B:B,0),1)&lt;&gt;"BKFL7","",MAX(0,ROUND(BKFL7_CEB(AC776,AD776,AR776,F776,F776,J776),1))))</f>
        <v/>
      </c>
      <c r="AR776" s="96" t="str" cm="1">
        <f t="array" ref="AR776">IF(A776="","",IF(INDEX(Table_Methods!A:F,MATCH(G776,Table_Methods!B:B,0),1)&lt;&gt;"BKFL7","",MAX(0,ROUND(BKFL7_STR_NRK(AC776,K776,V776),1))))</f>
        <v/>
      </c>
      <c r="AS776" s="96" t="str" cm="1">
        <f t="array" ref="AS776">IF(A776="","",IF(INDEX(Table_Methods!A:F,MATCH(G776,Table_Methods!B:B,0),1)&lt;&gt;"BKFL7","",MAX(0,ROUND(BKFL7_STR_RCK(AB776,F776),1))))</f>
        <v/>
      </c>
      <c r="AT776" s="97" t="str" cm="1">
        <f t="array" ref="AT776">IF(A776="","",IF(INDEX(Table_Methods!A:F,MATCH(G776,Table_Methods!B:B,0),1)&lt;&gt;"BKFL8","",MAX(0,ROUND(BKFL8_CEB(AF776,Z776,AA776),1))))</f>
        <v/>
      </c>
      <c r="AU776" s="96" t="str" cm="1">
        <f t="array" ref="AU776">IF(A776="","",IF(INDEX(Table_Methods!A:F,MATCH(G776,Table_Methods!B:B,0),1)&lt;&gt;"BKFL8","",MAX(0,ROUND(BKFL8_STR_NRK(AC776,AD776,X776,Y776,Z776),1))))</f>
        <v/>
      </c>
      <c r="AV776" s="96" t="str" cm="1">
        <f t="array" ref="AV776">IF(A776="","",IF(INDEX(Table_Methods!A:F,MATCH(G776,Table_Methods!B:B,0),1)&lt;&gt;"BKFL8","",MAX(0,ROUND(BKFL8_STR_RCK(AB776,X776),1))))</f>
        <v/>
      </c>
      <c r="AW776" s="96" t="str" cm="1">
        <f t="array" ref="AW776">IF(A776="","",IF(INDEX(Table_Methods!A:F,MATCH(G776,Table_Methods!B:B,0),1)&lt;&gt;"BKFL9","",MAX(0,ROUND(BKFL9_STR_NRK(AC776,AD776,X776,Y776,Z776),1))))</f>
        <v/>
      </c>
      <c r="AX776" s="96" t="str" cm="1">
        <f t="array" ref="AX776">IF(A776="","",IF(INDEX(Table_Methods!A:F,MATCH(G776,Table_Methods!B:B,0),1)&lt;&gt;"BKFL9","",MAX(0,ROUND(BKFL9_STR_RCK(AB776,X776),1))))</f>
        <v/>
      </c>
    </row>
    <row r="777" spans="1:50" x14ac:dyDescent="0.25">
      <c r="A777" s="82" t="str">
        <f>IF(Input!A777="","",Input!A777)</f>
        <v/>
      </c>
      <c r="B777" s="82" t="str">
        <f>IF(Input!B777="","",Input!B777)</f>
        <v/>
      </c>
      <c r="C777" s="82" t="str">
        <f>IF(Input!D777="","",Input!D777)</f>
        <v/>
      </c>
      <c r="D777" s="82" t="str">
        <f>IF(Input!E777="","",Input!E777)</f>
        <v/>
      </c>
      <c r="E777" s="82" t="str">
        <f>IF(Input!F777="","",Input!F777)</f>
        <v/>
      </c>
      <c r="F777" s="82" t="str">
        <f>IF(Input!G777="","",Input!G777)</f>
        <v/>
      </c>
      <c r="G777" s="83" t="str">
        <f>IF(Input!H777="","",Input!H777)</f>
        <v/>
      </c>
      <c r="H777" s="82" t="str">
        <f>IF(Input!I777="","",Input!I777)</f>
        <v/>
      </c>
      <c r="I777" s="82" t="str">
        <f>IF(Input!J777="","",Input!J777)</f>
        <v/>
      </c>
      <c r="J777" s="82" t="str">
        <f>IF(Input!K777="","",Input!K777)</f>
        <v/>
      </c>
      <c r="K777" s="82" t="str">
        <f>IF(Input!L777="","",Input!L777)</f>
        <v/>
      </c>
      <c r="L777" s="70" t="str">
        <f>IF(B777="","",IF(B777="Box",4,IF(AND(Project!$B$12&gt;0,ISNUMBER(Project!$B$12)),Project!$B$12,12)))</f>
        <v/>
      </c>
      <c r="M777" s="66" t="str">
        <f t="shared" si="84"/>
        <v/>
      </c>
      <c r="N777" s="66" t="str">
        <f t="shared" si="85"/>
        <v/>
      </c>
      <c r="O777" s="67" t="str" cm="1">
        <f t="array" ref="O777">IF(A777="","",ROUND(IF(B777="Circular",Circular(M777),IF(B777="Box",Box(M777,N777),Elliptical(M777,N777))),3))</f>
        <v/>
      </c>
      <c r="P777" s="66" t="str">
        <f t="shared" si="86"/>
        <v/>
      </c>
      <c r="Q777" s="66" t="str" cm="1">
        <f t="array" ref="Q777">IF(M777="","",ROUND(W(M777),2))</f>
        <v/>
      </c>
      <c r="R777" s="66" t="str" cm="1">
        <f t="array" ref="R777">IF(M777="","",ROUND(Wb(Q777,M777),2))</f>
        <v/>
      </c>
      <c r="S777" s="66" t="str" cm="1">
        <f t="array" ref="S777">IF(R777="","",ROUND(K(R777,N777,L777),2))</f>
        <v/>
      </c>
      <c r="T777" s="66" t="str" cm="1">
        <f t="array" ref="T777">IF(S777="","",ROUND(K_3(S777,P777,L777),2))</f>
        <v/>
      </c>
      <c r="U777" s="66" t="str" cm="1">
        <f t="array" ref="U777">IF(S777="","",ROUND(Wt(I777,S777,L777),2))</f>
        <v/>
      </c>
      <c r="V777" s="92" t="str" cm="1">
        <f t="array" ref="V777">IF(A777="","",MAX(ROUND(L_B2(K777,N777),2),0))</f>
        <v/>
      </c>
      <c r="W777" s="92" t="str" cm="1">
        <f t="array" ref="W777">IF(A777="","",MAX(ROUND(L_Tc(K777,I777,N777),2),0))</f>
        <v/>
      </c>
      <c r="X777" s="92" t="str" cm="1">
        <f t="array" ref="X777">IF(N777="","",ROUND(L_Vc(K777,P777,N777),2))</f>
        <v/>
      </c>
      <c r="Y777" s="92" t="str">
        <f t="shared" si="87"/>
        <v/>
      </c>
      <c r="Z777" s="92" t="str">
        <f t="shared" si="88"/>
        <v/>
      </c>
      <c r="AA777" s="92" t="str">
        <f t="shared" si="89"/>
        <v/>
      </c>
      <c r="AB777" s="76" t="str" cm="1">
        <f t="array" ref="AB777">IF(A777="","",AREA_F(IF(RIGHT(G777,4)="ment",P777,I777),R777))</f>
        <v/>
      </c>
      <c r="AC777" s="76" t="str" cm="1">
        <f t="array" ref="AC777">IF(A777="","",ROUND(AREA_BC(R777,S777,N777,O777),2))</f>
        <v/>
      </c>
      <c r="AD777" s="76" t="str">
        <f t="shared" si="90"/>
        <v/>
      </c>
      <c r="AE777" s="76" t="str" cm="1">
        <f t="array" ref="AE777">IF(A777="","",ROUND(AREA_CT(S777,U777,I777),2))</f>
        <v/>
      </c>
      <c r="AF777" s="76" t="str" cm="1">
        <f t="array" ref="AF777">IF(A777="","",ROUND(AREA_VT(T777,U777,I777,P777),2))</f>
        <v/>
      </c>
      <c r="AG777" s="96" t="str" cm="1">
        <f t="array" ref="AG777">IF(A777="","",IF(INDEX(Table_Methods!A:F,MATCH(G777,Table_Methods!B:B,0),1)&lt;&gt;"BKFL1","",MAX(0,ROUND(BKFL1_CEB(AC777,AE777,AH777,F777,F777,J777),1))))</f>
        <v/>
      </c>
      <c r="AH777" s="96" t="str" cm="1">
        <f t="array" ref="AH777">IF(A777="","",IF(INDEX(Table_Methods!A:F,MATCH(G777,Table_Methods!B:B,0),1)&lt;&gt;"BKFL1","",MAX(0,ROUND(BKFL1_STR_NRK(AC777,AE777,K777,V777,W777),1))))</f>
        <v/>
      </c>
      <c r="AI777" s="96" t="str" cm="1">
        <f t="array" ref="AI777">IF(A777="","",IF(INDEX(Table_Methods!A:F,MATCH(G777,Table_Methods!B:B,0),1)&lt;&gt;"BKFL1","",MAX(0,ROUND(BKFL1_STR_RCK(AB777,F777),1))))</f>
        <v/>
      </c>
      <c r="AJ777" s="96" t="str" cm="1">
        <f t="array" ref="AJ777">IF(A777="","",IF(INDEX(Table_Methods!A:F,MATCH(G777,Table_Methods!B:B,0),1)&lt;&gt;"BKFL2","",MAX(0,ROUND(BKFL2_CEB(AC777,AD777,AK777,F777,F777,J777),1))))</f>
        <v/>
      </c>
      <c r="AK777" s="96" t="str" cm="1">
        <f t="array" ref="AK777">IF(A777="","",IF(INDEX(Table_Methods!A:F,MATCH(G777,Table_Methods!B:B,0),1)&lt;&gt;"BKFL2","",MAX(0,ROUND(BKFL2_STR_NRK(AC777,AD777,K777,V777,X777),1))))</f>
        <v/>
      </c>
      <c r="AL777" s="96" t="str" cm="1">
        <f t="array" ref="AL777">IF(A777="","",IF(INDEX(Table_Methods!A:F,MATCH(G777,Table_Methods!B:B,0),1)&lt;&gt;"BKFL2","",MAX(0,ROUND(BKFL2_STR_RCK(AB777,F777),1))))</f>
        <v/>
      </c>
      <c r="AM777" s="96" t="str" cm="1">
        <f t="array" ref="AM777">IF(A777="","",IF(INDEX(Table_Methods!A:F,MATCH(G777,Table_Methods!B:B,0),1)&lt;&gt;"BKFL3","",MAX(0,ROUND(BKFL3_STR(AC777+AE777,K777),1))))</f>
        <v/>
      </c>
      <c r="AN777" s="96" t="str" cm="1">
        <f t="array" ref="AN777">IF(A777="","",IF(INDEX(Table_Methods!A:F,MATCH(G777,Table_Methods!B:B,0),1)&lt;&gt;"BKFL6","",MAX(0,ROUND(BKFL6_CEB(AC777,AE777,AO777,F777,F777,J777),1))))</f>
        <v/>
      </c>
      <c r="AO777" s="97" t="str" cm="1">
        <f t="array" ref="AO777">IF(A777="","",IF(INDEX(Table_Methods!A:F,MATCH(G777,Table_Methods!B:B,0),1)&lt;&gt;"BKFL6","",MAX(0,ROUND(BKFL6_STR_NRK(AC777,K777,V777),1))))</f>
        <v/>
      </c>
      <c r="AP777" s="96" t="str" cm="1">
        <f t="array" ref="AP777">IF(A777="","",IF(INDEX(Table_Methods!A:F,MATCH(G777,Table_Methods!B:B,0),1)&lt;&gt;"BKFL6","",MAX(0,ROUND(BKFL6_STR_RCK(AB777,F777),1))))</f>
        <v/>
      </c>
      <c r="AQ777" s="97" t="str" cm="1">
        <f t="array" ref="AQ777">IF(A777="","",IF(INDEX(Table_Methods!A:F,MATCH(G777,Table_Methods!B:B,0),1)&lt;&gt;"BKFL7","",MAX(0,ROUND(BKFL7_CEB(AC777,AD777,AR777,F777,F777,J777),1))))</f>
        <v/>
      </c>
      <c r="AR777" s="96" t="str" cm="1">
        <f t="array" ref="AR777">IF(A777="","",IF(INDEX(Table_Methods!A:F,MATCH(G777,Table_Methods!B:B,0),1)&lt;&gt;"BKFL7","",MAX(0,ROUND(BKFL7_STR_NRK(AC777,K777,V777),1))))</f>
        <v/>
      </c>
      <c r="AS777" s="96" t="str" cm="1">
        <f t="array" ref="AS777">IF(A777="","",IF(INDEX(Table_Methods!A:F,MATCH(G777,Table_Methods!B:B,0),1)&lt;&gt;"BKFL7","",MAX(0,ROUND(BKFL7_STR_RCK(AB777,F777),1))))</f>
        <v/>
      </c>
      <c r="AT777" s="97" t="str" cm="1">
        <f t="array" ref="AT777">IF(A777="","",IF(INDEX(Table_Methods!A:F,MATCH(G777,Table_Methods!B:B,0),1)&lt;&gt;"BKFL8","",MAX(0,ROUND(BKFL8_CEB(AF777,Z777,AA777),1))))</f>
        <v/>
      </c>
      <c r="AU777" s="96" t="str" cm="1">
        <f t="array" ref="AU777">IF(A777="","",IF(INDEX(Table_Methods!A:F,MATCH(G777,Table_Methods!B:B,0),1)&lt;&gt;"BKFL8","",MAX(0,ROUND(BKFL8_STR_NRK(AC777,AD777,X777,Y777,Z777),1))))</f>
        <v/>
      </c>
      <c r="AV777" s="96" t="str" cm="1">
        <f t="array" ref="AV777">IF(A777="","",IF(INDEX(Table_Methods!A:F,MATCH(G777,Table_Methods!B:B,0),1)&lt;&gt;"BKFL8","",MAX(0,ROUND(BKFL8_STR_RCK(AB777,X777),1))))</f>
        <v/>
      </c>
      <c r="AW777" s="96" t="str" cm="1">
        <f t="array" ref="AW777">IF(A777="","",IF(INDEX(Table_Methods!A:F,MATCH(G777,Table_Methods!B:B,0),1)&lt;&gt;"BKFL9","",MAX(0,ROUND(BKFL9_STR_NRK(AC777,AD777,X777,Y777,Z777),1))))</f>
        <v/>
      </c>
      <c r="AX777" s="96" t="str" cm="1">
        <f t="array" ref="AX777">IF(A777="","",IF(INDEX(Table_Methods!A:F,MATCH(G777,Table_Methods!B:B,0),1)&lt;&gt;"BKFL9","",MAX(0,ROUND(BKFL9_STR_RCK(AB777,X777),1))))</f>
        <v/>
      </c>
    </row>
    <row r="778" spans="1:50" x14ac:dyDescent="0.25">
      <c r="A778" s="82" t="str">
        <f>IF(Input!A778="","",Input!A778)</f>
        <v/>
      </c>
      <c r="B778" s="82" t="str">
        <f>IF(Input!B778="","",Input!B778)</f>
        <v/>
      </c>
      <c r="C778" s="82" t="str">
        <f>IF(Input!D778="","",Input!D778)</f>
        <v/>
      </c>
      <c r="D778" s="82" t="str">
        <f>IF(Input!E778="","",Input!E778)</f>
        <v/>
      </c>
      <c r="E778" s="82" t="str">
        <f>IF(Input!F778="","",Input!F778)</f>
        <v/>
      </c>
      <c r="F778" s="82" t="str">
        <f>IF(Input!G778="","",Input!G778)</f>
        <v/>
      </c>
      <c r="G778" s="83" t="str">
        <f>IF(Input!H778="","",Input!H778)</f>
        <v/>
      </c>
      <c r="H778" s="82" t="str">
        <f>IF(Input!I778="","",Input!I778)</f>
        <v/>
      </c>
      <c r="I778" s="82" t="str">
        <f>IF(Input!J778="","",Input!J778)</f>
        <v/>
      </c>
      <c r="J778" s="82" t="str">
        <f>IF(Input!K778="","",Input!K778)</f>
        <v/>
      </c>
      <c r="K778" s="82" t="str">
        <f>IF(Input!L778="","",Input!L778)</f>
        <v/>
      </c>
      <c r="L778" s="70" t="str">
        <f>IF(B778="","",IF(B778="Box",4,IF(AND(Project!$B$12&gt;0,ISNUMBER(Project!$B$12)),Project!$B$12,12)))</f>
        <v/>
      </c>
      <c r="M778" s="66" t="str">
        <f t="shared" si="84"/>
        <v/>
      </c>
      <c r="N778" s="66" t="str">
        <f t="shared" si="85"/>
        <v/>
      </c>
      <c r="O778" s="67" t="str" cm="1">
        <f t="array" ref="O778">IF(A778="","",ROUND(IF(B778="Circular",Circular(M778),IF(B778="Box",Box(M778,N778),Elliptical(M778,N778))),3))</f>
        <v/>
      </c>
      <c r="P778" s="66" t="str">
        <f t="shared" si="86"/>
        <v/>
      </c>
      <c r="Q778" s="66" t="str" cm="1">
        <f t="array" ref="Q778">IF(M778="","",ROUND(W(M778),2))</f>
        <v/>
      </c>
      <c r="R778" s="66" t="str" cm="1">
        <f t="array" ref="R778">IF(M778="","",ROUND(Wb(Q778,M778),2))</f>
        <v/>
      </c>
      <c r="S778" s="66" t="str" cm="1">
        <f t="array" ref="S778">IF(R778="","",ROUND(K(R778,N778,L778),2))</f>
        <v/>
      </c>
      <c r="T778" s="66" t="str" cm="1">
        <f t="array" ref="T778">IF(S778="","",ROUND(K_3(S778,P778,L778),2))</f>
        <v/>
      </c>
      <c r="U778" s="66" t="str" cm="1">
        <f t="array" ref="U778">IF(S778="","",ROUND(Wt(I778,S778,L778),2))</f>
        <v/>
      </c>
      <c r="V778" s="92" t="str" cm="1">
        <f t="array" ref="V778">IF(A778="","",MAX(ROUND(L_B2(K778,N778),2),0))</f>
        <v/>
      </c>
      <c r="W778" s="92" t="str" cm="1">
        <f t="array" ref="W778">IF(A778="","",MAX(ROUND(L_Tc(K778,I778,N778),2),0))</f>
        <v/>
      </c>
      <c r="X778" s="92" t="str" cm="1">
        <f t="array" ref="X778">IF(N778="","",ROUND(L_Vc(K778,P778,N778),2))</f>
        <v/>
      </c>
      <c r="Y778" s="92" t="str">
        <f t="shared" si="87"/>
        <v/>
      </c>
      <c r="Z778" s="92" t="str">
        <f t="shared" si="88"/>
        <v/>
      </c>
      <c r="AA778" s="92" t="str">
        <f t="shared" si="89"/>
        <v/>
      </c>
      <c r="AB778" s="76" t="str" cm="1">
        <f t="array" ref="AB778">IF(A778="","",AREA_F(IF(RIGHT(G778,4)="ment",P778,I778),R778))</f>
        <v/>
      </c>
      <c r="AC778" s="76" t="str" cm="1">
        <f t="array" ref="AC778">IF(A778="","",ROUND(AREA_BC(R778,S778,N778,O778),2))</f>
        <v/>
      </c>
      <c r="AD778" s="76" t="str">
        <f t="shared" si="90"/>
        <v/>
      </c>
      <c r="AE778" s="76" t="str" cm="1">
        <f t="array" ref="AE778">IF(A778="","",ROUND(AREA_CT(S778,U778,I778),2))</f>
        <v/>
      </c>
      <c r="AF778" s="76" t="str" cm="1">
        <f t="array" ref="AF778">IF(A778="","",ROUND(AREA_VT(T778,U778,I778,P778),2))</f>
        <v/>
      </c>
      <c r="AG778" s="96" t="str" cm="1">
        <f t="array" ref="AG778">IF(A778="","",IF(INDEX(Table_Methods!A:F,MATCH(G778,Table_Methods!B:B,0),1)&lt;&gt;"BKFL1","",MAX(0,ROUND(BKFL1_CEB(AC778,AE778,AH778,F778,F778,J778),1))))</f>
        <v/>
      </c>
      <c r="AH778" s="96" t="str" cm="1">
        <f t="array" ref="AH778">IF(A778="","",IF(INDEX(Table_Methods!A:F,MATCH(G778,Table_Methods!B:B,0),1)&lt;&gt;"BKFL1","",MAX(0,ROUND(BKFL1_STR_NRK(AC778,AE778,K778,V778,W778),1))))</f>
        <v/>
      </c>
      <c r="AI778" s="96" t="str" cm="1">
        <f t="array" ref="AI778">IF(A778="","",IF(INDEX(Table_Methods!A:F,MATCH(G778,Table_Methods!B:B,0),1)&lt;&gt;"BKFL1","",MAX(0,ROUND(BKFL1_STR_RCK(AB778,F778),1))))</f>
        <v/>
      </c>
      <c r="AJ778" s="96" t="str" cm="1">
        <f t="array" ref="AJ778">IF(A778="","",IF(INDEX(Table_Methods!A:F,MATCH(G778,Table_Methods!B:B,0),1)&lt;&gt;"BKFL2","",MAX(0,ROUND(BKFL2_CEB(AC778,AD778,AK778,F778,F778,J778),1))))</f>
        <v/>
      </c>
      <c r="AK778" s="96" t="str" cm="1">
        <f t="array" ref="AK778">IF(A778="","",IF(INDEX(Table_Methods!A:F,MATCH(G778,Table_Methods!B:B,0),1)&lt;&gt;"BKFL2","",MAX(0,ROUND(BKFL2_STR_NRK(AC778,AD778,K778,V778,X778),1))))</f>
        <v/>
      </c>
      <c r="AL778" s="96" t="str" cm="1">
        <f t="array" ref="AL778">IF(A778="","",IF(INDEX(Table_Methods!A:F,MATCH(G778,Table_Methods!B:B,0),1)&lt;&gt;"BKFL2","",MAX(0,ROUND(BKFL2_STR_RCK(AB778,F778),1))))</f>
        <v/>
      </c>
      <c r="AM778" s="96" t="str" cm="1">
        <f t="array" ref="AM778">IF(A778="","",IF(INDEX(Table_Methods!A:F,MATCH(G778,Table_Methods!B:B,0),1)&lt;&gt;"BKFL3","",MAX(0,ROUND(BKFL3_STR(AC778+AE778,K778),1))))</f>
        <v/>
      </c>
      <c r="AN778" s="96" t="str" cm="1">
        <f t="array" ref="AN778">IF(A778="","",IF(INDEX(Table_Methods!A:F,MATCH(G778,Table_Methods!B:B,0),1)&lt;&gt;"BKFL6","",MAX(0,ROUND(BKFL6_CEB(AC778,AE778,AO778,F778,F778,J778),1))))</f>
        <v/>
      </c>
      <c r="AO778" s="97" t="str" cm="1">
        <f t="array" ref="AO778">IF(A778="","",IF(INDEX(Table_Methods!A:F,MATCH(G778,Table_Methods!B:B,0),1)&lt;&gt;"BKFL6","",MAX(0,ROUND(BKFL6_STR_NRK(AC778,K778,V778),1))))</f>
        <v/>
      </c>
      <c r="AP778" s="96" t="str" cm="1">
        <f t="array" ref="AP778">IF(A778="","",IF(INDEX(Table_Methods!A:F,MATCH(G778,Table_Methods!B:B,0),1)&lt;&gt;"BKFL6","",MAX(0,ROUND(BKFL6_STR_RCK(AB778,F778),1))))</f>
        <v/>
      </c>
      <c r="AQ778" s="97" t="str" cm="1">
        <f t="array" ref="AQ778">IF(A778="","",IF(INDEX(Table_Methods!A:F,MATCH(G778,Table_Methods!B:B,0),1)&lt;&gt;"BKFL7","",MAX(0,ROUND(BKFL7_CEB(AC778,AD778,AR778,F778,F778,J778),1))))</f>
        <v/>
      </c>
      <c r="AR778" s="96" t="str" cm="1">
        <f t="array" ref="AR778">IF(A778="","",IF(INDEX(Table_Methods!A:F,MATCH(G778,Table_Methods!B:B,0),1)&lt;&gt;"BKFL7","",MAX(0,ROUND(BKFL7_STR_NRK(AC778,K778,V778),1))))</f>
        <v/>
      </c>
      <c r="AS778" s="96" t="str" cm="1">
        <f t="array" ref="AS778">IF(A778="","",IF(INDEX(Table_Methods!A:F,MATCH(G778,Table_Methods!B:B,0),1)&lt;&gt;"BKFL7","",MAX(0,ROUND(BKFL7_STR_RCK(AB778,F778),1))))</f>
        <v/>
      </c>
      <c r="AT778" s="97" t="str" cm="1">
        <f t="array" ref="AT778">IF(A778="","",IF(INDEX(Table_Methods!A:F,MATCH(G778,Table_Methods!B:B,0),1)&lt;&gt;"BKFL8","",MAX(0,ROUND(BKFL8_CEB(AF778,Z778,AA778),1))))</f>
        <v/>
      </c>
      <c r="AU778" s="96" t="str" cm="1">
        <f t="array" ref="AU778">IF(A778="","",IF(INDEX(Table_Methods!A:F,MATCH(G778,Table_Methods!B:B,0),1)&lt;&gt;"BKFL8","",MAX(0,ROUND(BKFL8_STR_NRK(AC778,AD778,X778,Y778,Z778),1))))</f>
        <v/>
      </c>
      <c r="AV778" s="96" t="str" cm="1">
        <f t="array" ref="AV778">IF(A778="","",IF(INDEX(Table_Methods!A:F,MATCH(G778,Table_Methods!B:B,0),1)&lt;&gt;"BKFL8","",MAX(0,ROUND(BKFL8_STR_RCK(AB778,X778),1))))</f>
        <v/>
      </c>
      <c r="AW778" s="96" t="str" cm="1">
        <f t="array" ref="AW778">IF(A778="","",IF(INDEX(Table_Methods!A:F,MATCH(G778,Table_Methods!B:B,0),1)&lt;&gt;"BKFL9","",MAX(0,ROUND(BKFL9_STR_NRK(AC778,AD778,X778,Y778,Z778),1))))</f>
        <v/>
      </c>
      <c r="AX778" s="96" t="str" cm="1">
        <f t="array" ref="AX778">IF(A778="","",IF(INDEX(Table_Methods!A:F,MATCH(G778,Table_Methods!B:B,0),1)&lt;&gt;"BKFL9","",MAX(0,ROUND(BKFL9_STR_RCK(AB778,X778),1))))</f>
        <v/>
      </c>
    </row>
    <row r="779" spans="1:50" x14ac:dyDescent="0.25">
      <c r="A779" s="82" t="str">
        <f>IF(Input!A779="","",Input!A779)</f>
        <v/>
      </c>
      <c r="B779" s="82" t="str">
        <f>IF(Input!B779="","",Input!B779)</f>
        <v/>
      </c>
      <c r="C779" s="82" t="str">
        <f>IF(Input!D779="","",Input!D779)</f>
        <v/>
      </c>
      <c r="D779" s="82" t="str">
        <f>IF(Input!E779="","",Input!E779)</f>
        <v/>
      </c>
      <c r="E779" s="82" t="str">
        <f>IF(Input!F779="","",Input!F779)</f>
        <v/>
      </c>
      <c r="F779" s="82" t="str">
        <f>IF(Input!G779="","",Input!G779)</f>
        <v/>
      </c>
      <c r="G779" s="83" t="str">
        <f>IF(Input!H779="","",Input!H779)</f>
        <v/>
      </c>
      <c r="H779" s="82" t="str">
        <f>IF(Input!I779="","",Input!I779)</f>
        <v/>
      </c>
      <c r="I779" s="82" t="str">
        <f>IF(Input!J779="","",Input!J779)</f>
        <v/>
      </c>
      <c r="J779" s="82" t="str">
        <f>IF(Input!K779="","",Input!K779)</f>
        <v/>
      </c>
      <c r="K779" s="82" t="str">
        <f>IF(Input!L779="","",Input!L779)</f>
        <v/>
      </c>
      <c r="L779" s="70" t="str">
        <f>IF(B779="","",IF(B779="Box",4,IF(AND(Project!$B$12&gt;0,ISNUMBER(Project!$B$12)),Project!$B$12,12)))</f>
        <v/>
      </c>
      <c r="M779" s="66" t="str">
        <f t="shared" si="84"/>
        <v/>
      </c>
      <c r="N779" s="66" t="str">
        <f t="shared" si="85"/>
        <v/>
      </c>
      <c r="O779" s="67" t="str" cm="1">
        <f t="array" ref="O779">IF(A779="","",ROUND(IF(B779="Circular",Circular(M779),IF(B779="Box",Box(M779,N779),Elliptical(M779,N779))),3))</f>
        <v/>
      </c>
      <c r="P779" s="66" t="str">
        <f t="shared" si="86"/>
        <v/>
      </c>
      <c r="Q779" s="66" t="str" cm="1">
        <f t="array" ref="Q779">IF(M779="","",ROUND(W(M779),2))</f>
        <v/>
      </c>
      <c r="R779" s="66" t="str" cm="1">
        <f t="array" ref="R779">IF(M779="","",ROUND(Wb(Q779,M779),2))</f>
        <v/>
      </c>
      <c r="S779" s="66" t="str" cm="1">
        <f t="array" ref="S779">IF(R779="","",ROUND(K(R779,N779,L779),2))</f>
        <v/>
      </c>
      <c r="T779" s="66" t="str" cm="1">
        <f t="array" ref="T779">IF(S779="","",ROUND(K_3(S779,P779,L779),2))</f>
        <v/>
      </c>
      <c r="U779" s="66" t="str" cm="1">
        <f t="array" ref="U779">IF(S779="","",ROUND(Wt(I779,S779,L779),2))</f>
        <v/>
      </c>
      <c r="V779" s="92" t="str" cm="1">
        <f t="array" ref="V779">IF(A779="","",MAX(ROUND(L_B2(K779,N779),2),0))</f>
        <v/>
      </c>
      <c r="W779" s="92" t="str" cm="1">
        <f t="array" ref="W779">IF(A779="","",MAX(ROUND(L_Tc(K779,I779,N779),2),0))</f>
        <v/>
      </c>
      <c r="X779" s="92" t="str" cm="1">
        <f t="array" ref="X779">IF(N779="","",ROUND(L_Vc(K779,P779,N779),2))</f>
        <v/>
      </c>
      <c r="Y779" s="92" t="str">
        <f t="shared" si="87"/>
        <v/>
      </c>
      <c r="Z779" s="92" t="str">
        <f t="shared" si="88"/>
        <v/>
      </c>
      <c r="AA779" s="92" t="str">
        <f t="shared" si="89"/>
        <v/>
      </c>
      <c r="AB779" s="76" t="str" cm="1">
        <f t="array" ref="AB779">IF(A779="","",AREA_F(IF(RIGHT(G779,4)="ment",P779,I779),R779))</f>
        <v/>
      </c>
      <c r="AC779" s="76" t="str" cm="1">
        <f t="array" ref="AC779">IF(A779="","",ROUND(AREA_BC(R779,S779,N779,O779),2))</f>
        <v/>
      </c>
      <c r="AD779" s="76" t="str">
        <f t="shared" si="90"/>
        <v/>
      </c>
      <c r="AE779" s="76" t="str" cm="1">
        <f t="array" ref="AE779">IF(A779="","",ROUND(AREA_CT(S779,U779,I779),2))</f>
        <v/>
      </c>
      <c r="AF779" s="76" t="str" cm="1">
        <f t="array" ref="AF779">IF(A779="","",ROUND(AREA_VT(T779,U779,I779,P779),2))</f>
        <v/>
      </c>
      <c r="AG779" s="96" t="str" cm="1">
        <f t="array" ref="AG779">IF(A779="","",IF(INDEX(Table_Methods!A:F,MATCH(G779,Table_Methods!B:B,0),1)&lt;&gt;"BKFL1","",MAX(0,ROUND(BKFL1_CEB(AC779,AE779,AH779,F779,F779,J779),1))))</f>
        <v/>
      </c>
      <c r="AH779" s="96" t="str" cm="1">
        <f t="array" ref="AH779">IF(A779="","",IF(INDEX(Table_Methods!A:F,MATCH(G779,Table_Methods!B:B,0),1)&lt;&gt;"BKFL1","",MAX(0,ROUND(BKFL1_STR_NRK(AC779,AE779,K779,V779,W779),1))))</f>
        <v/>
      </c>
      <c r="AI779" s="96" t="str" cm="1">
        <f t="array" ref="AI779">IF(A779="","",IF(INDEX(Table_Methods!A:F,MATCH(G779,Table_Methods!B:B,0),1)&lt;&gt;"BKFL1","",MAX(0,ROUND(BKFL1_STR_RCK(AB779,F779),1))))</f>
        <v/>
      </c>
      <c r="AJ779" s="96" t="str" cm="1">
        <f t="array" ref="AJ779">IF(A779="","",IF(INDEX(Table_Methods!A:F,MATCH(G779,Table_Methods!B:B,0),1)&lt;&gt;"BKFL2","",MAX(0,ROUND(BKFL2_CEB(AC779,AD779,AK779,F779,F779,J779),1))))</f>
        <v/>
      </c>
      <c r="AK779" s="96" t="str" cm="1">
        <f t="array" ref="AK779">IF(A779="","",IF(INDEX(Table_Methods!A:F,MATCH(G779,Table_Methods!B:B,0),1)&lt;&gt;"BKFL2","",MAX(0,ROUND(BKFL2_STR_NRK(AC779,AD779,K779,V779,X779),1))))</f>
        <v/>
      </c>
      <c r="AL779" s="96" t="str" cm="1">
        <f t="array" ref="AL779">IF(A779="","",IF(INDEX(Table_Methods!A:F,MATCH(G779,Table_Methods!B:B,0),1)&lt;&gt;"BKFL2","",MAX(0,ROUND(BKFL2_STR_RCK(AB779,F779),1))))</f>
        <v/>
      </c>
      <c r="AM779" s="96" t="str" cm="1">
        <f t="array" ref="AM779">IF(A779="","",IF(INDEX(Table_Methods!A:F,MATCH(G779,Table_Methods!B:B,0),1)&lt;&gt;"BKFL3","",MAX(0,ROUND(BKFL3_STR(AC779+AE779,K779),1))))</f>
        <v/>
      </c>
      <c r="AN779" s="96" t="str" cm="1">
        <f t="array" ref="AN779">IF(A779="","",IF(INDEX(Table_Methods!A:F,MATCH(G779,Table_Methods!B:B,0),1)&lt;&gt;"BKFL6","",MAX(0,ROUND(BKFL6_CEB(AC779,AE779,AO779,F779,F779,J779),1))))</f>
        <v/>
      </c>
      <c r="AO779" s="97" t="str" cm="1">
        <f t="array" ref="AO779">IF(A779="","",IF(INDEX(Table_Methods!A:F,MATCH(G779,Table_Methods!B:B,0),1)&lt;&gt;"BKFL6","",MAX(0,ROUND(BKFL6_STR_NRK(AC779,K779,V779),1))))</f>
        <v/>
      </c>
      <c r="AP779" s="96" t="str" cm="1">
        <f t="array" ref="AP779">IF(A779="","",IF(INDEX(Table_Methods!A:F,MATCH(G779,Table_Methods!B:B,0),1)&lt;&gt;"BKFL6","",MAX(0,ROUND(BKFL6_STR_RCK(AB779,F779),1))))</f>
        <v/>
      </c>
      <c r="AQ779" s="97" t="str" cm="1">
        <f t="array" ref="AQ779">IF(A779="","",IF(INDEX(Table_Methods!A:F,MATCH(G779,Table_Methods!B:B,0),1)&lt;&gt;"BKFL7","",MAX(0,ROUND(BKFL7_CEB(AC779,AD779,AR779,F779,F779,J779),1))))</f>
        <v/>
      </c>
      <c r="AR779" s="96" t="str" cm="1">
        <f t="array" ref="AR779">IF(A779="","",IF(INDEX(Table_Methods!A:F,MATCH(G779,Table_Methods!B:B,0),1)&lt;&gt;"BKFL7","",MAX(0,ROUND(BKFL7_STR_NRK(AC779,K779,V779),1))))</f>
        <v/>
      </c>
      <c r="AS779" s="96" t="str" cm="1">
        <f t="array" ref="AS779">IF(A779="","",IF(INDEX(Table_Methods!A:F,MATCH(G779,Table_Methods!B:B,0),1)&lt;&gt;"BKFL7","",MAX(0,ROUND(BKFL7_STR_RCK(AB779,F779),1))))</f>
        <v/>
      </c>
      <c r="AT779" s="97" t="str" cm="1">
        <f t="array" ref="AT779">IF(A779="","",IF(INDEX(Table_Methods!A:F,MATCH(G779,Table_Methods!B:B,0),1)&lt;&gt;"BKFL8","",MAX(0,ROUND(BKFL8_CEB(AF779,Z779,AA779),1))))</f>
        <v/>
      </c>
      <c r="AU779" s="96" t="str" cm="1">
        <f t="array" ref="AU779">IF(A779="","",IF(INDEX(Table_Methods!A:F,MATCH(G779,Table_Methods!B:B,0),1)&lt;&gt;"BKFL8","",MAX(0,ROUND(BKFL8_STR_NRK(AC779,AD779,X779,Y779,Z779),1))))</f>
        <v/>
      </c>
      <c r="AV779" s="96" t="str" cm="1">
        <f t="array" ref="AV779">IF(A779="","",IF(INDEX(Table_Methods!A:F,MATCH(G779,Table_Methods!B:B,0),1)&lt;&gt;"BKFL8","",MAX(0,ROUND(BKFL8_STR_RCK(AB779,X779),1))))</f>
        <v/>
      </c>
      <c r="AW779" s="96" t="str" cm="1">
        <f t="array" ref="AW779">IF(A779="","",IF(INDEX(Table_Methods!A:F,MATCH(G779,Table_Methods!B:B,0),1)&lt;&gt;"BKFL9","",MAX(0,ROUND(BKFL9_STR_NRK(AC779,AD779,X779,Y779,Z779),1))))</f>
        <v/>
      </c>
      <c r="AX779" s="96" t="str" cm="1">
        <f t="array" ref="AX779">IF(A779="","",IF(INDEX(Table_Methods!A:F,MATCH(G779,Table_Methods!B:B,0),1)&lt;&gt;"BKFL9","",MAX(0,ROUND(BKFL9_STR_RCK(AB779,X779),1))))</f>
        <v/>
      </c>
    </row>
    <row r="780" spans="1:50" x14ac:dyDescent="0.25">
      <c r="A780" s="82" t="str">
        <f>IF(Input!A780="","",Input!A780)</f>
        <v/>
      </c>
      <c r="B780" s="82" t="str">
        <f>IF(Input!B780="","",Input!B780)</f>
        <v/>
      </c>
      <c r="C780" s="82" t="str">
        <f>IF(Input!D780="","",Input!D780)</f>
        <v/>
      </c>
      <c r="D780" s="82" t="str">
        <f>IF(Input!E780="","",Input!E780)</f>
        <v/>
      </c>
      <c r="E780" s="82" t="str">
        <f>IF(Input!F780="","",Input!F780)</f>
        <v/>
      </c>
      <c r="F780" s="82" t="str">
        <f>IF(Input!G780="","",Input!G780)</f>
        <v/>
      </c>
      <c r="G780" s="83" t="str">
        <f>IF(Input!H780="","",Input!H780)</f>
        <v/>
      </c>
      <c r="H780" s="82" t="str">
        <f>IF(Input!I780="","",Input!I780)</f>
        <v/>
      </c>
      <c r="I780" s="82" t="str">
        <f>IF(Input!J780="","",Input!J780)</f>
        <v/>
      </c>
      <c r="J780" s="82" t="str">
        <f>IF(Input!K780="","",Input!K780)</f>
        <v/>
      </c>
      <c r="K780" s="82" t="str">
        <f>IF(Input!L780="","",Input!L780)</f>
        <v/>
      </c>
      <c r="L780" s="70" t="str">
        <f>IF(B780="","",IF(B780="Box",4,IF(AND(Project!$B$12&gt;0,ISNUMBER(Project!$B$12)),Project!$B$12,12)))</f>
        <v/>
      </c>
      <c r="M780" s="66" t="str">
        <f t="shared" si="84"/>
        <v/>
      </c>
      <c r="N780" s="66" t="str">
        <f t="shared" si="85"/>
        <v/>
      </c>
      <c r="O780" s="67" t="str" cm="1">
        <f t="array" ref="O780">IF(A780="","",ROUND(IF(B780="Circular",Circular(M780),IF(B780="Box",Box(M780,N780),Elliptical(M780,N780))),3))</f>
        <v/>
      </c>
      <c r="P780" s="66" t="str">
        <f t="shared" si="86"/>
        <v/>
      </c>
      <c r="Q780" s="66" t="str" cm="1">
        <f t="array" ref="Q780">IF(M780="","",ROUND(W(M780),2))</f>
        <v/>
      </c>
      <c r="R780" s="66" t="str" cm="1">
        <f t="array" ref="R780">IF(M780="","",ROUND(Wb(Q780,M780),2))</f>
        <v/>
      </c>
      <c r="S780" s="66" t="str" cm="1">
        <f t="array" ref="S780">IF(R780="","",ROUND(K(R780,N780,L780),2))</f>
        <v/>
      </c>
      <c r="T780" s="66" t="str" cm="1">
        <f t="array" ref="T780">IF(S780="","",ROUND(K_3(S780,P780,L780),2))</f>
        <v/>
      </c>
      <c r="U780" s="66" t="str" cm="1">
        <f t="array" ref="U780">IF(S780="","",ROUND(Wt(I780,S780,L780),2))</f>
        <v/>
      </c>
      <c r="V780" s="92" t="str" cm="1">
        <f t="array" ref="V780">IF(A780="","",MAX(ROUND(L_B2(K780,N780),2),0))</f>
        <v/>
      </c>
      <c r="W780" s="92" t="str" cm="1">
        <f t="array" ref="W780">IF(A780="","",MAX(ROUND(L_Tc(K780,I780,N780),2),0))</f>
        <v/>
      </c>
      <c r="X780" s="92" t="str" cm="1">
        <f t="array" ref="X780">IF(N780="","",ROUND(L_Vc(K780,P780,N780),2))</f>
        <v/>
      </c>
      <c r="Y780" s="92" t="str">
        <f t="shared" si="87"/>
        <v/>
      </c>
      <c r="Z780" s="92" t="str">
        <f t="shared" si="88"/>
        <v/>
      </c>
      <c r="AA780" s="92" t="str">
        <f t="shared" si="89"/>
        <v/>
      </c>
      <c r="AB780" s="76" t="str" cm="1">
        <f t="array" ref="AB780">IF(A780="","",AREA_F(IF(RIGHT(G780,4)="ment",P780,I780),R780))</f>
        <v/>
      </c>
      <c r="AC780" s="76" t="str" cm="1">
        <f t="array" ref="AC780">IF(A780="","",ROUND(AREA_BC(R780,S780,N780,O780),2))</f>
        <v/>
      </c>
      <c r="AD780" s="76" t="str">
        <f t="shared" si="90"/>
        <v/>
      </c>
      <c r="AE780" s="76" t="str" cm="1">
        <f t="array" ref="AE780">IF(A780="","",ROUND(AREA_CT(S780,U780,I780),2))</f>
        <v/>
      </c>
      <c r="AF780" s="76" t="str" cm="1">
        <f t="array" ref="AF780">IF(A780="","",ROUND(AREA_VT(T780,U780,I780,P780),2))</f>
        <v/>
      </c>
      <c r="AG780" s="96" t="str" cm="1">
        <f t="array" ref="AG780">IF(A780="","",IF(INDEX(Table_Methods!A:F,MATCH(G780,Table_Methods!B:B,0),1)&lt;&gt;"BKFL1","",MAX(0,ROUND(BKFL1_CEB(AC780,AE780,AH780,F780,F780,J780),1))))</f>
        <v/>
      </c>
      <c r="AH780" s="96" t="str" cm="1">
        <f t="array" ref="AH780">IF(A780="","",IF(INDEX(Table_Methods!A:F,MATCH(G780,Table_Methods!B:B,0),1)&lt;&gt;"BKFL1","",MAX(0,ROUND(BKFL1_STR_NRK(AC780,AE780,K780,V780,W780),1))))</f>
        <v/>
      </c>
      <c r="AI780" s="96" t="str" cm="1">
        <f t="array" ref="AI780">IF(A780="","",IF(INDEX(Table_Methods!A:F,MATCH(G780,Table_Methods!B:B,0),1)&lt;&gt;"BKFL1","",MAX(0,ROUND(BKFL1_STR_RCK(AB780,F780),1))))</f>
        <v/>
      </c>
      <c r="AJ780" s="96" t="str" cm="1">
        <f t="array" ref="AJ780">IF(A780="","",IF(INDEX(Table_Methods!A:F,MATCH(G780,Table_Methods!B:B,0),1)&lt;&gt;"BKFL2","",MAX(0,ROUND(BKFL2_CEB(AC780,AD780,AK780,F780,F780,J780),1))))</f>
        <v/>
      </c>
      <c r="AK780" s="96" t="str" cm="1">
        <f t="array" ref="AK780">IF(A780="","",IF(INDEX(Table_Methods!A:F,MATCH(G780,Table_Methods!B:B,0),1)&lt;&gt;"BKFL2","",MAX(0,ROUND(BKFL2_STR_NRK(AC780,AD780,K780,V780,X780),1))))</f>
        <v/>
      </c>
      <c r="AL780" s="96" t="str" cm="1">
        <f t="array" ref="AL780">IF(A780="","",IF(INDEX(Table_Methods!A:F,MATCH(G780,Table_Methods!B:B,0),1)&lt;&gt;"BKFL2","",MAX(0,ROUND(BKFL2_STR_RCK(AB780,F780),1))))</f>
        <v/>
      </c>
      <c r="AM780" s="96" t="str" cm="1">
        <f t="array" ref="AM780">IF(A780="","",IF(INDEX(Table_Methods!A:F,MATCH(G780,Table_Methods!B:B,0),1)&lt;&gt;"BKFL3","",MAX(0,ROUND(BKFL3_STR(AC780+AE780,K780),1))))</f>
        <v/>
      </c>
      <c r="AN780" s="96" t="str" cm="1">
        <f t="array" ref="AN780">IF(A780="","",IF(INDEX(Table_Methods!A:F,MATCH(G780,Table_Methods!B:B,0),1)&lt;&gt;"BKFL6","",MAX(0,ROUND(BKFL6_CEB(AC780,AE780,AO780,F780,F780,J780),1))))</f>
        <v/>
      </c>
      <c r="AO780" s="97" t="str" cm="1">
        <f t="array" ref="AO780">IF(A780="","",IF(INDEX(Table_Methods!A:F,MATCH(G780,Table_Methods!B:B,0),1)&lt;&gt;"BKFL6","",MAX(0,ROUND(BKFL6_STR_NRK(AC780,K780,V780),1))))</f>
        <v/>
      </c>
      <c r="AP780" s="96" t="str" cm="1">
        <f t="array" ref="AP780">IF(A780="","",IF(INDEX(Table_Methods!A:F,MATCH(G780,Table_Methods!B:B,0),1)&lt;&gt;"BKFL6","",MAX(0,ROUND(BKFL6_STR_RCK(AB780,F780),1))))</f>
        <v/>
      </c>
      <c r="AQ780" s="97" t="str" cm="1">
        <f t="array" ref="AQ780">IF(A780="","",IF(INDEX(Table_Methods!A:F,MATCH(G780,Table_Methods!B:B,0),1)&lt;&gt;"BKFL7","",MAX(0,ROUND(BKFL7_CEB(AC780,AD780,AR780,F780,F780,J780),1))))</f>
        <v/>
      </c>
      <c r="AR780" s="96" t="str" cm="1">
        <f t="array" ref="AR780">IF(A780="","",IF(INDEX(Table_Methods!A:F,MATCH(G780,Table_Methods!B:B,0),1)&lt;&gt;"BKFL7","",MAX(0,ROUND(BKFL7_STR_NRK(AC780,K780,V780),1))))</f>
        <v/>
      </c>
      <c r="AS780" s="96" t="str" cm="1">
        <f t="array" ref="AS780">IF(A780="","",IF(INDEX(Table_Methods!A:F,MATCH(G780,Table_Methods!B:B,0),1)&lt;&gt;"BKFL7","",MAX(0,ROUND(BKFL7_STR_RCK(AB780,F780),1))))</f>
        <v/>
      </c>
      <c r="AT780" s="97" t="str" cm="1">
        <f t="array" ref="AT780">IF(A780="","",IF(INDEX(Table_Methods!A:F,MATCH(G780,Table_Methods!B:B,0),1)&lt;&gt;"BKFL8","",MAX(0,ROUND(BKFL8_CEB(AF780,Z780,AA780),1))))</f>
        <v/>
      </c>
      <c r="AU780" s="96" t="str" cm="1">
        <f t="array" ref="AU780">IF(A780="","",IF(INDEX(Table_Methods!A:F,MATCH(G780,Table_Methods!B:B,0),1)&lt;&gt;"BKFL8","",MAX(0,ROUND(BKFL8_STR_NRK(AC780,AD780,X780,Y780,Z780),1))))</f>
        <v/>
      </c>
      <c r="AV780" s="96" t="str" cm="1">
        <f t="array" ref="AV780">IF(A780="","",IF(INDEX(Table_Methods!A:F,MATCH(G780,Table_Methods!B:B,0),1)&lt;&gt;"BKFL8","",MAX(0,ROUND(BKFL8_STR_RCK(AB780,X780),1))))</f>
        <v/>
      </c>
      <c r="AW780" s="96" t="str" cm="1">
        <f t="array" ref="AW780">IF(A780="","",IF(INDEX(Table_Methods!A:F,MATCH(G780,Table_Methods!B:B,0),1)&lt;&gt;"BKFL9","",MAX(0,ROUND(BKFL9_STR_NRK(AC780,AD780,X780,Y780,Z780),1))))</f>
        <v/>
      </c>
      <c r="AX780" s="96" t="str" cm="1">
        <f t="array" ref="AX780">IF(A780="","",IF(INDEX(Table_Methods!A:F,MATCH(G780,Table_Methods!B:B,0),1)&lt;&gt;"BKFL9","",MAX(0,ROUND(BKFL9_STR_RCK(AB780,X780),1))))</f>
        <v/>
      </c>
    </row>
    <row r="781" spans="1:50" x14ac:dyDescent="0.25">
      <c r="A781" s="82" t="str">
        <f>IF(Input!A781="","",Input!A781)</f>
        <v/>
      </c>
      <c r="B781" s="82" t="str">
        <f>IF(Input!B781="","",Input!B781)</f>
        <v/>
      </c>
      <c r="C781" s="82" t="str">
        <f>IF(Input!D781="","",Input!D781)</f>
        <v/>
      </c>
      <c r="D781" s="82" t="str">
        <f>IF(Input!E781="","",Input!E781)</f>
        <v/>
      </c>
      <c r="E781" s="82" t="str">
        <f>IF(Input!F781="","",Input!F781)</f>
        <v/>
      </c>
      <c r="F781" s="82" t="str">
        <f>IF(Input!G781="","",Input!G781)</f>
        <v/>
      </c>
      <c r="G781" s="83" t="str">
        <f>IF(Input!H781="","",Input!H781)</f>
        <v/>
      </c>
      <c r="H781" s="82" t="str">
        <f>IF(Input!I781="","",Input!I781)</f>
        <v/>
      </c>
      <c r="I781" s="82" t="str">
        <f>IF(Input!J781="","",Input!J781)</f>
        <v/>
      </c>
      <c r="J781" s="82" t="str">
        <f>IF(Input!K781="","",Input!K781)</f>
        <v/>
      </c>
      <c r="K781" s="82" t="str">
        <f>IF(Input!L781="","",Input!L781)</f>
        <v/>
      </c>
      <c r="L781" s="70" t="str">
        <f>IF(B781="","",IF(B781="Box",4,IF(AND(Project!$B$12&gt;0,ISNUMBER(Project!$B$12)),Project!$B$12,12)))</f>
        <v/>
      </c>
      <c r="M781" s="66" t="str">
        <f t="shared" si="84"/>
        <v/>
      </c>
      <c r="N781" s="66" t="str">
        <f t="shared" si="85"/>
        <v/>
      </c>
      <c r="O781" s="67" t="str" cm="1">
        <f t="array" ref="O781">IF(A781="","",ROUND(IF(B781="Circular",Circular(M781),IF(B781="Box",Box(M781,N781),Elliptical(M781,N781))),3))</f>
        <v/>
      </c>
      <c r="P781" s="66" t="str">
        <f t="shared" si="86"/>
        <v/>
      </c>
      <c r="Q781" s="66" t="str" cm="1">
        <f t="array" ref="Q781">IF(M781="","",ROUND(W(M781),2))</f>
        <v/>
      </c>
      <c r="R781" s="66" t="str" cm="1">
        <f t="array" ref="R781">IF(M781="","",ROUND(Wb(Q781,M781),2))</f>
        <v/>
      </c>
      <c r="S781" s="66" t="str" cm="1">
        <f t="array" ref="S781">IF(R781="","",ROUND(K(R781,N781,L781),2))</f>
        <v/>
      </c>
      <c r="T781" s="66" t="str" cm="1">
        <f t="array" ref="T781">IF(S781="","",ROUND(K_3(S781,P781,L781),2))</f>
        <v/>
      </c>
      <c r="U781" s="66" t="str" cm="1">
        <f t="array" ref="U781">IF(S781="","",ROUND(Wt(I781,S781,L781),2))</f>
        <v/>
      </c>
      <c r="V781" s="92" t="str" cm="1">
        <f t="array" ref="V781">IF(A781="","",MAX(ROUND(L_B2(K781,N781),2),0))</f>
        <v/>
      </c>
      <c r="W781" s="92" t="str" cm="1">
        <f t="array" ref="W781">IF(A781="","",MAX(ROUND(L_Tc(K781,I781,N781),2),0))</f>
        <v/>
      </c>
      <c r="X781" s="92" t="str" cm="1">
        <f t="array" ref="X781">IF(N781="","",ROUND(L_Vc(K781,P781,N781),2))</f>
        <v/>
      </c>
      <c r="Y781" s="92" t="str">
        <f t="shared" si="87"/>
        <v/>
      </c>
      <c r="Z781" s="92" t="str">
        <f t="shared" si="88"/>
        <v/>
      </c>
      <c r="AA781" s="92" t="str">
        <f t="shared" si="89"/>
        <v/>
      </c>
      <c r="AB781" s="76" t="str" cm="1">
        <f t="array" ref="AB781">IF(A781="","",AREA_F(IF(RIGHT(G781,4)="ment",P781,I781),R781))</f>
        <v/>
      </c>
      <c r="AC781" s="76" t="str" cm="1">
        <f t="array" ref="AC781">IF(A781="","",ROUND(AREA_BC(R781,S781,N781,O781),2))</f>
        <v/>
      </c>
      <c r="AD781" s="76" t="str">
        <f t="shared" si="90"/>
        <v/>
      </c>
      <c r="AE781" s="76" t="str" cm="1">
        <f t="array" ref="AE781">IF(A781="","",ROUND(AREA_CT(S781,U781,I781),2))</f>
        <v/>
      </c>
      <c r="AF781" s="76" t="str" cm="1">
        <f t="array" ref="AF781">IF(A781="","",ROUND(AREA_VT(T781,U781,I781,P781),2))</f>
        <v/>
      </c>
      <c r="AG781" s="96" t="str" cm="1">
        <f t="array" ref="AG781">IF(A781="","",IF(INDEX(Table_Methods!A:F,MATCH(G781,Table_Methods!B:B,0),1)&lt;&gt;"BKFL1","",MAX(0,ROUND(BKFL1_CEB(AC781,AE781,AH781,F781,F781,J781),1))))</f>
        <v/>
      </c>
      <c r="AH781" s="96" t="str" cm="1">
        <f t="array" ref="AH781">IF(A781="","",IF(INDEX(Table_Methods!A:F,MATCH(G781,Table_Methods!B:B,0),1)&lt;&gt;"BKFL1","",MAX(0,ROUND(BKFL1_STR_NRK(AC781,AE781,K781,V781,W781),1))))</f>
        <v/>
      </c>
      <c r="AI781" s="96" t="str" cm="1">
        <f t="array" ref="AI781">IF(A781="","",IF(INDEX(Table_Methods!A:F,MATCH(G781,Table_Methods!B:B,0),1)&lt;&gt;"BKFL1","",MAX(0,ROUND(BKFL1_STR_RCK(AB781,F781),1))))</f>
        <v/>
      </c>
      <c r="AJ781" s="96" t="str" cm="1">
        <f t="array" ref="AJ781">IF(A781="","",IF(INDEX(Table_Methods!A:F,MATCH(G781,Table_Methods!B:B,0),1)&lt;&gt;"BKFL2","",MAX(0,ROUND(BKFL2_CEB(AC781,AD781,AK781,F781,F781,J781),1))))</f>
        <v/>
      </c>
      <c r="AK781" s="96" t="str" cm="1">
        <f t="array" ref="AK781">IF(A781="","",IF(INDEX(Table_Methods!A:F,MATCH(G781,Table_Methods!B:B,0),1)&lt;&gt;"BKFL2","",MAX(0,ROUND(BKFL2_STR_NRK(AC781,AD781,K781,V781,X781),1))))</f>
        <v/>
      </c>
      <c r="AL781" s="96" t="str" cm="1">
        <f t="array" ref="AL781">IF(A781="","",IF(INDEX(Table_Methods!A:F,MATCH(G781,Table_Methods!B:B,0),1)&lt;&gt;"BKFL2","",MAX(0,ROUND(BKFL2_STR_RCK(AB781,F781),1))))</f>
        <v/>
      </c>
      <c r="AM781" s="96" t="str" cm="1">
        <f t="array" ref="AM781">IF(A781="","",IF(INDEX(Table_Methods!A:F,MATCH(G781,Table_Methods!B:B,0),1)&lt;&gt;"BKFL3","",MAX(0,ROUND(BKFL3_STR(AC781+AE781,K781),1))))</f>
        <v/>
      </c>
      <c r="AN781" s="96" t="str" cm="1">
        <f t="array" ref="AN781">IF(A781="","",IF(INDEX(Table_Methods!A:F,MATCH(G781,Table_Methods!B:B,0),1)&lt;&gt;"BKFL6","",MAX(0,ROUND(BKFL6_CEB(AC781,AE781,AO781,F781,F781,J781),1))))</f>
        <v/>
      </c>
      <c r="AO781" s="97" t="str" cm="1">
        <f t="array" ref="AO781">IF(A781="","",IF(INDEX(Table_Methods!A:F,MATCH(G781,Table_Methods!B:B,0),1)&lt;&gt;"BKFL6","",MAX(0,ROUND(BKFL6_STR_NRK(AC781,K781,V781),1))))</f>
        <v/>
      </c>
      <c r="AP781" s="96" t="str" cm="1">
        <f t="array" ref="AP781">IF(A781="","",IF(INDEX(Table_Methods!A:F,MATCH(G781,Table_Methods!B:B,0),1)&lt;&gt;"BKFL6","",MAX(0,ROUND(BKFL6_STR_RCK(AB781,F781),1))))</f>
        <v/>
      </c>
      <c r="AQ781" s="97" t="str" cm="1">
        <f t="array" ref="AQ781">IF(A781="","",IF(INDEX(Table_Methods!A:F,MATCH(G781,Table_Methods!B:B,0),1)&lt;&gt;"BKFL7","",MAX(0,ROUND(BKFL7_CEB(AC781,AD781,AR781,F781,F781,J781),1))))</f>
        <v/>
      </c>
      <c r="AR781" s="96" t="str" cm="1">
        <f t="array" ref="AR781">IF(A781="","",IF(INDEX(Table_Methods!A:F,MATCH(G781,Table_Methods!B:B,0),1)&lt;&gt;"BKFL7","",MAX(0,ROUND(BKFL7_STR_NRK(AC781,K781,V781),1))))</f>
        <v/>
      </c>
      <c r="AS781" s="96" t="str" cm="1">
        <f t="array" ref="AS781">IF(A781="","",IF(INDEX(Table_Methods!A:F,MATCH(G781,Table_Methods!B:B,0),1)&lt;&gt;"BKFL7","",MAX(0,ROUND(BKFL7_STR_RCK(AB781,F781),1))))</f>
        <v/>
      </c>
      <c r="AT781" s="97" t="str" cm="1">
        <f t="array" ref="AT781">IF(A781="","",IF(INDEX(Table_Methods!A:F,MATCH(G781,Table_Methods!B:B,0),1)&lt;&gt;"BKFL8","",MAX(0,ROUND(BKFL8_CEB(AF781,Z781,AA781),1))))</f>
        <v/>
      </c>
      <c r="AU781" s="96" t="str" cm="1">
        <f t="array" ref="AU781">IF(A781="","",IF(INDEX(Table_Methods!A:F,MATCH(G781,Table_Methods!B:B,0),1)&lt;&gt;"BKFL8","",MAX(0,ROUND(BKFL8_STR_NRK(AC781,AD781,X781,Y781,Z781),1))))</f>
        <v/>
      </c>
      <c r="AV781" s="96" t="str" cm="1">
        <f t="array" ref="AV781">IF(A781="","",IF(INDEX(Table_Methods!A:F,MATCH(G781,Table_Methods!B:B,0),1)&lt;&gt;"BKFL8","",MAX(0,ROUND(BKFL8_STR_RCK(AB781,X781),1))))</f>
        <v/>
      </c>
      <c r="AW781" s="96" t="str" cm="1">
        <f t="array" ref="AW781">IF(A781="","",IF(INDEX(Table_Methods!A:F,MATCH(G781,Table_Methods!B:B,0),1)&lt;&gt;"BKFL9","",MAX(0,ROUND(BKFL9_STR_NRK(AC781,AD781,X781,Y781,Z781),1))))</f>
        <v/>
      </c>
      <c r="AX781" s="96" t="str" cm="1">
        <f t="array" ref="AX781">IF(A781="","",IF(INDEX(Table_Methods!A:F,MATCH(G781,Table_Methods!B:B,0),1)&lt;&gt;"BKFL9","",MAX(0,ROUND(BKFL9_STR_RCK(AB781,X781),1))))</f>
        <v/>
      </c>
    </row>
    <row r="782" spans="1:50" x14ac:dyDescent="0.25">
      <c r="A782" s="82" t="str">
        <f>IF(Input!A782="","",Input!A782)</f>
        <v/>
      </c>
      <c r="B782" s="82" t="str">
        <f>IF(Input!B782="","",Input!B782)</f>
        <v/>
      </c>
      <c r="C782" s="82" t="str">
        <f>IF(Input!D782="","",Input!D782)</f>
        <v/>
      </c>
      <c r="D782" s="82" t="str">
        <f>IF(Input!E782="","",Input!E782)</f>
        <v/>
      </c>
      <c r="E782" s="82" t="str">
        <f>IF(Input!F782="","",Input!F782)</f>
        <v/>
      </c>
      <c r="F782" s="82" t="str">
        <f>IF(Input!G782="","",Input!G782)</f>
        <v/>
      </c>
      <c r="G782" s="83" t="str">
        <f>IF(Input!H782="","",Input!H782)</f>
        <v/>
      </c>
      <c r="H782" s="82" t="str">
        <f>IF(Input!I782="","",Input!I782)</f>
        <v/>
      </c>
      <c r="I782" s="82" t="str">
        <f>IF(Input!J782="","",Input!J782)</f>
        <v/>
      </c>
      <c r="J782" s="82" t="str">
        <f>IF(Input!K782="","",Input!K782)</f>
        <v/>
      </c>
      <c r="K782" s="82" t="str">
        <f>IF(Input!L782="","",Input!L782)</f>
        <v/>
      </c>
      <c r="L782" s="70" t="str">
        <f>IF(B782="","",IF(B782="Box",4,IF(AND(Project!$B$12&gt;0,ISNUMBER(Project!$B$12)),Project!$B$12,12)))</f>
        <v/>
      </c>
      <c r="M782" s="66" t="str">
        <f t="shared" si="84"/>
        <v/>
      </c>
      <c r="N782" s="66" t="str">
        <f t="shared" si="85"/>
        <v/>
      </c>
      <c r="O782" s="67" t="str" cm="1">
        <f t="array" ref="O782">IF(A782="","",ROUND(IF(B782="Circular",Circular(M782),IF(B782="Box",Box(M782,N782),Elliptical(M782,N782))),3))</f>
        <v/>
      </c>
      <c r="P782" s="66" t="str">
        <f t="shared" si="86"/>
        <v/>
      </c>
      <c r="Q782" s="66" t="str" cm="1">
        <f t="array" ref="Q782">IF(M782="","",ROUND(W(M782),2))</f>
        <v/>
      </c>
      <c r="R782" s="66" t="str" cm="1">
        <f t="array" ref="R782">IF(M782="","",ROUND(Wb(Q782,M782),2))</f>
        <v/>
      </c>
      <c r="S782" s="66" t="str" cm="1">
        <f t="array" ref="S782">IF(R782="","",ROUND(K(R782,N782,L782),2))</f>
        <v/>
      </c>
      <c r="T782" s="66" t="str" cm="1">
        <f t="array" ref="T782">IF(S782="","",ROUND(K_3(S782,P782,L782),2))</f>
        <v/>
      </c>
      <c r="U782" s="66" t="str" cm="1">
        <f t="array" ref="U782">IF(S782="","",ROUND(Wt(I782,S782,L782),2))</f>
        <v/>
      </c>
      <c r="V782" s="92" t="str" cm="1">
        <f t="array" ref="V782">IF(A782="","",MAX(ROUND(L_B2(K782,N782),2),0))</f>
        <v/>
      </c>
      <c r="W782" s="92" t="str" cm="1">
        <f t="array" ref="W782">IF(A782="","",MAX(ROUND(L_Tc(K782,I782,N782),2),0))</f>
        <v/>
      </c>
      <c r="X782" s="92" t="str" cm="1">
        <f t="array" ref="X782">IF(N782="","",ROUND(L_Vc(K782,P782,N782),2))</f>
        <v/>
      </c>
      <c r="Y782" s="92" t="str">
        <f t="shared" si="87"/>
        <v/>
      </c>
      <c r="Z782" s="92" t="str">
        <f t="shared" si="88"/>
        <v/>
      </c>
      <c r="AA782" s="92" t="str">
        <f t="shared" si="89"/>
        <v/>
      </c>
      <c r="AB782" s="76" t="str" cm="1">
        <f t="array" ref="AB782">IF(A782="","",AREA_F(IF(RIGHT(G782,4)="ment",P782,I782),R782))</f>
        <v/>
      </c>
      <c r="AC782" s="76" t="str" cm="1">
        <f t="array" ref="AC782">IF(A782="","",ROUND(AREA_BC(R782,S782,N782,O782),2))</f>
        <v/>
      </c>
      <c r="AD782" s="76" t="str">
        <f t="shared" si="90"/>
        <v/>
      </c>
      <c r="AE782" s="76" t="str" cm="1">
        <f t="array" ref="AE782">IF(A782="","",ROUND(AREA_CT(S782,U782,I782),2))</f>
        <v/>
      </c>
      <c r="AF782" s="76" t="str" cm="1">
        <f t="array" ref="AF782">IF(A782="","",ROUND(AREA_VT(T782,U782,I782,P782),2))</f>
        <v/>
      </c>
      <c r="AG782" s="96" t="str" cm="1">
        <f t="array" ref="AG782">IF(A782="","",IF(INDEX(Table_Methods!A:F,MATCH(G782,Table_Methods!B:B,0),1)&lt;&gt;"BKFL1","",MAX(0,ROUND(BKFL1_CEB(AC782,AE782,AH782,F782,F782,J782),1))))</f>
        <v/>
      </c>
      <c r="AH782" s="96" t="str" cm="1">
        <f t="array" ref="AH782">IF(A782="","",IF(INDEX(Table_Methods!A:F,MATCH(G782,Table_Methods!B:B,0),1)&lt;&gt;"BKFL1","",MAX(0,ROUND(BKFL1_STR_NRK(AC782,AE782,K782,V782,W782),1))))</f>
        <v/>
      </c>
      <c r="AI782" s="96" t="str" cm="1">
        <f t="array" ref="AI782">IF(A782="","",IF(INDEX(Table_Methods!A:F,MATCH(G782,Table_Methods!B:B,0),1)&lt;&gt;"BKFL1","",MAX(0,ROUND(BKFL1_STR_RCK(AB782,F782),1))))</f>
        <v/>
      </c>
      <c r="AJ782" s="96" t="str" cm="1">
        <f t="array" ref="AJ782">IF(A782="","",IF(INDEX(Table_Methods!A:F,MATCH(G782,Table_Methods!B:B,0),1)&lt;&gt;"BKFL2","",MAX(0,ROUND(BKFL2_CEB(AC782,AD782,AK782,F782,F782,J782),1))))</f>
        <v/>
      </c>
      <c r="AK782" s="96" t="str" cm="1">
        <f t="array" ref="AK782">IF(A782="","",IF(INDEX(Table_Methods!A:F,MATCH(G782,Table_Methods!B:B,0),1)&lt;&gt;"BKFL2","",MAX(0,ROUND(BKFL2_STR_NRK(AC782,AD782,K782,V782,X782),1))))</f>
        <v/>
      </c>
      <c r="AL782" s="96" t="str" cm="1">
        <f t="array" ref="AL782">IF(A782="","",IF(INDEX(Table_Methods!A:F,MATCH(G782,Table_Methods!B:B,0),1)&lt;&gt;"BKFL2","",MAX(0,ROUND(BKFL2_STR_RCK(AB782,F782),1))))</f>
        <v/>
      </c>
      <c r="AM782" s="96" t="str" cm="1">
        <f t="array" ref="AM782">IF(A782="","",IF(INDEX(Table_Methods!A:F,MATCH(G782,Table_Methods!B:B,0),1)&lt;&gt;"BKFL3","",MAX(0,ROUND(BKFL3_STR(AC782+AE782,K782),1))))</f>
        <v/>
      </c>
      <c r="AN782" s="96" t="str" cm="1">
        <f t="array" ref="AN782">IF(A782="","",IF(INDEX(Table_Methods!A:F,MATCH(G782,Table_Methods!B:B,0),1)&lt;&gt;"BKFL6","",MAX(0,ROUND(BKFL6_CEB(AC782,AE782,AO782,F782,F782,J782),1))))</f>
        <v/>
      </c>
      <c r="AO782" s="97" t="str" cm="1">
        <f t="array" ref="AO782">IF(A782="","",IF(INDEX(Table_Methods!A:F,MATCH(G782,Table_Methods!B:B,0),1)&lt;&gt;"BKFL6","",MAX(0,ROUND(BKFL6_STR_NRK(AC782,K782,V782),1))))</f>
        <v/>
      </c>
      <c r="AP782" s="96" t="str" cm="1">
        <f t="array" ref="AP782">IF(A782="","",IF(INDEX(Table_Methods!A:F,MATCH(G782,Table_Methods!B:B,0),1)&lt;&gt;"BKFL6","",MAX(0,ROUND(BKFL6_STR_RCK(AB782,F782),1))))</f>
        <v/>
      </c>
      <c r="AQ782" s="97" t="str" cm="1">
        <f t="array" ref="AQ782">IF(A782="","",IF(INDEX(Table_Methods!A:F,MATCH(G782,Table_Methods!B:B,0),1)&lt;&gt;"BKFL7","",MAX(0,ROUND(BKFL7_CEB(AC782,AD782,AR782,F782,F782,J782),1))))</f>
        <v/>
      </c>
      <c r="AR782" s="96" t="str" cm="1">
        <f t="array" ref="AR782">IF(A782="","",IF(INDEX(Table_Methods!A:F,MATCH(G782,Table_Methods!B:B,0),1)&lt;&gt;"BKFL7","",MAX(0,ROUND(BKFL7_STR_NRK(AC782,K782,V782),1))))</f>
        <v/>
      </c>
      <c r="AS782" s="96" t="str" cm="1">
        <f t="array" ref="AS782">IF(A782="","",IF(INDEX(Table_Methods!A:F,MATCH(G782,Table_Methods!B:B,0),1)&lt;&gt;"BKFL7","",MAX(0,ROUND(BKFL7_STR_RCK(AB782,F782),1))))</f>
        <v/>
      </c>
      <c r="AT782" s="97" t="str" cm="1">
        <f t="array" ref="AT782">IF(A782="","",IF(INDEX(Table_Methods!A:F,MATCH(G782,Table_Methods!B:B,0),1)&lt;&gt;"BKFL8","",MAX(0,ROUND(BKFL8_CEB(AF782,Z782,AA782),1))))</f>
        <v/>
      </c>
      <c r="AU782" s="96" t="str" cm="1">
        <f t="array" ref="AU782">IF(A782="","",IF(INDEX(Table_Methods!A:F,MATCH(G782,Table_Methods!B:B,0),1)&lt;&gt;"BKFL8","",MAX(0,ROUND(BKFL8_STR_NRK(AC782,AD782,X782,Y782,Z782),1))))</f>
        <v/>
      </c>
      <c r="AV782" s="96" t="str" cm="1">
        <f t="array" ref="AV782">IF(A782="","",IF(INDEX(Table_Methods!A:F,MATCH(G782,Table_Methods!B:B,0),1)&lt;&gt;"BKFL8","",MAX(0,ROUND(BKFL8_STR_RCK(AB782,X782),1))))</f>
        <v/>
      </c>
      <c r="AW782" s="96" t="str" cm="1">
        <f t="array" ref="AW782">IF(A782="","",IF(INDEX(Table_Methods!A:F,MATCH(G782,Table_Methods!B:B,0),1)&lt;&gt;"BKFL9","",MAX(0,ROUND(BKFL9_STR_NRK(AC782,AD782,X782,Y782,Z782),1))))</f>
        <v/>
      </c>
      <c r="AX782" s="96" t="str" cm="1">
        <f t="array" ref="AX782">IF(A782="","",IF(INDEX(Table_Methods!A:F,MATCH(G782,Table_Methods!B:B,0),1)&lt;&gt;"BKFL9","",MAX(0,ROUND(BKFL9_STR_RCK(AB782,X782),1))))</f>
        <v/>
      </c>
    </row>
    <row r="783" spans="1:50" x14ac:dyDescent="0.25">
      <c r="A783" s="82" t="str">
        <f>IF(Input!A783="","",Input!A783)</f>
        <v/>
      </c>
      <c r="B783" s="82" t="str">
        <f>IF(Input!B783="","",Input!B783)</f>
        <v/>
      </c>
      <c r="C783" s="82" t="str">
        <f>IF(Input!D783="","",Input!D783)</f>
        <v/>
      </c>
      <c r="D783" s="82" t="str">
        <f>IF(Input!E783="","",Input!E783)</f>
        <v/>
      </c>
      <c r="E783" s="82" t="str">
        <f>IF(Input!F783="","",Input!F783)</f>
        <v/>
      </c>
      <c r="F783" s="82" t="str">
        <f>IF(Input!G783="","",Input!G783)</f>
        <v/>
      </c>
      <c r="G783" s="83" t="str">
        <f>IF(Input!H783="","",Input!H783)</f>
        <v/>
      </c>
      <c r="H783" s="82" t="str">
        <f>IF(Input!I783="","",Input!I783)</f>
        <v/>
      </c>
      <c r="I783" s="82" t="str">
        <f>IF(Input!J783="","",Input!J783)</f>
        <v/>
      </c>
      <c r="J783" s="82" t="str">
        <f>IF(Input!K783="","",Input!K783)</f>
        <v/>
      </c>
      <c r="K783" s="82" t="str">
        <f>IF(Input!L783="","",Input!L783)</f>
        <v/>
      </c>
      <c r="L783" s="70" t="str">
        <f>IF(B783="","",IF(B783="Box",4,IF(AND(Project!$B$12&gt;0,ISNUMBER(Project!$B$12)),Project!$B$12,12)))</f>
        <v/>
      </c>
      <c r="M783" s="66" t="str">
        <f t="shared" si="84"/>
        <v/>
      </c>
      <c r="N783" s="66" t="str">
        <f t="shared" si="85"/>
        <v/>
      </c>
      <c r="O783" s="67" t="str" cm="1">
        <f t="array" ref="O783">IF(A783="","",ROUND(IF(B783="Circular",Circular(M783),IF(B783="Box",Box(M783,N783),Elliptical(M783,N783))),3))</f>
        <v/>
      </c>
      <c r="P783" s="66" t="str">
        <f t="shared" si="86"/>
        <v/>
      </c>
      <c r="Q783" s="66" t="str" cm="1">
        <f t="array" ref="Q783">IF(M783="","",ROUND(W(M783),2))</f>
        <v/>
      </c>
      <c r="R783" s="66" t="str" cm="1">
        <f t="array" ref="R783">IF(M783="","",ROUND(Wb(Q783,M783),2))</f>
        <v/>
      </c>
      <c r="S783" s="66" t="str" cm="1">
        <f t="array" ref="S783">IF(R783="","",ROUND(K(R783,N783,L783),2))</f>
        <v/>
      </c>
      <c r="T783" s="66" t="str" cm="1">
        <f t="array" ref="T783">IF(S783="","",ROUND(K_3(S783,P783,L783),2))</f>
        <v/>
      </c>
      <c r="U783" s="66" t="str" cm="1">
        <f t="array" ref="U783">IF(S783="","",ROUND(Wt(I783,S783,L783),2))</f>
        <v/>
      </c>
      <c r="V783" s="92" t="str" cm="1">
        <f t="array" ref="V783">IF(A783="","",MAX(ROUND(L_B2(K783,N783),2),0))</f>
        <v/>
      </c>
      <c r="W783" s="92" t="str" cm="1">
        <f t="array" ref="W783">IF(A783="","",MAX(ROUND(L_Tc(K783,I783,N783),2),0))</f>
        <v/>
      </c>
      <c r="X783" s="92" t="str" cm="1">
        <f t="array" ref="X783">IF(N783="","",ROUND(L_Vc(K783,P783,N783),2))</f>
        <v/>
      </c>
      <c r="Y783" s="92" t="str">
        <f t="shared" si="87"/>
        <v/>
      </c>
      <c r="Z783" s="92" t="str">
        <f t="shared" si="88"/>
        <v/>
      </c>
      <c r="AA783" s="92" t="str">
        <f t="shared" si="89"/>
        <v/>
      </c>
      <c r="AB783" s="76" t="str" cm="1">
        <f t="array" ref="AB783">IF(A783="","",AREA_F(IF(RIGHT(G783,4)="ment",P783,I783),R783))</f>
        <v/>
      </c>
      <c r="AC783" s="76" t="str" cm="1">
        <f t="array" ref="AC783">IF(A783="","",ROUND(AREA_BC(R783,S783,N783,O783),2))</f>
        <v/>
      </c>
      <c r="AD783" s="76" t="str">
        <f t="shared" si="90"/>
        <v/>
      </c>
      <c r="AE783" s="76" t="str" cm="1">
        <f t="array" ref="AE783">IF(A783="","",ROUND(AREA_CT(S783,U783,I783),2))</f>
        <v/>
      </c>
      <c r="AF783" s="76" t="str" cm="1">
        <f t="array" ref="AF783">IF(A783="","",ROUND(AREA_VT(T783,U783,I783,P783),2))</f>
        <v/>
      </c>
      <c r="AG783" s="96" t="str" cm="1">
        <f t="array" ref="AG783">IF(A783="","",IF(INDEX(Table_Methods!A:F,MATCH(G783,Table_Methods!B:B,0),1)&lt;&gt;"BKFL1","",MAX(0,ROUND(BKFL1_CEB(AC783,AE783,AH783,F783,F783,J783),1))))</f>
        <v/>
      </c>
      <c r="AH783" s="96" t="str" cm="1">
        <f t="array" ref="AH783">IF(A783="","",IF(INDEX(Table_Methods!A:F,MATCH(G783,Table_Methods!B:B,0),1)&lt;&gt;"BKFL1","",MAX(0,ROUND(BKFL1_STR_NRK(AC783,AE783,K783,V783,W783),1))))</f>
        <v/>
      </c>
      <c r="AI783" s="96" t="str" cm="1">
        <f t="array" ref="AI783">IF(A783="","",IF(INDEX(Table_Methods!A:F,MATCH(G783,Table_Methods!B:B,0),1)&lt;&gt;"BKFL1","",MAX(0,ROUND(BKFL1_STR_RCK(AB783,F783),1))))</f>
        <v/>
      </c>
      <c r="AJ783" s="96" t="str" cm="1">
        <f t="array" ref="AJ783">IF(A783="","",IF(INDEX(Table_Methods!A:F,MATCH(G783,Table_Methods!B:B,0),1)&lt;&gt;"BKFL2","",MAX(0,ROUND(BKFL2_CEB(AC783,AD783,AK783,F783,F783,J783),1))))</f>
        <v/>
      </c>
      <c r="AK783" s="96" t="str" cm="1">
        <f t="array" ref="AK783">IF(A783="","",IF(INDEX(Table_Methods!A:F,MATCH(G783,Table_Methods!B:B,0),1)&lt;&gt;"BKFL2","",MAX(0,ROUND(BKFL2_STR_NRK(AC783,AD783,K783,V783,X783),1))))</f>
        <v/>
      </c>
      <c r="AL783" s="96" t="str" cm="1">
        <f t="array" ref="AL783">IF(A783="","",IF(INDEX(Table_Methods!A:F,MATCH(G783,Table_Methods!B:B,0),1)&lt;&gt;"BKFL2","",MAX(0,ROUND(BKFL2_STR_RCK(AB783,F783),1))))</f>
        <v/>
      </c>
      <c r="AM783" s="96" t="str" cm="1">
        <f t="array" ref="AM783">IF(A783="","",IF(INDEX(Table_Methods!A:F,MATCH(G783,Table_Methods!B:B,0),1)&lt;&gt;"BKFL3","",MAX(0,ROUND(BKFL3_STR(AC783+AE783,K783),1))))</f>
        <v/>
      </c>
      <c r="AN783" s="96" t="str" cm="1">
        <f t="array" ref="AN783">IF(A783="","",IF(INDEX(Table_Methods!A:F,MATCH(G783,Table_Methods!B:B,0),1)&lt;&gt;"BKFL6","",MAX(0,ROUND(BKFL6_CEB(AC783,AE783,AO783,F783,F783,J783),1))))</f>
        <v/>
      </c>
      <c r="AO783" s="97" t="str" cm="1">
        <f t="array" ref="AO783">IF(A783="","",IF(INDEX(Table_Methods!A:F,MATCH(G783,Table_Methods!B:B,0),1)&lt;&gt;"BKFL6","",MAX(0,ROUND(BKFL6_STR_NRK(AC783,K783,V783),1))))</f>
        <v/>
      </c>
      <c r="AP783" s="96" t="str" cm="1">
        <f t="array" ref="AP783">IF(A783="","",IF(INDEX(Table_Methods!A:F,MATCH(G783,Table_Methods!B:B,0),1)&lt;&gt;"BKFL6","",MAX(0,ROUND(BKFL6_STR_RCK(AB783,F783),1))))</f>
        <v/>
      </c>
      <c r="AQ783" s="97" t="str" cm="1">
        <f t="array" ref="AQ783">IF(A783="","",IF(INDEX(Table_Methods!A:F,MATCH(G783,Table_Methods!B:B,0),1)&lt;&gt;"BKFL7","",MAX(0,ROUND(BKFL7_CEB(AC783,AD783,AR783,F783,F783,J783),1))))</f>
        <v/>
      </c>
      <c r="AR783" s="96" t="str" cm="1">
        <f t="array" ref="AR783">IF(A783="","",IF(INDEX(Table_Methods!A:F,MATCH(G783,Table_Methods!B:B,0),1)&lt;&gt;"BKFL7","",MAX(0,ROUND(BKFL7_STR_NRK(AC783,K783,V783),1))))</f>
        <v/>
      </c>
      <c r="AS783" s="96" t="str" cm="1">
        <f t="array" ref="AS783">IF(A783="","",IF(INDEX(Table_Methods!A:F,MATCH(G783,Table_Methods!B:B,0),1)&lt;&gt;"BKFL7","",MAX(0,ROUND(BKFL7_STR_RCK(AB783,F783),1))))</f>
        <v/>
      </c>
      <c r="AT783" s="97" t="str" cm="1">
        <f t="array" ref="AT783">IF(A783="","",IF(INDEX(Table_Methods!A:F,MATCH(G783,Table_Methods!B:B,0),1)&lt;&gt;"BKFL8","",MAX(0,ROUND(BKFL8_CEB(AF783,Z783,AA783),1))))</f>
        <v/>
      </c>
      <c r="AU783" s="96" t="str" cm="1">
        <f t="array" ref="AU783">IF(A783="","",IF(INDEX(Table_Methods!A:F,MATCH(G783,Table_Methods!B:B,0),1)&lt;&gt;"BKFL8","",MAX(0,ROUND(BKFL8_STR_NRK(AC783,AD783,X783,Y783,Z783),1))))</f>
        <v/>
      </c>
      <c r="AV783" s="96" t="str" cm="1">
        <f t="array" ref="AV783">IF(A783="","",IF(INDEX(Table_Methods!A:F,MATCH(G783,Table_Methods!B:B,0),1)&lt;&gt;"BKFL8","",MAX(0,ROUND(BKFL8_STR_RCK(AB783,X783),1))))</f>
        <v/>
      </c>
      <c r="AW783" s="96" t="str" cm="1">
        <f t="array" ref="AW783">IF(A783="","",IF(INDEX(Table_Methods!A:F,MATCH(G783,Table_Methods!B:B,0),1)&lt;&gt;"BKFL9","",MAX(0,ROUND(BKFL9_STR_NRK(AC783,AD783,X783,Y783,Z783),1))))</f>
        <v/>
      </c>
      <c r="AX783" s="96" t="str" cm="1">
        <f t="array" ref="AX783">IF(A783="","",IF(INDEX(Table_Methods!A:F,MATCH(G783,Table_Methods!B:B,0),1)&lt;&gt;"BKFL9","",MAX(0,ROUND(BKFL9_STR_RCK(AB783,X783),1))))</f>
        <v/>
      </c>
    </row>
    <row r="784" spans="1:50" x14ac:dyDescent="0.25">
      <c r="A784" s="82" t="str">
        <f>IF(Input!A784="","",Input!A784)</f>
        <v/>
      </c>
      <c r="B784" s="82" t="str">
        <f>IF(Input!B784="","",Input!B784)</f>
        <v/>
      </c>
      <c r="C784" s="82" t="str">
        <f>IF(Input!D784="","",Input!D784)</f>
        <v/>
      </c>
      <c r="D784" s="82" t="str">
        <f>IF(Input!E784="","",Input!E784)</f>
        <v/>
      </c>
      <c r="E784" s="82" t="str">
        <f>IF(Input!F784="","",Input!F784)</f>
        <v/>
      </c>
      <c r="F784" s="82" t="str">
        <f>IF(Input!G784="","",Input!G784)</f>
        <v/>
      </c>
      <c r="G784" s="83" t="str">
        <f>IF(Input!H784="","",Input!H784)</f>
        <v/>
      </c>
      <c r="H784" s="82" t="str">
        <f>IF(Input!I784="","",Input!I784)</f>
        <v/>
      </c>
      <c r="I784" s="82" t="str">
        <f>IF(Input!J784="","",Input!J784)</f>
        <v/>
      </c>
      <c r="J784" s="82" t="str">
        <f>IF(Input!K784="","",Input!K784)</f>
        <v/>
      </c>
      <c r="K784" s="82" t="str">
        <f>IF(Input!L784="","",Input!L784)</f>
        <v/>
      </c>
      <c r="L784" s="70" t="str">
        <f>IF(B784="","",IF(B784="Box",4,IF(AND(Project!$B$12&gt;0,ISNUMBER(Project!$B$12)),Project!$B$12,12)))</f>
        <v/>
      </c>
      <c r="M784" s="66" t="str">
        <f t="shared" si="84"/>
        <v/>
      </c>
      <c r="N784" s="66" t="str">
        <f t="shared" si="85"/>
        <v/>
      </c>
      <c r="O784" s="67" t="str" cm="1">
        <f t="array" ref="O784">IF(A784="","",ROUND(IF(B784="Circular",Circular(M784),IF(B784="Box",Box(M784,N784),Elliptical(M784,N784))),3))</f>
        <v/>
      </c>
      <c r="P784" s="66" t="str">
        <f t="shared" si="86"/>
        <v/>
      </c>
      <c r="Q784" s="66" t="str" cm="1">
        <f t="array" ref="Q784">IF(M784="","",ROUND(W(M784),2))</f>
        <v/>
      </c>
      <c r="R784" s="66" t="str" cm="1">
        <f t="array" ref="R784">IF(M784="","",ROUND(Wb(Q784,M784),2))</f>
        <v/>
      </c>
      <c r="S784" s="66" t="str" cm="1">
        <f t="array" ref="S784">IF(R784="","",ROUND(K(R784,N784,L784),2))</f>
        <v/>
      </c>
      <c r="T784" s="66" t="str" cm="1">
        <f t="array" ref="T784">IF(S784="","",ROUND(K_3(S784,P784,L784),2))</f>
        <v/>
      </c>
      <c r="U784" s="66" t="str" cm="1">
        <f t="array" ref="U784">IF(S784="","",ROUND(Wt(I784,S784,L784),2))</f>
        <v/>
      </c>
      <c r="V784" s="92" t="str" cm="1">
        <f t="array" ref="V784">IF(A784="","",MAX(ROUND(L_B2(K784,N784),2),0))</f>
        <v/>
      </c>
      <c r="W784" s="92" t="str" cm="1">
        <f t="array" ref="W784">IF(A784="","",MAX(ROUND(L_Tc(K784,I784,N784),2),0))</f>
        <v/>
      </c>
      <c r="X784" s="92" t="str" cm="1">
        <f t="array" ref="X784">IF(N784="","",ROUND(L_Vc(K784,P784,N784),2))</f>
        <v/>
      </c>
      <c r="Y784" s="92" t="str">
        <f t="shared" si="87"/>
        <v/>
      </c>
      <c r="Z784" s="92" t="str">
        <f t="shared" si="88"/>
        <v/>
      </c>
      <c r="AA784" s="92" t="str">
        <f t="shared" si="89"/>
        <v/>
      </c>
      <c r="AB784" s="76" t="str" cm="1">
        <f t="array" ref="AB784">IF(A784="","",AREA_F(IF(RIGHT(G784,4)="ment",P784,I784),R784))</f>
        <v/>
      </c>
      <c r="AC784" s="76" t="str" cm="1">
        <f t="array" ref="AC784">IF(A784="","",ROUND(AREA_BC(R784,S784,N784,O784),2))</f>
        <v/>
      </c>
      <c r="AD784" s="76" t="str">
        <f t="shared" si="90"/>
        <v/>
      </c>
      <c r="AE784" s="76" t="str" cm="1">
        <f t="array" ref="AE784">IF(A784="","",ROUND(AREA_CT(S784,U784,I784),2))</f>
        <v/>
      </c>
      <c r="AF784" s="76" t="str" cm="1">
        <f t="array" ref="AF784">IF(A784="","",ROUND(AREA_VT(T784,U784,I784,P784),2))</f>
        <v/>
      </c>
      <c r="AG784" s="96" t="str" cm="1">
        <f t="array" ref="AG784">IF(A784="","",IF(INDEX(Table_Methods!A:F,MATCH(G784,Table_Methods!B:B,0),1)&lt;&gt;"BKFL1","",MAX(0,ROUND(BKFL1_CEB(AC784,AE784,AH784,F784,F784,J784),1))))</f>
        <v/>
      </c>
      <c r="AH784" s="96" t="str" cm="1">
        <f t="array" ref="AH784">IF(A784="","",IF(INDEX(Table_Methods!A:F,MATCH(G784,Table_Methods!B:B,0),1)&lt;&gt;"BKFL1","",MAX(0,ROUND(BKFL1_STR_NRK(AC784,AE784,K784,V784,W784),1))))</f>
        <v/>
      </c>
      <c r="AI784" s="96" t="str" cm="1">
        <f t="array" ref="AI784">IF(A784="","",IF(INDEX(Table_Methods!A:F,MATCH(G784,Table_Methods!B:B,0),1)&lt;&gt;"BKFL1","",MAX(0,ROUND(BKFL1_STR_RCK(AB784,F784),1))))</f>
        <v/>
      </c>
      <c r="AJ784" s="96" t="str" cm="1">
        <f t="array" ref="AJ784">IF(A784="","",IF(INDEX(Table_Methods!A:F,MATCH(G784,Table_Methods!B:B,0),1)&lt;&gt;"BKFL2","",MAX(0,ROUND(BKFL2_CEB(AC784,AD784,AK784,F784,F784,J784),1))))</f>
        <v/>
      </c>
      <c r="AK784" s="96" t="str" cm="1">
        <f t="array" ref="AK784">IF(A784="","",IF(INDEX(Table_Methods!A:F,MATCH(G784,Table_Methods!B:B,0),1)&lt;&gt;"BKFL2","",MAX(0,ROUND(BKFL2_STR_NRK(AC784,AD784,K784,V784,X784),1))))</f>
        <v/>
      </c>
      <c r="AL784" s="96" t="str" cm="1">
        <f t="array" ref="AL784">IF(A784="","",IF(INDEX(Table_Methods!A:F,MATCH(G784,Table_Methods!B:B,0),1)&lt;&gt;"BKFL2","",MAX(0,ROUND(BKFL2_STR_RCK(AB784,F784),1))))</f>
        <v/>
      </c>
      <c r="AM784" s="96" t="str" cm="1">
        <f t="array" ref="AM784">IF(A784="","",IF(INDEX(Table_Methods!A:F,MATCH(G784,Table_Methods!B:B,0),1)&lt;&gt;"BKFL3","",MAX(0,ROUND(BKFL3_STR(AC784+AE784,K784),1))))</f>
        <v/>
      </c>
      <c r="AN784" s="96" t="str" cm="1">
        <f t="array" ref="AN784">IF(A784="","",IF(INDEX(Table_Methods!A:F,MATCH(G784,Table_Methods!B:B,0),1)&lt;&gt;"BKFL6","",MAX(0,ROUND(BKFL6_CEB(AC784,AE784,AO784,F784,F784,J784),1))))</f>
        <v/>
      </c>
      <c r="AO784" s="97" t="str" cm="1">
        <f t="array" ref="AO784">IF(A784="","",IF(INDEX(Table_Methods!A:F,MATCH(G784,Table_Methods!B:B,0),1)&lt;&gt;"BKFL6","",MAX(0,ROUND(BKFL6_STR_NRK(AC784,K784,V784),1))))</f>
        <v/>
      </c>
      <c r="AP784" s="96" t="str" cm="1">
        <f t="array" ref="AP784">IF(A784="","",IF(INDEX(Table_Methods!A:F,MATCH(G784,Table_Methods!B:B,0),1)&lt;&gt;"BKFL6","",MAX(0,ROUND(BKFL6_STR_RCK(AB784,F784),1))))</f>
        <v/>
      </c>
      <c r="AQ784" s="97" t="str" cm="1">
        <f t="array" ref="AQ784">IF(A784="","",IF(INDEX(Table_Methods!A:F,MATCH(G784,Table_Methods!B:B,0),1)&lt;&gt;"BKFL7","",MAX(0,ROUND(BKFL7_CEB(AC784,AD784,AR784,F784,F784,J784),1))))</f>
        <v/>
      </c>
      <c r="AR784" s="96" t="str" cm="1">
        <f t="array" ref="AR784">IF(A784="","",IF(INDEX(Table_Methods!A:F,MATCH(G784,Table_Methods!B:B,0),1)&lt;&gt;"BKFL7","",MAX(0,ROUND(BKFL7_STR_NRK(AC784,K784,V784),1))))</f>
        <v/>
      </c>
      <c r="AS784" s="96" t="str" cm="1">
        <f t="array" ref="AS784">IF(A784="","",IF(INDEX(Table_Methods!A:F,MATCH(G784,Table_Methods!B:B,0),1)&lt;&gt;"BKFL7","",MAX(0,ROUND(BKFL7_STR_RCK(AB784,F784),1))))</f>
        <v/>
      </c>
      <c r="AT784" s="97" t="str" cm="1">
        <f t="array" ref="AT784">IF(A784="","",IF(INDEX(Table_Methods!A:F,MATCH(G784,Table_Methods!B:B,0),1)&lt;&gt;"BKFL8","",MAX(0,ROUND(BKFL8_CEB(AF784,Z784,AA784),1))))</f>
        <v/>
      </c>
      <c r="AU784" s="96" t="str" cm="1">
        <f t="array" ref="AU784">IF(A784="","",IF(INDEX(Table_Methods!A:F,MATCH(G784,Table_Methods!B:B,0),1)&lt;&gt;"BKFL8","",MAX(0,ROUND(BKFL8_STR_NRK(AC784,AD784,X784,Y784,Z784),1))))</f>
        <v/>
      </c>
      <c r="AV784" s="96" t="str" cm="1">
        <f t="array" ref="AV784">IF(A784="","",IF(INDEX(Table_Methods!A:F,MATCH(G784,Table_Methods!B:B,0),1)&lt;&gt;"BKFL8","",MAX(0,ROUND(BKFL8_STR_RCK(AB784,X784),1))))</f>
        <v/>
      </c>
      <c r="AW784" s="96" t="str" cm="1">
        <f t="array" ref="AW784">IF(A784="","",IF(INDEX(Table_Methods!A:F,MATCH(G784,Table_Methods!B:B,0),1)&lt;&gt;"BKFL9","",MAX(0,ROUND(BKFL9_STR_NRK(AC784,AD784,X784,Y784,Z784),1))))</f>
        <v/>
      </c>
      <c r="AX784" s="96" t="str" cm="1">
        <f t="array" ref="AX784">IF(A784="","",IF(INDEX(Table_Methods!A:F,MATCH(G784,Table_Methods!B:B,0),1)&lt;&gt;"BKFL9","",MAX(0,ROUND(BKFL9_STR_RCK(AB784,X784),1))))</f>
        <v/>
      </c>
    </row>
    <row r="785" spans="1:50" x14ac:dyDescent="0.25">
      <c r="A785" s="82" t="str">
        <f>IF(Input!A785="","",Input!A785)</f>
        <v/>
      </c>
      <c r="B785" s="82" t="str">
        <f>IF(Input!B785="","",Input!B785)</f>
        <v/>
      </c>
      <c r="C785" s="82" t="str">
        <f>IF(Input!D785="","",Input!D785)</f>
        <v/>
      </c>
      <c r="D785" s="82" t="str">
        <f>IF(Input!E785="","",Input!E785)</f>
        <v/>
      </c>
      <c r="E785" s="82" t="str">
        <f>IF(Input!F785="","",Input!F785)</f>
        <v/>
      </c>
      <c r="F785" s="82" t="str">
        <f>IF(Input!G785="","",Input!G785)</f>
        <v/>
      </c>
      <c r="G785" s="83" t="str">
        <f>IF(Input!H785="","",Input!H785)</f>
        <v/>
      </c>
      <c r="H785" s="82" t="str">
        <f>IF(Input!I785="","",Input!I785)</f>
        <v/>
      </c>
      <c r="I785" s="82" t="str">
        <f>IF(Input!J785="","",Input!J785)</f>
        <v/>
      </c>
      <c r="J785" s="82" t="str">
        <f>IF(Input!K785="","",Input!K785)</f>
        <v/>
      </c>
      <c r="K785" s="82" t="str">
        <f>IF(Input!L785="","",Input!L785)</f>
        <v/>
      </c>
      <c r="L785" s="70" t="str">
        <f>IF(B785="","",IF(B785="Box",4,IF(AND(Project!$B$12&gt;0,ISNUMBER(Project!$B$12)),Project!$B$12,12)))</f>
        <v/>
      </c>
      <c r="M785" s="66" t="str">
        <f t="shared" si="84"/>
        <v/>
      </c>
      <c r="N785" s="66" t="str">
        <f t="shared" si="85"/>
        <v/>
      </c>
      <c r="O785" s="67" t="str" cm="1">
        <f t="array" ref="O785">IF(A785="","",ROUND(IF(B785="Circular",Circular(M785),IF(B785="Box",Box(M785,N785),Elliptical(M785,N785))),3))</f>
        <v/>
      </c>
      <c r="P785" s="66" t="str">
        <f t="shared" si="86"/>
        <v/>
      </c>
      <c r="Q785" s="66" t="str" cm="1">
        <f t="array" ref="Q785">IF(M785="","",ROUND(W(M785),2))</f>
        <v/>
      </c>
      <c r="R785" s="66" t="str" cm="1">
        <f t="array" ref="R785">IF(M785="","",ROUND(Wb(Q785,M785),2))</f>
        <v/>
      </c>
      <c r="S785" s="66" t="str" cm="1">
        <f t="array" ref="S785">IF(R785="","",ROUND(K(R785,N785,L785),2))</f>
        <v/>
      </c>
      <c r="T785" s="66" t="str" cm="1">
        <f t="array" ref="T785">IF(S785="","",ROUND(K_3(S785,P785,L785),2))</f>
        <v/>
      </c>
      <c r="U785" s="66" t="str" cm="1">
        <f t="array" ref="U785">IF(S785="","",ROUND(Wt(I785,S785,L785),2))</f>
        <v/>
      </c>
      <c r="V785" s="92" t="str" cm="1">
        <f t="array" ref="V785">IF(A785="","",MAX(ROUND(L_B2(K785,N785),2),0))</f>
        <v/>
      </c>
      <c r="W785" s="92" t="str" cm="1">
        <f t="array" ref="W785">IF(A785="","",MAX(ROUND(L_Tc(K785,I785,N785),2),0))</f>
        <v/>
      </c>
      <c r="X785" s="92" t="str" cm="1">
        <f t="array" ref="X785">IF(N785="","",ROUND(L_Vc(K785,P785,N785),2))</f>
        <v/>
      </c>
      <c r="Y785" s="92" t="str">
        <f t="shared" si="87"/>
        <v/>
      </c>
      <c r="Z785" s="92" t="str">
        <f t="shared" si="88"/>
        <v/>
      </c>
      <c r="AA785" s="92" t="str">
        <f t="shared" si="89"/>
        <v/>
      </c>
      <c r="AB785" s="76" t="str" cm="1">
        <f t="array" ref="AB785">IF(A785="","",AREA_F(IF(RIGHT(G785,4)="ment",P785,I785),R785))</f>
        <v/>
      </c>
      <c r="AC785" s="76" t="str" cm="1">
        <f t="array" ref="AC785">IF(A785="","",ROUND(AREA_BC(R785,S785,N785,O785),2))</f>
        <v/>
      </c>
      <c r="AD785" s="76" t="str">
        <f t="shared" si="90"/>
        <v/>
      </c>
      <c r="AE785" s="76" t="str" cm="1">
        <f t="array" ref="AE785">IF(A785="","",ROUND(AREA_CT(S785,U785,I785),2))</f>
        <v/>
      </c>
      <c r="AF785" s="76" t="str" cm="1">
        <f t="array" ref="AF785">IF(A785="","",ROUND(AREA_VT(T785,U785,I785,P785),2))</f>
        <v/>
      </c>
      <c r="AG785" s="96" t="str" cm="1">
        <f t="array" ref="AG785">IF(A785="","",IF(INDEX(Table_Methods!A:F,MATCH(G785,Table_Methods!B:B,0),1)&lt;&gt;"BKFL1","",MAX(0,ROUND(BKFL1_CEB(AC785,AE785,AH785,F785,F785,J785),1))))</f>
        <v/>
      </c>
      <c r="AH785" s="96" t="str" cm="1">
        <f t="array" ref="AH785">IF(A785="","",IF(INDEX(Table_Methods!A:F,MATCH(G785,Table_Methods!B:B,0),1)&lt;&gt;"BKFL1","",MAX(0,ROUND(BKFL1_STR_NRK(AC785,AE785,K785,V785,W785),1))))</f>
        <v/>
      </c>
      <c r="AI785" s="96" t="str" cm="1">
        <f t="array" ref="AI785">IF(A785="","",IF(INDEX(Table_Methods!A:F,MATCH(G785,Table_Methods!B:B,0),1)&lt;&gt;"BKFL1","",MAX(0,ROUND(BKFL1_STR_RCK(AB785,F785),1))))</f>
        <v/>
      </c>
      <c r="AJ785" s="96" t="str" cm="1">
        <f t="array" ref="AJ785">IF(A785="","",IF(INDEX(Table_Methods!A:F,MATCH(G785,Table_Methods!B:B,0),1)&lt;&gt;"BKFL2","",MAX(0,ROUND(BKFL2_CEB(AC785,AD785,AK785,F785,F785,J785),1))))</f>
        <v/>
      </c>
      <c r="AK785" s="96" t="str" cm="1">
        <f t="array" ref="AK785">IF(A785="","",IF(INDEX(Table_Methods!A:F,MATCH(G785,Table_Methods!B:B,0),1)&lt;&gt;"BKFL2","",MAX(0,ROUND(BKFL2_STR_NRK(AC785,AD785,K785,V785,X785),1))))</f>
        <v/>
      </c>
      <c r="AL785" s="96" t="str" cm="1">
        <f t="array" ref="AL785">IF(A785="","",IF(INDEX(Table_Methods!A:F,MATCH(G785,Table_Methods!B:B,0),1)&lt;&gt;"BKFL2","",MAX(0,ROUND(BKFL2_STR_RCK(AB785,F785),1))))</f>
        <v/>
      </c>
      <c r="AM785" s="96" t="str" cm="1">
        <f t="array" ref="AM785">IF(A785="","",IF(INDEX(Table_Methods!A:F,MATCH(G785,Table_Methods!B:B,0),1)&lt;&gt;"BKFL3","",MAX(0,ROUND(BKFL3_STR(AC785+AE785,K785),1))))</f>
        <v/>
      </c>
      <c r="AN785" s="96" t="str" cm="1">
        <f t="array" ref="AN785">IF(A785="","",IF(INDEX(Table_Methods!A:F,MATCH(G785,Table_Methods!B:B,0),1)&lt;&gt;"BKFL6","",MAX(0,ROUND(BKFL6_CEB(AC785,AE785,AO785,F785,F785,J785),1))))</f>
        <v/>
      </c>
      <c r="AO785" s="97" t="str" cm="1">
        <f t="array" ref="AO785">IF(A785="","",IF(INDEX(Table_Methods!A:F,MATCH(G785,Table_Methods!B:B,0),1)&lt;&gt;"BKFL6","",MAX(0,ROUND(BKFL6_STR_NRK(AC785,K785,V785),1))))</f>
        <v/>
      </c>
      <c r="AP785" s="96" t="str" cm="1">
        <f t="array" ref="AP785">IF(A785="","",IF(INDEX(Table_Methods!A:F,MATCH(G785,Table_Methods!B:B,0),1)&lt;&gt;"BKFL6","",MAX(0,ROUND(BKFL6_STR_RCK(AB785,F785),1))))</f>
        <v/>
      </c>
      <c r="AQ785" s="97" t="str" cm="1">
        <f t="array" ref="AQ785">IF(A785="","",IF(INDEX(Table_Methods!A:F,MATCH(G785,Table_Methods!B:B,0),1)&lt;&gt;"BKFL7","",MAX(0,ROUND(BKFL7_CEB(AC785,AD785,AR785,F785,F785,J785),1))))</f>
        <v/>
      </c>
      <c r="AR785" s="96" t="str" cm="1">
        <f t="array" ref="AR785">IF(A785="","",IF(INDEX(Table_Methods!A:F,MATCH(G785,Table_Methods!B:B,0),1)&lt;&gt;"BKFL7","",MAX(0,ROUND(BKFL7_STR_NRK(AC785,K785,V785),1))))</f>
        <v/>
      </c>
      <c r="AS785" s="96" t="str" cm="1">
        <f t="array" ref="AS785">IF(A785="","",IF(INDEX(Table_Methods!A:F,MATCH(G785,Table_Methods!B:B,0),1)&lt;&gt;"BKFL7","",MAX(0,ROUND(BKFL7_STR_RCK(AB785,F785),1))))</f>
        <v/>
      </c>
      <c r="AT785" s="97" t="str" cm="1">
        <f t="array" ref="AT785">IF(A785="","",IF(INDEX(Table_Methods!A:F,MATCH(G785,Table_Methods!B:B,0),1)&lt;&gt;"BKFL8","",MAX(0,ROUND(BKFL8_CEB(AF785,Z785,AA785),1))))</f>
        <v/>
      </c>
      <c r="AU785" s="96" t="str" cm="1">
        <f t="array" ref="AU785">IF(A785="","",IF(INDEX(Table_Methods!A:F,MATCH(G785,Table_Methods!B:B,0),1)&lt;&gt;"BKFL8","",MAX(0,ROUND(BKFL8_STR_NRK(AC785,AD785,X785,Y785,Z785),1))))</f>
        <v/>
      </c>
      <c r="AV785" s="96" t="str" cm="1">
        <f t="array" ref="AV785">IF(A785="","",IF(INDEX(Table_Methods!A:F,MATCH(G785,Table_Methods!B:B,0),1)&lt;&gt;"BKFL8","",MAX(0,ROUND(BKFL8_STR_RCK(AB785,X785),1))))</f>
        <v/>
      </c>
      <c r="AW785" s="96" t="str" cm="1">
        <f t="array" ref="AW785">IF(A785="","",IF(INDEX(Table_Methods!A:F,MATCH(G785,Table_Methods!B:B,0),1)&lt;&gt;"BKFL9","",MAX(0,ROUND(BKFL9_STR_NRK(AC785,AD785,X785,Y785,Z785),1))))</f>
        <v/>
      </c>
      <c r="AX785" s="96" t="str" cm="1">
        <f t="array" ref="AX785">IF(A785="","",IF(INDEX(Table_Methods!A:F,MATCH(G785,Table_Methods!B:B,0),1)&lt;&gt;"BKFL9","",MAX(0,ROUND(BKFL9_STR_RCK(AB785,X785),1))))</f>
        <v/>
      </c>
    </row>
    <row r="786" spans="1:50" x14ac:dyDescent="0.25">
      <c r="A786" s="82" t="str">
        <f>IF(Input!A786="","",Input!A786)</f>
        <v/>
      </c>
      <c r="B786" s="82" t="str">
        <f>IF(Input!B786="","",Input!B786)</f>
        <v/>
      </c>
      <c r="C786" s="82" t="str">
        <f>IF(Input!D786="","",Input!D786)</f>
        <v/>
      </c>
      <c r="D786" s="82" t="str">
        <f>IF(Input!E786="","",Input!E786)</f>
        <v/>
      </c>
      <c r="E786" s="82" t="str">
        <f>IF(Input!F786="","",Input!F786)</f>
        <v/>
      </c>
      <c r="F786" s="82" t="str">
        <f>IF(Input!G786="","",Input!G786)</f>
        <v/>
      </c>
      <c r="G786" s="83" t="str">
        <f>IF(Input!H786="","",Input!H786)</f>
        <v/>
      </c>
      <c r="H786" s="82" t="str">
        <f>IF(Input!I786="","",Input!I786)</f>
        <v/>
      </c>
      <c r="I786" s="82" t="str">
        <f>IF(Input!J786="","",Input!J786)</f>
        <v/>
      </c>
      <c r="J786" s="82" t="str">
        <f>IF(Input!K786="","",Input!K786)</f>
        <v/>
      </c>
      <c r="K786" s="82" t="str">
        <f>IF(Input!L786="","",Input!L786)</f>
        <v/>
      </c>
      <c r="L786" s="70" t="str">
        <f>IF(B786="","",IF(B786="Box",4,IF(AND(Project!$B$12&gt;0,ISNUMBER(Project!$B$12)),Project!$B$12,12)))</f>
        <v/>
      </c>
      <c r="M786" s="66" t="str">
        <f t="shared" si="84"/>
        <v/>
      </c>
      <c r="N786" s="66" t="str">
        <f t="shared" si="85"/>
        <v/>
      </c>
      <c r="O786" s="67" t="str" cm="1">
        <f t="array" ref="O786">IF(A786="","",ROUND(IF(B786="Circular",Circular(M786),IF(B786="Box",Box(M786,N786),Elliptical(M786,N786))),3))</f>
        <v/>
      </c>
      <c r="P786" s="66" t="str">
        <f t="shared" si="86"/>
        <v/>
      </c>
      <c r="Q786" s="66" t="str" cm="1">
        <f t="array" ref="Q786">IF(M786="","",ROUND(W(M786),2))</f>
        <v/>
      </c>
      <c r="R786" s="66" t="str" cm="1">
        <f t="array" ref="R786">IF(M786="","",ROUND(Wb(Q786,M786),2))</f>
        <v/>
      </c>
      <c r="S786" s="66" t="str" cm="1">
        <f t="array" ref="S786">IF(R786="","",ROUND(K(R786,N786,L786),2))</f>
        <v/>
      </c>
      <c r="T786" s="66" t="str" cm="1">
        <f t="array" ref="T786">IF(S786="","",ROUND(K_3(S786,P786,L786),2))</f>
        <v/>
      </c>
      <c r="U786" s="66" t="str" cm="1">
        <f t="array" ref="U786">IF(S786="","",ROUND(Wt(I786,S786,L786),2))</f>
        <v/>
      </c>
      <c r="V786" s="92" t="str" cm="1">
        <f t="array" ref="V786">IF(A786="","",MAX(ROUND(L_B2(K786,N786),2),0))</f>
        <v/>
      </c>
      <c r="W786" s="92" t="str" cm="1">
        <f t="array" ref="W786">IF(A786="","",MAX(ROUND(L_Tc(K786,I786,N786),2),0))</f>
        <v/>
      </c>
      <c r="X786" s="92" t="str" cm="1">
        <f t="array" ref="X786">IF(N786="","",ROUND(L_Vc(K786,P786,N786),2))</f>
        <v/>
      </c>
      <c r="Y786" s="92" t="str">
        <f t="shared" si="87"/>
        <v/>
      </c>
      <c r="Z786" s="92" t="str">
        <f t="shared" si="88"/>
        <v/>
      </c>
      <c r="AA786" s="92" t="str">
        <f t="shared" si="89"/>
        <v/>
      </c>
      <c r="AB786" s="76" t="str" cm="1">
        <f t="array" ref="AB786">IF(A786="","",AREA_F(IF(RIGHT(G786,4)="ment",P786,I786),R786))</f>
        <v/>
      </c>
      <c r="AC786" s="76" t="str" cm="1">
        <f t="array" ref="AC786">IF(A786="","",ROUND(AREA_BC(R786,S786,N786,O786),2))</f>
        <v/>
      </c>
      <c r="AD786" s="76" t="str">
        <f t="shared" si="90"/>
        <v/>
      </c>
      <c r="AE786" s="76" t="str" cm="1">
        <f t="array" ref="AE786">IF(A786="","",ROUND(AREA_CT(S786,U786,I786),2))</f>
        <v/>
      </c>
      <c r="AF786" s="76" t="str" cm="1">
        <f t="array" ref="AF786">IF(A786="","",ROUND(AREA_VT(T786,U786,I786,P786),2))</f>
        <v/>
      </c>
      <c r="AG786" s="96" t="str" cm="1">
        <f t="array" ref="AG786">IF(A786="","",IF(INDEX(Table_Methods!A:F,MATCH(G786,Table_Methods!B:B,0),1)&lt;&gt;"BKFL1","",MAX(0,ROUND(BKFL1_CEB(AC786,AE786,AH786,F786,F786,J786),1))))</f>
        <v/>
      </c>
      <c r="AH786" s="96" t="str" cm="1">
        <f t="array" ref="AH786">IF(A786="","",IF(INDEX(Table_Methods!A:F,MATCH(G786,Table_Methods!B:B,0),1)&lt;&gt;"BKFL1","",MAX(0,ROUND(BKFL1_STR_NRK(AC786,AE786,K786,V786,W786),1))))</f>
        <v/>
      </c>
      <c r="AI786" s="96" t="str" cm="1">
        <f t="array" ref="AI786">IF(A786="","",IF(INDEX(Table_Methods!A:F,MATCH(G786,Table_Methods!B:B,0),1)&lt;&gt;"BKFL1","",MAX(0,ROUND(BKFL1_STR_RCK(AB786,F786),1))))</f>
        <v/>
      </c>
      <c r="AJ786" s="96" t="str" cm="1">
        <f t="array" ref="AJ786">IF(A786="","",IF(INDEX(Table_Methods!A:F,MATCH(G786,Table_Methods!B:B,0),1)&lt;&gt;"BKFL2","",MAX(0,ROUND(BKFL2_CEB(AC786,AD786,AK786,F786,F786,J786),1))))</f>
        <v/>
      </c>
      <c r="AK786" s="96" t="str" cm="1">
        <f t="array" ref="AK786">IF(A786="","",IF(INDEX(Table_Methods!A:F,MATCH(G786,Table_Methods!B:B,0),1)&lt;&gt;"BKFL2","",MAX(0,ROUND(BKFL2_STR_NRK(AC786,AD786,K786,V786,X786),1))))</f>
        <v/>
      </c>
      <c r="AL786" s="96" t="str" cm="1">
        <f t="array" ref="AL786">IF(A786="","",IF(INDEX(Table_Methods!A:F,MATCH(G786,Table_Methods!B:B,0),1)&lt;&gt;"BKFL2","",MAX(0,ROUND(BKFL2_STR_RCK(AB786,F786),1))))</f>
        <v/>
      </c>
      <c r="AM786" s="96" t="str" cm="1">
        <f t="array" ref="AM786">IF(A786="","",IF(INDEX(Table_Methods!A:F,MATCH(G786,Table_Methods!B:B,0),1)&lt;&gt;"BKFL3","",MAX(0,ROUND(BKFL3_STR(AC786+AE786,K786),1))))</f>
        <v/>
      </c>
      <c r="AN786" s="96" t="str" cm="1">
        <f t="array" ref="AN786">IF(A786="","",IF(INDEX(Table_Methods!A:F,MATCH(G786,Table_Methods!B:B,0),1)&lt;&gt;"BKFL6","",MAX(0,ROUND(BKFL6_CEB(AC786,AE786,AO786,F786,F786,J786),1))))</f>
        <v/>
      </c>
      <c r="AO786" s="97" t="str" cm="1">
        <f t="array" ref="AO786">IF(A786="","",IF(INDEX(Table_Methods!A:F,MATCH(G786,Table_Methods!B:B,0),1)&lt;&gt;"BKFL6","",MAX(0,ROUND(BKFL6_STR_NRK(AC786,K786,V786),1))))</f>
        <v/>
      </c>
      <c r="AP786" s="96" t="str" cm="1">
        <f t="array" ref="AP786">IF(A786="","",IF(INDEX(Table_Methods!A:F,MATCH(G786,Table_Methods!B:B,0),1)&lt;&gt;"BKFL6","",MAX(0,ROUND(BKFL6_STR_RCK(AB786,F786),1))))</f>
        <v/>
      </c>
      <c r="AQ786" s="97" t="str" cm="1">
        <f t="array" ref="AQ786">IF(A786="","",IF(INDEX(Table_Methods!A:F,MATCH(G786,Table_Methods!B:B,0),1)&lt;&gt;"BKFL7","",MAX(0,ROUND(BKFL7_CEB(AC786,AD786,AR786,F786,F786,J786),1))))</f>
        <v/>
      </c>
      <c r="AR786" s="96" t="str" cm="1">
        <f t="array" ref="AR786">IF(A786="","",IF(INDEX(Table_Methods!A:F,MATCH(G786,Table_Methods!B:B,0),1)&lt;&gt;"BKFL7","",MAX(0,ROUND(BKFL7_STR_NRK(AC786,K786,V786),1))))</f>
        <v/>
      </c>
      <c r="AS786" s="96" t="str" cm="1">
        <f t="array" ref="AS786">IF(A786="","",IF(INDEX(Table_Methods!A:F,MATCH(G786,Table_Methods!B:B,0),1)&lt;&gt;"BKFL7","",MAX(0,ROUND(BKFL7_STR_RCK(AB786,F786),1))))</f>
        <v/>
      </c>
      <c r="AT786" s="97" t="str" cm="1">
        <f t="array" ref="AT786">IF(A786="","",IF(INDEX(Table_Methods!A:F,MATCH(G786,Table_Methods!B:B,0),1)&lt;&gt;"BKFL8","",MAX(0,ROUND(BKFL8_CEB(AF786,Z786,AA786),1))))</f>
        <v/>
      </c>
      <c r="AU786" s="96" t="str" cm="1">
        <f t="array" ref="AU786">IF(A786="","",IF(INDEX(Table_Methods!A:F,MATCH(G786,Table_Methods!B:B,0),1)&lt;&gt;"BKFL8","",MAX(0,ROUND(BKFL8_STR_NRK(AC786,AD786,X786,Y786,Z786),1))))</f>
        <v/>
      </c>
      <c r="AV786" s="96" t="str" cm="1">
        <f t="array" ref="AV786">IF(A786="","",IF(INDEX(Table_Methods!A:F,MATCH(G786,Table_Methods!B:B,0),1)&lt;&gt;"BKFL8","",MAX(0,ROUND(BKFL8_STR_RCK(AB786,X786),1))))</f>
        <v/>
      </c>
      <c r="AW786" s="96" t="str" cm="1">
        <f t="array" ref="AW786">IF(A786="","",IF(INDEX(Table_Methods!A:F,MATCH(G786,Table_Methods!B:B,0),1)&lt;&gt;"BKFL9","",MAX(0,ROUND(BKFL9_STR_NRK(AC786,AD786,X786,Y786,Z786),1))))</f>
        <v/>
      </c>
      <c r="AX786" s="96" t="str" cm="1">
        <f t="array" ref="AX786">IF(A786="","",IF(INDEX(Table_Methods!A:F,MATCH(G786,Table_Methods!B:B,0),1)&lt;&gt;"BKFL9","",MAX(0,ROUND(BKFL9_STR_RCK(AB786,X786),1))))</f>
        <v/>
      </c>
    </row>
    <row r="787" spans="1:50" x14ac:dyDescent="0.25">
      <c r="A787" s="82" t="str">
        <f>IF(Input!A787="","",Input!A787)</f>
        <v/>
      </c>
      <c r="B787" s="82" t="str">
        <f>IF(Input!B787="","",Input!B787)</f>
        <v/>
      </c>
      <c r="C787" s="82" t="str">
        <f>IF(Input!D787="","",Input!D787)</f>
        <v/>
      </c>
      <c r="D787" s="82" t="str">
        <f>IF(Input!E787="","",Input!E787)</f>
        <v/>
      </c>
      <c r="E787" s="82" t="str">
        <f>IF(Input!F787="","",Input!F787)</f>
        <v/>
      </c>
      <c r="F787" s="82" t="str">
        <f>IF(Input!G787="","",Input!G787)</f>
        <v/>
      </c>
      <c r="G787" s="83" t="str">
        <f>IF(Input!H787="","",Input!H787)</f>
        <v/>
      </c>
      <c r="H787" s="82" t="str">
        <f>IF(Input!I787="","",Input!I787)</f>
        <v/>
      </c>
      <c r="I787" s="82" t="str">
        <f>IF(Input!J787="","",Input!J787)</f>
        <v/>
      </c>
      <c r="J787" s="82" t="str">
        <f>IF(Input!K787="","",Input!K787)</f>
        <v/>
      </c>
      <c r="K787" s="82" t="str">
        <f>IF(Input!L787="","",Input!L787)</f>
        <v/>
      </c>
      <c r="L787" s="70" t="str">
        <f>IF(B787="","",IF(B787="Box",4,IF(AND(Project!$B$12&gt;0,ISNUMBER(Project!$B$12)),Project!$B$12,12)))</f>
        <v/>
      </c>
      <c r="M787" s="66" t="str">
        <f t="shared" si="84"/>
        <v/>
      </c>
      <c r="N787" s="66" t="str">
        <f t="shared" si="85"/>
        <v/>
      </c>
      <c r="O787" s="67" t="str" cm="1">
        <f t="array" ref="O787">IF(A787="","",ROUND(IF(B787="Circular",Circular(M787),IF(B787="Box",Box(M787,N787),Elliptical(M787,N787))),3))</f>
        <v/>
      </c>
      <c r="P787" s="66" t="str">
        <f t="shared" si="86"/>
        <v/>
      </c>
      <c r="Q787" s="66" t="str" cm="1">
        <f t="array" ref="Q787">IF(M787="","",ROUND(W(M787),2))</f>
        <v/>
      </c>
      <c r="R787" s="66" t="str" cm="1">
        <f t="array" ref="R787">IF(M787="","",ROUND(Wb(Q787,M787),2))</f>
        <v/>
      </c>
      <c r="S787" s="66" t="str" cm="1">
        <f t="array" ref="S787">IF(R787="","",ROUND(K(R787,N787,L787),2))</f>
        <v/>
      </c>
      <c r="T787" s="66" t="str" cm="1">
        <f t="array" ref="T787">IF(S787="","",ROUND(K_3(S787,P787,L787),2))</f>
        <v/>
      </c>
      <c r="U787" s="66" t="str" cm="1">
        <f t="array" ref="U787">IF(S787="","",ROUND(Wt(I787,S787,L787),2))</f>
        <v/>
      </c>
      <c r="V787" s="92" t="str" cm="1">
        <f t="array" ref="V787">IF(A787="","",MAX(ROUND(L_B2(K787,N787),2),0))</f>
        <v/>
      </c>
      <c r="W787" s="92" t="str" cm="1">
        <f t="array" ref="W787">IF(A787="","",MAX(ROUND(L_Tc(K787,I787,N787),2),0))</f>
        <v/>
      </c>
      <c r="X787" s="92" t="str" cm="1">
        <f t="array" ref="X787">IF(N787="","",ROUND(L_Vc(K787,P787,N787),2))</f>
        <v/>
      </c>
      <c r="Y787" s="92" t="str">
        <f t="shared" si="87"/>
        <v/>
      </c>
      <c r="Z787" s="92" t="str">
        <f t="shared" si="88"/>
        <v/>
      </c>
      <c r="AA787" s="92" t="str">
        <f t="shared" si="89"/>
        <v/>
      </c>
      <c r="AB787" s="76" t="str" cm="1">
        <f t="array" ref="AB787">IF(A787="","",AREA_F(IF(RIGHT(G787,4)="ment",P787,I787),R787))</f>
        <v/>
      </c>
      <c r="AC787" s="76" t="str" cm="1">
        <f t="array" ref="AC787">IF(A787="","",ROUND(AREA_BC(R787,S787,N787,O787),2))</f>
        <v/>
      </c>
      <c r="AD787" s="76" t="str">
        <f t="shared" si="90"/>
        <v/>
      </c>
      <c r="AE787" s="76" t="str" cm="1">
        <f t="array" ref="AE787">IF(A787="","",ROUND(AREA_CT(S787,U787,I787),2))</f>
        <v/>
      </c>
      <c r="AF787" s="76" t="str" cm="1">
        <f t="array" ref="AF787">IF(A787="","",ROUND(AREA_VT(T787,U787,I787,P787),2))</f>
        <v/>
      </c>
      <c r="AG787" s="96" t="str" cm="1">
        <f t="array" ref="AG787">IF(A787="","",IF(INDEX(Table_Methods!A:F,MATCH(G787,Table_Methods!B:B,0),1)&lt;&gt;"BKFL1","",MAX(0,ROUND(BKFL1_CEB(AC787,AE787,AH787,F787,F787,J787),1))))</f>
        <v/>
      </c>
      <c r="AH787" s="96" t="str" cm="1">
        <f t="array" ref="AH787">IF(A787="","",IF(INDEX(Table_Methods!A:F,MATCH(G787,Table_Methods!B:B,0),1)&lt;&gt;"BKFL1","",MAX(0,ROUND(BKFL1_STR_NRK(AC787,AE787,K787,V787,W787),1))))</f>
        <v/>
      </c>
      <c r="AI787" s="96" t="str" cm="1">
        <f t="array" ref="AI787">IF(A787="","",IF(INDEX(Table_Methods!A:F,MATCH(G787,Table_Methods!B:B,0),1)&lt;&gt;"BKFL1","",MAX(0,ROUND(BKFL1_STR_RCK(AB787,F787),1))))</f>
        <v/>
      </c>
      <c r="AJ787" s="96" t="str" cm="1">
        <f t="array" ref="AJ787">IF(A787="","",IF(INDEX(Table_Methods!A:F,MATCH(G787,Table_Methods!B:B,0),1)&lt;&gt;"BKFL2","",MAX(0,ROUND(BKFL2_CEB(AC787,AD787,AK787,F787,F787,J787),1))))</f>
        <v/>
      </c>
      <c r="AK787" s="96" t="str" cm="1">
        <f t="array" ref="AK787">IF(A787="","",IF(INDEX(Table_Methods!A:F,MATCH(G787,Table_Methods!B:B,0),1)&lt;&gt;"BKFL2","",MAX(0,ROUND(BKFL2_STR_NRK(AC787,AD787,K787,V787,X787),1))))</f>
        <v/>
      </c>
      <c r="AL787" s="96" t="str" cm="1">
        <f t="array" ref="AL787">IF(A787="","",IF(INDEX(Table_Methods!A:F,MATCH(G787,Table_Methods!B:B,0),1)&lt;&gt;"BKFL2","",MAX(0,ROUND(BKFL2_STR_RCK(AB787,F787),1))))</f>
        <v/>
      </c>
      <c r="AM787" s="96" t="str" cm="1">
        <f t="array" ref="AM787">IF(A787="","",IF(INDEX(Table_Methods!A:F,MATCH(G787,Table_Methods!B:B,0),1)&lt;&gt;"BKFL3","",MAX(0,ROUND(BKFL3_STR(AC787+AE787,K787),1))))</f>
        <v/>
      </c>
      <c r="AN787" s="96" t="str" cm="1">
        <f t="array" ref="AN787">IF(A787="","",IF(INDEX(Table_Methods!A:F,MATCH(G787,Table_Methods!B:B,0),1)&lt;&gt;"BKFL6","",MAX(0,ROUND(BKFL6_CEB(AC787,AE787,AO787,F787,F787,J787),1))))</f>
        <v/>
      </c>
      <c r="AO787" s="97" t="str" cm="1">
        <f t="array" ref="AO787">IF(A787="","",IF(INDEX(Table_Methods!A:F,MATCH(G787,Table_Methods!B:B,0),1)&lt;&gt;"BKFL6","",MAX(0,ROUND(BKFL6_STR_NRK(AC787,K787,V787),1))))</f>
        <v/>
      </c>
      <c r="AP787" s="96" t="str" cm="1">
        <f t="array" ref="AP787">IF(A787="","",IF(INDEX(Table_Methods!A:F,MATCH(G787,Table_Methods!B:B,0),1)&lt;&gt;"BKFL6","",MAX(0,ROUND(BKFL6_STR_RCK(AB787,F787),1))))</f>
        <v/>
      </c>
      <c r="AQ787" s="97" t="str" cm="1">
        <f t="array" ref="AQ787">IF(A787="","",IF(INDEX(Table_Methods!A:F,MATCH(G787,Table_Methods!B:B,0),1)&lt;&gt;"BKFL7","",MAX(0,ROUND(BKFL7_CEB(AC787,AD787,AR787,F787,F787,J787),1))))</f>
        <v/>
      </c>
      <c r="AR787" s="96" t="str" cm="1">
        <f t="array" ref="AR787">IF(A787="","",IF(INDEX(Table_Methods!A:F,MATCH(G787,Table_Methods!B:B,0),1)&lt;&gt;"BKFL7","",MAX(0,ROUND(BKFL7_STR_NRK(AC787,K787,V787),1))))</f>
        <v/>
      </c>
      <c r="AS787" s="96" t="str" cm="1">
        <f t="array" ref="AS787">IF(A787="","",IF(INDEX(Table_Methods!A:F,MATCH(G787,Table_Methods!B:B,0),1)&lt;&gt;"BKFL7","",MAX(0,ROUND(BKFL7_STR_RCK(AB787,F787),1))))</f>
        <v/>
      </c>
      <c r="AT787" s="97" t="str" cm="1">
        <f t="array" ref="AT787">IF(A787="","",IF(INDEX(Table_Methods!A:F,MATCH(G787,Table_Methods!B:B,0),1)&lt;&gt;"BKFL8","",MAX(0,ROUND(BKFL8_CEB(AF787,Z787,AA787),1))))</f>
        <v/>
      </c>
      <c r="AU787" s="96" t="str" cm="1">
        <f t="array" ref="AU787">IF(A787="","",IF(INDEX(Table_Methods!A:F,MATCH(G787,Table_Methods!B:B,0),1)&lt;&gt;"BKFL8","",MAX(0,ROUND(BKFL8_STR_NRK(AC787,AD787,X787,Y787,Z787),1))))</f>
        <v/>
      </c>
      <c r="AV787" s="96" t="str" cm="1">
        <f t="array" ref="AV787">IF(A787="","",IF(INDEX(Table_Methods!A:F,MATCH(G787,Table_Methods!B:B,0),1)&lt;&gt;"BKFL8","",MAX(0,ROUND(BKFL8_STR_RCK(AB787,X787),1))))</f>
        <v/>
      </c>
      <c r="AW787" s="96" t="str" cm="1">
        <f t="array" ref="AW787">IF(A787="","",IF(INDEX(Table_Methods!A:F,MATCH(G787,Table_Methods!B:B,0),1)&lt;&gt;"BKFL9","",MAX(0,ROUND(BKFL9_STR_NRK(AC787,AD787,X787,Y787,Z787),1))))</f>
        <v/>
      </c>
      <c r="AX787" s="96" t="str" cm="1">
        <f t="array" ref="AX787">IF(A787="","",IF(INDEX(Table_Methods!A:F,MATCH(G787,Table_Methods!B:B,0),1)&lt;&gt;"BKFL9","",MAX(0,ROUND(BKFL9_STR_RCK(AB787,X787),1))))</f>
        <v/>
      </c>
    </row>
    <row r="788" spans="1:50" x14ac:dyDescent="0.25">
      <c r="A788" s="82" t="str">
        <f>IF(Input!A788="","",Input!A788)</f>
        <v/>
      </c>
      <c r="B788" s="82" t="str">
        <f>IF(Input!B788="","",Input!B788)</f>
        <v/>
      </c>
      <c r="C788" s="82" t="str">
        <f>IF(Input!D788="","",Input!D788)</f>
        <v/>
      </c>
      <c r="D788" s="82" t="str">
        <f>IF(Input!E788="","",Input!E788)</f>
        <v/>
      </c>
      <c r="E788" s="82" t="str">
        <f>IF(Input!F788="","",Input!F788)</f>
        <v/>
      </c>
      <c r="F788" s="82" t="str">
        <f>IF(Input!G788="","",Input!G788)</f>
        <v/>
      </c>
      <c r="G788" s="83" t="str">
        <f>IF(Input!H788="","",Input!H788)</f>
        <v/>
      </c>
      <c r="H788" s="82" t="str">
        <f>IF(Input!I788="","",Input!I788)</f>
        <v/>
      </c>
      <c r="I788" s="82" t="str">
        <f>IF(Input!J788="","",Input!J788)</f>
        <v/>
      </c>
      <c r="J788" s="82" t="str">
        <f>IF(Input!K788="","",Input!K788)</f>
        <v/>
      </c>
      <c r="K788" s="82" t="str">
        <f>IF(Input!L788="","",Input!L788)</f>
        <v/>
      </c>
      <c r="L788" s="70" t="str">
        <f>IF(B788="","",IF(B788="Box",4,IF(AND(Project!$B$12&gt;0,ISNUMBER(Project!$B$12)),Project!$B$12,12)))</f>
        <v/>
      </c>
      <c r="M788" s="66" t="str">
        <f t="shared" si="84"/>
        <v/>
      </c>
      <c r="N788" s="66" t="str">
        <f t="shared" si="85"/>
        <v/>
      </c>
      <c r="O788" s="67" t="str" cm="1">
        <f t="array" ref="O788">IF(A788="","",ROUND(IF(B788="Circular",Circular(M788),IF(B788="Box",Box(M788,N788),Elliptical(M788,N788))),3))</f>
        <v/>
      </c>
      <c r="P788" s="66" t="str">
        <f t="shared" si="86"/>
        <v/>
      </c>
      <c r="Q788" s="66" t="str" cm="1">
        <f t="array" ref="Q788">IF(M788="","",ROUND(W(M788),2))</f>
        <v/>
      </c>
      <c r="R788" s="66" t="str" cm="1">
        <f t="array" ref="R788">IF(M788="","",ROUND(Wb(Q788,M788),2))</f>
        <v/>
      </c>
      <c r="S788" s="66" t="str" cm="1">
        <f t="array" ref="S788">IF(R788="","",ROUND(K(R788,N788,L788),2))</f>
        <v/>
      </c>
      <c r="T788" s="66" t="str" cm="1">
        <f t="array" ref="T788">IF(S788="","",ROUND(K_3(S788,P788,L788),2))</f>
        <v/>
      </c>
      <c r="U788" s="66" t="str" cm="1">
        <f t="array" ref="U788">IF(S788="","",ROUND(Wt(I788,S788,L788),2))</f>
        <v/>
      </c>
      <c r="V788" s="92" t="str" cm="1">
        <f t="array" ref="V788">IF(A788="","",MAX(ROUND(L_B2(K788,N788),2),0))</f>
        <v/>
      </c>
      <c r="W788" s="92" t="str" cm="1">
        <f t="array" ref="W788">IF(A788="","",MAX(ROUND(L_Tc(K788,I788,N788),2),0))</f>
        <v/>
      </c>
      <c r="X788" s="92" t="str" cm="1">
        <f t="array" ref="X788">IF(N788="","",ROUND(L_Vc(K788,P788,N788),2))</f>
        <v/>
      </c>
      <c r="Y788" s="92" t="str">
        <f t="shared" si="87"/>
        <v/>
      </c>
      <c r="Z788" s="92" t="str">
        <f t="shared" si="88"/>
        <v/>
      </c>
      <c r="AA788" s="92" t="str">
        <f t="shared" si="89"/>
        <v/>
      </c>
      <c r="AB788" s="76" t="str" cm="1">
        <f t="array" ref="AB788">IF(A788="","",AREA_F(IF(RIGHT(G788,4)="ment",P788,I788),R788))</f>
        <v/>
      </c>
      <c r="AC788" s="76" t="str" cm="1">
        <f t="array" ref="AC788">IF(A788="","",ROUND(AREA_BC(R788,S788,N788,O788),2))</f>
        <v/>
      </c>
      <c r="AD788" s="76" t="str">
        <f t="shared" si="90"/>
        <v/>
      </c>
      <c r="AE788" s="76" t="str" cm="1">
        <f t="array" ref="AE788">IF(A788="","",ROUND(AREA_CT(S788,U788,I788),2))</f>
        <v/>
      </c>
      <c r="AF788" s="76" t="str" cm="1">
        <f t="array" ref="AF788">IF(A788="","",ROUND(AREA_VT(T788,U788,I788,P788),2))</f>
        <v/>
      </c>
      <c r="AG788" s="96" t="str" cm="1">
        <f t="array" ref="AG788">IF(A788="","",IF(INDEX(Table_Methods!A:F,MATCH(G788,Table_Methods!B:B,0),1)&lt;&gt;"BKFL1","",MAX(0,ROUND(BKFL1_CEB(AC788,AE788,AH788,F788,F788,J788),1))))</f>
        <v/>
      </c>
      <c r="AH788" s="96" t="str" cm="1">
        <f t="array" ref="AH788">IF(A788="","",IF(INDEX(Table_Methods!A:F,MATCH(G788,Table_Methods!B:B,0),1)&lt;&gt;"BKFL1","",MAX(0,ROUND(BKFL1_STR_NRK(AC788,AE788,K788,V788,W788),1))))</f>
        <v/>
      </c>
      <c r="AI788" s="96" t="str" cm="1">
        <f t="array" ref="AI788">IF(A788="","",IF(INDEX(Table_Methods!A:F,MATCH(G788,Table_Methods!B:B,0),1)&lt;&gt;"BKFL1","",MAX(0,ROUND(BKFL1_STR_RCK(AB788,F788),1))))</f>
        <v/>
      </c>
      <c r="AJ788" s="96" t="str" cm="1">
        <f t="array" ref="AJ788">IF(A788="","",IF(INDEX(Table_Methods!A:F,MATCH(G788,Table_Methods!B:B,0),1)&lt;&gt;"BKFL2","",MAX(0,ROUND(BKFL2_CEB(AC788,AD788,AK788,F788,F788,J788),1))))</f>
        <v/>
      </c>
      <c r="AK788" s="96" t="str" cm="1">
        <f t="array" ref="AK788">IF(A788="","",IF(INDEX(Table_Methods!A:F,MATCH(G788,Table_Methods!B:B,0),1)&lt;&gt;"BKFL2","",MAX(0,ROUND(BKFL2_STR_NRK(AC788,AD788,K788,V788,X788),1))))</f>
        <v/>
      </c>
      <c r="AL788" s="96" t="str" cm="1">
        <f t="array" ref="AL788">IF(A788="","",IF(INDEX(Table_Methods!A:F,MATCH(G788,Table_Methods!B:B,0),1)&lt;&gt;"BKFL2","",MAX(0,ROUND(BKFL2_STR_RCK(AB788,F788),1))))</f>
        <v/>
      </c>
      <c r="AM788" s="96" t="str" cm="1">
        <f t="array" ref="AM788">IF(A788="","",IF(INDEX(Table_Methods!A:F,MATCH(G788,Table_Methods!B:B,0),1)&lt;&gt;"BKFL3","",MAX(0,ROUND(BKFL3_STR(AC788+AE788,K788),1))))</f>
        <v/>
      </c>
      <c r="AN788" s="96" t="str" cm="1">
        <f t="array" ref="AN788">IF(A788="","",IF(INDEX(Table_Methods!A:F,MATCH(G788,Table_Methods!B:B,0),1)&lt;&gt;"BKFL6","",MAX(0,ROUND(BKFL6_CEB(AC788,AE788,AO788,F788,F788,J788),1))))</f>
        <v/>
      </c>
      <c r="AO788" s="97" t="str" cm="1">
        <f t="array" ref="AO788">IF(A788="","",IF(INDEX(Table_Methods!A:F,MATCH(G788,Table_Methods!B:B,0),1)&lt;&gt;"BKFL6","",MAX(0,ROUND(BKFL6_STR_NRK(AC788,K788,V788),1))))</f>
        <v/>
      </c>
      <c r="AP788" s="96" t="str" cm="1">
        <f t="array" ref="AP788">IF(A788="","",IF(INDEX(Table_Methods!A:F,MATCH(G788,Table_Methods!B:B,0),1)&lt;&gt;"BKFL6","",MAX(0,ROUND(BKFL6_STR_RCK(AB788,F788),1))))</f>
        <v/>
      </c>
      <c r="AQ788" s="97" t="str" cm="1">
        <f t="array" ref="AQ788">IF(A788="","",IF(INDEX(Table_Methods!A:F,MATCH(G788,Table_Methods!B:B,0),1)&lt;&gt;"BKFL7","",MAX(0,ROUND(BKFL7_CEB(AC788,AD788,AR788,F788,F788,J788),1))))</f>
        <v/>
      </c>
      <c r="AR788" s="96" t="str" cm="1">
        <f t="array" ref="AR788">IF(A788="","",IF(INDEX(Table_Methods!A:F,MATCH(G788,Table_Methods!B:B,0),1)&lt;&gt;"BKFL7","",MAX(0,ROUND(BKFL7_STR_NRK(AC788,K788,V788),1))))</f>
        <v/>
      </c>
      <c r="AS788" s="96" t="str" cm="1">
        <f t="array" ref="AS788">IF(A788="","",IF(INDEX(Table_Methods!A:F,MATCH(G788,Table_Methods!B:B,0),1)&lt;&gt;"BKFL7","",MAX(0,ROUND(BKFL7_STR_RCK(AB788,F788),1))))</f>
        <v/>
      </c>
      <c r="AT788" s="97" t="str" cm="1">
        <f t="array" ref="AT788">IF(A788="","",IF(INDEX(Table_Methods!A:F,MATCH(G788,Table_Methods!B:B,0),1)&lt;&gt;"BKFL8","",MAX(0,ROUND(BKFL8_CEB(AF788,Z788,AA788),1))))</f>
        <v/>
      </c>
      <c r="AU788" s="96" t="str" cm="1">
        <f t="array" ref="AU788">IF(A788="","",IF(INDEX(Table_Methods!A:F,MATCH(G788,Table_Methods!B:B,0),1)&lt;&gt;"BKFL8","",MAX(0,ROUND(BKFL8_STR_NRK(AC788,AD788,X788,Y788,Z788),1))))</f>
        <v/>
      </c>
      <c r="AV788" s="96" t="str" cm="1">
        <f t="array" ref="AV788">IF(A788="","",IF(INDEX(Table_Methods!A:F,MATCH(G788,Table_Methods!B:B,0),1)&lt;&gt;"BKFL8","",MAX(0,ROUND(BKFL8_STR_RCK(AB788,X788),1))))</f>
        <v/>
      </c>
      <c r="AW788" s="96" t="str" cm="1">
        <f t="array" ref="AW788">IF(A788="","",IF(INDEX(Table_Methods!A:F,MATCH(G788,Table_Methods!B:B,0),1)&lt;&gt;"BKFL9","",MAX(0,ROUND(BKFL9_STR_NRK(AC788,AD788,X788,Y788,Z788),1))))</f>
        <v/>
      </c>
      <c r="AX788" s="96" t="str" cm="1">
        <f t="array" ref="AX788">IF(A788="","",IF(INDEX(Table_Methods!A:F,MATCH(G788,Table_Methods!B:B,0),1)&lt;&gt;"BKFL9","",MAX(0,ROUND(BKFL9_STR_RCK(AB788,X788),1))))</f>
        <v/>
      </c>
    </row>
    <row r="789" spans="1:50" x14ac:dyDescent="0.25">
      <c r="A789" s="82" t="str">
        <f>IF(Input!A789="","",Input!A789)</f>
        <v/>
      </c>
      <c r="B789" s="82" t="str">
        <f>IF(Input!B789="","",Input!B789)</f>
        <v/>
      </c>
      <c r="C789" s="82" t="str">
        <f>IF(Input!D789="","",Input!D789)</f>
        <v/>
      </c>
      <c r="D789" s="82" t="str">
        <f>IF(Input!E789="","",Input!E789)</f>
        <v/>
      </c>
      <c r="E789" s="82" t="str">
        <f>IF(Input!F789="","",Input!F789)</f>
        <v/>
      </c>
      <c r="F789" s="82" t="str">
        <f>IF(Input!G789="","",Input!G789)</f>
        <v/>
      </c>
      <c r="G789" s="83" t="str">
        <f>IF(Input!H789="","",Input!H789)</f>
        <v/>
      </c>
      <c r="H789" s="82" t="str">
        <f>IF(Input!I789="","",Input!I789)</f>
        <v/>
      </c>
      <c r="I789" s="82" t="str">
        <f>IF(Input!J789="","",Input!J789)</f>
        <v/>
      </c>
      <c r="J789" s="82" t="str">
        <f>IF(Input!K789="","",Input!K789)</f>
        <v/>
      </c>
      <c r="K789" s="82" t="str">
        <f>IF(Input!L789="","",Input!L789)</f>
        <v/>
      </c>
      <c r="L789" s="70" t="str">
        <f>IF(B789="","",IF(B789="Box",4,IF(AND(Project!$B$12&gt;0,ISNUMBER(Project!$B$12)),Project!$B$12,12)))</f>
        <v/>
      </c>
      <c r="M789" s="66" t="str">
        <f t="shared" si="84"/>
        <v/>
      </c>
      <c r="N789" s="66" t="str">
        <f t="shared" si="85"/>
        <v/>
      </c>
      <c r="O789" s="67" t="str" cm="1">
        <f t="array" ref="O789">IF(A789="","",ROUND(IF(B789="Circular",Circular(M789),IF(B789="Box",Box(M789,N789),Elliptical(M789,N789))),3))</f>
        <v/>
      </c>
      <c r="P789" s="66" t="str">
        <f t="shared" si="86"/>
        <v/>
      </c>
      <c r="Q789" s="66" t="str" cm="1">
        <f t="array" ref="Q789">IF(M789="","",ROUND(W(M789),2))</f>
        <v/>
      </c>
      <c r="R789" s="66" t="str" cm="1">
        <f t="array" ref="R789">IF(M789="","",ROUND(Wb(Q789,M789),2))</f>
        <v/>
      </c>
      <c r="S789" s="66" t="str" cm="1">
        <f t="array" ref="S789">IF(R789="","",ROUND(K(R789,N789,L789),2))</f>
        <v/>
      </c>
      <c r="T789" s="66" t="str" cm="1">
        <f t="array" ref="T789">IF(S789="","",ROUND(K_3(S789,P789,L789),2))</f>
        <v/>
      </c>
      <c r="U789" s="66" t="str" cm="1">
        <f t="array" ref="U789">IF(S789="","",ROUND(Wt(I789,S789,L789),2))</f>
        <v/>
      </c>
      <c r="V789" s="92" t="str" cm="1">
        <f t="array" ref="V789">IF(A789="","",MAX(ROUND(L_B2(K789,N789),2),0))</f>
        <v/>
      </c>
      <c r="W789" s="92" t="str" cm="1">
        <f t="array" ref="W789">IF(A789="","",MAX(ROUND(L_Tc(K789,I789,N789),2),0))</f>
        <v/>
      </c>
      <c r="X789" s="92" t="str" cm="1">
        <f t="array" ref="X789">IF(N789="","",ROUND(L_Vc(K789,P789,N789),2))</f>
        <v/>
      </c>
      <c r="Y789" s="92" t="str">
        <f t="shared" si="87"/>
        <v/>
      </c>
      <c r="Z789" s="92" t="str">
        <f t="shared" si="88"/>
        <v/>
      </c>
      <c r="AA789" s="92" t="str">
        <f t="shared" si="89"/>
        <v/>
      </c>
      <c r="AB789" s="76" t="str" cm="1">
        <f t="array" ref="AB789">IF(A789="","",AREA_F(IF(RIGHT(G789,4)="ment",P789,I789),R789))</f>
        <v/>
      </c>
      <c r="AC789" s="76" t="str" cm="1">
        <f t="array" ref="AC789">IF(A789="","",ROUND(AREA_BC(R789,S789,N789,O789),2))</f>
        <v/>
      </c>
      <c r="AD789" s="76" t="str">
        <f t="shared" si="90"/>
        <v/>
      </c>
      <c r="AE789" s="76" t="str" cm="1">
        <f t="array" ref="AE789">IF(A789="","",ROUND(AREA_CT(S789,U789,I789),2))</f>
        <v/>
      </c>
      <c r="AF789" s="76" t="str" cm="1">
        <f t="array" ref="AF789">IF(A789="","",ROUND(AREA_VT(T789,U789,I789,P789),2))</f>
        <v/>
      </c>
      <c r="AG789" s="96" t="str" cm="1">
        <f t="array" ref="AG789">IF(A789="","",IF(INDEX(Table_Methods!A:F,MATCH(G789,Table_Methods!B:B,0),1)&lt;&gt;"BKFL1","",MAX(0,ROUND(BKFL1_CEB(AC789,AE789,AH789,F789,F789,J789),1))))</f>
        <v/>
      </c>
      <c r="AH789" s="96" t="str" cm="1">
        <f t="array" ref="AH789">IF(A789="","",IF(INDEX(Table_Methods!A:F,MATCH(G789,Table_Methods!B:B,0),1)&lt;&gt;"BKFL1","",MAX(0,ROUND(BKFL1_STR_NRK(AC789,AE789,K789,V789,W789),1))))</f>
        <v/>
      </c>
      <c r="AI789" s="96" t="str" cm="1">
        <f t="array" ref="AI789">IF(A789="","",IF(INDEX(Table_Methods!A:F,MATCH(G789,Table_Methods!B:B,0),1)&lt;&gt;"BKFL1","",MAX(0,ROUND(BKFL1_STR_RCK(AB789,F789),1))))</f>
        <v/>
      </c>
      <c r="AJ789" s="96" t="str" cm="1">
        <f t="array" ref="AJ789">IF(A789="","",IF(INDEX(Table_Methods!A:F,MATCH(G789,Table_Methods!B:B,0),1)&lt;&gt;"BKFL2","",MAX(0,ROUND(BKFL2_CEB(AC789,AD789,AK789,F789,F789,J789),1))))</f>
        <v/>
      </c>
      <c r="AK789" s="96" t="str" cm="1">
        <f t="array" ref="AK789">IF(A789="","",IF(INDEX(Table_Methods!A:F,MATCH(G789,Table_Methods!B:B,0),1)&lt;&gt;"BKFL2","",MAX(0,ROUND(BKFL2_STR_NRK(AC789,AD789,K789,V789,X789),1))))</f>
        <v/>
      </c>
      <c r="AL789" s="96" t="str" cm="1">
        <f t="array" ref="AL789">IF(A789="","",IF(INDEX(Table_Methods!A:F,MATCH(G789,Table_Methods!B:B,0),1)&lt;&gt;"BKFL2","",MAX(0,ROUND(BKFL2_STR_RCK(AB789,F789),1))))</f>
        <v/>
      </c>
      <c r="AM789" s="96" t="str" cm="1">
        <f t="array" ref="AM789">IF(A789="","",IF(INDEX(Table_Methods!A:F,MATCH(G789,Table_Methods!B:B,0),1)&lt;&gt;"BKFL3","",MAX(0,ROUND(BKFL3_STR(AC789+AE789,K789),1))))</f>
        <v/>
      </c>
      <c r="AN789" s="96" t="str" cm="1">
        <f t="array" ref="AN789">IF(A789="","",IF(INDEX(Table_Methods!A:F,MATCH(G789,Table_Methods!B:B,0),1)&lt;&gt;"BKFL6","",MAX(0,ROUND(BKFL6_CEB(AC789,AE789,AO789,F789,F789,J789),1))))</f>
        <v/>
      </c>
      <c r="AO789" s="97" t="str" cm="1">
        <f t="array" ref="AO789">IF(A789="","",IF(INDEX(Table_Methods!A:F,MATCH(G789,Table_Methods!B:B,0),1)&lt;&gt;"BKFL6","",MAX(0,ROUND(BKFL6_STR_NRK(AC789,K789,V789),1))))</f>
        <v/>
      </c>
      <c r="AP789" s="96" t="str" cm="1">
        <f t="array" ref="AP789">IF(A789="","",IF(INDEX(Table_Methods!A:F,MATCH(G789,Table_Methods!B:B,0),1)&lt;&gt;"BKFL6","",MAX(0,ROUND(BKFL6_STR_RCK(AB789,F789),1))))</f>
        <v/>
      </c>
      <c r="AQ789" s="97" t="str" cm="1">
        <f t="array" ref="AQ789">IF(A789="","",IF(INDEX(Table_Methods!A:F,MATCH(G789,Table_Methods!B:B,0),1)&lt;&gt;"BKFL7","",MAX(0,ROUND(BKFL7_CEB(AC789,AD789,AR789,F789,F789,J789),1))))</f>
        <v/>
      </c>
      <c r="AR789" s="96" t="str" cm="1">
        <f t="array" ref="AR789">IF(A789="","",IF(INDEX(Table_Methods!A:F,MATCH(G789,Table_Methods!B:B,0),1)&lt;&gt;"BKFL7","",MAX(0,ROUND(BKFL7_STR_NRK(AC789,K789,V789),1))))</f>
        <v/>
      </c>
      <c r="AS789" s="96" t="str" cm="1">
        <f t="array" ref="AS789">IF(A789="","",IF(INDEX(Table_Methods!A:F,MATCH(G789,Table_Methods!B:B,0),1)&lt;&gt;"BKFL7","",MAX(0,ROUND(BKFL7_STR_RCK(AB789,F789),1))))</f>
        <v/>
      </c>
      <c r="AT789" s="97" t="str" cm="1">
        <f t="array" ref="AT789">IF(A789="","",IF(INDEX(Table_Methods!A:F,MATCH(G789,Table_Methods!B:B,0),1)&lt;&gt;"BKFL8","",MAX(0,ROUND(BKFL8_CEB(AF789,Z789,AA789),1))))</f>
        <v/>
      </c>
      <c r="AU789" s="96" t="str" cm="1">
        <f t="array" ref="AU789">IF(A789="","",IF(INDEX(Table_Methods!A:F,MATCH(G789,Table_Methods!B:B,0),1)&lt;&gt;"BKFL8","",MAX(0,ROUND(BKFL8_STR_NRK(AC789,AD789,X789,Y789,Z789),1))))</f>
        <v/>
      </c>
      <c r="AV789" s="96" t="str" cm="1">
        <f t="array" ref="AV789">IF(A789="","",IF(INDEX(Table_Methods!A:F,MATCH(G789,Table_Methods!B:B,0),1)&lt;&gt;"BKFL8","",MAX(0,ROUND(BKFL8_STR_RCK(AB789,X789),1))))</f>
        <v/>
      </c>
      <c r="AW789" s="96" t="str" cm="1">
        <f t="array" ref="AW789">IF(A789="","",IF(INDEX(Table_Methods!A:F,MATCH(G789,Table_Methods!B:B,0),1)&lt;&gt;"BKFL9","",MAX(0,ROUND(BKFL9_STR_NRK(AC789,AD789,X789,Y789,Z789),1))))</f>
        <v/>
      </c>
      <c r="AX789" s="96" t="str" cm="1">
        <f t="array" ref="AX789">IF(A789="","",IF(INDEX(Table_Methods!A:F,MATCH(G789,Table_Methods!B:B,0),1)&lt;&gt;"BKFL9","",MAX(0,ROUND(BKFL9_STR_RCK(AB789,X789),1))))</f>
        <v/>
      </c>
    </row>
    <row r="790" spans="1:50" x14ac:dyDescent="0.25">
      <c r="A790" s="82" t="str">
        <f>IF(Input!A790="","",Input!A790)</f>
        <v/>
      </c>
      <c r="B790" s="82" t="str">
        <f>IF(Input!B790="","",Input!B790)</f>
        <v/>
      </c>
      <c r="C790" s="82" t="str">
        <f>IF(Input!D790="","",Input!D790)</f>
        <v/>
      </c>
      <c r="D790" s="82" t="str">
        <f>IF(Input!E790="","",Input!E790)</f>
        <v/>
      </c>
      <c r="E790" s="82" t="str">
        <f>IF(Input!F790="","",Input!F790)</f>
        <v/>
      </c>
      <c r="F790" s="82" t="str">
        <f>IF(Input!G790="","",Input!G790)</f>
        <v/>
      </c>
      <c r="G790" s="83" t="str">
        <f>IF(Input!H790="","",Input!H790)</f>
        <v/>
      </c>
      <c r="H790" s="82" t="str">
        <f>IF(Input!I790="","",Input!I790)</f>
        <v/>
      </c>
      <c r="I790" s="82" t="str">
        <f>IF(Input!J790="","",Input!J790)</f>
        <v/>
      </c>
      <c r="J790" s="82" t="str">
        <f>IF(Input!K790="","",Input!K790)</f>
        <v/>
      </c>
      <c r="K790" s="82" t="str">
        <f>IF(Input!L790="","",Input!L790)</f>
        <v/>
      </c>
      <c r="L790" s="70" t="str">
        <f>IF(B790="","",IF(B790="Box",4,IF(AND(Project!$B$12&gt;0,ISNUMBER(Project!$B$12)),Project!$B$12,12)))</f>
        <v/>
      </c>
      <c r="M790" s="66" t="str">
        <f t="shared" si="84"/>
        <v/>
      </c>
      <c r="N790" s="66" t="str">
        <f t="shared" si="85"/>
        <v/>
      </c>
      <c r="O790" s="67" t="str" cm="1">
        <f t="array" ref="O790">IF(A790="","",ROUND(IF(B790="Circular",Circular(M790),IF(B790="Box",Box(M790,N790),Elliptical(M790,N790))),3))</f>
        <v/>
      </c>
      <c r="P790" s="66" t="str">
        <f t="shared" si="86"/>
        <v/>
      </c>
      <c r="Q790" s="66" t="str" cm="1">
        <f t="array" ref="Q790">IF(M790="","",ROUND(W(M790),2))</f>
        <v/>
      </c>
      <c r="R790" s="66" t="str" cm="1">
        <f t="array" ref="R790">IF(M790="","",ROUND(Wb(Q790,M790),2))</f>
        <v/>
      </c>
      <c r="S790" s="66" t="str" cm="1">
        <f t="array" ref="S790">IF(R790="","",ROUND(K(R790,N790,L790),2))</f>
        <v/>
      </c>
      <c r="T790" s="66" t="str" cm="1">
        <f t="array" ref="T790">IF(S790="","",ROUND(K_3(S790,P790,L790),2))</f>
        <v/>
      </c>
      <c r="U790" s="66" t="str" cm="1">
        <f t="array" ref="U790">IF(S790="","",ROUND(Wt(I790,S790,L790),2))</f>
        <v/>
      </c>
      <c r="V790" s="92" t="str" cm="1">
        <f t="array" ref="V790">IF(A790="","",MAX(ROUND(L_B2(K790,N790),2),0))</f>
        <v/>
      </c>
      <c r="W790" s="92" t="str" cm="1">
        <f t="array" ref="W790">IF(A790="","",MAX(ROUND(L_Tc(K790,I790,N790),2),0))</f>
        <v/>
      </c>
      <c r="X790" s="92" t="str" cm="1">
        <f t="array" ref="X790">IF(N790="","",ROUND(L_Vc(K790,P790,N790),2))</f>
        <v/>
      </c>
      <c r="Y790" s="92" t="str">
        <f t="shared" si="87"/>
        <v/>
      </c>
      <c r="Z790" s="92" t="str">
        <f t="shared" si="88"/>
        <v/>
      </c>
      <c r="AA790" s="92" t="str">
        <f t="shared" si="89"/>
        <v/>
      </c>
      <c r="AB790" s="76" t="str" cm="1">
        <f t="array" ref="AB790">IF(A790="","",AREA_F(IF(RIGHT(G790,4)="ment",P790,I790),R790))</f>
        <v/>
      </c>
      <c r="AC790" s="76" t="str" cm="1">
        <f t="array" ref="AC790">IF(A790="","",ROUND(AREA_BC(R790,S790,N790,O790),2))</f>
        <v/>
      </c>
      <c r="AD790" s="76" t="str">
        <f t="shared" si="90"/>
        <v/>
      </c>
      <c r="AE790" s="76" t="str" cm="1">
        <f t="array" ref="AE790">IF(A790="","",ROUND(AREA_CT(S790,U790,I790),2))</f>
        <v/>
      </c>
      <c r="AF790" s="76" t="str" cm="1">
        <f t="array" ref="AF790">IF(A790="","",ROUND(AREA_VT(T790,U790,I790,P790),2))</f>
        <v/>
      </c>
      <c r="AG790" s="96" t="str" cm="1">
        <f t="array" ref="AG790">IF(A790="","",IF(INDEX(Table_Methods!A:F,MATCH(G790,Table_Methods!B:B,0),1)&lt;&gt;"BKFL1","",MAX(0,ROUND(BKFL1_CEB(AC790,AE790,AH790,F790,F790,J790),1))))</f>
        <v/>
      </c>
      <c r="AH790" s="96" t="str" cm="1">
        <f t="array" ref="AH790">IF(A790="","",IF(INDEX(Table_Methods!A:F,MATCH(G790,Table_Methods!B:B,0),1)&lt;&gt;"BKFL1","",MAX(0,ROUND(BKFL1_STR_NRK(AC790,AE790,K790,V790,W790),1))))</f>
        <v/>
      </c>
      <c r="AI790" s="96" t="str" cm="1">
        <f t="array" ref="AI790">IF(A790="","",IF(INDEX(Table_Methods!A:F,MATCH(G790,Table_Methods!B:B,0),1)&lt;&gt;"BKFL1","",MAX(0,ROUND(BKFL1_STR_RCK(AB790,F790),1))))</f>
        <v/>
      </c>
      <c r="AJ790" s="96" t="str" cm="1">
        <f t="array" ref="AJ790">IF(A790="","",IF(INDEX(Table_Methods!A:F,MATCH(G790,Table_Methods!B:B,0),1)&lt;&gt;"BKFL2","",MAX(0,ROUND(BKFL2_CEB(AC790,AD790,AK790,F790,F790,J790),1))))</f>
        <v/>
      </c>
      <c r="AK790" s="96" t="str" cm="1">
        <f t="array" ref="AK790">IF(A790="","",IF(INDEX(Table_Methods!A:F,MATCH(G790,Table_Methods!B:B,0),1)&lt;&gt;"BKFL2","",MAX(0,ROUND(BKFL2_STR_NRK(AC790,AD790,K790,V790,X790),1))))</f>
        <v/>
      </c>
      <c r="AL790" s="96" t="str" cm="1">
        <f t="array" ref="AL790">IF(A790="","",IF(INDEX(Table_Methods!A:F,MATCH(G790,Table_Methods!B:B,0),1)&lt;&gt;"BKFL2","",MAX(0,ROUND(BKFL2_STR_RCK(AB790,F790),1))))</f>
        <v/>
      </c>
      <c r="AM790" s="96" t="str" cm="1">
        <f t="array" ref="AM790">IF(A790="","",IF(INDEX(Table_Methods!A:F,MATCH(G790,Table_Methods!B:B,0),1)&lt;&gt;"BKFL3","",MAX(0,ROUND(BKFL3_STR(AC790+AE790,K790),1))))</f>
        <v/>
      </c>
      <c r="AN790" s="96" t="str" cm="1">
        <f t="array" ref="AN790">IF(A790="","",IF(INDEX(Table_Methods!A:F,MATCH(G790,Table_Methods!B:B,0),1)&lt;&gt;"BKFL6","",MAX(0,ROUND(BKFL6_CEB(AC790,AE790,AO790,F790,F790,J790),1))))</f>
        <v/>
      </c>
      <c r="AO790" s="97" t="str" cm="1">
        <f t="array" ref="AO790">IF(A790="","",IF(INDEX(Table_Methods!A:F,MATCH(G790,Table_Methods!B:B,0),1)&lt;&gt;"BKFL6","",MAX(0,ROUND(BKFL6_STR_NRK(AC790,K790,V790),1))))</f>
        <v/>
      </c>
      <c r="AP790" s="96" t="str" cm="1">
        <f t="array" ref="AP790">IF(A790="","",IF(INDEX(Table_Methods!A:F,MATCH(G790,Table_Methods!B:B,0),1)&lt;&gt;"BKFL6","",MAX(0,ROUND(BKFL6_STR_RCK(AB790,F790),1))))</f>
        <v/>
      </c>
      <c r="AQ790" s="97" t="str" cm="1">
        <f t="array" ref="AQ790">IF(A790="","",IF(INDEX(Table_Methods!A:F,MATCH(G790,Table_Methods!B:B,0),1)&lt;&gt;"BKFL7","",MAX(0,ROUND(BKFL7_CEB(AC790,AD790,AR790,F790,F790,J790),1))))</f>
        <v/>
      </c>
      <c r="AR790" s="96" t="str" cm="1">
        <f t="array" ref="AR790">IF(A790="","",IF(INDEX(Table_Methods!A:F,MATCH(G790,Table_Methods!B:B,0),1)&lt;&gt;"BKFL7","",MAX(0,ROUND(BKFL7_STR_NRK(AC790,K790,V790),1))))</f>
        <v/>
      </c>
      <c r="AS790" s="96" t="str" cm="1">
        <f t="array" ref="AS790">IF(A790="","",IF(INDEX(Table_Methods!A:F,MATCH(G790,Table_Methods!B:B,0),1)&lt;&gt;"BKFL7","",MAX(0,ROUND(BKFL7_STR_RCK(AB790,F790),1))))</f>
        <v/>
      </c>
      <c r="AT790" s="97" t="str" cm="1">
        <f t="array" ref="AT790">IF(A790="","",IF(INDEX(Table_Methods!A:F,MATCH(G790,Table_Methods!B:B,0),1)&lt;&gt;"BKFL8","",MAX(0,ROUND(BKFL8_CEB(AF790,Z790,AA790),1))))</f>
        <v/>
      </c>
      <c r="AU790" s="96" t="str" cm="1">
        <f t="array" ref="AU790">IF(A790="","",IF(INDEX(Table_Methods!A:F,MATCH(G790,Table_Methods!B:B,0),1)&lt;&gt;"BKFL8","",MAX(0,ROUND(BKFL8_STR_NRK(AC790,AD790,X790,Y790,Z790),1))))</f>
        <v/>
      </c>
      <c r="AV790" s="96" t="str" cm="1">
        <f t="array" ref="AV790">IF(A790="","",IF(INDEX(Table_Methods!A:F,MATCH(G790,Table_Methods!B:B,0),1)&lt;&gt;"BKFL8","",MAX(0,ROUND(BKFL8_STR_RCK(AB790,X790),1))))</f>
        <v/>
      </c>
      <c r="AW790" s="96" t="str" cm="1">
        <f t="array" ref="AW790">IF(A790="","",IF(INDEX(Table_Methods!A:F,MATCH(G790,Table_Methods!B:B,0),1)&lt;&gt;"BKFL9","",MAX(0,ROUND(BKFL9_STR_NRK(AC790,AD790,X790,Y790,Z790),1))))</f>
        <v/>
      </c>
      <c r="AX790" s="96" t="str" cm="1">
        <f t="array" ref="AX790">IF(A790="","",IF(INDEX(Table_Methods!A:F,MATCH(G790,Table_Methods!B:B,0),1)&lt;&gt;"BKFL9","",MAX(0,ROUND(BKFL9_STR_RCK(AB790,X790),1))))</f>
        <v/>
      </c>
    </row>
    <row r="791" spans="1:50" x14ac:dyDescent="0.25">
      <c r="A791" s="82" t="str">
        <f>IF(Input!A791="","",Input!A791)</f>
        <v/>
      </c>
      <c r="B791" s="82" t="str">
        <f>IF(Input!B791="","",Input!B791)</f>
        <v/>
      </c>
      <c r="C791" s="82" t="str">
        <f>IF(Input!D791="","",Input!D791)</f>
        <v/>
      </c>
      <c r="D791" s="82" t="str">
        <f>IF(Input!E791="","",Input!E791)</f>
        <v/>
      </c>
      <c r="E791" s="82" t="str">
        <f>IF(Input!F791="","",Input!F791)</f>
        <v/>
      </c>
      <c r="F791" s="82" t="str">
        <f>IF(Input!G791="","",Input!G791)</f>
        <v/>
      </c>
      <c r="G791" s="83" t="str">
        <f>IF(Input!H791="","",Input!H791)</f>
        <v/>
      </c>
      <c r="H791" s="82" t="str">
        <f>IF(Input!I791="","",Input!I791)</f>
        <v/>
      </c>
      <c r="I791" s="82" t="str">
        <f>IF(Input!J791="","",Input!J791)</f>
        <v/>
      </c>
      <c r="J791" s="82" t="str">
        <f>IF(Input!K791="","",Input!K791)</f>
        <v/>
      </c>
      <c r="K791" s="82" t="str">
        <f>IF(Input!L791="","",Input!L791)</f>
        <v/>
      </c>
      <c r="L791" s="70" t="str">
        <f>IF(B791="","",IF(B791="Box",4,IF(AND(Project!$B$12&gt;0,ISNUMBER(Project!$B$12)),Project!$B$12,12)))</f>
        <v/>
      </c>
      <c r="M791" s="66" t="str">
        <f t="shared" si="84"/>
        <v/>
      </c>
      <c r="N791" s="66" t="str">
        <f t="shared" si="85"/>
        <v/>
      </c>
      <c r="O791" s="67" t="str" cm="1">
        <f t="array" ref="O791">IF(A791="","",ROUND(IF(B791="Circular",Circular(M791),IF(B791="Box",Box(M791,N791),Elliptical(M791,N791))),3))</f>
        <v/>
      </c>
      <c r="P791" s="66" t="str">
        <f t="shared" si="86"/>
        <v/>
      </c>
      <c r="Q791" s="66" t="str" cm="1">
        <f t="array" ref="Q791">IF(M791="","",ROUND(W(M791),2))</f>
        <v/>
      </c>
      <c r="R791" s="66" t="str" cm="1">
        <f t="array" ref="R791">IF(M791="","",ROUND(Wb(Q791,M791),2))</f>
        <v/>
      </c>
      <c r="S791" s="66" t="str" cm="1">
        <f t="array" ref="S791">IF(R791="","",ROUND(K(R791,N791,L791),2))</f>
        <v/>
      </c>
      <c r="T791" s="66" t="str" cm="1">
        <f t="array" ref="T791">IF(S791="","",ROUND(K_3(S791,P791,L791),2))</f>
        <v/>
      </c>
      <c r="U791" s="66" t="str" cm="1">
        <f t="array" ref="U791">IF(S791="","",ROUND(Wt(I791,S791,L791),2))</f>
        <v/>
      </c>
      <c r="V791" s="92" t="str" cm="1">
        <f t="array" ref="V791">IF(A791="","",MAX(ROUND(L_B2(K791,N791),2),0))</f>
        <v/>
      </c>
      <c r="W791" s="92" t="str" cm="1">
        <f t="array" ref="W791">IF(A791="","",MAX(ROUND(L_Tc(K791,I791,N791),2),0))</f>
        <v/>
      </c>
      <c r="X791" s="92" t="str" cm="1">
        <f t="array" ref="X791">IF(N791="","",ROUND(L_Vc(K791,P791,N791),2))</f>
        <v/>
      </c>
      <c r="Y791" s="92" t="str">
        <f t="shared" si="87"/>
        <v/>
      </c>
      <c r="Z791" s="92" t="str">
        <f t="shared" si="88"/>
        <v/>
      </c>
      <c r="AA791" s="92" t="str">
        <f t="shared" si="89"/>
        <v/>
      </c>
      <c r="AB791" s="76" t="str" cm="1">
        <f t="array" ref="AB791">IF(A791="","",AREA_F(IF(RIGHT(G791,4)="ment",P791,I791),R791))</f>
        <v/>
      </c>
      <c r="AC791" s="76" t="str" cm="1">
        <f t="array" ref="AC791">IF(A791="","",ROUND(AREA_BC(R791,S791,N791,O791),2))</f>
        <v/>
      </c>
      <c r="AD791" s="76" t="str">
        <f t="shared" si="90"/>
        <v/>
      </c>
      <c r="AE791" s="76" t="str" cm="1">
        <f t="array" ref="AE791">IF(A791="","",ROUND(AREA_CT(S791,U791,I791),2))</f>
        <v/>
      </c>
      <c r="AF791" s="76" t="str" cm="1">
        <f t="array" ref="AF791">IF(A791="","",ROUND(AREA_VT(T791,U791,I791,P791),2))</f>
        <v/>
      </c>
      <c r="AG791" s="96" t="str" cm="1">
        <f t="array" ref="AG791">IF(A791="","",IF(INDEX(Table_Methods!A:F,MATCH(G791,Table_Methods!B:B,0),1)&lt;&gt;"BKFL1","",MAX(0,ROUND(BKFL1_CEB(AC791,AE791,AH791,F791,F791,J791),1))))</f>
        <v/>
      </c>
      <c r="AH791" s="96" t="str" cm="1">
        <f t="array" ref="AH791">IF(A791="","",IF(INDEX(Table_Methods!A:F,MATCH(G791,Table_Methods!B:B,0),1)&lt;&gt;"BKFL1","",MAX(0,ROUND(BKFL1_STR_NRK(AC791,AE791,K791,V791,W791),1))))</f>
        <v/>
      </c>
      <c r="AI791" s="96" t="str" cm="1">
        <f t="array" ref="AI791">IF(A791="","",IF(INDEX(Table_Methods!A:F,MATCH(G791,Table_Methods!B:B,0),1)&lt;&gt;"BKFL1","",MAX(0,ROUND(BKFL1_STR_RCK(AB791,F791),1))))</f>
        <v/>
      </c>
      <c r="AJ791" s="96" t="str" cm="1">
        <f t="array" ref="AJ791">IF(A791="","",IF(INDEX(Table_Methods!A:F,MATCH(G791,Table_Methods!B:B,0),1)&lt;&gt;"BKFL2","",MAX(0,ROUND(BKFL2_CEB(AC791,AD791,AK791,F791,F791,J791),1))))</f>
        <v/>
      </c>
      <c r="AK791" s="96" t="str" cm="1">
        <f t="array" ref="AK791">IF(A791="","",IF(INDEX(Table_Methods!A:F,MATCH(G791,Table_Methods!B:B,0),1)&lt;&gt;"BKFL2","",MAX(0,ROUND(BKFL2_STR_NRK(AC791,AD791,K791,V791,X791),1))))</f>
        <v/>
      </c>
      <c r="AL791" s="96" t="str" cm="1">
        <f t="array" ref="AL791">IF(A791="","",IF(INDEX(Table_Methods!A:F,MATCH(G791,Table_Methods!B:B,0),1)&lt;&gt;"BKFL2","",MAX(0,ROUND(BKFL2_STR_RCK(AB791,F791),1))))</f>
        <v/>
      </c>
      <c r="AM791" s="96" t="str" cm="1">
        <f t="array" ref="AM791">IF(A791="","",IF(INDEX(Table_Methods!A:F,MATCH(G791,Table_Methods!B:B,0),1)&lt;&gt;"BKFL3","",MAX(0,ROUND(BKFL3_STR(AC791+AE791,K791),1))))</f>
        <v/>
      </c>
      <c r="AN791" s="96" t="str" cm="1">
        <f t="array" ref="AN791">IF(A791="","",IF(INDEX(Table_Methods!A:F,MATCH(G791,Table_Methods!B:B,0),1)&lt;&gt;"BKFL6","",MAX(0,ROUND(BKFL6_CEB(AC791,AE791,AO791,F791,F791,J791),1))))</f>
        <v/>
      </c>
      <c r="AO791" s="97" t="str" cm="1">
        <f t="array" ref="AO791">IF(A791="","",IF(INDEX(Table_Methods!A:F,MATCH(G791,Table_Methods!B:B,0),1)&lt;&gt;"BKFL6","",MAX(0,ROUND(BKFL6_STR_NRK(AC791,K791,V791),1))))</f>
        <v/>
      </c>
      <c r="AP791" s="96" t="str" cm="1">
        <f t="array" ref="AP791">IF(A791="","",IF(INDEX(Table_Methods!A:F,MATCH(G791,Table_Methods!B:B,0),1)&lt;&gt;"BKFL6","",MAX(0,ROUND(BKFL6_STR_RCK(AB791,F791),1))))</f>
        <v/>
      </c>
      <c r="AQ791" s="97" t="str" cm="1">
        <f t="array" ref="AQ791">IF(A791="","",IF(INDEX(Table_Methods!A:F,MATCH(G791,Table_Methods!B:B,0),1)&lt;&gt;"BKFL7","",MAX(0,ROUND(BKFL7_CEB(AC791,AD791,AR791,F791,F791,J791),1))))</f>
        <v/>
      </c>
      <c r="AR791" s="96" t="str" cm="1">
        <f t="array" ref="AR791">IF(A791="","",IF(INDEX(Table_Methods!A:F,MATCH(G791,Table_Methods!B:B,0),1)&lt;&gt;"BKFL7","",MAX(0,ROUND(BKFL7_STR_NRK(AC791,K791,V791),1))))</f>
        <v/>
      </c>
      <c r="AS791" s="96" t="str" cm="1">
        <f t="array" ref="AS791">IF(A791="","",IF(INDEX(Table_Methods!A:F,MATCH(G791,Table_Methods!B:B,0),1)&lt;&gt;"BKFL7","",MAX(0,ROUND(BKFL7_STR_RCK(AB791,F791),1))))</f>
        <v/>
      </c>
      <c r="AT791" s="97" t="str" cm="1">
        <f t="array" ref="AT791">IF(A791="","",IF(INDEX(Table_Methods!A:F,MATCH(G791,Table_Methods!B:B,0),1)&lt;&gt;"BKFL8","",MAX(0,ROUND(BKFL8_CEB(AF791,Z791,AA791),1))))</f>
        <v/>
      </c>
      <c r="AU791" s="96" t="str" cm="1">
        <f t="array" ref="AU791">IF(A791="","",IF(INDEX(Table_Methods!A:F,MATCH(G791,Table_Methods!B:B,0),1)&lt;&gt;"BKFL8","",MAX(0,ROUND(BKFL8_STR_NRK(AC791,AD791,X791,Y791,Z791),1))))</f>
        <v/>
      </c>
      <c r="AV791" s="96" t="str" cm="1">
        <f t="array" ref="AV791">IF(A791="","",IF(INDEX(Table_Methods!A:F,MATCH(G791,Table_Methods!B:B,0),1)&lt;&gt;"BKFL8","",MAX(0,ROUND(BKFL8_STR_RCK(AB791,X791),1))))</f>
        <v/>
      </c>
      <c r="AW791" s="96" t="str" cm="1">
        <f t="array" ref="AW791">IF(A791="","",IF(INDEX(Table_Methods!A:F,MATCH(G791,Table_Methods!B:B,0),1)&lt;&gt;"BKFL9","",MAX(0,ROUND(BKFL9_STR_NRK(AC791,AD791,X791,Y791,Z791),1))))</f>
        <v/>
      </c>
      <c r="AX791" s="96" t="str" cm="1">
        <f t="array" ref="AX791">IF(A791="","",IF(INDEX(Table_Methods!A:F,MATCH(G791,Table_Methods!B:B,0),1)&lt;&gt;"BKFL9","",MAX(0,ROUND(BKFL9_STR_RCK(AB791,X791),1))))</f>
        <v/>
      </c>
    </row>
    <row r="792" spans="1:50" x14ac:dyDescent="0.25">
      <c r="A792" s="82" t="str">
        <f>IF(Input!A792="","",Input!A792)</f>
        <v/>
      </c>
      <c r="B792" s="82" t="str">
        <f>IF(Input!B792="","",Input!B792)</f>
        <v/>
      </c>
      <c r="C792" s="82" t="str">
        <f>IF(Input!D792="","",Input!D792)</f>
        <v/>
      </c>
      <c r="D792" s="82" t="str">
        <f>IF(Input!E792="","",Input!E792)</f>
        <v/>
      </c>
      <c r="E792" s="82" t="str">
        <f>IF(Input!F792="","",Input!F792)</f>
        <v/>
      </c>
      <c r="F792" s="82" t="str">
        <f>IF(Input!G792="","",Input!G792)</f>
        <v/>
      </c>
      <c r="G792" s="83" t="str">
        <f>IF(Input!H792="","",Input!H792)</f>
        <v/>
      </c>
      <c r="H792" s="82" t="str">
        <f>IF(Input!I792="","",Input!I792)</f>
        <v/>
      </c>
      <c r="I792" s="82" t="str">
        <f>IF(Input!J792="","",Input!J792)</f>
        <v/>
      </c>
      <c r="J792" s="82" t="str">
        <f>IF(Input!K792="","",Input!K792)</f>
        <v/>
      </c>
      <c r="K792" s="82" t="str">
        <f>IF(Input!L792="","",Input!L792)</f>
        <v/>
      </c>
      <c r="L792" s="70" t="str">
        <f>IF(B792="","",IF(B792="Box",4,IF(AND(Project!$B$12&gt;0,ISNUMBER(Project!$B$12)),Project!$B$12,12)))</f>
        <v/>
      </c>
      <c r="M792" s="66" t="str">
        <f t="shared" si="84"/>
        <v/>
      </c>
      <c r="N792" s="66" t="str">
        <f t="shared" si="85"/>
        <v/>
      </c>
      <c r="O792" s="67" t="str" cm="1">
        <f t="array" ref="O792">IF(A792="","",ROUND(IF(B792="Circular",Circular(M792),IF(B792="Box",Box(M792,N792),Elliptical(M792,N792))),3))</f>
        <v/>
      </c>
      <c r="P792" s="66" t="str">
        <f t="shared" si="86"/>
        <v/>
      </c>
      <c r="Q792" s="66" t="str" cm="1">
        <f t="array" ref="Q792">IF(M792="","",ROUND(W(M792),2))</f>
        <v/>
      </c>
      <c r="R792" s="66" t="str" cm="1">
        <f t="array" ref="R792">IF(M792="","",ROUND(Wb(Q792,M792),2))</f>
        <v/>
      </c>
      <c r="S792" s="66" t="str" cm="1">
        <f t="array" ref="S792">IF(R792="","",ROUND(K(R792,N792,L792),2))</f>
        <v/>
      </c>
      <c r="T792" s="66" t="str" cm="1">
        <f t="array" ref="T792">IF(S792="","",ROUND(K_3(S792,P792,L792),2))</f>
        <v/>
      </c>
      <c r="U792" s="66" t="str" cm="1">
        <f t="array" ref="U792">IF(S792="","",ROUND(Wt(I792,S792,L792),2))</f>
        <v/>
      </c>
      <c r="V792" s="92" t="str" cm="1">
        <f t="array" ref="V792">IF(A792="","",MAX(ROUND(L_B2(K792,N792),2),0))</f>
        <v/>
      </c>
      <c r="W792" s="92" t="str" cm="1">
        <f t="array" ref="W792">IF(A792="","",MAX(ROUND(L_Tc(K792,I792,N792),2),0))</f>
        <v/>
      </c>
      <c r="X792" s="92" t="str" cm="1">
        <f t="array" ref="X792">IF(N792="","",ROUND(L_Vc(K792,P792,N792),2))</f>
        <v/>
      </c>
      <c r="Y792" s="92" t="str">
        <f t="shared" si="87"/>
        <v/>
      </c>
      <c r="Z792" s="92" t="str">
        <f t="shared" si="88"/>
        <v/>
      </c>
      <c r="AA792" s="92" t="str">
        <f t="shared" si="89"/>
        <v/>
      </c>
      <c r="AB792" s="76" t="str" cm="1">
        <f t="array" ref="AB792">IF(A792="","",AREA_F(IF(RIGHT(G792,4)="ment",P792,I792),R792))</f>
        <v/>
      </c>
      <c r="AC792" s="76" t="str" cm="1">
        <f t="array" ref="AC792">IF(A792="","",ROUND(AREA_BC(R792,S792,N792,O792),2))</f>
        <v/>
      </c>
      <c r="AD792" s="76" t="str">
        <f t="shared" si="90"/>
        <v/>
      </c>
      <c r="AE792" s="76" t="str" cm="1">
        <f t="array" ref="AE792">IF(A792="","",ROUND(AREA_CT(S792,U792,I792),2))</f>
        <v/>
      </c>
      <c r="AF792" s="76" t="str" cm="1">
        <f t="array" ref="AF792">IF(A792="","",ROUND(AREA_VT(T792,U792,I792,P792),2))</f>
        <v/>
      </c>
      <c r="AG792" s="96" t="str" cm="1">
        <f t="array" ref="AG792">IF(A792="","",IF(INDEX(Table_Methods!A:F,MATCH(G792,Table_Methods!B:B,0),1)&lt;&gt;"BKFL1","",MAX(0,ROUND(BKFL1_CEB(AC792,AE792,AH792,F792,F792,J792),1))))</f>
        <v/>
      </c>
      <c r="AH792" s="96" t="str" cm="1">
        <f t="array" ref="AH792">IF(A792="","",IF(INDEX(Table_Methods!A:F,MATCH(G792,Table_Methods!B:B,0),1)&lt;&gt;"BKFL1","",MAX(0,ROUND(BKFL1_STR_NRK(AC792,AE792,K792,V792,W792),1))))</f>
        <v/>
      </c>
      <c r="AI792" s="96" t="str" cm="1">
        <f t="array" ref="AI792">IF(A792="","",IF(INDEX(Table_Methods!A:F,MATCH(G792,Table_Methods!B:B,0),1)&lt;&gt;"BKFL1","",MAX(0,ROUND(BKFL1_STR_RCK(AB792,F792),1))))</f>
        <v/>
      </c>
      <c r="AJ792" s="96" t="str" cm="1">
        <f t="array" ref="AJ792">IF(A792="","",IF(INDEX(Table_Methods!A:F,MATCH(G792,Table_Methods!B:B,0),1)&lt;&gt;"BKFL2","",MAX(0,ROUND(BKFL2_CEB(AC792,AD792,AK792,F792,F792,J792),1))))</f>
        <v/>
      </c>
      <c r="AK792" s="96" t="str" cm="1">
        <f t="array" ref="AK792">IF(A792="","",IF(INDEX(Table_Methods!A:F,MATCH(G792,Table_Methods!B:B,0),1)&lt;&gt;"BKFL2","",MAX(0,ROUND(BKFL2_STR_NRK(AC792,AD792,K792,V792,X792),1))))</f>
        <v/>
      </c>
      <c r="AL792" s="96" t="str" cm="1">
        <f t="array" ref="AL792">IF(A792="","",IF(INDEX(Table_Methods!A:F,MATCH(G792,Table_Methods!B:B,0),1)&lt;&gt;"BKFL2","",MAX(0,ROUND(BKFL2_STR_RCK(AB792,F792),1))))</f>
        <v/>
      </c>
      <c r="AM792" s="96" t="str" cm="1">
        <f t="array" ref="AM792">IF(A792="","",IF(INDEX(Table_Methods!A:F,MATCH(G792,Table_Methods!B:B,0),1)&lt;&gt;"BKFL3","",MAX(0,ROUND(BKFL3_STR(AC792+AE792,K792),1))))</f>
        <v/>
      </c>
      <c r="AN792" s="96" t="str" cm="1">
        <f t="array" ref="AN792">IF(A792="","",IF(INDEX(Table_Methods!A:F,MATCH(G792,Table_Methods!B:B,0),1)&lt;&gt;"BKFL6","",MAX(0,ROUND(BKFL6_CEB(AC792,AE792,AO792,F792,F792,J792),1))))</f>
        <v/>
      </c>
      <c r="AO792" s="97" t="str" cm="1">
        <f t="array" ref="AO792">IF(A792="","",IF(INDEX(Table_Methods!A:F,MATCH(G792,Table_Methods!B:B,0),1)&lt;&gt;"BKFL6","",MAX(0,ROUND(BKFL6_STR_NRK(AC792,K792,V792),1))))</f>
        <v/>
      </c>
      <c r="AP792" s="96" t="str" cm="1">
        <f t="array" ref="AP792">IF(A792="","",IF(INDEX(Table_Methods!A:F,MATCH(G792,Table_Methods!B:B,0),1)&lt;&gt;"BKFL6","",MAX(0,ROUND(BKFL6_STR_RCK(AB792,F792),1))))</f>
        <v/>
      </c>
      <c r="AQ792" s="97" t="str" cm="1">
        <f t="array" ref="AQ792">IF(A792="","",IF(INDEX(Table_Methods!A:F,MATCH(G792,Table_Methods!B:B,0),1)&lt;&gt;"BKFL7","",MAX(0,ROUND(BKFL7_CEB(AC792,AD792,AR792,F792,F792,J792),1))))</f>
        <v/>
      </c>
      <c r="AR792" s="96" t="str" cm="1">
        <f t="array" ref="AR792">IF(A792="","",IF(INDEX(Table_Methods!A:F,MATCH(G792,Table_Methods!B:B,0),1)&lt;&gt;"BKFL7","",MAX(0,ROUND(BKFL7_STR_NRK(AC792,K792,V792),1))))</f>
        <v/>
      </c>
      <c r="AS792" s="96" t="str" cm="1">
        <f t="array" ref="AS792">IF(A792="","",IF(INDEX(Table_Methods!A:F,MATCH(G792,Table_Methods!B:B,0),1)&lt;&gt;"BKFL7","",MAX(0,ROUND(BKFL7_STR_RCK(AB792,F792),1))))</f>
        <v/>
      </c>
      <c r="AT792" s="97" t="str" cm="1">
        <f t="array" ref="AT792">IF(A792="","",IF(INDEX(Table_Methods!A:F,MATCH(G792,Table_Methods!B:B,0),1)&lt;&gt;"BKFL8","",MAX(0,ROUND(BKFL8_CEB(AF792,Z792,AA792),1))))</f>
        <v/>
      </c>
      <c r="AU792" s="96" t="str" cm="1">
        <f t="array" ref="AU792">IF(A792="","",IF(INDEX(Table_Methods!A:F,MATCH(G792,Table_Methods!B:B,0),1)&lt;&gt;"BKFL8","",MAX(0,ROUND(BKFL8_STR_NRK(AC792,AD792,X792,Y792,Z792),1))))</f>
        <v/>
      </c>
      <c r="AV792" s="96" t="str" cm="1">
        <f t="array" ref="AV792">IF(A792="","",IF(INDEX(Table_Methods!A:F,MATCH(G792,Table_Methods!B:B,0),1)&lt;&gt;"BKFL8","",MAX(0,ROUND(BKFL8_STR_RCK(AB792,X792),1))))</f>
        <v/>
      </c>
      <c r="AW792" s="96" t="str" cm="1">
        <f t="array" ref="AW792">IF(A792="","",IF(INDEX(Table_Methods!A:F,MATCH(G792,Table_Methods!B:B,0),1)&lt;&gt;"BKFL9","",MAX(0,ROUND(BKFL9_STR_NRK(AC792,AD792,X792,Y792,Z792),1))))</f>
        <v/>
      </c>
      <c r="AX792" s="96" t="str" cm="1">
        <f t="array" ref="AX792">IF(A792="","",IF(INDEX(Table_Methods!A:F,MATCH(G792,Table_Methods!B:B,0),1)&lt;&gt;"BKFL9","",MAX(0,ROUND(BKFL9_STR_RCK(AB792,X792),1))))</f>
        <v/>
      </c>
    </row>
    <row r="793" spans="1:50" x14ac:dyDescent="0.25">
      <c r="A793" s="82" t="str">
        <f>IF(Input!A793="","",Input!A793)</f>
        <v/>
      </c>
      <c r="B793" s="82" t="str">
        <f>IF(Input!B793="","",Input!B793)</f>
        <v/>
      </c>
      <c r="C793" s="82" t="str">
        <f>IF(Input!D793="","",Input!D793)</f>
        <v/>
      </c>
      <c r="D793" s="82" t="str">
        <f>IF(Input!E793="","",Input!E793)</f>
        <v/>
      </c>
      <c r="E793" s="82" t="str">
        <f>IF(Input!F793="","",Input!F793)</f>
        <v/>
      </c>
      <c r="F793" s="82" t="str">
        <f>IF(Input!G793="","",Input!G793)</f>
        <v/>
      </c>
      <c r="G793" s="83" t="str">
        <f>IF(Input!H793="","",Input!H793)</f>
        <v/>
      </c>
      <c r="H793" s="82" t="str">
        <f>IF(Input!I793="","",Input!I793)</f>
        <v/>
      </c>
      <c r="I793" s="82" t="str">
        <f>IF(Input!J793="","",Input!J793)</f>
        <v/>
      </c>
      <c r="J793" s="82" t="str">
        <f>IF(Input!K793="","",Input!K793)</f>
        <v/>
      </c>
      <c r="K793" s="82" t="str">
        <f>IF(Input!L793="","",Input!L793)</f>
        <v/>
      </c>
      <c r="L793" s="70" t="str">
        <f>IF(B793="","",IF(B793="Box",4,IF(AND(Project!$B$12&gt;0,ISNUMBER(Project!$B$12)),Project!$B$12,12)))</f>
        <v/>
      </c>
      <c r="M793" s="66" t="str">
        <f t="shared" si="84"/>
        <v/>
      </c>
      <c r="N793" s="66" t="str">
        <f t="shared" si="85"/>
        <v/>
      </c>
      <c r="O793" s="67" t="str" cm="1">
        <f t="array" ref="O793">IF(A793="","",ROUND(IF(B793="Circular",Circular(M793),IF(B793="Box",Box(M793,N793),Elliptical(M793,N793))),3))</f>
        <v/>
      </c>
      <c r="P793" s="66" t="str">
        <f t="shared" si="86"/>
        <v/>
      </c>
      <c r="Q793" s="66" t="str" cm="1">
        <f t="array" ref="Q793">IF(M793="","",ROUND(W(M793),2))</f>
        <v/>
      </c>
      <c r="R793" s="66" t="str" cm="1">
        <f t="array" ref="R793">IF(M793="","",ROUND(Wb(Q793,M793),2))</f>
        <v/>
      </c>
      <c r="S793" s="66" t="str" cm="1">
        <f t="array" ref="S793">IF(R793="","",ROUND(K(R793,N793,L793),2))</f>
        <v/>
      </c>
      <c r="T793" s="66" t="str" cm="1">
        <f t="array" ref="T793">IF(S793="","",ROUND(K_3(S793,P793,L793),2))</f>
        <v/>
      </c>
      <c r="U793" s="66" t="str" cm="1">
        <f t="array" ref="U793">IF(S793="","",ROUND(Wt(I793,S793,L793),2))</f>
        <v/>
      </c>
      <c r="V793" s="92" t="str" cm="1">
        <f t="array" ref="V793">IF(A793="","",MAX(ROUND(L_B2(K793,N793),2),0))</f>
        <v/>
      </c>
      <c r="W793" s="92" t="str" cm="1">
        <f t="array" ref="W793">IF(A793="","",MAX(ROUND(L_Tc(K793,I793,N793),2),0))</f>
        <v/>
      </c>
      <c r="X793" s="92" t="str" cm="1">
        <f t="array" ref="X793">IF(N793="","",ROUND(L_Vc(K793,P793,N793),2))</f>
        <v/>
      </c>
      <c r="Y793" s="92" t="str">
        <f t="shared" si="87"/>
        <v/>
      </c>
      <c r="Z793" s="92" t="str">
        <f t="shared" si="88"/>
        <v/>
      </c>
      <c r="AA793" s="92" t="str">
        <f t="shared" si="89"/>
        <v/>
      </c>
      <c r="AB793" s="76" t="str" cm="1">
        <f t="array" ref="AB793">IF(A793="","",AREA_F(IF(RIGHT(G793,4)="ment",P793,I793),R793))</f>
        <v/>
      </c>
      <c r="AC793" s="76" t="str" cm="1">
        <f t="array" ref="AC793">IF(A793="","",ROUND(AREA_BC(R793,S793,N793,O793),2))</f>
        <v/>
      </c>
      <c r="AD793" s="76" t="str">
        <f t="shared" si="90"/>
        <v/>
      </c>
      <c r="AE793" s="76" t="str" cm="1">
        <f t="array" ref="AE793">IF(A793="","",ROUND(AREA_CT(S793,U793,I793),2))</f>
        <v/>
      </c>
      <c r="AF793" s="76" t="str" cm="1">
        <f t="array" ref="AF793">IF(A793="","",ROUND(AREA_VT(T793,U793,I793,P793),2))</f>
        <v/>
      </c>
      <c r="AG793" s="96" t="str" cm="1">
        <f t="array" ref="AG793">IF(A793="","",IF(INDEX(Table_Methods!A:F,MATCH(G793,Table_Methods!B:B,0),1)&lt;&gt;"BKFL1","",MAX(0,ROUND(BKFL1_CEB(AC793,AE793,AH793,F793,F793,J793),1))))</f>
        <v/>
      </c>
      <c r="AH793" s="96" t="str" cm="1">
        <f t="array" ref="AH793">IF(A793="","",IF(INDEX(Table_Methods!A:F,MATCH(G793,Table_Methods!B:B,0),1)&lt;&gt;"BKFL1","",MAX(0,ROUND(BKFL1_STR_NRK(AC793,AE793,K793,V793,W793),1))))</f>
        <v/>
      </c>
      <c r="AI793" s="96" t="str" cm="1">
        <f t="array" ref="AI793">IF(A793="","",IF(INDEX(Table_Methods!A:F,MATCH(G793,Table_Methods!B:B,0),1)&lt;&gt;"BKFL1","",MAX(0,ROUND(BKFL1_STR_RCK(AB793,F793),1))))</f>
        <v/>
      </c>
      <c r="AJ793" s="96" t="str" cm="1">
        <f t="array" ref="AJ793">IF(A793="","",IF(INDEX(Table_Methods!A:F,MATCH(G793,Table_Methods!B:B,0),1)&lt;&gt;"BKFL2","",MAX(0,ROUND(BKFL2_CEB(AC793,AD793,AK793,F793,F793,J793),1))))</f>
        <v/>
      </c>
      <c r="AK793" s="96" t="str" cm="1">
        <f t="array" ref="AK793">IF(A793="","",IF(INDEX(Table_Methods!A:F,MATCH(G793,Table_Methods!B:B,0),1)&lt;&gt;"BKFL2","",MAX(0,ROUND(BKFL2_STR_NRK(AC793,AD793,K793,V793,X793),1))))</f>
        <v/>
      </c>
      <c r="AL793" s="96" t="str" cm="1">
        <f t="array" ref="AL793">IF(A793="","",IF(INDEX(Table_Methods!A:F,MATCH(G793,Table_Methods!B:B,0),1)&lt;&gt;"BKFL2","",MAX(0,ROUND(BKFL2_STR_RCK(AB793,F793),1))))</f>
        <v/>
      </c>
      <c r="AM793" s="96" t="str" cm="1">
        <f t="array" ref="AM793">IF(A793="","",IF(INDEX(Table_Methods!A:F,MATCH(G793,Table_Methods!B:B,0),1)&lt;&gt;"BKFL3","",MAX(0,ROUND(BKFL3_STR(AC793+AE793,K793),1))))</f>
        <v/>
      </c>
      <c r="AN793" s="96" t="str" cm="1">
        <f t="array" ref="AN793">IF(A793="","",IF(INDEX(Table_Methods!A:F,MATCH(G793,Table_Methods!B:B,0),1)&lt;&gt;"BKFL6","",MAX(0,ROUND(BKFL6_CEB(AC793,AE793,AO793,F793,F793,J793),1))))</f>
        <v/>
      </c>
      <c r="AO793" s="97" t="str" cm="1">
        <f t="array" ref="AO793">IF(A793="","",IF(INDEX(Table_Methods!A:F,MATCH(G793,Table_Methods!B:B,0),1)&lt;&gt;"BKFL6","",MAX(0,ROUND(BKFL6_STR_NRK(AC793,K793,V793),1))))</f>
        <v/>
      </c>
      <c r="AP793" s="96" t="str" cm="1">
        <f t="array" ref="AP793">IF(A793="","",IF(INDEX(Table_Methods!A:F,MATCH(G793,Table_Methods!B:B,0),1)&lt;&gt;"BKFL6","",MAX(0,ROUND(BKFL6_STR_RCK(AB793,F793),1))))</f>
        <v/>
      </c>
      <c r="AQ793" s="97" t="str" cm="1">
        <f t="array" ref="AQ793">IF(A793="","",IF(INDEX(Table_Methods!A:F,MATCH(G793,Table_Methods!B:B,0),1)&lt;&gt;"BKFL7","",MAX(0,ROUND(BKFL7_CEB(AC793,AD793,AR793,F793,F793,J793),1))))</f>
        <v/>
      </c>
      <c r="AR793" s="96" t="str" cm="1">
        <f t="array" ref="AR793">IF(A793="","",IF(INDEX(Table_Methods!A:F,MATCH(G793,Table_Methods!B:B,0),1)&lt;&gt;"BKFL7","",MAX(0,ROUND(BKFL7_STR_NRK(AC793,K793,V793),1))))</f>
        <v/>
      </c>
      <c r="AS793" s="96" t="str" cm="1">
        <f t="array" ref="AS793">IF(A793="","",IF(INDEX(Table_Methods!A:F,MATCH(G793,Table_Methods!B:B,0),1)&lt;&gt;"BKFL7","",MAX(0,ROUND(BKFL7_STR_RCK(AB793,F793),1))))</f>
        <v/>
      </c>
      <c r="AT793" s="97" t="str" cm="1">
        <f t="array" ref="AT793">IF(A793="","",IF(INDEX(Table_Methods!A:F,MATCH(G793,Table_Methods!B:B,0),1)&lt;&gt;"BKFL8","",MAX(0,ROUND(BKFL8_CEB(AF793,Z793,AA793),1))))</f>
        <v/>
      </c>
      <c r="AU793" s="96" t="str" cm="1">
        <f t="array" ref="AU793">IF(A793="","",IF(INDEX(Table_Methods!A:F,MATCH(G793,Table_Methods!B:B,0),1)&lt;&gt;"BKFL8","",MAX(0,ROUND(BKFL8_STR_NRK(AC793,AD793,X793,Y793,Z793),1))))</f>
        <v/>
      </c>
      <c r="AV793" s="96" t="str" cm="1">
        <f t="array" ref="AV793">IF(A793="","",IF(INDEX(Table_Methods!A:F,MATCH(G793,Table_Methods!B:B,0),1)&lt;&gt;"BKFL8","",MAX(0,ROUND(BKFL8_STR_RCK(AB793,X793),1))))</f>
        <v/>
      </c>
      <c r="AW793" s="96" t="str" cm="1">
        <f t="array" ref="AW793">IF(A793="","",IF(INDEX(Table_Methods!A:F,MATCH(G793,Table_Methods!B:B,0),1)&lt;&gt;"BKFL9","",MAX(0,ROUND(BKFL9_STR_NRK(AC793,AD793,X793,Y793,Z793),1))))</f>
        <v/>
      </c>
      <c r="AX793" s="96" t="str" cm="1">
        <f t="array" ref="AX793">IF(A793="","",IF(INDEX(Table_Methods!A:F,MATCH(G793,Table_Methods!B:B,0),1)&lt;&gt;"BKFL9","",MAX(0,ROUND(BKFL9_STR_RCK(AB793,X793),1))))</f>
        <v/>
      </c>
    </row>
    <row r="794" spans="1:50" x14ac:dyDescent="0.25">
      <c r="A794" s="82" t="str">
        <f>IF(Input!A794="","",Input!A794)</f>
        <v/>
      </c>
      <c r="B794" s="82" t="str">
        <f>IF(Input!B794="","",Input!B794)</f>
        <v/>
      </c>
      <c r="C794" s="82" t="str">
        <f>IF(Input!D794="","",Input!D794)</f>
        <v/>
      </c>
      <c r="D794" s="82" t="str">
        <f>IF(Input!E794="","",Input!E794)</f>
        <v/>
      </c>
      <c r="E794" s="82" t="str">
        <f>IF(Input!F794="","",Input!F794)</f>
        <v/>
      </c>
      <c r="F794" s="82" t="str">
        <f>IF(Input!G794="","",Input!G794)</f>
        <v/>
      </c>
      <c r="G794" s="83" t="str">
        <f>IF(Input!H794="","",Input!H794)</f>
        <v/>
      </c>
      <c r="H794" s="82" t="str">
        <f>IF(Input!I794="","",Input!I794)</f>
        <v/>
      </c>
      <c r="I794" s="82" t="str">
        <f>IF(Input!J794="","",Input!J794)</f>
        <v/>
      </c>
      <c r="J794" s="82" t="str">
        <f>IF(Input!K794="","",Input!K794)</f>
        <v/>
      </c>
      <c r="K794" s="82" t="str">
        <f>IF(Input!L794="","",Input!L794)</f>
        <v/>
      </c>
      <c r="L794" s="70" t="str">
        <f>IF(B794="","",IF(B794="Box",4,IF(AND(Project!$B$12&gt;0,ISNUMBER(Project!$B$12)),Project!$B$12,12)))</f>
        <v/>
      </c>
      <c r="M794" s="66" t="str">
        <f t="shared" si="84"/>
        <v/>
      </c>
      <c r="N794" s="66" t="str">
        <f t="shared" si="85"/>
        <v/>
      </c>
      <c r="O794" s="67" t="str" cm="1">
        <f t="array" ref="O794">IF(A794="","",ROUND(IF(B794="Circular",Circular(M794),IF(B794="Box",Box(M794,N794),Elliptical(M794,N794))),3))</f>
        <v/>
      </c>
      <c r="P794" s="66" t="str">
        <f t="shared" si="86"/>
        <v/>
      </c>
      <c r="Q794" s="66" t="str" cm="1">
        <f t="array" ref="Q794">IF(M794="","",ROUND(W(M794),2))</f>
        <v/>
      </c>
      <c r="R794" s="66" t="str" cm="1">
        <f t="array" ref="R794">IF(M794="","",ROUND(Wb(Q794,M794),2))</f>
        <v/>
      </c>
      <c r="S794" s="66" t="str" cm="1">
        <f t="array" ref="S794">IF(R794="","",ROUND(K(R794,N794,L794),2))</f>
        <v/>
      </c>
      <c r="T794" s="66" t="str" cm="1">
        <f t="array" ref="T794">IF(S794="","",ROUND(K_3(S794,P794,L794),2))</f>
        <v/>
      </c>
      <c r="U794" s="66" t="str" cm="1">
        <f t="array" ref="U794">IF(S794="","",ROUND(Wt(I794,S794,L794),2))</f>
        <v/>
      </c>
      <c r="V794" s="92" t="str" cm="1">
        <f t="array" ref="V794">IF(A794="","",MAX(ROUND(L_B2(K794,N794),2),0))</f>
        <v/>
      </c>
      <c r="W794" s="92" t="str" cm="1">
        <f t="array" ref="W794">IF(A794="","",MAX(ROUND(L_Tc(K794,I794,N794),2),0))</f>
        <v/>
      </c>
      <c r="X794" s="92" t="str" cm="1">
        <f t="array" ref="X794">IF(N794="","",ROUND(L_Vc(K794,P794,N794),2))</f>
        <v/>
      </c>
      <c r="Y794" s="92" t="str">
        <f t="shared" si="87"/>
        <v/>
      </c>
      <c r="Z794" s="92" t="str">
        <f t="shared" si="88"/>
        <v/>
      </c>
      <c r="AA794" s="92" t="str">
        <f t="shared" si="89"/>
        <v/>
      </c>
      <c r="AB794" s="76" t="str" cm="1">
        <f t="array" ref="AB794">IF(A794="","",AREA_F(IF(RIGHT(G794,4)="ment",P794,I794),R794))</f>
        <v/>
      </c>
      <c r="AC794" s="76" t="str" cm="1">
        <f t="array" ref="AC794">IF(A794="","",ROUND(AREA_BC(R794,S794,N794,O794),2))</f>
        <v/>
      </c>
      <c r="AD794" s="76" t="str">
        <f t="shared" si="90"/>
        <v/>
      </c>
      <c r="AE794" s="76" t="str" cm="1">
        <f t="array" ref="AE794">IF(A794="","",ROUND(AREA_CT(S794,U794,I794),2))</f>
        <v/>
      </c>
      <c r="AF794" s="76" t="str" cm="1">
        <f t="array" ref="AF794">IF(A794="","",ROUND(AREA_VT(T794,U794,I794,P794),2))</f>
        <v/>
      </c>
      <c r="AG794" s="96" t="str" cm="1">
        <f t="array" ref="AG794">IF(A794="","",IF(INDEX(Table_Methods!A:F,MATCH(G794,Table_Methods!B:B,0),1)&lt;&gt;"BKFL1","",MAX(0,ROUND(BKFL1_CEB(AC794,AE794,AH794,F794,F794,J794),1))))</f>
        <v/>
      </c>
      <c r="AH794" s="96" t="str" cm="1">
        <f t="array" ref="AH794">IF(A794="","",IF(INDEX(Table_Methods!A:F,MATCH(G794,Table_Methods!B:B,0),1)&lt;&gt;"BKFL1","",MAX(0,ROUND(BKFL1_STR_NRK(AC794,AE794,K794,V794,W794),1))))</f>
        <v/>
      </c>
      <c r="AI794" s="96" t="str" cm="1">
        <f t="array" ref="AI794">IF(A794="","",IF(INDEX(Table_Methods!A:F,MATCH(G794,Table_Methods!B:B,0),1)&lt;&gt;"BKFL1","",MAX(0,ROUND(BKFL1_STR_RCK(AB794,F794),1))))</f>
        <v/>
      </c>
      <c r="AJ794" s="96" t="str" cm="1">
        <f t="array" ref="AJ794">IF(A794="","",IF(INDEX(Table_Methods!A:F,MATCH(G794,Table_Methods!B:B,0),1)&lt;&gt;"BKFL2","",MAX(0,ROUND(BKFL2_CEB(AC794,AD794,AK794,F794,F794,J794),1))))</f>
        <v/>
      </c>
      <c r="AK794" s="96" t="str" cm="1">
        <f t="array" ref="AK794">IF(A794="","",IF(INDEX(Table_Methods!A:F,MATCH(G794,Table_Methods!B:B,0),1)&lt;&gt;"BKFL2","",MAX(0,ROUND(BKFL2_STR_NRK(AC794,AD794,K794,V794,X794),1))))</f>
        <v/>
      </c>
      <c r="AL794" s="96" t="str" cm="1">
        <f t="array" ref="AL794">IF(A794="","",IF(INDEX(Table_Methods!A:F,MATCH(G794,Table_Methods!B:B,0),1)&lt;&gt;"BKFL2","",MAX(0,ROUND(BKFL2_STR_RCK(AB794,F794),1))))</f>
        <v/>
      </c>
      <c r="AM794" s="96" t="str" cm="1">
        <f t="array" ref="AM794">IF(A794="","",IF(INDEX(Table_Methods!A:F,MATCH(G794,Table_Methods!B:B,0),1)&lt;&gt;"BKFL3","",MAX(0,ROUND(BKFL3_STR(AC794+AE794,K794),1))))</f>
        <v/>
      </c>
      <c r="AN794" s="96" t="str" cm="1">
        <f t="array" ref="AN794">IF(A794="","",IF(INDEX(Table_Methods!A:F,MATCH(G794,Table_Methods!B:B,0),1)&lt;&gt;"BKFL6","",MAX(0,ROUND(BKFL6_CEB(AC794,AE794,AO794,F794,F794,J794),1))))</f>
        <v/>
      </c>
      <c r="AO794" s="97" t="str" cm="1">
        <f t="array" ref="AO794">IF(A794="","",IF(INDEX(Table_Methods!A:F,MATCH(G794,Table_Methods!B:B,0),1)&lt;&gt;"BKFL6","",MAX(0,ROUND(BKFL6_STR_NRK(AC794,K794,V794),1))))</f>
        <v/>
      </c>
      <c r="AP794" s="96" t="str" cm="1">
        <f t="array" ref="AP794">IF(A794="","",IF(INDEX(Table_Methods!A:F,MATCH(G794,Table_Methods!B:B,0),1)&lt;&gt;"BKFL6","",MAX(0,ROUND(BKFL6_STR_RCK(AB794,F794),1))))</f>
        <v/>
      </c>
      <c r="AQ794" s="97" t="str" cm="1">
        <f t="array" ref="AQ794">IF(A794="","",IF(INDEX(Table_Methods!A:F,MATCH(G794,Table_Methods!B:B,0),1)&lt;&gt;"BKFL7","",MAX(0,ROUND(BKFL7_CEB(AC794,AD794,AR794,F794,F794,J794),1))))</f>
        <v/>
      </c>
      <c r="AR794" s="96" t="str" cm="1">
        <f t="array" ref="AR794">IF(A794="","",IF(INDEX(Table_Methods!A:F,MATCH(G794,Table_Methods!B:B,0),1)&lt;&gt;"BKFL7","",MAX(0,ROUND(BKFL7_STR_NRK(AC794,K794,V794),1))))</f>
        <v/>
      </c>
      <c r="AS794" s="96" t="str" cm="1">
        <f t="array" ref="AS794">IF(A794="","",IF(INDEX(Table_Methods!A:F,MATCH(G794,Table_Methods!B:B,0),1)&lt;&gt;"BKFL7","",MAX(0,ROUND(BKFL7_STR_RCK(AB794,F794),1))))</f>
        <v/>
      </c>
      <c r="AT794" s="97" t="str" cm="1">
        <f t="array" ref="AT794">IF(A794="","",IF(INDEX(Table_Methods!A:F,MATCH(G794,Table_Methods!B:B,0),1)&lt;&gt;"BKFL8","",MAX(0,ROUND(BKFL8_CEB(AF794,Z794,AA794),1))))</f>
        <v/>
      </c>
      <c r="AU794" s="96" t="str" cm="1">
        <f t="array" ref="AU794">IF(A794="","",IF(INDEX(Table_Methods!A:F,MATCH(G794,Table_Methods!B:B,0),1)&lt;&gt;"BKFL8","",MAX(0,ROUND(BKFL8_STR_NRK(AC794,AD794,X794,Y794,Z794),1))))</f>
        <v/>
      </c>
      <c r="AV794" s="96" t="str" cm="1">
        <f t="array" ref="AV794">IF(A794="","",IF(INDEX(Table_Methods!A:F,MATCH(G794,Table_Methods!B:B,0),1)&lt;&gt;"BKFL8","",MAX(0,ROUND(BKFL8_STR_RCK(AB794,X794),1))))</f>
        <v/>
      </c>
      <c r="AW794" s="96" t="str" cm="1">
        <f t="array" ref="AW794">IF(A794="","",IF(INDEX(Table_Methods!A:F,MATCH(G794,Table_Methods!B:B,0),1)&lt;&gt;"BKFL9","",MAX(0,ROUND(BKFL9_STR_NRK(AC794,AD794,X794,Y794,Z794),1))))</f>
        <v/>
      </c>
      <c r="AX794" s="96" t="str" cm="1">
        <f t="array" ref="AX794">IF(A794="","",IF(INDEX(Table_Methods!A:F,MATCH(G794,Table_Methods!B:B,0),1)&lt;&gt;"BKFL9","",MAX(0,ROUND(BKFL9_STR_RCK(AB794,X794),1))))</f>
        <v/>
      </c>
    </row>
    <row r="795" spans="1:50" x14ac:dyDescent="0.25">
      <c r="A795" s="82" t="str">
        <f>IF(Input!A795="","",Input!A795)</f>
        <v/>
      </c>
      <c r="B795" s="82" t="str">
        <f>IF(Input!B795="","",Input!B795)</f>
        <v/>
      </c>
      <c r="C795" s="82" t="str">
        <f>IF(Input!D795="","",Input!D795)</f>
        <v/>
      </c>
      <c r="D795" s="82" t="str">
        <f>IF(Input!E795="","",Input!E795)</f>
        <v/>
      </c>
      <c r="E795" s="82" t="str">
        <f>IF(Input!F795="","",Input!F795)</f>
        <v/>
      </c>
      <c r="F795" s="82" t="str">
        <f>IF(Input!G795="","",Input!G795)</f>
        <v/>
      </c>
      <c r="G795" s="83" t="str">
        <f>IF(Input!H795="","",Input!H795)</f>
        <v/>
      </c>
      <c r="H795" s="82" t="str">
        <f>IF(Input!I795="","",Input!I795)</f>
        <v/>
      </c>
      <c r="I795" s="82" t="str">
        <f>IF(Input!J795="","",Input!J795)</f>
        <v/>
      </c>
      <c r="J795" s="82" t="str">
        <f>IF(Input!K795="","",Input!K795)</f>
        <v/>
      </c>
      <c r="K795" s="82" t="str">
        <f>IF(Input!L795="","",Input!L795)</f>
        <v/>
      </c>
      <c r="L795" s="70" t="str">
        <f>IF(B795="","",IF(B795="Box",4,IF(AND(Project!$B$12&gt;0,ISNUMBER(Project!$B$12)),Project!$B$12,12)))</f>
        <v/>
      </c>
      <c r="M795" s="66" t="str">
        <f t="shared" si="84"/>
        <v/>
      </c>
      <c r="N795" s="66" t="str">
        <f t="shared" si="85"/>
        <v/>
      </c>
      <c r="O795" s="67" t="str" cm="1">
        <f t="array" ref="O795">IF(A795="","",ROUND(IF(B795="Circular",Circular(M795),IF(B795="Box",Box(M795,N795),Elliptical(M795,N795))),3))</f>
        <v/>
      </c>
      <c r="P795" s="66" t="str">
        <f t="shared" si="86"/>
        <v/>
      </c>
      <c r="Q795" s="66" t="str" cm="1">
        <f t="array" ref="Q795">IF(M795="","",ROUND(W(M795),2))</f>
        <v/>
      </c>
      <c r="R795" s="66" t="str" cm="1">
        <f t="array" ref="R795">IF(M795="","",ROUND(Wb(Q795,M795),2))</f>
        <v/>
      </c>
      <c r="S795" s="66" t="str" cm="1">
        <f t="array" ref="S795">IF(R795="","",ROUND(K(R795,N795,L795),2))</f>
        <v/>
      </c>
      <c r="T795" s="66" t="str" cm="1">
        <f t="array" ref="T795">IF(S795="","",ROUND(K_3(S795,P795,L795),2))</f>
        <v/>
      </c>
      <c r="U795" s="66" t="str" cm="1">
        <f t="array" ref="U795">IF(S795="","",ROUND(Wt(I795,S795,L795),2))</f>
        <v/>
      </c>
      <c r="V795" s="92" t="str" cm="1">
        <f t="array" ref="V795">IF(A795="","",MAX(ROUND(L_B2(K795,N795),2),0))</f>
        <v/>
      </c>
      <c r="W795" s="92" t="str" cm="1">
        <f t="array" ref="W795">IF(A795="","",MAX(ROUND(L_Tc(K795,I795,N795),2),0))</f>
        <v/>
      </c>
      <c r="X795" s="92" t="str" cm="1">
        <f t="array" ref="X795">IF(N795="","",ROUND(L_Vc(K795,P795,N795),2))</f>
        <v/>
      </c>
      <c r="Y795" s="92" t="str">
        <f t="shared" si="87"/>
        <v/>
      </c>
      <c r="Z795" s="92" t="str">
        <f t="shared" si="88"/>
        <v/>
      </c>
      <c r="AA795" s="92" t="str">
        <f t="shared" si="89"/>
        <v/>
      </c>
      <c r="AB795" s="76" t="str" cm="1">
        <f t="array" ref="AB795">IF(A795="","",AREA_F(IF(RIGHT(G795,4)="ment",P795,I795),R795))</f>
        <v/>
      </c>
      <c r="AC795" s="76" t="str" cm="1">
        <f t="array" ref="AC795">IF(A795="","",ROUND(AREA_BC(R795,S795,N795,O795),2))</f>
        <v/>
      </c>
      <c r="AD795" s="76" t="str">
        <f t="shared" si="90"/>
        <v/>
      </c>
      <c r="AE795" s="76" t="str" cm="1">
        <f t="array" ref="AE795">IF(A795="","",ROUND(AREA_CT(S795,U795,I795),2))</f>
        <v/>
      </c>
      <c r="AF795" s="76" t="str" cm="1">
        <f t="array" ref="AF795">IF(A795="","",ROUND(AREA_VT(T795,U795,I795,P795),2))</f>
        <v/>
      </c>
      <c r="AG795" s="96" t="str" cm="1">
        <f t="array" ref="AG795">IF(A795="","",IF(INDEX(Table_Methods!A:F,MATCH(G795,Table_Methods!B:B,0),1)&lt;&gt;"BKFL1","",MAX(0,ROUND(BKFL1_CEB(AC795,AE795,AH795,F795,F795,J795),1))))</f>
        <v/>
      </c>
      <c r="AH795" s="96" t="str" cm="1">
        <f t="array" ref="AH795">IF(A795="","",IF(INDEX(Table_Methods!A:F,MATCH(G795,Table_Methods!B:B,0),1)&lt;&gt;"BKFL1","",MAX(0,ROUND(BKFL1_STR_NRK(AC795,AE795,K795,V795,W795),1))))</f>
        <v/>
      </c>
      <c r="AI795" s="96" t="str" cm="1">
        <f t="array" ref="AI795">IF(A795="","",IF(INDEX(Table_Methods!A:F,MATCH(G795,Table_Methods!B:B,0),1)&lt;&gt;"BKFL1","",MAX(0,ROUND(BKFL1_STR_RCK(AB795,F795),1))))</f>
        <v/>
      </c>
      <c r="AJ795" s="96" t="str" cm="1">
        <f t="array" ref="AJ795">IF(A795="","",IF(INDEX(Table_Methods!A:F,MATCH(G795,Table_Methods!B:B,0),1)&lt;&gt;"BKFL2","",MAX(0,ROUND(BKFL2_CEB(AC795,AD795,AK795,F795,F795,J795),1))))</f>
        <v/>
      </c>
      <c r="AK795" s="96" t="str" cm="1">
        <f t="array" ref="AK795">IF(A795="","",IF(INDEX(Table_Methods!A:F,MATCH(G795,Table_Methods!B:B,0),1)&lt;&gt;"BKFL2","",MAX(0,ROUND(BKFL2_STR_NRK(AC795,AD795,K795,V795,X795),1))))</f>
        <v/>
      </c>
      <c r="AL795" s="96" t="str" cm="1">
        <f t="array" ref="AL795">IF(A795="","",IF(INDEX(Table_Methods!A:F,MATCH(G795,Table_Methods!B:B,0),1)&lt;&gt;"BKFL2","",MAX(0,ROUND(BKFL2_STR_RCK(AB795,F795),1))))</f>
        <v/>
      </c>
      <c r="AM795" s="96" t="str" cm="1">
        <f t="array" ref="AM795">IF(A795="","",IF(INDEX(Table_Methods!A:F,MATCH(G795,Table_Methods!B:B,0),1)&lt;&gt;"BKFL3","",MAX(0,ROUND(BKFL3_STR(AC795+AE795,K795),1))))</f>
        <v/>
      </c>
      <c r="AN795" s="96" t="str" cm="1">
        <f t="array" ref="AN795">IF(A795="","",IF(INDEX(Table_Methods!A:F,MATCH(G795,Table_Methods!B:B,0),1)&lt;&gt;"BKFL6","",MAX(0,ROUND(BKFL6_CEB(AC795,AE795,AO795,F795,F795,J795),1))))</f>
        <v/>
      </c>
      <c r="AO795" s="97" t="str" cm="1">
        <f t="array" ref="AO795">IF(A795="","",IF(INDEX(Table_Methods!A:F,MATCH(G795,Table_Methods!B:B,0),1)&lt;&gt;"BKFL6","",MAX(0,ROUND(BKFL6_STR_NRK(AC795,K795,V795),1))))</f>
        <v/>
      </c>
      <c r="AP795" s="96" t="str" cm="1">
        <f t="array" ref="AP795">IF(A795="","",IF(INDEX(Table_Methods!A:F,MATCH(G795,Table_Methods!B:B,0),1)&lt;&gt;"BKFL6","",MAX(0,ROUND(BKFL6_STR_RCK(AB795,F795),1))))</f>
        <v/>
      </c>
      <c r="AQ795" s="97" t="str" cm="1">
        <f t="array" ref="AQ795">IF(A795="","",IF(INDEX(Table_Methods!A:F,MATCH(G795,Table_Methods!B:B,0),1)&lt;&gt;"BKFL7","",MAX(0,ROUND(BKFL7_CEB(AC795,AD795,AR795,F795,F795,J795),1))))</f>
        <v/>
      </c>
      <c r="AR795" s="96" t="str" cm="1">
        <f t="array" ref="AR795">IF(A795="","",IF(INDEX(Table_Methods!A:F,MATCH(G795,Table_Methods!B:B,0),1)&lt;&gt;"BKFL7","",MAX(0,ROUND(BKFL7_STR_NRK(AC795,K795,V795),1))))</f>
        <v/>
      </c>
      <c r="AS795" s="96" t="str" cm="1">
        <f t="array" ref="AS795">IF(A795="","",IF(INDEX(Table_Methods!A:F,MATCH(G795,Table_Methods!B:B,0),1)&lt;&gt;"BKFL7","",MAX(0,ROUND(BKFL7_STR_RCK(AB795,F795),1))))</f>
        <v/>
      </c>
      <c r="AT795" s="97" t="str" cm="1">
        <f t="array" ref="AT795">IF(A795="","",IF(INDEX(Table_Methods!A:F,MATCH(G795,Table_Methods!B:B,0),1)&lt;&gt;"BKFL8","",MAX(0,ROUND(BKFL8_CEB(AF795,Z795,AA795),1))))</f>
        <v/>
      </c>
      <c r="AU795" s="96" t="str" cm="1">
        <f t="array" ref="AU795">IF(A795="","",IF(INDEX(Table_Methods!A:F,MATCH(G795,Table_Methods!B:B,0),1)&lt;&gt;"BKFL8","",MAX(0,ROUND(BKFL8_STR_NRK(AC795,AD795,X795,Y795,Z795),1))))</f>
        <v/>
      </c>
      <c r="AV795" s="96" t="str" cm="1">
        <f t="array" ref="AV795">IF(A795="","",IF(INDEX(Table_Methods!A:F,MATCH(G795,Table_Methods!B:B,0),1)&lt;&gt;"BKFL8","",MAX(0,ROUND(BKFL8_STR_RCK(AB795,X795),1))))</f>
        <v/>
      </c>
      <c r="AW795" s="96" t="str" cm="1">
        <f t="array" ref="AW795">IF(A795="","",IF(INDEX(Table_Methods!A:F,MATCH(G795,Table_Methods!B:B,0),1)&lt;&gt;"BKFL9","",MAX(0,ROUND(BKFL9_STR_NRK(AC795,AD795,X795,Y795,Z795),1))))</f>
        <v/>
      </c>
      <c r="AX795" s="96" t="str" cm="1">
        <f t="array" ref="AX795">IF(A795="","",IF(INDEX(Table_Methods!A:F,MATCH(G795,Table_Methods!B:B,0),1)&lt;&gt;"BKFL9","",MAX(0,ROUND(BKFL9_STR_RCK(AB795,X795),1))))</f>
        <v/>
      </c>
    </row>
    <row r="796" spans="1:50" x14ac:dyDescent="0.25">
      <c r="A796" s="82" t="str">
        <f>IF(Input!A796="","",Input!A796)</f>
        <v/>
      </c>
      <c r="B796" s="82" t="str">
        <f>IF(Input!B796="","",Input!B796)</f>
        <v/>
      </c>
      <c r="C796" s="82" t="str">
        <f>IF(Input!D796="","",Input!D796)</f>
        <v/>
      </c>
      <c r="D796" s="82" t="str">
        <f>IF(Input!E796="","",Input!E796)</f>
        <v/>
      </c>
      <c r="E796" s="82" t="str">
        <f>IF(Input!F796="","",Input!F796)</f>
        <v/>
      </c>
      <c r="F796" s="82" t="str">
        <f>IF(Input!G796="","",Input!G796)</f>
        <v/>
      </c>
      <c r="G796" s="83" t="str">
        <f>IF(Input!H796="","",Input!H796)</f>
        <v/>
      </c>
      <c r="H796" s="82" t="str">
        <f>IF(Input!I796="","",Input!I796)</f>
        <v/>
      </c>
      <c r="I796" s="82" t="str">
        <f>IF(Input!J796="","",Input!J796)</f>
        <v/>
      </c>
      <c r="J796" s="82" t="str">
        <f>IF(Input!K796="","",Input!K796)</f>
        <v/>
      </c>
      <c r="K796" s="82" t="str">
        <f>IF(Input!L796="","",Input!L796)</f>
        <v/>
      </c>
      <c r="L796" s="70" t="str">
        <f>IF(B796="","",IF(B796="Box",4,IF(AND(Project!$B$12&gt;0,ISNUMBER(Project!$B$12)),Project!$B$12,12)))</f>
        <v/>
      </c>
      <c r="M796" s="66" t="str">
        <f t="shared" si="84"/>
        <v/>
      </c>
      <c r="N796" s="66" t="str">
        <f t="shared" si="85"/>
        <v/>
      </c>
      <c r="O796" s="67" t="str" cm="1">
        <f t="array" ref="O796">IF(A796="","",ROUND(IF(B796="Circular",Circular(M796),IF(B796="Box",Box(M796,N796),Elliptical(M796,N796))),3))</f>
        <v/>
      </c>
      <c r="P796" s="66" t="str">
        <f t="shared" si="86"/>
        <v/>
      </c>
      <c r="Q796" s="66" t="str" cm="1">
        <f t="array" ref="Q796">IF(M796="","",ROUND(W(M796),2))</f>
        <v/>
      </c>
      <c r="R796" s="66" t="str" cm="1">
        <f t="array" ref="R796">IF(M796="","",ROUND(Wb(Q796,M796),2))</f>
        <v/>
      </c>
      <c r="S796" s="66" t="str" cm="1">
        <f t="array" ref="S796">IF(R796="","",ROUND(K(R796,N796,L796),2))</f>
        <v/>
      </c>
      <c r="T796" s="66" t="str" cm="1">
        <f t="array" ref="T796">IF(S796="","",ROUND(K_3(S796,P796,L796),2))</f>
        <v/>
      </c>
      <c r="U796" s="66" t="str" cm="1">
        <f t="array" ref="U796">IF(S796="","",ROUND(Wt(I796,S796,L796),2))</f>
        <v/>
      </c>
      <c r="V796" s="92" t="str" cm="1">
        <f t="array" ref="V796">IF(A796="","",MAX(ROUND(L_B2(K796,N796),2),0))</f>
        <v/>
      </c>
      <c r="W796" s="92" t="str" cm="1">
        <f t="array" ref="W796">IF(A796="","",MAX(ROUND(L_Tc(K796,I796,N796),2),0))</f>
        <v/>
      </c>
      <c r="X796" s="92" t="str" cm="1">
        <f t="array" ref="X796">IF(N796="","",ROUND(L_Vc(K796,P796,N796),2))</f>
        <v/>
      </c>
      <c r="Y796" s="92" t="str">
        <f t="shared" si="87"/>
        <v/>
      </c>
      <c r="Z796" s="92" t="str">
        <f t="shared" si="88"/>
        <v/>
      </c>
      <c r="AA796" s="92" t="str">
        <f t="shared" si="89"/>
        <v/>
      </c>
      <c r="AB796" s="76" t="str" cm="1">
        <f t="array" ref="AB796">IF(A796="","",AREA_F(IF(RIGHT(G796,4)="ment",P796,I796),R796))</f>
        <v/>
      </c>
      <c r="AC796" s="76" t="str" cm="1">
        <f t="array" ref="AC796">IF(A796="","",ROUND(AREA_BC(R796,S796,N796,O796),2))</f>
        <v/>
      </c>
      <c r="AD796" s="76" t="str">
        <f t="shared" si="90"/>
        <v/>
      </c>
      <c r="AE796" s="76" t="str" cm="1">
        <f t="array" ref="AE796">IF(A796="","",ROUND(AREA_CT(S796,U796,I796),2))</f>
        <v/>
      </c>
      <c r="AF796" s="76" t="str" cm="1">
        <f t="array" ref="AF796">IF(A796="","",ROUND(AREA_VT(T796,U796,I796,P796),2))</f>
        <v/>
      </c>
      <c r="AG796" s="96" t="str" cm="1">
        <f t="array" ref="AG796">IF(A796="","",IF(INDEX(Table_Methods!A:F,MATCH(G796,Table_Methods!B:B,0),1)&lt;&gt;"BKFL1","",MAX(0,ROUND(BKFL1_CEB(AC796,AE796,AH796,F796,F796,J796),1))))</f>
        <v/>
      </c>
      <c r="AH796" s="96" t="str" cm="1">
        <f t="array" ref="AH796">IF(A796="","",IF(INDEX(Table_Methods!A:F,MATCH(G796,Table_Methods!B:B,0),1)&lt;&gt;"BKFL1","",MAX(0,ROUND(BKFL1_STR_NRK(AC796,AE796,K796,V796,W796),1))))</f>
        <v/>
      </c>
      <c r="AI796" s="96" t="str" cm="1">
        <f t="array" ref="AI796">IF(A796="","",IF(INDEX(Table_Methods!A:F,MATCH(G796,Table_Methods!B:B,0),1)&lt;&gt;"BKFL1","",MAX(0,ROUND(BKFL1_STR_RCK(AB796,F796),1))))</f>
        <v/>
      </c>
      <c r="AJ796" s="96" t="str" cm="1">
        <f t="array" ref="AJ796">IF(A796="","",IF(INDEX(Table_Methods!A:F,MATCH(G796,Table_Methods!B:B,0),1)&lt;&gt;"BKFL2","",MAX(0,ROUND(BKFL2_CEB(AC796,AD796,AK796,F796,F796,J796),1))))</f>
        <v/>
      </c>
      <c r="AK796" s="96" t="str" cm="1">
        <f t="array" ref="AK796">IF(A796="","",IF(INDEX(Table_Methods!A:F,MATCH(G796,Table_Methods!B:B,0),1)&lt;&gt;"BKFL2","",MAX(0,ROUND(BKFL2_STR_NRK(AC796,AD796,K796,V796,X796),1))))</f>
        <v/>
      </c>
      <c r="AL796" s="96" t="str" cm="1">
        <f t="array" ref="AL796">IF(A796="","",IF(INDEX(Table_Methods!A:F,MATCH(G796,Table_Methods!B:B,0),1)&lt;&gt;"BKFL2","",MAX(0,ROUND(BKFL2_STR_RCK(AB796,F796),1))))</f>
        <v/>
      </c>
      <c r="AM796" s="96" t="str" cm="1">
        <f t="array" ref="AM796">IF(A796="","",IF(INDEX(Table_Methods!A:F,MATCH(G796,Table_Methods!B:B,0),1)&lt;&gt;"BKFL3","",MAX(0,ROUND(BKFL3_STR(AC796+AE796,K796),1))))</f>
        <v/>
      </c>
      <c r="AN796" s="96" t="str" cm="1">
        <f t="array" ref="AN796">IF(A796="","",IF(INDEX(Table_Methods!A:F,MATCH(G796,Table_Methods!B:B,0),1)&lt;&gt;"BKFL6","",MAX(0,ROUND(BKFL6_CEB(AC796,AE796,AO796,F796,F796,J796),1))))</f>
        <v/>
      </c>
      <c r="AO796" s="97" t="str" cm="1">
        <f t="array" ref="AO796">IF(A796="","",IF(INDEX(Table_Methods!A:F,MATCH(G796,Table_Methods!B:B,0),1)&lt;&gt;"BKFL6","",MAX(0,ROUND(BKFL6_STR_NRK(AC796,K796,V796),1))))</f>
        <v/>
      </c>
      <c r="AP796" s="96" t="str" cm="1">
        <f t="array" ref="AP796">IF(A796="","",IF(INDEX(Table_Methods!A:F,MATCH(G796,Table_Methods!B:B,0),1)&lt;&gt;"BKFL6","",MAX(0,ROUND(BKFL6_STR_RCK(AB796,F796),1))))</f>
        <v/>
      </c>
      <c r="AQ796" s="97" t="str" cm="1">
        <f t="array" ref="AQ796">IF(A796="","",IF(INDEX(Table_Methods!A:F,MATCH(G796,Table_Methods!B:B,0),1)&lt;&gt;"BKFL7","",MAX(0,ROUND(BKFL7_CEB(AC796,AD796,AR796,F796,F796,J796),1))))</f>
        <v/>
      </c>
      <c r="AR796" s="96" t="str" cm="1">
        <f t="array" ref="AR796">IF(A796="","",IF(INDEX(Table_Methods!A:F,MATCH(G796,Table_Methods!B:B,0),1)&lt;&gt;"BKFL7","",MAX(0,ROUND(BKFL7_STR_NRK(AC796,K796,V796),1))))</f>
        <v/>
      </c>
      <c r="AS796" s="96" t="str" cm="1">
        <f t="array" ref="AS796">IF(A796="","",IF(INDEX(Table_Methods!A:F,MATCH(G796,Table_Methods!B:B,0),1)&lt;&gt;"BKFL7","",MAX(0,ROUND(BKFL7_STR_RCK(AB796,F796),1))))</f>
        <v/>
      </c>
      <c r="AT796" s="97" t="str" cm="1">
        <f t="array" ref="AT796">IF(A796="","",IF(INDEX(Table_Methods!A:F,MATCH(G796,Table_Methods!B:B,0),1)&lt;&gt;"BKFL8","",MAX(0,ROUND(BKFL8_CEB(AF796,Z796,AA796),1))))</f>
        <v/>
      </c>
      <c r="AU796" s="96" t="str" cm="1">
        <f t="array" ref="AU796">IF(A796="","",IF(INDEX(Table_Methods!A:F,MATCH(G796,Table_Methods!B:B,0),1)&lt;&gt;"BKFL8","",MAX(0,ROUND(BKFL8_STR_NRK(AC796,AD796,X796,Y796,Z796),1))))</f>
        <v/>
      </c>
      <c r="AV796" s="96" t="str" cm="1">
        <f t="array" ref="AV796">IF(A796="","",IF(INDEX(Table_Methods!A:F,MATCH(G796,Table_Methods!B:B,0),1)&lt;&gt;"BKFL8","",MAX(0,ROUND(BKFL8_STR_RCK(AB796,X796),1))))</f>
        <v/>
      </c>
      <c r="AW796" s="96" t="str" cm="1">
        <f t="array" ref="AW796">IF(A796="","",IF(INDEX(Table_Methods!A:F,MATCH(G796,Table_Methods!B:B,0),1)&lt;&gt;"BKFL9","",MAX(0,ROUND(BKFL9_STR_NRK(AC796,AD796,X796,Y796,Z796),1))))</f>
        <v/>
      </c>
      <c r="AX796" s="96" t="str" cm="1">
        <f t="array" ref="AX796">IF(A796="","",IF(INDEX(Table_Methods!A:F,MATCH(G796,Table_Methods!B:B,0),1)&lt;&gt;"BKFL9","",MAX(0,ROUND(BKFL9_STR_RCK(AB796,X796),1))))</f>
        <v/>
      </c>
    </row>
    <row r="797" spans="1:50" x14ac:dyDescent="0.25">
      <c r="A797" s="82" t="str">
        <f>IF(Input!A797="","",Input!A797)</f>
        <v/>
      </c>
      <c r="B797" s="82" t="str">
        <f>IF(Input!B797="","",Input!B797)</f>
        <v/>
      </c>
      <c r="C797" s="82" t="str">
        <f>IF(Input!D797="","",Input!D797)</f>
        <v/>
      </c>
      <c r="D797" s="82" t="str">
        <f>IF(Input!E797="","",Input!E797)</f>
        <v/>
      </c>
      <c r="E797" s="82" t="str">
        <f>IF(Input!F797="","",Input!F797)</f>
        <v/>
      </c>
      <c r="F797" s="82" t="str">
        <f>IF(Input!G797="","",Input!G797)</f>
        <v/>
      </c>
      <c r="G797" s="83" t="str">
        <f>IF(Input!H797="","",Input!H797)</f>
        <v/>
      </c>
      <c r="H797" s="82" t="str">
        <f>IF(Input!I797="","",Input!I797)</f>
        <v/>
      </c>
      <c r="I797" s="82" t="str">
        <f>IF(Input!J797="","",Input!J797)</f>
        <v/>
      </c>
      <c r="J797" s="82" t="str">
        <f>IF(Input!K797="","",Input!K797)</f>
        <v/>
      </c>
      <c r="K797" s="82" t="str">
        <f>IF(Input!L797="","",Input!L797)</f>
        <v/>
      </c>
      <c r="L797" s="70" t="str">
        <f>IF(B797="","",IF(B797="Box",4,IF(AND(Project!$B$12&gt;0,ISNUMBER(Project!$B$12)),Project!$B$12,12)))</f>
        <v/>
      </c>
      <c r="M797" s="66" t="str">
        <f t="shared" si="84"/>
        <v/>
      </c>
      <c r="N797" s="66" t="str">
        <f t="shared" si="85"/>
        <v/>
      </c>
      <c r="O797" s="67" t="str" cm="1">
        <f t="array" ref="O797">IF(A797="","",ROUND(IF(B797="Circular",Circular(M797),IF(B797="Box",Box(M797,N797),Elliptical(M797,N797))),3))</f>
        <v/>
      </c>
      <c r="P797" s="66" t="str">
        <f t="shared" si="86"/>
        <v/>
      </c>
      <c r="Q797" s="66" t="str" cm="1">
        <f t="array" ref="Q797">IF(M797="","",ROUND(W(M797),2))</f>
        <v/>
      </c>
      <c r="R797" s="66" t="str" cm="1">
        <f t="array" ref="R797">IF(M797="","",ROUND(Wb(Q797,M797),2))</f>
        <v/>
      </c>
      <c r="S797" s="66" t="str" cm="1">
        <f t="array" ref="S797">IF(R797="","",ROUND(K(R797,N797,L797),2))</f>
        <v/>
      </c>
      <c r="T797" s="66" t="str" cm="1">
        <f t="array" ref="T797">IF(S797="","",ROUND(K_3(S797,P797,L797),2))</f>
        <v/>
      </c>
      <c r="U797" s="66" t="str" cm="1">
        <f t="array" ref="U797">IF(S797="","",ROUND(Wt(I797,S797,L797),2))</f>
        <v/>
      </c>
      <c r="V797" s="92" t="str" cm="1">
        <f t="array" ref="V797">IF(A797="","",MAX(ROUND(L_B2(K797,N797),2),0))</f>
        <v/>
      </c>
      <c r="W797" s="92" t="str" cm="1">
        <f t="array" ref="W797">IF(A797="","",MAX(ROUND(L_Tc(K797,I797,N797),2),0))</f>
        <v/>
      </c>
      <c r="X797" s="92" t="str" cm="1">
        <f t="array" ref="X797">IF(N797="","",ROUND(L_Vc(K797,P797,N797),2))</f>
        <v/>
      </c>
      <c r="Y797" s="92" t="str">
        <f t="shared" si="87"/>
        <v/>
      </c>
      <c r="Z797" s="92" t="str">
        <f t="shared" si="88"/>
        <v/>
      </c>
      <c r="AA797" s="92" t="str">
        <f t="shared" si="89"/>
        <v/>
      </c>
      <c r="AB797" s="76" t="str" cm="1">
        <f t="array" ref="AB797">IF(A797="","",AREA_F(IF(RIGHT(G797,4)="ment",P797,I797),R797))</f>
        <v/>
      </c>
      <c r="AC797" s="76" t="str" cm="1">
        <f t="array" ref="AC797">IF(A797="","",ROUND(AREA_BC(R797,S797,N797,O797),2))</f>
        <v/>
      </c>
      <c r="AD797" s="76" t="str">
        <f t="shared" si="90"/>
        <v/>
      </c>
      <c r="AE797" s="76" t="str" cm="1">
        <f t="array" ref="AE797">IF(A797="","",ROUND(AREA_CT(S797,U797,I797),2))</f>
        <v/>
      </c>
      <c r="AF797" s="76" t="str" cm="1">
        <f t="array" ref="AF797">IF(A797="","",ROUND(AREA_VT(T797,U797,I797,P797),2))</f>
        <v/>
      </c>
      <c r="AG797" s="96" t="str" cm="1">
        <f t="array" ref="AG797">IF(A797="","",IF(INDEX(Table_Methods!A:F,MATCH(G797,Table_Methods!B:B,0),1)&lt;&gt;"BKFL1","",MAX(0,ROUND(BKFL1_CEB(AC797,AE797,AH797,F797,F797,J797),1))))</f>
        <v/>
      </c>
      <c r="AH797" s="96" t="str" cm="1">
        <f t="array" ref="AH797">IF(A797="","",IF(INDEX(Table_Methods!A:F,MATCH(G797,Table_Methods!B:B,0),1)&lt;&gt;"BKFL1","",MAX(0,ROUND(BKFL1_STR_NRK(AC797,AE797,K797,V797,W797),1))))</f>
        <v/>
      </c>
      <c r="AI797" s="96" t="str" cm="1">
        <f t="array" ref="AI797">IF(A797="","",IF(INDEX(Table_Methods!A:F,MATCH(G797,Table_Methods!B:B,0),1)&lt;&gt;"BKFL1","",MAX(0,ROUND(BKFL1_STR_RCK(AB797,F797),1))))</f>
        <v/>
      </c>
      <c r="AJ797" s="96" t="str" cm="1">
        <f t="array" ref="AJ797">IF(A797="","",IF(INDEX(Table_Methods!A:F,MATCH(G797,Table_Methods!B:B,0),1)&lt;&gt;"BKFL2","",MAX(0,ROUND(BKFL2_CEB(AC797,AD797,AK797,F797,F797,J797),1))))</f>
        <v/>
      </c>
      <c r="AK797" s="96" t="str" cm="1">
        <f t="array" ref="AK797">IF(A797="","",IF(INDEX(Table_Methods!A:F,MATCH(G797,Table_Methods!B:B,0),1)&lt;&gt;"BKFL2","",MAX(0,ROUND(BKFL2_STR_NRK(AC797,AD797,K797,V797,X797),1))))</f>
        <v/>
      </c>
      <c r="AL797" s="96" t="str" cm="1">
        <f t="array" ref="AL797">IF(A797="","",IF(INDEX(Table_Methods!A:F,MATCH(G797,Table_Methods!B:B,0),1)&lt;&gt;"BKFL2","",MAX(0,ROUND(BKFL2_STR_RCK(AB797,F797),1))))</f>
        <v/>
      </c>
      <c r="AM797" s="96" t="str" cm="1">
        <f t="array" ref="AM797">IF(A797="","",IF(INDEX(Table_Methods!A:F,MATCH(G797,Table_Methods!B:B,0),1)&lt;&gt;"BKFL3","",MAX(0,ROUND(BKFL3_STR(AC797+AE797,K797),1))))</f>
        <v/>
      </c>
      <c r="AN797" s="96" t="str" cm="1">
        <f t="array" ref="AN797">IF(A797="","",IF(INDEX(Table_Methods!A:F,MATCH(G797,Table_Methods!B:B,0),1)&lt;&gt;"BKFL6","",MAX(0,ROUND(BKFL6_CEB(AC797,AE797,AO797,F797,F797,J797),1))))</f>
        <v/>
      </c>
      <c r="AO797" s="97" t="str" cm="1">
        <f t="array" ref="AO797">IF(A797="","",IF(INDEX(Table_Methods!A:F,MATCH(G797,Table_Methods!B:B,0),1)&lt;&gt;"BKFL6","",MAX(0,ROUND(BKFL6_STR_NRK(AC797,K797,V797),1))))</f>
        <v/>
      </c>
      <c r="AP797" s="96" t="str" cm="1">
        <f t="array" ref="AP797">IF(A797="","",IF(INDEX(Table_Methods!A:F,MATCH(G797,Table_Methods!B:B,0),1)&lt;&gt;"BKFL6","",MAX(0,ROUND(BKFL6_STR_RCK(AB797,F797),1))))</f>
        <v/>
      </c>
      <c r="AQ797" s="97" t="str" cm="1">
        <f t="array" ref="AQ797">IF(A797="","",IF(INDEX(Table_Methods!A:F,MATCH(G797,Table_Methods!B:B,0),1)&lt;&gt;"BKFL7","",MAX(0,ROUND(BKFL7_CEB(AC797,AD797,AR797,F797,F797,J797),1))))</f>
        <v/>
      </c>
      <c r="AR797" s="96" t="str" cm="1">
        <f t="array" ref="AR797">IF(A797="","",IF(INDEX(Table_Methods!A:F,MATCH(G797,Table_Methods!B:B,0),1)&lt;&gt;"BKFL7","",MAX(0,ROUND(BKFL7_STR_NRK(AC797,K797,V797),1))))</f>
        <v/>
      </c>
      <c r="AS797" s="96" t="str" cm="1">
        <f t="array" ref="AS797">IF(A797="","",IF(INDEX(Table_Methods!A:F,MATCH(G797,Table_Methods!B:B,0),1)&lt;&gt;"BKFL7","",MAX(0,ROUND(BKFL7_STR_RCK(AB797,F797),1))))</f>
        <v/>
      </c>
      <c r="AT797" s="97" t="str" cm="1">
        <f t="array" ref="AT797">IF(A797="","",IF(INDEX(Table_Methods!A:F,MATCH(G797,Table_Methods!B:B,0),1)&lt;&gt;"BKFL8","",MAX(0,ROUND(BKFL8_CEB(AF797,Z797,AA797),1))))</f>
        <v/>
      </c>
      <c r="AU797" s="96" t="str" cm="1">
        <f t="array" ref="AU797">IF(A797="","",IF(INDEX(Table_Methods!A:F,MATCH(G797,Table_Methods!B:B,0),1)&lt;&gt;"BKFL8","",MAX(0,ROUND(BKFL8_STR_NRK(AC797,AD797,X797,Y797,Z797),1))))</f>
        <v/>
      </c>
      <c r="AV797" s="96" t="str" cm="1">
        <f t="array" ref="AV797">IF(A797="","",IF(INDEX(Table_Methods!A:F,MATCH(G797,Table_Methods!B:B,0),1)&lt;&gt;"BKFL8","",MAX(0,ROUND(BKFL8_STR_RCK(AB797,X797),1))))</f>
        <v/>
      </c>
      <c r="AW797" s="96" t="str" cm="1">
        <f t="array" ref="AW797">IF(A797="","",IF(INDEX(Table_Methods!A:F,MATCH(G797,Table_Methods!B:B,0),1)&lt;&gt;"BKFL9","",MAX(0,ROUND(BKFL9_STR_NRK(AC797,AD797,X797,Y797,Z797),1))))</f>
        <v/>
      </c>
      <c r="AX797" s="96" t="str" cm="1">
        <f t="array" ref="AX797">IF(A797="","",IF(INDEX(Table_Methods!A:F,MATCH(G797,Table_Methods!B:B,0),1)&lt;&gt;"BKFL9","",MAX(0,ROUND(BKFL9_STR_RCK(AB797,X797),1))))</f>
        <v/>
      </c>
    </row>
    <row r="798" spans="1:50" x14ac:dyDescent="0.25">
      <c r="A798" s="82" t="str">
        <f>IF(Input!A798="","",Input!A798)</f>
        <v/>
      </c>
      <c r="B798" s="82" t="str">
        <f>IF(Input!B798="","",Input!B798)</f>
        <v/>
      </c>
      <c r="C798" s="82" t="str">
        <f>IF(Input!D798="","",Input!D798)</f>
        <v/>
      </c>
      <c r="D798" s="82" t="str">
        <f>IF(Input!E798="","",Input!E798)</f>
        <v/>
      </c>
      <c r="E798" s="82" t="str">
        <f>IF(Input!F798="","",Input!F798)</f>
        <v/>
      </c>
      <c r="F798" s="82" t="str">
        <f>IF(Input!G798="","",Input!G798)</f>
        <v/>
      </c>
      <c r="G798" s="83" t="str">
        <f>IF(Input!H798="","",Input!H798)</f>
        <v/>
      </c>
      <c r="H798" s="82" t="str">
        <f>IF(Input!I798="","",Input!I798)</f>
        <v/>
      </c>
      <c r="I798" s="82" t="str">
        <f>IF(Input!J798="","",Input!J798)</f>
        <v/>
      </c>
      <c r="J798" s="82" t="str">
        <f>IF(Input!K798="","",Input!K798)</f>
        <v/>
      </c>
      <c r="K798" s="82" t="str">
        <f>IF(Input!L798="","",Input!L798)</f>
        <v/>
      </c>
      <c r="L798" s="70" t="str">
        <f>IF(B798="","",IF(B798="Box",4,IF(AND(Project!$B$12&gt;0,ISNUMBER(Project!$B$12)),Project!$B$12,12)))</f>
        <v/>
      </c>
      <c r="M798" s="66" t="str">
        <f t="shared" si="84"/>
        <v/>
      </c>
      <c r="N798" s="66" t="str">
        <f t="shared" si="85"/>
        <v/>
      </c>
      <c r="O798" s="67" t="str" cm="1">
        <f t="array" ref="O798">IF(A798="","",ROUND(IF(B798="Circular",Circular(M798),IF(B798="Box",Box(M798,N798),Elliptical(M798,N798))),3))</f>
        <v/>
      </c>
      <c r="P798" s="66" t="str">
        <f t="shared" si="86"/>
        <v/>
      </c>
      <c r="Q798" s="66" t="str" cm="1">
        <f t="array" ref="Q798">IF(M798="","",ROUND(W(M798),2))</f>
        <v/>
      </c>
      <c r="R798" s="66" t="str" cm="1">
        <f t="array" ref="R798">IF(M798="","",ROUND(Wb(Q798,M798),2))</f>
        <v/>
      </c>
      <c r="S798" s="66" t="str" cm="1">
        <f t="array" ref="S798">IF(R798="","",ROUND(K(R798,N798,L798),2))</f>
        <v/>
      </c>
      <c r="T798" s="66" t="str" cm="1">
        <f t="array" ref="T798">IF(S798="","",ROUND(K_3(S798,P798,L798),2))</f>
        <v/>
      </c>
      <c r="U798" s="66" t="str" cm="1">
        <f t="array" ref="U798">IF(S798="","",ROUND(Wt(I798,S798,L798),2))</f>
        <v/>
      </c>
      <c r="V798" s="92" t="str" cm="1">
        <f t="array" ref="V798">IF(A798="","",MAX(ROUND(L_B2(K798,N798),2),0))</f>
        <v/>
      </c>
      <c r="W798" s="92" t="str" cm="1">
        <f t="array" ref="W798">IF(A798="","",MAX(ROUND(L_Tc(K798,I798,N798),2),0))</f>
        <v/>
      </c>
      <c r="X798" s="92" t="str" cm="1">
        <f t="array" ref="X798">IF(N798="","",ROUND(L_Vc(K798,P798,N798),2))</f>
        <v/>
      </c>
      <c r="Y798" s="92" t="str">
        <f t="shared" si="87"/>
        <v/>
      </c>
      <c r="Z798" s="92" t="str">
        <f t="shared" si="88"/>
        <v/>
      </c>
      <c r="AA798" s="92" t="str">
        <f t="shared" si="89"/>
        <v/>
      </c>
      <c r="AB798" s="76" t="str" cm="1">
        <f t="array" ref="AB798">IF(A798="","",AREA_F(IF(RIGHT(G798,4)="ment",P798,I798),R798))</f>
        <v/>
      </c>
      <c r="AC798" s="76" t="str" cm="1">
        <f t="array" ref="AC798">IF(A798="","",ROUND(AREA_BC(R798,S798,N798,O798),2))</f>
        <v/>
      </c>
      <c r="AD798" s="76" t="str">
        <f t="shared" si="90"/>
        <v/>
      </c>
      <c r="AE798" s="76" t="str" cm="1">
        <f t="array" ref="AE798">IF(A798="","",ROUND(AREA_CT(S798,U798,I798),2))</f>
        <v/>
      </c>
      <c r="AF798" s="76" t="str" cm="1">
        <f t="array" ref="AF798">IF(A798="","",ROUND(AREA_VT(T798,U798,I798,P798),2))</f>
        <v/>
      </c>
      <c r="AG798" s="96" t="str" cm="1">
        <f t="array" ref="AG798">IF(A798="","",IF(INDEX(Table_Methods!A:F,MATCH(G798,Table_Methods!B:B,0),1)&lt;&gt;"BKFL1","",MAX(0,ROUND(BKFL1_CEB(AC798,AE798,AH798,F798,F798,J798),1))))</f>
        <v/>
      </c>
      <c r="AH798" s="96" t="str" cm="1">
        <f t="array" ref="AH798">IF(A798="","",IF(INDEX(Table_Methods!A:F,MATCH(G798,Table_Methods!B:B,0),1)&lt;&gt;"BKFL1","",MAX(0,ROUND(BKFL1_STR_NRK(AC798,AE798,K798,V798,W798),1))))</f>
        <v/>
      </c>
      <c r="AI798" s="96" t="str" cm="1">
        <f t="array" ref="AI798">IF(A798="","",IF(INDEX(Table_Methods!A:F,MATCH(G798,Table_Methods!B:B,0),1)&lt;&gt;"BKFL1","",MAX(0,ROUND(BKFL1_STR_RCK(AB798,F798),1))))</f>
        <v/>
      </c>
      <c r="AJ798" s="96" t="str" cm="1">
        <f t="array" ref="AJ798">IF(A798="","",IF(INDEX(Table_Methods!A:F,MATCH(G798,Table_Methods!B:B,0),1)&lt;&gt;"BKFL2","",MAX(0,ROUND(BKFL2_CEB(AC798,AD798,AK798,F798,F798,J798),1))))</f>
        <v/>
      </c>
      <c r="AK798" s="96" t="str" cm="1">
        <f t="array" ref="AK798">IF(A798="","",IF(INDEX(Table_Methods!A:F,MATCH(G798,Table_Methods!B:B,0),1)&lt;&gt;"BKFL2","",MAX(0,ROUND(BKFL2_STR_NRK(AC798,AD798,K798,V798,X798),1))))</f>
        <v/>
      </c>
      <c r="AL798" s="96" t="str" cm="1">
        <f t="array" ref="AL798">IF(A798="","",IF(INDEX(Table_Methods!A:F,MATCH(G798,Table_Methods!B:B,0),1)&lt;&gt;"BKFL2","",MAX(0,ROUND(BKFL2_STR_RCK(AB798,F798),1))))</f>
        <v/>
      </c>
      <c r="AM798" s="96" t="str" cm="1">
        <f t="array" ref="AM798">IF(A798="","",IF(INDEX(Table_Methods!A:F,MATCH(G798,Table_Methods!B:B,0),1)&lt;&gt;"BKFL3","",MAX(0,ROUND(BKFL3_STR(AC798+AE798,K798),1))))</f>
        <v/>
      </c>
      <c r="AN798" s="96" t="str" cm="1">
        <f t="array" ref="AN798">IF(A798="","",IF(INDEX(Table_Methods!A:F,MATCH(G798,Table_Methods!B:B,0),1)&lt;&gt;"BKFL6","",MAX(0,ROUND(BKFL6_CEB(AC798,AE798,AO798,F798,F798,J798),1))))</f>
        <v/>
      </c>
      <c r="AO798" s="97" t="str" cm="1">
        <f t="array" ref="AO798">IF(A798="","",IF(INDEX(Table_Methods!A:F,MATCH(G798,Table_Methods!B:B,0),1)&lt;&gt;"BKFL6","",MAX(0,ROUND(BKFL6_STR_NRK(AC798,K798,V798),1))))</f>
        <v/>
      </c>
      <c r="AP798" s="96" t="str" cm="1">
        <f t="array" ref="AP798">IF(A798="","",IF(INDEX(Table_Methods!A:F,MATCH(G798,Table_Methods!B:B,0),1)&lt;&gt;"BKFL6","",MAX(0,ROUND(BKFL6_STR_RCK(AB798,F798),1))))</f>
        <v/>
      </c>
      <c r="AQ798" s="97" t="str" cm="1">
        <f t="array" ref="AQ798">IF(A798="","",IF(INDEX(Table_Methods!A:F,MATCH(G798,Table_Methods!B:B,0),1)&lt;&gt;"BKFL7","",MAX(0,ROUND(BKFL7_CEB(AC798,AD798,AR798,F798,F798,J798),1))))</f>
        <v/>
      </c>
      <c r="AR798" s="96" t="str" cm="1">
        <f t="array" ref="AR798">IF(A798="","",IF(INDEX(Table_Methods!A:F,MATCH(G798,Table_Methods!B:B,0),1)&lt;&gt;"BKFL7","",MAX(0,ROUND(BKFL7_STR_NRK(AC798,K798,V798),1))))</f>
        <v/>
      </c>
      <c r="AS798" s="96" t="str" cm="1">
        <f t="array" ref="AS798">IF(A798="","",IF(INDEX(Table_Methods!A:F,MATCH(G798,Table_Methods!B:B,0),1)&lt;&gt;"BKFL7","",MAX(0,ROUND(BKFL7_STR_RCK(AB798,F798),1))))</f>
        <v/>
      </c>
      <c r="AT798" s="97" t="str" cm="1">
        <f t="array" ref="AT798">IF(A798="","",IF(INDEX(Table_Methods!A:F,MATCH(G798,Table_Methods!B:B,0),1)&lt;&gt;"BKFL8","",MAX(0,ROUND(BKFL8_CEB(AF798,Z798,AA798),1))))</f>
        <v/>
      </c>
      <c r="AU798" s="96" t="str" cm="1">
        <f t="array" ref="AU798">IF(A798="","",IF(INDEX(Table_Methods!A:F,MATCH(G798,Table_Methods!B:B,0),1)&lt;&gt;"BKFL8","",MAX(0,ROUND(BKFL8_STR_NRK(AC798,AD798,X798,Y798,Z798),1))))</f>
        <v/>
      </c>
      <c r="AV798" s="96" t="str" cm="1">
        <f t="array" ref="AV798">IF(A798="","",IF(INDEX(Table_Methods!A:F,MATCH(G798,Table_Methods!B:B,0),1)&lt;&gt;"BKFL8","",MAX(0,ROUND(BKFL8_STR_RCK(AB798,X798),1))))</f>
        <v/>
      </c>
      <c r="AW798" s="96" t="str" cm="1">
        <f t="array" ref="AW798">IF(A798="","",IF(INDEX(Table_Methods!A:F,MATCH(G798,Table_Methods!B:B,0),1)&lt;&gt;"BKFL9","",MAX(0,ROUND(BKFL9_STR_NRK(AC798,AD798,X798,Y798,Z798),1))))</f>
        <v/>
      </c>
      <c r="AX798" s="96" t="str" cm="1">
        <f t="array" ref="AX798">IF(A798="","",IF(INDEX(Table_Methods!A:F,MATCH(G798,Table_Methods!B:B,0),1)&lt;&gt;"BKFL9","",MAX(0,ROUND(BKFL9_STR_RCK(AB798,X798),1))))</f>
        <v/>
      </c>
    </row>
    <row r="799" spans="1:50" x14ac:dyDescent="0.25">
      <c r="A799" s="82" t="str">
        <f>IF(Input!A799="","",Input!A799)</f>
        <v/>
      </c>
      <c r="B799" s="82" t="str">
        <f>IF(Input!B799="","",Input!B799)</f>
        <v/>
      </c>
      <c r="C799" s="82" t="str">
        <f>IF(Input!D799="","",Input!D799)</f>
        <v/>
      </c>
      <c r="D799" s="82" t="str">
        <f>IF(Input!E799="","",Input!E799)</f>
        <v/>
      </c>
      <c r="E799" s="82" t="str">
        <f>IF(Input!F799="","",Input!F799)</f>
        <v/>
      </c>
      <c r="F799" s="82" t="str">
        <f>IF(Input!G799="","",Input!G799)</f>
        <v/>
      </c>
      <c r="G799" s="83" t="str">
        <f>IF(Input!H799="","",Input!H799)</f>
        <v/>
      </c>
      <c r="H799" s="82" t="str">
        <f>IF(Input!I799="","",Input!I799)</f>
        <v/>
      </c>
      <c r="I799" s="82" t="str">
        <f>IF(Input!J799="","",Input!J799)</f>
        <v/>
      </c>
      <c r="J799" s="82" t="str">
        <f>IF(Input!K799="","",Input!K799)</f>
        <v/>
      </c>
      <c r="K799" s="82" t="str">
        <f>IF(Input!L799="","",Input!L799)</f>
        <v/>
      </c>
      <c r="L799" s="70" t="str">
        <f>IF(B799="","",IF(B799="Box",4,IF(AND(Project!$B$12&gt;0,ISNUMBER(Project!$B$12)),Project!$B$12,12)))</f>
        <v/>
      </c>
      <c r="M799" s="66" t="str">
        <f t="shared" si="84"/>
        <v/>
      </c>
      <c r="N799" s="66" t="str">
        <f t="shared" si="85"/>
        <v/>
      </c>
      <c r="O799" s="67" t="str" cm="1">
        <f t="array" ref="O799">IF(A799="","",ROUND(IF(B799="Circular",Circular(M799),IF(B799="Box",Box(M799,N799),Elliptical(M799,N799))),3))</f>
        <v/>
      </c>
      <c r="P799" s="66" t="str">
        <f t="shared" si="86"/>
        <v/>
      </c>
      <c r="Q799" s="66" t="str" cm="1">
        <f t="array" ref="Q799">IF(M799="","",ROUND(W(M799),2))</f>
        <v/>
      </c>
      <c r="R799" s="66" t="str" cm="1">
        <f t="array" ref="R799">IF(M799="","",ROUND(Wb(Q799,M799),2))</f>
        <v/>
      </c>
      <c r="S799" s="66" t="str" cm="1">
        <f t="array" ref="S799">IF(R799="","",ROUND(K(R799,N799,L799),2))</f>
        <v/>
      </c>
      <c r="T799" s="66" t="str" cm="1">
        <f t="array" ref="T799">IF(S799="","",ROUND(K_3(S799,P799,L799),2))</f>
        <v/>
      </c>
      <c r="U799" s="66" t="str" cm="1">
        <f t="array" ref="U799">IF(S799="","",ROUND(Wt(I799,S799,L799),2))</f>
        <v/>
      </c>
      <c r="V799" s="92" t="str" cm="1">
        <f t="array" ref="V799">IF(A799="","",MAX(ROUND(L_B2(K799,N799),2),0))</f>
        <v/>
      </c>
      <c r="W799" s="92" t="str" cm="1">
        <f t="array" ref="W799">IF(A799="","",MAX(ROUND(L_Tc(K799,I799,N799),2),0))</f>
        <v/>
      </c>
      <c r="X799" s="92" t="str" cm="1">
        <f t="array" ref="X799">IF(N799="","",ROUND(L_Vc(K799,P799,N799),2))</f>
        <v/>
      </c>
      <c r="Y799" s="92" t="str">
        <f t="shared" si="87"/>
        <v/>
      </c>
      <c r="Z799" s="92" t="str">
        <f t="shared" si="88"/>
        <v/>
      </c>
      <c r="AA799" s="92" t="str">
        <f t="shared" si="89"/>
        <v/>
      </c>
      <c r="AB799" s="76" t="str" cm="1">
        <f t="array" ref="AB799">IF(A799="","",AREA_F(IF(RIGHT(G799,4)="ment",P799,I799),R799))</f>
        <v/>
      </c>
      <c r="AC799" s="76" t="str" cm="1">
        <f t="array" ref="AC799">IF(A799="","",ROUND(AREA_BC(R799,S799,N799,O799),2))</f>
        <v/>
      </c>
      <c r="AD799" s="76" t="str">
        <f t="shared" si="90"/>
        <v/>
      </c>
      <c r="AE799" s="76" t="str" cm="1">
        <f t="array" ref="AE799">IF(A799="","",ROUND(AREA_CT(S799,U799,I799),2))</f>
        <v/>
      </c>
      <c r="AF799" s="76" t="str" cm="1">
        <f t="array" ref="AF799">IF(A799="","",ROUND(AREA_VT(T799,U799,I799,P799),2))</f>
        <v/>
      </c>
      <c r="AG799" s="96" t="str" cm="1">
        <f t="array" ref="AG799">IF(A799="","",IF(INDEX(Table_Methods!A:F,MATCH(G799,Table_Methods!B:B,0),1)&lt;&gt;"BKFL1","",MAX(0,ROUND(BKFL1_CEB(AC799,AE799,AH799,F799,F799,J799),1))))</f>
        <v/>
      </c>
      <c r="AH799" s="96" t="str" cm="1">
        <f t="array" ref="AH799">IF(A799="","",IF(INDEX(Table_Methods!A:F,MATCH(G799,Table_Methods!B:B,0),1)&lt;&gt;"BKFL1","",MAX(0,ROUND(BKFL1_STR_NRK(AC799,AE799,K799,V799,W799),1))))</f>
        <v/>
      </c>
      <c r="AI799" s="96" t="str" cm="1">
        <f t="array" ref="AI799">IF(A799="","",IF(INDEX(Table_Methods!A:F,MATCH(G799,Table_Methods!B:B,0),1)&lt;&gt;"BKFL1","",MAX(0,ROUND(BKFL1_STR_RCK(AB799,F799),1))))</f>
        <v/>
      </c>
      <c r="AJ799" s="96" t="str" cm="1">
        <f t="array" ref="AJ799">IF(A799="","",IF(INDEX(Table_Methods!A:F,MATCH(G799,Table_Methods!B:B,0),1)&lt;&gt;"BKFL2","",MAX(0,ROUND(BKFL2_CEB(AC799,AD799,AK799,F799,F799,J799),1))))</f>
        <v/>
      </c>
      <c r="AK799" s="96" t="str" cm="1">
        <f t="array" ref="AK799">IF(A799="","",IF(INDEX(Table_Methods!A:F,MATCH(G799,Table_Methods!B:B,0),1)&lt;&gt;"BKFL2","",MAX(0,ROUND(BKFL2_STR_NRK(AC799,AD799,K799,V799,X799),1))))</f>
        <v/>
      </c>
      <c r="AL799" s="96" t="str" cm="1">
        <f t="array" ref="AL799">IF(A799="","",IF(INDEX(Table_Methods!A:F,MATCH(G799,Table_Methods!B:B,0),1)&lt;&gt;"BKFL2","",MAX(0,ROUND(BKFL2_STR_RCK(AB799,F799),1))))</f>
        <v/>
      </c>
      <c r="AM799" s="96" t="str" cm="1">
        <f t="array" ref="AM799">IF(A799="","",IF(INDEX(Table_Methods!A:F,MATCH(G799,Table_Methods!B:B,0),1)&lt;&gt;"BKFL3","",MAX(0,ROUND(BKFL3_STR(AC799+AE799,K799),1))))</f>
        <v/>
      </c>
      <c r="AN799" s="96" t="str" cm="1">
        <f t="array" ref="AN799">IF(A799="","",IF(INDEX(Table_Methods!A:F,MATCH(G799,Table_Methods!B:B,0),1)&lt;&gt;"BKFL6","",MAX(0,ROUND(BKFL6_CEB(AC799,AE799,AO799,F799,F799,J799),1))))</f>
        <v/>
      </c>
      <c r="AO799" s="97" t="str" cm="1">
        <f t="array" ref="AO799">IF(A799="","",IF(INDEX(Table_Methods!A:F,MATCH(G799,Table_Methods!B:B,0),1)&lt;&gt;"BKFL6","",MAX(0,ROUND(BKFL6_STR_NRK(AC799,K799,V799),1))))</f>
        <v/>
      </c>
      <c r="AP799" s="96" t="str" cm="1">
        <f t="array" ref="AP799">IF(A799="","",IF(INDEX(Table_Methods!A:F,MATCH(G799,Table_Methods!B:B,0),1)&lt;&gt;"BKFL6","",MAX(0,ROUND(BKFL6_STR_RCK(AB799,F799),1))))</f>
        <v/>
      </c>
      <c r="AQ799" s="97" t="str" cm="1">
        <f t="array" ref="AQ799">IF(A799="","",IF(INDEX(Table_Methods!A:F,MATCH(G799,Table_Methods!B:B,0),1)&lt;&gt;"BKFL7","",MAX(0,ROUND(BKFL7_CEB(AC799,AD799,AR799,F799,F799,J799),1))))</f>
        <v/>
      </c>
      <c r="AR799" s="96" t="str" cm="1">
        <f t="array" ref="AR799">IF(A799="","",IF(INDEX(Table_Methods!A:F,MATCH(G799,Table_Methods!B:B,0),1)&lt;&gt;"BKFL7","",MAX(0,ROUND(BKFL7_STR_NRK(AC799,K799,V799),1))))</f>
        <v/>
      </c>
      <c r="AS799" s="96" t="str" cm="1">
        <f t="array" ref="AS799">IF(A799="","",IF(INDEX(Table_Methods!A:F,MATCH(G799,Table_Methods!B:B,0),1)&lt;&gt;"BKFL7","",MAX(0,ROUND(BKFL7_STR_RCK(AB799,F799),1))))</f>
        <v/>
      </c>
      <c r="AT799" s="97" t="str" cm="1">
        <f t="array" ref="AT799">IF(A799="","",IF(INDEX(Table_Methods!A:F,MATCH(G799,Table_Methods!B:B,0),1)&lt;&gt;"BKFL8","",MAX(0,ROUND(BKFL8_CEB(AF799,Z799,AA799),1))))</f>
        <v/>
      </c>
      <c r="AU799" s="96" t="str" cm="1">
        <f t="array" ref="AU799">IF(A799="","",IF(INDEX(Table_Methods!A:F,MATCH(G799,Table_Methods!B:B,0),1)&lt;&gt;"BKFL8","",MAX(0,ROUND(BKFL8_STR_NRK(AC799,AD799,X799,Y799,Z799),1))))</f>
        <v/>
      </c>
      <c r="AV799" s="96" t="str" cm="1">
        <f t="array" ref="AV799">IF(A799="","",IF(INDEX(Table_Methods!A:F,MATCH(G799,Table_Methods!B:B,0),1)&lt;&gt;"BKFL8","",MAX(0,ROUND(BKFL8_STR_RCK(AB799,X799),1))))</f>
        <v/>
      </c>
      <c r="AW799" s="96" t="str" cm="1">
        <f t="array" ref="AW799">IF(A799="","",IF(INDEX(Table_Methods!A:F,MATCH(G799,Table_Methods!B:B,0),1)&lt;&gt;"BKFL9","",MAX(0,ROUND(BKFL9_STR_NRK(AC799,AD799,X799,Y799,Z799),1))))</f>
        <v/>
      </c>
      <c r="AX799" s="96" t="str" cm="1">
        <f t="array" ref="AX799">IF(A799="","",IF(INDEX(Table_Methods!A:F,MATCH(G799,Table_Methods!B:B,0),1)&lt;&gt;"BKFL9","",MAX(0,ROUND(BKFL9_STR_RCK(AB799,X799),1))))</f>
        <v/>
      </c>
    </row>
    <row r="800" spans="1:50" x14ac:dyDescent="0.25">
      <c r="A800" s="82" t="str">
        <f>IF(Input!A800="","",Input!A800)</f>
        <v/>
      </c>
      <c r="B800" s="82" t="str">
        <f>IF(Input!B800="","",Input!B800)</f>
        <v/>
      </c>
      <c r="C800" s="82" t="str">
        <f>IF(Input!D800="","",Input!D800)</f>
        <v/>
      </c>
      <c r="D800" s="82" t="str">
        <f>IF(Input!E800="","",Input!E800)</f>
        <v/>
      </c>
      <c r="E800" s="82" t="str">
        <f>IF(Input!F800="","",Input!F800)</f>
        <v/>
      </c>
      <c r="F800" s="82" t="str">
        <f>IF(Input!G800="","",Input!G800)</f>
        <v/>
      </c>
      <c r="G800" s="83" t="str">
        <f>IF(Input!H800="","",Input!H800)</f>
        <v/>
      </c>
      <c r="H800" s="82" t="str">
        <f>IF(Input!I800="","",Input!I800)</f>
        <v/>
      </c>
      <c r="I800" s="82" t="str">
        <f>IF(Input!J800="","",Input!J800)</f>
        <v/>
      </c>
      <c r="J800" s="82" t="str">
        <f>IF(Input!K800="","",Input!K800)</f>
        <v/>
      </c>
      <c r="K800" s="82" t="str">
        <f>IF(Input!L800="","",Input!L800)</f>
        <v/>
      </c>
      <c r="L800" s="70" t="str">
        <f>IF(B800="","",IF(B800="Box",4,IF(AND(Project!$B$12&gt;0,ISNUMBER(Project!$B$12)),Project!$B$12,12)))</f>
        <v/>
      </c>
      <c r="M800" s="66" t="str">
        <f t="shared" si="84"/>
        <v/>
      </c>
      <c r="N800" s="66" t="str">
        <f t="shared" si="85"/>
        <v/>
      </c>
      <c r="O800" s="67" t="str" cm="1">
        <f t="array" ref="O800">IF(A800="","",ROUND(IF(B800="Circular",Circular(M800),IF(B800="Box",Box(M800,N800),Elliptical(M800,N800))),3))</f>
        <v/>
      </c>
      <c r="P800" s="66" t="str">
        <f t="shared" si="86"/>
        <v/>
      </c>
      <c r="Q800" s="66" t="str" cm="1">
        <f t="array" ref="Q800">IF(M800="","",ROUND(W(M800),2))</f>
        <v/>
      </c>
      <c r="R800" s="66" t="str" cm="1">
        <f t="array" ref="R800">IF(M800="","",ROUND(Wb(Q800,M800),2))</f>
        <v/>
      </c>
      <c r="S800" s="66" t="str" cm="1">
        <f t="array" ref="S800">IF(R800="","",ROUND(K(R800,N800,L800),2))</f>
        <v/>
      </c>
      <c r="T800" s="66" t="str" cm="1">
        <f t="array" ref="T800">IF(S800="","",ROUND(K_3(S800,P800,L800),2))</f>
        <v/>
      </c>
      <c r="U800" s="66" t="str" cm="1">
        <f t="array" ref="U800">IF(S800="","",ROUND(Wt(I800,S800,L800),2))</f>
        <v/>
      </c>
      <c r="V800" s="92" t="str" cm="1">
        <f t="array" ref="V800">IF(A800="","",MAX(ROUND(L_B2(K800,N800),2),0))</f>
        <v/>
      </c>
      <c r="W800" s="92" t="str" cm="1">
        <f t="array" ref="W800">IF(A800="","",MAX(ROUND(L_Tc(K800,I800,N800),2),0))</f>
        <v/>
      </c>
      <c r="X800" s="92" t="str" cm="1">
        <f t="array" ref="X800">IF(N800="","",ROUND(L_Vc(K800,P800,N800),2))</f>
        <v/>
      </c>
      <c r="Y800" s="92" t="str">
        <f t="shared" si="87"/>
        <v/>
      </c>
      <c r="Z800" s="92" t="str">
        <f t="shared" si="88"/>
        <v/>
      </c>
      <c r="AA800" s="92" t="str">
        <f t="shared" si="89"/>
        <v/>
      </c>
      <c r="AB800" s="76" t="str" cm="1">
        <f t="array" ref="AB800">IF(A800="","",AREA_F(IF(RIGHT(G800,4)="ment",P800,I800),R800))</f>
        <v/>
      </c>
      <c r="AC800" s="76" t="str" cm="1">
        <f t="array" ref="AC800">IF(A800="","",ROUND(AREA_BC(R800,S800,N800,O800),2))</f>
        <v/>
      </c>
      <c r="AD800" s="76" t="str">
        <f t="shared" si="90"/>
        <v/>
      </c>
      <c r="AE800" s="76" t="str" cm="1">
        <f t="array" ref="AE800">IF(A800="","",ROUND(AREA_CT(S800,U800,I800),2))</f>
        <v/>
      </c>
      <c r="AF800" s="76" t="str" cm="1">
        <f t="array" ref="AF800">IF(A800="","",ROUND(AREA_VT(T800,U800,I800,P800),2))</f>
        <v/>
      </c>
      <c r="AG800" s="96" t="str" cm="1">
        <f t="array" ref="AG800">IF(A800="","",IF(INDEX(Table_Methods!A:F,MATCH(G800,Table_Methods!B:B,0),1)&lt;&gt;"BKFL1","",MAX(0,ROUND(BKFL1_CEB(AC800,AE800,AH800,F800,F800,J800),1))))</f>
        <v/>
      </c>
      <c r="AH800" s="96" t="str" cm="1">
        <f t="array" ref="AH800">IF(A800="","",IF(INDEX(Table_Methods!A:F,MATCH(G800,Table_Methods!B:B,0),1)&lt;&gt;"BKFL1","",MAX(0,ROUND(BKFL1_STR_NRK(AC800,AE800,K800,V800,W800),1))))</f>
        <v/>
      </c>
      <c r="AI800" s="96" t="str" cm="1">
        <f t="array" ref="AI800">IF(A800="","",IF(INDEX(Table_Methods!A:F,MATCH(G800,Table_Methods!B:B,0),1)&lt;&gt;"BKFL1","",MAX(0,ROUND(BKFL1_STR_RCK(AB800,F800),1))))</f>
        <v/>
      </c>
      <c r="AJ800" s="96" t="str" cm="1">
        <f t="array" ref="AJ800">IF(A800="","",IF(INDEX(Table_Methods!A:F,MATCH(G800,Table_Methods!B:B,0),1)&lt;&gt;"BKFL2","",MAX(0,ROUND(BKFL2_CEB(AC800,AD800,AK800,F800,F800,J800),1))))</f>
        <v/>
      </c>
      <c r="AK800" s="96" t="str" cm="1">
        <f t="array" ref="AK800">IF(A800="","",IF(INDEX(Table_Methods!A:F,MATCH(G800,Table_Methods!B:B,0),1)&lt;&gt;"BKFL2","",MAX(0,ROUND(BKFL2_STR_NRK(AC800,AD800,K800,V800,X800),1))))</f>
        <v/>
      </c>
      <c r="AL800" s="96" t="str" cm="1">
        <f t="array" ref="AL800">IF(A800="","",IF(INDEX(Table_Methods!A:F,MATCH(G800,Table_Methods!B:B,0),1)&lt;&gt;"BKFL2","",MAX(0,ROUND(BKFL2_STR_RCK(AB800,F800),1))))</f>
        <v/>
      </c>
      <c r="AM800" s="96" t="str" cm="1">
        <f t="array" ref="AM800">IF(A800="","",IF(INDEX(Table_Methods!A:F,MATCH(G800,Table_Methods!B:B,0),1)&lt;&gt;"BKFL3","",MAX(0,ROUND(BKFL3_STR(AC800+AE800,K800),1))))</f>
        <v/>
      </c>
      <c r="AN800" s="96" t="str" cm="1">
        <f t="array" ref="AN800">IF(A800="","",IF(INDEX(Table_Methods!A:F,MATCH(G800,Table_Methods!B:B,0),1)&lt;&gt;"BKFL6","",MAX(0,ROUND(BKFL6_CEB(AC800,AE800,AO800,F800,F800,J800),1))))</f>
        <v/>
      </c>
      <c r="AO800" s="97" t="str" cm="1">
        <f t="array" ref="AO800">IF(A800="","",IF(INDEX(Table_Methods!A:F,MATCH(G800,Table_Methods!B:B,0),1)&lt;&gt;"BKFL6","",MAX(0,ROUND(BKFL6_STR_NRK(AC800,K800,V800),1))))</f>
        <v/>
      </c>
      <c r="AP800" s="96" t="str" cm="1">
        <f t="array" ref="AP800">IF(A800="","",IF(INDEX(Table_Methods!A:F,MATCH(G800,Table_Methods!B:B,0),1)&lt;&gt;"BKFL6","",MAX(0,ROUND(BKFL6_STR_RCK(AB800,F800),1))))</f>
        <v/>
      </c>
      <c r="AQ800" s="97" t="str" cm="1">
        <f t="array" ref="AQ800">IF(A800="","",IF(INDEX(Table_Methods!A:F,MATCH(G800,Table_Methods!B:B,0),1)&lt;&gt;"BKFL7","",MAX(0,ROUND(BKFL7_CEB(AC800,AD800,AR800,F800,F800,J800),1))))</f>
        <v/>
      </c>
      <c r="AR800" s="96" t="str" cm="1">
        <f t="array" ref="AR800">IF(A800="","",IF(INDEX(Table_Methods!A:F,MATCH(G800,Table_Methods!B:B,0),1)&lt;&gt;"BKFL7","",MAX(0,ROUND(BKFL7_STR_NRK(AC800,K800,V800),1))))</f>
        <v/>
      </c>
      <c r="AS800" s="96" t="str" cm="1">
        <f t="array" ref="AS800">IF(A800="","",IF(INDEX(Table_Methods!A:F,MATCH(G800,Table_Methods!B:B,0),1)&lt;&gt;"BKFL7","",MAX(0,ROUND(BKFL7_STR_RCK(AB800,F800),1))))</f>
        <v/>
      </c>
      <c r="AT800" s="97" t="str" cm="1">
        <f t="array" ref="AT800">IF(A800="","",IF(INDEX(Table_Methods!A:F,MATCH(G800,Table_Methods!B:B,0),1)&lt;&gt;"BKFL8","",MAX(0,ROUND(BKFL8_CEB(AF800,Z800,AA800),1))))</f>
        <v/>
      </c>
      <c r="AU800" s="96" t="str" cm="1">
        <f t="array" ref="AU800">IF(A800="","",IF(INDEX(Table_Methods!A:F,MATCH(G800,Table_Methods!B:B,0),1)&lt;&gt;"BKFL8","",MAX(0,ROUND(BKFL8_STR_NRK(AC800,AD800,X800,Y800,Z800),1))))</f>
        <v/>
      </c>
      <c r="AV800" s="96" t="str" cm="1">
        <f t="array" ref="AV800">IF(A800="","",IF(INDEX(Table_Methods!A:F,MATCH(G800,Table_Methods!B:B,0),1)&lt;&gt;"BKFL8","",MAX(0,ROUND(BKFL8_STR_RCK(AB800,X800),1))))</f>
        <v/>
      </c>
      <c r="AW800" s="96" t="str" cm="1">
        <f t="array" ref="AW800">IF(A800="","",IF(INDEX(Table_Methods!A:F,MATCH(G800,Table_Methods!B:B,0),1)&lt;&gt;"BKFL9","",MAX(0,ROUND(BKFL9_STR_NRK(AC800,AD800,X800,Y800,Z800),1))))</f>
        <v/>
      </c>
      <c r="AX800" s="96" t="str" cm="1">
        <f t="array" ref="AX800">IF(A800="","",IF(INDEX(Table_Methods!A:F,MATCH(G800,Table_Methods!B:B,0),1)&lt;&gt;"BKFL9","",MAX(0,ROUND(BKFL9_STR_RCK(AB800,X800),1))))</f>
        <v/>
      </c>
    </row>
    <row r="801" spans="1:50" x14ac:dyDescent="0.25">
      <c r="A801" s="82" t="str">
        <f>IF(Input!A801="","",Input!A801)</f>
        <v/>
      </c>
      <c r="B801" s="82" t="str">
        <f>IF(Input!B801="","",Input!B801)</f>
        <v/>
      </c>
      <c r="C801" s="82" t="str">
        <f>IF(Input!D801="","",Input!D801)</f>
        <v/>
      </c>
      <c r="D801" s="82" t="str">
        <f>IF(Input!E801="","",Input!E801)</f>
        <v/>
      </c>
      <c r="E801" s="82" t="str">
        <f>IF(Input!F801="","",Input!F801)</f>
        <v/>
      </c>
      <c r="F801" s="82" t="str">
        <f>IF(Input!G801="","",Input!G801)</f>
        <v/>
      </c>
      <c r="G801" s="83" t="str">
        <f>IF(Input!H801="","",Input!H801)</f>
        <v/>
      </c>
      <c r="H801" s="82" t="str">
        <f>IF(Input!I801="","",Input!I801)</f>
        <v/>
      </c>
      <c r="I801" s="82" t="str">
        <f>IF(Input!J801="","",Input!J801)</f>
        <v/>
      </c>
      <c r="J801" s="82" t="str">
        <f>IF(Input!K801="","",Input!K801)</f>
        <v/>
      </c>
      <c r="K801" s="82" t="str">
        <f>IF(Input!L801="","",Input!L801)</f>
        <v/>
      </c>
      <c r="L801" s="70" t="str">
        <f>IF(B801="","",IF(B801="Box",4,IF(AND(Project!$B$12&gt;0,ISNUMBER(Project!$B$12)),Project!$B$12,12)))</f>
        <v/>
      </c>
      <c r="M801" s="66" t="str">
        <f t="shared" si="84"/>
        <v/>
      </c>
      <c r="N801" s="66" t="str">
        <f t="shared" si="85"/>
        <v/>
      </c>
      <c r="O801" s="67" t="str" cm="1">
        <f t="array" ref="O801">IF(A801="","",ROUND(IF(B801="Circular",Circular(M801),IF(B801="Box",Box(M801,N801),Elliptical(M801,N801))),3))</f>
        <v/>
      </c>
      <c r="P801" s="66" t="str">
        <f t="shared" si="86"/>
        <v/>
      </c>
      <c r="Q801" s="66" t="str" cm="1">
        <f t="array" ref="Q801">IF(M801="","",ROUND(W(M801),2))</f>
        <v/>
      </c>
      <c r="R801" s="66" t="str" cm="1">
        <f t="array" ref="R801">IF(M801="","",ROUND(Wb(Q801,M801),2))</f>
        <v/>
      </c>
      <c r="S801" s="66" t="str" cm="1">
        <f t="array" ref="S801">IF(R801="","",ROUND(K(R801,N801,L801),2))</f>
        <v/>
      </c>
      <c r="T801" s="66" t="str" cm="1">
        <f t="array" ref="T801">IF(S801="","",ROUND(K_3(S801,P801,L801),2))</f>
        <v/>
      </c>
      <c r="U801" s="66" t="str" cm="1">
        <f t="array" ref="U801">IF(S801="","",ROUND(Wt(I801,S801,L801),2))</f>
        <v/>
      </c>
      <c r="V801" s="92" t="str" cm="1">
        <f t="array" ref="V801">IF(A801="","",MAX(ROUND(L_B2(K801,N801),2),0))</f>
        <v/>
      </c>
      <c r="W801" s="92" t="str" cm="1">
        <f t="array" ref="W801">IF(A801="","",MAX(ROUND(L_Tc(K801,I801,N801),2),0))</f>
        <v/>
      </c>
      <c r="X801" s="92" t="str" cm="1">
        <f t="array" ref="X801">IF(N801="","",ROUND(L_Vc(K801,P801,N801),2))</f>
        <v/>
      </c>
      <c r="Y801" s="92" t="str">
        <f t="shared" si="87"/>
        <v/>
      </c>
      <c r="Z801" s="92" t="str">
        <f t="shared" si="88"/>
        <v/>
      </c>
      <c r="AA801" s="92" t="str">
        <f t="shared" si="89"/>
        <v/>
      </c>
      <c r="AB801" s="76" t="str" cm="1">
        <f t="array" ref="AB801">IF(A801="","",AREA_F(IF(RIGHT(G801,4)="ment",P801,I801),R801))</f>
        <v/>
      </c>
      <c r="AC801" s="76" t="str" cm="1">
        <f t="array" ref="AC801">IF(A801="","",ROUND(AREA_BC(R801,S801,N801,O801),2))</f>
        <v/>
      </c>
      <c r="AD801" s="76" t="str">
        <f t="shared" si="90"/>
        <v/>
      </c>
      <c r="AE801" s="76" t="str" cm="1">
        <f t="array" ref="AE801">IF(A801="","",ROUND(AREA_CT(S801,U801,I801),2))</f>
        <v/>
      </c>
      <c r="AF801" s="76" t="str" cm="1">
        <f t="array" ref="AF801">IF(A801="","",ROUND(AREA_VT(T801,U801,I801,P801),2))</f>
        <v/>
      </c>
      <c r="AG801" s="96" t="str" cm="1">
        <f t="array" ref="AG801">IF(A801="","",IF(INDEX(Table_Methods!A:F,MATCH(G801,Table_Methods!B:B,0),1)&lt;&gt;"BKFL1","",MAX(0,ROUND(BKFL1_CEB(AC801,AE801,AH801,F801,F801,J801),1))))</f>
        <v/>
      </c>
      <c r="AH801" s="96" t="str" cm="1">
        <f t="array" ref="AH801">IF(A801="","",IF(INDEX(Table_Methods!A:F,MATCH(G801,Table_Methods!B:B,0),1)&lt;&gt;"BKFL1","",MAX(0,ROUND(BKFL1_STR_NRK(AC801,AE801,K801,V801,W801),1))))</f>
        <v/>
      </c>
      <c r="AI801" s="96" t="str" cm="1">
        <f t="array" ref="AI801">IF(A801="","",IF(INDEX(Table_Methods!A:F,MATCH(G801,Table_Methods!B:B,0),1)&lt;&gt;"BKFL1","",MAX(0,ROUND(BKFL1_STR_RCK(AB801,F801),1))))</f>
        <v/>
      </c>
      <c r="AJ801" s="96" t="str" cm="1">
        <f t="array" ref="AJ801">IF(A801="","",IF(INDEX(Table_Methods!A:F,MATCH(G801,Table_Methods!B:B,0),1)&lt;&gt;"BKFL2","",MAX(0,ROUND(BKFL2_CEB(AC801,AD801,AK801,F801,F801,J801),1))))</f>
        <v/>
      </c>
      <c r="AK801" s="96" t="str" cm="1">
        <f t="array" ref="AK801">IF(A801="","",IF(INDEX(Table_Methods!A:F,MATCH(G801,Table_Methods!B:B,0),1)&lt;&gt;"BKFL2","",MAX(0,ROUND(BKFL2_STR_NRK(AC801,AD801,K801,V801,X801),1))))</f>
        <v/>
      </c>
      <c r="AL801" s="96" t="str" cm="1">
        <f t="array" ref="AL801">IF(A801="","",IF(INDEX(Table_Methods!A:F,MATCH(G801,Table_Methods!B:B,0),1)&lt;&gt;"BKFL2","",MAX(0,ROUND(BKFL2_STR_RCK(AB801,F801),1))))</f>
        <v/>
      </c>
      <c r="AM801" s="96" t="str" cm="1">
        <f t="array" ref="AM801">IF(A801="","",IF(INDEX(Table_Methods!A:F,MATCH(G801,Table_Methods!B:B,0),1)&lt;&gt;"BKFL3","",MAX(0,ROUND(BKFL3_STR(AC801+AE801,K801),1))))</f>
        <v/>
      </c>
      <c r="AN801" s="96" t="str" cm="1">
        <f t="array" ref="AN801">IF(A801="","",IF(INDEX(Table_Methods!A:F,MATCH(G801,Table_Methods!B:B,0),1)&lt;&gt;"BKFL6","",MAX(0,ROUND(BKFL6_CEB(AC801,AE801,AO801,F801,F801,J801),1))))</f>
        <v/>
      </c>
      <c r="AO801" s="97" t="str" cm="1">
        <f t="array" ref="AO801">IF(A801="","",IF(INDEX(Table_Methods!A:F,MATCH(G801,Table_Methods!B:B,0),1)&lt;&gt;"BKFL6","",MAX(0,ROUND(BKFL6_STR_NRK(AC801,K801,V801),1))))</f>
        <v/>
      </c>
      <c r="AP801" s="96" t="str" cm="1">
        <f t="array" ref="AP801">IF(A801="","",IF(INDEX(Table_Methods!A:F,MATCH(G801,Table_Methods!B:B,0),1)&lt;&gt;"BKFL6","",MAX(0,ROUND(BKFL6_STR_RCK(AB801,F801),1))))</f>
        <v/>
      </c>
      <c r="AQ801" s="97" t="str" cm="1">
        <f t="array" ref="AQ801">IF(A801="","",IF(INDEX(Table_Methods!A:F,MATCH(G801,Table_Methods!B:B,0),1)&lt;&gt;"BKFL7","",MAX(0,ROUND(BKFL7_CEB(AC801,AD801,AR801,F801,F801,J801),1))))</f>
        <v/>
      </c>
      <c r="AR801" s="96" t="str" cm="1">
        <f t="array" ref="AR801">IF(A801="","",IF(INDEX(Table_Methods!A:F,MATCH(G801,Table_Methods!B:B,0),1)&lt;&gt;"BKFL7","",MAX(0,ROUND(BKFL7_STR_NRK(AC801,K801,V801),1))))</f>
        <v/>
      </c>
      <c r="AS801" s="96" t="str" cm="1">
        <f t="array" ref="AS801">IF(A801="","",IF(INDEX(Table_Methods!A:F,MATCH(G801,Table_Methods!B:B,0),1)&lt;&gt;"BKFL7","",MAX(0,ROUND(BKFL7_STR_RCK(AB801,F801),1))))</f>
        <v/>
      </c>
      <c r="AT801" s="97" t="str" cm="1">
        <f t="array" ref="AT801">IF(A801="","",IF(INDEX(Table_Methods!A:F,MATCH(G801,Table_Methods!B:B,0),1)&lt;&gt;"BKFL8","",MAX(0,ROUND(BKFL8_CEB(AF801,Z801,AA801),1))))</f>
        <v/>
      </c>
      <c r="AU801" s="96" t="str" cm="1">
        <f t="array" ref="AU801">IF(A801="","",IF(INDEX(Table_Methods!A:F,MATCH(G801,Table_Methods!B:B,0),1)&lt;&gt;"BKFL8","",MAX(0,ROUND(BKFL8_STR_NRK(AC801,AD801,X801,Y801,Z801),1))))</f>
        <v/>
      </c>
      <c r="AV801" s="96" t="str" cm="1">
        <f t="array" ref="AV801">IF(A801="","",IF(INDEX(Table_Methods!A:F,MATCH(G801,Table_Methods!B:B,0),1)&lt;&gt;"BKFL8","",MAX(0,ROUND(BKFL8_STR_RCK(AB801,X801),1))))</f>
        <v/>
      </c>
      <c r="AW801" s="96" t="str" cm="1">
        <f t="array" ref="AW801">IF(A801="","",IF(INDEX(Table_Methods!A:F,MATCH(G801,Table_Methods!B:B,0),1)&lt;&gt;"BKFL9","",MAX(0,ROUND(BKFL9_STR_NRK(AC801,AD801,X801,Y801,Z801),1))))</f>
        <v/>
      </c>
      <c r="AX801" s="96" t="str" cm="1">
        <f t="array" ref="AX801">IF(A801="","",IF(INDEX(Table_Methods!A:F,MATCH(G801,Table_Methods!B:B,0),1)&lt;&gt;"BKFL9","",MAX(0,ROUND(BKFL9_STR_RCK(AB801,X801),1))))</f>
        <v/>
      </c>
    </row>
    <row r="802" spans="1:50" x14ac:dyDescent="0.25">
      <c r="A802" s="82" t="str">
        <f>IF(Input!A802="","",Input!A802)</f>
        <v/>
      </c>
      <c r="B802" s="82" t="str">
        <f>IF(Input!B802="","",Input!B802)</f>
        <v/>
      </c>
      <c r="C802" s="82" t="str">
        <f>IF(Input!D802="","",Input!D802)</f>
        <v/>
      </c>
      <c r="D802" s="82" t="str">
        <f>IF(Input!E802="","",Input!E802)</f>
        <v/>
      </c>
      <c r="E802" s="82" t="str">
        <f>IF(Input!F802="","",Input!F802)</f>
        <v/>
      </c>
      <c r="F802" s="82" t="str">
        <f>IF(Input!G802="","",Input!G802)</f>
        <v/>
      </c>
      <c r="G802" s="83" t="str">
        <f>IF(Input!H802="","",Input!H802)</f>
        <v/>
      </c>
      <c r="H802" s="82" t="str">
        <f>IF(Input!I802="","",Input!I802)</f>
        <v/>
      </c>
      <c r="I802" s="82" t="str">
        <f>IF(Input!J802="","",Input!J802)</f>
        <v/>
      </c>
      <c r="J802" s="82" t="str">
        <f>IF(Input!K802="","",Input!K802)</f>
        <v/>
      </c>
      <c r="K802" s="82" t="str">
        <f>IF(Input!L802="","",Input!L802)</f>
        <v/>
      </c>
      <c r="L802" s="70" t="str">
        <f>IF(B802="","",IF(B802="Box",4,IF(AND(Project!$B$12&gt;0,ISNUMBER(Project!$B$12)),Project!$B$12,12)))</f>
        <v/>
      </c>
      <c r="M802" s="66" t="str">
        <f t="shared" si="84"/>
        <v/>
      </c>
      <c r="N802" s="66" t="str">
        <f t="shared" si="85"/>
        <v/>
      </c>
      <c r="O802" s="67" t="str" cm="1">
        <f t="array" ref="O802">IF(A802="","",ROUND(IF(B802="Circular",Circular(M802),IF(B802="Box",Box(M802,N802),Elliptical(M802,N802))),3))</f>
        <v/>
      </c>
      <c r="P802" s="66" t="str">
        <f t="shared" si="86"/>
        <v/>
      </c>
      <c r="Q802" s="66" t="str" cm="1">
        <f t="array" ref="Q802">IF(M802="","",ROUND(W(M802),2))</f>
        <v/>
      </c>
      <c r="R802" s="66" t="str" cm="1">
        <f t="array" ref="R802">IF(M802="","",ROUND(Wb(Q802,M802),2))</f>
        <v/>
      </c>
      <c r="S802" s="66" t="str" cm="1">
        <f t="array" ref="S802">IF(R802="","",ROUND(K(R802,N802,L802),2))</f>
        <v/>
      </c>
      <c r="T802" s="66" t="str" cm="1">
        <f t="array" ref="T802">IF(S802="","",ROUND(K_3(S802,P802,L802),2))</f>
        <v/>
      </c>
      <c r="U802" s="66" t="str" cm="1">
        <f t="array" ref="U802">IF(S802="","",ROUND(Wt(I802,S802,L802),2))</f>
        <v/>
      </c>
      <c r="V802" s="92" t="str" cm="1">
        <f t="array" ref="V802">IF(A802="","",MAX(ROUND(L_B2(K802,N802),2),0))</f>
        <v/>
      </c>
      <c r="W802" s="92" t="str" cm="1">
        <f t="array" ref="W802">IF(A802="","",MAX(ROUND(L_Tc(K802,I802,N802),2),0))</f>
        <v/>
      </c>
      <c r="X802" s="92" t="str" cm="1">
        <f t="array" ref="X802">IF(N802="","",ROUND(L_Vc(K802,P802,N802),2))</f>
        <v/>
      </c>
      <c r="Y802" s="92" t="str">
        <f t="shared" si="87"/>
        <v/>
      </c>
      <c r="Z802" s="92" t="str">
        <f t="shared" si="88"/>
        <v/>
      </c>
      <c r="AA802" s="92" t="str">
        <f t="shared" si="89"/>
        <v/>
      </c>
      <c r="AB802" s="76" t="str" cm="1">
        <f t="array" ref="AB802">IF(A802="","",AREA_F(IF(RIGHT(G802,4)="ment",P802,I802),R802))</f>
        <v/>
      </c>
      <c r="AC802" s="76" t="str" cm="1">
        <f t="array" ref="AC802">IF(A802="","",ROUND(AREA_BC(R802,S802,N802,O802),2))</f>
        <v/>
      </c>
      <c r="AD802" s="76" t="str">
        <f t="shared" si="90"/>
        <v/>
      </c>
      <c r="AE802" s="76" t="str" cm="1">
        <f t="array" ref="AE802">IF(A802="","",ROUND(AREA_CT(S802,U802,I802),2))</f>
        <v/>
      </c>
      <c r="AF802" s="76" t="str" cm="1">
        <f t="array" ref="AF802">IF(A802="","",ROUND(AREA_VT(T802,U802,I802,P802),2))</f>
        <v/>
      </c>
      <c r="AG802" s="96" t="str" cm="1">
        <f t="array" ref="AG802">IF(A802="","",IF(INDEX(Table_Methods!A:F,MATCH(G802,Table_Methods!B:B,0),1)&lt;&gt;"BKFL1","",MAX(0,ROUND(BKFL1_CEB(AC802,AE802,AH802,F802,F802,J802),1))))</f>
        <v/>
      </c>
      <c r="AH802" s="96" t="str" cm="1">
        <f t="array" ref="AH802">IF(A802="","",IF(INDEX(Table_Methods!A:F,MATCH(G802,Table_Methods!B:B,0),1)&lt;&gt;"BKFL1","",MAX(0,ROUND(BKFL1_STR_NRK(AC802,AE802,K802,V802,W802),1))))</f>
        <v/>
      </c>
      <c r="AI802" s="96" t="str" cm="1">
        <f t="array" ref="AI802">IF(A802="","",IF(INDEX(Table_Methods!A:F,MATCH(G802,Table_Methods!B:B,0),1)&lt;&gt;"BKFL1","",MAX(0,ROUND(BKFL1_STR_RCK(AB802,F802),1))))</f>
        <v/>
      </c>
      <c r="AJ802" s="96" t="str" cm="1">
        <f t="array" ref="AJ802">IF(A802="","",IF(INDEX(Table_Methods!A:F,MATCH(G802,Table_Methods!B:B,0),1)&lt;&gt;"BKFL2","",MAX(0,ROUND(BKFL2_CEB(AC802,AD802,AK802,F802,F802,J802),1))))</f>
        <v/>
      </c>
      <c r="AK802" s="96" t="str" cm="1">
        <f t="array" ref="AK802">IF(A802="","",IF(INDEX(Table_Methods!A:F,MATCH(G802,Table_Methods!B:B,0),1)&lt;&gt;"BKFL2","",MAX(0,ROUND(BKFL2_STR_NRK(AC802,AD802,K802,V802,X802),1))))</f>
        <v/>
      </c>
      <c r="AL802" s="96" t="str" cm="1">
        <f t="array" ref="AL802">IF(A802="","",IF(INDEX(Table_Methods!A:F,MATCH(G802,Table_Methods!B:B,0),1)&lt;&gt;"BKFL2","",MAX(0,ROUND(BKFL2_STR_RCK(AB802,F802),1))))</f>
        <v/>
      </c>
      <c r="AM802" s="96" t="str" cm="1">
        <f t="array" ref="AM802">IF(A802="","",IF(INDEX(Table_Methods!A:F,MATCH(G802,Table_Methods!B:B,0),1)&lt;&gt;"BKFL3","",MAX(0,ROUND(BKFL3_STR(AC802+AE802,K802),1))))</f>
        <v/>
      </c>
      <c r="AN802" s="96" t="str" cm="1">
        <f t="array" ref="AN802">IF(A802="","",IF(INDEX(Table_Methods!A:F,MATCH(G802,Table_Methods!B:B,0),1)&lt;&gt;"BKFL6","",MAX(0,ROUND(BKFL6_CEB(AC802,AE802,AO802,F802,F802,J802),1))))</f>
        <v/>
      </c>
      <c r="AO802" s="97" t="str" cm="1">
        <f t="array" ref="AO802">IF(A802="","",IF(INDEX(Table_Methods!A:F,MATCH(G802,Table_Methods!B:B,0),1)&lt;&gt;"BKFL6","",MAX(0,ROUND(BKFL6_STR_NRK(AC802,K802,V802),1))))</f>
        <v/>
      </c>
      <c r="AP802" s="96" t="str" cm="1">
        <f t="array" ref="AP802">IF(A802="","",IF(INDEX(Table_Methods!A:F,MATCH(G802,Table_Methods!B:B,0),1)&lt;&gt;"BKFL6","",MAX(0,ROUND(BKFL6_STR_RCK(AB802,F802),1))))</f>
        <v/>
      </c>
      <c r="AQ802" s="97" t="str" cm="1">
        <f t="array" ref="AQ802">IF(A802="","",IF(INDEX(Table_Methods!A:F,MATCH(G802,Table_Methods!B:B,0),1)&lt;&gt;"BKFL7","",MAX(0,ROUND(BKFL7_CEB(AC802,AD802,AR802,F802,F802,J802),1))))</f>
        <v/>
      </c>
      <c r="AR802" s="96" t="str" cm="1">
        <f t="array" ref="AR802">IF(A802="","",IF(INDEX(Table_Methods!A:F,MATCH(G802,Table_Methods!B:B,0),1)&lt;&gt;"BKFL7","",MAX(0,ROUND(BKFL7_STR_NRK(AC802,K802,V802),1))))</f>
        <v/>
      </c>
      <c r="AS802" s="96" t="str" cm="1">
        <f t="array" ref="AS802">IF(A802="","",IF(INDEX(Table_Methods!A:F,MATCH(G802,Table_Methods!B:B,0),1)&lt;&gt;"BKFL7","",MAX(0,ROUND(BKFL7_STR_RCK(AB802,F802),1))))</f>
        <v/>
      </c>
      <c r="AT802" s="97" t="str" cm="1">
        <f t="array" ref="AT802">IF(A802="","",IF(INDEX(Table_Methods!A:F,MATCH(G802,Table_Methods!B:B,0),1)&lt;&gt;"BKFL8","",MAX(0,ROUND(BKFL8_CEB(AF802,Z802,AA802),1))))</f>
        <v/>
      </c>
      <c r="AU802" s="96" t="str" cm="1">
        <f t="array" ref="AU802">IF(A802="","",IF(INDEX(Table_Methods!A:F,MATCH(G802,Table_Methods!B:B,0),1)&lt;&gt;"BKFL8","",MAX(0,ROUND(BKFL8_STR_NRK(AC802,AD802,X802,Y802,Z802),1))))</f>
        <v/>
      </c>
      <c r="AV802" s="96" t="str" cm="1">
        <f t="array" ref="AV802">IF(A802="","",IF(INDEX(Table_Methods!A:F,MATCH(G802,Table_Methods!B:B,0),1)&lt;&gt;"BKFL8","",MAX(0,ROUND(BKFL8_STR_RCK(AB802,X802),1))))</f>
        <v/>
      </c>
      <c r="AW802" s="96" t="str" cm="1">
        <f t="array" ref="AW802">IF(A802="","",IF(INDEX(Table_Methods!A:F,MATCH(G802,Table_Methods!B:B,0),1)&lt;&gt;"BKFL9","",MAX(0,ROUND(BKFL9_STR_NRK(AC802,AD802,X802,Y802,Z802),1))))</f>
        <v/>
      </c>
      <c r="AX802" s="96" t="str" cm="1">
        <f t="array" ref="AX802">IF(A802="","",IF(INDEX(Table_Methods!A:F,MATCH(G802,Table_Methods!B:B,0),1)&lt;&gt;"BKFL9","",MAX(0,ROUND(BKFL9_STR_RCK(AB802,X802),1))))</f>
        <v/>
      </c>
    </row>
    <row r="803" spans="1:50" x14ac:dyDescent="0.25">
      <c r="A803" s="82" t="str">
        <f>IF(Input!A803="","",Input!A803)</f>
        <v/>
      </c>
      <c r="B803" s="82" t="str">
        <f>IF(Input!B803="","",Input!B803)</f>
        <v/>
      </c>
      <c r="C803" s="82" t="str">
        <f>IF(Input!D803="","",Input!D803)</f>
        <v/>
      </c>
      <c r="D803" s="82" t="str">
        <f>IF(Input!E803="","",Input!E803)</f>
        <v/>
      </c>
      <c r="E803" s="82" t="str">
        <f>IF(Input!F803="","",Input!F803)</f>
        <v/>
      </c>
      <c r="F803" s="82" t="str">
        <f>IF(Input!G803="","",Input!G803)</f>
        <v/>
      </c>
      <c r="G803" s="83" t="str">
        <f>IF(Input!H803="","",Input!H803)</f>
        <v/>
      </c>
      <c r="H803" s="82" t="str">
        <f>IF(Input!I803="","",Input!I803)</f>
        <v/>
      </c>
      <c r="I803" s="82" t="str">
        <f>IF(Input!J803="","",Input!J803)</f>
        <v/>
      </c>
      <c r="J803" s="82" t="str">
        <f>IF(Input!K803="","",Input!K803)</f>
        <v/>
      </c>
      <c r="K803" s="82" t="str">
        <f>IF(Input!L803="","",Input!L803)</f>
        <v/>
      </c>
      <c r="L803" s="70" t="str">
        <f>IF(B803="","",IF(B803="Box",4,IF(AND(Project!$B$12&gt;0,ISNUMBER(Project!$B$12)),Project!$B$12,12)))</f>
        <v/>
      </c>
      <c r="M803" s="66" t="str">
        <f t="shared" si="84"/>
        <v/>
      </c>
      <c r="N803" s="66" t="str">
        <f t="shared" si="85"/>
        <v/>
      </c>
      <c r="O803" s="67" t="str" cm="1">
        <f t="array" ref="O803">IF(A803="","",ROUND(IF(B803="Circular",Circular(M803),IF(B803="Box",Box(M803,N803),Elliptical(M803,N803))),3))</f>
        <v/>
      </c>
      <c r="P803" s="66" t="str">
        <f t="shared" si="86"/>
        <v/>
      </c>
      <c r="Q803" s="66" t="str" cm="1">
        <f t="array" ref="Q803">IF(M803="","",ROUND(W(M803),2))</f>
        <v/>
      </c>
      <c r="R803" s="66" t="str" cm="1">
        <f t="array" ref="R803">IF(M803="","",ROUND(Wb(Q803,M803),2))</f>
        <v/>
      </c>
      <c r="S803" s="66" t="str" cm="1">
        <f t="array" ref="S803">IF(R803="","",ROUND(K(R803,N803,L803),2))</f>
        <v/>
      </c>
      <c r="T803" s="66" t="str" cm="1">
        <f t="array" ref="T803">IF(S803="","",ROUND(K_3(S803,P803,L803),2))</f>
        <v/>
      </c>
      <c r="U803" s="66" t="str" cm="1">
        <f t="array" ref="U803">IF(S803="","",ROUND(Wt(I803,S803,L803),2))</f>
        <v/>
      </c>
      <c r="V803" s="92" t="str" cm="1">
        <f t="array" ref="V803">IF(A803="","",MAX(ROUND(L_B2(K803,N803),2),0))</f>
        <v/>
      </c>
      <c r="W803" s="92" t="str" cm="1">
        <f t="array" ref="W803">IF(A803="","",MAX(ROUND(L_Tc(K803,I803,N803),2),0))</f>
        <v/>
      </c>
      <c r="X803" s="92" t="str" cm="1">
        <f t="array" ref="X803">IF(N803="","",ROUND(L_Vc(K803,P803,N803),2))</f>
        <v/>
      </c>
      <c r="Y803" s="92" t="str">
        <f t="shared" si="87"/>
        <v/>
      </c>
      <c r="Z803" s="92" t="str">
        <f t="shared" si="88"/>
        <v/>
      </c>
      <c r="AA803" s="92" t="str">
        <f t="shared" si="89"/>
        <v/>
      </c>
      <c r="AB803" s="76" t="str" cm="1">
        <f t="array" ref="AB803">IF(A803="","",AREA_F(IF(RIGHT(G803,4)="ment",P803,I803),R803))</f>
        <v/>
      </c>
      <c r="AC803" s="76" t="str" cm="1">
        <f t="array" ref="AC803">IF(A803="","",ROUND(AREA_BC(R803,S803,N803,O803),2))</f>
        <v/>
      </c>
      <c r="AD803" s="76" t="str">
        <f t="shared" si="90"/>
        <v/>
      </c>
      <c r="AE803" s="76" t="str" cm="1">
        <f t="array" ref="AE803">IF(A803="","",ROUND(AREA_CT(S803,U803,I803),2))</f>
        <v/>
      </c>
      <c r="AF803" s="76" t="str" cm="1">
        <f t="array" ref="AF803">IF(A803="","",ROUND(AREA_VT(T803,U803,I803,P803),2))</f>
        <v/>
      </c>
      <c r="AG803" s="96" t="str" cm="1">
        <f t="array" ref="AG803">IF(A803="","",IF(INDEX(Table_Methods!A:F,MATCH(G803,Table_Methods!B:B,0),1)&lt;&gt;"BKFL1","",MAX(0,ROUND(BKFL1_CEB(AC803,AE803,AH803,F803,F803,J803),1))))</f>
        <v/>
      </c>
      <c r="AH803" s="96" t="str" cm="1">
        <f t="array" ref="AH803">IF(A803="","",IF(INDEX(Table_Methods!A:F,MATCH(G803,Table_Methods!B:B,0),1)&lt;&gt;"BKFL1","",MAX(0,ROUND(BKFL1_STR_NRK(AC803,AE803,K803,V803,W803),1))))</f>
        <v/>
      </c>
      <c r="AI803" s="96" t="str" cm="1">
        <f t="array" ref="AI803">IF(A803="","",IF(INDEX(Table_Methods!A:F,MATCH(G803,Table_Methods!B:B,0),1)&lt;&gt;"BKFL1","",MAX(0,ROUND(BKFL1_STR_RCK(AB803,F803),1))))</f>
        <v/>
      </c>
      <c r="AJ803" s="96" t="str" cm="1">
        <f t="array" ref="AJ803">IF(A803="","",IF(INDEX(Table_Methods!A:F,MATCH(G803,Table_Methods!B:B,0),1)&lt;&gt;"BKFL2","",MAX(0,ROUND(BKFL2_CEB(AC803,AD803,AK803,F803,F803,J803),1))))</f>
        <v/>
      </c>
      <c r="AK803" s="96" t="str" cm="1">
        <f t="array" ref="AK803">IF(A803="","",IF(INDEX(Table_Methods!A:F,MATCH(G803,Table_Methods!B:B,0),1)&lt;&gt;"BKFL2","",MAX(0,ROUND(BKFL2_STR_NRK(AC803,AD803,K803,V803,X803),1))))</f>
        <v/>
      </c>
      <c r="AL803" s="96" t="str" cm="1">
        <f t="array" ref="AL803">IF(A803="","",IF(INDEX(Table_Methods!A:F,MATCH(G803,Table_Methods!B:B,0),1)&lt;&gt;"BKFL2","",MAX(0,ROUND(BKFL2_STR_RCK(AB803,F803),1))))</f>
        <v/>
      </c>
      <c r="AM803" s="96" t="str" cm="1">
        <f t="array" ref="AM803">IF(A803="","",IF(INDEX(Table_Methods!A:F,MATCH(G803,Table_Methods!B:B,0),1)&lt;&gt;"BKFL3","",MAX(0,ROUND(BKFL3_STR(AC803+AE803,K803),1))))</f>
        <v/>
      </c>
      <c r="AN803" s="96" t="str" cm="1">
        <f t="array" ref="AN803">IF(A803="","",IF(INDEX(Table_Methods!A:F,MATCH(G803,Table_Methods!B:B,0),1)&lt;&gt;"BKFL6","",MAX(0,ROUND(BKFL6_CEB(AC803,AE803,AO803,F803,F803,J803),1))))</f>
        <v/>
      </c>
      <c r="AO803" s="97" t="str" cm="1">
        <f t="array" ref="AO803">IF(A803="","",IF(INDEX(Table_Methods!A:F,MATCH(G803,Table_Methods!B:B,0),1)&lt;&gt;"BKFL6","",MAX(0,ROUND(BKFL6_STR_NRK(AC803,K803,V803),1))))</f>
        <v/>
      </c>
      <c r="AP803" s="96" t="str" cm="1">
        <f t="array" ref="AP803">IF(A803="","",IF(INDEX(Table_Methods!A:F,MATCH(G803,Table_Methods!B:B,0),1)&lt;&gt;"BKFL6","",MAX(0,ROUND(BKFL6_STR_RCK(AB803,F803),1))))</f>
        <v/>
      </c>
      <c r="AQ803" s="97" t="str" cm="1">
        <f t="array" ref="AQ803">IF(A803="","",IF(INDEX(Table_Methods!A:F,MATCH(G803,Table_Methods!B:B,0),1)&lt;&gt;"BKFL7","",MAX(0,ROUND(BKFL7_CEB(AC803,AD803,AR803,F803,F803,J803),1))))</f>
        <v/>
      </c>
      <c r="AR803" s="96" t="str" cm="1">
        <f t="array" ref="AR803">IF(A803="","",IF(INDEX(Table_Methods!A:F,MATCH(G803,Table_Methods!B:B,0),1)&lt;&gt;"BKFL7","",MAX(0,ROUND(BKFL7_STR_NRK(AC803,K803,V803),1))))</f>
        <v/>
      </c>
      <c r="AS803" s="96" t="str" cm="1">
        <f t="array" ref="AS803">IF(A803="","",IF(INDEX(Table_Methods!A:F,MATCH(G803,Table_Methods!B:B,0),1)&lt;&gt;"BKFL7","",MAX(0,ROUND(BKFL7_STR_RCK(AB803,F803),1))))</f>
        <v/>
      </c>
      <c r="AT803" s="97" t="str" cm="1">
        <f t="array" ref="AT803">IF(A803="","",IF(INDEX(Table_Methods!A:F,MATCH(G803,Table_Methods!B:B,0),1)&lt;&gt;"BKFL8","",MAX(0,ROUND(BKFL8_CEB(AF803,Z803,AA803),1))))</f>
        <v/>
      </c>
      <c r="AU803" s="96" t="str" cm="1">
        <f t="array" ref="AU803">IF(A803="","",IF(INDEX(Table_Methods!A:F,MATCH(G803,Table_Methods!B:B,0),1)&lt;&gt;"BKFL8","",MAX(0,ROUND(BKFL8_STR_NRK(AC803,AD803,X803,Y803,Z803),1))))</f>
        <v/>
      </c>
      <c r="AV803" s="96" t="str" cm="1">
        <f t="array" ref="AV803">IF(A803="","",IF(INDEX(Table_Methods!A:F,MATCH(G803,Table_Methods!B:B,0),1)&lt;&gt;"BKFL8","",MAX(0,ROUND(BKFL8_STR_RCK(AB803,X803),1))))</f>
        <v/>
      </c>
      <c r="AW803" s="96" t="str" cm="1">
        <f t="array" ref="AW803">IF(A803="","",IF(INDEX(Table_Methods!A:F,MATCH(G803,Table_Methods!B:B,0),1)&lt;&gt;"BKFL9","",MAX(0,ROUND(BKFL9_STR_NRK(AC803,AD803,X803,Y803,Z803),1))))</f>
        <v/>
      </c>
      <c r="AX803" s="96" t="str" cm="1">
        <f t="array" ref="AX803">IF(A803="","",IF(INDEX(Table_Methods!A:F,MATCH(G803,Table_Methods!B:B,0),1)&lt;&gt;"BKFL9","",MAX(0,ROUND(BKFL9_STR_RCK(AB803,X803),1))))</f>
        <v/>
      </c>
    </row>
    <row r="804" spans="1:50" x14ac:dyDescent="0.25">
      <c r="A804" s="82" t="str">
        <f>IF(Input!A804="","",Input!A804)</f>
        <v/>
      </c>
      <c r="B804" s="82" t="str">
        <f>IF(Input!B804="","",Input!B804)</f>
        <v/>
      </c>
      <c r="C804" s="82" t="str">
        <f>IF(Input!D804="","",Input!D804)</f>
        <v/>
      </c>
      <c r="D804" s="82" t="str">
        <f>IF(Input!E804="","",Input!E804)</f>
        <v/>
      </c>
      <c r="E804" s="82" t="str">
        <f>IF(Input!F804="","",Input!F804)</f>
        <v/>
      </c>
      <c r="F804" s="82" t="str">
        <f>IF(Input!G804="","",Input!G804)</f>
        <v/>
      </c>
      <c r="G804" s="83" t="str">
        <f>IF(Input!H804="","",Input!H804)</f>
        <v/>
      </c>
      <c r="H804" s="82" t="str">
        <f>IF(Input!I804="","",Input!I804)</f>
        <v/>
      </c>
      <c r="I804" s="82" t="str">
        <f>IF(Input!J804="","",Input!J804)</f>
        <v/>
      </c>
      <c r="J804" s="82" t="str">
        <f>IF(Input!K804="","",Input!K804)</f>
        <v/>
      </c>
      <c r="K804" s="82" t="str">
        <f>IF(Input!L804="","",Input!L804)</f>
        <v/>
      </c>
      <c r="L804" s="70" t="str">
        <f>IF(B804="","",IF(B804="Box",4,IF(AND(Project!$B$12&gt;0,ISNUMBER(Project!$B$12)),Project!$B$12,12)))</f>
        <v/>
      </c>
      <c r="M804" s="66" t="str">
        <f t="shared" si="84"/>
        <v/>
      </c>
      <c r="N804" s="66" t="str">
        <f t="shared" si="85"/>
        <v/>
      </c>
      <c r="O804" s="67" t="str" cm="1">
        <f t="array" ref="O804">IF(A804="","",ROUND(IF(B804="Circular",Circular(M804),IF(B804="Box",Box(M804,N804),Elliptical(M804,N804))),3))</f>
        <v/>
      </c>
      <c r="P804" s="66" t="str">
        <f t="shared" si="86"/>
        <v/>
      </c>
      <c r="Q804" s="66" t="str" cm="1">
        <f t="array" ref="Q804">IF(M804="","",ROUND(W(M804),2))</f>
        <v/>
      </c>
      <c r="R804" s="66" t="str" cm="1">
        <f t="array" ref="R804">IF(M804="","",ROUND(Wb(Q804,M804),2))</f>
        <v/>
      </c>
      <c r="S804" s="66" t="str" cm="1">
        <f t="array" ref="S804">IF(R804="","",ROUND(K(R804,N804,L804),2))</f>
        <v/>
      </c>
      <c r="T804" s="66" t="str" cm="1">
        <f t="array" ref="T804">IF(S804="","",ROUND(K_3(S804,P804,L804),2))</f>
        <v/>
      </c>
      <c r="U804" s="66" t="str" cm="1">
        <f t="array" ref="U804">IF(S804="","",ROUND(Wt(I804,S804,L804),2))</f>
        <v/>
      </c>
      <c r="V804" s="92" t="str" cm="1">
        <f t="array" ref="V804">IF(A804="","",MAX(ROUND(L_B2(K804,N804),2),0))</f>
        <v/>
      </c>
      <c r="W804" s="92" t="str" cm="1">
        <f t="array" ref="W804">IF(A804="","",MAX(ROUND(L_Tc(K804,I804,N804),2),0))</f>
        <v/>
      </c>
      <c r="X804" s="92" t="str" cm="1">
        <f t="array" ref="X804">IF(N804="","",ROUND(L_Vc(K804,P804,N804),2))</f>
        <v/>
      </c>
      <c r="Y804" s="92" t="str">
        <f t="shared" si="87"/>
        <v/>
      </c>
      <c r="Z804" s="92" t="str">
        <f t="shared" si="88"/>
        <v/>
      </c>
      <c r="AA804" s="92" t="str">
        <f t="shared" si="89"/>
        <v/>
      </c>
      <c r="AB804" s="76" t="str" cm="1">
        <f t="array" ref="AB804">IF(A804="","",AREA_F(IF(RIGHT(G804,4)="ment",P804,I804),R804))</f>
        <v/>
      </c>
      <c r="AC804" s="76" t="str" cm="1">
        <f t="array" ref="AC804">IF(A804="","",ROUND(AREA_BC(R804,S804,N804,O804),2))</f>
        <v/>
      </c>
      <c r="AD804" s="76" t="str">
        <f t="shared" si="90"/>
        <v/>
      </c>
      <c r="AE804" s="76" t="str" cm="1">
        <f t="array" ref="AE804">IF(A804="","",ROUND(AREA_CT(S804,U804,I804),2))</f>
        <v/>
      </c>
      <c r="AF804" s="76" t="str" cm="1">
        <f t="array" ref="AF804">IF(A804="","",ROUND(AREA_VT(T804,U804,I804,P804),2))</f>
        <v/>
      </c>
      <c r="AG804" s="96" t="str" cm="1">
        <f t="array" ref="AG804">IF(A804="","",IF(INDEX(Table_Methods!A:F,MATCH(G804,Table_Methods!B:B,0),1)&lt;&gt;"BKFL1","",MAX(0,ROUND(BKFL1_CEB(AC804,AE804,AH804,F804,F804,J804),1))))</f>
        <v/>
      </c>
      <c r="AH804" s="96" t="str" cm="1">
        <f t="array" ref="AH804">IF(A804="","",IF(INDEX(Table_Methods!A:F,MATCH(G804,Table_Methods!B:B,0),1)&lt;&gt;"BKFL1","",MAX(0,ROUND(BKFL1_STR_NRK(AC804,AE804,K804,V804,W804),1))))</f>
        <v/>
      </c>
      <c r="AI804" s="96" t="str" cm="1">
        <f t="array" ref="AI804">IF(A804="","",IF(INDEX(Table_Methods!A:F,MATCH(G804,Table_Methods!B:B,0),1)&lt;&gt;"BKFL1","",MAX(0,ROUND(BKFL1_STR_RCK(AB804,F804),1))))</f>
        <v/>
      </c>
      <c r="AJ804" s="96" t="str" cm="1">
        <f t="array" ref="AJ804">IF(A804="","",IF(INDEX(Table_Methods!A:F,MATCH(G804,Table_Methods!B:B,0),1)&lt;&gt;"BKFL2","",MAX(0,ROUND(BKFL2_CEB(AC804,AD804,AK804,F804,F804,J804),1))))</f>
        <v/>
      </c>
      <c r="AK804" s="96" t="str" cm="1">
        <f t="array" ref="AK804">IF(A804="","",IF(INDEX(Table_Methods!A:F,MATCH(G804,Table_Methods!B:B,0),1)&lt;&gt;"BKFL2","",MAX(0,ROUND(BKFL2_STR_NRK(AC804,AD804,K804,V804,X804),1))))</f>
        <v/>
      </c>
      <c r="AL804" s="96" t="str" cm="1">
        <f t="array" ref="AL804">IF(A804="","",IF(INDEX(Table_Methods!A:F,MATCH(G804,Table_Methods!B:B,0),1)&lt;&gt;"BKFL2","",MAX(0,ROUND(BKFL2_STR_RCK(AB804,F804),1))))</f>
        <v/>
      </c>
      <c r="AM804" s="96" t="str" cm="1">
        <f t="array" ref="AM804">IF(A804="","",IF(INDEX(Table_Methods!A:F,MATCH(G804,Table_Methods!B:B,0),1)&lt;&gt;"BKFL3","",MAX(0,ROUND(BKFL3_STR(AC804+AE804,K804),1))))</f>
        <v/>
      </c>
      <c r="AN804" s="96" t="str" cm="1">
        <f t="array" ref="AN804">IF(A804="","",IF(INDEX(Table_Methods!A:F,MATCH(G804,Table_Methods!B:B,0),1)&lt;&gt;"BKFL6","",MAX(0,ROUND(BKFL6_CEB(AC804,AE804,AO804,F804,F804,J804),1))))</f>
        <v/>
      </c>
      <c r="AO804" s="97" t="str" cm="1">
        <f t="array" ref="AO804">IF(A804="","",IF(INDEX(Table_Methods!A:F,MATCH(G804,Table_Methods!B:B,0),1)&lt;&gt;"BKFL6","",MAX(0,ROUND(BKFL6_STR_NRK(AC804,K804,V804),1))))</f>
        <v/>
      </c>
      <c r="AP804" s="96" t="str" cm="1">
        <f t="array" ref="AP804">IF(A804="","",IF(INDEX(Table_Methods!A:F,MATCH(G804,Table_Methods!B:B,0),1)&lt;&gt;"BKFL6","",MAX(0,ROUND(BKFL6_STR_RCK(AB804,F804),1))))</f>
        <v/>
      </c>
      <c r="AQ804" s="97" t="str" cm="1">
        <f t="array" ref="AQ804">IF(A804="","",IF(INDEX(Table_Methods!A:F,MATCH(G804,Table_Methods!B:B,0),1)&lt;&gt;"BKFL7","",MAX(0,ROUND(BKFL7_CEB(AC804,AD804,AR804,F804,F804,J804),1))))</f>
        <v/>
      </c>
      <c r="AR804" s="96" t="str" cm="1">
        <f t="array" ref="AR804">IF(A804="","",IF(INDEX(Table_Methods!A:F,MATCH(G804,Table_Methods!B:B,0),1)&lt;&gt;"BKFL7","",MAX(0,ROUND(BKFL7_STR_NRK(AC804,K804,V804),1))))</f>
        <v/>
      </c>
      <c r="AS804" s="96" t="str" cm="1">
        <f t="array" ref="AS804">IF(A804="","",IF(INDEX(Table_Methods!A:F,MATCH(G804,Table_Methods!B:B,0),1)&lt;&gt;"BKFL7","",MAX(0,ROUND(BKFL7_STR_RCK(AB804,F804),1))))</f>
        <v/>
      </c>
      <c r="AT804" s="97" t="str" cm="1">
        <f t="array" ref="AT804">IF(A804="","",IF(INDEX(Table_Methods!A:F,MATCH(G804,Table_Methods!B:B,0),1)&lt;&gt;"BKFL8","",MAX(0,ROUND(BKFL8_CEB(AF804,Z804,AA804),1))))</f>
        <v/>
      </c>
      <c r="AU804" s="96" t="str" cm="1">
        <f t="array" ref="AU804">IF(A804="","",IF(INDEX(Table_Methods!A:F,MATCH(G804,Table_Methods!B:B,0),1)&lt;&gt;"BKFL8","",MAX(0,ROUND(BKFL8_STR_NRK(AC804,AD804,X804,Y804,Z804),1))))</f>
        <v/>
      </c>
      <c r="AV804" s="96" t="str" cm="1">
        <f t="array" ref="AV804">IF(A804="","",IF(INDEX(Table_Methods!A:F,MATCH(G804,Table_Methods!B:B,0),1)&lt;&gt;"BKFL8","",MAX(0,ROUND(BKFL8_STR_RCK(AB804,X804),1))))</f>
        <v/>
      </c>
      <c r="AW804" s="96" t="str" cm="1">
        <f t="array" ref="AW804">IF(A804="","",IF(INDEX(Table_Methods!A:F,MATCH(G804,Table_Methods!B:B,0),1)&lt;&gt;"BKFL9","",MAX(0,ROUND(BKFL9_STR_NRK(AC804,AD804,X804,Y804,Z804),1))))</f>
        <v/>
      </c>
      <c r="AX804" s="96" t="str" cm="1">
        <f t="array" ref="AX804">IF(A804="","",IF(INDEX(Table_Methods!A:F,MATCH(G804,Table_Methods!B:B,0),1)&lt;&gt;"BKFL9","",MAX(0,ROUND(BKFL9_STR_RCK(AB804,X804),1))))</f>
        <v/>
      </c>
    </row>
    <row r="805" spans="1:50" x14ac:dyDescent="0.25">
      <c r="A805" s="82" t="str">
        <f>IF(Input!A805="","",Input!A805)</f>
        <v/>
      </c>
      <c r="B805" s="82" t="str">
        <f>IF(Input!B805="","",Input!B805)</f>
        <v/>
      </c>
      <c r="C805" s="82" t="str">
        <f>IF(Input!D805="","",Input!D805)</f>
        <v/>
      </c>
      <c r="D805" s="82" t="str">
        <f>IF(Input!E805="","",Input!E805)</f>
        <v/>
      </c>
      <c r="E805" s="82" t="str">
        <f>IF(Input!F805="","",Input!F805)</f>
        <v/>
      </c>
      <c r="F805" s="82" t="str">
        <f>IF(Input!G805="","",Input!G805)</f>
        <v/>
      </c>
      <c r="G805" s="83" t="str">
        <f>IF(Input!H805="","",Input!H805)</f>
        <v/>
      </c>
      <c r="H805" s="82" t="str">
        <f>IF(Input!I805="","",Input!I805)</f>
        <v/>
      </c>
      <c r="I805" s="82" t="str">
        <f>IF(Input!J805="","",Input!J805)</f>
        <v/>
      </c>
      <c r="J805" s="82" t="str">
        <f>IF(Input!K805="","",Input!K805)</f>
        <v/>
      </c>
      <c r="K805" s="82" t="str">
        <f>IF(Input!L805="","",Input!L805)</f>
        <v/>
      </c>
      <c r="L805" s="70" t="str">
        <f>IF(B805="","",IF(B805="Box",4,IF(AND(Project!$B$12&gt;0,ISNUMBER(Project!$B$12)),Project!$B$12,12)))</f>
        <v/>
      </c>
      <c r="M805" s="66" t="str">
        <f t="shared" si="84"/>
        <v/>
      </c>
      <c r="N805" s="66" t="str">
        <f t="shared" si="85"/>
        <v/>
      </c>
      <c r="O805" s="67" t="str" cm="1">
        <f t="array" ref="O805">IF(A805="","",ROUND(IF(B805="Circular",Circular(M805),IF(B805="Box",Box(M805,N805),Elliptical(M805,N805))),3))</f>
        <v/>
      </c>
      <c r="P805" s="66" t="str">
        <f t="shared" si="86"/>
        <v/>
      </c>
      <c r="Q805" s="66" t="str" cm="1">
        <f t="array" ref="Q805">IF(M805="","",ROUND(W(M805),2))</f>
        <v/>
      </c>
      <c r="R805" s="66" t="str" cm="1">
        <f t="array" ref="R805">IF(M805="","",ROUND(Wb(Q805,M805),2))</f>
        <v/>
      </c>
      <c r="S805" s="66" t="str" cm="1">
        <f t="array" ref="S805">IF(R805="","",ROUND(K(R805,N805,L805),2))</f>
        <v/>
      </c>
      <c r="T805" s="66" t="str" cm="1">
        <f t="array" ref="T805">IF(S805="","",ROUND(K_3(S805,P805,L805),2))</f>
        <v/>
      </c>
      <c r="U805" s="66" t="str" cm="1">
        <f t="array" ref="U805">IF(S805="","",ROUND(Wt(I805,S805,L805),2))</f>
        <v/>
      </c>
      <c r="V805" s="92" t="str" cm="1">
        <f t="array" ref="V805">IF(A805="","",MAX(ROUND(L_B2(K805,N805),2),0))</f>
        <v/>
      </c>
      <c r="W805" s="92" t="str" cm="1">
        <f t="array" ref="W805">IF(A805="","",MAX(ROUND(L_Tc(K805,I805,N805),2),0))</f>
        <v/>
      </c>
      <c r="X805" s="92" t="str" cm="1">
        <f t="array" ref="X805">IF(N805="","",ROUND(L_Vc(K805,P805,N805),2))</f>
        <v/>
      </c>
      <c r="Y805" s="92" t="str">
        <f t="shared" si="87"/>
        <v/>
      </c>
      <c r="Z805" s="92" t="str">
        <f t="shared" si="88"/>
        <v/>
      </c>
      <c r="AA805" s="92" t="str">
        <f t="shared" si="89"/>
        <v/>
      </c>
      <c r="AB805" s="76" t="str" cm="1">
        <f t="array" ref="AB805">IF(A805="","",AREA_F(IF(RIGHT(G805,4)="ment",P805,I805),R805))</f>
        <v/>
      </c>
      <c r="AC805" s="76" t="str" cm="1">
        <f t="array" ref="AC805">IF(A805="","",ROUND(AREA_BC(R805,S805,N805,O805),2))</f>
        <v/>
      </c>
      <c r="AD805" s="76" t="str">
        <f t="shared" si="90"/>
        <v/>
      </c>
      <c r="AE805" s="76" t="str" cm="1">
        <f t="array" ref="AE805">IF(A805="","",ROUND(AREA_CT(S805,U805,I805),2))</f>
        <v/>
      </c>
      <c r="AF805" s="76" t="str" cm="1">
        <f t="array" ref="AF805">IF(A805="","",ROUND(AREA_VT(T805,U805,I805,P805),2))</f>
        <v/>
      </c>
      <c r="AG805" s="96" t="str" cm="1">
        <f t="array" ref="AG805">IF(A805="","",IF(INDEX(Table_Methods!A:F,MATCH(G805,Table_Methods!B:B,0),1)&lt;&gt;"BKFL1","",MAX(0,ROUND(BKFL1_CEB(AC805,AE805,AH805,F805,F805,J805),1))))</f>
        <v/>
      </c>
      <c r="AH805" s="96" t="str" cm="1">
        <f t="array" ref="AH805">IF(A805="","",IF(INDEX(Table_Methods!A:F,MATCH(G805,Table_Methods!B:B,0),1)&lt;&gt;"BKFL1","",MAX(0,ROUND(BKFL1_STR_NRK(AC805,AE805,K805,V805,W805),1))))</f>
        <v/>
      </c>
      <c r="AI805" s="96" t="str" cm="1">
        <f t="array" ref="AI805">IF(A805="","",IF(INDEX(Table_Methods!A:F,MATCH(G805,Table_Methods!B:B,0),1)&lt;&gt;"BKFL1","",MAX(0,ROUND(BKFL1_STR_RCK(AB805,F805),1))))</f>
        <v/>
      </c>
      <c r="AJ805" s="96" t="str" cm="1">
        <f t="array" ref="AJ805">IF(A805="","",IF(INDEX(Table_Methods!A:F,MATCH(G805,Table_Methods!B:B,0),1)&lt;&gt;"BKFL2","",MAX(0,ROUND(BKFL2_CEB(AC805,AD805,AK805,F805,F805,J805),1))))</f>
        <v/>
      </c>
      <c r="AK805" s="96" t="str" cm="1">
        <f t="array" ref="AK805">IF(A805="","",IF(INDEX(Table_Methods!A:F,MATCH(G805,Table_Methods!B:B,0),1)&lt;&gt;"BKFL2","",MAX(0,ROUND(BKFL2_STR_NRK(AC805,AD805,K805,V805,X805),1))))</f>
        <v/>
      </c>
      <c r="AL805" s="96" t="str" cm="1">
        <f t="array" ref="AL805">IF(A805="","",IF(INDEX(Table_Methods!A:F,MATCH(G805,Table_Methods!B:B,0),1)&lt;&gt;"BKFL2","",MAX(0,ROUND(BKFL2_STR_RCK(AB805,F805),1))))</f>
        <v/>
      </c>
      <c r="AM805" s="96" t="str" cm="1">
        <f t="array" ref="AM805">IF(A805="","",IF(INDEX(Table_Methods!A:F,MATCH(G805,Table_Methods!B:B,0),1)&lt;&gt;"BKFL3","",MAX(0,ROUND(BKFL3_STR(AC805+AE805,K805),1))))</f>
        <v/>
      </c>
      <c r="AN805" s="96" t="str" cm="1">
        <f t="array" ref="AN805">IF(A805="","",IF(INDEX(Table_Methods!A:F,MATCH(G805,Table_Methods!B:B,0),1)&lt;&gt;"BKFL6","",MAX(0,ROUND(BKFL6_CEB(AC805,AE805,AO805,F805,F805,J805),1))))</f>
        <v/>
      </c>
      <c r="AO805" s="97" t="str" cm="1">
        <f t="array" ref="AO805">IF(A805="","",IF(INDEX(Table_Methods!A:F,MATCH(G805,Table_Methods!B:B,0),1)&lt;&gt;"BKFL6","",MAX(0,ROUND(BKFL6_STR_NRK(AC805,K805,V805),1))))</f>
        <v/>
      </c>
      <c r="AP805" s="96" t="str" cm="1">
        <f t="array" ref="AP805">IF(A805="","",IF(INDEX(Table_Methods!A:F,MATCH(G805,Table_Methods!B:B,0),1)&lt;&gt;"BKFL6","",MAX(0,ROUND(BKFL6_STR_RCK(AB805,F805),1))))</f>
        <v/>
      </c>
      <c r="AQ805" s="97" t="str" cm="1">
        <f t="array" ref="AQ805">IF(A805="","",IF(INDEX(Table_Methods!A:F,MATCH(G805,Table_Methods!B:B,0),1)&lt;&gt;"BKFL7","",MAX(0,ROUND(BKFL7_CEB(AC805,AD805,AR805,F805,F805,J805),1))))</f>
        <v/>
      </c>
      <c r="AR805" s="96" t="str" cm="1">
        <f t="array" ref="AR805">IF(A805="","",IF(INDEX(Table_Methods!A:F,MATCH(G805,Table_Methods!B:B,0),1)&lt;&gt;"BKFL7","",MAX(0,ROUND(BKFL7_STR_NRK(AC805,K805,V805),1))))</f>
        <v/>
      </c>
      <c r="AS805" s="96" t="str" cm="1">
        <f t="array" ref="AS805">IF(A805="","",IF(INDEX(Table_Methods!A:F,MATCH(G805,Table_Methods!B:B,0),1)&lt;&gt;"BKFL7","",MAX(0,ROUND(BKFL7_STR_RCK(AB805,F805),1))))</f>
        <v/>
      </c>
      <c r="AT805" s="97" t="str" cm="1">
        <f t="array" ref="AT805">IF(A805="","",IF(INDEX(Table_Methods!A:F,MATCH(G805,Table_Methods!B:B,0),1)&lt;&gt;"BKFL8","",MAX(0,ROUND(BKFL8_CEB(AF805,Z805,AA805),1))))</f>
        <v/>
      </c>
      <c r="AU805" s="96" t="str" cm="1">
        <f t="array" ref="AU805">IF(A805="","",IF(INDEX(Table_Methods!A:F,MATCH(G805,Table_Methods!B:B,0),1)&lt;&gt;"BKFL8","",MAX(0,ROUND(BKFL8_STR_NRK(AC805,AD805,X805,Y805,Z805),1))))</f>
        <v/>
      </c>
      <c r="AV805" s="96" t="str" cm="1">
        <f t="array" ref="AV805">IF(A805="","",IF(INDEX(Table_Methods!A:F,MATCH(G805,Table_Methods!B:B,0),1)&lt;&gt;"BKFL8","",MAX(0,ROUND(BKFL8_STR_RCK(AB805,X805),1))))</f>
        <v/>
      </c>
      <c r="AW805" s="96" t="str" cm="1">
        <f t="array" ref="AW805">IF(A805="","",IF(INDEX(Table_Methods!A:F,MATCH(G805,Table_Methods!B:B,0),1)&lt;&gt;"BKFL9","",MAX(0,ROUND(BKFL9_STR_NRK(AC805,AD805,X805,Y805,Z805),1))))</f>
        <v/>
      </c>
      <c r="AX805" s="96" t="str" cm="1">
        <f t="array" ref="AX805">IF(A805="","",IF(INDEX(Table_Methods!A:F,MATCH(G805,Table_Methods!B:B,0),1)&lt;&gt;"BKFL9","",MAX(0,ROUND(BKFL9_STR_RCK(AB805,X805),1))))</f>
        <v/>
      </c>
    </row>
    <row r="806" spans="1:50" x14ac:dyDescent="0.25">
      <c r="A806" s="82" t="str">
        <f>IF(Input!A806="","",Input!A806)</f>
        <v/>
      </c>
      <c r="B806" s="82" t="str">
        <f>IF(Input!B806="","",Input!B806)</f>
        <v/>
      </c>
      <c r="C806" s="82" t="str">
        <f>IF(Input!D806="","",Input!D806)</f>
        <v/>
      </c>
      <c r="D806" s="82" t="str">
        <f>IF(Input!E806="","",Input!E806)</f>
        <v/>
      </c>
      <c r="E806" s="82" t="str">
        <f>IF(Input!F806="","",Input!F806)</f>
        <v/>
      </c>
      <c r="F806" s="82" t="str">
        <f>IF(Input!G806="","",Input!G806)</f>
        <v/>
      </c>
      <c r="G806" s="83" t="str">
        <f>IF(Input!H806="","",Input!H806)</f>
        <v/>
      </c>
      <c r="H806" s="82" t="str">
        <f>IF(Input!I806="","",Input!I806)</f>
        <v/>
      </c>
      <c r="I806" s="82" t="str">
        <f>IF(Input!J806="","",Input!J806)</f>
        <v/>
      </c>
      <c r="J806" s="82" t="str">
        <f>IF(Input!K806="","",Input!K806)</f>
        <v/>
      </c>
      <c r="K806" s="82" t="str">
        <f>IF(Input!L806="","",Input!L806)</f>
        <v/>
      </c>
      <c r="L806" s="70" t="str">
        <f>IF(B806="","",IF(B806="Box",4,IF(AND(Project!$B$12&gt;0,ISNUMBER(Project!$B$12)),Project!$B$12,12)))</f>
        <v/>
      </c>
      <c r="M806" s="66" t="str">
        <f t="shared" si="84"/>
        <v/>
      </c>
      <c r="N806" s="66" t="str">
        <f t="shared" si="85"/>
        <v/>
      </c>
      <c r="O806" s="67" t="str" cm="1">
        <f t="array" ref="O806">IF(A806="","",ROUND(IF(B806="Circular",Circular(M806),IF(B806="Box",Box(M806,N806),Elliptical(M806,N806))),3))</f>
        <v/>
      </c>
      <c r="P806" s="66" t="str">
        <f t="shared" si="86"/>
        <v/>
      </c>
      <c r="Q806" s="66" t="str" cm="1">
        <f t="array" ref="Q806">IF(M806="","",ROUND(W(M806),2))</f>
        <v/>
      </c>
      <c r="R806" s="66" t="str" cm="1">
        <f t="array" ref="R806">IF(M806="","",ROUND(Wb(Q806,M806),2))</f>
        <v/>
      </c>
      <c r="S806" s="66" t="str" cm="1">
        <f t="array" ref="S806">IF(R806="","",ROUND(K(R806,N806,L806),2))</f>
        <v/>
      </c>
      <c r="T806" s="66" t="str" cm="1">
        <f t="array" ref="T806">IF(S806="","",ROUND(K_3(S806,P806,L806),2))</f>
        <v/>
      </c>
      <c r="U806" s="66" t="str" cm="1">
        <f t="array" ref="U806">IF(S806="","",ROUND(Wt(I806,S806,L806),2))</f>
        <v/>
      </c>
      <c r="V806" s="92" t="str" cm="1">
        <f t="array" ref="V806">IF(A806="","",MAX(ROUND(L_B2(K806,N806),2),0))</f>
        <v/>
      </c>
      <c r="W806" s="92" t="str" cm="1">
        <f t="array" ref="W806">IF(A806="","",MAX(ROUND(L_Tc(K806,I806,N806),2),0))</f>
        <v/>
      </c>
      <c r="X806" s="92" t="str" cm="1">
        <f t="array" ref="X806">IF(N806="","",ROUND(L_Vc(K806,P806,N806),2))</f>
        <v/>
      </c>
      <c r="Y806" s="92" t="str">
        <f t="shared" si="87"/>
        <v/>
      </c>
      <c r="Z806" s="92" t="str">
        <f t="shared" si="88"/>
        <v/>
      </c>
      <c r="AA806" s="92" t="str">
        <f t="shared" si="89"/>
        <v/>
      </c>
      <c r="AB806" s="76" t="str" cm="1">
        <f t="array" ref="AB806">IF(A806="","",AREA_F(IF(RIGHT(G806,4)="ment",P806,I806),R806))</f>
        <v/>
      </c>
      <c r="AC806" s="76" t="str" cm="1">
        <f t="array" ref="AC806">IF(A806="","",ROUND(AREA_BC(R806,S806,N806,O806),2))</f>
        <v/>
      </c>
      <c r="AD806" s="76" t="str">
        <f t="shared" si="90"/>
        <v/>
      </c>
      <c r="AE806" s="76" t="str" cm="1">
        <f t="array" ref="AE806">IF(A806="","",ROUND(AREA_CT(S806,U806,I806),2))</f>
        <v/>
      </c>
      <c r="AF806" s="76" t="str" cm="1">
        <f t="array" ref="AF806">IF(A806="","",ROUND(AREA_VT(T806,U806,I806,P806),2))</f>
        <v/>
      </c>
      <c r="AG806" s="96" t="str" cm="1">
        <f t="array" ref="AG806">IF(A806="","",IF(INDEX(Table_Methods!A:F,MATCH(G806,Table_Methods!B:B,0),1)&lt;&gt;"BKFL1","",MAX(0,ROUND(BKFL1_CEB(AC806,AE806,AH806,F806,F806,J806),1))))</f>
        <v/>
      </c>
      <c r="AH806" s="96" t="str" cm="1">
        <f t="array" ref="AH806">IF(A806="","",IF(INDEX(Table_Methods!A:F,MATCH(G806,Table_Methods!B:B,0),1)&lt;&gt;"BKFL1","",MAX(0,ROUND(BKFL1_STR_NRK(AC806,AE806,K806,V806,W806),1))))</f>
        <v/>
      </c>
      <c r="AI806" s="96" t="str" cm="1">
        <f t="array" ref="AI806">IF(A806="","",IF(INDEX(Table_Methods!A:F,MATCH(G806,Table_Methods!B:B,0),1)&lt;&gt;"BKFL1","",MAX(0,ROUND(BKFL1_STR_RCK(AB806,F806),1))))</f>
        <v/>
      </c>
      <c r="AJ806" s="96" t="str" cm="1">
        <f t="array" ref="AJ806">IF(A806="","",IF(INDEX(Table_Methods!A:F,MATCH(G806,Table_Methods!B:B,0),1)&lt;&gt;"BKFL2","",MAX(0,ROUND(BKFL2_CEB(AC806,AD806,AK806,F806,F806,J806),1))))</f>
        <v/>
      </c>
      <c r="AK806" s="96" t="str" cm="1">
        <f t="array" ref="AK806">IF(A806="","",IF(INDEX(Table_Methods!A:F,MATCH(G806,Table_Methods!B:B,0),1)&lt;&gt;"BKFL2","",MAX(0,ROUND(BKFL2_STR_NRK(AC806,AD806,K806,V806,X806),1))))</f>
        <v/>
      </c>
      <c r="AL806" s="96" t="str" cm="1">
        <f t="array" ref="AL806">IF(A806="","",IF(INDEX(Table_Methods!A:F,MATCH(G806,Table_Methods!B:B,0),1)&lt;&gt;"BKFL2","",MAX(0,ROUND(BKFL2_STR_RCK(AB806,F806),1))))</f>
        <v/>
      </c>
      <c r="AM806" s="96" t="str" cm="1">
        <f t="array" ref="AM806">IF(A806="","",IF(INDEX(Table_Methods!A:F,MATCH(G806,Table_Methods!B:B,0),1)&lt;&gt;"BKFL3","",MAX(0,ROUND(BKFL3_STR(AC806+AE806,K806),1))))</f>
        <v/>
      </c>
      <c r="AN806" s="96" t="str" cm="1">
        <f t="array" ref="AN806">IF(A806="","",IF(INDEX(Table_Methods!A:F,MATCH(G806,Table_Methods!B:B,0),1)&lt;&gt;"BKFL6","",MAX(0,ROUND(BKFL6_CEB(AC806,AE806,AO806,F806,F806,J806),1))))</f>
        <v/>
      </c>
      <c r="AO806" s="97" t="str" cm="1">
        <f t="array" ref="AO806">IF(A806="","",IF(INDEX(Table_Methods!A:F,MATCH(G806,Table_Methods!B:B,0),1)&lt;&gt;"BKFL6","",MAX(0,ROUND(BKFL6_STR_NRK(AC806,K806,V806),1))))</f>
        <v/>
      </c>
      <c r="AP806" s="96" t="str" cm="1">
        <f t="array" ref="AP806">IF(A806="","",IF(INDEX(Table_Methods!A:F,MATCH(G806,Table_Methods!B:B,0),1)&lt;&gt;"BKFL6","",MAX(0,ROUND(BKFL6_STR_RCK(AB806,F806),1))))</f>
        <v/>
      </c>
      <c r="AQ806" s="97" t="str" cm="1">
        <f t="array" ref="AQ806">IF(A806="","",IF(INDEX(Table_Methods!A:F,MATCH(G806,Table_Methods!B:B,0),1)&lt;&gt;"BKFL7","",MAX(0,ROUND(BKFL7_CEB(AC806,AD806,AR806,F806,F806,J806),1))))</f>
        <v/>
      </c>
      <c r="AR806" s="96" t="str" cm="1">
        <f t="array" ref="AR806">IF(A806="","",IF(INDEX(Table_Methods!A:F,MATCH(G806,Table_Methods!B:B,0),1)&lt;&gt;"BKFL7","",MAX(0,ROUND(BKFL7_STR_NRK(AC806,K806,V806),1))))</f>
        <v/>
      </c>
      <c r="AS806" s="96" t="str" cm="1">
        <f t="array" ref="AS806">IF(A806="","",IF(INDEX(Table_Methods!A:F,MATCH(G806,Table_Methods!B:B,0),1)&lt;&gt;"BKFL7","",MAX(0,ROUND(BKFL7_STR_RCK(AB806,F806),1))))</f>
        <v/>
      </c>
      <c r="AT806" s="97" t="str" cm="1">
        <f t="array" ref="AT806">IF(A806="","",IF(INDEX(Table_Methods!A:F,MATCH(G806,Table_Methods!B:B,0),1)&lt;&gt;"BKFL8","",MAX(0,ROUND(BKFL8_CEB(AF806,Z806,AA806),1))))</f>
        <v/>
      </c>
      <c r="AU806" s="96" t="str" cm="1">
        <f t="array" ref="AU806">IF(A806="","",IF(INDEX(Table_Methods!A:F,MATCH(G806,Table_Methods!B:B,0),1)&lt;&gt;"BKFL8","",MAX(0,ROUND(BKFL8_STR_NRK(AC806,AD806,X806,Y806,Z806),1))))</f>
        <v/>
      </c>
      <c r="AV806" s="96" t="str" cm="1">
        <f t="array" ref="AV806">IF(A806="","",IF(INDEX(Table_Methods!A:F,MATCH(G806,Table_Methods!B:B,0),1)&lt;&gt;"BKFL8","",MAX(0,ROUND(BKFL8_STR_RCK(AB806,X806),1))))</f>
        <v/>
      </c>
      <c r="AW806" s="96" t="str" cm="1">
        <f t="array" ref="AW806">IF(A806="","",IF(INDEX(Table_Methods!A:F,MATCH(G806,Table_Methods!B:B,0),1)&lt;&gt;"BKFL9","",MAX(0,ROUND(BKFL9_STR_NRK(AC806,AD806,X806,Y806,Z806),1))))</f>
        <v/>
      </c>
      <c r="AX806" s="96" t="str" cm="1">
        <f t="array" ref="AX806">IF(A806="","",IF(INDEX(Table_Methods!A:F,MATCH(G806,Table_Methods!B:B,0),1)&lt;&gt;"BKFL9","",MAX(0,ROUND(BKFL9_STR_RCK(AB806,X806),1))))</f>
        <v/>
      </c>
    </row>
    <row r="807" spans="1:50" x14ac:dyDescent="0.25">
      <c r="A807" s="82" t="str">
        <f>IF(Input!A807="","",Input!A807)</f>
        <v/>
      </c>
      <c r="B807" s="82" t="str">
        <f>IF(Input!B807="","",Input!B807)</f>
        <v/>
      </c>
      <c r="C807" s="82" t="str">
        <f>IF(Input!D807="","",Input!D807)</f>
        <v/>
      </c>
      <c r="D807" s="82" t="str">
        <f>IF(Input!E807="","",Input!E807)</f>
        <v/>
      </c>
      <c r="E807" s="82" t="str">
        <f>IF(Input!F807="","",Input!F807)</f>
        <v/>
      </c>
      <c r="F807" s="82" t="str">
        <f>IF(Input!G807="","",Input!G807)</f>
        <v/>
      </c>
      <c r="G807" s="83" t="str">
        <f>IF(Input!H807="","",Input!H807)</f>
        <v/>
      </c>
      <c r="H807" s="82" t="str">
        <f>IF(Input!I807="","",Input!I807)</f>
        <v/>
      </c>
      <c r="I807" s="82" t="str">
        <f>IF(Input!J807="","",Input!J807)</f>
        <v/>
      </c>
      <c r="J807" s="82" t="str">
        <f>IF(Input!K807="","",Input!K807)</f>
        <v/>
      </c>
      <c r="K807" s="82" t="str">
        <f>IF(Input!L807="","",Input!L807)</f>
        <v/>
      </c>
      <c r="L807" s="70" t="str">
        <f>IF(B807="","",IF(B807="Box",4,IF(AND(Project!$B$12&gt;0,ISNUMBER(Project!$B$12)),Project!$B$12,12)))</f>
        <v/>
      </c>
      <c r="M807" s="66" t="str">
        <f t="shared" si="84"/>
        <v/>
      </c>
      <c r="N807" s="66" t="str">
        <f t="shared" si="85"/>
        <v/>
      </c>
      <c r="O807" s="67" t="str" cm="1">
        <f t="array" ref="O807">IF(A807="","",ROUND(IF(B807="Circular",Circular(M807),IF(B807="Box",Box(M807,N807),Elliptical(M807,N807))),3))</f>
        <v/>
      </c>
      <c r="P807" s="66" t="str">
        <f t="shared" si="86"/>
        <v/>
      </c>
      <c r="Q807" s="66" t="str" cm="1">
        <f t="array" ref="Q807">IF(M807="","",ROUND(W(M807),2))</f>
        <v/>
      </c>
      <c r="R807" s="66" t="str" cm="1">
        <f t="array" ref="R807">IF(M807="","",ROUND(Wb(Q807,M807),2))</f>
        <v/>
      </c>
      <c r="S807" s="66" t="str" cm="1">
        <f t="array" ref="S807">IF(R807="","",ROUND(K(R807,N807,L807),2))</f>
        <v/>
      </c>
      <c r="T807" s="66" t="str" cm="1">
        <f t="array" ref="T807">IF(S807="","",ROUND(K_3(S807,P807,L807),2))</f>
        <v/>
      </c>
      <c r="U807" s="66" t="str" cm="1">
        <f t="array" ref="U807">IF(S807="","",ROUND(Wt(I807,S807,L807),2))</f>
        <v/>
      </c>
      <c r="V807" s="92" t="str" cm="1">
        <f t="array" ref="V807">IF(A807="","",MAX(ROUND(L_B2(K807,N807),2),0))</f>
        <v/>
      </c>
      <c r="W807" s="92" t="str" cm="1">
        <f t="array" ref="W807">IF(A807="","",MAX(ROUND(L_Tc(K807,I807,N807),2),0))</f>
        <v/>
      </c>
      <c r="X807" s="92" t="str" cm="1">
        <f t="array" ref="X807">IF(N807="","",ROUND(L_Vc(K807,P807,N807),2))</f>
        <v/>
      </c>
      <c r="Y807" s="92" t="str">
        <f t="shared" si="87"/>
        <v/>
      </c>
      <c r="Z807" s="92" t="str">
        <f t="shared" si="88"/>
        <v/>
      </c>
      <c r="AA807" s="92" t="str">
        <f t="shared" si="89"/>
        <v/>
      </c>
      <c r="AB807" s="76" t="str" cm="1">
        <f t="array" ref="AB807">IF(A807="","",AREA_F(IF(RIGHT(G807,4)="ment",P807,I807),R807))</f>
        <v/>
      </c>
      <c r="AC807" s="76" t="str" cm="1">
        <f t="array" ref="AC807">IF(A807="","",ROUND(AREA_BC(R807,S807,N807,O807),2))</f>
        <v/>
      </c>
      <c r="AD807" s="76" t="str">
        <f t="shared" si="90"/>
        <v/>
      </c>
      <c r="AE807" s="76" t="str" cm="1">
        <f t="array" ref="AE807">IF(A807="","",ROUND(AREA_CT(S807,U807,I807),2))</f>
        <v/>
      </c>
      <c r="AF807" s="76" t="str" cm="1">
        <f t="array" ref="AF807">IF(A807="","",ROUND(AREA_VT(T807,U807,I807,P807),2))</f>
        <v/>
      </c>
      <c r="AG807" s="96" t="str" cm="1">
        <f t="array" ref="AG807">IF(A807="","",IF(INDEX(Table_Methods!A:F,MATCH(G807,Table_Methods!B:B,0),1)&lt;&gt;"BKFL1","",MAX(0,ROUND(BKFL1_CEB(AC807,AE807,AH807,F807,F807,J807),1))))</f>
        <v/>
      </c>
      <c r="AH807" s="96" t="str" cm="1">
        <f t="array" ref="AH807">IF(A807="","",IF(INDEX(Table_Methods!A:F,MATCH(G807,Table_Methods!B:B,0),1)&lt;&gt;"BKFL1","",MAX(0,ROUND(BKFL1_STR_NRK(AC807,AE807,K807,V807,W807),1))))</f>
        <v/>
      </c>
      <c r="AI807" s="96" t="str" cm="1">
        <f t="array" ref="AI807">IF(A807="","",IF(INDEX(Table_Methods!A:F,MATCH(G807,Table_Methods!B:B,0),1)&lt;&gt;"BKFL1","",MAX(0,ROUND(BKFL1_STR_RCK(AB807,F807),1))))</f>
        <v/>
      </c>
      <c r="AJ807" s="96" t="str" cm="1">
        <f t="array" ref="AJ807">IF(A807="","",IF(INDEX(Table_Methods!A:F,MATCH(G807,Table_Methods!B:B,0),1)&lt;&gt;"BKFL2","",MAX(0,ROUND(BKFL2_CEB(AC807,AD807,AK807,F807,F807,J807),1))))</f>
        <v/>
      </c>
      <c r="AK807" s="96" t="str" cm="1">
        <f t="array" ref="AK807">IF(A807="","",IF(INDEX(Table_Methods!A:F,MATCH(G807,Table_Methods!B:B,0),1)&lt;&gt;"BKFL2","",MAX(0,ROUND(BKFL2_STR_NRK(AC807,AD807,K807,V807,X807),1))))</f>
        <v/>
      </c>
      <c r="AL807" s="96" t="str" cm="1">
        <f t="array" ref="AL807">IF(A807="","",IF(INDEX(Table_Methods!A:F,MATCH(G807,Table_Methods!B:B,0),1)&lt;&gt;"BKFL2","",MAX(0,ROUND(BKFL2_STR_RCK(AB807,F807),1))))</f>
        <v/>
      </c>
      <c r="AM807" s="96" t="str" cm="1">
        <f t="array" ref="AM807">IF(A807="","",IF(INDEX(Table_Methods!A:F,MATCH(G807,Table_Methods!B:B,0),1)&lt;&gt;"BKFL3","",MAX(0,ROUND(BKFL3_STR(AC807+AE807,K807),1))))</f>
        <v/>
      </c>
      <c r="AN807" s="96" t="str" cm="1">
        <f t="array" ref="AN807">IF(A807="","",IF(INDEX(Table_Methods!A:F,MATCH(G807,Table_Methods!B:B,0),1)&lt;&gt;"BKFL6","",MAX(0,ROUND(BKFL6_CEB(AC807,AE807,AO807,F807,F807,J807),1))))</f>
        <v/>
      </c>
      <c r="AO807" s="97" t="str" cm="1">
        <f t="array" ref="AO807">IF(A807="","",IF(INDEX(Table_Methods!A:F,MATCH(G807,Table_Methods!B:B,0),1)&lt;&gt;"BKFL6","",MAX(0,ROUND(BKFL6_STR_NRK(AC807,K807,V807),1))))</f>
        <v/>
      </c>
      <c r="AP807" s="96" t="str" cm="1">
        <f t="array" ref="AP807">IF(A807="","",IF(INDEX(Table_Methods!A:F,MATCH(G807,Table_Methods!B:B,0),1)&lt;&gt;"BKFL6","",MAX(0,ROUND(BKFL6_STR_RCK(AB807,F807),1))))</f>
        <v/>
      </c>
      <c r="AQ807" s="97" t="str" cm="1">
        <f t="array" ref="AQ807">IF(A807="","",IF(INDEX(Table_Methods!A:F,MATCH(G807,Table_Methods!B:B,0),1)&lt;&gt;"BKFL7","",MAX(0,ROUND(BKFL7_CEB(AC807,AD807,AR807,F807,F807,J807),1))))</f>
        <v/>
      </c>
      <c r="AR807" s="96" t="str" cm="1">
        <f t="array" ref="AR807">IF(A807="","",IF(INDEX(Table_Methods!A:F,MATCH(G807,Table_Methods!B:B,0),1)&lt;&gt;"BKFL7","",MAX(0,ROUND(BKFL7_STR_NRK(AC807,K807,V807),1))))</f>
        <v/>
      </c>
      <c r="AS807" s="96" t="str" cm="1">
        <f t="array" ref="AS807">IF(A807="","",IF(INDEX(Table_Methods!A:F,MATCH(G807,Table_Methods!B:B,0),1)&lt;&gt;"BKFL7","",MAX(0,ROUND(BKFL7_STR_RCK(AB807,F807),1))))</f>
        <v/>
      </c>
      <c r="AT807" s="97" t="str" cm="1">
        <f t="array" ref="AT807">IF(A807="","",IF(INDEX(Table_Methods!A:F,MATCH(G807,Table_Methods!B:B,0),1)&lt;&gt;"BKFL8","",MAX(0,ROUND(BKFL8_CEB(AF807,Z807,AA807),1))))</f>
        <v/>
      </c>
      <c r="AU807" s="96" t="str" cm="1">
        <f t="array" ref="AU807">IF(A807="","",IF(INDEX(Table_Methods!A:F,MATCH(G807,Table_Methods!B:B,0),1)&lt;&gt;"BKFL8","",MAX(0,ROUND(BKFL8_STR_NRK(AC807,AD807,X807,Y807,Z807),1))))</f>
        <v/>
      </c>
      <c r="AV807" s="96" t="str" cm="1">
        <f t="array" ref="AV807">IF(A807="","",IF(INDEX(Table_Methods!A:F,MATCH(G807,Table_Methods!B:B,0),1)&lt;&gt;"BKFL8","",MAX(0,ROUND(BKFL8_STR_RCK(AB807,X807),1))))</f>
        <v/>
      </c>
      <c r="AW807" s="96" t="str" cm="1">
        <f t="array" ref="AW807">IF(A807="","",IF(INDEX(Table_Methods!A:F,MATCH(G807,Table_Methods!B:B,0),1)&lt;&gt;"BKFL9","",MAX(0,ROUND(BKFL9_STR_NRK(AC807,AD807,X807,Y807,Z807),1))))</f>
        <v/>
      </c>
      <c r="AX807" s="96" t="str" cm="1">
        <f t="array" ref="AX807">IF(A807="","",IF(INDEX(Table_Methods!A:F,MATCH(G807,Table_Methods!B:B,0),1)&lt;&gt;"BKFL9","",MAX(0,ROUND(BKFL9_STR_RCK(AB807,X807),1))))</f>
        <v/>
      </c>
    </row>
    <row r="808" spans="1:50" x14ac:dyDescent="0.25">
      <c r="A808" s="82" t="str">
        <f>IF(Input!A808="","",Input!A808)</f>
        <v/>
      </c>
      <c r="B808" s="82" t="str">
        <f>IF(Input!B808="","",Input!B808)</f>
        <v/>
      </c>
      <c r="C808" s="82" t="str">
        <f>IF(Input!D808="","",Input!D808)</f>
        <v/>
      </c>
      <c r="D808" s="82" t="str">
        <f>IF(Input!E808="","",Input!E808)</f>
        <v/>
      </c>
      <c r="E808" s="82" t="str">
        <f>IF(Input!F808="","",Input!F808)</f>
        <v/>
      </c>
      <c r="F808" s="82" t="str">
        <f>IF(Input!G808="","",Input!G808)</f>
        <v/>
      </c>
      <c r="G808" s="83" t="str">
        <f>IF(Input!H808="","",Input!H808)</f>
        <v/>
      </c>
      <c r="H808" s="82" t="str">
        <f>IF(Input!I808="","",Input!I808)</f>
        <v/>
      </c>
      <c r="I808" s="82" t="str">
        <f>IF(Input!J808="","",Input!J808)</f>
        <v/>
      </c>
      <c r="J808" s="82" t="str">
        <f>IF(Input!K808="","",Input!K808)</f>
        <v/>
      </c>
      <c r="K808" s="82" t="str">
        <f>IF(Input!L808="","",Input!L808)</f>
        <v/>
      </c>
      <c r="L808" s="70" t="str">
        <f>IF(B808="","",IF(B808="Box",4,IF(AND(Project!$B$12&gt;0,ISNUMBER(Project!$B$12)),Project!$B$12,12)))</f>
        <v/>
      </c>
      <c r="M808" s="66" t="str">
        <f t="shared" si="84"/>
        <v/>
      </c>
      <c r="N808" s="66" t="str">
        <f t="shared" si="85"/>
        <v/>
      </c>
      <c r="O808" s="67" t="str" cm="1">
        <f t="array" ref="O808">IF(A808="","",ROUND(IF(B808="Circular",Circular(M808),IF(B808="Box",Box(M808,N808),Elliptical(M808,N808))),3))</f>
        <v/>
      </c>
      <c r="P808" s="66" t="str">
        <f t="shared" si="86"/>
        <v/>
      </c>
      <c r="Q808" s="66" t="str" cm="1">
        <f t="array" ref="Q808">IF(M808="","",ROUND(W(M808),2))</f>
        <v/>
      </c>
      <c r="R808" s="66" t="str" cm="1">
        <f t="array" ref="R808">IF(M808="","",ROUND(Wb(Q808,M808),2))</f>
        <v/>
      </c>
      <c r="S808" s="66" t="str" cm="1">
        <f t="array" ref="S808">IF(R808="","",ROUND(K(R808,N808,L808),2))</f>
        <v/>
      </c>
      <c r="T808" s="66" t="str" cm="1">
        <f t="array" ref="T808">IF(S808="","",ROUND(K_3(S808,P808,L808),2))</f>
        <v/>
      </c>
      <c r="U808" s="66" t="str" cm="1">
        <f t="array" ref="U808">IF(S808="","",ROUND(Wt(I808,S808,L808),2))</f>
        <v/>
      </c>
      <c r="V808" s="92" t="str" cm="1">
        <f t="array" ref="V808">IF(A808="","",MAX(ROUND(L_B2(K808,N808),2),0))</f>
        <v/>
      </c>
      <c r="W808" s="92" t="str" cm="1">
        <f t="array" ref="W808">IF(A808="","",MAX(ROUND(L_Tc(K808,I808,N808),2),0))</f>
        <v/>
      </c>
      <c r="X808" s="92" t="str" cm="1">
        <f t="array" ref="X808">IF(N808="","",ROUND(L_Vc(K808,P808,N808),2))</f>
        <v/>
      </c>
      <c r="Y808" s="92" t="str">
        <f t="shared" si="87"/>
        <v/>
      </c>
      <c r="Z808" s="92" t="str">
        <f t="shared" si="88"/>
        <v/>
      </c>
      <c r="AA808" s="92" t="str">
        <f t="shared" si="89"/>
        <v/>
      </c>
      <c r="AB808" s="76" t="str" cm="1">
        <f t="array" ref="AB808">IF(A808="","",AREA_F(IF(RIGHT(G808,4)="ment",P808,I808),R808))</f>
        <v/>
      </c>
      <c r="AC808" s="76" t="str" cm="1">
        <f t="array" ref="AC808">IF(A808="","",ROUND(AREA_BC(R808,S808,N808,O808),2))</f>
        <v/>
      </c>
      <c r="AD808" s="76" t="str">
        <f t="shared" si="90"/>
        <v/>
      </c>
      <c r="AE808" s="76" t="str" cm="1">
        <f t="array" ref="AE808">IF(A808="","",ROUND(AREA_CT(S808,U808,I808),2))</f>
        <v/>
      </c>
      <c r="AF808" s="76" t="str" cm="1">
        <f t="array" ref="AF808">IF(A808="","",ROUND(AREA_VT(T808,U808,I808,P808),2))</f>
        <v/>
      </c>
      <c r="AG808" s="96" t="str" cm="1">
        <f t="array" ref="AG808">IF(A808="","",IF(INDEX(Table_Methods!A:F,MATCH(G808,Table_Methods!B:B,0),1)&lt;&gt;"BKFL1","",MAX(0,ROUND(BKFL1_CEB(AC808,AE808,AH808,F808,F808,J808),1))))</f>
        <v/>
      </c>
      <c r="AH808" s="96" t="str" cm="1">
        <f t="array" ref="AH808">IF(A808="","",IF(INDEX(Table_Methods!A:F,MATCH(G808,Table_Methods!B:B,0),1)&lt;&gt;"BKFL1","",MAX(0,ROUND(BKFL1_STR_NRK(AC808,AE808,K808,V808,W808),1))))</f>
        <v/>
      </c>
      <c r="AI808" s="96" t="str" cm="1">
        <f t="array" ref="AI808">IF(A808="","",IF(INDEX(Table_Methods!A:F,MATCH(G808,Table_Methods!B:B,0),1)&lt;&gt;"BKFL1","",MAX(0,ROUND(BKFL1_STR_RCK(AB808,F808),1))))</f>
        <v/>
      </c>
      <c r="AJ808" s="96" t="str" cm="1">
        <f t="array" ref="AJ808">IF(A808="","",IF(INDEX(Table_Methods!A:F,MATCH(G808,Table_Methods!B:B,0),1)&lt;&gt;"BKFL2","",MAX(0,ROUND(BKFL2_CEB(AC808,AD808,AK808,F808,F808,J808),1))))</f>
        <v/>
      </c>
      <c r="AK808" s="96" t="str" cm="1">
        <f t="array" ref="AK808">IF(A808="","",IF(INDEX(Table_Methods!A:F,MATCH(G808,Table_Methods!B:B,0),1)&lt;&gt;"BKFL2","",MAX(0,ROUND(BKFL2_STR_NRK(AC808,AD808,K808,V808,X808),1))))</f>
        <v/>
      </c>
      <c r="AL808" s="96" t="str" cm="1">
        <f t="array" ref="AL808">IF(A808="","",IF(INDEX(Table_Methods!A:F,MATCH(G808,Table_Methods!B:B,0),1)&lt;&gt;"BKFL2","",MAX(0,ROUND(BKFL2_STR_RCK(AB808,F808),1))))</f>
        <v/>
      </c>
      <c r="AM808" s="96" t="str" cm="1">
        <f t="array" ref="AM808">IF(A808="","",IF(INDEX(Table_Methods!A:F,MATCH(G808,Table_Methods!B:B,0),1)&lt;&gt;"BKFL3","",MAX(0,ROUND(BKFL3_STR(AC808+AE808,K808),1))))</f>
        <v/>
      </c>
      <c r="AN808" s="96" t="str" cm="1">
        <f t="array" ref="AN808">IF(A808="","",IF(INDEX(Table_Methods!A:F,MATCH(G808,Table_Methods!B:B,0),1)&lt;&gt;"BKFL6","",MAX(0,ROUND(BKFL6_CEB(AC808,AE808,AO808,F808,F808,J808),1))))</f>
        <v/>
      </c>
      <c r="AO808" s="97" t="str" cm="1">
        <f t="array" ref="AO808">IF(A808="","",IF(INDEX(Table_Methods!A:F,MATCH(G808,Table_Methods!B:B,0),1)&lt;&gt;"BKFL6","",MAX(0,ROUND(BKFL6_STR_NRK(AC808,K808,V808),1))))</f>
        <v/>
      </c>
      <c r="AP808" s="96" t="str" cm="1">
        <f t="array" ref="AP808">IF(A808="","",IF(INDEX(Table_Methods!A:F,MATCH(G808,Table_Methods!B:B,0),1)&lt;&gt;"BKFL6","",MAX(0,ROUND(BKFL6_STR_RCK(AB808,F808),1))))</f>
        <v/>
      </c>
      <c r="AQ808" s="97" t="str" cm="1">
        <f t="array" ref="AQ808">IF(A808="","",IF(INDEX(Table_Methods!A:F,MATCH(G808,Table_Methods!B:B,0),1)&lt;&gt;"BKFL7","",MAX(0,ROUND(BKFL7_CEB(AC808,AD808,AR808,F808,F808,J808),1))))</f>
        <v/>
      </c>
      <c r="AR808" s="96" t="str" cm="1">
        <f t="array" ref="AR808">IF(A808="","",IF(INDEX(Table_Methods!A:F,MATCH(G808,Table_Methods!B:B,0),1)&lt;&gt;"BKFL7","",MAX(0,ROUND(BKFL7_STR_NRK(AC808,K808,V808),1))))</f>
        <v/>
      </c>
      <c r="AS808" s="96" t="str" cm="1">
        <f t="array" ref="AS808">IF(A808="","",IF(INDEX(Table_Methods!A:F,MATCH(G808,Table_Methods!B:B,0),1)&lt;&gt;"BKFL7","",MAX(0,ROUND(BKFL7_STR_RCK(AB808,F808),1))))</f>
        <v/>
      </c>
      <c r="AT808" s="97" t="str" cm="1">
        <f t="array" ref="AT808">IF(A808="","",IF(INDEX(Table_Methods!A:F,MATCH(G808,Table_Methods!B:B,0),1)&lt;&gt;"BKFL8","",MAX(0,ROUND(BKFL8_CEB(AF808,Z808,AA808),1))))</f>
        <v/>
      </c>
      <c r="AU808" s="96" t="str" cm="1">
        <f t="array" ref="AU808">IF(A808="","",IF(INDEX(Table_Methods!A:F,MATCH(G808,Table_Methods!B:B,0),1)&lt;&gt;"BKFL8","",MAX(0,ROUND(BKFL8_STR_NRK(AC808,AD808,X808,Y808,Z808),1))))</f>
        <v/>
      </c>
      <c r="AV808" s="96" t="str" cm="1">
        <f t="array" ref="AV808">IF(A808="","",IF(INDEX(Table_Methods!A:F,MATCH(G808,Table_Methods!B:B,0),1)&lt;&gt;"BKFL8","",MAX(0,ROUND(BKFL8_STR_RCK(AB808,X808),1))))</f>
        <v/>
      </c>
      <c r="AW808" s="96" t="str" cm="1">
        <f t="array" ref="AW808">IF(A808="","",IF(INDEX(Table_Methods!A:F,MATCH(G808,Table_Methods!B:B,0),1)&lt;&gt;"BKFL9","",MAX(0,ROUND(BKFL9_STR_NRK(AC808,AD808,X808,Y808,Z808),1))))</f>
        <v/>
      </c>
      <c r="AX808" s="96" t="str" cm="1">
        <f t="array" ref="AX808">IF(A808="","",IF(INDEX(Table_Methods!A:F,MATCH(G808,Table_Methods!B:B,0),1)&lt;&gt;"BKFL9","",MAX(0,ROUND(BKFL9_STR_RCK(AB808,X808),1))))</f>
        <v/>
      </c>
    </row>
    <row r="809" spans="1:50" x14ac:dyDescent="0.25">
      <c r="A809" s="82" t="str">
        <f>IF(Input!A809="","",Input!A809)</f>
        <v/>
      </c>
      <c r="B809" s="82" t="str">
        <f>IF(Input!B809="","",Input!B809)</f>
        <v/>
      </c>
      <c r="C809" s="82" t="str">
        <f>IF(Input!D809="","",Input!D809)</f>
        <v/>
      </c>
      <c r="D809" s="82" t="str">
        <f>IF(Input!E809="","",Input!E809)</f>
        <v/>
      </c>
      <c r="E809" s="82" t="str">
        <f>IF(Input!F809="","",Input!F809)</f>
        <v/>
      </c>
      <c r="F809" s="82" t="str">
        <f>IF(Input!G809="","",Input!G809)</f>
        <v/>
      </c>
      <c r="G809" s="83" t="str">
        <f>IF(Input!H809="","",Input!H809)</f>
        <v/>
      </c>
      <c r="H809" s="82" t="str">
        <f>IF(Input!I809="","",Input!I809)</f>
        <v/>
      </c>
      <c r="I809" s="82" t="str">
        <f>IF(Input!J809="","",Input!J809)</f>
        <v/>
      </c>
      <c r="J809" s="82" t="str">
        <f>IF(Input!K809="","",Input!K809)</f>
        <v/>
      </c>
      <c r="K809" s="82" t="str">
        <f>IF(Input!L809="","",Input!L809)</f>
        <v/>
      </c>
      <c r="L809" s="70" t="str">
        <f>IF(B809="","",IF(B809="Box",4,IF(AND(Project!$B$12&gt;0,ISNUMBER(Project!$B$12)),Project!$B$12,12)))</f>
        <v/>
      </c>
      <c r="M809" s="66" t="str">
        <f t="shared" si="84"/>
        <v/>
      </c>
      <c r="N809" s="66" t="str">
        <f t="shared" si="85"/>
        <v/>
      </c>
      <c r="O809" s="67" t="str" cm="1">
        <f t="array" ref="O809">IF(A809="","",ROUND(IF(B809="Circular",Circular(M809),IF(B809="Box",Box(M809,N809),Elliptical(M809,N809))),3))</f>
        <v/>
      </c>
      <c r="P809" s="66" t="str">
        <f t="shared" si="86"/>
        <v/>
      </c>
      <c r="Q809" s="66" t="str" cm="1">
        <f t="array" ref="Q809">IF(M809="","",ROUND(W(M809),2))</f>
        <v/>
      </c>
      <c r="R809" s="66" t="str" cm="1">
        <f t="array" ref="R809">IF(M809="","",ROUND(Wb(Q809,M809),2))</f>
        <v/>
      </c>
      <c r="S809" s="66" t="str" cm="1">
        <f t="array" ref="S809">IF(R809="","",ROUND(K(R809,N809,L809),2))</f>
        <v/>
      </c>
      <c r="T809" s="66" t="str" cm="1">
        <f t="array" ref="T809">IF(S809="","",ROUND(K_3(S809,P809,L809),2))</f>
        <v/>
      </c>
      <c r="U809" s="66" t="str" cm="1">
        <f t="array" ref="U809">IF(S809="","",ROUND(Wt(I809,S809,L809),2))</f>
        <v/>
      </c>
      <c r="V809" s="92" t="str" cm="1">
        <f t="array" ref="V809">IF(A809="","",MAX(ROUND(L_B2(K809,N809),2),0))</f>
        <v/>
      </c>
      <c r="W809" s="92" t="str" cm="1">
        <f t="array" ref="W809">IF(A809="","",MAX(ROUND(L_Tc(K809,I809,N809),2),0))</f>
        <v/>
      </c>
      <c r="X809" s="92" t="str" cm="1">
        <f t="array" ref="X809">IF(N809="","",ROUND(L_Vc(K809,P809,N809),2))</f>
        <v/>
      </c>
      <c r="Y809" s="92" t="str">
        <f t="shared" si="87"/>
        <v/>
      </c>
      <c r="Z809" s="92" t="str">
        <f t="shared" si="88"/>
        <v/>
      </c>
      <c r="AA809" s="92" t="str">
        <f t="shared" si="89"/>
        <v/>
      </c>
      <c r="AB809" s="76" t="str" cm="1">
        <f t="array" ref="AB809">IF(A809="","",AREA_F(IF(RIGHT(G809,4)="ment",P809,I809),R809))</f>
        <v/>
      </c>
      <c r="AC809" s="76" t="str" cm="1">
        <f t="array" ref="AC809">IF(A809="","",ROUND(AREA_BC(R809,S809,N809,O809),2))</f>
        <v/>
      </c>
      <c r="AD809" s="76" t="str">
        <f t="shared" si="90"/>
        <v/>
      </c>
      <c r="AE809" s="76" t="str" cm="1">
        <f t="array" ref="AE809">IF(A809="","",ROUND(AREA_CT(S809,U809,I809),2))</f>
        <v/>
      </c>
      <c r="AF809" s="76" t="str" cm="1">
        <f t="array" ref="AF809">IF(A809="","",ROUND(AREA_VT(T809,U809,I809,P809),2))</f>
        <v/>
      </c>
      <c r="AG809" s="96" t="str" cm="1">
        <f t="array" ref="AG809">IF(A809="","",IF(INDEX(Table_Methods!A:F,MATCH(G809,Table_Methods!B:B,0),1)&lt;&gt;"BKFL1","",MAX(0,ROUND(BKFL1_CEB(AC809,AE809,AH809,F809,F809,J809),1))))</f>
        <v/>
      </c>
      <c r="AH809" s="96" t="str" cm="1">
        <f t="array" ref="AH809">IF(A809="","",IF(INDEX(Table_Methods!A:F,MATCH(G809,Table_Methods!B:B,0),1)&lt;&gt;"BKFL1","",MAX(0,ROUND(BKFL1_STR_NRK(AC809,AE809,K809,V809,W809),1))))</f>
        <v/>
      </c>
      <c r="AI809" s="96" t="str" cm="1">
        <f t="array" ref="AI809">IF(A809="","",IF(INDEX(Table_Methods!A:F,MATCH(G809,Table_Methods!B:B,0),1)&lt;&gt;"BKFL1","",MAX(0,ROUND(BKFL1_STR_RCK(AB809,F809),1))))</f>
        <v/>
      </c>
      <c r="AJ809" s="96" t="str" cm="1">
        <f t="array" ref="AJ809">IF(A809="","",IF(INDEX(Table_Methods!A:F,MATCH(G809,Table_Methods!B:B,0),1)&lt;&gt;"BKFL2","",MAX(0,ROUND(BKFL2_CEB(AC809,AD809,AK809,F809,F809,J809),1))))</f>
        <v/>
      </c>
      <c r="AK809" s="96" t="str" cm="1">
        <f t="array" ref="AK809">IF(A809="","",IF(INDEX(Table_Methods!A:F,MATCH(G809,Table_Methods!B:B,0),1)&lt;&gt;"BKFL2","",MAX(0,ROUND(BKFL2_STR_NRK(AC809,AD809,K809,V809,X809),1))))</f>
        <v/>
      </c>
      <c r="AL809" s="96" t="str" cm="1">
        <f t="array" ref="AL809">IF(A809="","",IF(INDEX(Table_Methods!A:F,MATCH(G809,Table_Methods!B:B,0),1)&lt;&gt;"BKFL2","",MAX(0,ROUND(BKFL2_STR_RCK(AB809,F809),1))))</f>
        <v/>
      </c>
      <c r="AM809" s="96" t="str" cm="1">
        <f t="array" ref="AM809">IF(A809="","",IF(INDEX(Table_Methods!A:F,MATCH(G809,Table_Methods!B:B,0),1)&lt;&gt;"BKFL3","",MAX(0,ROUND(BKFL3_STR(AC809+AE809,K809),1))))</f>
        <v/>
      </c>
      <c r="AN809" s="96" t="str" cm="1">
        <f t="array" ref="AN809">IF(A809="","",IF(INDEX(Table_Methods!A:F,MATCH(G809,Table_Methods!B:B,0),1)&lt;&gt;"BKFL6","",MAX(0,ROUND(BKFL6_CEB(AC809,AE809,AO809,F809,F809,J809),1))))</f>
        <v/>
      </c>
      <c r="AO809" s="97" t="str" cm="1">
        <f t="array" ref="AO809">IF(A809="","",IF(INDEX(Table_Methods!A:F,MATCH(G809,Table_Methods!B:B,0),1)&lt;&gt;"BKFL6","",MAX(0,ROUND(BKFL6_STR_NRK(AC809,K809,V809),1))))</f>
        <v/>
      </c>
      <c r="AP809" s="96" t="str" cm="1">
        <f t="array" ref="AP809">IF(A809="","",IF(INDEX(Table_Methods!A:F,MATCH(G809,Table_Methods!B:B,0),1)&lt;&gt;"BKFL6","",MAX(0,ROUND(BKFL6_STR_RCK(AB809,F809),1))))</f>
        <v/>
      </c>
      <c r="AQ809" s="97" t="str" cm="1">
        <f t="array" ref="AQ809">IF(A809="","",IF(INDEX(Table_Methods!A:F,MATCH(G809,Table_Methods!B:B,0),1)&lt;&gt;"BKFL7","",MAX(0,ROUND(BKFL7_CEB(AC809,AD809,AR809,F809,F809,J809),1))))</f>
        <v/>
      </c>
      <c r="AR809" s="96" t="str" cm="1">
        <f t="array" ref="AR809">IF(A809="","",IF(INDEX(Table_Methods!A:F,MATCH(G809,Table_Methods!B:B,0),1)&lt;&gt;"BKFL7","",MAX(0,ROUND(BKFL7_STR_NRK(AC809,K809,V809),1))))</f>
        <v/>
      </c>
      <c r="AS809" s="96" t="str" cm="1">
        <f t="array" ref="AS809">IF(A809="","",IF(INDEX(Table_Methods!A:F,MATCH(G809,Table_Methods!B:B,0),1)&lt;&gt;"BKFL7","",MAX(0,ROUND(BKFL7_STR_RCK(AB809,F809),1))))</f>
        <v/>
      </c>
      <c r="AT809" s="97" t="str" cm="1">
        <f t="array" ref="AT809">IF(A809="","",IF(INDEX(Table_Methods!A:F,MATCH(G809,Table_Methods!B:B,0),1)&lt;&gt;"BKFL8","",MAX(0,ROUND(BKFL8_CEB(AF809,Z809,AA809),1))))</f>
        <v/>
      </c>
      <c r="AU809" s="96" t="str" cm="1">
        <f t="array" ref="AU809">IF(A809="","",IF(INDEX(Table_Methods!A:F,MATCH(G809,Table_Methods!B:B,0),1)&lt;&gt;"BKFL8","",MAX(0,ROUND(BKFL8_STR_NRK(AC809,AD809,X809,Y809,Z809),1))))</f>
        <v/>
      </c>
      <c r="AV809" s="96" t="str" cm="1">
        <f t="array" ref="AV809">IF(A809="","",IF(INDEX(Table_Methods!A:F,MATCH(G809,Table_Methods!B:B,0),1)&lt;&gt;"BKFL8","",MAX(0,ROUND(BKFL8_STR_RCK(AB809,X809),1))))</f>
        <v/>
      </c>
      <c r="AW809" s="96" t="str" cm="1">
        <f t="array" ref="AW809">IF(A809="","",IF(INDEX(Table_Methods!A:F,MATCH(G809,Table_Methods!B:B,0),1)&lt;&gt;"BKFL9","",MAX(0,ROUND(BKFL9_STR_NRK(AC809,AD809,X809,Y809,Z809),1))))</f>
        <v/>
      </c>
      <c r="AX809" s="96" t="str" cm="1">
        <f t="array" ref="AX809">IF(A809="","",IF(INDEX(Table_Methods!A:F,MATCH(G809,Table_Methods!B:B,0),1)&lt;&gt;"BKFL9","",MAX(0,ROUND(BKFL9_STR_RCK(AB809,X809),1))))</f>
        <v/>
      </c>
    </row>
    <row r="810" spans="1:50" x14ac:dyDescent="0.25">
      <c r="A810" s="82" t="str">
        <f>IF(Input!A810="","",Input!A810)</f>
        <v/>
      </c>
      <c r="B810" s="82" t="str">
        <f>IF(Input!B810="","",Input!B810)</f>
        <v/>
      </c>
      <c r="C810" s="82" t="str">
        <f>IF(Input!D810="","",Input!D810)</f>
        <v/>
      </c>
      <c r="D810" s="82" t="str">
        <f>IF(Input!E810="","",Input!E810)</f>
        <v/>
      </c>
      <c r="E810" s="82" t="str">
        <f>IF(Input!F810="","",Input!F810)</f>
        <v/>
      </c>
      <c r="F810" s="82" t="str">
        <f>IF(Input!G810="","",Input!G810)</f>
        <v/>
      </c>
      <c r="G810" s="83" t="str">
        <f>IF(Input!H810="","",Input!H810)</f>
        <v/>
      </c>
      <c r="H810" s="82" t="str">
        <f>IF(Input!I810="","",Input!I810)</f>
        <v/>
      </c>
      <c r="I810" s="82" t="str">
        <f>IF(Input!J810="","",Input!J810)</f>
        <v/>
      </c>
      <c r="J810" s="82" t="str">
        <f>IF(Input!K810="","",Input!K810)</f>
        <v/>
      </c>
      <c r="K810" s="82" t="str">
        <f>IF(Input!L810="","",Input!L810)</f>
        <v/>
      </c>
      <c r="L810" s="70" t="str">
        <f>IF(B810="","",IF(B810="Box",4,IF(AND(Project!$B$12&gt;0,ISNUMBER(Project!$B$12)),Project!$B$12,12)))</f>
        <v/>
      </c>
      <c r="M810" s="66" t="str">
        <f t="shared" si="84"/>
        <v/>
      </c>
      <c r="N810" s="66" t="str">
        <f t="shared" si="85"/>
        <v/>
      </c>
      <c r="O810" s="67" t="str" cm="1">
        <f t="array" ref="O810">IF(A810="","",ROUND(IF(B810="Circular",Circular(M810),IF(B810="Box",Box(M810,N810),Elliptical(M810,N810))),3))</f>
        <v/>
      </c>
      <c r="P810" s="66" t="str">
        <f t="shared" si="86"/>
        <v/>
      </c>
      <c r="Q810" s="66" t="str" cm="1">
        <f t="array" ref="Q810">IF(M810="","",ROUND(W(M810),2))</f>
        <v/>
      </c>
      <c r="R810" s="66" t="str" cm="1">
        <f t="array" ref="R810">IF(M810="","",ROUND(Wb(Q810,M810),2))</f>
        <v/>
      </c>
      <c r="S810" s="66" t="str" cm="1">
        <f t="array" ref="S810">IF(R810="","",ROUND(K(R810,N810,L810),2))</f>
        <v/>
      </c>
      <c r="T810" s="66" t="str" cm="1">
        <f t="array" ref="T810">IF(S810="","",ROUND(K_3(S810,P810,L810),2))</f>
        <v/>
      </c>
      <c r="U810" s="66" t="str" cm="1">
        <f t="array" ref="U810">IF(S810="","",ROUND(Wt(I810,S810,L810),2))</f>
        <v/>
      </c>
      <c r="V810" s="92" t="str" cm="1">
        <f t="array" ref="V810">IF(A810="","",MAX(ROUND(L_B2(K810,N810),2),0))</f>
        <v/>
      </c>
      <c r="W810" s="92" t="str" cm="1">
        <f t="array" ref="W810">IF(A810="","",MAX(ROUND(L_Tc(K810,I810,N810),2),0))</f>
        <v/>
      </c>
      <c r="X810" s="92" t="str" cm="1">
        <f t="array" ref="X810">IF(N810="","",ROUND(L_Vc(K810,P810,N810),2))</f>
        <v/>
      </c>
      <c r="Y810" s="92" t="str">
        <f t="shared" si="87"/>
        <v/>
      </c>
      <c r="Z810" s="92" t="str">
        <f t="shared" si="88"/>
        <v/>
      </c>
      <c r="AA810" s="92" t="str">
        <f t="shared" si="89"/>
        <v/>
      </c>
      <c r="AB810" s="76" t="str" cm="1">
        <f t="array" ref="AB810">IF(A810="","",AREA_F(IF(RIGHT(G810,4)="ment",P810,I810),R810))</f>
        <v/>
      </c>
      <c r="AC810" s="76" t="str" cm="1">
        <f t="array" ref="AC810">IF(A810="","",ROUND(AREA_BC(R810,S810,N810,O810),2))</f>
        <v/>
      </c>
      <c r="AD810" s="76" t="str">
        <f t="shared" si="90"/>
        <v/>
      </c>
      <c r="AE810" s="76" t="str" cm="1">
        <f t="array" ref="AE810">IF(A810="","",ROUND(AREA_CT(S810,U810,I810),2))</f>
        <v/>
      </c>
      <c r="AF810" s="76" t="str" cm="1">
        <f t="array" ref="AF810">IF(A810="","",ROUND(AREA_VT(T810,U810,I810,P810),2))</f>
        <v/>
      </c>
      <c r="AG810" s="96" t="str" cm="1">
        <f t="array" ref="AG810">IF(A810="","",IF(INDEX(Table_Methods!A:F,MATCH(G810,Table_Methods!B:B,0),1)&lt;&gt;"BKFL1","",MAX(0,ROUND(BKFL1_CEB(AC810,AE810,AH810,F810,F810,J810),1))))</f>
        <v/>
      </c>
      <c r="AH810" s="96" t="str" cm="1">
        <f t="array" ref="AH810">IF(A810="","",IF(INDEX(Table_Methods!A:F,MATCH(G810,Table_Methods!B:B,0),1)&lt;&gt;"BKFL1","",MAX(0,ROUND(BKFL1_STR_NRK(AC810,AE810,K810,V810,W810),1))))</f>
        <v/>
      </c>
      <c r="AI810" s="96" t="str" cm="1">
        <f t="array" ref="AI810">IF(A810="","",IF(INDEX(Table_Methods!A:F,MATCH(G810,Table_Methods!B:B,0),1)&lt;&gt;"BKFL1","",MAX(0,ROUND(BKFL1_STR_RCK(AB810,F810),1))))</f>
        <v/>
      </c>
      <c r="AJ810" s="96" t="str" cm="1">
        <f t="array" ref="AJ810">IF(A810="","",IF(INDEX(Table_Methods!A:F,MATCH(G810,Table_Methods!B:B,0),1)&lt;&gt;"BKFL2","",MAX(0,ROUND(BKFL2_CEB(AC810,AD810,AK810,F810,F810,J810),1))))</f>
        <v/>
      </c>
      <c r="AK810" s="96" t="str" cm="1">
        <f t="array" ref="AK810">IF(A810="","",IF(INDEX(Table_Methods!A:F,MATCH(G810,Table_Methods!B:B,0),1)&lt;&gt;"BKFL2","",MAX(0,ROUND(BKFL2_STR_NRK(AC810,AD810,K810,V810,X810),1))))</f>
        <v/>
      </c>
      <c r="AL810" s="96" t="str" cm="1">
        <f t="array" ref="AL810">IF(A810="","",IF(INDEX(Table_Methods!A:F,MATCH(G810,Table_Methods!B:B,0),1)&lt;&gt;"BKFL2","",MAX(0,ROUND(BKFL2_STR_RCK(AB810,F810),1))))</f>
        <v/>
      </c>
      <c r="AM810" s="96" t="str" cm="1">
        <f t="array" ref="AM810">IF(A810="","",IF(INDEX(Table_Methods!A:F,MATCH(G810,Table_Methods!B:B,0),1)&lt;&gt;"BKFL3","",MAX(0,ROUND(BKFL3_STR(AC810+AE810,K810),1))))</f>
        <v/>
      </c>
      <c r="AN810" s="96" t="str" cm="1">
        <f t="array" ref="AN810">IF(A810="","",IF(INDEX(Table_Methods!A:F,MATCH(G810,Table_Methods!B:B,0),1)&lt;&gt;"BKFL6","",MAX(0,ROUND(BKFL6_CEB(AC810,AE810,AO810,F810,F810,J810),1))))</f>
        <v/>
      </c>
      <c r="AO810" s="97" t="str" cm="1">
        <f t="array" ref="AO810">IF(A810="","",IF(INDEX(Table_Methods!A:F,MATCH(G810,Table_Methods!B:B,0),1)&lt;&gt;"BKFL6","",MAX(0,ROUND(BKFL6_STR_NRK(AC810,K810,V810),1))))</f>
        <v/>
      </c>
      <c r="AP810" s="96" t="str" cm="1">
        <f t="array" ref="AP810">IF(A810="","",IF(INDEX(Table_Methods!A:F,MATCH(G810,Table_Methods!B:B,0),1)&lt;&gt;"BKFL6","",MAX(0,ROUND(BKFL6_STR_RCK(AB810,F810),1))))</f>
        <v/>
      </c>
      <c r="AQ810" s="97" t="str" cm="1">
        <f t="array" ref="AQ810">IF(A810="","",IF(INDEX(Table_Methods!A:F,MATCH(G810,Table_Methods!B:B,0),1)&lt;&gt;"BKFL7","",MAX(0,ROUND(BKFL7_CEB(AC810,AD810,AR810,F810,F810,J810),1))))</f>
        <v/>
      </c>
      <c r="AR810" s="96" t="str" cm="1">
        <f t="array" ref="AR810">IF(A810="","",IF(INDEX(Table_Methods!A:F,MATCH(G810,Table_Methods!B:B,0),1)&lt;&gt;"BKFL7","",MAX(0,ROUND(BKFL7_STR_NRK(AC810,K810,V810),1))))</f>
        <v/>
      </c>
      <c r="AS810" s="96" t="str" cm="1">
        <f t="array" ref="AS810">IF(A810="","",IF(INDEX(Table_Methods!A:F,MATCH(G810,Table_Methods!B:B,0),1)&lt;&gt;"BKFL7","",MAX(0,ROUND(BKFL7_STR_RCK(AB810,F810),1))))</f>
        <v/>
      </c>
      <c r="AT810" s="97" t="str" cm="1">
        <f t="array" ref="AT810">IF(A810="","",IF(INDEX(Table_Methods!A:F,MATCH(G810,Table_Methods!B:B,0),1)&lt;&gt;"BKFL8","",MAX(0,ROUND(BKFL8_CEB(AF810,Z810,AA810),1))))</f>
        <v/>
      </c>
      <c r="AU810" s="96" t="str" cm="1">
        <f t="array" ref="AU810">IF(A810="","",IF(INDEX(Table_Methods!A:F,MATCH(G810,Table_Methods!B:B,0),1)&lt;&gt;"BKFL8","",MAX(0,ROUND(BKFL8_STR_NRK(AC810,AD810,X810,Y810,Z810),1))))</f>
        <v/>
      </c>
      <c r="AV810" s="96" t="str" cm="1">
        <f t="array" ref="AV810">IF(A810="","",IF(INDEX(Table_Methods!A:F,MATCH(G810,Table_Methods!B:B,0),1)&lt;&gt;"BKFL8","",MAX(0,ROUND(BKFL8_STR_RCK(AB810,X810),1))))</f>
        <v/>
      </c>
      <c r="AW810" s="96" t="str" cm="1">
        <f t="array" ref="AW810">IF(A810="","",IF(INDEX(Table_Methods!A:F,MATCH(G810,Table_Methods!B:B,0),1)&lt;&gt;"BKFL9","",MAX(0,ROUND(BKFL9_STR_NRK(AC810,AD810,X810,Y810,Z810),1))))</f>
        <v/>
      </c>
      <c r="AX810" s="96" t="str" cm="1">
        <f t="array" ref="AX810">IF(A810="","",IF(INDEX(Table_Methods!A:F,MATCH(G810,Table_Methods!B:B,0),1)&lt;&gt;"BKFL9","",MAX(0,ROUND(BKFL9_STR_RCK(AB810,X810),1))))</f>
        <v/>
      </c>
    </row>
    <row r="811" spans="1:50" x14ac:dyDescent="0.25">
      <c r="A811" s="82" t="str">
        <f>IF(Input!A811="","",Input!A811)</f>
        <v/>
      </c>
      <c r="B811" s="82" t="str">
        <f>IF(Input!B811="","",Input!B811)</f>
        <v/>
      </c>
      <c r="C811" s="82" t="str">
        <f>IF(Input!D811="","",Input!D811)</f>
        <v/>
      </c>
      <c r="D811" s="82" t="str">
        <f>IF(Input!E811="","",Input!E811)</f>
        <v/>
      </c>
      <c r="E811" s="82" t="str">
        <f>IF(Input!F811="","",Input!F811)</f>
        <v/>
      </c>
      <c r="F811" s="82" t="str">
        <f>IF(Input!G811="","",Input!G811)</f>
        <v/>
      </c>
      <c r="G811" s="83" t="str">
        <f>IF(Input!H811="","",Input!H811)</f>
        <v/>
      </c>
      <c r="H811" s="82" t="str">
        <f>IF(Input!I811="","",Input!I811)</f>
        <v/>
      </c>
      <c r="I811" s="82" t="str">
        <f>IF(Input!J811="","",Input!J811)</f>
        <v/>
      </c>
      <c r="J811" s="82" t="str">
        <f>IF(Input!K811="","",Input!K811)</f>
        <v/>
      </c>
      <c r="K811" s="82" t="str">
        <f>IF(Input!L811="","",Input!L811)</f>
        <v/>
      </c>
      <c r="L811" s="70" t="str">
        <f>IF(B811="","",IF(B811="Box",4,IF(AND(Project!$B$12&gt;0,ISNUMBER(Project!$B$12)),Project!$B$12,12)))</f>
        <v/>
      </c>
      <c r="M811" s="66" t="str">
        <f t="shared" si="84"/>
        <v/>
      </c>
      <c r="N811" s="66" t="str">
        <f t="shared" si="85"/>
        <v/>
      </c>
      <c r="O811" s="67" t="str" cm="1">
        <f t="array" ref="O811">IF(A811="","",ROUND(IF(B811="Circular",Circular(M811),IF(B811="Box",Box(M811,N811),Elliptical(M811,N811))),3))</f>
        <v/>
      </c>
      <c r="P811" s="66" t="str">
        <f t="shared" si="86"/>
        <v/>
      </c>
      <c r="Q811" s="66" t="str" cm="1">
        <f t="array" ref="Q811">IF(M811="","",ROUND(W(M811),2))</f>
        <v/>
      </c>
      <c r="R811" s="66" t="str" cm="1">
        <f t="array" ref="R811">IF(M811="","",ROUND(Wb(Q811,M811),2))</f>
        <v/>
      </c>
      <c r="S811" s="66" t="str" cm="1">
        <f t="array" ref="S811">IF(R811="","",ROUND(K(R811,N811,L811),2))</f>
        <v/>
      </c>
      <c r="T811" s="66" t="str" cm="1">
        <f t="array" ref="T811">IF(S811="","",ROUND(K_3(S811,P811,L811),2))</f>
        <v/>
      </c>
      <c r="U811" s="66" t="str" cm="1">
        <f t="array" ref="U811">IF(S811="","",ROUND(Wt(I811,S811,L811),2))</f>
        <v/>
      </c>
      <c r="V811" s="92" t="str" cm="1">
        <f t="array" ref="V811">IF(A811="","",MAX(ROUND(L_B2(K811,N811),2),0))</f>
        <v/>
      </c>
      <c r="W811" s="92" t="str" cm="1">
        <f t="array" ref="W811">IF(A811="","",MAX(ROUND(L_Tc(K811,I811,N811),2),0))</f>
        <v/>
      </c>
      <c r="X811" s="92" t="str" cm="1">
        <f t="array" ref="X811">IF(N811="","",ROUND(L_Vc(K811,P811,N811),2))</f>
        <v/>
      </c>
      <c r="Y811" s="92" t="str">
        <f t="shared" si="87"/>
        <v/>
      </c>
      <c r="Z811" s="92" t="str">
        <f t="shared" si="88"/>
        <v/>
      </c>
      <c r="AA811" s="92" t="str">
        <f t="shared" si="89"/>
        <v/>
      </c>
      <c r="AB811" s="76" t="str" cm="1">
        <f t="array" ref="AB811">IF(A811="","",AREA_F(IF(RIGHT(G811,4)="ment",P811,I811),R811))</f>
        <v/>
      </c>
      <c r="AC811" s="76" t="str" cm="1">
        <f t="array" ref="AC811">IF(A811="","",ROUND(AREA_BC(R811,S811,N811,O811),2))</f>
        <v/>
      </c>
      <c r="AD811" s="76" t="str">
        <f t="shared" si="90"/>
        <v/>
      </c>
      <c r="AE811" s="76" t="str" cm="1">
        <f t="array" ref="AE811">IF(A811="","",ROUND(AREA_CT(S811,U811,I811),2))</f>
        <v/>
      </c>
      <c r="AF811" s="76" t="str" cm="1">
        <f t="array" ref="AF811">IF(A811="","",ROUND(AREA_VT(T811,U811,I811,P811),2))</f>
        <v/>
      </c>
      <c r="AG811" s="96" t="str" cm="1">
        <f t="array" ref="AG811">IF(A811="","",IF(INDEX(Table_Methods!A:F,MATCH(G811,Table_Methods!B:B,0),1)&lt;&gt;"BKFL1","",MAX(0,ROUND(BKFL1_CEB(AC811,AE811,AH811,F811,F811,J811),1))))</f>
        <v/>
      </c>
      <c r="AH811" s="96" t="str" cm="1">
        <f t="array" ref="AH811">IF(A811="","",IF(INDEX(Table_Methods!A:F,MATCH(G811,Table_Methods!B:B,0),1)&lt;&gt;"BKFL1","",MAX(0,ROUND(BKFL1_STR_NRK(AC811,AE811,K811,V811,W811),1))))</f>
        <v/>
      </c>
      <c r="AI811" s="96" t="str" cm="1">
        <f t="array" ref="AI811">IF(A811="","",IF(INDEX(Table_Methods!A:F,MATCH(G811,Table_Methods!B:B,0),1)&lt;&gt;"BKFL1","",MAX(0,ROUND(BKFL1_STR_RCK(AB811,F811),1))))</f>
        <v/>
      </c>
      <c r="AJ811" s="96" t="str" cm="1">
        <f t="array" ref="AJ811">IF(A811="","",IF(INDEX(Table_Methods!A:F,MATCH(G811,Table_Methods!B:B,0),1)&lt;&gt;"BKFL2","",MAX(0,ROUND(BKFL2_CEB(AC811,AD811,AK811,F811,F811,J811),1))))</f>
        <v/>
      </c>
      <c r="AK811" s="96" t="str" cm="1">
        <f t="array" ref="AK811">IF(A811="","",IF(INDEX(Table_Methods!A:F,MATCH(G811,Table_Methods!B:B,0),1)&lt;&gt;"BKFL2","",MAX(0,ROUND(BKFL2_STR_NRK(AC811,AD811,K811,V811,X811),1))))</f>
        <v/>
      </c>
      <c r="AL811" s="96" t="str" cm="1">
        <f t="array" ref="AL811">IF(A811="","",IF(INDEX(Table_Methods!A:F,MATCH(G811,Table_Methods!B:B,0),1)&lt;&gt;"BKFL2","",MAX(0,ROUND(BKFL2_STR_RCK(AB811,F811),1))))</f>
        <v/>
      </c>
      <c r="AM811" s="96" t="str" cm="1">
        <f t="array" ref="AM811">IF(A811="","",IF(INDEX(Table_Methods!A:F,MATCH(G811,Table_Methods!B:B,0),1)&lt;&gt;"BKFL3","",MAX(0,ROUND(BKFL3_STR(AC811+AE811,K811),1))))</f>
        <v/>
      </c>
      <c r="AN811" s="96" t="str" cm="1">
        <f t="array" ref="AN811">IF(A811="","",IF(INDEX(Table_Methods!A:F,MATCH(G811,Table_Methods!B:B,0),1)&lt;&gt;"BKFL6","",MAX(0,ROUND(BKFL6_CEB(AC811,AE811,AO811,F811,F811,J811),1))))</f>
        <v/>
      </c>
      <c r="AO811" s="97" t="str" cm="1">
        <f t="array" ref="AO811">IF(A811="","",IF(INDEX(Table_Methods!A:F,MATCH(G811,Table_Methods!B:B,0),1)&lt;&gt;"BKFL6","",MAX(0,ROUND(BKFL6_STR_NRK(AC811,K811,V811),1))))</f>
        <v/>
      </c>
      <c r="AP811" s="96" t="str" cm="1">
        <f t="array" ref="AP811">IF(A811="","",IF(INDEX(Table_Methods!A:F,MATCH(G811,Table_Methods!B:B,0),1)&lt;&gt;"BKFL6","",MAX(0,ROUND(BKFL6_STR_RCK(AB811,F811),1))))</f>
        <v/>
      </c>
      <c r="AQ811" s="97" t="str" cm="1">
        <f t="array" ref="AQ811">IF(A811="","",IF(INDEX(Table_Methods!A:F,MATCH(G811,Table_Methods!B:B,0),1)&lt;&gt;"BKFL7","",MAX(0,ROUND(BKFL7_CEB(AC811,AD811,AR811,F811,F811,J811),1))))</f>
        <v/>
      </c>
      <c r="AR811" s="96" t="str" cm="1">
        <f t="array" ref="AR811">IF(A811="","",IF(INDEX(Table_Methods!A:F,MATCH(G811,Table_Methods!B:B,0),1)&lt;&gt;"BKFL7","",MAX(0,ROUND(BKFL7_STR_NRK(AC811,K811,V811),1))))</f>
        <v/>
      </c>
      <c r="AS811" s="96" t="str" cm="1">
        <f t="array" ref="AS811">IF(A811="","",IF(INDEX(Table_Methods!A:F,MATCH(G811,Table_Methods!B:B,0),1)&lt;&gt;"BKFL7","",MAX(0,ROUND(BKFL7_STR_RCK(AB811,F811),1))))</f>
        <v/>
      </c>
      <c r="AT811" s="97" t="str" cm="1">
        <f t="array" ref="AT811">IF(A811="","",IF(INDEX(Table_Methods!A:F,MATCH(G811,Table_Methods!B:B,0),1)&lt;&gt;"BKFL8","",MAX(0,ROUND(BKFL8_CEB(AF811,Z811,AA811),1))))</f>
        <v/>
      </c>
      <c r="AU811" s="96" t="str" cm="1">
        <f t="array" ref="AU811">IF(A811="","",IF(INDEX(Table_Methods!A:F,MATCH(G811,Table_Methods!B:B,0),1)&lt;&gt;"BKFL8","",MAX(0,ROUND(BKFL8_STR_NRK(AC811,AD811,X811,Y811,Z811),1))))</f>
        <v/>
      </c>
      <c r="AV811" s="96" t="str" cm="1">
        <f t="array" ref="AV811">IF(A811="","",IF(INDEX(Table_Methods!A:F,MATCH(G811,Table_Methods!B:B,0),1)&lt;&gt;"BKFL8","",MAX(0,ROUND(BKFL8_STR_RCK(AB811,X811),1))))</f>
        <v/>
      </c>
      <c r="AW811" s="96" t="str" cm="1">
        <f t="array" ref="AW811">IF(A811="","",IF(INDEX(Table_Methods!A:F,MATCH(G811,Table_Methods!B:B,0),1)&lt;&gt;"BKFL9","",MAX(0,ROUND(BKFL9_STR_NRK(AC811,AD811,X811,Y811,Z811),1))))</f>
        <v/>
      </c>
      <c r="AX811" s="96" t="str" cm="1">
        <f t="array" ref="AX811">IF(A811="","",IF(INDEX(Table_Methods!A:F,MATCH(G811,Table_Methods!B:B,0),1)&lt;&gt;"BKFL9","",MAX(0,ROUND(BKFL9_STR_RCK(AB811,X811),1))))</f>
        <v/>
      </c>
    </row>
    <row r="812" spans="1:50" x14ac:dyDescent="0.25">
      <c r="A812" s="82" t="str">
        <f>IF(Input!A812="","",Input!A812)</f>
        <v/>
      </c>
      <c r="B812" s="82" t="str">
        <f>IF(Input!B812="","",Input!B812)</f>
        <v/>
      </c>
      <c r="C812" s="82" t="str">
        <f>IF(Input!D812="","",Input!D812)</f>
        <v/>
      </c>
      <c r="D812" s="82" t="str">
        <f>IF(Input!E812="","",Input!E812)</f>
        <v/>
      </c>
      <c r="E812" s="82" t="str">
        <f>IF(Input!F812="","",Input!F812)</f>
        <v/>
      </c>
      <c r="F812" s="82" t="str">
        <f>IF(Input!G812="","",Input!G812)</f>
        <v/>
      </c>
      <c r="G812" s="83" t="str">
        <f>IF(Input!H812="","",Input!H812)</f>
        <v/>
      </c>
      <c r="H812" s="82" t="str">
        <f>IF(Input!I812="","",Input!I812)</f>
        <v/>
      </c>
      <c r="I812" s="82" t="str">
        <f>IF(Input!J812="","",Input!J812)</f>
        <v/>
      </c>
      <c r="J812" s="82" t="str">
        <f>IF(Input!K812="","",Input!K812)</f>
        <v/>
      </c>
      <c r="K812" s="82" t="str">
        <f>IF(Input!L812="","",Input!L812)</f>
        <v/>
      </c>
      <c r="L812" s="70" t="str">
        <f>IF(B812="","",IF(B812="Box",4,IF(AND(Project!$B$12&gt;0,ISNUMBER(Project!$B$12)),Project!$B$12,12)))</f>
        <v/>
      </c>
      <c r="M812" s="66" t="str">
        <f t="shared" si="84"/>
        <v/>
      </c>
      <c r="N812" s="66" t="str">
        <f t="shared" si="85"/>
        <v/>
      </c>
      <c r="O812" s="67" t="str" cm="1">
        <f t="array" ref="O812">IF(A812="","",ROUND(IF(B812="Circular",Circular(M812),IF(B812="Box",Box(M812,N812),Elliptical(M812,N812))),3))</f>
        <v/>
      </c>
      <c r="P812" s="66" t="str">
        <f t="shared" si="86"/>
        <v/>
      </c>
      <c r="Q812" s="66" t="str" cm="1">
        <f t="array" ref="Q812">IF(M812="","",ROUND(W(M812),2))</f>
        <v/>
      </c>
      <c r="R812" s="66" t="str" cm="1">
        <f t="array" ref="R812">IF(M812="","",ROUND(Wb(Q812,M812),2))</f>
        <v/>
      </c>
      <c r="S812" s="66" t="str" cm="1">
        <f t="array" ref="S812">IF(R812="","",ROUND(K(R812,N812,L812),2))</f>
        <v/>
      </c>
      <c r="T812" s="66" t="str" cm="1">
        <f t="array" ref="T812">IF(S812="","",ROUND(K_3(S812,P812,L812),2))</f>
        <v/>
      </c>
      <c r="U812" s="66" t="str" cm="1">
        <f t="array" ref="U812">IF(S812="","",ROUND(Wt(I812,S812,L812),2))</f>
        <v/>
      </c>
      <c r="V812" s="92" t="str" cm="1">
        <f t="array" ref="V812">IF(A812="","",MAX(ROUND(L_B2(K812,N812),2),0))</f>
        <v/>
      </c>
      <c r="W812" s="92" t="str" cm="1">
        <f t="array" ref="W812">IF(A812="","",MAX(ROUND(L_Tc(K812,I812,N812),2),0))</f>
        <v/>
      </c>
      <c r="X812" s="92" t="str" cm="1">
        <f t="array" ref="X812">IF(N812="","",ROUND(L_Vc(K812,P812,N812),2))</f>
        <v/>
      </c>
      <c r="Y812" s="92" t="str">
        <f t="shared" si="87"/>
        <v/>
      </c>
      <c r="Z812" s="92" t="str">
        <f t="shared" si="88"/>
        <v/>
      </c>
      <c r="AA812" s="92" t="str">
        <f t="shared" si="89"/>
        <v/>
      </c>
      <c r="AB812" s="76" t="str" cm="1">
        <f t="array" ref="AB812">IF(A812="","",AREA_F(IF(RIGHT(G812,4)="ment",P812,I812),R812))</f>
        <v/>
      </c>
      <c r="AC812" s="76" t="str" cm="1">
        <f t="array" ref="AC812">IF(A812="","",ROUND(AREA_BC(R812,S812,N812,O812),2))</f>
        <v/>
      </c>
      <c r="AD812" s="76" t="str">
        <f t="shared" si="90"/>
        <v/>
      </c>
      <c r="AE812" s="76" t="str" cm="1">
        <f t="array" ref="AE812">IF(A812="","",ROUND(AREA_CT(S812,U812,I812),2))</f>
        <v/>
      </c>
      <c r="AF812" s="76" t="str" cm="1">
        <f t="array" ref="AF812">IF(A812="","",ROUND(AREA_VT(T812,U812,I812,P812),2))</f>
        <v/>
      </c>
      <c r="AG812" s="96" t="str" cm="1">
        <f t="array" ref="AG812">IF(A812="","",IF(INDEX(Table_Methods!A:F,MATCH(G812,Table_Methods!B:B,0),1)&lt;&gt;"BKFL1","",MAX(0,ROUND(BKFL1_CEB(AC812,AE812,AH812,F812,F812,J812),1))))</f>
        <v/>
      </c>
      <c r="AH812" s="96" t="str" cm="1">
        <f t="array" ref="AH812">IF(A812="","",IF(INDEX(Table_Methods!A:F,MATCH(G812,Table_Methods!B:B,0),1)&lt;&gt;"BKFL1","",MAX(0,ROUND(BKFL1_STR_NRK(AC812,AE812,K812,V812,W812),1))))</f>
        <v/>
      </c>
      <c r="AI812" s="96" t="str" cm="1">
        <f t="array" ref="AI812">IF(A812="","",IF(INDEX(Table_Methods!A:F,MATCH(G812,Table_Methods!B:B,0),1)&lt;&gt;"BKFL1","",MAX(0,ROUND(BKFL1_STR_RCK(AB812,F812),1))))</f>
        <v/>
      </c>
      <c r="AJ812" s="96" t="str" cm="1">
        <f t="array" ref="AJ812">IF(A812="","",IF(INDEX(Table_Methods!A:F,MATCH(G812,Table_Methods!B:B,0),1)&lt;&gt;"BKFL2","",MAX(0,ROUND(BKFL2_CEB(AC812,AD812,AK812,F812,F812,J812),1))))</f>
        <v/>
      </c>
      <c r="AK812" s="96" t="str" cm="1">
        <f t="array" ref="AK812">IF(A812="","",IF(INDEX(Table_Methods!A:F,MATCH(G812,Table_Methods!B:B,0),1)&lt;&gt;"BKFL2","",MAX(0,ROUND(BKFL2_STR_NRK(AC812,AD812,K812,V812,X812),1))))</f>
        <v/>
      </c>
      <c r="AL812" s="96" t="str" cm="1">
        <f t="array" ref="AL812">IF(A812="","",IF(INDEX(Table_Methods!A:F,MATCH(G812,Table_Methods!B:B,0),1)&lt;&gt;"BKFL2","",MAX(0,ROUND(BKFL2_STR_RCK(AB812,F812),1))))</f>
        <v/>
      </c>
      <c r="AM812" s="96" t="str" cm="1">
        <f t="array" ref="AM812">IF(A812="","",IF(INDEX(Table_Methods!A:F,MATCH(G812,Table_Methods!B:B,0),1)&lt;&gt;"BKFL3","",MAX(0,ROUND(BKFL3_STR(AC812+AE812,K812),1))))</f>
        <v/>
      </c>
      <c r="AN812" s="96" t="str" cm="1">
        <f t="array" ref="AN812">IF(A812="","",IF(INDEX(Table_Methods!A:F,MATCH(G812,Table_Methods!B:B,0),1)&lt;&gt;"BKFL6","",MAX(0,ROUND(BKFL6_CEB(AC812,AE812,AO812,F812,F812,J812),1))))</f>
        <v/>
      </c>
      <c r="AO812" s="97" t="str" cm="1">
        <f t="array" ref="AO812">IF(A812="","",IF(INDEX(Table_Methods!A:F,MATCH(G812,Table_Methods!B:B,0),1)&lt;&gt;"BKFL6","",MAX(0,ROUND(BKFL6_STR_NRK(AC812,K812,V812),1))))</f>
        <v/>
      </c>
      <c r="AP812" s="96" t="str" cm="1">
        <f t="array" ref="AP812">IF(A812="","",IF(INDEX(Table_Methods!A:F,MATCH(G812,Table_Methods!B:B,0),1)&lt;&gt;"BKFL6","",MAX(0,ROUND(BKFL6_STR_RCK(AB812,F812),1))))</f>
        <v/>
      </c>
      <c r="AQ812" s="97" t="str" cm="1">
        <f t="array" ref="AQ812">IF(A812="","",IF(INDEX(Table_Methods!A:F,MATCH(G812,Table_Methods!B:B,0),1)&lt;&gt;"BKFL7","",MAX(0,ROUND(BKFL7_CEB(AC812,AD812,AR812,F812,F812,J812),1))))</f>
        <v/>
      </c>
      <c r="AR812" s="96" t="str" cm="1">
        <f t="array" ref="AR812">IF(A812="","",IF(INDEX(Table_Methods!A:F,MATCH(G812,Table_Methods!B:B,0),1)&lt;&gt;"BKFL7","",MAX(0,ROUND(BKFL7_STR_NRK(AC812,K812,V812),1))))</f>
        <v/>
      </c>
      <c r="AS812" s="96" t="str" cm="1">
        <f t="array" ref="AS812">IF(A812="","",IF(INDEX(Table_Methods!A:F,MATCH(G812,Table_Methods!B:B,0),1)&lt;&gt;"BKFL7","",MAX(0,ROUND(BKFL7_STR_RCK(AB812,F812),1))))</f>
        <v/>
      </c>
      <c r="AT812" s="97" t="str" cm="1">
        <f t="array" ref="AT812">IF(A812="","",IF(INDEX(Table_Methods!A:F,MATCH(G812,Table_Methods!B:B,0),1)&lt;&gt;"BKFL8","",MAX(0,ROUND(BKFL8_CEB(AF812,Z812,AA812),1))))</f>
        <v/>
      </c>
      <c r="AU812" s="96" t="str" cm="1">
        <f t="array" ref="AU812">IF(A812="","",IF(INDEX(Table_Methods!A:F,MATCH(G812,Table_Methods!B:B,0),1)&lt;&gt;"BKFL8","",MAX(0,ROUND(BKFL8_STR_NRK(AC812,AD812,X812,Y812,Z812),1))))</f>
        <v/>
      </c>
      <c r="AV812" s="96" t="str" cm="1">
        <f t="array" ref="AV812">IF(A812="","",IF(INDEX(Table_Methods!A:F,MATCH(G812,Table_Methods!B:B,0),1)&lt;&gt;"BKFL8","",MAX(0,ROUND(BKFL8_STR_RCK(AB812,X812),1))))</f>
        <v/>
      </c>
      <c r="AW812" s="96" t="str" cm="1">
        <f t="array" ref="AW812">IF(A812="","",IF(INDEX(Table_Methods!A:F,MATCH(G812,Table_Methods!B:B,0),1)&lt;&gt;"BKFL9","",MAX(0,ROUND(BKFL9_STR_NRK(AC812,AD812,X812,Y812,Z812),1))))</f>
        <v/>
      </c>
      <c r="AX812" s="96" t="str" cm="1">
        <f t="array" ref="AX812">IF(A812="","",IF(INDEX(Table_Methods!A:F,MATCH(G812,Table_Methods!B:B,0),1)&lt;&gt;"BKFL9","",MAX(0,ROUND(BKFL9_STR_RCK(AB812,X812),1))))</f>
        <v/>
      </c>
    </row>
    <row r="813" spans="1:50" x14ac:dyDescent="0.25">
      <c r="A813" s="82" t="str">
        <f>IF(Input!A813="","",Input!A813)</f>
        <v/>
      </c>
      <c r="B813" s="82" t="str">
        <f>IF(Input!B813="","",Input!B813)</f>
        <v/>
      </c>
      <c r="C813" s="82" t="str">
        <f>IF(Input!D813="","",Input!D813)</f>
        <v/>
      </c>
      <c r="D813" s="82" t="str">
        <f>IF(Input!E813="","",Input!E813)</f>
        <v/>
      </c>
      <c r="E813" s="82" t="str">
        <f>IF(Input!F813="","",Input!F813)</f>
        <v/>
      </c>
      <c r="F813" s="82" t="str">
        <f>IF(Input!G813="","",Input!G813)</f>
        <v/>
      </c>
      <c r="G813" s="83" t="str">
        <f>IF(Input!H813="","",Input!H813)</f>
        <v/>
      </c>
      <c r="H813" s="82" t="str">
        <f>IF(Input!I813="","",Input!I813)</f>
        <v/>
      </c>
      <c r="I813" s="82" t="str">
        <f>IF(Input!J813="","",Input!J813)</f>
        <v/>
      </c>
      <c r="J813" s="82" t="str">
        <f>IF(Input!K813="","",Input!K813)</f>
        <v/>
      </c>
      <c r="K813" s="82" t="str">
        <f>IF(Input!L813="","",Input!L813)</f>
        <v/>
      </c>
      <c r="L813" s="70" t="str">
        <f>IF(B813="","",IF(B813="Box",4,IF(AND(Project!$B$12&gt;0,ISNUMBER(Project!$B$12)),Project!$B$12,12)))</f>
        <v/>
      </c>
      <c r="M813" s="66" t="str">
        <f t="shared" si="84"/>
        <v/>
      </c>
      <c r="N813" s="66" t="str">
        <f t="shared" si="85"/>
        <v/>
      </c>
      <c r="O813" s="67" t="str" cm="1">
        <f t="array" ref="O813">IF(A813="","",ROUND(IF(B813="Circular",Circular(M813),IF(B813="Box",Box(M813,N813),Elliptical(M813,N813))),3))</f>
        <v/>
      </c>
      <c r="P813" s="66" t="str">
        <f t="shared" si="86"/>
        <v/>
      </c>
      <c r="Q813" s="66" t="str" cm="1">
        <f t="array" ref="Q813">IF(M813="","",ROUND(W(M813),2))</f>
        <v/>
      </c>
      <c r="R813" s="66" t="str" cm="1">
        <f t="array" ref="R813">IF(M813="","",ROUND(Wb(Q813,M813),2))</f>
        <v/>
      </c>
      <c r="S813" s="66" t="str" cm="1">
        <f t="array" ref="S813">IF(R813="","",ROUND(K(R813,N813,L813),2))</f>
        <v/>
      </c>
      <c r="T813" s="66" t="str" cm="1">
        <f t="array" ref="T813">IF(S813="","",ROUND(K_3(S813,P813,L813),2))</f>
        <v/>
      </c>
      <c r="U813" s="66" t="str" cm="1">
        <f t="array" ref="U813">IF(S813="","",ROUND(Wt(I813,S813,L813),2))</f>
        <v/>
      </c>
      <c r="V813" s="92" t="str" cm="1">
        <f t="array" ref="V813">IF(A813="","",MAX(ROUND(L_B2(K813,N813),2),0))</f>
        <v/>
      </c>
      <c r="W813" s="92" t="str" cm="1">
        <f t="array" ref="W813">IF(A813="","",MAX(ROUND(L_Tc(K813,I813,N813),2),0))</f>
        <v/>
      </c>
      <c r="X813" s="92" t="str" cm="1">
        <f t="array" ref="X813">IF(N813="","",ROUND(L_Vc(K813,P813,N813),2))</f>
        <v/>
      </c>
      <c r="Y813" s="92" t="str">
        <f t="shared" si="87"/>
        <v/>
      </c>
      <c r="Z813" s="92" t="str">
        <f t="shared" si="88"/>
        <v/>
      </c>
      <c r="AA813" s="92" t="str">
        <f t="shared" si="89"/>
        <v/>
      </c>
      <c r="AB813" s="76" t="str" cm="1">
        <f t="array" ref="AB813">IF(A813="","",AREA_F(IF(RIGHT(G813,4)="ment",P813,I813),R813))</f>
        <v/>
      </c>
      <c r="AC813" s="76" t="str" cm="1">
        <f t="array" ref="AC813">IF(A813="","",ROUND(AREA_BC(R813,S813,N813,O813),2))</f>
        <v/>
      </c>
      <c r="AD813" s="76" t="str">
        <f t="shared" si="90"/>
        <v/>
      </c>
      <c r="AE813" s="76" t="str" cm="1">
        <f t="array" ref="AE813">IF(A813="","",ROUND(AREA_CT(S813,U813,I813),2))</f>
        <v/>
      </c>
      <c r="AF813" s="76" t="str" cm="1">
        <f t="array" ref="AF813">IF(A813="","",ROUND(AREA_VT(T813,U813,I813,P813),2))</f>
        <v/>
      </c>
      <c r="AG813" s="96" t="str" cm="1">
        <f t="array" ref="AG813">IF(A813="","",IF(INDEX(Table_Methods!A:F,MATCH(G813,Table_Methods!B:B,0),1)&lt;&gt;"BKFL1","",MAX(0,ROUND(BKFL1_CEB(AC813,AE813,AH813,F813,F813,J813),1))))</f>
        <v/>
      </c>
      <c r="AH813" s="96" t="str" cm="1">
        <f t="array" ref="AH813">IF(A813="","",IF(INDEX(Table_Methods!A:F,MATCH(G813,Table_Methods!B:B,0),1)&lt;&gt;"BKFL1","",MAX(0,ROUND(BKFL1_STR_NRK(AC813,AE813,K813,V813,W813),1))))</f>
        <v/>
      </c>
      <c r="AI813" s="96" t="str" cm="1">
        <f t="array" ref="AI813">IF(A813="","",IF(INDEX(Table_Methods!A:F,MATCH(G813,Table_Methods!B:B,0),1)&lt;&gt;"BKFL1","",MAX(0,ROUND(BKFL1_STR_RCK(AB813,F813),1))))</f>
        <v/>
      </c>
      <c r="AJ813" s="96" t="str" cm="1">
        <f t="array" ref="AJ813">IF(A813="","",IF(INDEX(Table_Methods!A:F,MATCH(G813,Table_Methods!B:B,0),1)&lt;&gt;"BKFL2","",MAX(0,ROUND(BKFL2_CEB(AC813,AD813,AK813,F813,F813,J813),1))))</f>
        <v/>
      </c>
      <c r="AK813" s="96" t="str" cm="1">
        <f t="array" ref="AK813">IF(A813="","",IF(INDEX(Table_Methods!A:F,MATCH(G813,Table_Methods!B:B,0),1)&lt;&gt;"BKFL2","",MAX(0,ROUND(BKFL2_STR_NRK(AC813,AD813,K813,V813,X813),1))))</f>
        <v/>
      </c>
      <c r="AL813" s="96" t="str" cm="1">
        <f t="array" ref="AL813">IF(A813="","",IF(INDEX(Table_Methods!A:F,MATCH(G813,Table_Methods!B:B,0),1)&lt;&gt;"BKFL2","",MAX(0,ROUND(BKFL2_STR_RCK(AB813,F813),1))))</f>
        <v/>
      </c>
      <c r="AM813" s="96" t="str" cm="1">
        <f t="array" ref="AM813">IF(A813="","",IF(INDEX(Table_Methods!A:F,MATCH(G813,Table_Methods!B:B,0),1)&lt;&gt;"BKFL3","",MAX(0,ROUND(BKFL3_STR(AC813+AE813,K813),1))))</f>
        <v/>
      </c>
      <c r="AN813" s="96" t="str" cm="1">
        <f t="array" ref="AN813">IF(A813="","",IF(INDEX(Table_Methods!A:F,MATCH(G813,Table_Methods!B:B,0),1)&lt;&gt;"BKFL6","",MAX(0,ROUND(BKFL6_CEB(AC813,AE813,AO813,F813,F813,J813),1))))</f>
        <v/>
      </c>
      <c r="AO813" s="97" t="str" cm="1">
        <f t="array" ref="AO813">IF(A813="","",IF(INDEX(Table_Methods!A:F,MATCH(G813,Table_Methods!B:B,0),1)&lt;&gt;"BKFL6","",MAX(0,ROUND(BKFL6_STR_NRK(AC813,K813,V813),1))))</f>
        <v/>
      </c>
      <c r="AP813" s="96" t="str" cm="1">
        <f t="array" ref="AP813">IF(A813="","",IF(INDEX(Table_Methods!A:F,MATCH(G813,Table_Methods!B:B,0),1)&lt;&gt;"BKFL6","",MAX(0,ROUND(BKFL6_STR_RCK(AB813,F813),1))))</f>
        <v/>
      </c>
      <c r="AQ813" s="97" t="str" cm="1">
        <f t="array" ref="AQ813">IF(A813="","",IF(INDEX(Table_Methods!A:F,MATCH(G813,Table_Methods!B:B,0),1)&lt;&gt;"BKFL7","",MAX(0,ROUND(BKFL7_CEB(AC813,AD813,AR813,F813,F813,J813),1))))</f>
        <v/>
      </c>
      <c r="AR813" s="96" t="str" cm="1">
        <f t="array" ref="AR813">IF(A813="","",IF(INDEX(Table_Methods!A:F,MATCH(G813,Table_Methods!B:B,0),1)&lt;&gt;"BKFL7","",MAX(0,ROUND(BKFL7_STR_NRK(AC813,K813,V813),1))))</f>
        <v/>
      </c>
      <c r="AS813" s="96" t="str" cm="1">
        <f t="array" ref="AS813">IF(A813="","",IF(INDEX(Table_Methods!A:F,MATCH(G813,Table_Methods!B:B,0),1)&lt;&gt;"BKFL7","",MAX(0,ROUND(BKFL7_STR_RCK(AB813,F813),1))))</f>
        <v/>
      </c>
      <c r="AT813" s="97" t="str" cm="1">
        <f t="array" ref="AT813">IF(A813="","",IF(INDEX(Table_Methods!A:F,MATCH(G813,Table_Methods!B:B,0),1)&lt;&gt;"BKFL8","",MAX(0,ROUND(BKFL8_CEB(AF813,Z813,AA813),1))))</f>
        <v/>
      </c>
      <c r="AU813" s="96" t="str" cm="1">
        <f t="array" ref="AU813">IF(A813="","",IF(INDEX(Table_Methods!A:F,MATCH(G813,Table_Methods!B:B,0),1)&lt;&gt;"BKFL8","",MAX(0,ROUND(BKFL8_STR_NRK(AC813,AD813,X813,Y813,Z813),1))))</f>
        <v/>
      </c>
      <c r="AV813" s="96" t="str" cm="1">
        <f t="array" ref="AV813">IF(A813="","",IF(INDEX(Table_Methods!A:F,MATCH(G813,Table_Methods!B:B,0),1)&lt;&gt;"BKFL8","",MAX(0,ROUND(BKFL8_STR_RCK(AB813,X813),1))))</f>
        <v/>
      </c>
      <c r="AW813" s="96" t="str" cm="1">
        <f t="array" ref="AW813">IF(A813="","",IF(INDEX(Table_Methods!A:F,MATCH(G813,Table_Methods!B:B,0),1)&lt;&gt;"BKFL9","",MAX(0,ROUND(BKFL9_STR_NRK(AC813,AD813,X813,Y813,Z813),1))))</f>
        <v/>
      </c>
      <c r="AX813" s="96" t="str" cm="1">
        <f t="array" ref="AX813">IF(A813="","",IF(INDEX(Table_Methods!A:F,MATCH(G813,Table_Methods!B:B,0),1)&lt;&gt;"BKFL9","",MAX(0,ROUND(BKFL9_STR_RCK(AB813,X813),1))))</f>
        <v/>
      </c>
    </row>
    <row r="814" spans="1:50" x14ac:dyDescent="0.25">
      <c r="A814" s="82" t="str">
        <f>IF(Input!A814="","",Input!A814)</f>
        <v/>
      </c>
      <c r="B814" s="82" t="str">
        <f>IF(Input!B814="","",Input!B814)</f>
        <v/>
      </c>
      <c r="C814" s="82" t="str">
        <f>IF(Input!D814="","",Input!D814)</f>
        <v/>
      </c>
      <c r="D814" s="82" t="str">
        <f>IF(Input!E814="","",Input!E814)</f>
        <v/>
      </c>
      <c r="E814" s="82" t="str">
        <f>IF(Input!F814="","",Input!F814)</f>
        <v/>
      </c>
      <c r="F814" s="82" t="str">
        <f>IF(Input!G814="","",Input!G814)</f>
        <v/>
      </c>
      <c r="G814" s="83" t="str">
        <f>IF(Input!H814="","",Input!H814)</f>
        <v/>
      </c>
      <c r="H814" s="82" t="str">
        <f>IF(Input!I814="","",Input!I814)</f>
        <v/>
      </c>
      <c r="I814" s="82" t="str">
        <f>IF(Input!J814="","",Input!J814)</f>
        <v/>
      </c>
      <c r="J814" s="82" t="str">
        <f>IF(Input!K814="","",Input!K814)</f>
        <v/>
      </c>
      <c r="K814" s="82" t="str">
        <f>IF(Input!L814="","",Input!L814)</f>
        <v/>
      </c>
      <c r="L814" s="70" t="str">
        <f>IF(B814="","",IF(B814="Box",4,IF(AND(Project!$B$12&gt;0,ISNUMBER(Project!$B$12)),Project!$B$12,12)))</f>
        <v/>
      </c>
      <c r="M814" s="66" t="str">
        <f t="shared" si="84"/>
        <v/>
      </c>
      <c r="N814" s="66" t="str">
        <f t="shared" si="85"/>
        <v/>
      </c>
      <c r="O814" s="67" t="str" cm="1">
        <f t="array" ref="O814">IF(A814="","",ROUND(IF(B814="Circular",Circular(M814),IF(B814="Box",Box(M814,N814),Elliptical(M814,N814))),3))</f>
        <v/>
      </c>
      <c r="P814" s="66" t="str">
        <f t="shared" si="86"/>
        <v/>
      </c>
      <c r="Q814" s="66" t="str" cm="1">
        <f t="array" ref="Q814">IF(M814="","",ROUND(W(M814),2))</f>
        <v/>
      </c>
      <c r="R814" s="66" t="str" cm="1">
        <f t="array" ref="R814">IF(M814="","",ROUND(Wb(Q814,M814),2))</f>
        <v/>
      </c>
      <c r="S814" s="66" t="str" cm="1">
        <f t="array" ref="S814">IF(R814="","",ROUND(K(R814,N814,L814),2))</f>
        <v/>
      </c>
      <c r="T814" s="66" t="str" cm="1">
        <f t="array" ref="T814">IF(S814="","",ROUND(K_3(S814,P814,L814),2))</f>
        <v/>
      </c>
      <c r="U814" s="66" t="str" cm="1">
        <f t="array" ref="U814">IF(S814="","",ROUND(Wt(I814,S814,L814),2))</f>
        <v/>
      </c>
      <c r="V814" s="92" t="str" cm="1">
        <f t="array" ref="V814">IF(A814="","",MAX(ROUND(L_B2(K814,N814),2),0))</f>
        <v/>
      </c>
      <c r="W814" s="92" t="str" cm="1">
        <f t="array" ref="W814">IF(A814="","",MAX(ROUND(L_Tc(K814,I814,N814),2),0))</f>
        <v/>
      </c>
      <c r="X814" s="92" t="str" cm="1">
        <f t="array" ref="X814">IF(N814="","",ROUND(L_Vc(K814,P814,N814),2))</f>
        <v/>
      </c>
      <c r="Y814" s="92" t="str">
        <f t="shared" si="87"/>
        <v/>
      </c>
      <c r="Z814" s="92" t="str">
        <f t="shared" si="88"/>
        <v/>
      </c>
      <c r="AA814" s="92" t="str">
        <f t="shared" si="89"/>
        <v/>
      </c>
      <c r="AB814" s="76" t="str" cm="1">
        <f t="array" ref="AB814">IF(A814="","",AREA_F(IF(RIGHT(G814,4)="ment",P814,I814),R814))</f>
        <v/>
      </c>
      <c r="AC814" s="76" t="str" cm="1">
        <f t="array" ref="AC814">IF(A814="","",ROUND(AREA_BC(R814,S814,N814,O814),2))</f>
        <v/>
      </c>
      <c r="AD814" s="76" t="str">
        <f t="shared" si="90"/>
        <v/>
      </c>
      <c r="AE814" s="76" t="str" cm="1">
        <f t="array" ref="AE814">IF(A814="","",ROUND(AREA_CT(S814,U814,I814),2))</f>
        <v/>
      </c>
      <c r="AF814" s="76" t="str" cm="1">
        <f t="array" ref="AF814">IF(A814="","",ROUND(AREA_VT(T814,U814,I814,P814),2))</f>
        <v/>
      </c>
      <c r="AG814" s="96" t="str" cm="1">
        <f t="array" ref="AG814">IF(A814="","",IF(INDEX(Table_Methods!A:F,MATCH(G814,Table_Methods!B:B,0),1)&lt;&gt;"BKFL1","",MAX(0,ROUND(BKFL1_CEB(AC814,AE814,AH814,F814,F814,J814),1))))</f>
        <v/>
      </c>
      <c r="AH814" s="96" t="str" cm="1">
        <f t="array" ref="AH814">IF(A814="","",IF(INDEX(Table_Methods!A:F,MATCH(G814,Table_Methods!B:B,0),1)&lt;&gt;"BKFL1","",MAX(0,ROUND(BKFL1_STR_NRK(AC814,AE814,K814,V814,W814),1))))</f>
        <v/>
      </c>
      <c r="AI814" s="96" t="str" cm="1">
        <f t="array" ref="AI814">IF(A814="","",IF(INDEX(Table_Methods!A:F,MATCH(G814,Table_Methods!B:B,0),1)&lt;&gt;"BKFL1","",MAX(0,ROUND(BKFL1_STR_RCK(AB814,F814),1))))</f>
        <v/>
      </c>
      <c r="AJ814" s="96" t="str" cm="1">
        <f t="array" ref="AJ814">IF(A814="","",IF(INDEX(Table_Methods!A:F,MATCH(G814,Table_Methods!B:B,0),1)&lt;&gt;"BKFL2","",MAX(0,ROUND(BKFL2_CEB(AC814,AD814,AK814,F814,F814,J814),1))))</f>
        <v/>
      </c>
      <c r="AK814" s="96" t="str" cm="1">
        <f t="array" ref="AK814">IF(A814="","",IF(INDEX(Table_Methods!A:F,MATCH(G814,Table_Methods!B:B,0),1)&lt;&gt;"BKFL2","",MAX(0,ROUND(BKFL2_STR_NRK(AC814,AD814,K814,V814,X814),1))))</f>
        <v/>
      </c>
      <c r="AL814" s="96" t="str" cm="1">
        <f t="array" ref="AL814">IF(A814="","",IF(INDEX(Table_Methods!A:F,MATCH(G814,Table_Methods!B:B,0),1)&lt;&gt;"BKFL2","",MAX(0,ROUND(BKFL2_STR_RCK(AB814,F814),1))))</f>
        <v/>
      </c>
      <c r="AM814" s="96" t="str" cm="1">
        <f t="array" ref="AM814">IF(A814="","",IF(INDEX(Table_Methods!A:F,MATCH(G814,Table_Methods!B:B,0),1)&lt;&gt;"BKFL3","",MAX(0,ROUND(BKFL3_STR(AC814+AE814,K814),1))))</f>
        <v/>
      </c>
      <c r="AN814" s="96" t="str" cm="1">
        <f t="array" ref="AN814">IF(A814="","",IF(INDEX(Table_Methods!A:F,MATCH(G814,Table_Methods!B:B,0),1)&lt;&gt;"BKFL6","",MAX(0,ROUND(BKFL6_CEB(AC814,AE814,AO814,F814,F814,J814),1))))</f>
        <v/>
      </c>
      <c r="AO814" s="97" t="str" cm="1">
        <f t="array" ref="AO814">IF(A814="","",IF(INDEX(Table_Methods!A:F,MATCH(G814,Table_Methods!B:B,0),1)&lt;&gt;"BKFL6","",MAX(0,ROUND(BKFL6_STR_NRK(AC814,K814,V814),1))))</f>
        <v/>
      </c>
      <c r="AP814" s="96" t="str" cm="1">
        <f t="array" ref="AP814">IF(A814="","",IF(INDEX(Table_Methods!A:F,MATCH(G814,Table_Methods!B:B,0),1)&lt;&gt;"BKFL6","",MAX(0,ROUND(BKFL6_STR_RCK(AB814,F814),1))))</f>
        <v/>
      </c>
      <c r="AQ814" s="97" t="str" cm="1">
        <f t="array" ref="AQ814">IF(A814="","",IF(INDEX(Table_Methods!A:F,MATCH(G814,Table_Methods!B:B,0),1)&lt;&gt;"BKFL7","",MAX(0,ROUND(BKFL7_CEB(AC814,AD814,AR814,F814,F814,J814),1))))</f>
        <v/>
      </c>
      <c r="AR814" s="96" t="str" cm="1">
        <f t="array" ref="AR814">IF(A814="","",IF(INDEX(Table_Methods!A:F,MATCH(G814,Table_Methods!B:B,0),1)&lt;&gt;"BKFL7","",MAX(0,ROUND(BKFL7_STR_NRK(AC814,K814,V814),1))))</f>
        <v/>
      </c>
      <c r="AS814" s="96" t="str" cm="1">
        <f t="array" ref="AS814">IF(A814="","",IF(INDEX(Table_Methods!A:F,MATCH(G814,Table_Methods!B:B,0),1)&lt;&gt;"BKFL7","",MAX(0,ROUND(BKFL7_STR_RCK(AB814,F814),1))))</f>
        <v/>
      </c>
      <c r="AT814" s="97" t="str" cm="1">
        <f t="array" ref="AT814">IF(A814="","",IF(INDEX(Table_Methods!A:F,MATCH(G814,Table_Methods!B:B,0),1)&lt;&gt;"BKFL8","",MAX(0,ROUND(BKFL8_CEB(AF814,Z814,AA814),1))))</f>
        <v/>
      </c>
      <c r="AU814" s="96" t="str" cm="1">
        <f t="array" ref="AU814">IF(A814="","",IF(INDEX(Table_Methods!A:F,MATCH(G814,Table_Methods!B:B,0),1)&lt;&gt;"BKFL8","",MAX(0,ROUND(BKFL8_STR_NRK(AC814,AD814,X814,Y814,Z814),1))))</f>
        <v/>
      </c>
      <c r="AV814" s="96" t="str" cm="1">
        <f t="array" ref="AV814">IF(A814="","",IF(INDEX(Table_Methods!A:F,MATCH(G814,Table_Methods!B:B,0),1)&lt;&gt;"BKFL8","",MAX(0,ROUND(BKFL8_STR_RCK(AB814,X814),1))))</f>
        <v/>
      </c>
      <c r="AW814" s="96" t="str" cm="1">
        <f t="array" ref="AW814">IF(A814="","",IF(INDEX(Table_Methods!A:F,MATCH(G814,Table_Methods!B:B,0),1)&lt;&gt;"BKFL9","",MAX(0,ROUND(BKFL9_STR_NRK(AC814,AD814,X814,Y814,Z814),1))))</f>
        <v/>
      </c>
      <c r="AX814" s="96" t="str" cm="1">
        <f t="array" ref="AX814">IF(A814="","",IF(INDEX(Table_Methods!A:F,MATCH(G814,Table_Methods!B:B,0),1)&lt;&gt;"BKFL9","",MAX(0,ROUND(BKFL9_STR_RCK(AB814,X814),1))))</f>
        <v/>
      </c>
    </row>
    <row r="815" spans="1:50" x14ac:dyDescent="0.25">
      <c r="A815" s="82" t="str">
        <f>IF(Input!A815="","",Input!A815)</f>
        <v/>
      </c>
      <c r="B815" s="82" t="str">
        <f>IF(Input!B815="","",Input!B815)</f>
        <v/>
      </c>
      <c r="C815" s="82" t="str">
        <f>IF(Input!D815="","",Input!D815)</f>
        <v/>
      </c>
      <c r="D815" s="82" t="str">
        <f>IF(Input!E815="","",Input!E815)</f>
        <v/>
      </c>
      <c r="E815" s="82" t="str">
        <f>IF(Input!F815="","",Input!F815)</f>
        <v/>
      </c>
      <c r="F815" s="82" t="str">
        <f>IF(Input!G815="","",Input!G815)</f>
        <v/>
      </c>
      <c r="G815" s="83" t="str">
        <f>IF(Input!H815="","",Input!H815)</f>
        <v/>
      </c>
      <c r="H815" s="82" t="str">
        <f>IF(Input!I815="","",Input!I815)</f>
        <v/>
      </c>
      <c r="I815" s="82" t="str">
        <f>IF(Input!J815="","",Input!J815)</f>
        <v/>
      </c>
      <c r="J815" s="82" t="str">
        <f>IF(Input!K815="","",Input!K815)</f>
        <v/>
      </c>
      <c r="K815" s="82" t="str">
        <f>IF(Input!L815="","",Input!L815)</f>
        <v/>
      </c>
      <c r="L815" s="70" t="str">
        <f>IF(B815="","",IF(B815="Box",4,IF(AND(Project!$B$12&gt;0,ISNUMBER(Project!$B$12)),Project!$B$12,12)))</f>
        <v/>
      </c>
      <c r="M815" s="66" t="str">
        <f t="shared" si="84"/>
        <v/>
      </c>
      <c r="N815" s="66" t="str">
        <f t="shared" si="85"/>
        <v/>
      </c>
      <c r="O815" s="67" t="str" cm="1">
        <f t="array" ref="O815">IF(A815="","",ROUND(IF(B815="Circular",Circular(M815),IF(B815="Box",Box(M815,N815),Elliptical(M815,N815))),3))</f>
        <v/>
      </c>
      <c r="P815" s="66" t="str">
        <f t="shared" si="86"/>
        <v/>
      </c>
      <c r="Q815" s="66" t="str" cm="1">
        <f t="array" ref="Q815">IF(M815="","",ROUND(W(M815),2))</f>
        <v/>
      </c>
      <c r="R815" s="66" t="str" cm="1">
        <f t="array" ref="R815">IF(M815="","",ROUND(Wb(Q815,M815),2))</f>
        <v/>
      </c>
      <c r="S815" s="66" t="str" cm="1">
        <f t="array" ref="S815">IF(R815="","",ROUND(K(R815,N815,L815),2))</f>
        <v/>
      </c>
      <c r="T815" s="66" t="str" cm="1">
        <f t="array" ref="T815">IF(S815="","",ROUND(K_3(S815,P815,L815),2))</f>
        <v/>
      </c>
      <c r="U815" s="66" t="str" cm="1">
        <f t="array" ref="U815">IF(S815="","",ROUND(Wt(I815,S815,L815),2))</f>
        <v/>
      </c>
      <c r="V815" s="92" t="str" cm="1">
        <f t="array" ref="V815">IF(A815="","",MAX(ROUND(L_B2(K815,N815),2),0))</f>
        <v/>
      </c>
      <c r="W815" s="92" t="str" cm="1">
        <f t="array" ref="W815">IF(A815="","",MAX(ROUND(L_Tc(K815,I815,N815),2),0))</f>
        <v/>
      </c>
      <c r="X815" s="92" t="str" cm="1">
        <f t="array" ref="X815">IF(N815="","",ROUND(L_Vc(K815,P815,N815),2))</f>
        <v/>
      </c>
      <c r="Y815" s="92" t="str">
        <f t="shared" si="87"/>
        <v/>
      </c>
      <c r="Z815" s="92" t="str">
        <f t="shared" si="88"/>
        <v/>
      </c>
      <c r="AA815" s="92" t="str">
        <f t="shared" si="89"/>
        <v/>
      </c>
      <c r="AB815" s="76" t="str" cm="1">
        <f t="array" ref="AB815">IF(A815="","",AREA_F(IF(RIGHT(G815,4)="ment",P815,I815),R815))</f>
        <v/>
      </c>
      <c r="AC815" s="76" t="str" cm="1">
        <f t="array" ref="AC815">IF(A815="","",ROUND(AREA_BC(R815,S815,N815,O815),2))</f>
        <v/>
      </c>
      <c r="AD815" s="76" t="str">
        <f t="shared" si="90"/>
        <v/>
      </c>
      <c r="AE815" s="76" t="str" cm="1">
        <f t="array" ref="AE815">IF(A815="","",ROUND(AREA_CT(S815,U815,I815),2))</f>
        <v/>
      </c>
      <c r="AF815" s="76" t="str" cm="1">
        <f t="array" ref="AF815">IF(A815="","",ROUND(AREA_VT(T815,U815,I815,P815),2))</f>
        <v/>
      </c>
      <c r="AG815" s="96" t="str" cm="1">
        <f t="array" ref="AG815">IF(A815="","",IF(INDEX(Table_Methods!A:F,MATCH(G815,Table_Methods!B:B,0),1)&lt;&gt;"BKFL1","",MAX(0,ROUND(BKFL1_CEB(AC815,AE815,AH815,F815,F815,J815),1))))</f>
        <v/>
      </c>
      <c r="AH815" s="96" t="str" cm="1">
        <f t="array" ref="AH815">IF(A815="","",IF(INDEX(Table_Methods!A:F,MATCH(G815,Table_Methods!B:B,0),1)&lt;&gt;"BKFL1","",MAX(0,ROUND(BKFL1_STR_NRK(AC815,AE815,K815,V815,W815),1))))</f>
        <v/>
      </c>
      <c r="AI815" s="96" t="str" cm="1">
        <f t="array" ref="AI815">IF(A815="","",IF(INDEX(Table_Methods!A:F,MATCH(G815,Table_Methods!B:B,0),1)&lt;&gt;"BKFL1","",MAX(0,ROUND(BKFL1_STR_RCK(AB815,F815),1))))</f>
        <v/>
      </c>
      <c r="AJ815" s="96" t="str" cm="1">
        <f t="array" ref="AJ815">IF(A815="","",IF(INDEX(Table_Methods!A:F,MATCH(G815,Table_Methods!B:B,0),1)&lt;&gt;"BKFL2","",MAX(0,ROUND(BKFL2_CEB(AC815,AD815,AK815,F815,F815,J815),1))))</f>
        <v/>
      </c>
      <c r="AK815" s="96" t="str" cm="1">
        <f t="array" ref="AK815">IF(A815="","",IF(INDEX(Table_Methods!A:F,MATCH(G815,Table_Methods!B:B,0),1)&lt;&gt;"BKFL2","",MAX(0,ROUND(BKFL2_STR_NRK(AC815,AD815,K815,V815,X815),1))))</f>
        <v/>
      </c>
      <c r="AL815" s="96" t="str" cm="1">
        <f t="array" ref="AL815">IF(A815="","",IF(INDEX(Table_Methods!A:F,MATCH(G815,Table_Methods!B:B,0),1)&lt;&gt;"BKFL2","",MAX(0,ROUND(BKFL2_STR_RCK(AB815,F815),1))))</f>
        <v/>
      </c>
      <c r="AM815" s="96" t="str" cm="1">
        <f t="array" ref="AM815">IF(A815="","",IF(INDEX(Table_Methods!A:F,MATCH(G815,Table_Methods!B:B,0),1)&lt;&gt;"BKFL3","",MAX(0,ROUND(BKFL3_STR(AC815+AE815,K815),1))))</f>
        <v/>
      </c>
      <c r="AN815" s="96" t="str" cm="1">
        <f t="array" ref="AN815">IF(A815="","",IF(INDEX(Table_Methods!A:F,MATCH(G815,Table_Methods!B:B,0),1)&lt;&gt;"BKFL6","",MAX(0,ROUND(BKFL6_CEB(AC815,AE815,AO815,F815,F815,J815),1))))</f>
        <v/>
      </c>
      <c r="AO815" s="97" t="str" cm="1">
        <f t="array" ref="AO815">IF(A815="","",IF(INDEX(Table_Methods!A:F,MATCH(G815,Table_Methods!B:B,0),1)&lt;&gt;"BKFL6","",MAX(0,ROUND(BKFL6_STR_NRK(AC815,K815,V815),1))))</f>
        <v/>
      </c>
      <c r="AP815" s="96" t="str" cm="1">
        <f t="array" ref="AP815">IF(A815="","",IF(INDEX(Table_Methods!A:F,MATCH(G815,Table_Methods!B:B,0),1)&lt;&gt;"BKFL6","",MAX(0,ROUND(BKFL6_STR_RCK(AB815,F815),1))))</f>
        <v/>
      </c>
      <c r="AQ815" s="97" t="str" cm="1">
        <f t="array" ref="AQ815">IF(A815="","",IF(INDEX(Table_Methods!A:F,MATCH(G815,Table_Methods!B:B,0),1)&lt;&gt;"BKFL7","",MAX(0,ROUND(BKFL7_CEB(AC815,AD815,AR815,F815,F815,J815),1))))</f>
        <v/>
      </c>
      <c r="AR815" s="96" t="str" cm="1">
        <f t="array" ref="AR815">IF(A815="","",IF(INDEX(Table_Methods!A:F,MATCH(G815,Table_Methods!B:B,0),1)&lt;&gt;"BKFL7","",MAX(0,ROUND(BKFL7_STR_NRK(AC815,K815,V815),1))))</f>
        <v/>
      </c>
      <c r="AS815" s="96" t="str" cm="1">
        <f t="array" ref="AS815">IF(A815="","",IF(INDEX(Table_Methods!A:F,MATCH(G815,Table_Methods!B:B,0),1)&lt;&gt;"BKFL7","",MAX(0,ROUND(BKFL7_STR_RCK(AB815,F815),1))))</f>
        <v/>
      </c>
      <c r="AT815" s="97" t="str" cm="1">
        <f t="array" ref="AT815">IF(A815="","",IF(INDEX(Table_Methods!A:F,MATCH(G815,Table_Methods!B:B,0),1)&lt;&gt;"BKFL8","",MAX(0,ROUND(BKFL8_CEB(AF815,Z815,AA815),1))))</f>
        <v/>
      </c>
      <c r="AU815" s="96" t="str" cm="1">
        <f t="array" ref="AU815">IF(A815="","",IF(INDEX(Table_Methods!A:F,MATCH(G815,Table_Methods!B:B,0),1)&lt;&gt;"BKFL8","",MAX(0,ROUND(BKFL8_STR_NRK(AC815,AD815,X815,Y815,Z815),1))))</f>
        <v/>
      </c>
      <c r="AV815" s="96" t="str" cm="1">
        <f t="array" ref="AV815">IF(A815="","",IF(INDEX(Table_Methods!A:F,MATCH(G815,Table_Methods!B:B,0),1)&lt;&gt;"BKFL8","",MAX(0,ROUND(BKFL8_STR_RCK(AB815,X815),1))))</f>
        <v/>
      </c>
      <c r="AW815" s="96" t="str" cm="1">
        <f t="array" ref="AW815">IF(A815="","",IF(INDEX(Table_Methods!A:F,MATCH(G815,Table_Methods!B:B,0),1)&lt;&gt;"BKFL9","",MAX(0,ROUND(BKFL9_STR_NRK(AC815,AD815,X815,Y815,Z815),1))))</f>
        <v/>
      </c>
      <c r="AX815" s="96" t="str" cm="1">
        <f t="array" ref="AX815">IF(A815="","",IF(INDEX(Table_Methods!A:F,MATCH(G815,Table_Methods!B:B,0),1)&lt;&gt;"BKFL9","",MAX(0,ROUND(BKFL9_STR_RCK(AB815,X815),1))))</f>
        <v/>
      </c>
    </row>
    <row r="816" spans="1:50" x14ac:dyDescent="0.25">
      <c r="A816" s="82" t="str">
        <f>IF(Input!A816="","",Input!A816)</f>
        <v/>
      </c>
      <c r="B816" s="82" t="str">
        <f>IF(Input!B816="","",Input!B816)</f>
        <v/>
      </c>
      <c r="C816" s="82" t="str">
        <f>IF(Input!D816="","",Input!D816)</f>
        <v/>
      </c>
      <c r="D816" s="82" t="str">
        <f>IF(Input!E816="","",Input!E816)</f>
        <v/>
      </c>
      <c r="E816" s="82" t="str">
        <f>IF(Input!F816="","",Input!F816)</f>
        <v/>
      </c>
      <c r="F816" s="82" t="str">
        <f>IF(Input!G816="","",Input!G816)</f>
        <v/>
      </c>
      <c r="G816" s="83" t="str">
        <f>IF(Input!H816="","",Input!H816)</f>
        <v/>
      </c>
      <c r="H816" s="82" t="str">
        <f>IF(Input!I816="","",Input!I816)</f>
        <v/>
      </c>
      <c r="I816" s="82" t="str">
        <f>IF(Input!J816="","",Input!J816)</f>
        <v/>
      </c>
      <c r="J816" s="82" t="str">
        <f>IF(Input!K816="","",Input!K816)</f>
        <v/>
      </c>
      <c r="K816" s="82" t="str">
        <f>IF(Input!L816="","",Input!L816)</f>
        <v/>
      </c>
      <c r="L816" s="70" t="str">
        <f>IF(B816="","",IF(B816="Box",4,IF(AND(Project!$B$12&gt;0,ISNUMBER(Project!$B$12)),Project!$B$12,12)))</f>
        <v/>
      </c>
      <c r="M816" s="66" t="str">
        <f t="shared" si="84"/>
        <v/>
      </c>
      <c r="N816" s="66" t="str">
        <f t="shared" si="85"/>
        <v/>
      </c>
      <c r="O816" s="67" t="str" cm="1">
        <f t="array" ref="O816">IF(A816="","",ROUND(IF(B816="Circular",Circular(M816),IF(B816="Box",Box(M816,N816),Elliptical(M816,N816))),3))</f>
        <v/>
      </c>
      <c r="P816" s="66" t="str">
        <f t="shared" si="86"/>
        <v/>
      </c>
      <c r="Q816" s="66" t="str" cm="1">
        <f t="array" ref="Q816">IF(M816="","",ROUND(W(M816),2))</f>
        <v/>
      </c>
      <c r="R816" s="66" t="str" cm="1">
        <f t="array" ref="R816">IF(M816="","",ROUND(Wb(Q816,M816),2))</f>
        <v/>
      </c>
      <c r="S816" s="66" t="str" cm="1">
        <f t="array" ref="S816">IF(R816="","",ROUND(K(R816,N816,L816),2))</f>
        <v/>
      </c>
      <c r="T816" s="66" t="str" cm="1">
        <f t="array" ref="T816">IF(S816="","",ROUND(K_3(S816,P816,L816),2))</f>
        <v/>
      </c>
      <c r="U816" s="66" t="str" cm="1">
        <f t="array" ref="U816">IF(S816="","",ROUND(Wt(I816,S816,L816),2))</f>
        <v/>
      </c>
      <c r="V816" s="92" t="str" cm="1">
        <f t="array" ref="V816">IF(A816="","",MAX(ROUND(L_B2(K816,N816),2),0))</f>
        <v/>
      </c>
      <c r="W816" s="92" t="str" cm="1">
        <f t="array" ref="W816">IF(A816="","",MAX(ROUND(L_Tc(K816,I816,N816),2),0))</f>
        <v/>
      </c>
      <c r="X816" s="92" t="str" cm="1">
        <f t="array" ref="X816">IF(N816="","",ROUND(L_Vc(K816,P816,N816),2))</f>
        <v/>
      </c>
      <c r="Y816" s="92" t="str">
        <f t="shared" si="87"/>
        <v/>
      </c>
      <c r="Z816" s="92" t="str">
        <f t="shared" si="88"/>
        <v/>
      </c>
      <c r="AA816" s="92" t="str">
        <f t="shared" si="89"/>
        <v/>
      </c>
      <c r="AB816" s="76" t="str" cm="1">
        <f t="array" ref="AB816">IF(A816="","",AREA_F(IF(RIGHT(G816,4)="ment",P816,I816),R816))</f>
        <v/>
      </c>
      <c r="AC816" s="76" t="str" cm="1">
        <f t="array" ref="AC816">IF(A816="","",ROUND(AREA_BC(R816,S816,N816,O816),2))</f>
        <v/>
      </c>
      <c r="AD816" s="76" t="str">
        <f t="shared" si="90"/>
        <v/>
      </c>
      <c r="AE816" s="76" t="str" cm="1">
        <f t="array" ref="AE816">IF(A816="","",ROUND(AREA_CT(S816,U816,I816),2))</f>
        <v/>
      </c>
      <c r="AF816" s="76" t="str" cm="1">
        <f t="array" ref="AF816">IF(A816="","",ROUND(AREA_VT(T816,U816,I816,P816),2))</f>
        <v/>
      </c>
      <c r="AG816" s="96" t="str" cm="1">
        <f t="array" ref="AG816">IF(A816="","",IF(INDEX(Table_Methods!A:F,MATCH(G816,Table_Methods!B:B,0),1)&lt;&gt;"BKFL1","",MAX(0,ROUND(BKFL1_CEB(AC816,AE816,AH816,F816,F816,J816),1))))</f>
        <v/>
      </c>
      <c r="AH816" s="96" t="str" cm="1">
        <f t="array" ref="AH816">IF(A816="","",IF(INDEX(Table_Methods!A:F,MATCH(G816,Table_Methods!B:B,0),1)&lt;&gt;"BKFL1","",MAX(0,ROUND(BKFL1_STR_NRK(AC816,AE816,K816,V816,W816),1))))</f>
        <v/>
      </c>
      <c r="AI816" s="96" t="str" cm="1">
        <f t="array" ref="AI816">IF(A816="","",IF(INDEX(Table_Methods!A:F,MATCH(G816,Table_Methods!B:B,0),1)&lt;&gt;"BKFL1","",MAX(0,ROUND(BKFL1_STR_RCK(AB816,F816),1))))</f>
        <v/>
      </c>
      <c r="AJ816" s="96" t="str" cm="1">
        <f t="array" ref="AJ816">IF(A816="","",IF(INDEX(Table_Methods!A:F,MATCH(G816,Table_Methods!B:B,0),1)&lt;&gt;"BKFL2","",MAX(0,ROUND(BKFL2_CEB(AC816,AD816,AK816,F816,F816,J816),1))))</f>
        <v/>
      </c>
      <c r="AK816" s="96" t="str" cm="1">
        <f t="array" ref="AK816">IF(A816="","",IF(INDEX(Table_Methods!A:F,MATCH(G816,Table_Methods!B:B,0),1)&lt;&gt;"BKFL2","",MAX(0,ROUND(BKFL2_STR_NRK(AC816,AD816,K816,V816,X816),1))))</f>
        <v/>
      </c>
      <c r="AL816" s="96" t="str" cm="1">
        <f t="array" ref="AL816">IF(A816="","",IF(INDEX(Table_Methods!A:F,MATCH(G816,Table_Methods!B:B,0),1)&lt;&gt;"BKFL2","",MAX(0,ROUND(BKFL2_STR_RCK(AB816,F816),1))))</f>
        <v/>
      </c>
      <c r="AM816" s="96" t="str" cm="1">
        <f t="array" ref="AM816">IF(A816="","",IF(INDEX(Table_Methods!A:F,MATCH(G816,Table_Methods!B:B,0),1)&lt;&gt;"BKFL3","",MAX(0,ROUND(BKFL3_STR(AC816+AE816,K816),1))))</f>
        <v/>
      </c>
      <c r="AN816" s="96" t="str" cm="1">
        <f t="array" ref="AN816">IF(A816="","",IF(INDEX(Table_Methods!A:F,MATCH(G816,Table_Methods!B:B,0),1)&lt;&gt;"BKFL6","",MAX(0,ROUND(BKFL6_CEB(AC816,AE816,AO816,F816,F816,J816),1))))</f>
        <v/>
      </c>
      <c r="AO816" s="97" t="str" cm="1">
        <f t="array" ref="AO816">IF(A816="","",IF(INDEX(Table_Methods!A:F,MATCH(G816,Table_Methods!B:B,0),1)&lt;&gt;"BKFL6","",MAX(0,ROUND(BKFL6_STR_NRK(AC816,K816,V816),1))))</f>
        <v/>
      </c>
      <c r="AP816" s="96" t="str" cm="1">
        <f t="array" ref="AP816">IF(A816="","",IF(INDEX(Table_Methods!A:F,MATCH(G816,Table_Methods!B:B,0),1)&lt;&gt;"BKFL6","",MAX(0,ROUND(BKFL6_STR_RCK(AB816,F816),1))))</f>
        <v/>
      </c>
      <c r="AQ816" s="97" t="str" cm="1">
        <f t="array" ref="AQ816">IF(A816="","",IF(INDEX(Table_Methods!A:F,MATCH(G816,Table_Methods!B:B,0),1)&lt;&gt;"BKFL7","",MAX(0,ROUND(BKFL7_CEB(AC816,AD816,AR816,F816,F816,J816),1))))</f>
        <v/>
      </c>
      <c r="AR816" s="96" t="str" cm="1">
        <f t="array" ref="AR816">IF(A816="","",IF(INDEX(Table_Methods!A:F,MATCH(G816,Table_Methods!B:B,0),1)&lt;&gt;"BKFL7","",MAX(0,ROUND(BKFL7_STR_NRK(AC816,K816,V816),1))))</f>
        <v/>
      </c>
      <c r="AS816" s="96" t="str" cm="1">
        <f t="array" ref="AS816">IF(A816="","",IF(INDEX(Table_Methods!A:F,MATCH(G816,Table_Methods!B:B,0),1)&lt;&gt;"BKFL7","",MAX(0,ROUND(BKFL7_STR_RCK(AB816,F816),1))))</f>
        <v/>
      </c>
      <c r="AT816" s="97" t="str" cm="1">
        <f t="array" ref="AT816">IF(A816="","",IF(INDEX(Table_Methods!A:F,MATCH(G816,Table_Methods!B:B,0),1)&lt;&gt;"BKFL8","",MAX(0,ROUND(BKFL8_CEB(AF816,Z816,AA816),1))))</f>
        <v/>
      </c>
      <c r="AU816" s="96" t="str" cm="1">
        <f t="array" ref="AU816">IF(A816="","",IF(INDEX(Table_Methods!A:F,MATCH(G816,Table_Methods!B:B,0),1)&lt;&gt;"BKFL8","",MAX(0,ROUND(BKFL8_STR_NRK(AC816,AD816,X816,Y816,Z816),1))))</f>
        <v/>
      </c>
      <c r="AV816" s="96" t="str" cm="1">
        <f t="array" ref="AV816">IF(A816="","",IF(INDEX(Table_Methods!A:F,MATCH(G816,Table_Methods!B:B,0),1)&lt;&gt;"BKFL8","",MAX(0,ROUND(BKFL8_STR_RCK(AB816,X816),1))))</f>
        <v/>
      </c>
      <c r="AW816" s="96" t="str" cm="1">
        <f t="array" ref="AW816">IF(A816="","",IF(INDEX(Table_Methods!A:F,MATCH(G816,Table_Methods!B:B,0),1)&lt;&gt;"BKFL9","",MAX(0,ROUND(BKFL9_STR_NRK(AC816,AD816,X816,Y816,Z816),1))))</f>
        <v/>
      </c>
      <c r="AX816" s="96" t="str" cm="1">
        <f t="array" ref="AX816">IF(A816="","",IF(INDEX(Table_Methods!A:F,MATCH(G816,Table_Methods!B:B,0),1)&lt;&gt;"BKFL9","",MAX(0,ROUND(BKFL9_STR_RCK(AB816,X816),1))))</f>
        <v/>
      </c>
    </row>
    <row r="817" spans="1:50" x14ac:dyDescent="0.25">
      <c r="A817" s="82" t="str">
        <f>IF(Input!A817="","",Input!A817)</f>
        <v/>
      </c>
      <c r="B817" s="82" t="str">
        <f>IF(Input!B817="","",Input!B817)</f>
        <v/>
      </c>
      <c r="C817" s="82" t="str">
        <f>IF(Input!D817="","",Input!D817)</f>
        <v/>
      </c>
      <c r="D817" s="82" t="str">
        <f>IF(Input!E817="","",Input!E817)</f>
        <v/>
      </c>
      <c r="E817" s="82" t="str">
        <f>IF(Input!F817="","",Input!F817)</f>
        <v/>
      </c>
      <c r="F817" s="82" t="str">
        <f>IF(Input!G817="","",Input!G817)</f>
        <v/>
      </c>
      <c r="G817" s="83" t="str">
        <f>IF(Input!H817="","",Input!H817)</f>
        <v/>
      </c>
      <c r="H817" s="82" t="str">
        <f>IF(Input!I817="","",Input!I817)</f>
        <v/>
      </c>
      <c r="I817" s="82" t="str">
        <f>IF(Input!J817="","",Input!J817)</f>
        <v/>
      </c>
      <c r="J817" s="82" t="str">
        <f>IF(Input!K817="","",Input!K817)</f>
        <v/>
      </c>
      <c r="K817" s="82" t="str">
        <f>IF(Input!L817="","",Input!L817)</f>
        <v/>
      </c>
      <c r="L817" s="70" t="str">
        <f>IF(B817="","",IF(B817="Box",4,IF(AND(Project!$B$12&gt;0,ISNUMBER(Project!$B$12)),Project!$B$12,12)))</f>
        <v/>
      </c>
      <c r="M817" s="66" t="str">
        <f t="shared" si="84"/>
        <v/>
      </c>
      <c r="N817" s="66" t="str">
        <f t="shared" si="85"/>
        <v/>
      </c>
      <c r="O817" s="67" t="str" cm="1">
        <f t="array" ref="O817">IF(A817="","",ROUND(IF(B817="Circular",Circular(M817),IF(B817="Box",Box(M817,N817),Elliptical(M817,N817))),3))</f>
        <v/>
      </c>
      <c r="P817" s="66" t="str">
        <f t="shared" si="86"/>
        <v/>
      </c>
      <c r="Q817" s="66" t="str" cm="1">
        <f t="array" ref="Q817">IF(M817="","",ROUND(W(M817),2))</f>
        <v/>
      </c>
      <c r="R817" s="66" t="str" cm="1">
        <f t="array" ref="R817">IF(M817="","",ROUND(Wb(Q817,M817),2))</f>
        <v/>
      </c>
      <c r="S817" s="66" t="str" cm="1">
        <f t="array" ref="S817">IF(R817="","",ROUND(K(R817,N817,L817),2))</f>
        <v/>
      </c>
      <c r="T817" s="66" t="str" cm="1">
        <f t="array" ref="T817">IF(S817="","",ROUND(K_3(S817,P817,L817),2))</f>
        <v/>
      </c>
      <c r="U817" s="66" t="str" cm="1">
        <f t="array" ref="U817">IF(S817="","",ROUND(Wt(I817,S817,L817),2))</f>
        <v/>
      </c>
      <c r="V817" s="92" t="str" cm="1">
        <f t="array" ref="V817">IF(A817="","",MAX(ROUND(L_B2(K817,N817),2),0))</f>
        <v/>
      </c>
      <c r="W817" s="92" t="str" cm="1">
        <f t="array" ref="W817">IF(A817="","",MAX(ROUND(L_Tc(K817,I817,N817),2),0))</f>
        <v/>
      </c>
      <c r="X817" s="92" t="str" cm="1">
        <f t="array" ref="X817">IF(N817="","",ROUND(L_Vc(K817,P817,N817),2))</f>
        <v/>
      </c>
      <c r="Y817" s="92" t="str">
        <f t="shared" si="87"/>
        <v/>
      </c>
      <c r="Z817" s="92" t="str">
        <f t="shared" si="88"/>
        <v/>
      </c>
      <c r="AA817" s="92" t="str">
        <f t="shared" si="89"/>
        <v/>
      </c>
      <c r="AB817" s="76" t="str" cm="1">
        <f t="array" ref="AB817">IF(A817="","",AREA_F(IF(RIGHT(G817,4)="ment",P817,I817),R817))</f>
        <v/>
      </c>
      <c r="AC817" s="76" t="str" cm="1">
        <f t="array" ref="AC817">IF(A817="","",ROUND(AREA_BC(R817,S817,N817,O817),2))</f>
        <v/>
      </c>
      <c r="AD817" s="76" t="str">
        <f t="shared" si="90"/>
        <v/>
      </c>
      <c r="AE817" s="76" t="str" cm="1">
        <f t="array" ref="AE817">IF(A817="","",ROUND(AREA_CT(S817,U817,I817),2))</f>
        <v/>
      </c>
      <c r="AF817" s="76" t="str" cm="1">
        <f t="array" ref="AF817">IF(A817="","",ROUND(AREA_VT(T817,U817,I817,P817),2))</f>
        <v/>
      </c>
      <c r="AG817" s="96" t="str" cm="1">
        <f t="array" ref="AG817">IF(A817="","",IF(INDEX(Table_Methods!A:F,MATCH(G817,Table_Methods!B:B,0),1)&lt;&gt;"BKFL1","",MAX(0,ROUND(BKFL1_CEB(AC817,AE817,AH817,F817,F817,J817),1))))</f>
        <v/>
      </c>
      <c r="AH817" s="96" t="str" cm="1">
        <f t="array" ref="AH817">IF(A817="","",IF(INDEX(Table_Methods!A:F,MATCH(G817,Table_Methods!B:B,0),1)&lt;&gt;"BKFL1","",MAX(0,ROUND(BKFL1_STR_NRK(AC817,AE817,K817,V817,W817),1))))</f>
        <v/>
      </c>
      <c r="AI817" s="96" t="str" cm="1">
        <f t="array" ref="AI817">IF(A817="","",IF(INDEX(Table_Methods!A:F,MATCH(G817,Table_Methods!B:B,0),1)&lt;&gt;"BKFL1","",MAX(0,ROUND(BKFL1_STR_RCK(AB817,F817),1))))</f>
        <v/>
      </c>
      <c r="AJ817" s="96" t="str" cm="1">
        <f t="array" ref="AJ817">IF(A817="","",IF(INDEX(Table_Methods!A:F,MATCH(G817,Table_Methods!B:B,0),1)&lt;&gt;"BKFL2","",MAX(0,ROUND(BKFL2_CEB(AC817,AD817,AK817,F817,F817,J817),1))))</f>
        <v/>
      </c>
      <c r="AK817" s="96" t="str" cm="1">
        <f t="array" ref="AK817">IF(A817="","",IF(INDEX(Table_Methods!A:F,MATCH(G817,Table_Methods!B:B,0),1)&lt;&gt;"BKFL2","",MAX(0,ROUND(BKFL2_STR_NRK(AC817,AD817,K817,V817,X817),1))))</f>
        <v/>
      </c>
      <c r="AL817" s="96" t="str" cm="1">
        <f t="array" ref="AL817">IF(A817="","",IF(INDEX(Table_Methods!A:F,MATCH(G817,Table_Methods!B:B,0),1)&lt;&gt;"BKFL2","",MAX(0,ROUND(BKFL2_STR_RCK(AB817,F817),1))))</f>
        <v/>
      </c>
      <c r="AM817" s="96" t="str" cm="1">
        <f t="array" ref="AM817">IF(A817="","",IF(INDEX(Table_Methods!A:F,MATCH(G817,Table_Methods!B:B,0),1)&lt;&gt;"BKFL3","",MAX(0,ROUND(BKFL3_STR(AC817+AE817,K817),1))))</f>
        <v/>
      </c>
      <c r="AN817" s="96" t="str" cm="1">
        <f t="array" ref="AN817">IF(A817="","",IF(INDEX(Table_Methods!A:F,MATCH(G817,Table_Methods!B:B,0),1)&lt;&gt;"BKFL6","",MAX(0,ROUND(BKFL6_CEB(AC817,AE817,AO817,F817,F817,J817),1))))</f>
        <v/>
      </c>
      <c r="AO817" s="97" t="str" cm="1">
        <f t="array" ref="AO817">IF(A817="","",IF(INDEX(Table_Methods!A:F,MATCH(G817,Table_Methods!B:B,0),1)&lt;&gt;"BKFL6","",MAX(0,ROUND(BKFL6_STR_NRK(AC817,K817,V817),1))))</f>
        <v/>
      </c>
      <c r="AP817" s="96" t="str" cm="1">
        <f t="array" ref="AP817">IF(A817="","",IF(INDEX(Table_Methods!A:F,MATCH(G817,Table_Methods!B:B,0),1)&lt;&gt;"BKFL6","",MAX(0,ROUND(BKFL6_STR_RCK(AB817,F817),1))))</f>
        <v/>
      </c>
      <c r="AQ817" s="97" t="str" cm="1">
        <f t="array" ref="AQ817">IF(A817="","",IF(INDEX(Table_Methods!A:F,MATCH(G817,Table_Methods!B:B,0),1)&lt;&gt;"BKFL7","",MAX(0,ROUND(BKFL7_CEB(AC817,AD817,AR817,F817,F817,J817),1))))</f>
        <v/>
      </c>
      <c r="AR817" s="96" t="str" cm="1">
        <f t="array" ref="AR817">IF(A817="","",IF(INDEX(Table_Methods!A:F,MATCH(G817,Table_Methods!B:B,0),1)&lt;&gt;"BKFL7","",MAX(0,ROUND(BKFL7_STR_NRK(AC817,K817,V817),1))))</f>
        <v/>
      </c>
      <c r="AS817" s="96" t="str" cm="1">
        <f t="array" ref="AS817">IF(A817="","",IF(INDEX(Table_Methods!A:F,MATCH(G817,Table_Methods!B:B,0),1)&lt;&gt;"BKFL7","",MAX(0,ROUND(BKFL7_STR_RCK(AB817,F817),1))))</f>
        <v/>
      </c>
      <c r="AT817" s="97" t="str" cm="1">
        <f t="array" ref="AT817">IF(A817="","",IF(INDEX(Table_Methods!A:F,MATCH(G817,Table_Methods!B:B,0),1)&lt;&gt;"BKFL8","",MAX(0,ROUND(BKFL8_CEB(AF817,Z817,AA817),1))))</f>
        <v/>
      </c>
      <c r="AU817" s="96" t="str" cm="1">
        <f t="array" ref="AU817">IF(A817="","",IF(INDEX(Table_Methods!A:F,MATCH(G817,Table_Methods!B:B,0),1)&lt;&gt;"BKFL8","",MAX(0,ROUND(BKFL8_STR_NRK(AC817,AD817,X817,Y817,Z817),1))))</f>
        <v/>
      </c>
      <c r="AV817" s="96" t="str" cm="1">
        <f t="array" ref="AV817">IF(A817="","",IF(INDEX(Table_Methods!A:F,MATCH(G817,Table_Methods!B:B,0),1)&lt;&gt;"BKFL8","",MAX(0,ROUND(BKFL8_STR_RCK(AB817,X817),1))))</f>
        <v/>
      </c>
      <c r="AW817" s="96" t="str" cm="1">
        <f t="array" ref="AW817">IF(A817="","",IF(INDEX(Table_Methods!A:F,MATCH(G817,Table_Methods!B:B,0),1)&lt;&gt;"BKFL9","",MAX(0,ROUND(BKFL9_STR_NRK(AC817,AD817,X817,Y817,Z817),1))))</f>
        <v/>
      </c>
      <c r="AX817" s="96" t="str" cm="1">
        <f t="array" ref="AX817">IF(A817="","",IF(INDEX(Table_Methods!A:F,MATCH(G817,Table_Methods!B:B,0),1)&lt;&gt;"BKFL9","",MAX(0,ROUND(BKFL9_STR_RCK(AB817,X817),1))))</f>
        <v/>
      </c>
    </row>
    <row r="818" spans="1:50" x14ac:dyDescent="0.25">
      <c r="A818" s="82" t="str">
        <f>IF(Input!A818="","",Input!A818)</f>
        <v/>
      </c>
      <c r="B818" s="82" t="str">
        <f>IF(Input!B818="","",Input!B818)</f>
        <v/>
      </c>
      <c r="C818" s="82" t="str">
        <f>IF(Input!D818="","",Input!D818)</f>
        <v/>
      </c>
      <c r="D818" s="82" t="str">
        <f>IF(Input!E818="","",Input!E818)</f>
        <v/>
      </c>
      <c r="E818" s="82" t="str">
        <f>IF(Input!F818="","",Input!F818)</f>
        <v/>
      </c>
      <c r="F818" s="82" t="str">
        <f>IF(Input!G818="","",Input!G818)</f>
        <v/>
      </c>
      <c r="G818" s="83" t="str">
        <f>IF(Input!H818="","",Input!H818)</f>
        <v/>
      </c>
      <c r="H818" s="82" t="str">
        <f>IF(Input!I818="","",Input!I818)</f>
        <v/>
      </c>
      <c r="I818" s="82" t="str">
        <f>IF(Input!J818="","",Input!J818)</f>
        <v/>
      </c>
      <c r="J818" s="82" t="str">
        <f>IF(Input!K818="","",Input!K818)</f>
        <v/>
      </c>
      <c r="K818" s="82" t="str">
        <f>IF(Input!L818="","",Input!L818)</f>
        <v/>
      </c>
      <c r="L818" s="70" t="str">
        <f>IF(B818="","",IF(B818="Box",4,IF(AND(Project!$B$12&gt;0,ISNUMBER(Project!$B$12)),Project!$B$12,12)))</f>
        <v/>
      </c>
      <c r="M818" s="66" t="str">
        <f t="shared" si="84"/>
        <v/>
      </c>
      <c r="N818" s="66" t="str">
        <f t="shared" si="85"/>
        <v/>
      </c>
      <c r="O818" s="67" t="str" cm="1">
        <f t="array" ref="O818">IF(A818="","",ROUND(IF(B818="Circular",Circular(M818),IF(B818="Box",Box(M818,N818),Elliptical(M818,N818))),3))</f>
        <v/>
      </c>
      <c r="P818" s="66" t="str">
        <f t="shared" si="86"/>
        <v/>
      </c>
      <c r="Q818" s="66" t="str" cm="1">
        <f t="array" ref="Q818">IF(M818="","",ROUND(W(M818),2))</f>
        <v/>
      </c>
      <c r="R818" s="66" t="str" cm="1">
        <f t="array" ref="R818">IF(M818="","",ROUND(Wb(Q818,M818),2))</f>
        <v/>
      </c>
      <c r="S818" s="66" t="str" cm="1">
        <f t="array" ref="S818">IF(R818="","",ROUND(K(R818,N818,L818),2))</f>
        <v/>
      </c>
      <c r="T818" s="66" t="str" cm="1">
        <f t="array" ref="T818">IF(S818="","",ROUND(K_3(S818,P818,L818),2))</f>
        <v/>
      </c>
      <c r="U818" s="66" t="str" cm="1">
        <f t="array" ref="U818">IF(S818="","",ROUND(Wt(I818,S818,L818),2))</f>
        <v/>
      </c>
      <c r="V818" s="92" t="str" cm="1">
        <f t="array" ref="V818">IF(A818="","",MAX(ROUND(L_B2(K818,N818),2),0))</f>
        <v/>
      </c>
      <c r="W818" s="92" t="str" cm="1">
        <f t="array" ref="W818">IF(A818="","",MAX(ROUND(L_Tc(K818,I818,N818),2),0))</f>
        <v/>
      </c>
      <c r="X818" s="92" t="str" cm="1">
        <f t="array" ref="X818">IF(N818="","",ROUND(L_Vc(K818,P818,N818),2))</f>
        <v/>
      </c>
      <c r="Y818" s="92" t="str">
        <f t="shared" si="87"/>
        <v/>
      </c>
      <c r="Z818" s="92" t="str">
        <f t="shared" si="88"/>
        <v/>
      </c>
      <c r="AA818" s="92" t="str">
        <f t="shared" si="89"/>
        <v/>
      </c>
      <c r="AB818" s="76" t="str" cm="1">
        <f t="array" ref="AB818">IF(A818="","",AREA_F(IF(RIGHT(G818,4)="ment",P818,I818),R818))</f>
        <v/>
      </c>
      <c r="AC818" s="76" t="str" cm="1">
        <f t="array" ref="AC818">IF(A818="","",ROUND(AREA_BC(R818,S818,N818,O818),2))</f>
        <v/>
      </c>
      <c r="AD818" s="76" t="str">
        <f t="shared" si="90"/>
        <v/>
      </c>
      <c r="AE818" s="76" t="str" cm="1">
        <f t="array" ref="AE818">IF(A818="","",ROUND(AREA_CT(S818,U818,I818),2))</f>
        <v/>
      </c>
      <c r="AF818" s="76" t="str" cm="1">
        <f t="array" ref="AF818">IF(A818="","",ROUND(AREA_VT(T818,U818,I818,P818),2))</f>
        <v/>
      </c>
      <c r="AG818" s="96" t="str" cm="1">
        <f t="array" ref="AG818">IF(A818="","",IF(INDEX(Table_Methods!A:F,MATCH(G818,Table_Methods!B:B,0),1)&lt;&gt;"BKFL1","",MAX(0,ROUND(BKFL1_CEB(AC818,AE818,AH818,F818,F818,J818),1))))</f>
        <v/>
      </c>
      <c r="AH818" s="96" t="str" cm="1">
        <f t="array" ref="AH818">IF(A818="","",IF(INDEX(Table_Methods!A:F,MATCH(G818,Table_Methods!B:B,0),1)&lt;&gt;"BKFL1","",MAX(0,ROUND(BKFL1_STR_NRK(AC818,AE818,K818,V818,W818),1))))</f>
        <v/>
      </c>
      <c r="AI818" s="96" t="str" cm="1">
        <f t="array" ref="AI818">IF(A818="","",IF(INDEX(Table_Methods!A:F,MATCH(G818,Table_Methods!B:B,0),1)&lt;&gt;"BKFL1","",MAX(0,ROUND(BKFL1_STR_RCK(AB818,F818),1))))</f>
        <v/>
      </c>
      <c r="AJ818" s="96" t="str" cm="1">
        <f t="array" ref="AJ818">IF(A818="","",IF(INDEX(Table_Methods!A:F,MATCH(G818,Table_Methods!B:B,0),1)&lt;&gt;"BKFL2","",MAX(0,ROUND(BKFL2_CEB(AC818,AD818,AK818,F818,F818,J818),1))))</f>
        <v/>
      </c>
      <c r="AK818" s="96" t="str" cm="1">
        <f t="array" ref="AK818">IF(A818="","",IF(INDEX(Table_Methods!A:F,MATCH(G818,Table_Methods!B:B,0),1)&lt;&gt;"BKFL2","",MAX(0,ROUND(BKFL2_STR_NRK(AC818,AD818,K818,V818,X818),1))))</f>
        <v/>
      </c>
      <c r="AL818" s="96" t="str" cm="1">
        <f t="array" ref="AL818">IF(A818="","",IF(INDEX(Table_Methods!A:F,MATCH(G818,Table_Methods!B:B,0),1)&lt;&gt;"BKFL2","",MAX(0,ROUND(BKFL2_STR_RCK(AB818,F818),1))))</f>
        <v/>
      </c>
      <c r="AM818" s="96" t="str" cm="1">
        <f t="array" ref="AM818">IF(A818="","",IF(INDEX(Table_Methods!A:F,MATCH(G818,Table_Methods!B:B,0),1)&lt;&gt;"BKFL3","",MAX(0,ROUND(BKFL3_STR(AC818+AE818,K818),1))))</f>
        <v/>
      </c>
      <c r="AN818" s="96" t="str" cm="1">
        <f t="array" ref="AN818">IF(A818="","",IF(INDEX(Table_Methods!A:F,MATCH(G818,Table_Methods!B:B,0),1)&lt;&gt;"BKFL6","",MAX(0,ROUND(BKFL6_CEB(AC818,AE818,AO818,F818,F818,J818),1))))</f>
        <v/>
      </c>
      <c r="AO818" s="97" t="str" cm="1">
        <f t="array" ref="AO818">IF(A818="","",IF(INDEX(Table_Methods!A:F,MATCH(G818,Table_Methods!B:B,0),1)&lt;&gt;"BKFL6","",MAX(0,ROUND(BKFL6_STR_NRK(AC818,K818,V818),1))))</f>
        <v/>
      </c>
      <c r="AP818" s="96" t="str" cm="1">
        <f t="array" ref="AP818">IF(A818="","",IF(INDEX(Table_Methods!A:F,MATCH(G818,Table_Methods!B:B,0),1)&lt;&gt;"BKFL6","",MAX(0,ROUND(BKFL6_STR_RCK(AB818,F818),1))))</f>
        <v/>
      </c>
      <c r="AQ818" s="97" t="str" cm="1">
        <f t="array" ref="AQ818">IF(A818="","",IF(INDEX(Table_Methods!A:F,MATCH(G818,Table_Methods!B:B,0),1)&lt;&gt;"BKFL7","",MAX(0,ROUND(BKFL7_CEB(AC818,AD818,AR818,F818,F818,J818),1))))</f>
        <v/>
      </c>
      <c r="AR818" s="96" t="str" cm="1">
        <f t="array" ref="AR818">IF(A818="","",IF(INDEX(Table_Methods!A:F,MATCH(G818,Table_Methods!B:B,0),1)&lt;&gt;"BKFL7","",MAX(0,ROUND(BKFL7_STR_NRK(AC818,K818,V818),1))))</f>
        <v/>
      </c>
      <c r="AS818" s="96" t="str" cm="1">
        <f t="array" ref="AS818">IF(A818="","",IF(INDEX(Table_Methods!A:F,MATCH(G818,Table_Methods!B:B,0),1)&lt;&gt;"BKFL7","",MAX(0,ROUND(BKFL7_STR_RCK(AB818,F818),1))))</f>
        <v/>
      </c>
      <c r="AT818" s="97" t="str" cm="1">
        <f t="array" ref="AT818">IF(A818="","",IF(INDEX(Table_Methods!A:F,MATCH(G818,Table_Methods!B:B,0),1)&lt;&gt;"BKFL8","",MAX(0,ROUND(BKFL8_CEB(AF818,Z818,AA818),1))))</f>
        <v/>
      </c>
      <c r="AU818" s="96" t="str" cm="1">
        <f t="array" ref="AU818">IF(A818="","",IF(INDEX(Table_Methods!A:F,MATCH(G818,Table_Methods!B:B,0),1)&lt;&gt;"BKFL8","",MAX(0,ROUND(BKFL8_STR_NRK(AC818,AD818,X818,Y818,Z818),1))))</f>
        <v/>
      </c>
      <c r="AV818" s="96" t="str" cm="1">
        <f t="array" ref="AV818">IF(A818="","",IF(INDEX(Table_Methods!A:F,MATCH(G818,Table_Methods!B:B,0),1)&lt;&gt;"BKFL8","",MAX(0,ROUND(BKFL8_STR_RCK(AB818,X818),1))))</f>
        <v/>
      </c>
      <c r="AW818" s="96" t="str" cm="1">
        <f t="array" ref="AW818">IF(A818="","",IF(INDEX(Table_Methods!A:F,MATCH(G818,Table_Methods!B:B,0),1)&lt;&gt;"BKFL9","",MAX(0,ROUND(BKFL9_STR_NRK(AC818,AD818,X818,Y818,Z818),1))))</f>
        <v/>
      </c>
      <c r="AX818" s="96" t="str" cm="1">
        <f t="array" ref="AX818">IF(A818="","",IF(INDEX(Table_Methods!A:F,MATCH(G818,Table_Methods!B:B,0),1)&lt;&gt;"BKFL9","",MAX(0,ROUND(BKFL9_STR_RCK(AB818,X818),1))))</f>
        <v/>
      </c>
    </row>
    <row r="819" spans="1:50" x14ac:dyDescent="0.25">
      <c r="A819" s="82" t="str">
        <f>IF(Input!A819="","",Input!A819)</f>
        <v/>
      </c>
      <c r="B819" s="82" t="str">
        <f>IF(Input!B819="","",Input!B819)</f>
        <v/>
      </c>
      <c r="C819" s="82" t="str">
        <f>IF(Input!D819="","",Input!D819)</f>
        <v/>
      </c>
      <c r="D819" s="82" t="str">
        <f>IF(Input!E819="","",Input!E819)</f>
        <v/>
      </c>
      <c r="E819" s="82" t="str">
        <f>IF(Input!F819="","",Input!F819)</f>
        <v/>
      </c>
      <c r="F819" s="82" t="str">
        <f>IF(Input!G819="","",Input!G819)</f>
        <v/>
      </c>
      <c r="G819" s="83" t="str">
        <f>IF(Input!H819="","",Input!H819)</f>
        <v/>
      </c>
      <c r="H819" s="82" t="str">
        <f>IF(Input!I819="","",Input!I819)</f>
        <v/>
      </c>
      <c r="I819" s="82" t="str">
        <f>IF(Input!J819="","",Input!J819)</f>
        <v/>
      </c>
      <c r="J819" s="82" t="str">
        <f>IF(Input!K819="","",Input!K819)</f>
        <v/>
      </c>
      <c r="K819" s="82" t="str">
        <f>IF(Input!L819="","",Input!L819)</f>
        <v/>
      </c>
      <c r="L819" s="70" t="str">
        <f>IF(B819="","",IF(B819="Box",4,IF(AND(Project!$B$12&gt;0,ISNUMBER(Project!$B$12)),Project!$B$12,12)))</f>
        <v/>
      </c>
      <c r="M819" s="66" t="str">
        <f t="shared" si="84"/>
        <v/>
      </c>
      <c r="N819" s="66" t="str">
        <f t="shared" si="85"/>
        <v/>
      </c>
      <c r="O819" s="67" t="str" cm="1">
        <f t="array" ref="O819">IF(A819="","",ROUND(IF(B819="Circular",Circular(M819),IF(B819="Box",Box(M819,N819),Elliptical(M819,N819))),3))</f>
        <v/>
      </c>
      <c r="P819" s="66" t="str">
        <f t="shared" si="86"/>
        <v/>
      </c>
      <c r="Q819" s="66" t="str" cm="1">
        <f t="array" ref="Q819">IF(M819="","",ROUND(W(M819),2))</f>
        <v/>
      </c>
      <c r="R819" s="66" t="str" cm="1">
        <f t="array" ref="R819">IF(M819="","",ROUND(Wb(Q819,M819),2))</f>
        <v/>
      </c>
      <c r="S819" s="66" t="str" cm="1">
        <f t="array" ref="S819">IF(R819="","",ROUND(K(R819,N819,L819),2))</f>
        <v/>
      </c>
      <c r="T819" s="66" t="str" cm="1">
        <f t="array" ref="T819">IF(S819="","",ROUND(K_3(S819,P819,L819),2))</f>
        <v/>
      </c>
      <c r="U819" s="66" t="str" cm="1">
        <f t="array" ref="U819">IF(S819="","",ROUND(Wt(I819,S819,L819),2))</f>
        <v/>
      </c>
      <c r="V819" s="92" t="str" cm="1">
        <f t="array" ref="V819">IF(A819="","",MAX(ROUND(L_B2(K819,N819),2),0))</f>
        <v/>
      </c>
      <c r="W819" s="92" t="str" cm="1">
        <f t="array" ref="W819">IF(A819="","",MAX(ROUND(L_Tc(K819,I819,N819),2),0))</f>
        <v/>
      </c>
      <c r="X819" s="92" t="str" cm="1">
        <f t="array" ref="X819">IF(N819="","",ROUND(L_Vc(K819,P819,N819),2))</f>
        <v/>
      </c>
      <c r="Y819" s="92" t="str">
        <f t="shared" si="87"/>
        <v/>
      </c>
      <c r="Z819" s="92" t="str">
        <f t="shared" si="88"/>
        <v/>
      </c>
      <c r="AA819" s="92" t="str">
        <f t="shared" si="89"/>
        <v/>
      </c>
      <c r="AB819" s="76" t="str" cm="1">
        <f t="array" ref="AB819">IF(A819="","",AREA_F(IF(RIGHT(G819,4)="ment",P819,I819),R819))</f>
        <v/>
      </c>
      <c r="AC819" s="76" t="str" cm="1">
        <f t="array" ref="AC819">IF(A819="","",ROUND(AREA_BC(R819,S819,N819,O819),2))</f>
        <v/>
      </c>
      <c r="AD819" s="76" t="str">
        <f t="shared" si="90"/>
        <v/>
      </c>
      <c r="AE819" s="76" t="str" cm="1">
        <f t="array" ref="AE819">IF(A819="","",ROUND(AREA_CT(S819,U819,I819),2))</f>
        <v/>
      </c>
      <c r="AF819" s="76" t="str" cm="1">
        <f t="array" ref="AF819">IF(A819="","",ROUND(AREA_VT(T819,U819,I819,P819),2))</f>
        <v/>
      </c>
      <c r="AG819" s="96" t="str" cm="1">
        <f t="array" ref="AG819">IF(A819="","",IF(INDEX(Table_Methods!A:F,MATCH(G819,Table_Methods!B:B,0),1)&lt;&gt;"BKFL1","",MAX(0,ROUND(BKFL1_CEB(AC819,AE819,AH819,F819,F819,J819),1))))</f>
        <v/>
      </c>
      <c r="AH819" s="96" t="str" cm="1">
        <f t="array" ref="AH819">IF(A819="","",IF(INDEX(Table_Methods!A:F,MATCH(G819,Table_Methods!B:B,0),1)&lt;&gt;"BKFL1","",MAX(0,ROUND(BKFL1_STR_NRK(AC819,AE819,K819,V819,W819),1))))</f>
        <v/>
      </c>
      <c r="AI819" s="96" t="str" cm="1">
        <f t="array" ref="AI819">IF(A819="","",IF(INDEX(Table_Methods!A:F,MATCH(G819,Table_Methods!B:B,0),1)&lt;&gt;"BKFL1","",MAX(0,ROUND(BKFL1_STR_RCK(AB819,F819),1))))</f>
        <v/>
      </c>
      <c r="AJ819" s="96" t="str" cm="1">
        <f t="array" ref="AJ819">IF(A819="","",IF(INDEX(Table_Methods!A:F,MATCH(G819,Table_Methods!B:B,0),1)&lt;&gt;"BKFL2","",MAX(0,ROUND(BKFL2_CEB(AC819,AD819,AK819,F819,F819,J819),1))))</f>
        <v/>
      </c>
      <c r="AK819" s="96" t="str" cm="1">
        <f t="array" ref="AK819">IF(A819="","",IF(INDEX(Table_Methods!A:F,MATCH(G819,Table_Methods!B:B,0),1)&lt;&gt;"BKFL2","",MAX(0,ROUND(BKFL2_STR_NRK(AC819,AD819,K819,V819,X819),1))))</f>
        <v/>
      </c>
      <c r="AL819" s="96" t="str" cm="1">
        <f t="array" ref="AL819">IF(A819="","",IF(INDEX(Table_Methods!A:F,MATCH(G819,Table_Methods!B:B,0),1)&lt;&gt;"BKFL2","",MAX(0,ROUND(BKFL2_STR_RCK(AB819,F819),1))))</f>
        <v/>
      </c>
      <c r="AM819" s="96" t="str" cm="1">
        <f t="array" ref="AM819">IF(A819="","",IF(INDEX(Table_Methods!A:F,MATCH(G819,Table_Methods!B:B,0),1)&lt;&gt;"BKFL3","",MAX(0,ROUND(BKFL3_STR(AC819+AE819,K819),1))))</f>
        <v/>
      </c>
      <c r="AN819" s="96" t="str" cm="1">
        <f t="array" ref="AN819">IF(A819="","",IF(INDEX(Table_Methods!A:F,MATCH(G819,Table_Methods!B:B,0),1)&lt;&gt;"BKFL6","",MAX(0,ROUND(BKFL6_CEB(AC819,AE819,AO819,F819,F819,J819),1))))</f>
        <v/>
      </c>
      <c r="AO819" s="97" t="str" cm="1">
        <f t="array" ref="AO819">IF(A819="","",IF(INDEX(Table_Methods!A:F,MATCH(G819,Table_Methods!B:B,0),1)&lt;&gt;"BKFL6","",MAX(0,ROUND(BKFL6_STR_NRK(AC819,K819,V819),1))))</f>
        <v/>
      </c>
      <c r="AP819" s="96" t="str" cm="1">
        <f t="array" ref="AP819">IF(A819="","",IF(INDEX(Table_Methods!A:F,MATCH(G819,Table_Methods!B:B,0),1)&lt;&gt;"BKFL6","",MAX(0,ROUND(BKFL6_STR_RCK(AB819,F819),1))))</f>
        <v/>
      </c>
      <c r="AQ819" s="97" t="str" cm="1">
        <f t="array" ref="AQ819">IF(A819="","",IF(INDEX(Table_Methods!A:F,MATCH(G819,Table_Methods!B:B,0),1)&lt;&gt;"BKFL7","",MAX(0,ROUND(BKFL7_CEB(AC819,AD819,AR819,F819,F819,J819),1))))</f>
        <v/>
      </c>
      <c r="AR819" s="96" t="str" cm="1">
        <f t="array" ref="AR819">IF(A819="","",IF(INDEX(Table_Methods!A:F,MATCH(G819,Table_Methods!B:B,0),1)&lt;&gt;"BKFL7","",MAX(0,ROUND(BKFL7_STR_NRK(AC819,K819,V819),1))))</f>
        <v/>
      </c>
      <c r="AS819" s="96" t="str" cm="1">
        <f t="array" ref="AS819">IF(A819="","",IF(INDEX(Table_Methods!A:F,MATCH(G819,Table_Methods!B:B,0),1)&lt;&gt;"BKFL7","",MAX(0,ROUND(BKFL7_STR_RCK(AB819,F819),1))))</f>
        <v/>
      </c>
      <c r="AT819" s="97" t="str" cm="1">
        <f t="array" ref="AT819">IF(A819="","",IF(INDEX(Table_Methods!A:F,MATCH(G819,Table_Methods!B:B,0),1)&lt;&gt;"BKFL8","",MAX(0,ROUND(BKFL8_CEB(AF819,Z819,AA819),1))))</f>
        <v/>
      </c>
      <c r="AU819" s="96" t="str" cm="1">
        <f t="array" ref="AU819">IF(A819="","",IF(INDEX(Table_Methods!A:F,MATCH(G819,Table_Methods!B:B,0),1)&lt;&gt;"BKFL8","",MAX(0,ROUND(BKFL8_STR_NRK(AC819,AD819,X819,Y819,Z819),1))))</f>
        <v/>
      </c>
      <c r="AV819" s="96" t="str" cm="1">
        <f t="array" ref="AV819">IF(A819="","",IF(INDEX(Table_Methods!A:F,MATCH(G819,Table_Methods!B:B,0),1)&lt;&gt;"BKFL8","",MAX(0,ROUND(BKFL8_STR_RCK(AB819,X819),1))))</f>
        <v/>
      </c>
      <c r="AW819" s="96" t="str" cm="1">
        <f t="array" ref="AW819">IF(A819="","",IF(INDEX(Table_Methods!A:F,MATCH(G819,Table_Methods!B:B,0),1)&lt;&gt;"BKFL9","",MAX(0,ROUND(BKFL9_STR_NRK(AC819,AD819,X819,Y819,Z819),1))))</f>
        <v/>
      </c>
      <c r="AX819" s="96" t="str" cm="1">
        <f t="array" ref="AX819">IF(A819="","",IF(INDEX(Table_Methods!A:F,MATCH(G819,Table_Methods!B:B,0),1)&lt;&gt;"BKFL9","",MAX(0,ROUND(BKFL9_STR_RCK(AB819,X819),1))))</f>
        <v/>
      </c>
    </row>
    <row r="820" spans="1:50" x14ac:dyDescent="0.25">
      <c r="A820" s="82" t="str">
        <f>IF(Input!A820="","",Input!A820)</f>
        <v/>
      </c>
      <c r="B820" s="82" t="str">
        <f>IF(Input!B820="","",Input!B820)</f>
        <v/>
      </c>
      <c r="C820" s="82" t="str">
        <f>IF(Input!D820="","",Input!D820)</f>
        <v/>
      </c>
      <c r="D820" s="82" t="str">
        <f>IF(Input!E820="","",Input!E820)</f>
        <v/>
      </c>
      <c r="E820" s="82" t="str">
        <f>IF(Input!F820="","",Input!F820)</f>
        <v/>
      </c>
      <c r="F820" s="82" t="str">
        <f>IF(Input!G820="","",Input!G820)</f>
        <v/>
      </c>
      <c r="G820" s="83" t="str">
        <f>IF(Input!H820="","",Input!H820)</f>
        <v/>
      </c>
      <c r="H820" s="82" t="str">
        <f>IF(Input!I820="","",Input!I820)</f>
        <v/>
      </c>
      <c r="I820" s="82" t="str">
        <f>IF(Input!J820="","",Input!J820)</f>
        <v/>
      </c>
      <c r="J820" s="82" t="str">
        <f>IF(Input!K820="","",Input!K820)</f>
        <v/>
      </c>
      <c r="K820" s="82" t="str">
        <f>IF(Input!L820="","",Input!L820)</f>
        <v/>
      </c>
      <c r="L820" s="70" t="str">
        <f>IF(B820="","",IF(B820="Box",4,IF(AND(Project!$B$12&gt;0,ISNUMBER(Project!$B$12)),Project!$B$12,12)))</f>
        <v/>
      </c>
      <c r="M820" s="66" t="str">
        <f t="shared" si="84"/>
        <v/>
      </c>
      <c r="N820" s="66" t="str">
        <f t="shared" si="85"/>
        <v/>
      </c>
      <c r="O820" s="67" t="str" cm="1">
        <f t="array" ref="O820">IF(A820="","",ROUND(IF(B820="Circular",Circular(M820),IF(B820="Box",Box(M820,N820),Elliptical(M820,N820))),3))</f>
        <v/>
      </c>
      <c r="P820" s="66" t="str">
        <f t="shared" si="86"/>
        <v/>
      </c>
      <c r="Q820" s="66" t="str" cm="1">
        <f t="array" ref="Q820">IF(M820="","",ROUND(W(M820),2))</f>
        <v/>
      </c>
      <c r="R820" s="66" t="str" cm="1">
        <f t="array" ref="R820">IF(M820="","",ROUND(Wb(Q820,M820),2))</f>
        <v/>
      </c>
      <c r="S820" s="66" t="str" cm="1">
        <f t="array" ref="S820">IF(R820="","",ROUND(K(R820,N820,L820),2))</f>
        <v/>
      </c>
      <c r="T820" s="66" t="str" cm="1">
        <f t="array" ref="T820">IF(S820="","",ROUND(K_3(S820,P820,L820),2))</f>
        <v/>
      </c>
      <c r="U820" s="66" t="str" cm="1">
        <f t="array" ref="U820">IF(S820="","",ROUND(Wt(I820,S820,L820),2))</f>
        <v/>
      </c>
      <c r="V820" s="92" t="str" cm="1">
        <f t="array" ref="V820">IF(A820="","",MAX(ROUND(L_B2(K820,N820),2),0))</f>
        <v/>
      </c>
      <c r="W820" s="92" t="str" cm="1">
        <f t="array" ref="W820">IF(A820="","",MAX(ROUND(L_Tc(K820,I820,N820),2),0))</f>
        <v/>
      </c>
      <c r="X820" s="92" t="str" cm="1">
        <f t="array" ref="X820">IF(N820="","",ROUND(L_Vc(K820,P820,N820),2))</f>
        <v/>
      </c>
      <c r="Y820" s="92" t="str">
        <f t="shared" si="87"/>
        <v/>
      </c>
      <c r="Z820" s="92" t="str">
        <f t="shared" si="88"/>
        <v/>
      </c>
      <c r="AA820" s="92" t="str">
        <f t="shared" si="89"/>
        <v/>
      </c>
      <c r="AB820" s="76" t="str" cm="1">
        <f t="array" ref="AB820">IF(A820="","",AREA_F(IF(RIGHT(G820,4)="ment",P820,I820),R820))</f>
        <v/>
      </c>
      <c r="AC820" s="76" t="str" cm="1">
        <f t="array" ref="AC820">IF(A820="","",ROUND(AREA_BC(R820,S820,N820,O820),2))</f>
        <v/>
      </c>
      <c r="AD820" s="76" t="str">
        <f t="shared" si="90"/>
        <v/>
      </c>
      <c r="AE820" s="76" t="str" cm="1">
        <f t="array" ref="AE820">IF(A820="","",ROUND(AREA_CT(S820,U820,I820),2))</f>
        <v/>
      </c>
      <c r="AF820" s="76" t="str" cm="1">
        <f t="array" ref="AF820">IF(A820="","",ROUND(AREA_VT(T820,U820,I820,P820),2))</f>
        <v/>
      </c>
      <c r="AG820" s="96" t="str" cm="1">
        <f t="array" ref="AG820">IF(A820="","",IF(INDEX(Table_Methods!A:F,MATCH(G820,Table_Methods!B:B,0),1)&lt;&gt;"BKFL1","",MAX(0,ROUND(BKFL1_CEB(AC820,AE820,AH820,F820,F820,J820),1))))</f>
        <v/>
      </c>
      <c r="AH820" s="96" t="str" cm="1">
        <f t="array" ref="AH820">IF(A820="","",IF(INDEX(Table_Methods!A:F,MATCH(G820,Table_Methods!B:B,0),1)&lt;&gt;"BKFL1","",MAX(0,ROUND(BKFL1_STR_NRK(AC820,AE820,K820,V820,W820),1))))</f>
        <v/>
      </c>
      <c r="AI820" s="96" t="str" cm="1">
        <f t="array" ref="AI820">IF(A820="","",IF(INDEX(Table_Methods!A:F,MATCH(G820,Table_Methods!B:B,0),1)&lt;&gt;"BKFL1","",MAX(0,ROUND(BKFL1_STR_RCK(AB820,F820),1))))</f>
        <v/>
      </c>
      <c r="AJ820" s="96" t="str" cm="1">
        <f t="array" ref="AJ820">IF(A820="","",IF(INDEX(Table_Methods!A:F,MATCH(G820,Table_Methods!B:B,0),1)&lt;&gt;"BKFL2","",MAX(0,ROUND(BKFL2_CEB(AC820,AD820,AK820,F820,F820,J820),1))))</f>
        <v/>
      </c>
      <c r="AK820" s="96" t="str" cm="1">
        <f t="array" ref="AK820">IF(A820="","",IF(INDEX(Table_Methods!A:F,MATCH(G820,Table_Methods!B:B,0),1)&lt;&gt;"BKFL2","",MAX(0,ROUND(BKFL2_STR_NRK(AC820,AD820,K820,V820,X820),1))))</f>
        <v/>
      </c>
      <c r="AL820" s="96" t="str" cm="1">
        <f t="array" ref="AL820">IF(A820="","",IF(INDEX(Table_Methods!A:F,MATCH(G820,Table_Methods!B:B,0),1)&lt;&gt;"BKFL2","",MAX(0,ROUND(BKFL2_STR_RCK(AB820,F820),1))))</f>
        <v/>
      </c>
      <c r="AM820" s="96" t="str" cm="1">
        <f t="array" ref="AM820">IF(A820="","",IF(INDEX(Table_Methods!A:F,MATCH(G820,Table_Methods!B:B,0),1)&lt;&gt;"BKFL3","",MAX(0,ROUND(BKFL3_STR(AC820+AE820,K820),1))))</f>
        <v/>
      </c>
      <c r="AN820" s="96" t="str" cm="1">
        <f t="array" ref="AN820">IF(A820="","",IF(INDEX(Table_Methods!A:F,MATCH(G820,Table_Methods!B:B,0),1)&lt;&gt;"BKFL6","",MAX(0,ROUND(BKFL6_CEB(AC820,AE820,AO820,F820,F820,J820),1))))</f>
        <v/>
      </c>
      <c r="AO820" s="97" t="str" cm="1">
        <f t="array" ref="AO820">IF(A820="","",IF(INDEX(Table_Methods!A:F,MATCH(G820,Table_Methods!B:B,0),1)&lt;&gt;"BKFL6","",MAX(0,ROUND(BKFL6_STR_NRK(AC820,K820,V820),1))))</f>
        <v/>
      </c>
      <c r="AP820" s="96" t="str" cm="1">
        <f t="array" ref="AP820">IF(A820="","",IF(INDEX(Table_Methods!A:F,MATCH(G820,Table_Methods!B:B,0),1)&lt;&gt;"BKFL6","",MAX(0,ROUND(BKFL6_STR_RCK(AB820,F820),1))))</f>
        <v/>
      </c>
      <c r="AQ820" s="97" t="str" cm="1">
        <f t="array" ref="AQ820">IF(A820="","",IF(INDEX(Table_Methods!A:F,MATCH(G820,Table_Methods!B:B,0),1)&lt;&gt;"BKFL7","",MAX(0,ROUND(BKFL7_CEB(AC820,AD820,AR820,F820,F820,J820),1))))</f>
        <v/>
      </c>
      <c r="AR820" s="96" t="str" cm="1">
        <f t="array" ref="AR820">IF(A820="","",IF(INDEX(Table_Methods!A:F,MATCH(G820,Table_Methods!B:B,0),1)&lt;&gt;"BKFL7","",MAX(0,ROUND(BKFL7_STR_NRK(AC820,K820,V820),1))))</f>
        <v/>
      </c>
      <c r="AS820" s="96" t="str" cm="1">
        <f t="array" ref="AS820">IF(A820="","",IF(INDEX(Table_Methods!A:F,MATCH(G820,Table_Methods!B:B,0),1)&lt;&gt;"BKFL7","",MAX(0,ROUND(BKFL7_STR_RCK(AB820,F820),1))))</f>
        <v/>
      </c>
      <c r="AT820" s="97" t="str" cm="1">
        <f t="array" ref="AT820">IF(A820="","",IF(INDEX(Table_Methods!A:F,MATCH(G820,Table_Methods!B:B,0),1)&lt;&gt;"BKFL8","",MAX(0,ROUND(BKFL8_CEB(AF820,Z820,AA820),1))))</f>
        <v/>
      </c>
      <c r="AU820" s="96" t="str" cm="1">
        <f t="array" ref="AU820">IF(A820="","",IF(INDEX(Table_Methods!A:F,MATCH(G820,Table_Methods!B:B,0),1)&lt;&gt;"BKFL8","",MAX(0,ROUND(BKFL8_STR_NRK(AC820,AD820,X820,Y820,Z820),1))))</f>
        <v/>
      </c>
      <c r="AV820" s="96" t="str" cm="1">
        <f t="array" ref="AV820">IF(A820="","",IF(INDEX(Table_Methods!A:F,MATCH(G820,Table_Methods!B:B,0),1)&lt;&gt;"BKFL8","",MAX(0,ROUND(BKFL8_STR_RCK(AB820,X820),1))))</f>
        <v/>
      </c>
      <c r="AW820" s="96" t="str" cm="1">
        <f t="array" ref="AW820">IF(A820="","",IF(INDEX(Table_Methods!A:F,MATCH(G820,Table_Methods!B:B,0),1)&lt;&gt;"BKFL9","",MAX(0,ROUND(BKFL9_STR_NRK(AC820,AD820,X820,Y820,Z820),1))))</f>
        <v/>
      </c>
      <c r="AX820" s="96" t="str" cm="1">
        <f t="array" ref="AX820">IF(A820="","",IF(INDEX(Table_Methods!A:F,MATCH(G820,Table_Methods!B:B,0),1)&lt;&gt;"BKFL9","",MAX(0,ROUND(BKFL9_STR_RCK(AB820,X820),1))))</f>
        <v/>
      </c>
    </row>
    <row r="821" spans="1:50" x14ac:dyDescent="0.25">
      <c r="A821" s="82" t="str">
        <f>IF(Input!A821="","",Input!A821)</f>
        <v/>
      </c>
      <c r="B821" s="82" t="str">
        <f>IF(Input!B821="","",Input!B821)</f>
        <v/>
      </c>
      <c r="C821" s="82" t="str">
        <f>IF(Input!D821="","",Input!D821)</f>
        <v/>
      </c>
      <c r="D821" s="82" t="str">
        <f>IF(Input!E821="","",Input!E821)</f>
        <v/>
      </c>
      <c r="E821" s="82" t="str">
        <f>IF(Input!F821="","",Input!F821)</f>
        <v/>
      </c>
      <c r="F821" s="82" t="str">
        <f>IF(Input!G821="","",Input!G821)</f>
        <v/>
      </c>
      <c r="G821" s="83" t="str">
        <f>IF(Input!H821="","",Input!H821)</f>
        <v/>
      </c>
      <c r="H821" s="82" t="str">
        <f>IF(Input!I821="","",Input!I821)</f>
        <v/>
      </c>
      <c r="I821" s="82" t="str">
        <f>IF(Input!J821="","",Input!J821)</f>
        <v/>
      </c>
      <c r="J821" s="82" t="str">
        <f>IF(Input!K821="","",Input!K821)</f>
        <v/>
      </c>
      <c r="K821" s="82" t="str">
        <f>IF(Input!L821="","",Input!L821)</f>
        <v/>
      </c>
      <c r="L821" s="70" t="str">
        <f>IF(B821="","",IF(B821="Box",4,IF(AND(Project!$B$12&gt;0,ISNUMBER(Project!$B$12)),Project!$B$12,12)))</f>
        <v/>
      </c>
      <c r="M821" s="66" t="str">
        <f t="shared" si="84"/>
        <v/>
      </c>
      <c r="N821" s="66" t="str">
        <f t="shared" si="85"/>
        <v/>
      </c>
      <c r="O821" s="67" t="str" cm="1">
        <f t="array" ref="O821">IF(A821="","",ROUND(IF(B821="Circular",Circular(M821),IF(B821="Box",Box(M821,N821),Elliptical(M821,N821))),3))</f>
        <v/>
      </c>
      <c r="P821" s="66" t="str">
        <f t="shared" si="86"/>
        <v/>
      </c>
      <c r="Q821" s="66" t="str" cm="1">
        <f t="array" ref="Q821">IF(M821="","",ROUND(W(M821),2))</f>
        <v/>
      </c>
      <c r="R821" s="66" t="str" cm="1">
        <f t="array" ref="R821">IF(M821="","",ROUND(Wb(Q821,M821),2))</f>
        <v/>
      </c>
      <c r="S821" s="66" t="str" cm="1">
        <f t="array" ref="S821">IF(R821="","",ROUND(K(R821,N821,L821),2))</f>
        <v/>
      </c>
      <c r="T821" s="66" t="str" cm="1">
        <f t="array" ref="T821">IF(S821="","",ROUND(K_3(S821,P821,L821),2))</f>
        <v/>
      </c>
      <c r="U821" s="66" t="str" cm="1">
        <f t="array" ref="U821">IF(S821="","",ROUND(Wt(I821,S821,L821),2))</f>
        <v/>
      </c>
      <c r="V821" s="92" t="str" cm="1">
        <f t="array" ref="V821">IF(A821="","",MAX(ROUND(L_B2(K821,N821),2),0))</f>
        <v/>
      </c>
      <c r="W821" s="92" t="str" cm="1">
        <f t="array" ref="W821">IF(A821="","",MAX(ROUND(L_Tc(K821,I821,N821),2),0))</f>
        <v/>
      </c>
      <c r="X821" s="92" t="str" cm="1">
        <f t="array" ref="X821">IF(N821="","",ROUND(L_Vc(K821,P821,N821),2))</f>
        <v/>
      </c>
      <c r="Y821" s="92" t="str">
        <f t="shared" si="87"/>
        <v/>
      </c>
      <c r="Z821" s="92" t="str">
        <f t="shared" si="88"/>
        <v/>
      </c>
      <c r="AA821" s="92" t="str">
        <f t="shared" si="89"/>
        <v/>
      </c>
      <c r="AB821" s="76" t="str" cm="1">
        <f t="array" ref="AB821">IF(A821="","",AREA_F(IF(RIGHT(G821,4)="ment",P821,I821),R821))</f>
        <v/>
      </c>
      <c r="AC821" s="76" t="str" cm="1">
        <f t="array" ref="AC821">IF(A821="","",ROUND(AREA_BC(R821,S821,N821,O821),2))</f>
        <v/>
      </c>
      <c r="AD821" s="76" t="str">
        <f t="shared" si="90"/>
        <v/>
      </c>
      <c r="AE821" s="76" t="str" cm="1">
        <f t="array" ref="AE821">IF(A821="","",ROUND(AREA_CT(S821,U821,I821),2))</f>
        <v/>
      </c>
      <c r="AF821" s="76" t="str" cm="1">
        <f t="array" ref="AF821">IF(A821="","",ROUND(AREA_VT(T821,U821,I821,P821),2))</f>
        <v/>
      </c>
      <c r="AG821" s="96" t="str" cm="1">
        <f t="array" ref="AG821">IF(A821="","",IF(INDEX(Table_Methods!A:F,MATCH(G821,Table_Methods!B:B,0),1)&lt;&gt;"BKFL1","",MAX(0,ROUND(BKFL1_CEB(AC821,AE821,AH821,F821,F821,J821),1))))</f>
        <v/>
      </c>
      <c r="AH821" s="96" t="str" cm="1">
        <f t="array" ref="AH821">IF(A821="","",IF(INDEX(Table_Methods!A:F,MATCH(G821,Table_Methods!B:B,0),1)&lt;&gt;"BKFL1","",MAX(0,ROUND(BKFL1_STR_NRK(AC821,AE821,K821,V821,W821),1))))</f>
        <v/>
      </c>
      <c r="AI821" s="96" t="str" cm="1">
        <f t="array" ref="AI821">IF(A821="","",IF(INDEX(Table_Methods!A:F,MATCH(G821,Table_Methods!B:B,0),1)&lt;&gt;"BKFL1","",MAX(0,ROUND(BKFL1_STR_RCK(AB821,F821),1))))</f>
        <v/>
      </c>
      <c r="AJ821" s="96" t="str" cm="1">
        <f t="array" ref="AJ821">IF(A821="","",IF(INDEX(Table_Methods!A:F,MATCH(G821,Table_Methods!B:B,0),1)&lt;&gt;"BKFL2","",MAX(0,ROUND(BKFL2_CEB(AC821,AD821,AK821,F821,F821,J821),1))))</f>
        <v/>
      </c>
      <c r="AK821" s="96" t="str" cm="1">
        <f t="array" ref="AK821">IF(A821="","",IF(INDEX(Table_Methods!A:F,MATCH(G821,Table_Methods!B:B,0),1)&lt;&gt;"BKFL2","",MAX(0,ROUND(BKFL2_STR_NRK(AC821,AD821,K821,V821,X821),1))))</f>
        <v/>
      </c>
      <c r="AL821" s="96" t="str" cm="1">
        <f t="array" ref="AL821">IF(A821="","",IF(INDEX(Table_Methods!A:F,MATCH(G821,Table_Methods!B:B,0),1)&lt;&gt;"BKFL2","",MAX(0,ROUND(BKFL2_STR_RCK(AB821,F821),1))))</f>
        <v/>
      </c>
      <c r="AM821" s="96" t="str" cm="1">
        <f t="array" ref="AM821">IF(A821="","",IF(INDEX(Table_Methods!A:F,MATCH(G821,Table_Methods!B:B,0),1)&lt;&gt;"BKFL3","",MAX(0,ROUND(BKFL3_STR(AC821+AE821,K821),1))))</f>
        <v/>
      </c>
      <c r="AN821" s="96" t="str" cm="1">
        <f t="array" ref="AN821">IF(A821="","",IF(INDEX(Table_Methods!A:F,MATCH(G821,Table_Methods!B:B,0),1)&lt;&gt;"BKFL6","",MAX(0,ROUND(BKFL6_CEB(AC821,AE821,AO821,F821,F821,J821),1))))</f>
        <v/>
      </c>
      <c r="AO821" s="97" t="str" cm="1">
        <f t="array" ref="AO821">IF(A821="","",IF(INDEX(Table_Methods!A:F,MATCH(G821,Table_Methods!B:B,0),1)&lt;&gt;"BKFL6","",MAX(0,ROUND(BKFL6_STR_NRK(AC821,K821,V821),1))))</f>
        <v/>
      </c>
      <c r="AP821" s="96" t="str" cm="1">
        <f t="array" ref="AP821">IF(A821="","",IF(INDEX(Table_Methods!A:F,MATCH(G821,Table_Methods!B:B,0),1)&lt;&gt;"BKFL6","",MAX(0,ROUND(BKFL6_STR_RCK(AB821,F821),1))))</f>
        <v/>
      </c>
      <c r="AQ821" s="97" t="str" cm="1">
        <f t="array" ref="AQ821">IF(A821="","",IF(INDEX(Table_Methods!A:F,MATCH(G821,Table_Methods!B:B,0),1)&lt;&gt;"BKFL7","",MAX(0,ROUND(BKFL7_CEB(AC821,AD821,AR821,F821,F821,J821),1))))</f>
        <v/>
      </c>
      <c r="AR821" s="96" t="str" cm="1">
        <f t="array" ref="AR821">IF(A821="","",IF(INDEX(Table_Methods!A:F,MATCH(G821,Table_Methods!B:B,0),1)&lt;&gt;"BKFL7","",MAX(0,ROUND(BKFL7_STR_NRK(AC821,K821,V821),1))))</f>
        <v/>
      </c>
      <c r="AS821" s="96" t="str" cm="1">
        <f t="array" ref="AS821">IF(A821="","",IF(INDEX(Table_Methods!A:F,MATCH(G821,Table_Methods!B:B,0),1)&lt;&gt;"BKFL7","",MAX(0,ROUND(BKFL7_STR_RCK(AB821,F821),1))))</f>
        <v/>
      </c>
      <c r="AT821" s="97" t="str" cm="1">
        <f t="array" ref="AT821">IF(A821="","",IF(INDEX(Table_Methods!A:F,MATCH(G821,Table_Methods!B:B,0),1)&lt;&gt;"BKFL8","",MAX(0,ROUND(BKFL8_CEB(AF821,Z821,AA821),1))))</f>
        <v/>
      </c>
      <c r="AU821" s="96" t="str" cm="1">
        <f t="array" ref="AU821">IF(A821="","",IF(INDEX(Table_Methods!A:F,MATCH(G821,Table_Methods!B:B,0),1)&lt;&gt;"BKFL8","",MAX(0,ROUND(BKFL8_STR_NRK(AC821,AD821,X821,Y821,Z821),1))))</f>
        <v/>
      </c>
      <c r="AV821" s="96" t="str" cm="1">
        <f t="array" ref="AV821">IF(A821="","",IF(INDEX(Table_Methods!A:F,MATCH(G821,Table_Methods!B:B,0),1)&lt;&gt;"BKFL8","",MAX(0,ROUND(BKFL8_STR_RCK(AB821,X821),1))))</f>
        <v/>
      </c>
      <c r="AW821" s="96" t="str" cm="1">
        <f t="array" ref="AW821">IF(A821="","",IF(INDEX(Table_Methods!A:F,MATCH(G821,Table_Methods!B:B,0),1)&lt;&gt;"BKFL9","",MAX(0,ROUND(BKFL9_STR_NRK(AC821,AD821,X821,Y821,Z821),1))))</f>
        <v/>
      </c>
      <c r="AX821" s="96" t="str" cm="1">
        <f t="array" ref="AX821">IF(A821="","",IF(INDEX(Table_Methods!A:F,MATCH(G821,Table_Methods!B:B,0),1)&lt;&gt;"BKFL9","",MAX(0,ROUND(BKFL9_STR_RCK(AB821,X821),1))))</f>
        <v/>
      </c>
    </row>
    <row r="822" spans="1:50" x14ac:dyDescent="0.25">
      <c r="A822" s="82" t="str">
        <f>IF(Input!A822="","",Input!A822)</f>
        <v/>
      </c>
      <c r="B822" s="82" t="str">
        <f>IF(Input!B822="","",Input!B822)</f>
        <v/>
      </c>
      <c r="C822" s="82" t="str">
        <f>IF(Input!D822="","",Input!D822)</f>
        <v/>
      </c>
      <c r="D822" s="82" t="str">
        <f>IF(Input!E822="","",Input!E822)</f>
        <v/>
      </c>
      <c r="E822" s="82" t="str">
        <f>IF(Input!F822="","",Input!F822)</f>
        <v/>
      </c>
      <c r="F822" s="82" t="str">
        <f>IF(Input!G822="","",Input!G822)</f>
        <v/>
      </c>
      <c r="G822" s="83" t="str">
        <f>IF(Input!H822="","",Input!H822)</f>
        <v/>
      </c>
      <c r="H822" s="82" t="str">
        <f>IF(Input!I822="","",Input!I822)</f>
        <v/>
      </c>
      <c r="I822" s="82" t="str">
        <f>IF(Input!J822="","",Input!J822)</f>
        <v/>
      </c>
      <c r="J822" s="82" t="str">
        <f>IF(Input!K822="","",Input!K822)</f>
        <v/>
      </c>
      <c r="K822" s="82" t="str">
        <f>IF(Input!L822="","",Input!L822)</f>
        <v/>
      </c>
      <c r="L822" s="70" t="str">
        <f>IF(B822="","",IF(B822="Box",4,IF(AND(Project!$B$12&gt;0,ISNUMBER(Project!$B$12)),Project!$B$12,12)))</f>
        <v/>
      </c>
      <c r="M822" s="66" t="str">
        <f t="shared" si="84"/>
        <v/>
      </c>
      <c r="N822" s="66" t="str">
        <f t="shared" si="85"/>
        <v/>
      </c>
      <c r="O822" s="67" t="str" cm="1">
        <f t="array" ref="O822">IF(A822="","",ROUND(IF(B822="Circular",Circular(M822),IF(B822="Box",Box(M822,N822),Elliptical(M822,N822))),3))</f>
        <v/>
      </c>
      <c r="P822" s="66" t="str">
        <f t="shared" si="86"/>
        <v/>
      </c>
      <c r="Q822" s="66" t="str" cm="1">
        <f t="array" ref="Q822">IF(M822="","",ROUND(W(M822),2))</f>
        <v/>
      </c>
      <c r="R822" s="66" t="str" cm="1">
        <f t="array" ref="R822">IF(M822="","",ROUND(Wb(Q822,M822),2))</f>
        <v/>
      </c>
      <c r="S822" s="66" t="str" cm="1">
        <f t="array" ref="S822">IF(R822="","",ROUND(K(R822,N822,L822),2))</f>
        <v/>
      </c>
      <c r="T822" s="66" t="str" cm="1">
        <f t="array" ref="T822">IF(S822="","",ROUND(K_3(S822,P822,L822),2))</f>
        <v/>
      </c>
      <c r="U822" s="66" t="str" cm="1">
        <f t="array" ref="U822">IF(S822="","",ROUND(Wt(I822,S822,L822),2))</f>
        <v/>
      </c>
      <c r="V822" s="92" t="str" cm="1">
        <f t="array" ref="V822">IF(A822="","",MAX(ROUND(L_B2(K822,N822),2),0))</f>
        <v/>
      </c>
      <c r="W822" s="92" t="str" cm="1">
        <f t="array" ref="W822">IF(A822="","",MAX(ROUND(L_Tc(K822,I822,N822),2),0))</f>
        <v/>
      </c>
      <c r="X822" s="92" t="str" cm="1">
        <f t="array" ref="X822">IF(N822="","",ROUND(L_Vc(K822,P822,N822),2))</f>
        <v/>
      </c>
      <c r="Y822" s="92" t="str">
        <f t="shared" si="87"/>
        <v/>
      </c>
      <c r="Z822" s="92" t="str">
        <f t="shared" si="88"/>
        <v/>
      </c>
      <c r="AA822" s="92" t="str">
        <f t="shared" si="89"/>
        <v/>
      </c>
      <c r="AB822" s="76" t="str" cm="1">
        <f t="array" ref="AB822">IF(A822="","",AREA_F(IF(RIGHT(G822,4)="ment",P822,I822),R822))</f>
        <v/>
      </c>
      <c r="AC822" s="76" t="str" cm="1">
        <f t="array" ref="AC822">IF(A822="","",ROUND(AREA_BC(R822,S822,N822,O822),2))</f>
        <v/>
      </c>
      <c r="AD822" s="76" t="str">
        <f t="shared" si="90"/>
        <v/>
      </c>
      <c r="AE822" s="76" t="str" cm="1">
        <f t="array" ref="AE822">IF(A822="","",ROUND(AREA_CT(S822,U822,I822),2))</f>
        <v/>
      </c>
      <c r="AF822" s="76" t="str" cm="1">
        <f t="array" ref="AF822">IF(A822="","",ROUND(AREA_VT(T822,U822,I822,P822),2))</f>
        <v/>
      </c>
      <c r="AG822" s="96" t="str" cm="1">
        <f t="array" ref="AG822">IF(A822="","",IF(INDEX(Table_Methods!A:F,MATCH(G822,Table_Methods!B:B,0),1)&lt;&gt;"BKFL1","",MAX(0,ROUND(BKFL1_CEB(AC822,AE822,AH822,F822,F822,J822),1))))</f>
        <v/>
      </c>
      <c r="AH822" s="96" t="str" cm="1">
        <f t="array" ref="AH822">IF(A822="","",IF(INDEX(Table_Methods!A:F,MATCH(G822,Table_Methods!B:B,0),1)&lt;&gt;"BKFL1","",MAX(0,ROUND(BKFL1_STR_NRK(AC822,AE822,K822,V822,W822),1))))</f>
        <v/>
      </c>
      <c r="AI822" s="96" t="str" cm="1">
        <f t="array" ref="AI822">IF(A822="","",IF(INDEX(Table_Methods!A:F,MATCH(G822,Table_Methods!B:B,0),1)&lt;&gt;"BKFL1","",MAX(0,ROUND(BKFL1_STR_RCK(AB822,F822),1))))</f>
        <v/>
      </c>
      <c r="AJ822" s="96" t="str" cm="1">
        <f t="array" ref="AJ822">IF(A822="","",IF(INDEX(Table_Methods!A:F,MATCH(G822,Table_Methods!B:B,0),1)&lt;&gt;"BKFL2","",MAX(0,ROUND(BKFL2_CEB(AC822,AD822,AK822,F822,F822,J822),1))))</f>
        <v/>
      </c>
      <c r="AK822" s="96" t="str" cm="1">
        <f t="array" ref="AK822">IF(A822="","",IF(INDEX(Table_Methods!A:F,MATCH(G822,Table_Methods!B:B,0),1)&lt;&gt;"BKFL2","",MAX(0,ROUND(BKFL2_STR_NRK(AC822,AD822,K822,V822,X822),1))))</f>
        <v/>
      </c>
      <c r="AL822" s="96" t="str" cm="1">
        <f t="array" ref="AL822">IF(A822="","",IF(INDEX(Table_Methods!A:F,MATCH(G822,Table_Methods!B:B,0),1)&lt;&gt;"BKFL2","",MAX(0,ROUND(BKFL2_STR_RCK(AB822,F822),1))))</f>
        <v/>
      </c>
      <c r="AM822" s="96" t="str" cm="1">
        <f t="array" ref="AM822">IF(A822="","",IF(INDEX(Table_Methods!A:F,MATCH(G822,Table_Methods!B:B,0),1)&lt;&gt;"BKFL3","",MAX(0,ROUND(BKFL3_STR(AC822+AE822,K822),1))))</f>
        <v/>
      </c>
      <c r="AN822" s="96" t="str" cm="1">
        <f t="array" ref="AN822">IF(A822="","",IF(INDEX(Table_Methods!A:F,MATCH(G822,Table_Methods!B:B,0),1)&lt;&gt;"BKFL6","",MAX(0,ROUND(BKFL6_CEB(AC822,AE822,AO822,F822,F822,J822),1))))</f>
        <v/>
      </c>
      <c r="AO822" s="97" t="str" cm="1">
        <f t="array" ref="AO822">IF(A822="","",IF(INDEX(Table_Methods!A:F,MATCH(G822,Table_Methods!B:B,0),1)&lt;&gt;"BKFL6","",MAX(0,ROUND(BKFL6_STR_NRK(AC822,K822,V822),1))))</f>
        <v/>
      </c>
      <c r="AP822" s="96" t="str" cm="1">
        <f t="array" ref="AP822">IF(A822="","",IF(INDEX(Table_Methods!A:F,MATCH(G822,Table_Methods!B:B,0),1)&lt;&gt;"BKFL6","",MAX(0,ROUND(BKFL6_STR_RCK(AB822,F822),1))))</f>
        <v/>
      </c>
      <c r="AQ822" s="97" t="str" cm="1">
        <f t="array" ref="AQ822">IF(A822="","",IF(INDEX(Table_Methods!A:F,MATCH(G822,Table_Methods!B:B,0),1)&lt;&gt;"BKFL7","",MAX(0,ROUND(BKFL7_CEB(AC822,AD822,AR822,F822,F822,J822),1))))</f>
        <v/>
      </c>
      <c r="AR822" s="96" t="str" cm="1">
        <f t="array" ref="AR822">IF(A822="","",IF(INDEX(Table_Methods!A:F,MATCH(G822,Table_Methods!B:B,0),1)&lt;&gt;"BKFL7","",MAX(0,ROUND(BKFL7_STR_NRK(AC822,K822,V822),1))))</f>
        <v/>
      </c>
      <c r="AS822" s="96" t="str" cm="1">
        <f t="array" ref="AS822">IF(A822="","",IF(INDEX(Table_Methods!A:F,MATCH(G822,Table_Methods!B:B,0),1)&lt;&gt;"BKFL7","",MAX(0,ROUND(BKFL7_STR_RCK(AB822,F822),1))))</f>
        <v/>
      </c>
      <c r="AT822" s="97" t="str" cm="1">
        <f t="array" ref="AT822">IF(A822="","",IF(INDEX(Table_Methods!A:F,MATCH(G822,Table_Methods!B:B,0),1)&lt;&gt;"BKFL8","",MAX(0,ROUND(BKFL8_CEB(AF822,Z822,AA822),1))))</f>
        <v/>
      </c>
      <c r="AU822" s="96" t="str" cm="1">
        <f t="array" ref="AU822">IF(A822="","",IF(INDEX(Table_Methods!A:F,MATCH(G822,Table_Methods!B:B,0),1)&lt;&gt;"BKFL8","",MAX(0,ROUND(BKFL8_STR_NRK(AC822,AD822,X822,Y822,Z822),1))))</f>
        <v/>
      </c>
      <c r="AV822" s="96" t="str" cm="1">
        <f t="array" ref="AV822">IF(A822="","",IF(INDEX(Table_Methods!A:F,MATCH(G822,Table_Methods!B:B,0),1)&lt;&gt;"BKFL8","",MAX(0,ROUND(BKFL8_STR_RCK(AB822,X822),1))))</f>
        <v/>
      </c>
      <c r="AW822" s="96" t="str" cm="1">
        <f t="array" ref="AW822">IF(A822="","",IF(INDEX(Table_Methods!A:F,MATCH(G822,Table_Methods!B:B,0),1)&lt;&gt;"BKFL9","",MAX(0,ROUND(BKFL9_STR_NRK(AC822,AD822,X822,Y822,Z822),1))))</f>
        <v/>
      </c>
      <c r="AX822" s="96" t="str" cm="1">
        <f t="array" ref="AX822">IF(A822="","",IF(INDEX(Table_Methods!A:F,MATCH(G822,Table_Methods!B:B,0),1)&lt;&gt;"BKFL9","",MAX(0,ROUND(BKFL9_STR_RCK(AB822,X822),1))))</f>
        <v/>
      </c>
    </row>
    <row r="823" spans="1:50" x14ac:dyDescent="0.25">
      <c r="A823" s="82" t="str">
        <f>IF(Input!A823="","",Input!A823)</f>
        <v/>
      </c>
      <c r="B823" s="82" t="str">
        <f>IF(Input!B823="","",Input!B823)</f>
        <v/>
      </c>
      <c r="C823" s="82" t="str">
        <f>IF(Input!D823="","",Input!D823)</f>
        <v/>
      </c>
      <c r="D823" s="82" t="str">
        <f>IF(Input!E823="","",Input!E823)</f>
        <v/>
      </c>
      <c r="E823" s="82" t="str">
        <f>IF(Input!F823="","",Input!F823)</f>
        <v/>
      </c>
      <c r="F823" s="82" t="str">
        <f>IF(Input!G823="","",Input!G823)</f>
        <v/>
      </c>
      <c r="G823" s="83" t="str">
        <f>IF(Input!H823="","",Input!H823)</f>
        <v/>
      </c>
      <c r="H823" s="82" t="str">
        <f>IF(Input!I823="","",Input!I823)</f>
        <v/>
      </c>
      <c r="I823" s="82" t="str">
        <f>IF(Input!J823="","",Input!J823)</f>
        <v/>
      </c>
      <c r="J823" s="82" t="str">
        <f>IF(Input!K823="","",Input!K823)</f>
        <v/>
      </c>
      <c r="K823" s="82" t="str">
        <f>IF(Input!L823="","",Input!L823)</f>
        <v/>
      </c>
      <c r="L823" s="70" t="str">
        <f>IF(B823="","",IF(B823="Box",4,IF(AND(Project!$B$12&gt;0,ISNUMBER(Project!$B$12)),Project!$B$12,12)))</f>
        <v/>
      </c>
      <c r="M823" s="66" t="str">
        <f t="shared" si="84"/>
        <v/>
      </c>
      <c r="N823" s="66" t="str">
        <f t="shared" si="85"/>
        <v/>
      </c>
      <c r="O823" s="67" t="str" cm="1">
        <f t="array" ref="O823">IF(A823="","",ROUND(IF(B823="Circular",Circular(M823),IF(B823="Box",Box(M823,N823),Elliptical(M823,N823))),3))</f>
        <v/>
      </c>
      <c r="P823" s="66" t="str">
        <f t="shared" si="86"/>
        <v/>
      </c>
      <c r="Q823" s="66" t="str" cm="1">
        <f t="array" ref="Q823">IF(M823="","",ROUND(W(M823),2))</f>
        <v/>
      </c>
      <c r="R823" s="66" t="str" cm="1">
        <f t="array" ref="R823">IF(M823="","",ROUND(Wb(Q823,M823),2))</f>
        <v/>
      </c>
      <c r="S823" s="66" t="str" cm="1">
        <f t="array" ref="S823">IF(R823="","",ROUND(K(R823,N823,L823),2))</f>
        <v/>
      </c>
      <c r="T823" s="66" t="str" cm="1">
        <f t="array" ref="T823">IF(S823="","",ROUND(K_3(S823,P823,L823),2))</f>
        <v/>
      </c>
      <c r="U823" s="66" t="str" cm="1">
        <f t="array" ref="U823">IF(S823="","",ROUND(Wt(I823,S823,L823),2))</f>
        <v/>
      </c>
      <c r="V823" s="92" t="str" cm="1">
        <f t="array" ref="V823">IF(A823="","",MAX(ROUND(L_B2(K823,N823),2),0))</f>
        <v/>
      </c>
      <c r="W823" s="92" t="str" cm="1">
        <f t="array" ref="W823">IF(A823="","",MAX(ROUND(L_Tc(K823,I823,N823),2),0))</f>
        <v/>
      </c>
      <c r="X823" s="92" t="str" cm="1">
        <f t="array" ref="X823">IF(N823="","",ROUND(L_Vc(K823,P823,N823),2))</f>
        <v/>
      </c>
      <c r="Y823" s="92" t="str">
        <f t="shared" si="87"/>
        <v/>
      </c>
      <c r="Z823" s="92" t="str">
        <f t="shared" si="88"/>
        <v/>
      </c>
      <c r="AA823" s="92" t="str">
        <f t="shared" si="89"/>
        <v/>
      </c>
      <c r="AB823" s="76" t="str" cm="1">
        <f t="array" ref="AB823">IF(A823="","",AREA_F(IF(RIGHT(G823,4)="ment",P823,I823),R823))</f>
        <v/>
      </c>
      <c r="AC823" s="76" t="str" cm="1">
        <f t="array" ref="AC823">IF(A823="","",ROUND(AREA_BC(R823,S823,N823,O823),2))</f>
        <v/>
      </c>
      <c r="AD823" s="76" t="str">
        <f t="shared" si="90"/>
        <v/>
      </c>
      <c r="AE823" s="76" t="str" cm="1">
        <f t="array" ref="AE823">IF(A823="","",ROUND(AREA_CT(S823,U823,I823),2))</f>
        <v/>
      </c>
      <c r="AF823" s="76" t="str" cm="1">
        <f t="array" ref="AF823">IF(A823="","",ROUND(AREA_VT(T823,U823,I823,P823),2))</f>
        <v/>
      </c>
      <c r="AG823" s="96" t="str" cm="1">
        <f t="array" ref="AG823">IF(A823="","",IF(INDEX(Table_Methods!A:F,MATCH(G823,Table_Methods!B:B,0),1)&lt;&gt;"BKFL1","",MAX(0,ROUND(BKFL1_CEB(AC823,AE823,AH823,F823,F823,J823),1))))</f>
        <v/>
      </c>
      <c r="AH823" s="96" t="str" cm="1">
        <f t="array" ref="AH823">IF(A823="","",IF(INDEX(Table_Methods!A:F,MATCH(G823,Table_Methods!B:B,0),1)&lt;&gt;"BKFL1","",MAX(0,ROUND(BKFL1_STR_NRK(AC823,AE823,K823,V823,W823),1))))</f>
        <v/>
      </c>
      <c r="AI823" s="96" t="str" cm="1">
        <f t="array" ref="AI823">IF(A823="","",IF(INDEX(Table_Methods!A:F,MATCH(G823,Table_Methods!B:B,0),1)&lt;&gt;"BKFL1","",MAX(0,ROUND(BKFL1_STR_RCK(AB823,F823),1))))</f>
        <v/>
      </c>
      <c r="AJ823" s="96" t="str" cm="1">
        <f t="array" ref="AJ823">IF(A823="","",IF(INDEX(Table_Methods!A:F,MATCH(G823,Table_Methods!B:B,0),1)&lt;&gt;"BKFL2","",MAX(0,ROUND(BKFL2_CEB(AC823,AD823,AK823,F823,F823,J823),1))))</f>
        <v/>
      </c>
      <c r="AK823" s="96" t="str" cm="1">
        <f t="array" ref="AK823">IF(A823="","",IF(INDEX(Table_Methods!A:F,MATCH(G823,Table_Methods!B:B,0),1)&lt;&gt;"BKFL2","",MAX(0,ROUND(BKFL2_STR_NRK(AC823,AD823,K823,V823,X823),1))))</f>
        <v/>
      </c>
      <c r="AL823" s="96" t="str" cm="1">
        <f t="array" ref="AL823">IF(A823="","",IF(INDEX(Table_Methods!A:F,MATCH(G823,Table_Methods!B:B,0),1)&lt;&gt;"BKFL2","",MAX(0,ROUND(BKFL2_STR_RCK(AB823,F823),1))))</f>
        <v/>
      </c>
      <c r="AM823" s="96" t="str" cm="1">
        <f t="array" ref="AM823">IF(A823="","",IF(INDEX(Table_Methods!A:F,MATCH(G823,Table_Methods!B:B,0),1)&lt;&gt;"BKFL3","",MAX(0,ROUND(BKFL3_STR(AC823+AE823,K823),1))))</f>
        <v/>
      </c>
      <c r="AN823" s="96" t="str" cm="1">
        <f t="array" ref="AN823">IF(A823="","",IF(INDEX(Table_Methods!A:F,MATCH(G823,Table_Methods!B:B,0),1)&lt;&gt;"BKFL6","",MAX(0,ROUND(BKFL6_CEB(AC823,AE823,AO823,F823,F823,J823),1))))</f>
        <v/>
      </c>
      <c r="AO823" s="97" t="str" cm="1">
        <f t="array" ref="AO823">IF(A823="","",IF(INDEX(Table_Methods!A:F,MATCH(G823,Table_Methods!B:B,0),1)&lt;&gt;"BKFL6","",MAX(0,ROUND(BKFL6_STR_NRK(AC823,K823,V823),1))))</f>
        <v/>
      </c>
      <c r="AP823" s="96" t="str" cm="1">
        <f t="array" ref="AP823">IF(A823="","",IF(INDEX(Table_Methods!A:F,MATCH(G823,Table_Methods!B:B,0),1)&lt;&gt;"BKFL6","",MAX(0,ROUND(BKFL6_STR_RCK(AB823,F823),1))))</f>
        <v/>
      </c>
      <c r="AQ823" s="97" t="str" cm="1">
        <f t="array" ref="AQ823">IF(A823="","",IF(INDEX(Table_Methods!A:F,MATCH(G823,Table_Methods!B:B,0),1)&lt;&gt;"BKFL7","",MAX(0,ROUND(BKFL7_CEB(AC823,AD823,AR823,F823,F823,J823),1))))</f>
        <v/>
      </c>
      <c r="AR823" s="96" t="str" cm="1">
        <f t="array" ref="AR823">IF(A823="","",IF(INDEX(Table_Methods!A:F,MATCH(G823,Table_Methods!B:B,0),1)&lt;&gt;"BKFL7","",MAX(0,ROUND(BKFL7_STR_NRK(AC823,K823,V823),1))))</f>
        <v/>
      </c>
      <c r="AS823" s="96" t="str" cm="1">
        <f t="array" ref="AS823">IF(A823="","",IF(INDEX(Table_Methods!A:F,MATCH(G823,Table_Methods!B:B,0),1)&lt;&gt;"BKFL7","",MAX(0,ROUND(BKFL7_STR_RCK(AB823,F823),1))))</f>
        <v/>
      </c>
      <c r="AT823" s="97" t="str" cm="1">
        <f t="array" ref="AT823">IF(A823="","",IF(INDEX(Table_Methods!A:F,MATCH(G823,Table_Methods!B:B,0),1)&lt;&gt;"BKFL8","",MAX(0,ROUND(BKFL8_CEB(AF823,Z823,AA823),1))))</f>
        <v/>
      </c>
      <c r="AU823" s="96" t="str" cm="1">
        <f t="array" ref="AU823">IF(A823="","",IF(INDEX(Table_Methods!A:F,MATCH(G823,Table_Methods!B:B,0),1)&lt;&gt;"BKFL8","",MAX(0,ROUND(BKFL8_STR_NRK(AC823,AD823,X823,Y823,Z823),1))))</f>
        <v/>
      </c>
      <c r="AV823" s="96" t="str" cm="1">
        <f t="array" ref="AV823">IF(A823="","",IF(INDEX(Table_Methods!A:F,MATCH(G823,Table_Methods!B:B,0),1)&lt;&gt;"BKFL8","",MAX(0,ROUND(BKFL8_STR_RCK(AB823,X823),1))))</f>
        <v/>
      </c>
      <c r="AW823" s="96" t="str" cm="1">
        <f t="array" ref="AW823">IF(A823="","",IF(INDEX(Table_Methods!A:F,MATCH(G823,Table_Methods!B:B,0),1)&lt;&gt;"BKFL9","",MAX(0,ROUND(BKFL9_STR_NRK(AC823,AD823,X823,Y823,Z823),1))))</f>
        <v/>
      </c>
      <c r="AX823" s="96" t="str" cm="1">
        <f t="array" ref="AX823">IF(A823="","",IF(INDEX(Table_Methods!A:F,MATCH(G823,Table_Methods!B:B,0),1)&lt;&gt;"BKFL9","",MAX(0,ROUND(BKFL9_STR_RCK(AB823,X823),1))))</f>
        <v/>
      </c>
    </row>
    <row r="824" spans="1:50" x14ac:dyDescent="0.25">
      <c r="A824" s="82" t="str">
        <f>IF(Input!A824="","",Input!A824)</f>
        <v/>
      </c>
      <c r="B824" s="82" t="str">
        <f>IF(Input!B824="","",Input!B824)</f>
        <v/>
      </c>
      <c r="C824" s="82" t="str">
        <f>IF(Input!D824="","",Input!D824)</f>
        <v/>
      </c>
      <c r="D824" s="82" t="str">
        <f>IF(Input!E824="","",Input!E824)</f>
        <v/>
      </c>
      <c r="E824" s="82" t="str">
        <f>IF(Input!F824="","",Input!F824)</f>
        <v/>
      </c>
      <c r="F824" s="82" t="str">
        <f>IF(Input!G824="","",Input!G824)</f>
        <v/>
      </c>
      <c r="G824" s="83" t="str">
        <f>IF(Input!H824="","",Input!H824)</f>
        <v/>
      </c>
      <c r="H824" s="82" t="str">
        <f>IF(Input!I824="","",Input!I824)</f>
        <v/>
      </c>
      <c r="I824" s="82" t="str">
        <f>IF(Input!J824="","",Input!J824)</f>
        <v/>
      </c>
      <c r="J824" s="82" t="str">
        <f>IF(Input!K824="","",Input!K824)</f>
        <v/>
      </c>
      <c r="K824" s="82" t="str">
        <f>IF(Input!L824="","",Input!L824)</f>
        <v/>
      </c>
      <c r="L824" s="70" t="str">
        <f>IF(B824="","",IF(B824="Box",4,IF(AND(Project!$B$12&gt;0,ISNUMBER(Project!$B$12)),Project!$B$12,12)))</f>
        <v/>
      </c>
      <c r="M824" s="66" t="str">
        <f t="shared" si="84"/>
        <v/>
      </c>
      <c r="N824" s="66" t="str">
        <f t="shared" si="85"/>
        <v/>
      </c>
      <c r="O824" s="67" t="str" cm="1">
        <f t="array" ref="O824">IF(A824="","",ROUND(IF(B824="Circular",Circular(M824),IF(B824="Box",Box(M824,N824),Elliptical(M824,N824))),3))</f>
        <v/>
      </c>
      <c r="P824" s="66" t="str">
        <f t="shared" si="86"/>
        <v/>
      </c>
      <c r="Q824" s="66" t="str" cm="1">
        <f t="array" ref="Q824">IF(M824="","",ROUND(W(M824),2))</f>
        <v/>
      </c>
      <c r="R824" s="66" t="str" cm="1">
        <f t="array" ref="R824">IF(M824="","",ROUND(Wb(Q824,M824),2))</f>
        <v/>
      </c>
      <c r="S824" s="66" t="str" cm="1">
        <f t="array" ref="S824">IF(R824="","",ROUND(K(R824,N824,L824),2))</f>
        <v/>
      </c>
      <c r="T824" s="66" t="str" cm="1">
        <f t="array" ref="T824">IF(S824="","",ROUND(K_3(S824,P824,L824),2))</f>
        <v/>
      </c>
      <c r="U824" s="66" t="str" cm="1">
        <f t="array" ref="U824">IF(S824="","",ROUND(Wt(I824,S824,L824),2))</f>
        <v/>
      </c>
      <c r="V824" s="92" t="str" cm="1">
        <f t="array" ref="V824">IF(A824="","",MAX(ROUND(L_B2(K824,N824),2),0))</f>
        <v/>
      </c>
      <c r="W824" s="92" t="str" cm="1">
        <f t="array" ref="W824">IF(A824="","",MAX(ROUND(L_Tc(K824,I824,N824),2),0))</f>
        <v/>
      </c>
      <c r="X824" s="92" t="str" cm="1">
        <f t="array" ref="X824">IF(N824="","",ROUND(L_Vc(K824,P824,N824),2))</f>
        <v/>
      </c>
      <c r="Y824" s="92" t="str">
        <f t="shared" si="87"/>
        <v/>
      </c>
      <c r="Z824" s="92" t="str">
        <f t="shared" si="88"/>
        <v/>
      </c>
      <c r="AA824" s="92" t="str">
        <f t="shared" si="89"/>
        <v/>
      </c>
      <c r="AB824" s="76" t="str" cm="1">
        <f t="array" ref="AB824">IF(A824="","",AREA_F(IF(RIGHT(G824,4)="ment",P824,I824),R824))</f>
        <v/>
      </c>
      <c r="AC824" s="76" t="str" cm="1">
        <f t="array" ref="AC824">IF(A824="","",ROUND(AREA_BC(R824,S824,N824,O824),2))</f>
        <v/>
      </c>
      <c r="AD824" s="76" t="str">
        <f t="shared" si="90"/>
        <v/>
      </c>
      <c r="AE824" s="76" t="str" cm="1">
        <f t="array" ref="AE824">IF(A824="","",ROUND(AREA_CT(S824,U824,I824),2))</f>
        <v/>
      </c>
      <c r="AF824" s="76" t="str" cm="1">
        <f t="array" ref="AF824">IF(A824="","",ROUND(AREA_VT(T824,U824,I824,P824),2))</f>
        <v/>
      </c>
      <c r="AG824" s="96" t="str" cm="1">
        <f t="array" ref="AG824">IF(A824="","",IF(INDEX(Table_Methods!A:F,MATCH(G824,Table_Methods!B:B,0),1)&lt;&gt;"BKFL1","",MAX(0,ROUND(BKFL1_CEB(AC824,AE824,AH824,F824,F824,J824),1))))</f>
        <v/>
      </c>
      <c r="AH824" s="96" t="str" cm="1">
        <f t="array" ref="AH824">IF(A824="","",IF(INDEX(Table_Methods!A:F,MATCH(G824,Table_Methods!B:B,0),1)&lt;&gt;"BKFL1","",MAX(0,ROUND(BKFL1_STR_NRK(AC824,AE824,K824,V824,W824),1))))</f>
        <v/>
      </c>
      <c r="AI824" s="96" t="str" cm="1">
        <f t="array" ref="AI824">IF(A824="","",IF(INDEX(Table_Methods!A:F,MATCH(G824,Table_Methods!B:B,0),1)&lt;&gt;"BKFL1","",MAX(0,ROUND(BKFL1_STR_RCK(AB824,F824),1))))</f>
        <v/>
      </c>
      <c r="AJ824" s="96" t="str" cm="1">
        <f t="array" ref="AJ824">IF(A824="","",IF(INDEX(Table_Methods!A:F,MATCH(G824,Table_Methods!B:B,0),1)&lt;&gt;"BKFL2","",MAX(0,ROUND(BKFL2_CEB(AC824,AD824,AK824,F824,F824,J824),1))))</f>
        <v/>
      </c>
      <c r="AK824" s="96" t="str" cm="1">
        <f t="array" ref="AK824">IF(A824="","",IF(INDEX(Table_Methods!A:F,MATCH(G824,Table_Methods!B:B,0),1)&lt;&gt;"BKFL2","",MAX(0,ROUND(BKFL2_STR_NRK(AC824,AD824,K824,V824,X824),1))))</f>
        <v/>
      </c>
      <c r="AL824" s="96" t="str" cm="1">
        <f t="array" ref="AL824">IF(A824="","",IF(INDEX(Table_Methods!A:F,MATCH(G824,Table_Methods!B:B,0),1)&lt;&gt;"BKFL2","",MAX(0,ROUND(BKFL2_STR_RCK(AB824,F824),1))))</f>
        <v/>
      </c>
      <c r="AM824" s="96" t="str" cm="1">
        <f t="array" ref="AM824">IF(A824="","",IF(INDEX(Table_Methods!A:F,MATCH(G824,Table_Methods!B:B,0),1)&lt;&gt;"BKFL3","",MAX(0,ROUND(BKFL3_STR(AC824+AE824,K824),1))))</f>
        <v/>
      </c>
      <c r="AN824" s="96" t="str" cm="1">
        <f t="array" ref="AN824">IF(A824="","",IF(INDEX(Table_Methods!A:F,MATCH(G824,Table_Methods!B:B,0),1)&lt;&gt;"BKFL6","",MAX(0,ROUND(BKFL6_CEB(AC824,AE824,AO824,F824,F824,J824),1))))</f>
        <v/>
      </c>
      <c r="AO824" s="97" t="str" cm="1">
        <f t="array" ref="AO824">IF(A824="","",IF(INDEX(Table_Methods!A:F,MATCH(G824,Table_Methods!B:B,0),1)&lt;&gt;"BKFL6","",MAX(0,ROUND(BKFL6_STR_NRK(AC824,K824,V824),1))))</f>
        <v/>
      </c>
      <c r="AP824" s="96" t="str" cm="1">
        <f t="array" ref="AP824">IF(A824="","",IF(INDEX(Table_Methods!A:F,MATCH(G824,Table_Methods!B:B,0),1)&lt;&gt;"BKFL6","",MAX(0,ROUND(BKFL6_STR_RCK(AB824,F824),1))))</f>
        <v/>
      </c>
      <c r="AQ824" s="97" t="str" cm="1">
        <f t="array" ref="AQ824">IF(A824="","",IF(INDEX(Table_Methods!A:F,MATCH(G824,Table_Methods!B:B,0),1)&lt;&gt;"BKFL7","",MAX(0,ROUND(BKFL7_CEB(AC824,AD824,AR824,F824,F824,J824),1))))</f>
        <v/>
      </c>
      <c r="AR824" s="96" t="str" cm="1">
        <f t="array" ref="AR824">IF(A824="","",IF(INDEX(Table_Methods!A:F,MATCH(G824,Table_Methods!B:B,0),1)&lt;&gt;"BKFL7","",MAX(0,ROUND(BKFL7_STR_NRK(AC824,K824,V824),1))))</f>
        <v/>
      </c>
      <c r="AS824" s="96" t="str" cm="1">
        <f t="array" ref="AS824">IF(A824="","",IF(INDEX(Table_Methods!A:F,MATCH(G824,Table_Methods!B:B,0),1)&lt;&gt;"BKFL7","",MAX(0,ROUND(BKFL7_STR_RCK(AB824,F824),1))))</f>
        <v/>
      </c>
      <c r="AT824" s="97" t="str" cm="1">
        <f t="array" ref="AT824">IF(A824="","",IF(INDEX(Table_Methods!A:F,MATCH(G824,Table_Methods!B:B,0),1)&lt;&gt;"BKFL8","",MAX(0,ROUND(BKFL8_CEB(AF824,Z824,AA824),1))))</f>
        <v/>
      </c>
      <c r="AU824" s="96" t="str" cm="1">
        <f t="array" ref="AU824">IF(A824="","",IF(INDEX(Table_Methods!A:F,MATCH(G824,Table_Methods!B:B,0),1)&lt;&gt;"BKFL8","",MAX(0,ROUND(BKFL8_STR_NRK(AC824,AD824,X824,Y824,Z824),1))))</f>
        <v/>
      </c>
      <c r="AV824" s="96" t="str" cm="1">
        <f t="array" ref="AV824">IF(A824="","",IF(INDEX(Table_Methods!A:F,MATCH(G824,Table_Methods!B:B,0),1)&lt;&gt;"BKFL8","",MAX(0,ROUND(BKFL8_STR_RCK(AB824,X824),1))))</f>
        <v/>
      </c>
      <c r="AW824" s="96" t="str" cm="1">
        <f t="array" ref="AW824">IF(A824="","",IF(INDEX(Table_Methods!A:F,MATCH(G824,Table_Methods!B:B,0),1)&lt;&gt;"BKFL9","",MAX(0,ROUND(BKFL9_STR_NRK(AC824,AD824,X824,Y824,Z824),1))))</f>
        <v/>
      </c>
      <c r="AX824" s="96" t="str" cm="1">
        <f t="array" ref="AX824">IF(A824="","",IF(INDEX(Table_Methods!A:F,MATCH(G824,Table_Methods!B:B,0),1)&lt;&gt;"BKFL9","",MAX(0,ROUND(BKFL9_STR_RCK(AB824,X824),1))))</f>
        <v/>
      </c>
    </row>
    <row r="825" spans="1:50" x14ac:dyDescent="0.25">
      <c r="A825" s="82" t="str">
        <f>IF(Input!A825="","",Input!A825)</f>
        <v/>
      </c>
      <c r="B825" s="82" t="str">
        <f>IF(Input!B825="","",Input!B825)</f>
        <v/>
      </c>
      <c r="C825" s="82" t="str">
        <f>IF(Input!D825="","",Input!D825)</f>
        <v/>
      </c>
      <c r="D825" s="82" t="str">
        <f>IF(Input!E825="","",Input!E825)</f>
        <v/>
      </c>
      <c r="E825" s="82" t="str">
        <f>IF(Input!F825="","",Input!F825)</f>
        <v/>
      </c>
      <c r="F825" s="82" t="str">
        <f>IF(Input!G825="","",Input!G825)</f>
        <v/>
      </c>
      <c r="G825" s="83" t="str">
        <f>IF(Input!H825="","",Input!H825)</f>
        <v/>
      </c>
      <c r="H825" s="82" t="str">
        <f>IF(Input!I825="","",Input!I825)</f>
        <v/>
      </c>
      <c r="I825" s="82" t="str">
        <f>IF(Input!J825="","",Input!J825)</f>
        <v/>
      </c>
      <c r="J825" s="82" t="str">
        <f>IF(Input!K825="","",Input!K825)</f>
        <v/>
      </c>
      <c r="K825" s="82" t="str">
        <f>IF(Input!L825="","",Input!L825)</f>
        <v/>
      </c>
      <c r="L825" s="70" t="str">
        <f>IF(B825="","",IF(B825="Box",4,IF(AND(Project!$B$12&gt;0,ISNUMBER(Project!$B$12)),Project!$B$12,12)))</f>
        <v/>
      </c>
      <c r="M825" s="66" t="str">
        <f t="shared" si="84"/>
        <v/>
      </c>
      <c r="N825" s="66" t="str">
        <f t="shared" si="85"/>
        <v/>
      </c>
      <c r="O825" s="67" t="str" cm="1">
        <f t="array" ref="O825">IF(A825="","",ROUND(IF(B825="Circular",Circular(M825),IF(B825="Box",Box(M825,N825),Elliptical(M825,N825))),3))</f>
        <v/>
      </c>
      <c r="P825" s="66" t="str">
        <f t="shared" si="86"/>
        <v/>
      </c>
      <c r="Q825" s="66" t="str" cm="1">
        <f t="array" ref="Q825">IF(M825="","",ROUND(W(M825),2))</f>
        <v/>
      </c>
      <c r="R825" s="66" t="str" cm="1">
        <f t="array" ref="R825">IF(M825="","",ROUND(Wb(Q825,M825),2))</f>
        <v/>
      </c>
      <c r="S825" s="66" t="str" cm="1">
        <f t="array" ref="S825">IF(R825="","",ROUND(K(R825,N825,L825),2))</f>
        <v/>
      </c>
      <c r="T825" s="66" t="str" cm="1">
        <f t="array" ref="T825">IF(S825="","",ROUND(K_3(S825,P825,L825),2))</f>
        <v/>
      </c>
      <c r="U825" s="66" t="str" cm="1">
        <f t="array" ref="U825">IF(S825="","",ROUND(Wt(I825,S825,L825),2))</f>
        <v/>
      </c>
      <c r="V825" s="92" t="str" cm="1">
        <f t="array" ref="V825">IF(A825="","",MAX(ROUND(L_B2(K825,N825),2),0))</f>
        <v/>
      </c>
      <c r="W825" s="92" t="str" cm="1">
        <f t="array" ref="W825">IF(A825="","",MAX(ROUND(L_Tc(K825,I825,N825),2),0))</f>
        <v/>
      </c>
      <c r="X825" s="92" t="str" cm="1">
        <f t="array" ref="X825">IF(N825="","",ROUND(L_Vc(K825,P825,N825),2))</f>
        <v/>
      </c>
      <c r="Y825" s="92" t="str">
        <f t="shared" si="87"/>
        <v/>
      </c>
      <c r="Z825" s="92" t="str">
        <f t="shared" si="88"/>
        <v/>
      </c>
      <c r="AA825" s="92" t="str">
        <f t="shared" si="89"/>
        <v/>
      </c>
      <c r="AB825" s="76" t="str" cm="1">
        <f t="array" ref="AB825">IF(A825="","",AREA_F(IF(RIGHT(G825,4)="ment",P825,I825),R825))</f>
        <v/>
      </c>
      <c r="AC825" s="76" t="str" cm="1">
        <f t="array" ref="AC825">IF(A825="","",ROUND(AREA_BC(R825,S825,N825,O825),2))</f>
        <v/>
      </c>
      <c r="AD825" s="76" t="str">
        <f t="shared" si="90"/>
        <v/>
      </c>
      <c r="AE825" s="76" t="str" cm="1">
        <f t="array" ref="AE825">IF(A825="","",ROUND(AREA_CT(S825,U825,I825),2))</f>
        <v/>
      </c>
      <c r="AF825" s="76" t="str" cm="1">
        <f t="array" ref="AF825">IF(A825="","",ROUND(AREA_VT(T825,U825,I825,P825),2))</f>
        <v/>
      </c>
      <c r="AG825" s="96" t="str" cm="1">
        <f t="array" ref="AG825">IF(A825="","",IF(INDEX(Table_Methods!A:F,MATCH(G825,Table_Methods!B:B,0),1)&lt;&gt;"BKFL1","",MAX(0,ROUND(BKFL1_CEB(AC825,AE825,AH825,F825,F825,J825),1))))</f>
        <v/>
      </c>
      <c r="AH825" s="96" t="str" cm="1">
        <f t="array" ref="AH825">IF(A825="","",IF(INDEX(Table_Methods!A:F,MATCH(G825,Table_Methods!B:B,0),1)&lt;&gt;"BKFL1","",MAX(0,ROUND(BKFL1_STR_NRK(AC825,AE825,K825,V825,W825),1))))</f>
        <v/>
      </c>
      <c r="AI825" s="96" t="str" cm="1">
        <f t="array" ref="AI825">IF(A825="","",IF(INDEX(Table_Methods!A:F,MATCH(G825,Table_Methods!B:B,0),1)&lt;&gt;"BKFL1","",MAX(0,ROUND(BKFL1_STR_RCK(AB825,F825),1))))</f>
        <v/>
      </c>
      <c r="AJ825" s="96" t="str" cm="1">
        <f t="array" ref="AJ825">IF(A825="","",IF(INDEX(Table_Methods!A:F,MATCH(G825,Table_Methods!B:B,0),1)&lt;&gt;"BKFL2","",MAX(0,ROUND(BKFL2_CEB(AC825,AD825,AK825,F825,F825,J825),1))))</f>
        <v/>
      </c>
      <c r="AK825" s="96" t="str" cm="1">
        <f t="array" ref="AK825">IF(A825="","",IF(INDEX(Table_Methods!A:F,MATCH(G825,Table_Methods!B:B,0),1)&lt;&gt;"BKFL2","",MAX(0,ROUND(BKFL2_STR_NRK(AC825,AD825,K825,V825,X825),1))))</f>
        <v/>
      </c>
      <c r="AL825" s="96" t="str" cm="1">
        <f t="array" ref="AL825">IF(A825="","",IF(INDEX(Table_Methods!A:F,MATCH(G825,Table_Methods!B:B,0),1)&lt;&gt;"BKFL2","",MAX(0,ROUND(BKFL2_STR_RCK(AB825,F825),1))))</f>
        <v/>
      </c>
      <c r="AM825" s="96" t="str" cm="1">
        <f t="array" ref="AM825">IF(A825="","",IF(INDEX(Table_Methods!A:F,MATCH(G825,Table_Methods!B:B,0),1)&lt;&gt;"BKFL3","",MAX(0,ROUND(BKFL3_STR(AC825+AE825,K825),1))))</f>
        <v/>
      </c>
      <c r="AN825" s="96" t="str" cm="1">
        <f t="array" ref="AN825">IF(A825="","",IF(INDEX(Table_Methods!A:F,MATCH(G825,Table_Methods!B:B,0),1)&lt;&gt;"BKFL6","",MAX(0,ROUND(BKFL6_CEB(AC825,AE825,AO825,F825,F825,J825),1))))</f>
        <v/>
      </c>
      <c r="AO825" s="97" t="str" cm="1">
        <f t="array" ref="AO825">IF(A825="","",IF(INDEX(Table_Methods!A:F,MATCH(G825,Table_Methods!B:B,0),1)&lt;&gt;"BKFL6","",MAX(0,ROUND(BKFL6_STR_NRK(AC825,K825,V825),1))))</f>
        <v/>
      </c>
      <c r="AP825" s="96" t="str" cm="1">
        <f t="array" ref="AP825">IF(A825="","",IF(INDEX(Table_Methods!A:F,MATCH(G825,Table_Methods!B:B,0),1)&lt;&gt;"BKFL6","",MAX(0,ROUND(BKFL6_STR_RCK(AB825,F825),1))))</f>
        <v/>
      </c>
      <c r="AQ825" s="97" t="str" cm="1">
        <f t="array" ref="AQ825">IF(A825="","",IF(INDEX(Table_Methods!A:F,MATCH(G825,Table_Methods!B:B,0),1)&lt;&gt;"BKFL7","",MAX(0,ROUND(BKFL7_CEB(AC825,AD825,AR825,F825,F825,J825),1))))</f>
        <v/>
      </c>
      <c r="AR825" s="96" t="str" cm="1">
        <f t="array" ref="AR825">IF(A825="","",IF(INDEX(Table_Methods!A:F,MATCH(G825,Table_Methods!B:B,0),1)&lt;&gt;"BKFL7","",MAX(0,ROUND(BKFL7_STR_NRK(AC825,K825,V825),1))))</f>
        <v/>
      </c>
      <c r="AS825" s="96" t="str" cm="1">
        <f t="array" ref="AS825">IF(A825="","",IF(INDEX(Table_Methods!A:F,MATCH(G825,Table_Methods!B:B,0),1)&lt;&gt;"BKFL7","",MAX(0,ROUND(BKFL7_STR_RCK(AB825,F825),1))))</f>
        <v/>
      </c>
      <c r="AT825" s="97" t="str" cm="1">
        <f t="array" ref="AT825">IF(A825="","",IF(INDEX(Table_Methods!A:F,MATCH(G825,Table_Methods!B:B,0),1)&lt;&gt;"BKFL8","",MAX(0,ROUND(BKFL8_CEB(AF825,Z825,AA825),1))))</f>
        <v/>
      </c>
      <c r="AU825" s="96" t="str" cm="1">
        <f t="array" ref="AU825">IF(A825="","",IF(INDEX(Table_Methods!A:F,MATCH(G825,Table_Methods!B:B,0),1)&lt;&gt;"BKFL8","",MAX(0,ROUND(BKFL8_STR_NRK(AC825,AD825,X825,Y825,Z825),1))))</f>
        <v/>
      </c>
      <c r="AV825" s="96" t="str" cm="1">
        <f t="array" ref="AV825">IF(A825="","",IF(INDEX(Table_Methods!A:F,MATCH(G825,Table_Methods!B:B,0),1)&lt;&gt;"BKFL8","",MAX(0,ROUND(BKFL8_STR_RCK(AB825,X825),1))))</f>
        <v/>
      </c>
      <c r="AW825" s="96" t="str" cm="1">
        <f t="array" ref="AW825">IF(A825="","",IF(INDEX(Table_Methods!A:F,MATCH(G825,Table_Methods!B:B,0),1)&lt;&gt;"BKFL9","",MAX(0,ROUND(BKFL9_STR_NRK(AC825,AD825,X825,Y825,Z825),1))))</f>
        <v/>
      </c>
      <c r="AX825" s="96" t="str" cm="1">
        <f t="array" ref="AX825">IF(A825="","",IF(INDEX(Table_Methods!A:F,MATCH(G825,Table_Methods!B:B,0),1)&lt;&gt;"BKFL9","",MAX(0,ROUND(BKFL9_STR_RCK(AB825,X825),1))))</f>
        <v/>
      </c>
    </row>
    <row r="826" spans="1:50" x14ac:dyDescent="0.25">
      <c r="A826" s="82" t="str">
        <f>IF(Input!A826="","",Input!A826)</f>
        <v/>
      </c>
      <c r="B826" s="82" t="str">
        <f>IF(Input!B826="","",Input!B826)</f>
        <v/>
      </c>
      <c r="C826" s="82" t="str">
        <f>IF(Input!D826="","",Input!D826)</f>
        <v/>
      </c>
      <c r="D826" s="82" t="str">
        <f>IF(Input!E826="","",Input!E826)</f>
        <v/>
      </c>
      <c r="E826" s="82" t="str">
        <f>IF(Input!F826="","",Input!F826)</f>
        <v/>
      </c>
      <c r="F826" s="82" t="str">
        <f>IF(Input!G826="","",Input!G826)</f>
        <v/>
      </c>
      <c r="G826" s="83" t="str">
        <f>IF(Input!H826="","",Input!H826)</f>
        <v/>
      </c>
      <c r="H826" s="82" t="str">
        <f>IF(Input!I826="","",Input!I826)</f>
        <v/>
      </c>
      <c r="I826" s="82" t="str">
        <f>IF(Input!J826="","",Input!J826)</f>
        <v/>
      </c>
      <c r="J826" s="82" t="str">
        <f>IF(Input!K826="","",Input!K826)</f>
        <v/>
      </c>
      <c r="K826" s="82" t="str">
        <f>IF(Input!L826="","",Input!L826)</f>
        <v/>
      </c>
      <c r="L826" s="70" t="str">
        <f>IF(B826="","",IF(B826="Box",4,IF(AND(Project!$B$12&gt;0,ISNUMBER(Project!$B$12)),Project!$B$12,12)))</f>
        <v/>
      </c>
      <c r="M826" s="66" t="str">
        <f t="shared" si="84"/>
        <v/>
      </c>
      <c r="N826" s="66" t="str">
        <f t="shared" si="85"/>
        <v/>
      </c>
      <c r="O826" s="67" t="str" cm="1">
        <f t="array" ref="O826">IF(A826="","",ROUND(IF(B826="Circular",Circular(M826),IF(B826="Box",Box(M826,N826),Elliptical(M826,N826))),3))</f>
        <v/>
      </c>
      <c r="P826" s="66" t="str">
        <f t="shared" si="86"/>
        <v/>
      </c>
      <c r="Q826" s="66" t="str" cm="1">
        <f t="array" ref="Q826">IF(M826="","",ROUND(W(M826),2))</f>
        <v/>
      </c>
      <c r="R826" s="66" t="str" cm="1">
        <f t="array" ref="R826">IF(M826="","",ROUND(Wb(Q826,M826),2))</f>
        <v/>
      </c>
      <c r="S826" s="66" t="str" cm="1">
        <f t="array" ref="S826">IF(R826="","",ROUND(K(R826,N826,L826),2))</f>
        <v/>
      </c>
      <c r="T826" s="66" t="str" cm="1">
        <f t="array" ref="T826">IF(S826="","",ROUND(K_3(S826,P826,L826),2))</f>
        <v/>
      </c>
      <c r="U826" s="66" t="str" cm="1">
        <f t="array" ref="U826">IF(S826="","",ROUND(Wt(I826,S826,L826),2))</f>
        <v/>
      </c>
      <c r="V826" s="92" t="str" cm="1">
        <f t="array" ref="V826">IF(A826="","",MAX(ROUND(L_B2(K826,N826),2),0))</f>
        <v/>
      </c>
      <c r="W826" s="92" t="str" cm="1">
        <f t="array" ref="W826">IF(A826="","",MAX(ROUND(L_Tc(K826,I826,N826),2),0))</f>
        <v/>
      </c>
      <c r="X826" s="92" t="str" cm="1">
        <f t="array" ref="X826">IF(N826="","",ROUND(L_Vc(K826,P826,N826),2))</f>
        <v/>
      </c>
      <c r="Y826" s="92" t="str">
        <f t="shared" si="87"/>
        <v/>
      </c>
      <c r="Z826" s="92" t="str">
        <f t="shared" si="88"/>
        <v/>
      </c>
      <c r="AA826" s="92" t="str">
        <f t="shared" si="89"/>
        <v/>
      </c>
      <c r="AB826" s="76" t="str" cm="1">
        <f t="array" ref="AB826">IF(A826="","",AREA_F(IF(RIGHT(G826,4)="ment",P826,I826),R826))</f>
        <v/>
      </c>
      <c r="AC826" s="76" t="str" cm="1">
        <f t="array" ref="AC826">IF(A826="","",ROUND(AREA_BC(R826,S826,N826,O826),2))</f>
        <v/>
      </c>
      <c r="AD826" s="76" t="str">
        <f t="shared" si="90"/>
        <v/>
      </c>
      <c r="AE826" s="76" t="str" cm="1">
        <f t="array" ref="AE826">IF(A826="","",ROUND(AREA_CT(S826,U826,I826),2))</f>
        <v/>
      </c>
      <c r="AF826" s="76" t="str" cm="1">
        <f t="array" ref="AF826">IF(A826="","",ROUND(AREA_VT(T826,U826,I826,P826),2))</f>
        <v/>
      </c>
      <c r="AG826" s="96" t="str" cm="1">
        <f t="array" ref="AG826">IF(A826="","",IF(INDEX(Table_Methods!A:F,MATCH(G826,Table_Methods!B:B,0),1)&lt;&gt;"BKFL1","",MAX(0,ROUND(BKFL1_CEB(AC826,AE826,AH826,F826,F826,J826),1))))</f>
        <v/>
      </c>
      <c r="AH826" s="96" t="str" cm="1">
        <f t="array" ref="AH826">IF(A826="","",IF(INDEX(Table_Methods!A:F,MATCH(G826,Table_Methods!B:B,0),1)&lt;&gt;"BKFL1","",MAX(0,ROUND(BKFL1_STR_NRK(AC826,AE826,K826,V826,W826),1))))</f>
        <v/>
      </c>
      <c r="AI826" s="96" t="str" cm="1">
        <f t="array" ref="AI826">IF(A826="","",IF(INDEX(Table_Methods!A:F,MATCH(G826,Table_Methods!B:B,0),1)&lt;&gt;"BKFL1","",MAX(0,ROUND(BKFL1_STR_RCK(AB826,F826),1))))</f>
        <v/>
      </c>
      <c r="AJ826" s="96" t="str" cm="1">
        <f t="array" ref="AJ826">IF(A826="","",IF(INDEX(Table_Methods!A:F,MATCH(G826,Table_Methods!B:B,0),1)&lt;&gt;"BKFL2","",MAX(0,ROUND(BKFL2_CEB(AC826,AD826,AK826,F826,F826,J826),1))))</f>
        <v/>
      </c>
      <c r="AK826" s="96" t="str" cm="1">
        <f t="array" ref="AK826">IF(A826="","",IF(INDEX(Table_Methods!A:F,MATCH(G826,Table_Methods!B:B,0),1)&lt;&gt;"BKFL2","",MAX(0,ROUND(BKFL2_STR_NRK(AC826,AD826,K826,V826,X826),1))))</f>
        <v/>
      </c>
      <c r="AL826" s="96" t="str" cm="1">
        <f t="array" ref="AL826">IF(A826="","",IF(INDEX(Table_Methods!A:F,MATCH(G826,Table_Methods!B:B,0),1)&lt;&gt;"BKFL2","",MAX(0,ROUND(BKFL2_STR_RCK(AB826,F826),1))))</f>
        <v/>
      </c>
      <c r="AM826" s="96" t="str" cm="1">
        <f t="array" ref="AM826">IF(A826="","",IF(INDEX(Table_Methods!A:F,MATCH(G826,Table_Methods!B:B,0),1)&lt;&gt;"BKFL3","",MAX(0,ROUND(BKFL3_STR(AC826+AE826,K826),1))))</f>
        <v/>
      </c>
      <c r="AN826" s="96" t="str" cm="1">
        <f t="array" ref="AN826">IF(A826="","",IF(INDEX(Table_Methods!A:F,MATCH(G826,Table_Methods!B:B,0),1)&lt;&gt;"BKFL6","",MAX(0,ROUND(BKFL6_CEB(AC826,AE826,AO826,F826,F826,J826),1))))</f>
        <v/>
      </c>
      <c r="AO826" s="97" t="str" cm="1">
        <f t="array" ref="AO826">IF(A826="","",IF(INDEX(Table_Methods!A:F,MATCH(G826,Table_Methods!B:B,0),1)&lt;&gt;"BKFL6","",MAX(0,ROUND(BKFL6_STR_NRK(AC826,K826,V826),1))))</f>
        <v/>
      </c>
      <c r="AP826" s="96" t="str" cm="1">
        <f t="array" ref="AP826">IF(A826="","",IF(INDEX(Table_Methods!A:F,MATCH(G826,Table_Methods!B:B,0),1)&lt;&gt;"BKFL6","",MAX(0,ROUND(BKFL6_STR_RCK(AB826,F826),1))))</f>
        <v/>
      </c>
      <c r="AQ826" s="97" t="str" cm="1">
        <f t="array" ref="AQ826">IF(A826="","",IF(INDEX(Table_Methods!A:F,MATCH(G826,Table_Methods!B:B,0),1)&lt;&gt;"BKFL7","",MAX(0,ROUND(BKFL7_CEB(AC826,AD826,AR826,F826,F826,J826),1))))</f>
        <v/>
      </c>
      <c r="AR826" s="96" t="str" cm="1">
        <f t="array" ref="AR826">IF(A826="","",IF(INDEX(Table_Methods!A:F,MATCH(G826,Table_Methods!B:B,0),1)&lt;&gt;"BKFL7","",MAX(0,ROUND(BKFL7_STR_NRK(AC826,K826,V826),1))))</f>
        <v/>
      </c>
      <c r="AS826" s="96" t="str" cm="1">
        <f t="array" ref="AS826">IF(A826="","",IF(INDEX(Table_Methods!A:F,MATCH(G826,Table_Methods!B:B,0),1)&lt;&gt;"BKFL7","",MAX(0,ROUND(BKFL7_STR_RCK(AB826,F826),1))))</f>
        <v/>
      </c>
      <c r="AT826" s="97" t="str" cm="1">
        <f t="array" ref="AT826">IF(A826="","",IF(INDEX(Table_Methods!A:F,MATCH(G826,Table_Methods!B:B,0),1)&lt;&gt;"BKFL8","",MAX(0,ROUND(BKFL8_CEB(AF826,Z826,AA826),1))))</f>
        <v/>
      </c>
      <c r="AU826" s="96" t="str" cm="1">
        <f t="array" ref="AU826">IF(A826="","",IF(INDEX(Table_Methods!A:F,MATCH(G826,Table_Methods!B:B,0),1)&lt;&gt;"BKFL8","",MAX(0,ROUND(BKFL8_STR_NRK(AC826,AD826,X826,Y826,Z826),1))))</f>
        <v/>
      </c>
      <c r="AV826" s="96" t="str" cm="1">
        <f t="array" ref="AV826">IF(A826="","",IF(INDEX(Table_Methods!A:F,MATCH(G826,Table_Methods!B:B,0),1)&lt;&gt;"BKFL8","",MAX(0,ROUND(BKFL8_STR_RCK(AB826,X826),1))))</f>
        <v/>
      </c>
      <c r="AW826" s="96" t="str" cm="1">
        <f t="array" ref="AW826">IF(A826="","",IF(INDEX(Table_Methods!A:F,MATCH(G826,Table_Methods!B:B,0),1)&lt;&gt;"BKFL9","",MAX(0,ROUND(BKFL9_STR_NRK(AC826,AD826,X826,Y826,Z826),1))))</f>
        <v/>
      </c>
      <c r="AX826" s="96" t="str" cm="1">
        <f t="array" ref="AX826">IF(A826="","",IF(INDEX(Table_Methods!A:F,MATCH(G826,Table_Methods!B:B,0),1)&lt;&gt;"BKFL9","",MAX(0,ROUND(BKFL9_STR_RCK(AB826,X826),1))))</f>
        <v/>
      </c>
    </row>
    <row r="827" spans="1:50" x14ac:dyDescent="0.25">
      <c r="A827" s="82" t="str">
        <f>IF(Input!A827="","",Input!A827)</f>
        <v/>
      </c>
      <c r="B827" s="82" t="str">
        <f>IF(Input!B827="","",Input!B827)</f>
        <v/>
      </c>
      <c r="C827" s="82" t="str">
        <f>IF(Input!D827="","",Input!D827)</f>
        <v/>
      </c>
      <c r="D827" s="82" t="str">
        <f>IF(Input!E827="","",Input!E827)</f>
        <v/>
      </c>
      <c r="E827" s="82" t="str">
        <f>IF(Input!F827="","",Input!F827)</f>
        <v/>
      </c>
      <c r="F827" s="82" t="str">
        <f>IF(Input!G827="","",Input!G827)</f>
        <v/>
      </c>
      <c r="G827" s="83" t="str">
        <f>IF(Input!H827="","",Input!H827)</f>
        <v/>
      </c>
      <c r="H827" s="82" t="str">
        <f>IF(Input!I827="","",Input!I827)</f>
        <v/>
      </c>
      <c r="I827" s="82" t="str">
        <f>IF(Input!J827="","",Input!J827)</f>
        <v/>
      </c>
      <c r="J827" s="82" t="str">
        <f>IF(Input!K827="","",Input!K827)</f>
        <v/>
      </c>
      <c r="K827" s="82" t="str">
        <f>IF(Input!L827="","",Input!L827)</f>
        <v/>
      </c>
      <c r="L827" s="70" t="str">
        <f>IF(B827="","",IF(B827="Box",4,IF(AND(Project!$B$12&gt;0,ISNUMBER(Project!$B$12)),Project!$B$12,12)))</f>
        <v/>
      </c>
      <c r="M827" s="66" t="str">
        <f t="shared" si="84"/>
        <v/>
      </c>
      <c r="N827" s="66" t="str">
        <f t="shared" si="85"/>
        <v/>
      </c>
      <c r="O827" s="67" t="str" cm="1">
        <f t="array" ref="O827">IF(A827="","",ROUND(IF(B827="Circular",Circular(M827),IF(B827="Box",Box(M827,N827),Elliptical(M827,N827))),3))</f>
        <v/>
      </c>
      <c r="P827" s="66" t="str">
        <f t="shared" si="86"/>
        <v/>
      </c>
      <c r="Q827" s="66" t="str" cm="1">
        <f t="array" ref="Q827">IF(M827="","",ROUND(W(M827),2))</f>
        <v/>
      </c>
      <c r="R827" s="66" t="str" cm="1">
        <f t="array" ref="R827">IF(M827="","",ROUND(Wb(Q827,M827),2))</f>
        <v/>
      </c>
      <c r="S827" s="66" t="str" cm="1">
        <f t="array" ref="S827">IF(R827="","",ROUND(K(R827,N827,L827),2))</f>
        <v/>
      </c>
      <c r="T827" s="66" t="str" cm="1">
        <f t="array" ref="T827">IF(S827="","",ROUND(K_3(S827,P827,L827),2))</f>
        <v/>
      </c>
      <c r="U827" s="66" t="str" cm="1">
        <f t="array" ref="U827">IF(S827="","",ROUND(Wt(I827,S827,L827),2))</f>
        <v/>
      </c>
      <c r="V827" s="92" t="str" cm="1">
        <f t="array" ref="V827">IF(A827="","",MAX(ROUND(L_B2(K827,N827),2),0))</f>
        <v/>
      </c>
      <c r="W827" s="92" t="str" cm="1">
        <f t="array" ref="W827">IF(A827="","",MAX(ROUND(L_Tc(K827,I827,N827),2),0))</f>
        <v/>
      </c>
      <c r="X827" s="92" t="str" cm="1">
        <f t="array" ref="X827">IF(N827="","",ROUND(L_Vc(K827,P827,N827),2))</f>
        <v/>
      </c>
      <c r="Y827" s="92" t="str">
        <f t="shared" si="87"/>
        <v/>
      </c>
      <c r="Z827" s="92" t="str">
        <f t="shared" si="88"/>
        <v/>
      </c>
      <c r="AA827" s="92" t="str">
        <f t="shared" si="89"/>
        <v/>
      </c>
      <c r="AB827" s="76" t="str" cm="1">
        <f t="array" ref="AB827">IF(A827="","",AREA_F(IF(RIGHT(G827,4)="ment",P827,I827),R827))</f>
        <v/>
      </c>
      <c r="AC827" s="76" t="str" cm="1">
        <f t="array" ref="AC827">IF(A827="","",ROUND(AREA_BC(R827,S827,N827,O827),2))</f>
        <v/>
      </c>
      <c r="AD827" s="76" t="str">
        <f t="shared" si="90"/>
        <v/>
      </c>
      <c r="AE827" s="76" t="str" cm="1">
        <f t="array" ref="AE827">IF(A827="","",ROUND(AREA_CT(S827,U827,I827),2))</f>
        <v/>
      </c>
      <c r="AF827" s="76" t="str" cm="1">
        <f t="array" ref="AF827">IF(A827="","",ROUND(AREA_VT(T827,U827,I827,P827),2))</f>
        <v/>
      </c>
      <c r="AG827" s="96" t="str" cm="1">
        <f t="array" ref="AG827">IF(A827="","",IF(INDEX(Table_Methods!A:F,MATCH(G827,Table_Methods!B:B,0),1)&lt;&gt;"BKFL1","",MAX(0,ROUND(BKFL1_CEB(AC827,AE827,AH827,F827,F827,J827),1))))</f>
        <v/>
      </c>
      <c r="AH827" s="96" t="str" cm="1">
        <f t="array" ref="AH827">IF(A827="","",IF(INDEX(Table_Methods!A:F,MATCH(G827,Table_Methods!B:B,0),1)&lt;&gt;"BKFL1","",MAX(0,ROUND(BKFL1_STR_NRK(AC827,AE827,K827,V827,W827),1))))</f>
        <v/>
      </c>
      <c r="AI827" s="96" t="str" cm="1">
        <f t="array" ref="AI827">IF(A827="","",IF(INDEX(Table_Methods!A:F,MATCH(G827,Table_Methods!B:B,0),1)&lt;&gt;"BKFL1","",MAX(0,ROUND(BKFL1_STR_RCK(AB827,F827),1))))</f>
        <v/>
      </c>
      <c r="AJ827" s="96" t="str" cm="1">
        <f t="array" ref="AJ827">IF(A827="","",IF(INDEX(Table_Methods!A:F,MATCH(G827,Table_Methods!B:B,0),1)&lt;&gt;"BKFL2","",MAX(0,ROUND(BKFL2_CEB(AC827,AD827,AK827,F827,F827,J827),1))))</f>
        <v/>
      </c>
      <c r="AK827" s="96" t="str" cm="1">
        <f t="array" ref="AK827">IF(A827="","",IF(INDEX(Table_Methods!A:F,MATCH(G827,Table_Methods!B:B,0),1)&lt;&gt;"BKFL2","",MAX(0,ROUND(BKFL2_STR_NRK(AC827,AD827,K827,V827,X827),1))))</f>
        <v/>
      </c>
      <c r="AL827" s="96" t="str" cm="1">
        <f t="array" ref="AL827">IF(A827="","",IF(INDEX(Table_Methods!A:F,MATCH(G827,Table_Methods!B:B,0),1)&lt;&gt;"BKFL2","",MAX(0,ROUND(BKFL2_STR_RCK(AB827,F827),1))))</f>
        <v/>
      </c>
      <c r="AM827" s="96" t="str" cm="1">
        <f t="array" ref="AM827">IF(A827="","",IF(INDEX(Table_Methods!A:F,MATCH(G827,Table_Methods!B:B,0),1)&lt;&gt;"BKFL3","",MAX(0,ROUND(BKFL3_STR(AC827+AE827,K827),1))))</f>
        <v/>
      </c>
      <c r="AN827" s="96" t="str" cm="1">
        <f t="array" ref="AN827">IF(A827="","",IF(INDEX(Table_Methods!A:F,MATCH(G827,Table_Methods!B:B,0),1)&lt;&gt;"BKFL6","",MAX(0,ROUND(BKFL6_CEB(AC827,AE827,AO827,F827,F827,J827),1))))</f>
        <v/>
      </c>
      <c r="AO827" s="97" t="str" cm="1">
        <f t="array" ref="AO827">IF(A827="","",IF(INDEX(Table_Methods!A:F,MATCH(G827,Table_Methods!B:B,0),1)&lt;&gt;"BKFL6","",MAX(0,ROUND(BKFL6_STR_NRK(AC827,K827,V827),1))))</f>
        <v/>
      </c>
      <c r="AP827" s="96" t="str" cm="1">
        <f t="array" ref="AP827">IF(A827="","",IF(INDEX(Table_Methods!A:F,MATCH(G827,Table_Methods!B:B,0),1)&lt;&gt;"BKFL6","",MAX(0,ROUND(BKFL6_STR_RCK(AB827,F827),1))))</f>
        <v/>
      </c>
      <c r="AQ827" s="97" t="str" cm="1">
        <f t="array" ref="AQ827">IF(A827="","",IF(INDEX(Table_Methods!A:F,MATCH(G827,Table_Methods!B:B,0),1)&lt;&gt;"BKFL7","",MAX(0,ROUND(BKFL7_CEB(AC827,AD827,AR827,F827,F827,J827),1))))</f>
        <v/>
      </c>
      <c r="AR827" s="96" t="str" cm="1">
        <f t="array" ref="AR827">IF(A827="","",IF(INDEX(Table_Methods!A:F,MATCH(G827,Table_Methods!B:B,0),1)&lt;&gt;"BKFL7","",MAX(0,ROUND(BKFL7_STR_NRK(AC827,K827,V827),1))))</f>
        <v/>
      </c>
      <c r="AS827" s="96" t="str" cm="1">
        <f t="array" ref="AS827">IF(A827="","",IF(INDEX(Table_Methods!A:F,MATCH(G827,Table_Methods!B:B,0),1)&lt;&gt;"BKFL7","",MAX(0,ROUND(BKFL7_STR_RCK(AB827,F827),1))))</f>
        <v/>
      </c>
      <c r="AT827" s="97" t="str" cm="1">
        <f t="array" ref="AT827">IF(A827="","",IF(INDEX(Table_Methods!A:F,MATCH(G827,Table_Methods!B:B,0),1)&lt;&gt;"BKFL8","",MAX(0,ROUND(BKFL8_CEB(AF827,Z827,AA827),1))))</f>
        <v/>
      </c>
      <c r="AU827" s="96" t="str" cm="1">
        <f t="array" ref="AU827">IF(A827="","",IF(INDEX(Table_Methods!A:F,MATCH(G827,Table_Methods!B:B,0),1)&lt;&gt;"BKFL8","",MAX(0,ROUND(BKFL8_STR_NRK(AC827,AD827,X827,Y827,Z827),1))))</f>
        <v/>
      </c>
      <c r="AV827" s="96" t="str" cm="1">
        <f t="array" ref="AV827">IF(A827="","",IF(INDEX(Table_Methods!A:F,MATCH(G827,Table_Methods!B:B,0),1)&lt;&gt;"BKFL8","",MAX(0,ROUND(BKFL8_STR_RCK(AB827,X827),1))))</f>
        <v/>
      </c>
      <c r="AW827" s="96" t="str" cm="1">
        <f t="array" ref="AW827">IF(A827="","",IF(INDEX(Table_Methods!A:F,MATCH(G827,Table_Methods!B:B,0),1)&lt;&gt;"BKFL9","",MAX(0,ROUND(BKFL9_STR_NRK(AC827,AD827,X827,Y827,Z827),1))))</f>
        <v/>
      </c>
      <c r="AX827" s="96" t="str" cm="1">
        <f t="array" ref="AX827">IF(A827="","",IF(INDEX(Table_Methods!A:F,MATCH(G827,Table_Methods!B:B,0),1)&lt;&gt;"BKFL9","",MAX(0,ROUND(BKFL9_STR_RCK(AB827,X827),1))))</f>
        <v/>
      </c>
    </row>
    <row r="828" spans="1:50" x14ac:dyDescent="0.25">
      <c r="A828" s="82" t="str">
        <f>IF(Input!A828="","",Input!A828)</f>
        <v/>
      </c>
      <c r="B828" s="82" t="str">
        <f>IF(Input!B828="","",Input!B828)</f>
        <v/>
      </c>
      <c r="C828" s="82" t="str">
        <f>IF(Input!D828="","",Input!D828)</f>
        <v/>
      </c>
      <c r="D828" s="82" t="str">
        <f>IF(Input!E828="","",Input!E828)</f>
        <v/>
      </c>
      <c r="E828" s="82" t="str">
        <f>IF(Input!F828="","",Input!F828)</f>
        <v/>
      </c>
      <c r="F828" s="82" t="str">
        <f>IF(Input!G828="","",Input!G828)</f>
        <v/>
      </c>
      <c r="G828" s="83" t="str">
        <f>IF(Input!H828="","",Input!H828)</f>
        <v/>
      </c>
      <c r="H828" s="82" t="str">
        <f>IF(Input!I828="","",Input!I828)</f>
        <v/>
      </c>
      <c r="I828" s="82" t="str">
        <f>IF(Input!J828="","",Input!J828)</f>
        <v/>
      </c>
      <c r="J828" s="82" t="str">
        <f>IF(Input!K828="","",Input!K828)</f>
        <v/>
      </c>
      <c r="K828" s="82" t="str">
        <f>IF(Input!L828="","",Input!L828)</f>
        <v/>
      </c>
      <c r="L828" s="70" t="str">
        <f>IF(B828="","",IF(B828="Box",4,IF(AND(Project!$B$12&gt;0,ISNUMBER(Project!$B$12)),Project!$B$12,12)))</f>
        <v/>
      </c>
      <c r="M828" s="66" t="str">
        <f t="shared" si="84"/>
        <v/>
      </c>
      <c r="N828" s="66" t="str">
        <f t="shared" si="85"/>
        <v/>
      </c>
      <c r="O828" s="67" t="str" cm="1">
        <f t="array" ref="O828">IF(A828="","",ROUND(IF(B828="Circular",Circular(M828),IF(B828="Box",Box(M828,N828),Elliptical(M828,N828))),3))</f>
        <v/>
      </c>
      <c r="P828" s="66" t="str">
        <f t="shared" si="86"/>
        <v/>
      </c>
      <c r="Q828" s="66" t="str" cm="1">
        <f t="array" ref="Q828">IF(M828="","",ROUND(W(M828),2))</f>
        <v/>
      </c>
      <c r="R828" s="66" t="str" cm="1">
        <f t="array" ref="R828">IF(M828="","",ROUND(Wb(Q828,M828),2))</f>
        <v/>
      </c>
      <c r="S828" s="66" t="str" cm="1">
        <f t="array" ref="S828">IF(R828="","",ROUND(K(R828,N828,L828),2))</f>
        <v/>
      </c>
      <c r="T828" s="66" t="str" cm="1">
        <f t="array" ref="T828">IF(S828="","",ROUND(K_3(S828,P828,L828),2))</f>
        <v/>
      </c>
      <c r="U828" s="66" t="str" cm="1">
        <f t="array" ref="U828">IF(S828="","",ROUND(Wt(I828,S828,L828),2))</f>
        <v/>
      </c>
      <c r="V828" s="92" t="str" cm="1">
        <f t="array" ref="V828">IF(A828="","",MAX(ROUND(L_B2(K828,N828),2),0))</f>
        <v/>
      </c>
      <c r="W828" s="92" t="str" cm="1">
        <f t="array" ref="W828">IF(A828="","",MAX(ROUND(L_Tc(K828,I828,N828),2),0))</f>
        <v/>
      </c>
      <c r="X828" s="92" t="str" cm="1">
        <f t="array" ref="X828">IF(N828="","",ROUND(L_Vc(K828,P828,N828),2))</f>
        <v/>
      </c>
      <c r="Y828" s="92" t="str">
        <f t="shared" si="87"/>
        <v/>
      </c>
      <c r="Z828" s="92" t="str">
        <f t="shared" si="88"/>
        <v/>
      </c>
      <c r="AA828" s="92" t="str">
        <f t="shared" si="89"/>
        <v/>
      </c>
      <c r="AB828" s="76" t="str" cm="1">
        <f t="array" ref="AB828">IF(A828="","",AREA_F(IF(RIGHT(G828,4)="ment",P828,I828),R828))</f>
        <v/>
      </c>
      <c r="AC828" s="76" t="str" cm="1">
        <f t="array" ref="AC828">IF(A828="","",ROUND(AREA_BC(R828,S828,N828,O828),2))</f>
        <v/>
      </c>
      <c r="AD828" s="76" t="str">
        <f t="shared" si="90"/>
        <v/>
      </c>
      <c r="AE828" s="76" t="str" cm="1">
        <f t="array" ref="AE828">IF(A828="","",ROUND(AREA_CT(S828,U828,I828),2))</f>
        <v/>
      </c>
      <c r="AF828" s="76" t="str" cm="1">
        <f t="array" ref="AF828">IF(A828="","",ROUND(AREA_VT(T828,U828,I828,P828),2))</f>
        <v/>
      </c>
      <c r="AG828" s="96" t="str" cm="1">
        <f t="array" ref="AG828">IF(A828="","",IF(INDEX(Table_Methods!A:F,MATCH(G828,Table_Methods!B:B,0),1)&lt;&gt;"BKFL1","",MAX(0,ROUND(BKFL1_CEB(AC828,AE828,AH828,F828,F828,J828),1))))</f>
        <v/>
      </c>
      <c r="AH828" s="96" t="str" cm="1">
        <f t="array" ref="AH828">IF(A828="","",IF(INDEX(Table_Methods!A:F,MATCH(G828,Table_Methods!B:B,0),1)&lt;&gt;"BKFL1","",MAX(0,ROUND(BKFL1_STR_NRK(AC828,AE828,K828,V828,W828),1))))</f>
        <v/>
      </c>
      <c r="AI828" s="96" t="str" cm="1">
        <f t="array" ref="AI828">IF(A828="","",IF(INDEX(Table_Methods!A:F,MATCH(G828,Table_Methods!B:B,0),1)&lt;&gt;"BKFL1","",MAX(0,ROUND(BKFL1_STR_RCK(AB828,F828),1))))</f>
        <v/>
      </c>
      <c r="AJ828" s="96" t="str" cm="1">
        <f t="array" ref="AJ828">IF(A828="","",IF(INDEX(Table_Methods!A:F,MATCH(G828,Table_Methods!B:B,0),1)&lt;&gt;"BKFL2","",MAX(0,ROUND(BKFL2_CEB(AC828,AD828,AK828,F828,F828,J828),1))))</f>
        <v/>
      </c>
      <c r="AK828" s="96" t="str" cm="1">
        <f t="array" ref="AK828">IF(A828="","",IF(INDEX(Table_Methods!A:F,MATCH(G828,Table_Methods!B:B,0),1)&lt;&gt;"BKFL2","",MAX(0,ROUND(BKFL2_STR_NRK(AC828,AD828,K828,V828,X828),1))))</f>
        <v/>
      </c>
      <c r="AL828" s="96" t="str" cm="1">
        <f t="array" ref="AL828">IF(A828="","",IF(INDEX(Table_Methods!A:F,MATCH(G828,Table_Methods!B:B,0),1)&lt;&gt;"BKFL2","",MAX(0,ROUND(BKFL2_STR_RCK(AB828,F828),1))))</f>
        <v/>
      </c>
      <c r="AM828" s="96" t="str" cm="1">
        <f t="array" ref="AM828">IF(A828="","",IF(INDEX(Table_Methods!A:F,MATCH(G828,Table_Methods!B:B,0),1)&lt;&gt;"BKFL3","",MAX(0,ROUND(BKFL3_STR(AC828+AE828,K828),1))))</f>
        <v/>
      </c>
      <c r="AN828" s="96" t="str" cm="1">
        <f t="array" ref="AN828">IF(A828="","",IF(INDEX(Table_Methods!A:F,MATCH(G828,Table_Methods!B:B,0),1)&lt;&gt;"BKFL6","",MAX(0,ROUND(BKFL6_CEB(AC828,AE828,AO828,F828,F828,J828),1))))</f>
        <v/>
      </c>
      <c r="AO828" s="97" t="str" cm="1">
        <f t="array" ref="AO828">IF(A828="","",IF(INDEX(Table_Methods!A:F,MATCH(G828,Table_Methods!B:B,0),1)&lt;&gt;"BKFL6","",MAX(0,ROUND(BKFL6_STR_NRK(AC828,K828,V828),1))))</f>
        <v/>
      </c>
      <c r="AP828" s="96" t="str" cm="1">
        <f t="array" ref="AP828">IF(A828="","",IF(INDEX(Table_Methods!A:F,MATCH(G828,Table_Methods!B:B,0),1)&lt;&gt;"BKFL6","",MAX(0,ROUND(BKFL6_STR_RCK(AB828,F828),1))))</f>
        <v/>
      </c>
      <c r="AQ828" s="97" t="str" cm="1">
        <f t="array" ref="AQ828">IF(A828="","",IF(INDEX(Table_Methods!A:F,MATCH(G828,Table_Methods!B:B,0),1)&lt;&gt;"BKFL7","",MAX(0,ROUND(BKFL7_CEB(AC828,AD828,AR828,F828,F828,J828),1))))</f>
        <v/>
      </c>
      <c r="AR828" s="96" t="str" cm="1">
        <f t="array" ref="AR828">IF(A828="","",IF(INDEX(Table_Methods!A:F,MATCH(G828,Table_Methods!B:B,0),1)&lt;&gt;"BKFL7","",MAX(0,ROUND(BKFL7_STR_NRK(AC828,K828,V828),1))))</f>
        <v/>
      </c>
      <c r="AS828" s="96" t="str" cm="1">
        <f t="array" ref="AS828">IF(A828="","",IF(INDEX(Table_Methods!A:F,MATCH(G828,Table_Methods!B:B,0),1)&lt;&gt;"BKFL7","",MAX(0,ROUND(BKFL7_STR_RCK(AB828,F828),1))))</f>
        <v/>
      </c>
      <c r="AT828" s="97" t="str" cm="1">
        <f t="array" ref="AT828">IF(A828="","",IF(INDEX(Table_Methods!A:F,MATCH(G828,Table_Methods!B:B,0),1)&lt;&gt;"BKFL8","",MAX(0,ROUND(BKFL8_CEB(AF828,Z828,AA828),1))))</f>
        <v/>
      </c>
      <c r="AU828" s="96" t="str" cm="1">
        <f t="array" ref="AU828">IF(A828="","",IF(INDEX(Table_Methods!A:F,MATCH(G828,Table_Methods!B:B,0),1)&lt;&gt;"BKFL8","",MAX(0,ROUND(BKFL8_STR_NRK(AC828,AD828,X828,Y828,Z828),1))))</f>
        <v/>
      </c>
      <c r="AV828" s="96" t="str" cm="1">
        <f t="array" ref="AV828">IF(A828="","",IF(INDEX(Table_Methods!A:F,MATCH(G828,Table_Methods!B:B,0),1)&lt;&gt;"BKFL8","",MAX(0,ROUND(BKFL8_STR_RCK(AB828,X828),1))))</f>
        <v/>
      </c>
      <c r="AW828" s="96" t="str" cm="1">
        <f t="array" ref="AW828">IF(A828="","",IF(INDEX(Table_Methods!A:F,MATCH(G828,Table_Methods!B:B,0),1)&lt;&gt;"BKFL9","",MAX(0,ROUND(BKFL9_STR_NRK(AC828,AD828,X828,Y828,Z828),1))))</f>
        <v/>
      </c>
      <c r="AX828" s="96" t="str" cm="1">
        <f t="array" ref="AX828">IF(A828="","",IF(INDEX(Table_Methods!A:F,MATCH(G828,Table_Methods!B:B,0),1)&lt;&gt;"BKFL9","",MAX(0,ROUND(BKFL9_STR_RCK(AB828,X828),1))))</f>
        <v/>
      </c>
    </row>
    <row r="829" spans="1:50" x14ac:dyDescent="0.25">
      <c r="A829" s="82" t="str">
        <f>IF(Input!A829="","",Input!A829)</f>
        <v/>
      </c>
      <c r="B829" s="82" t="str">
        <f>IF(Input!B829="","",Input!B829)</f>
        <v/>
      </c>
      <c r="C829" s="82" t="str">
        <f>IF(Input!D829="","",Input!D829)</f>
        <v/>
      </c>
      <c r="D829" s="82" t="str">
        <f>IF(Input!E829="","",Input!E829)</f>
        <v/>
      </c>
      <c r="E829" s="82" t="str">
        <f>IF(Input!F829="","",Input!F829)</f>
        <v/>
      </c>
      <c r="F829" s="82" t="str">
        <f>IF(Input!G829="","",Input!G829)</f>
        <v/>
      </c>
      <c r="G829" s="83" t="str">
        <f>IF(Input!H829="","",Input!H829)</f>
        <v/>
      </c>
      <c r="H829" s="82" t="str">
        <f>IF(Input!I829="","",Input!I829)</f>
        <v/>
      </c>
      <c r="I829" s="82" t="str">
        <f>IF(Input!J829="","",Input!J829)</f>
        <v/>
      </c>
      <c r="J829" s="82" t="str">
        <f>IF(Input!K829="","",Input!K829)</f>
        <v/>
      </c>
      <c r="K829" s="82" t="str">
        <f>IF(Input!L829="","",Input!L829)</f>
        <v/>
      </c>
      <c r="L829" s="70" t="str">
        <f>IF(B829="","",IF(B829="Box",4,IF(AND(Project!$B$12&gt;0,ISNUMBER(Project!$B$12)),Project!$B$12,12)))</f>
        <v/>
      </c>
      <c r="M829" s="66" t="str">
        <f t="shared" si="84"/>
        <v/>
      </c>
      <c r="N829" s="66" t="str">
        <f t="shared" si="85"/>
        <v/>
      </c>
      <c r="O829" s="67" t="str" cm="1">
        <f t="array" ref="O829">IF(A829="","",ROUND(IF(B829="Circular",Circular(M829),IF(B829="Box",Box(M829,N829),Elliptical(M829,N829))),3))</f>
        <v/>
      </c>
      <c r="P829" s="66" t="str">
        <f t="shared" si="86"/>
        <v/>
      </c>
      <c r="Q829" s="66" t="str" cm="1">
        <f t="array" ref="Q829">IF(M829="","",ROUND(W(M829),2))</f>
        <v/>
      </c>
      <c r="R829" s="66" t="str" cm="1">
        <f t="array" ref="R829">IF(M829="","",ROUND(Wb(Q829,M829),2))</f>
        <v/>
      </c>
      <c r="S829" s="66" t="str" cm="1">
        <f t="array" ref="S829">IF(R829="","",ROUND(K(R829,N829,L829),2))</f>
        <v/>
      </c>
      <c r="T829" s="66" t="str" cm="1">
        <f t="array" ref="T829">IF(S829="","",ROUND(K_3(S829,P829,L829),2))</f>
        <v/>
      </c>
      <c r="U829" s="66" t="str" cm="1">
        <f t="array" ref="U829">IF(S829="","",ROUND(Wt(I829,S829,L829),2))</f>
        <v/>
      </c>
      <c r="V829" s="92" t="str" cm="1">
        <f t="array" ref="V829">IF(A829="","",MAX(ROUND(L_B2(K829,N829),2),0))</f>
        <v/>
      </c>
      <c r="W829" s="92" t="str" cm="1">
        <f t="array" ref="W829">IF(A829="","",MAX(ROUND(L_Tc(K829,I829,N829),2),0))</f>
        <v/>
      </c>
      <c r="X829" s="92" t="str" cm="1">
        <f t="array" ref="X829">IF(N829="","",ROUND(L_Vc(K829,P829,N829),2))</f>
        <v/>
      </c>
      <c r="Y829" s="92" t="str">
        <f t="shared" si="87"/>
        <v/>
      </c>
      <c r="Z829" s="92" t="str">
        <f t="shared" si="88"/>
        <v/>
      </c>
      <c r="AA829" s="92" t="str">
        <f t="shared" si="89"/>
        <v/>
      </c>
      <c r="AB829" s="76" t="str" cm="1">
        <f t="array" ref="AB829">IF(A829="","",AREA_F(IF(RIGHT(G829,4)="ment",P829,I829),R829))</f>
        <v/>
      </c>
      <c r="AC829" s="76" t="str" cm="1">
        <f t="array" ref="AC829">IF(A829="","",ROUND(AREA_BC(R829,S829,N829,O829),2))</f>
        <v/>
      </c>
      <c r="AD829" s="76" t="str">
        <f t="shared" si="90"/>
        <v/>
      </c>
      <c r="AE829" s="76" t="str" cm="1">
        <f t="array" ref="AE829">IF(A829="","",ROUND(AREA_CT(S829,U829,I829),2))</f>
        <v/>
      </c>
      <c r="AF829" s="76" t="str" cm="1">
        <f t="array" ref="AF829">IF(A829="","",ROUND(AREA_VT(T829,U829,I829,P829),2))</f>
        <v/>
      </c>
      <c r="AG829" s="96" t="str" cm="1">
        <f t="array" ref="AG829">IF(A829="","",IF(INDEX(Table_Methods!A:F,MATCH(G829,Table_Methods!B:B,0),1)&lt;&gt;"BKFL1","",MAX(0,ROUND(BKFL1_CEB(AC829,AE829,AH829,F829,F829,J829),1))))</f>
        <v/>
      </c>
      <c r="AH829" s="96" t="str" cm="1">
        <f t="array" ref="AH829">IF(A829="","",IF(INDEX(Table_Methods!A:F,MATCH(G829,Table_Methods!B:B,0),1)&lt;&gt;"BKFL1","",MAX(0,ROUND(BKFL1_STR_NRK(AC829,AE829,K829,V829,W829),1))))</f>
        <v/>
      </c>
      <c r="AI829" s="96" t="str" cm="1">
        <f t="array" ref="AI829">IF(A829="","",IF(INDEX(Table_Methods!A:F,MATCH(G829,Table_Methods!B:B,0),1)&lt;&gt;"BKFL1","",MAX(0,ROUND(BKFL1_STR_RCK(AB829,F829),1))))</f>
        <v/>
      </c>
      <c r="AJ829" s="96" t="str" cm="1">
        <f t="array" ref="AJ829">IF(A829="","",IF(INDEX(Table_Methods!A:F,MATCH(G829,Table_Methods!B:B,0),1)&lt;&gt;"BKFL2","",MAX(0,ROUND(BKFL2_CEB(AC829,AD829,AK829,F829,F829,J829),1))))</f>
        <v/>
      </c>
      <c r="AK829" s="96" t="str" cm="1">
        <f t="array" ref="AK829">IF(A829="","",IF(INDEX(Table_Methods!A:F,MATCH(G829,Table_Methods!B:B,0),1)&lt;&gt;"BKFL2","",MAX(0,ROUND(BKFL2_STR_NRK(AC829,AD829,K829,V829,X829),1))))</f>
        <v/>
      </c>
      <c r="AL829" s="96" t="str" cm="1">
        <f t="array" ref="AL829">IF(A829="","",IF(INDEX(Table_Methods!A:F,MATCH(G829,Table_Methods!B:B,0),1)&lt;&gt;"BKFL2","",MAX(0,ROUND(BKFL2_STR_RCK(AB829,F829),1))))</f>
        <v/>
      </c>
      <c r="AM829" s="96" t="str" cm="1">
        <f t="array" ref="AM829">IF(A829="","",IF(INDEX(Table_Methods!A:F,MATCH(G829,Table_Methods!B:B,0),1)&lt;&gt;"BKFL3","",MAX(0,ROUND(BKFL3_STR(AC829+AE829,K829),1))))</f>
        <v/>
      </c>
      <c r="AN829" s="96" t="str" cm="1">
        <f t="array" ref="AN829">IF(A829="","",IF(INDEX(Table_Methods!A:F,MATCH(G829,Table_Methods!B:B,0),1)&lt;&gt;"BKFL6","",MAX(0,ROUND(BKFL6_CEB(AC829,AE829,AO829,F829,F829,J829),1))))</f>
        <v/>
      </c>
      <c r="AO829" s="97" t="str" cm="1">
        <f t="array" ref="AO829">IF(A829="","",IF(INDEX(Table_Methods!A:F,MATCH(G829,Table_Methods!B:B,0),1)&lt;&gt;"BKFL6","",MAX(0,ROUND(BKFL6_STR_NRK(AC829,K829,V829),1))))</f>
        <v/>
      </c>
      <c r="AP829" s="96" t="str" cm="1">
        <f t="array" ref="AP829">IF(A829="","",IF(INDEX(Table_Methods!A:F,MATCH(G829,Table_Methods!B:B,0),1)&lt;&gt;"BKFL6","",MAX(0,ROUND(BKFL6_STR_RCK(AB829,F829),1))))</f>
        <v/>
      </c>
      <c r="AQ829" s="97" t="str" cm="1">
        <f t="array" ref="AQ829">IF(A829="","",IF(INDEX(Table_Methods!A:F,MATCH(G829,Table_Methods!B:B,0),1)&lt;&gt;"BKFL7","",MAX(0,ROUND(BKFL7_CEB(AC829,AD829,AR829,F829,F829,J829),1))))</f>
        <v/>
      </c>
      <c r="AR829" s="96" t="str" cm="1">
        <f t="array" ref="AR829">IF(A829="","",IF(INDEX(Table_Methods!A:F,MATCH(G829,Table_Methods!B:B,0),1)&lt;&gt;"BKFL7","",MAX(0,ROUND(BKFL7_STR_NRK(AC829,K829,V829),1))))</f>
        <v/>
      </c>
      <c r="AS829" s="96" t="str" cm="1">
        <f t="array" ref="AS829">IF(A829="","",IF(INDEX(Table_Methods!A:F,MATCH(G829,Table_Methods!B:B,0),1)&lt;&gt;"BKFL7","",MAX(0,ROUND(BKFL7_STR_RCK(AB829,F829),1))))</f>
        <v/>
      </c>
      <c r="AT829" s="97" t="str" cm="1">
        <f t="array" ref="AT829">IF(A829="","",IF(INDEX(Table_Methods!A:F,MATCH(G829,Table_Methods!B:B,0),1)&lt;&gt;"BKFL8","",MAX(0,ROUND(BKFL8_CEB(AF829,Z829,AA829),1))))</f>
        <v/>
      </c>
      <c r="AU829" s="96" t="str" cm="1">
        <f t="array" ref="AU829">IF(A829="","",IF(INDEX(Table_Methods!A:F,MATCH(G829,Table_Methods!B:B,0),1)&lt;&gt;"BKFL8","",MAX(0,ROUND(BKFL8_STR_NRK(AC829,AD829,X829,Y829,Z829),1))))</f>
        <v/>
      </c>
      <c r="AV829" s="96" t="str" cm="1">
        <f t="array" ref="AV829">IF(A829="","",IF(INDEX(Table_Methods!A:F,MATCH(G829,Table_Methods!B:B,0),1)&lt;&gt;"BKFL8","",MAX(0,ROUND(BKFL8_STR_RCK(AB829,X829),1))))</f>
        <v/>
      </c>
      <c r="AW829" s="96" t="str" cm="1">
        <f t="array" ref="AW829">IF(A829="","",IF(INDEX(Table_Methods!A:F,MATCH(G829,Table_Methods!B:B,0),1)&lt;&gt;"BKFL9","",MAX(0,ROUND(BKFL9_STR_NRK(AC829,AD829,X829,Y829,Z829),1))))</f>
        <v/>
      </c>
      <c r="AX829" s="96" t="str" cm="1">
        <f t="array" ref="AX829">IF(A829="","",IF(INDEX(Table_Methods!A:F,MATCH(G829,Table_Methods!B:B,0),1)&lt;&gt;"BKFL9","",MAX(0,ROUND(BKFL9_STR_RCK(AB829,X829),1))))</f>
        <v/>
      </c>
    </row>
    <row r="830" spans="1:50" x14ac:dyDescent="0.25">
      <c r="A830" s="82" t="str">
        <f>IF(Input!A830="","",Input!A830)</f>
        <v/>
      </c>
      <c r="B830" s="82" t="str">
        <f>IF(Input!B830="","",Input!B830)</f>
        <v/>
      </c>
      <c r="C830" s="82" t="str">
        <f>IF(Input!D830="","",Input!D830)</f>
        <v/>
      </c>
      <c r="D830" s="82" t="str">
        <f>IF(Input!E830="","",Input!E830)</f>
        <v/>
      </c>
      <c r="E830" s="82" t="str">
        <f>IF(Input!F830="","",Input!F830)</f>
        <v/>
      </c>
      <c r="F830" s="82" t="str">
        <f>IF(Input!G830="","",Input!G830)</f>
        <v/>
      </c>
      <c r="G830" s="83" t="str">
        <f>IF(Input!H830="","",Input!H830)</f>
        <v/>
      </c>
      <c r="H830" s="82" t="str">
        <f>IF(Input!I830="","",Input!I830)</f>
        <v/>
      </c>
      <c r="I830" s="82" t="str">
        <f>IF(Input!J830="","",Input!J830)</f>
        <v/>
      </c>
      <c r="J830" s="82" t="str">
        <f>IF(Input!K830="","",Input!K830)</f>
        <v/>
      </c>
      <c r="K830" s="82" t="str">
        <f>IF(Input!L830="","",Input!L830)</f>
        <v/>
      </c>
      <c r="L830" s="70" t="str">
        <f>IF(B830="","",IF(B830="Box",4,IF(AND(Project!$B$12&gt;0,ISNUMBER(Project!$B$12)),Project!$B$12,12)))</f>
        <v/>
      </c>
      <c r="M830" s="66" t="str">
        <f t="shared" si="84"/>
        <v/>
      </c>
      <c r="N830" s="66" t="str">
        <f t="shared" si="85"/>
        <v/>
      </c>
      <c r="O830" s="67" t="str" cm="1">
        <f t="array" ref="O830">IF(A830="","",ROUND(IF(B830="Circular",Circular(M830),IF(B830="Box",Box(M830,N830),Elliptical(M830,N830))),3))</f>
        <v/>
      </c>
      <c r="P830" s="66" t="str">
        <f t="shared" si="86"/>
        <v/>
      </c>
      <c r="Q830" s="66" t="str" cm="1">
        <f t="array" ref="Q830">IF(M830="","",ROUND(W(M830),2))</f>
        <v/>
      </c>
      <c r="R830" s="66" t="str" cm="1">
        <f t="array" ref="R830">IF(M830="","",ROUND(Wb(Q830,M830),2))</f>
        <v/>
      </c>
      <c r="S830" s="66" t="str" cm="1">
        <f t="array" ref="S830">IF(R830="","",ROUND(K(R830,N830,L830),2))</f>
        <v/>
      </c>
      <c r="T830" s="66" t="str" cm="1">
        <f t="array" ref="T830">IF(S830="","",ROUND(K_3(S830,P830,L830),2))</f>
        <v/>
      </c>
      <c r="U830" s="66" t="str" cm="1">
        <f t="array" ref="U830">IF(S830="","",ROUND(Wt(I830,S830,L830),2))</f>
        <v/>
      </c>
      <c r="V830" s="92" t="str" cm="1">
        <f t="array" ref="V830">IF(A830="","",MAX(ROUND(L_B2(K830,N830),2),0))</f>
        <v/>
      </c>
      <c r="W830" s="92" t="str" cm="1">
        <f t="array" ref="W830">IF(A830="","",MAX(ROUND(L_Tc(K830,I830,N830),2),0))</f>
        <v/>
      </c>
      <c r="X830" s="92" t="str" cm="1">
        <f t="array" ref="X830">IF(N830="","",ROUND(L_Vc(K830,P830,N830),2))</f>
        <v/>
      </c>
      <c r="Y830" s="92" t="str">
        <f t="shared" si="87"/>
        <v/>
      </c>
      <c r="Z830" s="92" t="str">
        <f t="shared" si="88"/>
        <v/>
      </c>
      <c r="AA830" s="92" t="str">
        <f t="shared" si="89"/>
        <v/>
      </c>
      <c r="AB830" s="76" t="str" cm="1">
        <f t="array" ref="AB830">IF(A830="","",AREA_F(IF(RIGHT(G830,4)="ment",P830,I830),R830))</f>
        <v/>
      </c>
      <c r="AC830" s="76" t="str" cm="1">
        <f t="array" ref="AC830">IF(A830="","",ROUND(AREA_BC(R830,S830,N830,O830),2))</f>
        <v/>
      </c>
      <c r="AD830" s="76" t="str">
        <f t="shared" si="90"/>
        <v/>
      </c>
      <c r="AE830" s="76" t="str" cm="1">
        <f t="array" ref="AE830">IF(A830="","",ROUND(AREA_CT(S830,U830,I830),2))</f>
        <v/>
      </c>
      <c r="AF830" s="76" t="str" cm="1">
        <f t="array" ref="AF830">IF(A830="","",ROUND(AREA_VT(T830,U830,I830,P830),2))</f>
        <v/>
      </c>
      <c r="AG830" s="96" t="str" cm="1">
        <f t="array" ref="AG830">IF(A830="","",IF(INDEX(Table_Methods!A:F,MATCH(G830,Table_Methods!B:B,0),1)&lt;&gt;"BKFL1","",MAX(0,ROUND(BKFL1_CEB(AC830,AE830,AH830,F830,F830,J830),1))))</f>
        <v/>
      </c>
      <c r="AH830" s="96" t="str" cm="1">
        <f t="array" ref="AH830">IF(A830="","",IF(INDEX(Table_Methods!A:F,MATCH(G830,Table_Methods!B:B,0),1)&lt;&gt;"BKFL1","",MAX(0,ROUND(BKFL1_STR_NRK(AC830,AE830,K830,V830,W830),1))))</f>
        <v/>
      </c>
      <c r="AI830" s="96" t="str" cm="1">
        <f t="array" ref="AI830">IF(A830="","",IF(INDEX(Table_Methods!A:F,MATCH(G830,Table_Methods!B:B,0),1)&lt;&gt;"BKFL1","",MAX(0,ROUND(BKFL1_STR_RCK(AB830,F830),1))))</f>
        <v/>
      </c>
      <c r="AJ830" s="96" t="str" cm="1">
        <f t="array" ref="AJ830">IF(A830="","",IF(INDEX(Table_Methods!A:F,MATCH(G830,Table_Methods!B:B,0),1)&lt;&gt;"BKFL2","",MAX(0,ROUND(BKFL2_CEB(AC830,AD830,AK830,F830,F830,J830),1))))</f>
        <v/>
      </c>
      <c r="AK830" s="96" t="str" cm="1">
        <f t="array" ref="AK830">IF(A830="","",IF(INDEX(Table_Methods!A:F,MATCH(G830,Table_Methods!B:B,0),1)&lt;&gt;"BKFL2","",MAX(0,ROUND(BKFL2_STR_NRK(AC830,AD830,K830,V830,X830),1))))</f>
        <v/>
      </c>
      <c r="AL830" s="96" t="str" cm="1">
        <f t="array" ref="AL830">IF(A830="","",IF(INDEX(Table_Methods!A:F,MATCH(G830,Table_Methods!B:B,0),1)&lt;&gt;"BKFL2","",MAX(0,ROUND(BKFL2_STR_RCK(AB830,F830),1))))</f>
        <v/>
      </c>
      <c r="AM830" s="96" t="str" cm="1">
        <f t="array" ref="AM830">IF(A830="","",IF(INDEX(Table_Methods!A:F,MATCH(G830,Table_Methods!B:B,0),1)&lt;&gt;"BKFL3","",MAX(0,ROUND(BKFL3_STR(AC830+AE830,K830),1))))</f>
        <v/>
      </c>
      <c r="AN830" s="96" t="str" cm="1">
        <f t="array" ref="AN830">IF(A830="","",IF(INDEX(Table_Methods!A:F,MATCH(G830,Table_Methods!B:B,0),1)&lt;&gt;"BKFL6","",MAX(0,ROUND(BKFL6_CEB(AC830,AE830,AO830,F830,F830,J830),1))))</f>
        <v/>
      </c>
      <c r="AO830" s="97" t="str" cm="1">
        <f t="array" ref="AO830">IF(A830="","",IF(INDEX(Table_Methods!A:F,MATCH(G830,Table_Methods!B:B,0),1)&lt;&gt;"BKFL6","",MAX(0,ROUND(BKFL6_STR_NRK(AC830,K830,V830),1))))</f>
        <v/>
      </c>
      <c r="AP830" s="96" t="str" cm="1">
        <f t="array" ref="AP830">IF(A830="","",IF(INDEX(Table_Methods!A:F,MATCH(G830,Table_Methods!B:B,0),1)&lt;&gt;"BKFL6","",MAX(0,ROUND(BKFL6_STR_RCK(AB830,F830),1))))</f>
        <v/>
      </c>
      <c r="AQ830" s="97" t="str" cm="1">
        <f t="array" ref="AQ830">IF(A830="","",IF(INDEX(Table_Methods!A:F,MATCH(G830,Table_Methods!B:B,0),1)&lt;&gt;"BKFL7","",MAX(0,ROUND(BKFL7_CEB(AC830,AD830,AR830,F830,F830,J830),1))))</f>
        <v/>
      </c>
      <c r="AR830" s="96" t="str" cm="1">
        <f t="array" ref="AR830">IF(A830="","",IF(INDEX(Table_Methods!A:F,MATCH(G830,Table_Methods!B:B,0),1)&lt;&gt;"BKFL7","",MAX(0,ROUND(BKFL7_STR_NRK(AC830,K830,V830),1))))</f>
        <v/>
      </c>
      <c r="AS830" s="96" t="str" cm="1">
        <f t="array" ref="AS830">IF(A830="","",IF(INDEX(Table_Methods!A:F,MATCH(G830,Table_Methods!B:B,0),1)&lt;&gt;"BKFL7","",MAX(0,ROUND(BKFL7_STR_RCK(AB830,F830),1))))</f>
        <v/>
      </c>
      <c r="AT830" s="97" t="str" cm="1">
        <f t="array" ref="AT830">IF(A830="","",IF(INDEX(Table_Methods!A:F,MATCH(G830,Table_Methods!B:B,0),1)&lt;&gt;"BKFL8","",MAX(0,ROUND(BKFL8_CEB(AF830,Z830,AA830),1))))</f>
        <v/>
      </c>
      <c r="AU830" s="96" t="str" cm="1">
        <f t="array" ref="AU830">IF(A830="","",IF(INDEX(Table_Methods!A:F,MATCH(G830,Table_Methods!B:B,0),1)&lt;&gt;"BKFL8","",MAX(0,ROUND(BKFL8_STR_NRK(AC830,AD830,X830,Y830,Z830),1))))</f>
        <v/>
      </c>
      <c r="AV830" s="96" t="str" cm="1">
        <f t="array" ref="AV830">IF(A830="","",IF(INDEX(Table_Methods!A:F,MATCH(G830,Table_Methods!B:B,0),1)&lt;&gt;"BKFL8","",MAX(0,ROUND(BKFL8_STR_RCK(AB830,X830),1))))</f>
        <v/>
      </c>
      <c r="AW830" s="96" t="str" cm="1">
        <f t="array" ref="AW830">IF(A830="","",IF(INDEX(Table_Methods!A:F,MATCH(G830,Table_Methods!B:B,0),1)&lt;&gt;"BKFL9","",MAX(0,ROUND(BKFL9_STR_NRK(AC830,AD830,X830,Y830,Z830),1))))</f>
        <v/>
      </c>
      <c r="AX830" s="96" t="str" cm="1">
        <f t="array" ref="AX830">IF(A830="","",IF(INDEX(Table_Methods!A:F,MATCH(G830,Table_Methods!B:B,0),1)&lt;&gt;"BKFL9","",MAX(0,ROUND(BKFL9_STR_RCK(AB830,X830),1))))</f>
        <v/>
      </c>
    </row>
    <row r="831" spans="1:50" x14ac:dyDescent="0.25">
      <c r="A831" s="82" t="str">
        <f>IF(Input!A831="","",Input!A831)</f>
        <v/>
      </c>
      <c r="B831" s="82" t="str">
        <f>IF(Input!B831="","",Input!B831)</f>
        <v/>
      </c>
      <c r="C831" s="82" t="str">
        <f>IF(Input!D831="","",Input!D831)</f>
        <v/>
      </c>
      <c r="D831" s="82" t="str">
        <f>IF(Input!E831="","",Input!E831)</f>
        <v/>
      </c>
      <c r="E831" s="82" t="str">
        <f>IF(Input!F831="","",Input!F831)</f>
        <v/>
      </c>
      <c r="F831" s="82" t="str">
        <f>IF(Input!G831="","",Input!G831)</f>
        <v/>
      </c>
      <c r="G831" s="83" t="str">
        <f>IF(Input!H831="","",Input!H831)</f>
        <v/>
      </c>
      <c r="H831" s="82" t="str">
        <f>IF(Input!I831="","",Input!I831)</f>
        <v/>
      </c>
      <c r="I831" s="82" t="str">
        <f>IF(Input!J831="","",Input!J831)</f>
        <v/>
      </c>
      <c r="J831" s="82" t="str">
        <f>IF(Input!K831="","",Input!K831)</f>
        <v/>
      </c>
      <c r="K831" s="82" t="str">
        <f>IF(Input!L831="","",Input!L831)</f>
        <v/>
      </c>
      <c r="L831" s="70" t="str">
        <f>IF(B831="","",IF(B831="Box",4,IF(AND(Project!$B$12&gt;0,ISNUMBER(Project!$B$12)),Project!$B$12,12)))</f>
        <v/>
      </c>
      <c r="M831" s="66" t="str">
        <f t="shared" si="84"/>
        <v/>
      </c>
      <c r="N831" s="66" t="str">
        <f t="shared" si="85"/>
        <v/>
      </c>
      <c r="O831" s="67" t="str" cm="1">
        <f t="array" ref="O831">IF(A831="","",ROUND(IF(B831="Circular",Circular(M831),IF(B831="Box",Box(M831,N831),Elliptical(M831,N831))),3))</f>
        <v/>
      </c>
      <c r="P831" s="66" t="str">
        <f t="shared" si="86"/>
        <v/>
      </c>
      <c r="Q831" s="66" t="str" cm="1">
        <f t="array" ref="Q831">IF(M831="","",ROUND(W(M831),2))</f>
        <v/>
      </c>
      <c r="R831" s="66" t="str" cm="1">
        <f t="array" ref="R831">IF(M831="","",ROUND(Wb(Q831,M831),2))</f>
        <v/>
      </c>
      <c r="S831" s="66" t="str" cm="1">
        <f t="array" ref="S831">IF(R831="","",ROUND(K(R831,N831,L831),2))</f>
        <v/>
      </c>
      <c r="T831" s="66" t="str" cm="1">
        <f t="array" ref="T831">IF(S831="","",ROUND(K_3(S831,P831,L831),2))</f>
        <v/>
      </c>
      <c r="U831" s="66" t="str" cm="1">
        <f t="array" ref="U831">IF(S831="","",ROUND(Wt(I831,S831,L831),2))</f>
        <v/>
      </c>
      <c r="V831" s="92" t="str" cm="1">
        <f t="array" ref="V831">IF(A831="","",MAX(ROUND(L_B2(K831,N831),2),0))</f>
        <v/>
      </c>
      <c r="W831" s="92" t="str" cm="1">
        <f t="array" ref="W831">IF(A831="","",MAX(ROUND(L_Tc(K831,I831,N831),2),0))</f>
        <v/>
      </c>
      <c r="X831" s="92" t="str" cm="1">
        <f t="array" ref="X831">IF(N831="","",ROUND(L_Vc(K831,P831,N831),2))</f>
        <v/>
      </c>
      <c r="Y831" s="92" t="str">
        <f t="shared" si="87"/>
        <v/>
      </c>
      <c r="Z831" s="92" t="str">
        <f t="shared" si="88"/>
        <v/>
      </c>
      <c r="AA831" s="92" t="str">
        <f t="shared" si="89"/>
        <v/>
      </c>
      <c r="AB831" s="76" t="str" cm="1">
        <f t="array" ref="AB831">IF(A831="","",AREA_F(IF(RIGHT(G831,4)="ment",P831,I831),R831))</f>
        <v/>
      </c>
      <c r="AC831" s="76" t="str" cm="1">
        <f t="array" ref="AC831">IF(A831="","",ROUND(AREA_BC(R831,S831,N831,O831),2))</f>
        <v/>
      </c>
      <c r="AD831" s="76" t="str">
        <f t="shared" si="90"/>
        <v/>
      </c>
      <c r="AE831" s="76" t="str" cm="1">
        <f t="array" ref="AE831">IF(A831="","",ROUND(AREA_CT(S831,U831,I831),2))</f>
        <v/>
      </c>
      <c r="AF831" s="76" t="str" cm="1">
        <f t="array" ref="AF831">IF(A831="","",ROUND(AREA_VT(T831,U831,I831,P831),2))</f>
        <v/>
      </c>
      <c r="AG831" s="96" t="str" cm="1">
        <f t="array" ref="AG831">IF(A831="","",IF(INDEX(Table_Methods!A:F,MATCH(G831,Table_Methods!B:B,0),1)&lt;&gt;"BKFL1","",MAX(0,ROUND(BKFL1_CEB(AC831,AE831,AH831,F831,F831,J831),1))))</f>
        <v/>
      </c>
      <c r="AH831" s="96" t="str" cm="1">
        <f t="array" ref="AH831">IF(A831="","",IF(INDEX(Table_Methods!A:F,MATCH(G831,Table_Methods!B:B,0),1)&lt;&gt;"BKFL1","",MAX(0,ROUND(BKFL1_STR_NRK(AC831,AE831,K831,V831,W831),1))))</f>
        <v/>
      </c>
      <c r="AI831" s="96" t="str" cm="1">
        <f t="array" ref="AI831">IF(A831="","",IF(INDEX(Table_Methods!A:F,MATCH(G831,Table_Methods!B:B,0),1)&lt;&gt;"BKFL1","",MAX(0,ROUND(BKFL1_STR_RCK(AB831,F831),1))))</f>
        <v/>
      </c>
      <c r="AJ831" s="96" t="str" cm="1">
        <f t="array" ref="AJ831">IF(A831="","",IF(INDEX(Table_Methods!A:F,MATCH(G831,Table_Methods!B:B,0),1)&lt;&gt;"BKFL2","",MAX(0,ROUND(BKFL2_CEB(AC831,AD831,AK831,F831,F831,J831),1))))</f>
        <v/>
      </c>
      <c r="AK831" s="96" t="str" cm="1">
        <f t="array" ref="AK831">IF(A831="","",IF(INDEX(Table_Methods!A:F,MATCH(G831,Table_Methods!B:B,0),1)&lt;&gt;"BKFL2","",MAX(0,ROUND(BKFL2_STR_NRK(AC831,AD831,K831,V831,X831),1))))</f>
        <v/>
      </c>
      <c r="AL831" s="96" t="str" cm="1">
        <f t="array" ref="AL831">IF(A831="","",IF(INDEX(Table_Methods!A:F,MATCH(G831,Table_Methods!B:B,0),1)&lt;&gt;"BKFL2","",MAX(0,ROUND(BKFL2_STR_RCK(AB831,F831),1))))</f>
        <v/>
      </c>
      <c r="AM831" s="96" t="str" cm="1">
        <f t="array" ref="AM831">IF(A831="","",IF(INDEX(Table_Methods!A:F,MATCH(G831,Table_Methods!B:B,0),1)&lt;&gt;"BKFL3","",MAX(0,ROUND(BKFL3_STR(AC831+AE831,K831),1))))</f>
        <v/>
      </c>
      <c r="AN831" s="96" t="str" cm="1">
        <f t="array" ref="AN831">IF(A831="","",IF(INDEX(Table_Methods!A:F,MATCH(G831,Table_Methods!B:B,0),1)&lt;&gt;"BKFL6","",MAX(0,ROUND(BKFL6_CEB(AC831,AE831,AO831,F831,F831,J831),1))))</f>
        <v/>
      </c>
      <c r="AO831" s="97" t="str" cm="1">
        <f t="array" ref="AO831">IF(A831="","",IF(INDEX(Table_Methods!A:F,MATCH(G831,Table_Methods!B:B,0),1)&lt;&gt;"BKFL6","",MAX(0,ROUND(BKFL6_STR_NRK(AC831,K831,V831),1))))</f>
        <v/>
      </c>
      <c r="AP831" s="96" t="str" cm="1">
        <f t="array" ref="AP831">IF(A831="","",IF(INDEX(Table_Methods!A:F,MATCH(G831,Table_Methods!B:B,0),1)&lt;&gt;"BKFL6","",MAX(0,ROUND(BKFL6_STR_RCK(AB831,F831),1))))</f>
        <v/>
      </c>
      <c r="AQ831" s="97" t="str" cm="1">
        <f t="array" ref="AQ831">IF(A831="","",IF(INDEX(Table_Methods!A:F,MATCH(G831,Table_Methods!B:B,0),1)&lt;&gt;"BKFL7","",MAX(0,ROUND(BKFL7_CEB(AC831,AD831,AR831,F831,F831,J831),1))))</f>
        <v/>
      </c>
      <c r="AR831" s="96" t="str" cm="1">
        <f t="array" ref="AR831">IF(A831="","",IF(INDEX(Table_Methods!A:F,MATCH(G831,Table_Methods!B:B,0),1)&lt;&gt;"BKFL7","",MAX(0,ROUND(BKFL7_STR_NRK(AC831,K831,V831),1))))</f>
        <v/>
      </c>
      <c r="AS831" s="96" t="str" cm="1">
        <f t="array" ref="AS831">IF(A831="","",IF(INDEX(Table_Methods!A:F,MATCH(G831,Table_Methods!B:B,0),1)&lt;&gt;"BKFL7","",MAX(0,ROUND(BKFL7_STR_RCK(AB831,F831),1))))</f>
        <v/>
      </c>
      <c r="AT831" s="97" t="str" cm="1">
        <f t="array" ref="AT831">IF(A831="","",IF(INDEX(Table_Methods!A:F,MATCH(G831,Table_Methods!B:B,0),1)&lt;&gt;"BKFL8","",MAX(0,ROUND(BKFL8_CEB(AF831,Z831,AA831),1))))</f>
        <v/>
      </c>
      <c r="AU831" s="96" t="str" cm="1">
        <f t="array" ref="AU831">IF(A831="","",IF(INDEX(Table_Methods!A:F,MATCH(G831,Table_Methods!B:B,0),1)&lt;&gt;"BKFL8","",MAX(0,ROUND(BKFL8_STR_NRK(AC831,AD831,X831,Y831,Z831),1))))</f>
        <v/>
      </c>
      <c r="AV831" s="96" t="str" cm="1">
        <f t="array" ref="AV831">IF(A831="","",IF(INDEX(Table_Methods!A:F,MATCH(G831,Table_Methods!B:B,0),1)&lt;&gt;"BKFL8","",MAX(0,ROUND(BKFL8_STR_RCK(AB831,X831),1))))</f>
        <v/>
      </c>
      <c r="AW831" s="96" t="str" cm="1">
        <f t="array" ref="AW831">IF(A831="","",IF(INDEX(Table_Methods!A:F,MATCH(G831,Table_Methods!B:B,0),1)&lt;&gt;"BKFL9","",MAX(0,ROUND(BKFL9_STR_NRK(AC831,AD831,X831,Y831,Z831),1))))</f>
        <v/>
      </c>
      <c r="AX831" s="96" t="str" cm="1">
        <f t="array" ref="AX831">IF(A831="","",IF(INDEX(Table_Methods!A:F,MATCH(G831,Table_Methods!B:B,0),1)&lt;&gt;"BKFL9","",MAX(0,ROUND(BKFL9_STR_RCK(AB831,X831),1))))</f>
        <v/>
      </c>
    </row>
    <row r="832" spans="1:50" x14ac:dyDescent="0.25">
      <c r="A832" s="82" t="str">
        <f>IF(Input!A832="","",Input!A832)</f>
        <v/>
      </c>
      <c r="B832" s="82" t="str">
        <f>IF(Input!B832="","",Input!B832)</f>
        <v/>
      </c>
      <c r="C832" s="82" t="str">
        <f>IF(Input!D832="","",Input!D832)</f>
        <v/>
      </c>
      <c r="D832" s="82" t="str">
        <f>IF(Input!E832="","",Input!E832)</f>
        <v/>
      </c>
      <c r="E832" s="82" t="str">
        <f>IF(Input!F832="","",Input!F832)</f>
        <v/>
      </c>
      <c r="F832" s="82" t="str">
        <f>IF(Input!G832="","",Input!G832)</f>
        <v/>
      </c>
      <c r="G832" s="83" t="str">
        <f>IF(Input!H832="","",Input!H832)</f>
        <v/>
      </c>
      <c r="H832" s="82" t="str">
        <f>IF(Input!I832="","",Input!I832)</f>
        <v/>
      </c>
      <c r="I832" s="82" t="str">
        <f>IF(Input!J832="","",Input!J832)</f>
        <v/>
      </c>
      <c r="J832" s="82" t="str">
        <f>IF(Input!K832="","",Input!K832)</f>
        <v/>
      </c>
      <c r="K832" s="82" t="str">
        <f>IF(Input!L832="","",Input!L832)</f>
        <v/>
      </c>
      <c r="L832" s="70" t="str">
        <f>IF(B832="","",IF(B832="Box",4,IF(AND(Project!$B$12&gt;0,ISNUMBER(Project!$B$12)),Project!$B$12,12)))</f>
        <v/>
      </c>
      <c r="M832" s="66" t="str">
        <f t="shared" si="84"/>
        <v/>
      </c>
      <c r="N832" s="66" t="str">
        <f t="shared" si="85"/>
        <v/>
      </c>
      <c r="O832" s="67" t="str" cm="1">
        <f t="array" ref="O832">IF(A832="","",ROUND(IF(B832="Circular",Circular(M832),IF(B832="Box",Box(M832,N832),Elliptical(M832,N832))),3))</f>
        <v/>
      </c>
      <c r="P832" s="66" t="str">
        <f t="shared" si="86"/>
        <v/>
      </c>
      <c r="Q832" s="66" t="str" cm="1">
        <f t="array" ref="Q832">IF(M832="","",ROUND(W(M832),2))</f>
        <v/>
      </c>
      <c r="R832" s="66" t="str" cm="1">
        <f t="array" ref="R832">IF(M832="","",ROUND(Wb(Q832,M832),2))</f>
        <v/>
      </c>
      <c r="S832" s="66" t="str" cm="1">
        <f t="array" ref="S832">IF(R832="","",ROUND(K(R832,N832,L832),2))</f>
        <v/>
      </c>
      <c r="T832" s="66" t="str" cm="1">
        <f t="array" ref="T832">IF(S832="","",ROUND(K_3(S832,P832,L832),2))</f>
        <v/>
      </c>
      <c r="U832" s="66" t="str" cm="1">
        <f t="array" ref="U832">IF(S832="","",ROUND(Wt(I832,S832,L832),2))</f>
        <v/>
      </c>
      <c r="V832" s="92" t="str" cm="1">
        <f t="array" ref="V832">IF(A832="","",MAX(ROUND(L_B2(K832,N832),2),0))</f>
        <v/>
      </c>
      <c r="W832" s="92" t="str" cm="1">
        <f t="array" ref="W832">IF(A832="","",MAX(ROUND(L_Tc(K832,I832,N832),2),0))</f>
        <v/>
      </c>
      <c r="X832" s="92" t="str" cm="1">
        <f t="array" ref="X832">IF(N832="","",ROUND(L_Vc(K832,P832,N832),2))</f>
        <v/>
      </c>
      <c r="Y832" s="92" t="str">
        <f t="shared" si="87"/>
        <v/>
      </c>
      <c r="Z832" s="92" t="str">
        <f t="shared" si="88"/>
        <v/>
      </c>
      <c r="AA832" s="92" t="str">
        <f t="shared" si="89"/>
        <v/>
      </c>
      <c r="AB832" s="76" t="str" cm="1">
        <f t="array" ref="AB832">IF(A832="","",AREA_F(IF(RIGHT(G832,4)="ment",P832,I832),R832))</f>
        <v/>
      </c>
      <c r="AC832" s="76" t="str" cm="1">
        <f t="array" ref="AC832">IF(A832="","",ROUND(AREA_BC(R832,S832,N832,O832),2))</f>
        <v/>
      </c>
      <c r="AD832" s="76" t="str">
        <f t="shared" si="90"/>
        <v/>
      </c>
      <c r="AE832" s="76" t="str" cm="1">
        <f t="array" ref="AE832">IF(A832="","",ROUND(AREA_CT(S832,U832,I832),2))</f>
        <v/>
      </c>
      <c r="AF832" s="76" t="str" cm="1">
        <f t="array" ref="AF832">IF(A832="","",ROUND(AREA_VT(T832,U832,I832,P832),2))</f>
        <v/>
      </c>
      <c r="AG832" s="96" t="str" cm="1">
        <f t="array" ref="AG832">IF(A832="","",IF(INDEX(Table_Methods!A:F,MATCH(G832,Table_Methods!B:B,0),1)&lt;&gt;"BKFL1","",MAX(0,ROUND(BKFL1_CEB(AC832,AE832,AH832,F832,F832,J832),1))))</f>
        <v/>
      </c>
      <c r="AH832" s="96" t="str" cm="1">
        <f t="array" ref="AH832">IF(A832="","",IF(INDEX(Table_Methods!A:F,MATCH(G832,Table_Methods!B:B,0),1)&lt;&gt;"BKFL1","",MAX(0,ROUND(BKFL1_STR_NRK(AC832,AE832,K832,V832,W832),1))))</f>
        <v/>
      </c>
      <c r="AI832" s="96" t="str" cm="1">
        <f t="array" ref="AI832">IF(A832="","",IF(INDEX(Table_Methods!A:F,MATCH(G832,Table_Methods!B:B,0),1)&lt;&gt;"BKFL1","",MAX(0,ROUND(BKFL1_STR_RCK(AB832,F832),1))))</f>
        <v/>
      </c>
      <c r="AJ832" s="96" t="str" cm="1">
        <f t="array" ref="AJ832">IF(A832="","",IF(INDEX(Table_Methods!A:F,MATCH(G832,Table_Methods!B:B,0),1)&lt;&gt;"BKFL2","",MAX(0,ROUND(BKFL2_CEB(AC832,AD832,AK832,F832,F832,J832),1))))</f>
        <v/>
      </c>
      <c r="AK832" s="96" t="str" cm="1">
        <f t="array" ref="AK832">IF(A832="","",IF(INDEX(Table_Methods!A:F,MATCH(G832,Table_Methods!B:B,0),1)&lt;&gt;"BKFL2","",MAX(0,ROUND(BKFL2_STR_NRK(AC832,AD832,K832,V832,X832),1))))</f>
        <v/>
      </c>
      <c r="AL832" s="96" t="str" cm="1">
        <f t="array" ref="AL832">IF(A832="","",IF(INDEX(Table_Methods!A:F,MATCH(G832,Table_Methods!B:B,0),1)&lt;&gt;"BKFL2","",MAX(0,ROUND(BKFL2_STR_RCK(AB832,F832),1))))</f>
        <v/>
      </c>
      <c r="AM832" s="96" t="str" cm="1">
        <f t="array" ref="AM832">IF(A832="","",IF(INDEX(Table_Methods!A:F,MATCH(G832,Table_Methods!B:B,0),1)&lt;&gt;"BKFL3","",MAX(0,ROUND(BKFL3_STR(AC832+AE832,K832),1))))</f>
        <v/>
      </c>
      <c r="AN832" s="96" t="str" cm="1">
        <f t="array" ref="AN832">IF(A832="","",IF(INDEX(Table_Methods!A:F,MATCH(G832,Table_Methods!B:B,0),1)&lt;&gt;"BKFL6","",MAX(0,ROUND(BKFL6_CEB(AC832,AE832,AO832,F832,F832,J832),1))))</f>
        <v/>
      </c>
      <c r="AO832" s="97" t="str" cm="1">
        <f t="array" ref="AO832">IF(A832="","",IF(INDEX(Table_Methods!A:F,MATCH(G832,Table_Methods!B:B,0),1)&lt;&gt;"BKFL6","",MAX(0,ROUND(BKFL6_STR_NRK(AC832,K832,V832),1))))</f>
        <v/>
      </c>
      <c r="AP832" s="96" t="str" cm="1">
        <f t="array" ref="AP832">IF(A832="","",IF(INDEX(Table_Methods!A:F,MATCH(G832,Table_Methods!B:B,0),1)&lt;&gt;"BKFL6","",MAX(0,ROUND(BKFL6_STR_RCK(AB832,F832),1))))</f>
        <v/>
      </c>
      <c r="AQ832" s="97" t="str" cm="1">
        <f t="array" ref="AQ832">IF(A832="","",IF(INDEX(Table_Methods!A:F,MATCH(G832,Table_Methods!B:B,0),1)&lt;&gt;"BKFL7","",MAX(0,ROUND(BKFL7_CEB(AC832,AD832,AR832,F832,F832,J832),1))))</f>
        <v/>
      </c>
      <c r="AR832" s="96" t="str" cm="1">
        <f t="array" ref="AR832">IF(A832="","",IF(INDEX(Table_Methods!A:F,MATCH(G832,Table_Methods!B:B,0),1)&lt;&gt;"BKFL7","",MAX(0,ROUND(BKFL7_STR_NRK(AC832,K832,V832),1))))</f>
        <v/>
      </c>
      <c r="AS832" s="96" t="str" cm="1">
        <f t="array" ref="AS832">IF(A832="","",IF(INDEX(Table_Methods!A:F,MATCH(G832,Table_Methods!B:B,0),1)&lt;&gt;"BKFL7","",MAX(0,ROUND(BKFL7_STR_RCK(AB832,F832),1))))</f>
        <v/>
      </c>
      <c r="AT832" s="97" t="str" cm="1">
        <f t="array" ref="AT832">IF(A832="","",IF(INDEX(Table_Methods!A:F,MATCH(G832,Table_Methods!B:B,0),1)&lt;&gt;"BKFL8","",MAX(0,ROUND(BKFL8_CEB(AF832,Z832,AA832),1))))</f>
        <v/>
      </c>
      <c r="AU832" s="96" t="str" cm="1">
        <f t="array" ref="AU832">IF(A832="","",IF(INDEX(Table_Methods!A:F,MATCH(G832,Table_Methods!B:B,0),1)&lt;&gt;"BKFL8","",MAX(0,ROUND(BKFL8_STR_NRK(AC832,AD832,X832,Y832,Z832),1))))</f>
        <v/>
      </c>
      <c r="AV832" s="96" t="str" cm="1">
        <f t="array" ref="AV832">IF(A832="","",IF(INDEX(Table_Methods!A:F,MATCH(G832,Table_Methods!B:B,0),1)&lt;&gt;"BKFL8","",MAX(0,ROUND(BKFL8_STR_RCK(AB832,X832),1))))</f>
        <v/>
      </c>
      <c r="AW832" s="96" t="str" cm="1">
        <f t="array" ref="AW832">IF(A832="","",IF(INDEX(Table_Methods!A:F,MATCH(G832,Table_Methods!B:B,0),1)&lt;&gt;"BKFL9","",MAX(0,ROUND(BKFL9_STR_NRK(AC832,AD832,X832,Y832,Z832),1))))</f>
        <v/>
      </c>
      <c r="AX832" s="96" t="str" cm="1">
        <f t="array" ref="AX832">IF(A832="","",IF(INDEX(Table_Methods!A:F,MATCH(G832,Table_Methods!B:B,0),1)&lt;&gt;"BKFL9","",MAX(0,ROUND(BKFL9_STR_RCK(AB832,X832),1))))</f>
        <v/>
      </c>
    </row>
    <row r="833" spans="1:50" x14ac:dyDescent="0.25">
      <c r="A833" s="82" t="str">
        <f>IF(Input!A833="","",Input!A833)</f>
        <v/>
      </c>
      <c r="B833" s="82" t="str">
        <f>IF(Input!B833="","",Input!B833)</f>
        <v/>
      </c>
      <c r="C833" s="82" t="str">
        <f>IF(Input!D833="","",Input!D833)</f>
        <v/>
      </c>
      <c r="D833" s="82" t="str">
        <f>IF(Input!E833="","",Input!E833)</f>
        <v/>
      </c>
      <c r="E833" s="82" t="str">
        <f>IF(Input!F833="","",Input!F833)</f>
        <v/>
      </c>
      <c r="F833" s="82" t="str">
        <f>IF(Input!G833="","",Input!G833)</f>
        <v/>
      </c>
      <c r="G833" s="83" t="str">
        <f>IF(Input!H833="","",Input!H833)</f>
        <v/>
      </c>
      <c r="H833" s="82" t="str">
        <f>IF(Input!I833="","",Input!I833)</f>
        <v/>
      </c>
      <c r="I833" s="82" t="str">
        <f>IF(Input!J833="","",Input!J833)</f>
        <v/>
      </c>
      <c r="J833" s="82" t="str">
        <f>IF(Input!K833="","",Input!K833)</f>
        <v/>
      </c>
      <c r="K833" s="82" t="str">
        <f>IF(Input!L833="","",Input!L833)</f>
        <v/>
      </c>
      <c r="L833" s="70" t="str">
        <f>IF(B833="","",IF(B833="Box",4,IF(AND(Project!$B$12&gt;0,ISNUMBER(Project!$B$12)),Project!$B$12,12)))</f>
        <v/>
      </c>
      <c r="M833" s="66" t="str">
        <f t="shared" si="84"/>
        <v/>
      </c>
      <c r="N833" s="66" t="str">
        <f t="shared" si="85"/>
        <v/>
      </c>
      <c r="O833" s="67" t="str" cm="1">
        <f t="array" ref="O833">IF(A833="","",ROUND(IF(B833="Circular",Circular(M833),IF(B833="Box",Box(M833,N833),Elliptical(M833,N833))),3))</f>
        <v/>
      </c>
      <c r="P833" s="66" t="str">
        <f t="shared" si="86"/>
        <v/>
      </c>
      <c r="Q833" s="66" t="str" cm="1">
        <f t="array" ref="Q833">IF(M833="","",ROUND(W(M833),2))</f>
        <v/>
      </c>
      <c r="R833" s="66" t="str" cm="1">
        <f t="array" ref="R833">IF(M833="","",ROUND(Wb(Q833,M833),2))</f>
        <v/>
      </c>
      <c r="S833" s="66" t="str" cm="1">
        <f t="array" ref="S833">IF(R833="","",ROUND(K(R833,N833,L833),2))</f>
        <v/>
      </c>
      <c r="T833" s="66" t="str" cm="1">
        <f t="array" ref="T833">IF(S833="","",ROUND(K_3(S833,P833,L833),2))</f>
        <v/>
      </c>
      <c r="U833" s="66" t="str" cm="1">
        <f t="array" ref="U833">IF(S833="","",ROUND(Wt(I833,S833,L833),2))</f>
        <v/>
      </c>
      <c r="V833" s="92" t="str" cm="1">
        <f t="array" ref="V833">IF(A833="","",MAX(ROUND(L_B2(K833,N833),2),0))</f>
        <v/>
      </c>
      <c r="W833" s="92" t="str" cm="1">
        <f t="array" ref="W833">IF(A833="","",MAX(ROUND(L_Tc(K833,I833,N833),2),0))</f>
        <v/>
      </c>
      <c r="X833" s="92" t="str" cm="1">
        <f t="array" ref="X833">IF(N833="","",ROUND(L_Vc(K833,P833,N833),2))</f>
        <v/>
      </c>
      <c r="Y833" s="92" t="str">
        <f t="shared" si="87"/>
        <v/>
      </c>
      <c r="Z833" s="92" t="str">
        <f t="shared" si="88"/>
        <v/>
      </c>
      <c r="AA833" s="92" t="str">
        <f t="shared" si="89"/>
        <v/>
      </c>
      <c r="AB833" s="76" t="str" cm="1">
        <f t="array" ref="AB833">IF(A833="","",AREA_F(IF(RIGHT(G833,4)="ment",P833,I833),R833))</f>
        <v/>
      </c>
      <c r="AC833" s="76" t="str" cm="1">
        <f t="array" ref="AC833">IF(A833="","",ROUND(AREA_BC(R833,S833,N833,O833),2))</f>
        <v/>
      </c>
      <c r="AD833" s="76" t="str">
        <f t="shared" si="90"/>
        <v/>
      </c>
      <c r="AE833" s="76" t="str" cm="1">
        <f t="array" ref="AE833">IF(A833="","",ROUND(AREA_CT(S833,U833,I833),2))</f>
        <v/>
      </c>
      <c r="AF833" s="76" t="str" cm="1">
        <f t="array" ref="AF833">IF(A833="","",ROUND(AREA_VT(T833,U833,I833,P833),2))</f>
        <v/>
      </c>
      <c r="AG833" s="96" t="str" cm="1">
        <f t="array" ref="AG833">IF(A833="","",IF(INDEX(Table_Methods!A:F,MATCH(G833,Table_Methods!B:B,0),1)&lt;&gt;"BKFL1","",MAX(0,ROUND(BKFL1_CEB(AC833,AE833,AH833,F833,F833,J833),1))))</f>
        <v/>
      </c>
      <c r="AH833" s="96" t="str" cm="1">
        <f t="array" ref="AH833">IF(A833="","",IF(INDEX(Table_Methods!A:F,MATCH(G833,Table_Methods!B:B,0),1)&lt;&gt;"BKFL1","",MAX(0,ROUND(BKFL1_STR_NRK(AC833,AE833,K833,V833,W833),1))))</f>
        <v/>
      </c>
      <c r="AI833" s="96" t="str" cm="1">
        <f t="array" ref="AI833">IF(A833="","",IF(INDEX(Table_Methods!A:F,MATCH(G833,Table_Methods!B:B,0),1)&lt;&gt;"BKFL1","",MAX(0,ROUND(BKFL1_STR_RCK(AB833,F833),1))))</f>
        <v/>
      </c>
      <c r="AJ833" s="96" t="str" cm="1">
        <f t="array" ref="AJ833">IF(A833="","",IF(INDEX(Table_Methods!A:F,MATCH(G833,Table_Methods!B:B,0),1)&lt;&gt;"BKFL2","",MAX(0,ROUND(BKFL2_CEB(AC833,AD833,AK833,F833,F833,J833),1))))</f>
        <v/>
      </c>
      <c r="AK833" s="96" t="str" cm="1">
        <f t="array" ref="AK833">IF(A833="","",IF(INDEX(Table_Methods!A:F,MATCH(G833,Table_Methods!B:B,0),1)&lt;&gt;"BKFL2","",MAX(0,ROUND(BKFL2_STR_NRK(AC833,AD833,K833,V833,X833),1))))</f>
        <v/>
      </c>
      <c r="AL833" s="96" t="str" cm="1">
        <f t="array" ref="AL833">IF(A833="","",IF(INDEX(Table_Methods!A:F,MATCH(G833,Table_Methods!B:B,0),1)&lt;&gt;"BKFL2","",MAX(0,ROUND(BKFL2_STR_RCK(AB833,F833),1))))</f>
        <v/>
      </c>
      <c r="AM833" s="96" t="str" cm="1">
        <f t="array" ref="AM833">IF(A833="","",IF(INDEX(Table_Methods!A:F,MATCH(G833,Table_Methods!B:B,0),1)&lt;&gt;"BKFL3","",MAX(0,ROUND(BKFL3_STR(AC833+AE833,K833),1))))</f>
        <v/>
      </c>
      <c r="AN833" s="96" t="str" cm="1">
        <f t="array" ref="AN833">IF(A833="","",IF(INDEX(Table_Methods!A:F,MATCH(G833,Table_Methods!B:B,0),1)&lt;&gt;"BKFL6","",MAX(0,ROUND(BKFL6_CEB(AC833,AE833,AO833,F833,F833,J833),1))))</f>
        <v/>
      </c>
      <c r="AO833" s="97" t="str" cm="1">
        <f t="array" ref="AO833">IF(A833="","",IF(INDEX(Table_Methods!A:F,MATCH(G833,Table_Methods!B:B,0),1)&lt;&gt;"BKFL6","",MAX(0,ROUND(BKFL6_STR_NRK(AC833,K833,V833),1))))</f>
        <v/>
      </c>
      <c r="AP833" s="96" t="str" cm="1">
        <f t="array" ref="AP833">IF(A833="","",IF(INDEX(Table_Methods!A:F,MATCH(G833,Table_Methods!B:B,0),1)&lt;&gt;"BKFL6","",MAX(0,ROUND(BKFL6_STR_RCK(AB833,F833),1))))</f>
        <v/>
      </c>
      <c r="AQ833" s="97" t="str" cm="1">
        <f t="array" ref="AQ833">IF(A833="","",IF(INDEX(Table_Methods!A:F,MATCH(G833,Table_Methods!B:B,0),1)&lt;&gt;"BKFL7","",MAX(0,ROUND(BKFL7_CEB(AC833,AD833,AR833,F833,F833,J833),1))))</f>
        <v/>
      </c>
      <c r="AR833" s="96" t="str" cm="1">
        <f t="array" ref="AR833">IF(A833="","",IF(INDEX(Table_Methods!A:F,MATCH(G833,Table_Methods!B:B,0),1)&lt;&gt;"BKFL7","",MAX(0,ROUND(BKFL7_STR_NRK(AC833,K833,V833),1))))</f>
        <v/>
      </c>
      <c r="AS833" s="96" t="str" cm="1">
        <f t="array" ref="AS833">IF(A833="","",IF(INDEX(Table_Methods!A:F,MATCH(G833,Table_Methods!B:B,0),1)&lt;&gt;"BKFL7","",MAX(0,ROUND(BKFL7_STR_RCK(AB833,F833),1))))</f>
        <v/>
      </c>
      <c r="AT833" s="97" t="str" cm="1">
        <f t="array" ref="AT833">IF(A833="","",IF(INDEX(Table_Methods!A:F,MATCH(G833,Table_Methods!B:B,0),1)&lt;&gt;"BKFL8","",MAX(0,ROUND(BKFL8_CEB(AF833,Z833,AA833),1))))</f>
        <v/>
      </c>
      <c r="AU833" s="96" t="str" cm="1">
        <f t="array" ref="AU833">IF(A833="","",IF(INDEX(Table_Methods!A:F,MATCH(G833,Table_Methods!B:B,0),1)&lt;&gt;"BKFL8","",MAX(0,ROUND(BKFL8_STR_NRK(AC833,AD833,X833,Y833,Z833),1))))</f>
        <v/>
      </c>
      <c r="AV833" s="96" t="str" cm="1">
        <f t="array" ref="AV833">IF(A833="","",IF(INDEX(Table_Methods!A:F,MATCH(G833,Table_Methods!B:B,0),1)&lt;&gt;"BKFL8","",MAX(0,ROUND(BKFL8_STR_RCK(AB833,X833),1))))</f>
        <v/>
      </c>
      <c r="AW833" s="96" t="str" cm="1">
        <f t="array" ref="AW833">IF(A833="","",IF(INDEX(Table_Methods!A:F,MATCH(G833,Table_Methods!B:B,0),1)&lt;&gt;"BKFL9","",MAX(0,ROUND(BKFL9_STR_NRK(AC833,AD833,X833,Y833,Z833),1))))</f>
        <v/>
      </c>
      <c r="AX833" s="96" t="str" cm="1">
        <f t="array" ref="AX833">IF(A833="","",IF(INDEX(Table_Methods!A:F,MATCH(G833,Table_Methods!B:B,0),1)&lt;&gt;"BKFL9","",MAX(0,ROUND(BKFL9_STR_RCK(AB833,X833),1))))</f>
        <v/>
      </c>
    </row>
    <row r="834" spans="1:50" x14ac:dyDescent="0.25">
      <c r="A834" s="82" t="str">
        <f>IF(Input!A834="","",Input!A834)</f>
        <v/>
      </c>
      <c r="B834" s="82" t="str">
        <f>IF(Input!B834="","",Input!B834)</f>
        <v/>
      </c>
      <c r="C834" s="82" t="str">
        <f>IF(Input!D834="","",Input!D834)</f>
        <v/>
      </c>
      <c r="D834" s="82" t="str">
        <f>IF(Input!E834="","",Input!E834)</f>
        <v/>
      </c>
      <c r="E834" s="82" t="str">
        <f>IF(Input!F834="","",Input!F834)</f>
        <v/>
      </c>
      <c r="F834" s="82" t="str">
        <f>IF(Input!G834="","",Input!G834)</f>
        <v/>
      </c>
      <c r="G834" s="83" t="str">
        <f>IF(Input!H834="","",Input!H834)</f>
        <v/>
      </c>
      <c r="H834" s="82" t="str">
        <f>IF(Input!I834="","",Input!I834)</f>
        <v/>
      </c>
      <c r="I834" s="82" t="str">
        <f>IF(Input!J834="","",Input!J834)</f>
        <v/>
      </c>
      <c r="J834" s="82" t="str">
        <f>IF(Input!K834="","",Input!K834)</f>
        <v/>
      </c>
      <c r="K834" s="82" t="str">
        <f>IF(Input!L834="","",Input!L834)</f>
        <v/>
      </c>
      <c r="L834" s="70" t="str">
        <f>IF(B834="","",IF(B834="Box",4,IF(AND(Project!$B$12&gt;0,ISNUMBER(Project!$B$12)),Project!$B$12,12)))</f>
        <v/>
      </c>
      <c r="M834" s="66" t="str">
        <f t="shared" si="84"/>
        <v/>
      </c>
      <c r="N834" s="66" t="str">
        <f t="shared" si="85"/>
        <v/>
      </c>
      <c r="O834" s="67" t="str" cm="1">
        <f t="array" ref="O834">IF(A834="","",ROUND(IF(B834="Circular",Circular(M834),IF(B834="Box",Box(M834,N834),Elliptical(M834,N834))),3))</f>
        <v/>
      </c>
      <c r="P834" s="66" t="str">
        <f t="shared" si="86"/>
        <v/>
      </c>
      <c r="Q834" s="66" t="str" cm="1">
        <f t="array" ref="Q834">IF(M834="","",ROUND(W(M834),2))</f>
        <v/>
      </c>
      <c r="R834" s="66" t="str" cm="1">
        <f t="array" ref="R834">IF(M834="","",ROUND(Wb(Q834,M834),2))</f>
        <v/>
      </c>
      <c r="S834" s="66" t="str" cm="1">
        <f t="array" ref="S834">IF(R834="","",ROUND(K(R834,N834,L834),2))</f>
        <v/>
      </c>
      <c r="T834" s="66" t="str" cm="1">
        <f t="array" ref="T834">IF(S834="","",ROUND(K_3(S834,P834,L834),2))</f>
        <v/>
      </c>
      <c r="U834" s="66" t="str" cm="1">
        <f t="array" ref="U834">IF(S834="","",ROUND(Wt(I834,S834,L834),2))</f>
        <v/>
      </c>
      <c r="V834" s="92" t="str" cm="1">
        <f t="array" ref="V834">IF(A834="","",MAX(ROUND(L_B2(K834,N834),2),0))</f>
        <v/>
      </c>
      <c r="W834" s="92" t="str" cm="1">
        <f t="array" ref="W834">IF(A834="","",MAX(ROUND(L_Tc(K834,I834,N834),2),0))</f>
        <v/>
      </c>
      <c r="X834" s="92" t="str" cm="1">
        <f t="array" ref="X834">IF(N834="","",ROUND(L_Vc(K834,P834,N834),2))</f>
        <v/>
      </c>
      <c r="Y834" s="92" t="str">
        <f t="shared" si="87"/>
        <v/>
      </c>
      <c r="Z834" s="92" t="str">
        <f t="shared" si="88"/>
        <v/>
      </c>
      <c r="AA834" s="92" t="str">
        <f t="shared" si="89"/>
        <v/>
      </c>
      <c r="AB834" s="76" t="str" cm="1">
        <f t="array" ref="AB834">IF(A834="","",AREA_F(IF(RIGHT(G834,4)="ment",P834,I834),R834))</f>
        <v/>
      </c>
      <c r="AC834" s="76" t="str" cm="1">
        <f t="array" ref="AC834">IF(A834="","",ROUND(AREA_BC(R834,S834,N834,O834),2))</f>
        <v/>
      </c>
      <c r="AD834" s="76" t="str">
        <f t="shared" si="90"/>
        <v/>
      </c>
      <c r="AE834" s="76" t="str" cm="1">
        <f t="array" ref="AE834">IF(A834="","",ROUND(AREA_CT(S834,U834,I834),2))</f>
        <v/>
      </c>
      <c r="AF834" s="76" t="str" cm="1">
        <f t="array" ref="AF834">IF(A834="","",ROUND(AREA_VT(T834,U834,I834,P834),2))</f>
        <v/>
      </c>
      <c r="AG834" s="96" t="str" cm="1">
        <f t="array" ref="AG834">IF(A834="","",IF(INDEX(Table_Methods!A:F,MATCH(G834,Table_Methods!B:B,0),1)&lt;&gt;"BKFL1","",MAX(0,ROUND(BKFL1_CEB(AC834,AE834,AH834,F834,F834,J834),1))))</f>
        <v/>
      </c>
      <c r="AH834" s="96" t="str" cm="1">
        <f t="array" ref="AH834">IF(A834="","",IF(INDEX(Table_Methods!A:F,MATCH(G834,Table_Methods!B:B,0),1)&lt;&gt;"BKFL1","",MAX(0,ROUND(BKFL1_STR_NRK(AC834,AE834,K834,V834,W834),1))))</f>
        <v/>
      </c>
      <c r="AI834" s="96" t="str" cm="1">
        <f t="array" ref="AI834">IF(A834="","",IF(INDEX(Table_Methods!A:F,MATCH(G834,Table_Methods!B:B,0),1)&lt;&gt;"BKFL1","",MAX(0,ROUND(BKFL1_STR_RCK(AB834,F834),1))))</f>
        <v/>
      </c>
      <c r="AJ834" s="96" t="str" cm="1">
        <f t="array" ref="AJ834">IF(A834="","",IF(INDEX(Table_Methods!A:F,MATCH(G834,Table_Methods!B:B,0),1)&lt;&gt;"BKFL2","",MAX(0,ROUND(BKFL2_CEB(AC834,AD834,AK834,F834,F834,J834),1))))</f>
        <v/>
      </c>
      <c r="AK834" s="96" t="str" cm="1">
        <f t="array" ref="AK834">IF(A834="","",IF(INDEX(Table_Methods!A:F,MATCH(G834,Table_Methods!B:B,0),1)&lt;&gt;"BKFL2","",MAX(0,ROUND(BKFL2_STR_NRK(AC834,AD834,K834,V834,X834),1))))</f>
        <v/>
      </c>
      <c r="AL834" s="96" t="str" cm="1">
        <f t="array" ref="AL834">IF(A834="","",IF(INDEX(Table_Methods!A:F,MATCH(G834,Table_Methods!B:B,0),1)&lt;&gt;"BKFL2","",MAX(0,ROUND(BKFL2_STR_RCK(AB834,F834),1))))</f>
        <v/>
      </c>
      <c r="AM834" s="96" t="str" cm="1">
        <f t="array" ref="AM834">IF(A834="","",IF(INDEX(Table_Methods!A:F,MATCH(G834,Table_Methods!B:B,0),1)&lt;&gt;"BKFL3","",MAX(0,ROUND(BKFL3_STR(AC834+AE834,K834),1))))</f>
        <v/>
      </c>
      <c r="AN834" s="96" t="str" cm="1">
        <f t="array" ref="AN834">IF(A834="","",IF(INDEX(Table_Methods!A:F,MATCH(G834,Table_Methods!B:B,0),1)&lt;&gt;"BKFL6","",MAX(0,ROUND(BKFL6_CEB(AC834,AE834,AO834,F834,F834,J834),1))))</f>
        <v/>
      </c>
      <c r="AO834" s="97" t="str" cm="1">
        <f t="array" ref="AO834">IF(A834="","",IF(INDEX(Table_Methods!A:F,MATCH(G834,Table_Methods!B:B,0),1)&lt;&gt;"BKFL6","",MAX(0,ROUND(BKFL6_STR_NRK(AC834,K834,V834),1))))</f>
        <v/>
      </c>
      <c r="AP834" s="96" t="str" cm="1">
        <f t="array" ref="AP834">IF(A834="","",IF(INDEX(Table_Methods!A:F,MATCH(G834,Table_Methods!B:B,0),1)&lt;&gt;"BKFL6","",MAX(0,ROUND(BKFL6_STR_RCK(AB834,F834),1))))</f>
        <v/>
      </c>
      <c r="AQ834" s="97" t="str" cm="1">
        <f t="array" ref="AQ834">IF(A834="","",IF(INDEX(Table_Methods!A:F,MATCH(G834,Table_Methods!B:B,0),1)&lt;&gt;"BKFL7","",MAX(0,ROUND(BKFL7_CEB(AC834,AD834,AR834,F834,F834,J834),1))))</f>
        <v/>
      </c>
      <c r="AR834" s="96" t="str" cm="1">
        <f t="array" ref="AR834">IF(A834="","",IF(INDEX(Table_Methods!A:F,MATCH(G834,Table_Methods!B:B,0),1)&lt;&gt;"BKFL7","",MAX(0,ROUND(BKFL7_STR_NRK(AC834,K834,V834),1))))</f>
        <v/>
      </c>
      <c r="AS834" s="96" t="str" cm="1">
        <f t="array" ref="AS834">IF(A834="","",IF(INDEX(Table_Methods!A:F,MATCH(G834,Table_Methods!B:B,0),1)&lt;&gt;"BKFL7","",MAX(0,ROUND(BKFL7_STR_RCK(AB834,F834),1))))</f>
        <v/>
      </c>
      <c r="AT834" s="97" t="str" cm="1">
        <f t="array" ref="AT834">IF(A834="","",IF(INDEX(Table_Methods!A:F,MATCH(G834,Table_Methods!B:B,0),1)&lt;&gt;"BKFL8","",MAX(0,ROUND(BKFL8_CEB(AF834,Z834,AA834),1))))</f>
        <v/>
      </c>
      <c r="AU834" s="96" t="str" cm="1">
        <f t="array" ref="AU834">IF(A834="","",IF(INDEX(Table_Methods!A:F,MATCH(G834,Table_Methods!B:B,0),1)&lt;&gt;"BKFL8","",MAX(0,ROUND(BKFL8_STR_NRK(AC834,AD834,X834,Y834,Z834),1))))</f>
        <v/>
      </c>
      <c r="AV834" s="96" t="str" cm="1">
        <f t="array" ref="AV834">IF(A834="","",IF(INDEX(Table_Methods!A:F,MATCH(G834,Table_Methods!B:B,0),1)&lt;&gt;"BKFL8","",MAX(0,ROUND(BKFL8_STR_RCK(AB834,X834),1))))</f>
        <v/>
      </c>
      <c r="AW834" s="96" t="str" cm="1">
        <f t="array" ref="AW834">IF(A834="","",IF(INDEX(Table_Methods!A:F,MATCH(G834,Table_Methods!B:B,0),1)&lt;&gt;"BKFL9","",MAX(0,ROUND(BKFL9_STR_NRK(AC834,AD834,X834,Y834,Z834),1))))</f>
        <v/>
      </c>
      <c r="AX834" s="96" t="str" cm="1">
        <f t="array" ref="AX834">IF(A834="","",IF(INDEX(Table_Methods!A:F,MATCH(G834,Table_Methods!B:B,0),1)&lt;&gt;"BKFL9","",MAX(0,ROUND(BKFL9_STR_RCK(AB834,X834),1))))</f>
        <v/>
      </c>
    </row>
    <row r="835" spans="1:50" x14ac:dyDescent="0.25">
      <c r="A835" s="82" t="str">
        <f>IF(Input!A835="","",Input!A835)</f>
        <v/>
      </c>
      <c r="B835" s="82" t="str">
        <f>IF(Input!B835="","",Input!B835)</f>
        <v/>
      </c>
      <c r="C835" s="82" t="str">
        <f>IF(Input!D835="","",Input!D835)</f>
        <v/>
      </c>
      <c r="D835" s="82" t="str">
        <f>IF(Input!E835="","",Input!E835)</f>
        <v/>
      </c>
      <c r="E835" s="82" t="str">
        <f>IF(Input!F835="","",Input!F835)</f>
        <v/>
      </c>
      <c r="F835" s="82" t="str">
        <f>IF(Input!G835="","",Input!G835)</f>
        <v/>
      </c>
      <c r="G835" s="83" t="str">
        <f>IF(Input!H835="","",Input!H835)</f>
        <v/>
      </c>
      <c r="H835" s="82" t="str">
        <f>IF(Input!I835="","",Input!I835)</f>
        <v/>
      </c>
      <c r="I835" s="82" t="str">
        <f>IF(Input!J835="","",Input!J835)</f>
        <v/>
      </c>
      <c r="J835" s="82" t="str">
        <f>IF(Input!K835="","",Input!K835)</f>
        <v/>
      </c>
      <c r="K835" s="82" t="str">
        <f>IF(Input!L835="","",Input!L835)</f>
        <v/>
      </c>
      <c r="L835" s="70" t="str">
        <f>IF(B835="","",IF(B835="Box",4,IF(AND(Project!$B$12&gt;0,ISNUMBER(Project!$B$12)),Project!$B$12,12)))</f>
        <v/>
      </c>
      <c r="M835" s="66" t="str">
        <f t="shared" ref="M835:M898" si="91">IF(C835="","",ROUND((C835+E835*2)/12,2))</f>
        <v/>
      </c>
      <c r="N835" s="66" t="str">
        <f t="shared" ref="N835:N898" si="92">IF(D835="","",ROUND((D835+E835*2)/12,2))</f>
        <v/>
      </c>
      <c r="O835" s="67" t="str" cm="1">
        <f t="array" ref="O835">IF(A835="","",ROUND(IF(B835="Circular",Circular(M835),IF(B835="Box",Box(M835,N835),Elliptical(M835,N835))),3))</f>
        <v/>
      </c>
      <c r="P835" s="66" t="str">
        <f t="shared" ref="P835:P898" si="93">IF(C835="","",IF(M835&lt;=1.5,1,1.5))</f>
        <v/>
      </c>
      <c r="Q835" s="66" t="str" cm="1">
        <f t="array" ref="Q835">IF(M835="","",ROUND(W(M835),2))</f>
        <v/>
      </c>
      <c r="R835" s="66" t="str" cm="1">
        <f t="array" ref="R835">IF(M835="","",ROUND(Wb(Q835,M835),2))</f>
        <v/>
      </c>
      <c r="S835" s="66" t="str" cm="1">
        <f t="array" ref="S835">IF(R835="","",ROUND(K(R835,N835,L835),2))</f>
        <v/>
      </c>
      <c r="T835" s="66" t="str" cm="1">
        <f t="array" ref="T835">IF(S835="","",ROUND(K_3(S835,P835,L835),2))</f>
        <v/>
      </c>
      <c r="U835" s="66" t="str" cm="1">
        <f t="array" ref="U835">IF(S835="","",ROUND(Wt(I835,S835,L835),2))</f>
        <v/>
      </c>
      <c r="V835" s="92" t="str" cm="1">
        <f t="array" ref="V835">IF(A835="","",MAX(ROUND(L_B2(K835,N835),2),0))</f>
        <v/>
      </c>
      <c r="W835" s="92" t="str" cm="1">
        <f t="array" ref="W835">IF(A835="","",MAX(ROUND(L_Tc(K835,I835,N835),2),0))</f>
        <v/>
      </c>
      <c r="X835" s="92" t="str" cm="1">
        <f t="array" ref="X835">IF(N835="","",ROUND(L_Vc(K835,P835,N835),2))</f>
        <v/>
      </c>
      <c r="Y835" s="92" t="str">
        <f t="shared" ref="Y835:Y898" si="94">IF(N835="","",ROUND(K835-4*P835,2))</f>
        <v/>
      </c>
      <c r="Z835" s="92" t="str">
        <f t="shared" ref="Z835:Z898" si="95">IF(P835="","",ROUND(K835,2))</f>
        <v/>
      </c>
      <c r="AA835" s="92" t="str">
        <f t="shared" ref="AA835:AA898" si="96">IF(I835="","",ROUND(Y835+4*I835,2))</f>
        <v/>
      </c>
      <c r="AB835" s="76" t="str" cm="1">
        <f t="array" ref="AB835">IF(A835="","",AREA_F(IF(RIGHT(G835,4)="ment",P835,I835),R835))</f>
        <v/>
      </c>
      <c r="AC835" s="76" t="str" cm="1">
        <f t="array" ref="AC835">IF(A835="","",ROUND(AREA_BC(R835,S835,N835,O835),2))</f>
        <v/>
      </c>
      <c r="AD835" s="76" t="str">
        <f t="shared" ref="AD835:AD898" si="97">IF(A835="","",ROUND((S835+T835)/2*P835,2))</f>
        <v/>
      </c>
      <c r="AE835" s="76" t="str" cm="1">
        <f t="array" ref="AE835">IF(A835="","",ROUND(AREA_CT(S835,U835,I835),2))</f>
        <v/>
      </c>
      <c r="AF835" s="76" t="str" cm="1">
        <f t="array" ref="AF835">IF(A835="","",ROUND(AREA_VT(T835,U835,I835,P835),2))</f>
        <v/>
      </c>
      <c r="AG835" s="96" t="str" cm="1">
        <f t="array" ref="AG835">IF(A835="","",IF(INDEX(Table_Methods!A:F,MATCH(G835,Table_Methods!B:B,0),1)&lt;&gt;"BKFL1","",MAX(0,ROUND(BKFL1_CEB(AC835,AE835,AH835,F835,F835,J835),1))))</f>
        <v/>
      </c>
      <c r="AH835" s="96" t="str" cm="1">
        <f t="array" ref="AH835">IF(A835="","",IF(INDEX(Table_Methods!A:F,MATCH(G835,Table_Methods!B:B,0),1)&lt;&gt;"BKFL1","",MAX(0,ROUND(BKFL1_STR_NRK(AC835,AE835,K835,V835,W835),1))))</f>
        <v/>
      </c>
      <c r="AI835" s="96" t="str" cm="1">
        <f t="array" ref="AI835">IF(A835="","",IF(INDEX(Table_Methods!A:F,MATCH(G835,Table_Methods!B:B,0),1)&lt;&gt;"BKFL1","",MAX(0,ROUND(BKFL1_STR_RCK(AB835,F835),1))))</f>
        <v/>
      </c>
      <c r="AJ835" s="96" t="str" cm="1">
        <f t="array" ref="AJ835">IF(A835="","",IF(INDEX(Table_Methods!A:F,MATCH(G835,Table_Methods!B:B,0),1)&lt;&gt;"BKFL2","",MAX(0,ROUND(BKFL2_CEB(AC835,AD835,AK835,F835,F835,J835),1))))</f>
        <v/>
      </c>
      <c r="AK835" s="96" t="str" cm="1">
        <f t="array" ref="AK835">IF(A835="","",IF(INDEX(Table_Methods!A:F,MATCH(G835,Table_Methods!B:B,0),1)&lt;&gt;"BKFL2","",MAX(0,ROUND(BKFL2_STR_NRK(AC835,AD835,K835,V835,X835),1))))</f>
        <v/>
      </c>
      <c r="AL835" s="96" t="str" cm="1">
        <f t="array" ref="AL835">IF(A835="","",IF(INDEX(Table_Methods!A:F,MATCH(G835,Table_Methods!B:B,0),1)&lt;&gt;"BKFL2","",MAX(0,ROUND(BKFL2_STR_RCK(AB835,F835),1))))</f>
        <v/>
      </c>
      <c r="AM835" s="96" t="str" cm="1">
        <f t="array" ref="AM835">IF(A835="","",IF(INDEX(Table_Methods!A:F,MATCH(G835,Table_Methods!B:B,0),1)&lt;&gt;"BKFL3","",MAX(0,ROUND(BKFL3_STR(AC835+AE835,K835),1))))</f>
        <v/>
      </c>
      <c r="AN835" s="96" t="str" cm="1">
        <f t="array" ref="AN835">IF(A835="","",IF(INDEX(Table_Methods!A:F,MATCH(G835,Table_Methods!B:B,0),1)&lt;&gt;"BKFL6","",MAX(0,ROUND(BKFL6_CEB(AC835,AE835,AO835,F835,F835,J835),1))))</f>
        <v/>
      </c>
      <c r="AO835" s="97" t="str" cm="1">
        <f t="array" ref="AO835">IF(A835="","",IF(INDEX(Table_Methods!A:F,MATCH(G835,Table_Methods!B:B,0),1)&lt;&gt;"BKFL6","",MAX(0,ROUND(BKFL6_STR_NRK(AC835,K835,V835),1))))</f>
        <v/>
      </c>
      <c r="AP835" s="96" t="str" cm="1">
        <f t="array" ref="AP835">IF(A835="","",IF(INDEX(Table_Methods!A:F,MATCH(G835,Table_Methods!B:B,0),1)&lt;&gt;"BKFL6","",MAX(0,ROUND(BKFL6_STR_RCK(AB835,F835),1))))</f>
        <v/>
      </c>
      <c r="AQ835" s="97" t="str" cm="1">
        <f t="array" ref="AQ835">IF(A835="","",IF(INDEX(Table_Methods!A:F,MATCH(G835,Table_Methods!B:B,0),1)&lt;&gt;"BKFL7","",MAX(0,ROUND(BKFL7_CEB(AC835,AD835,AR835,F835,F835,J835),1))))</f>
        <v/>
      </c>
      <c r="AR835" s="96" t="str" cm="1">
        <f t="array" ref="AR835">IF(A835="","",IF(INDEX(Table_Methods!A:F,MATCH(G835,Table_Methods!B:B,0),1)&lt;&gt;"BKFL7","",MAX(0,ROUND(BKFL7_STR_NRK(AC835,K835,V835),1))))</f>
        <v/>
      </c>
      <c r="AS835" s="96" t="str" cm="1">
        <f t="array" ref="AS835">IF(A835="","",IF(INDEX(Table_Methods!A:F,MATCH(G835,Table_Methods!B:B,0),1)&lt;&gt;"BKFL7","",MAX(0,ROUND(BKFL7_STR_RCK(AB835,F835),1))))</f>
        <v/>
      </c>
      <c r="AT835" s="97" t="str" cm="1">
        <f t="array" ref="AT835">IF(A835="","",IF(INDEX(Table_Methods!A:F,MATCH(G835,Table_Methods!B:B,0),1)&lt;&gt;"BKFL8","",MAX(0,ROUND(BKFL8_CEB(AF835,Z835,AA835),1))))</f>
        <v/>
      </c>
      <c r="AU835" s="96" t="str" cm="1">
        <f t="array" ref="AU835">IF(A835="","",IF(INDEX(Table_Methods!A:F,MATCH(G835,Table_Methods!B:B,0),1)&lt;&gt;"BKFL8","",MAX(0,ROUND(BKFL8_STR_NRK(AC835,AD835,X835,Y835,Z835),1))))</f>
        <v/>
      </c>
      <c r="AV835" s="96" t="str" cm="1">
        <f t="array" ref="AV835">IF(A835="","",IF(INDEX(Table_Methods!A:F,MATCH(G835,Table_Methods!B:B,0),1)&lt;&gt;"BKFL8","",MAX(0,ROUND(BKFL8_STR_RCK(AB835,X835),1))))</f>
        <v/>
      </c>
      <c r="AW835" s="96" t="str" cm="1">
        <f t="array" ref="AW835">IF(A835="","",IF(INDEX(Table_Methods!A:F,MATCH(G835,Table_Methods!B:B,0),1)&lt;&gt;"BKFL9","",MAX(0,ROUND(BKFL9_STR_NRK(AC835,AD835,X835,Y835,Z835),1))))</f>
        <v/>
      </c>
      <c r="AX835" s="96" t="str" cm="1">
        <f t="array" ref="AX835">IF(A835="","",IF(INDEX(Table_Methods!A:F,MATCH(G835,Table_Methods!B:B,0),1)&lt;&gt;"BKFL9","",MAX(0,ROUND(BKFL9_STR_RCK(AB835,X835),1))))</f>
        <v/>
      </c>
    </row>
    <row r="836" spans="1:50" x14ac:dyDescent="0.25">
      <c r="A836" s="82" t="str">
        <f>IF(Input!A836="","",Input!A836)</f>
        <v/>
      </c>
      <c r="B836" s="82" t="str">
        <f>IF(Input!B836="","",Input!B836)</f>
        <v/>
      </c>
      <c r="C836" s="82" t="str">
        <f>IF(Input!D836="","",Input!D836)</f>
        <v/>
      </c>
      <c r="D836" s="82" t="str">
        <f>IF(Input!E836="","",Input!E836)</f>
        <v/>
      </c>
      <c r="E836" s="82" t="str">
        <f>IF(Input!F836="","",Input!F836)</f>
        <v/>
      </c>
      <c r="F836" s="82" t="str">
        <f>IF(Input!G836="","",Input!G836)</f>
        <v/>
      </c>
      <c r="G836" s="83" t="str">
        <f>IF(Input!H836="","",Input!H836)</f>
        <v/>
      </c>
      <c r="H836" s="82" t="str">
        <f>IF(Input!I836="","",Input!I836)</f>
        <v/>
      </c>
      <c r="I836" s="82" t="str">
        <f>IF(Input!J836="","",Input!J836)</f>
        <v/>
      </c>
      <c r="J836" s="82" t="str">
        <f>IF(Input!K836="","",Input!K836)</f>
        <v/>
      </c>
      <c r="K836" s="82" t="str">
        <f>IF(Input!L836="","",Input!L836)</f>
        <v/>
      </c>
      <c r="L836" s="70" t="str">
        <f>IF(B836="","",IF(B836="Box",4,IF(AND(Project!$B$12&gt;0,ISNUMBER(Project!$B$12)),Project!$B$12,12)))</f>
        <v/>
      </c>
      <c r="M836" s="66" t="str">
        <f t="shared" si="91"/>
        <v/>
      </c>
      <c r="N836" s="66" t="str">
        <f t="shared" si="92"/>
        <v/>
      </c>
      <c r="O836" s="67" t="str" cm="1">
        <f t="array" ref="O836">IF(A836="","",ROUND(IF(B836="Circular",Circular(M836),IF(B836="Box",Box(M836,N836),Elliptical(M836,N836))),3))</f>
        <v/>
      </c>
      <c r="P836" s="66" t="str">
        <f t="shared" si="93"/>
        <v/>
      </c>
      <c r="Q836" s="66" t="str" cm="1">
        <f t="array" ref="Q836">IF(M836="","",ROUND(W(M836),2))</f>
        <v/>
      </c>
      <c r="R836" s="66" t="str" cm="1">
        <f t="array" ref="R836">IF(M836="","",ROUND(Wb(Q836,M836),2))</f>
        <v/>
      </c>
      <c r="S836" s="66" t="str" cm="1">
        <f t="array" ref="S836">IF(R836="","",ROUND(K(R836,N836,L836),2))</f>
        <v/>
      </c>
      <c r="T836" s="66" t="str" cm="1">
        <f t="array" ref="T836">IF(S836="","",ROUND(K_3(S836,P836,L836),2))</f>
        <v/>
      </c>
      <c r="U836" s="66" t="str" cm="1">
        <f t="array" ref="U836">IF(S836="","",ROUND(Wt(I836,S836,L836),2))</f>
        <v/>
      </c>
      <c r="V836" s="92" t="str" cm="1">
        <f t="array" ref="V836">IF(A836="","",MAX(ROUND(L_B2(K836,N836),2),0))</f>
        <v/>
      </c>
      <c r="W836" s="92" t="str" cm="1">
        <f t="array" ref="W836">IF(A836="","",MAX(ROUND(L_Tc(K836,I836,N836),2),0))</f>
        <v/>
      </c>
      <c r="X836" s="92" t="str" cm="1">
        <f t="array" ref="X836">IF(N836="","",ROUND(L_Vc(K836,P836,N836),2))</f>
        <v/>
      </c>
      <c r="Y836" s="92" t="str">
        <f t="shared" si="94"/>
        <v/>
      </c>
      <c r="Z836" s="92" t="str">
        <f t="shared" si="95"/>
        <v/>
      </c>
      <c r="AA836" s="92" t="str">
        <f t="shared" si="96"/>
        <v/>
      </c>
      <c r="AB836" s="76" t="str" cm="1">
        <f t="array" ref="AB836">IF(A836="","",AREA_F(IF(RIGHT(G836,4)="ment",P836,I836),R836))</f>
        <v/>
      </c>
      <c r="AC836" s="76" t="str" cm="1">
        <f t="array" ref="AC836">IF(A836="","",ROUND(AREA_BC(R836,S836,N836,O836),2))</f>
        <v/>
      </c>
      <c r="AD836" s="76" t="str">
        <f t="shared" si="97"/>
        <v/>
      </c>
      <c r="AE836" s="76" t="str" cm="1">
        <f t="array" ref="AE836">IF(A836="","",ROUND(AREA_CT(S836,U836,I836),2))</f>
        <v/>
      </c>
      <c r="AF836" s="76" t="str" cm="1">
        <f t="array" ref="AF836">IF(A836="","",ROUND(AREA_VT(T836,U836,I836,P836),2))</f>
        <v/>
      </c>
      <c r="AG836" s="96" t="str" cm="1">
        <f t="array" ref="AG836">IF(A836="","",IF(INDEX(Table_Methods!A:F,MATCH(G836,Table_Methods!B:B,0),1)&lt;&gt;"BKFL1","",MAX(0,ROUND(BKFL1_CEB(AC836,AE836,AH836,F836,F836,J836),1))))</f>
        <v/>
      </c>
      <c r="AH836" s="96" t="str" cm="1">
        <f t="array" ref="AH836">IF(A836="","",IF(INDEX(Table_Methods!A:F,MATCH(G836,Table_Methods!B:B,0),1)&lt;&gt;"BKFL1","",MAX(0,ROUND(BKFL1_STR_NRK(AC836,AE836,K836,V836,W836),1))))</f>
        <v/>
      </c>
      <c r="AI836" s="96" t="str" cm="1">
        <f t="array" ref="AI836">IF(A836="","",IF(INDEX(Table_Methods!A:F,MATCH(G836,Table_Methods!B:B,0),1)&lt;&gt;"BKFL1","",MAX(0,ROUND(BKFL1_STR_RCK(AB836,F836),1))))</f>
        <v/>
      </c>
      <c r="AJ836" s="96" t="str" cm="1">
        <f t="array" ref="AJ836">IF(A836="","",IF(INDEX(Table_Methods!A:F,MATCH(G836,Table_Methods!B:B,0),1)&lt;&gt;"BKFL2","",MAX(0,ROUND(BKFL2_CEB(AC836,AD836,AK836,F836,F836,J836),1))))</f>
        <v/>
      </c>
      <c r="AK836" s="96" t="str" cm="1">
        <f t="array" ref="AK836">IF(A836="","",IF(INDEX(Table_Methods!A:F,MATCH(G836,Table_Methods!B:B,0),1)&lt;&gt;"BKFL2","",MAX(0,ROUND(BKFL2_STR_NRK(AC836,AD836,K836,V836,X836),1))))</f>
        <v/>
      </c>
      <c r="AL836" s="96" t="str" cm="1">
        <f t="array" ref="AL836">IF(A836="","",IF(INDEX(Table_Methods!A:F,MATCH(G836,Table_Methods!B:B,0),1)&lt;&gt;"BKFL2","",MAX(0,ROUND(BKFL2_STR_RCK(AB836,F836),1))))</f>
        <v/>
      </c>
      <c r="AM836" s="96" t="str" cm="1">
        <f t="array" ref="AM836">IF(A836="","",IF(INDEX(Table_Methods!A:F,MATCH(G836,Table_Methods!B:B,0),1)&lt;&gt;"BKFL3","",MAX(0,ROUND(BKFL3_STR(AC836+AE836,K836),1))))</f>
        <v/>
      </c>
      <c r="AN836" s="96" t="str" cm="1">
        <f t="array" ref="AN836">IF(A836="","",IF(INDEX(Table_Methods!A:F,MATCH(G836,Table_Methods!B:B,0),1)&lt;&gt;"BKFL6","",MAX(0,ROUND(BKFL6_CEB(AC836,AE836,AO836,F836,F836,J836),1))))</f>
        <v/>
      </c>
      <c r="AO836" s="97" t="str" cm="1">
        <f t="array" ref="AO836">IF(A836="","",IF(INDEX(Table_Methods!A:F,MATCH(G836,Table_Methods!B:B,0),1)&lt;&gt;"BKFL6","",MAX(0,ROUND(BKFL6_STR_NRK(AC836,K836,V836),1))))</f>
        <v/>
      </c>
      <c r="AP836" s="96" t="str" cm="1">
        <f t="array" ref="AP836">IF(A836="","",IF(INDEX(Table_Methods!A:F,MATCH(G836,Table_Methods!B:B,0),1)&lt;&gt;"BKFL6","",MAX(0,ROUND(BKFL6_STR_RCK(AB836,F836),1))))</f>
        <v/>
      </c>
      <c r="AQ836" s="97" t="str" cm="1">
        <f t="array" ref="AQ836">IF(A836="","",IF(INDEX(Table_Methods!A:F,MATCH(G836,Table_Methods!B:B,0),1)&lt;&gt;"BKFL7","",MAX(0,ROUND(BKFL7_CEB(AC836,AD836,AR836,F836,F836,J836),1))))</f>
        <v/>
      </c>
      <c r="AR836" s="96" t="str" cm="1">
        <f t="array" ref="AR836">IF(A836="","",IF(INDEX(Table_Methods!A:F,MATCH(G836,Table_Methods!B:B,0),1)&lt;&gt;"BKFL7","",MAX(0,ROUND(BKFL7_STR_NRK(AC836,K836,V836),1))))</f>
        <v/>
      </c>
      <c r="AS836" s="96" t="str" cm="1">
        <f t="array" ref="AS836">IF(A836="","",IF(INDEX(Table_Methods!A:F,MATCH(G836,Table_Methods!B:B,0),1)&lt;&gt;"BKFL7","",MAX(0,ROUND(BKFL7_STR_RCK(AB836,F836),1))))</f>
        <v/>
      </c>
      <c r="AT836" s="97" t="str" cm="1">
        <f t="array" ref="AT836">IF(A836="","",IF(INDEX(Table_Methods!A:F,MATCH(G836,Table_Methods!B:B,0),1)&lt;&gt;"BKFL8","",MAX(0,ROUND(BKFL8_CEB(AF836,Z836,AA836),1))))</f>
        <v/>
      </c>
      <c r="AU836" s="96" t="str" cm="1">
        <f t="array" ref="AU836">IF(A836="","",IF(INDEX(Table_Methods!A:F,MATCH(G836,Table_Methods!B:B,0),1)&lt;&gt;"BKFL8","",MAX(0,ROUND(BKFL8_STR_NRK(AC836,AD836,X836,Y836,Z836),1))))</f>
        <v/>
      </c>
      <c r="AV836" s="96" t="str" cm="1">
        <f t="array" ref="AV836">IF(A836="","",IF(INDEX(Table_Methods!A:F,MATCH(G836,Table_Methods!B:B,0),1)&lt;&gt;"BKFL8","",MAX(0,ROUND(BKFL8_STR_RCK(AB836,X836),1))))</f>
        <v/>
      </c>
      <c r="AW836" s="96" t="str" cm="1">
        <f t="array" ref="AW836">IF(A836="","",IF(INDEX(Table_Methods!A:F,MATCH(G836,Table_Methods!B:B,0),1)&lt;&gt;"BKFL9","",MAX(0,ROUND(BKFL9_STR_NRK(AC836,AD836,X836,Y836,Z836),1))))</f>
        <v/>
      </c>
      <c r="AX836" s="96" t="str" cm="1">
        <f t="array" ref="AX836">IF(A836="","",IF(INDEX(Table_Methods!A:F,MATCH(G836,Table_Methods!B:B,0),1)&lt;&gt;"BKFL9","",MAX(0,ROUND(BKFL9_STR_RCK(AB836,X836),1))))</f>
        <v/>
      </c>
    </row>
    <row r="837" spans="1:50" x14ac:dyDescent="0.25">
      <c r="A837" s="82" t="str">
        <f>IF(Input!A837="","",Input!A837)</f>
        <v/>
      </c>
      <c r="B837" s="82" t="str">
        <f>IF(Input!B837="","",Input!B837)</f>
        <v/>
      </c>
      <c r="C837" s="82" t="str">
        <f>IF(Input!D837="","",Input!D837)</f>
        <v/>
      </c>
      <c r="D837" s="82" t="str">
        <f>IF(Input!E837="","",Input!E837)</f>
        <v/>
      </c>
      <c r="E837" s="82" t="str">
        <f>IF(Input!F837="","",Input!F837)</f>
        <v/>
      </c>
      <c r="F837" s="82" t="str">
        <f>IF(Input!G837="","",Input!G837)</f>
        <v/>
      </c>
      <c r="G837" s="83" t="str">
        <f>IF(Input!H837="","",Input!H837)</f>
        <v/>
      </c>
      <c r="H837" s="82" t="str">
        <f>IF(Input!I837="","",Input!I837)</f>
        <v/>
      </c>
      <c r="I837" s="82" t="str">
        <f>IF(Input!J837="","",Input!J837)</f>
        <v/>
      </c>
      <c r="J837" s="82" t="str">
        <f>IF(Input!K837="","",Input!K837)</f>
        <v/>
      </c>
      <c r="K837" s="82" t="str">
        <f>IF(Input!L837="","",Input!L837)</f>
        <v/>
      </c>
      <c r="L837" s="70" t="str">
        <f>IF(B837="","",IF(B837="Box",4,IF(AND(Project!$B$12&gt;0,ISNUMBER(Project!$B$12)),Project!$B$12,12)))</f>
        <v/>
      </c>
      <c r="M837" s="66" t="str">
        <f t="shared" si="91"/>
        <v/>
      </c>
      <c r="N837" s="66" t="str">
        <f t="shared" si="92"/>
        <v/>
      </c>
      <c r="O837" s="67" t="str" cm="1">
        <f t="array" ref="O837">IF(A837="","",ROUND(IF(B837="Circular",Circular(M837),IF(B837="Box",Box(M837,N837),Elliptical(M837,N837))),3))</f>
        <v/>
      </c>
      <c r="P837" s="66" t="str">
        <f t="shared" si="93"/>
        <v/>
      </c>
      <c r="Q837" s="66" t="str" cm="1">
        <f t="array" ref="Q837">IF(M837="","",ROUND(W(M837),2))</f>
        <v/>
      </c>
      <c r="R837" s="66" t="str" cm="1">
        <f t="array" ref="R837">IF(M837="","",ROUND(Wb(Q837,M837),2))</f>
        <v/>
      </c>
      <c r="S837" s="66" t="str" cm="1">
        <f t="array" ref="S837">IF(R837="","",ROUND(K(R837,N837,L837),2))</f>
        <v/>
      </c>
      <c r="T837" s="66" t="str" cm="1">
        <f t="array" ref="T837">IF(S837="","",ROUND(K_3(S837,P837,L837),2))</f>
        <v/>
      </c>
      <c r="U837" s="66" t="str" cm="1">
        <f t="array" ref="U837">IF(S837="","",ROUND(Wt(I837,S837,L837),2))</f>
        <v/>
      </c>
      <c r="V837" s="92" t="str" cm="1">
        <f t="array" ref="V837">IF(A837="","",MAX(ROUND(L_B2(K837,N837),2),0))</f>
        <v/>
      </c>
      <c r="W837" s="92" t="str" cm="1">
        <f t="array" ref="W837">IF(A837="","",MAX(ROUND(L_Tc(K837,I837,N837),2),0))</f>
        <v/>
      </c>
      <c r="X837" s="92" t="str" cm="1">
        <f t="array" ref="X837">IF(N837="","",ROUND(L_Vc(K837,P837,N837),2))</f>
        <v/>
      </c>
      <c r="Y837" s="92" t="str">
        <f t="shared" si="94"/>
        <v/>
      </c>
      <c r="Z837" s="92" t="str">
        <f t="shared" si="95"/>
        <v/>
      </c>
      <c r="AA837" s="92" t="str">
        <f t="shared" si="96"/>
        <v/>
      </c>
      <c r="AB837" s="76" t="str" cm="1">
        <f t="array" ref="AB837">IF(A837="","",AREA_F(IF(RIGHT(G837,4)="ment",P837,I837),R837))</f>
        <v/>
      </c>
      <c r="AC837" s="76" t="str" cm="1">
        <f t="array" ref="AC837">IF(A837="","",ROUND(AREA_BC(R837,S837,N837,O837),2))</f>
        <v/>
      </c>
      <c r="AD837" s="76" t="str">
        <f t="shared" si="97"/>
        <v/>
      </c>
      <c r="AE837" s="76" t="str" cm="1">
        <f t="array" ref="AE837">IF(A837="","",ROUND(AREA_CT(S837,U837,I837),2))</f>
        <v/>
      </c>
      <c r="AF837" s="76" t="str" cm="1">
        <f t="array" ref="AF837">IF(A837="","",ROUND(AREA_VT(T837,U837,I837,P837),2))</f>
        <v/>
      </c>
      <c r="AG837" s="96" t="str" cm="1">
        <f t="array" ref="AG837">IF(A837="","",IF(INDEX(Table_Methods!A:F,MATCH(G837,Table_Methods!B:B,0),1)&lt;&gt;"BKFL1","",MAX(0,ROUND(BKFL1_CEB(AC837,AE837,AH837,F837,F837,J837),1))))</f>
        <v/>
      </c>
      <c r="AH837" s="96" t="str" cm="1">
        <f t="array" ref="AH837">IF(A837="","",IF(INDEX(Table_Methods!A:F,MATCH(G837,Table_Methods!B:B,0),1)&lt;&gt;"BKFL1","",MAX(0,ROUND(BKFL1_STR_NRK(AC837,AE837,K837,V837,W837),1))))</f>
        <v/>
      </c>
      <c r="AI837" s="96" t="str" cm="1">
        <f t="array" ref="AI837">IF(A837="","",IF(INDEX(Table_Methods!A:F,MATCH(G837,Table_Methods!B:B,0),1)&lt;&gt;"BKFL1","",MAX(0,ROUND(BKFL1_STR_RCK(AB837,F837),1))))</f>
        <v/>
      </c>
      <c r="AJ837" s="96" t="str" cm="1">
        <f t="array" ref="AJ837">IF(A837="","",IF(INDEX(Table_Methods!A:F,MATCH(G837,Table_Methods!B:B,0),1)&lt;&gt;"BKFL2","",MAX(0,ROUND(BKFL2_CEB(AC837,AD837,AK837,F837,F837,J837),1))))</f>
        <v/>
      </c>
      <c r="AK837" s="96" t="str" cm="1">
        <f t="array" ref="AK837">IF(A837="","",IF(INDEX(Table_Methods!A:F,MATCH(G837,Table_Methods!B:B,0),1)&lt;&gt;"BKFL2","",MAX(0,ROUND(BKFL2_STR_NRK(AC837,AD837,K837,V837,X837),1))))</f>
        <v/>
      </c>
      <c r="AL837" s="96" t="str" cm="1">
        <f t="array" ref="AL837">IF(A837="","",IF(INDEX(Table_Methods!A:F,MATCH(G837,Table_Methods!B:B,0),1)&lt;&gt;"BKFL2","",MAX(0,ROUND(BKFL2_STR_RCK(AB837,F837),1))))</f>
        <v/>
      </c>
      <c r="AM837" s="96" t="str" cm="1">
        <f t="array" ref="AM837">IF(A837="","",IF(INDEX(Table_Methods!A:F,MATCH(G837,Table_Methods!B:B,0),1)&lt;&gt;"BKFL3","",MAX(0,ROUND(BKFL3_STR(AC837+AE837,K837),1))))</f>
        <v/>
      </c>
      <c r="AN837" s="96" t="str" cm="1">
        <f t="array" ref="AN837">IF(A837="","",IF(INDEX(Table_Methods!A:F,MATCH(G837,Table_Methods!B:B,0),1)&lt;&gt;"BKFL6","",MAX(0,ROUND(BKFL6_CEB(AC837,AE837,AO837,F837,F837,J837),1))))</f>
        <v/>
      </c>
      <c r="AO837" s="97" t="str" cm="1">
        <f t="array" ref="AO837">IF(A837="","",IF(INDEX(Table_Methods!A:F,MATCH(G837,Table_Methods!B:B,0),1)&lt;&gt;"BKFL6","",MAX(0,ROUND(BKFL6_STR_NRK(AC837,K837,V837),1))))</f>
        <v/>
      </c>
      <c r="AP837" s="96" t="str" cm="1">
        <f t="array" ref="AP837">IF(A837="","",IF(INDEX(Table_Methods!A:F,MATCH(G837,Table_Methods!B:B,0),1)&lt;&gt;"BKFL6","",MAX(0,ROUND(BKFL6_STR_RCK(AB837,F837),1))))</f>
        <v/>
      </c>
      <c r="AQ837" s="97" t="str" cm="1">
        <f t="array" ref="AQ837">IF(A837="","",IF(INDEX(Table_Methods!A:F,MATCH(G837,Table_Methods!B:B,0),1)&lt;&gt;"BKFL7","",MAX(0,ROUND(BKFL7_CEB(AC837,AD837,AR837,F837,F837,J837),1))))</f>
        <v/>
      </c>
      <c r="AR837" s="96" t="str" cm="1">
        <f t="array" ref="AR837">IF(A837="","",IF(INDEX(Table_Methods!A:F,MATCH(G837,Table_Methods!B:B,0),1)&lt;&gt;"BKFL7","",MAX(0,ROUND(BKFL7_STR_NRK(AC837,K837,V837),1))))</f>
        <v/>
      </c>
      <c r="AS837" s="96" t="str" cm="1">
        <f t="array" ref="AS837">IF(A837="","",IF(INDEX(Table_Methods!A:F,MATCH(G837,Table_Methods!B:B,0),1)&lt;&gt;"BKFL7","",MAX(0,ROUND(BKFL7_STR_RCK(AB837,F837),1))))</f>
        <v/>
      </c>
      <c r="AT837" s="97" t="str" cm="1">
        <f t="array" ref="AT837">IF(A837="","",IF(INDEX(Table_Methods!A:F,MATCH(G837,Table_Methods!B:B,0),1)&lt;&gt;"BKFL8","",MAX(0,ROUND(BKFL8_CEB(AF837,Z837,AA837),1))))</f>
        <v/>
      </c>
      <c r="AU837" s="96" t="str" cm="1">
        <f t="array" ref="AU837">IF(A837="","",IF(INDEX(Table_Methods!A:F,MATCH(G837,Table_Methods!B:B,0),1)&lt;&gt;"BKFL8","",MAX(0,ROUND(BKFL8_STR_NRK(AC837,AD837,X837,Y837,Z837),1))))</f>
        <v/>
      </c>
      <c r="AV837" s="96" t="str" cm="1">
        <f t="array" ref="AV837">IF(A837="","",IF(INDEX(Table_Methods!A:F,MATCH(G837,Table_Methods!B:B,0),1)&lt;&gt;"BKFL8","",MAX(0,ROUND(BKFL8_STR_RCK(AB837,X837),1))))</f>
        <v/>
      </c>
      <c r="AW837" s="96" t="str" cm="1">
        <f t="array" ref="AW837">IF(A837="","",IF(INDEX(Table_Methods!A:F,MATCH(G837,Table_Methods!B:B,0),1)&lt;&gt;"BKFL9","",MAX(0,ROUND(BKFL9_STR_NRK(AC837,AD837,X837,Y837,Z837),1))))</f>
        <v/>
      </c>
      <c r="AX837" s="96" t="str" cm="1">
        <f t="array" ref="AX837">IF(A837="","",IF(INDEX(Table_Methods!A:F,MATCH(G837,Table_Methods!B:B,0),1)&lt;&gt;"BKFL9","",MAX(0,ROUND(BKFL9_STR_RCK(AB837,X837),1))))</f>
        <v/>
      </c>
    </row>
    <row r="838" spans="1:50" x14ac:dyDescent="0.25">
      <c r="A838" s="82" t="str">
        <f>IF(Input!A838="","",Input!A838)</f>
        <v/>
      </c>
      <c r="B838" s="82" t="str">
        <f>IF(Input!B838="","",Input!B838)</f>
        <v/>
      </c>
      <c r="C838" s="82" t="str">
        <f>IF(Input!D838="","",Input!D838)</f>
        <v/>
      </c>
      <c r="D838" s="82" t="str">
        <f>IF(Input!E838="","",Input!E838)</f>
        <v/>
      </c>
      <c r="E838" s="82" t="str">
        <f>IF(Input!F838="","",Input!F838)</f>
        <v/>
      </c>
      <c r="F838" s="82" t="str">
        <f>IF(Input!G838="","",Input!G838)</f>
        <v/>
      </c>
      <c r="G838" s="83" t="str">
        <f>IF(Input!H838="","",Input!H838)</f>
        <v/>
      </c>
      <c r="H838" s="82" t="str">
        <f>IF(Input!I838="","",Input!I838)</f>
        <v/>
      </c>
      <c r="I838" s="82" t="str">
        <f>IF(Input!J838="","",Input!J838)</f>
        <v/>
      </c>
      <c r="J838" s="82" t="str">
        <f>IF(Input!K838="","",Input!K838)</f>
        <v/>
      </c>
      <c r="K838" s="82" t="str">
        <f>IF(Input!L838="","",Input!L838)</f>
        <v/>
      </c>
      <c r="L838" s="70" t="str">
        <f>IF(B838="","",IF(B838="Box",4,IF(AND(Project!$B$12&gt;0,ISNUMBER(Project!$B$12)),Project!$B$12,12)))</f>
        <v/>
      </c>
      <c r="M838" s="66" t="str">
        <f t="shared" si="91"/>
        <v/>
      </c>
      <c r="N838" s="66" t="str">
        <f t="shared" si="92"/>
        <v/>
      </c>
      <c r="O838" s="67" t="str" cm="1">
        <f t="array" ref="O838">IF(A838="","",ROUND(IF(B838="Circular",Circular(M838),IF(B838="Box",Box(M838,N838),Elliptical(M838,N838))),3))</f>
        <v/>
      </c>
      <c r="P838" s="66" t="str">
        <f t="shared" si="93"/>
        <v/>
      </c>
      <c r="Q838" s="66" t="str" cm="1">
        <f t="array" ref="Q838">IF(M838="","",ROUND(W(M838),2))</f>
        <v/>
      </c>
      <c r="R838" s="66" t="str" cm="1">
        <f t="array" ref="R838">IF(M838="","",ROUND(Wb(Q838,M838),2))</f>
        <v/>
      </c>
      <c r="S838" s="66" t="str" cm="1">
        <f t="array" ref="S838">IF(R838="","",ROUND(K(R838,N838,L838),2))</f>
        <v/>
      </c>
      <c r="T838" s="66" t="str" cm="1">
        <f t="array" ref="T838">IF(S838="","",ROUND(K_3(S838,P838,L838),2))</f>
        <v/>
      </c>
      <c r="U838" s="66" t="str" cm="1">
        <f t="array" ref="U838">IF(S838="","",ROUND(Wt(I838,S838,L838),2))</f>
        <v/>
      </c>
      <c r="V838" s="92" t="str" cm="1">
        <f t="array" ref="V838">IF(A838="","",MAX(ROUND(L_B2(K838,N838),2),0))</f>
        <v/>
      </c>
      <c r="W838" s="92" t="str" cm="1">
        <f t="array" ref="W838">IF(A838="","",MAX(ROUND(L_Tc(K838,I838,N838),2),0))</f>
        <v/>
      </c>
      <c r="X838" s="92" t="str" cm="1">
        <f t="array" ref="X838">IF(N838="","",ROUND(L_Vc(K838,P838,N838),2))</f>
        <v/>
      </c>
      <c r="Y838" s="92" t="str">
        <f t="shared" si="94"/>
        <v/>
      </c>
      <c r="Z838" s="92" t="str">
        <f t="shared" si="95"/>
        <v/>
      </c>
      <c r="AA838" s="92" t="str">
        <f t="shared" si="96"/>
        <v/>
      </c>
      <c r="AB838" s="76" t="str" cm="1">
        <f t="array" ref="AB838">IF(A838="","",AREA_F(IF(RIGHT(G838,4)="ment",P838,I838),R838))</f>
        <v/>
      </c>
      <c r="AC838" s="76" t="str" cm="1">
        <f t="array" ref="AC838">IF(A838="","",ROUND(AREA_BC(R838,S838,N838,O838),2))</f>
        <v/>
      </c>
      <c r="AD838" s="76" t="str">
        <f t="shared" si="97"/>
        <v/>
      </c>
      <c r="AE838" s="76" t="str" cm="1">
        <f t="array" ref="AE838">IF(A838="","",ROUND(AREA_CT(S838,U838,I838),2))</f>
        <v/>
      </c>
      <c r="AF838" s="76" t="str" cm="1">
        <f t="array" ref="AF838">IF(A838="","",ROUND(AREA_VT(T838,U838,I838,P838),2))</f>
        <v/>
      </c>
      <c r="AG838" s="96" t="str" cm="1">
        <f t="array" ref="AG838">IF(A838="","",IF(INDEX(Table_Methods!A:F,MATCH(G838,Table_Methods!B:B,0),1)&lt;&gt;"BKFL1","",MAX(0,ROUND(BKFL1_CEB(AC838,AE838,AH838,F838,F838,J838),1))))</f>
        <v/>
      </c>
      <c r="AH838" s="96" t="str" cm="1">
        <f t="array" ref="AH838">IF(A838="","",IF(INDEX(Table_Methods!A:F,MATCH(G838,Table_Methods!B:B,0),1)&lt;&gt;"BKFL1","",MAX(0,ROUND(BKFL1_STR_NRK(AC838,AE838,K838,V838,W838),1))))</f>
        <v/>
      </c>
      <c r="AI838" s="96" t="str" cm="1">
        <f t="array" ref="AI838">IF(A838="","",IF(INDEX(Table_Methods!A:F,MATCH(G838,Table_Methods!B:B,0),1)&lt;&gt;"BKFL1","",MAX(0,ROUND(BKFL1_STR_RCK(AB838,F838),1))))</f>
        <v/>
      </c>
      <c r="AJ838" s="96" t="str" cm="1">
        <f t="array" ref="AJ838">IF(A838="","",IF(INDEX(Table_Methods!A:F,MATCH(G838,Table_Methods!B:B,0),1)&lt;&gt;"BKFL2","",MAX(0,ROUND(BKFL2_CEB(AC838,AD838,AK838,F838,F838,J838),1))))</f>
        <v/>
      </c>
      <c r="AK838" s="96" t="str" cm="1">
        <f t="array" ref="AK838">IF(A838="","",IF(INDEX(Table_Methods!A:F,MATCH(G838,Table_Methods!B:B,0),1)&lt;&gt;"BKFL2","",MAX(0,ROUND(BKFL2_STR_NRK(AC838,AD838,K838,V838,X838),1))))</f>
        <v/>
      </c>
      <c r="AL838" s="96" t="str" cm="1">
        <f t="array" ref="AL838">IF(A838="","",IF(INDEX(Table_Methods!A:F,MATCH(G838,Table_Methods!B:B,0),1)&lt;&gt;"BKFL2","",MAX(0,ROUND(BKFL2_STR_RCK(AB838,F838),1))))</f>
        <v/>
      </c>
      <c r="AM838" s="96" t="str" cm="1">
        <f t="array" ref="AM838">IF(A838="","",IF(INDEX(Table_Methods!A:F,MATCH(G838,Table_Methods!B:B,0),1)&lt;&gt;"BKFL3","",MAX(0,ROUND(BKFL3_STR(AC838+AE838,K838),1))))</f>
        <v/>
      </c>
      <c r="AN838" s="96" t="str" cm="1">
        <f t="array" ref="AN838">IF(A838="","",IF(INDEX(Table_Methods!A:F,MATCH(G838,Table_Methods!B:B,0),1)&lt;&gt;"BKFL6","",MAX(0,ROUND(BKFL6_CEB(AC838,AE838,AO838,F838,F838,J838),1))))</f>
        <v/>
      </c>
      <c r="AO838" s="97" t="str" cm="1">
        <f t="array" ref="AO838">IF(A838="","",IF(INDEX(Table_Methods!A:F,MATCH(G838,Table_Methods!B:B,0),1)&lt;&gt;"BKFL6","",MAX(0,ROUND(BKFL6_STR_NRK(AC838,K838,V838),1))))</f>
        <v/>
      </c>
      <c r="AP838" s="96" t="str" cm="1">
        <f t="array" ref="AP838">IF(A838="","",IF(INDEX(Table_Methods!A:F,MATCH(G838,Table_Methods!B:B,0),1)&lt;&gt;"BKFL6","",MAX(0,ROUND(BKFL6_STR_RCK(AB838,F838),1))))</f>
        <v/>
      </c>
      <c r="AQ838" s="97" t="str" cm="1">
        <f t="array" ref="AQ838">IF(A838="","",IF(INDEX(Table_Methods!A:F,MATCH(G838,Table_Methods!B:B,0),1)&lt;&gt;"BKFL7","",MAX(0,ROUND(BKFL7_CEB(AC838,AD838,AR838,F838,F838,J838),1))))</f>
        <v/>
      </c>
      <c r="AR838" s="96" t="str" cm="1">
        <f t="array" ref="AR838">IF(A838="","",IF(INDEX(Table_Methods!A:F,MATCH(G838,Table_Methods!B:B,0),1)&lt;&gt;"BKFL7","",MAX(0,ROUND(BKFL7_STR_NRK(AC838,K838,V838),1))))</f>
        <v/>
      </c>
      <c r="AS838" s="96" t="str" cm="1">
        <f t="array" ref="AS838">IF(A838="","",IF(INDEX(Table_Methods!A:F,MATCH(G838,Table_Methods!B:B,0),1)&lt;&gt;"BKFL7","",MAX(0,ROUND(BKFL7_STR_RCK(AB838,F838),1))))</f>
        <v/>
      </c>
      <c r="AT838" s="97" t="str" cm="1">
        <f t="array" ref="AT838">IF(A838="","",IF(INDEX(Table_Methods!A:F,MATCH(G838,Table_Methods!B:B,0),1)&lt;&gt;"BKFL8","",MAX(0,ROUND(BKFL8_CEB(AF838,Z838,AA838),1))))</f>
        <v/>
      </c>
      <c r="AU838" s="96" t="str" cm="1">
        <f t="array" ref="AU838">IF(A838="","",IF(INDEX(Table_Methods!A:F,MATCH(G838,Table_Methods!B:B,0),1)&lt;&gt;"BKFL8","",MAX(0,ROUND(BKFL8_STR_NRK(AC838,AD838,X838,Y838,Z838),1))))</f>
        <v/>
      </c>
      <c r="AV838" s="96" t="str" cm="1">
        <f t="array" ref="AV838">IF(A838="","",IF(INDEX(Table_Methods!A:F,MATCH(G838,Table_Methods!B:B,0),1)&lt;&gt;"BKFL8","",MAX(0,ROUND(BKFL8_STR_RCK(AB838,X838),1))))</f>
        <v/>
      </c>
      <c r="AW838" s="96" t="str" cm="1">
        <f t="array" ref="AW838">IF(A838="","",IF(INDEX(Table_Methods!A:F,MATCH(G838,Table_Methods!B:B,0),1)&lt;&gt;"BKFL9","",MAX(0,ROUND(BKFL9_STR_NRK(AC838,AD838,X838,Y838,Z838),1))))</f>
        <v/>
      </c>
      <c r="AX838" s="96" t="str" cm="1">
        <f t="array" ref="AX838">IF(A838="","",IF(INDEX(Table_Methods!A:F,MATCH(G838,Table_Methods!B:B,0),1)&lt;&gt;"BKFL9","",MAX(0,ROUND(BKFL9_STR_RCK(AB838,X838),1))))</f>
        <v/>
      </c>
    </row>
    <row r="839" spans="1:50" x14ac:dyDescent="0.25">
      <c r="A839" s="82" t="str">
        <f>IF(Input!A839="","",Input!A839)</f>
        <v/>
      </c>
      <c r="B839" s="82" t="str">
        <f>IF(Input!B839="","",Input!B839)</f>
        <v/>
      </c>
      <c r="C839" s="82" t="str">
        <f>IF(Input!D839="","",Input!D839)</f>
        <v/>
      </c>
      <c r="D839" s="82" t="str">
        <f>IF(Input!E839="","",Input!E839)</f>
        <v/>
      </c>
      <c r="E839" s="82" t="str">
        <f>IF(Input!F839="","",Input!F839)</f>
        <v/>
      </c>
      <c r="F839" s="82" t="str">
        <f>IF(Input!G839="","",Input!G839)</f>
        <v/>
      </c>
      <c r="G839" s="83" t="str">
        <f>IF(Input!H839="","",Input!H839)</f>
        <v/>
      </c>
      <c r="H839" s="82" t="str">
        <f>IF(Input!I839="","",Input!I839)</f>
        <v/>
      </c>
      <c r="I839" s="82" t="str">
        <f>IF(Input!J839="","",Input!J839)</f>
        <v/>
      </c>
      <c r="J839" s="82" t="str">
        <f>IF(Input!K839="","",Input!K839)</f>
        <v/>
      </c>
      <c r="K839" s="82" t="str">
        <f>IF(Input!L839="","",Input!L839)</f>
        <v/>
      </c>
      <c r="L839" s="70" t="str">
        <f>IF(B839="","",IF(B839="Box",4,IF(AND(Project!$B$12&gt;0,ISNUMBER(Project!$B$12)),Project!$B$12,12)))</f>
        <v/>
      </c>
      <c r="M839" s="66" t="str">
        <f t="shared" si="91"/>
        <v/>
      </c>
      <c r="N839" s="66" t="str">
        <f t="shared" si="92"/>
        <v/>
      </c>
      <c r="O839" s="67" t="str" cm="1">
        <f t="array" ref="O839">IF(A839="","",ROUND(IF(B839="Circular",Circular(M839),IF(B839="Box",Box(M839,N839),Elliptical(M839,N839))),3))</f>
        <v/>
      </c>
      <c r="P839" s="66" t="str">
        <f t="shared" si="93"/>
        <v/>
      </c>
      <c r="Q839" s="66" t="str" cm="1">
        <f t="array" ref="Q839">IF(M839="","",ROUND(W(M839),2))</f>
        <v/>
      </c>
      <c r="R839" s="66" t="str" cm="1">
        <f t="array" ref="R839">IF(M839="","",ROUND(Wb(Q839,M839),2))</f>
        <v/>
      </c>
      <c r="S839" s="66" t="str" cm="1">
        <f t="array" ref="S839">IF(R839="","",ROUND(K(R839,N839,L839),2))</f>
        <v/>
      </c>
      <c r="T839" s="66" t="str" cm="1">
        <f t="array" ref="T839">IF(S839="","",ROUND(K_3(S839,P839,L839),2))</f>
        <v/>
      </c>
      <c r="U839" s="66" t="str" cm="1">
        <f t="array" ref="U839">IF(S839="","",ROUND(Wt(I839,S839,L839),2))</f>
        <v/>
      </c>
      <c r="V839" s="92" t="str" cm="1">
        <f t="array" ref="V839">IF(A839="","",MAX(ROUND(L_B2(K839,N839),2),0))</f>
        <v/>
      </c>
      <c r="W839" s="92" t="str" cm="1">
        <f t="array" ref="W839">IF(A839="","",MAX(ROUND(L_Tc(K839,I839,N839),2),0))</f>
        <v/>
      </c>
      <c r="X839" s="92" t="str" cm="1">
        <f t="array" ref="X839">IF(N839="","",ROUND(L_Vc(K839,P839,N839),2))</f>
        <v/>
      </c>
      <c r="Y839" s="92" t="str">
        <f t="shared" si="94"/>
        <v/>
      </c>
      <c r="Z839" s="92" t="str">
        <f t="shared" si="95"/>
        <v/>
      </c>
      <c r="AA839" s="92" t="str">
        <f t="shared" si="96"/>
        <v/>
      </c>
      <c r="AB839" s="76" t="str" cm="1">
        <f t="array" ref="AB839">IF(A839="","",AREA_F(IF(RIGHT(G839,4)="ment",P839,I839),R839))</f>
        <v/>
      </c>
      <c r="AC839" s="76" t="str" cm="1">
        <f t="array" ref="AC839">IF(A839="","",ROUND(AREA_BC(R839,S839,N839,O839),2))</f>
        <v/>
      </c>
      <c r="AD839" s="76" t="str">
        <f t="shared" si="97"/>
        <v/>
      </c>
      <c r="AE839" s="76" t="str" cm="1">
        <f t="array" ref="AE839">IF(A839="","",ROUND(AREA_CT(S839,U839,I839),2))</f>
        <v/>
      </c>
      <c r="AF839" s="76" t="str" cm="1">
        <f t="array" ref="AF839">IF(A839="","",ROUND(AREA_VT(T839,U839,I839,P839),2))</f>
        <v/>
      </c>
      <c r="AG839" s="96" t="str" cm="1">
        <f t="array" ref="AG839">IF(A839="","",IF(INDEX(Table_Methods!A:F,MATCH(G839,Table_Methods!B:B,0),1)&lt;&gt;"BKFL1","",MAX(0,ROUND(BKFL1_CEB(AC839,AE839,AH839,F839,F839,J839),1))))</f>
        <v/>
      </c>
      <c r="AH839" s="96" t="str" cm="1">
        <f t="array" ref="AH839">IF(A839="","",IF(INDEX(Table_Methods!A:F,MATCH(G839,Table_Methods!B:B,0),1)&lt;&gt;"BKFL1","",MAX(0,ROUND(BKFL1_STR_NRK(AC839,AE839,K839,V839,W839),1))))</f>
        <v/>
      </c>
      <c r="AI839" s="96" t="str" cm="1">
        <f t="array" ref="AI839">IF(A839="","",IF(INDEX(Table_Methods!A:F,MATCH(G839,Table_Methods!B:B,0),1)&lt;&gt;"BKFL1","",MAX(0,ROUND(BKFL1_STR_RCK(AB839,F839),1))))</f>
        <v/>
      </c>
      <c r="AJ839" s="96" t="str" cm="1">
        <f t="array" ref="AJ839">IF(A839="","",IF(INDEX(Table_Methods!A:F,MATCH(G839,Table_Methods!B:B,0),1)&lt;&gt;"BKFL2","",MAX(0,ROUND(BKFL2_CEB(AC839,AD839,AK839,F839,F839,J839),1))))</f>
        <v/>
      </c>
      <c r="AK839" s="96" t="str" cm="1">
        <f t="array" ref="AK839">IF(A839="","",IF(INDEX(Table_Methods!A:F,MATCH(G839,Table_Methods!B:B,0),1)&lt;&gt;"BKFL2","",MAX(0,ROUND(BKFL2_STR_NRK(AC839,AD839,K839,V839,X839),1))))</f>
        <v/>
      </c>
      <c r="AL839" s="96" t="str" cm="1">
        <f t="array" ref="AL839">IF(A839="","",IF(INDEX(Table_Methods!A:F,MATCH(G839,Table_Methods!B:B,0),1)&lt;&gt;"BKFL2","",MAX(0,ROUND(BKFL2_STR_RCK(AB839,F839),1))))</f>
        <v/>
      </c>
      <c r="AM839" s="96" t="str" cm="1">
        <f t="array" ref="AM839">IF(A839="","",IF(INDEX(Table_Methods!A:F,MATCH(G839,Table_Methods!B:B,0),1)&lt;&gt;"BKFL3","",MAX(0,ROUND(BKFL3_STR(AC839+AE839,K839),1))))</f>
        <v/>
      </c>
      <c r="AN839" s="96" t="str" cm="1">
        <f t="array" ref="AN839">IF(A839="","",IF(INDEX(Table_Methods!A:F,MATCH(G839,Table_Methods!B:B,0),1)&lt;&gt;"BKFL6","",MAX(0,ROUND(BKFL6_CEB(AC839,AE839,AO839,F839,F839,J839),1))))</f>
        <v/>
      </c>
      <c r="AO839" s="97" t="str" cm="1">
        <f t="array" ref="AO839">IF(A839="","",IF(INDEX(Table_Methods!A:F,MATCH(G839,Table_Methods!B:B,0),1)&lt;&gt;"BKFL6","",MAX(0,ROUND(BKFL6_STR_NRK(AC839,K839,V839),1))))</f>
        <v/>
      </c>
      <c r="AP839" s="96" t="str" cm="1">
        <f t="array" ref="AP839">IF(A839="","",IF(INDEX(Table_Methods!A:F,MATCH(G839,Table_Methods!B:B,0),1)&lt;&gt;"BKFL6","",MAX(0,ROUND(BKFL6_STR_RCK(AB839,F839),1))))</f>
        <v/>
      </c>
      <c r="AQ839" s="97" t="str" cm="1">
        <f t="array" ref="AQ839">IF(A839="","",IF(INDEX(Table_Methods!A:F,MATCH(G839,Table_Methods!B:B,0),1)&lt;&gt;"BKFL7","",MAX(0,ROUND(BKFL7_CEB(AC839,AD839,AR839,F839,F839,J839),1))))</f>
        <v/>
      </c>
      <c r="AR839" s="96" t="str" cm="1">
        <f t="array" ref="AR839">IF(A839="","",IF(INDEX(Table_Methods!A:F,MATCH(G839,Table_Methods!B:B,0),1)&lt;&gt;"BKFL7","",MAX(0,ROUND(BKFL7_STR_NRK(AC839,K839,V839),1))))</f>
        <v/>
      </c>
      <c r="AS839" s="96" t="str" cm="1">
        <f t="array" ref="AS839">IF(A839="","",IF(INDEX(Table_Methods!A:F,MATCH(G839,Table_Methods!B:B,0),1)&lt;&gt;"BKFL7","",MAX(0,ROUND(BKFL7_STR_RCK(AB839,F839),1))))</f>
        <v/>
      </c>
      <c r="AT839" s="97" t="str" cm="1">
        <f t="array" ref="AT839">IF(A839="","",IF(INDEX(Table_Methods!A:F,MATCH(G839,Table_Methods!B:B,0),1)&lt;&gt;"BKFL8","",MAX(0,ROUND(BKFL8_CEB(AF839,Z839,AA839),1))))</f>
        <v/>
      </c>
      <c r="AU839" s="96" t="str" cm="1">
        <f t="array" ref="AU839">IF(A839="","",IF(INDEX(Table_Methods!A:F,MATCH(G839,Table_Methods!B:B,0),1)&lt;&gt;"BKFL8","",MAX(0,ROUND(BKFL8_STR_NRK(AC839,AD839,X839,Y839,Z839),1))))</f>
        <v/>
      </c>
      <c r="AV839" s="96" t="str" cm="1">
        <f t="array" ref="AV839">IF(A839="","",IF(INDEX(Table_Methods!A:F,MATCH(G839,Table_Methods!B:B,0),1)&lt;&gt;"BKFL8","",MAX(0,ROUND(BKFL8_STR_RCK(AB839,X839),1))))</f>
        <v/>
      </c>
      <c r="AW839" s="96" t="str" cm="1">
        <f t="array" ref="AW839">IF(A839="","",IF(INDEX(Table_Methods!A:F,MATCH(G839,Table_Methods!B:B,0),1)&lt;&gt;"BKFL9","",MAX(0,ROUND(BKFL9_STR_NRK(AC839,AD839,X839,Y839,Z839),1))))</f>
        <v/>
      </c>
      <c r="AX839" s="96" t="str" cm="1">
        <f t="array" ref="AX839">IF(A839="","",IF(INDEX(Table_Methods!A:F,MATCH(G839,Table_Methods!B:B,0),1)&lt;&gt;"BKFL9","",MAX(0,ROUND(BKFL9_STR_RCK(AB839,X839),1))))</f>
        <v/>
      </c>
    </row>
    <row r="840" spans="1:50" x14ac:dyDescent="0.25">
      <c r="A840" s="82" t="str">
        <f>IF(Input!A840="","",Input!A840)</f>
        <v/>
      </c>
      <c r="B840" s="82" t="str">
        <f>IF(Input!B840="","",Input!B840)</f>
        <v/>
      </c>
      <c r="C840" s="82" t="str">
        <f>IF(Input!D840="","",Input!D840)</f>
        <v/>
      </c>
      <c r="D840" s="82" t="str">
        <f>IF(Input!E840="","",Input!E840)</f>
        <v/>
      </c>
      <c r="E840" s="82" t="str">
        <f>IF(Input!F840="","",Input!F840)</f>
        <v/>
      </c>
      <c r="F840" s="82" t="str">
        <f>IF(Input!G840="","",Input!G840)</f>
        <v/>
      </c>
      <c r="G840" s="83" t="str">
        <f>IF(Input!H840="","",Input!H840)</f>
        <v/>
      </c>
      <c r="H840" s="82" t="str">
        <f>IF(Input!I840="","",Input!I840)</f>
        <v/>
      </c>
      <c r="I840" s="82" t="str">
        <f>IF(Input!J840="","",Input!J840)</f>
        <v/>
      </c>
      <c r="J840" s="82" t="str">
        <f>IF(Input!K840="","",Input!K840)</f>
        <v/>
      </c>
      <c r="K840" s="82" t="str">
        <f>IF(Input!L840="","",Input!L840)</f>
        <v/>
      </c>
      <c r="L840" s="70" t="str">
        <f>IF(B840="","",IF(B840="Box",4,IF(AND(Project!$B$12&gt;0,ISNUMBER(Project!$B$12)),Project!$B$12,12)))</f>
        <v/>
      </c>
      <c r="M840" s="66" t="str">
        <f t="shared" si="91"/>
        <v/>
      </c>
      <c r="N840" s="66" t="str">
        <f t="shared" si="92"/>
        <v/>
      </c>
      <c r="O840" s="67" t="str" cm="1">
        <f t="array" ref="O840">IF(A840="","",ROUND(IF(B840="Circular",Circular(M840),IF(B840="Box",Box(M840,N840),Elliptical(M840,N840))),3))</f>
        <v/>
      </c>
      <c r="P840" s="66" t="str">
        <f t="shared" si="93"/>
        <v/>
      </c>
      <c r="Q840" s="66" t="str" cm="1">
        <f t="array" ref="Q840">IF(M840="","",ROUND(W(M840),2))</f>
        <v/>
      </c>
      <c r="R840" s="66" t="str" cm="1">
        <f t="array" ref="R840">IF(M840="","",ROUND(Wb(Q840,M840),2))</f>
        <v/>
      </c>
      <c r="S840" s="66" t="str" cm="1">
        <f t="array" ref="S840">IF(R840="","",ROUND(K(R840,N840,L840),2))</f>
        <v/>
      </c>
      <c r="T840" s="66" t="str" cm="1">
        <f t="array" ref="T840">IF(S840="","",ROUND(K_3(S840,P840,L840),2))</f>
        <v/>
      </c>
      <c r="U840" s="66" t="str" cm="1">
        <f t="array" ref="U840">IF(S840="","",ROUND(Wt(I840,S840,L840),2))</f>
        <v/>
      </c>
      <c r="V840" s="92" t="str" cm="1">
        <f t="array" ref="V840">IF(A840="","",MAX(ROUND(L_B2(K840,N840),2),0))</f>
        <v/>
      </c>
      <c r="W840" s="92" t="str" cm="1">
        <f t="array" ref="W840">IF(A840="","",MAX(ROUND(L_Tc(K840,I840,N840),2),0))</f>
        <v/>
      </c>
      <c r="X840" s="92" t="str" cm="1">
        <f t="array" ref="X840">IF(N840="","",ROUND(L_Vc(K840,P840,N840),2))</f>
        <v/>
      </c>
      <c r="Y840" s="92" t="str">
        <f t="shared" si="94"/>
        <v/>
      </c>
      <c r="Z840" s="92" t="str">
        <f t="shared" si="95"/>
        <v/>
      </c>
      <c r="AA840" s="92" t="str">
        <f t="shared" si="96"/>
        <v/>
      </c>
      <c r="AB840" s="76" t="str" cm="1">
        <f t="array" ref="AB840">IF(A840="","",AREA_F(IF(RIGHT(G840,4)="ment",P840,I840),R840))</f>
        <v/>
      </c>
      <c r="AC840" s="76" t="str" cm="1">
        <f t="array" ref="AC840">IF(A840="","",ROUND(AREA_BC(R840,S840,N840,O840),2))</f>
        <v/>
      </c>
      <c r="AD840" s="76" t="str">
        <f t="shared" si="97"/>
        <v/>
      </c>
      <c r="AE840" s="76" t="str" cm="1">
        <f t="array" ref="AE840">IF(A840="","",ROUND(AREA_CT(S840,U840,I840),2))</f>
        <v/>
      </c>
      <c r="AF840" s="76" t="str" cm="1">
        <f t="array" ref="AF840">IF(A840="","",ROUND(AREA_VT(T840,U840,I840,P840),2))</f>
        <v/>
      </c>
      <c r="AG840" s="96" t="str" cm="1">
        <f t="array" ref="AG840">IF(A840="","",IF(INDEX(Table_Methods!A:F,MATCH(G840,Table_Methods!B:B,0),1)&lt;&gt;"BKFL1","",MAX(0,ROUND(BKFL1_CEB(AC840,AE840,AH840,F840,F840,J840),1))))</f>
        <v/>
      </c>
      <c r="AH840" s="96" t="str" cm="1">
        <f t="array" ref="AH840">IF(A840="","",IF(INDEX(Table_Methods!A:F,MATCH(G840,Table_Methods!B:B,0),1)&lt;&gt;"BKFL1","",MAX(0,ROUND(BKFL1_STR_NRK(AC840,AE840,K840,V840,W840),1))))</f>
        <v/>
      </c>
      <c r="AI840" s="96" t="str" cm="1">
        <f t="array" ref="AI840">IF(A840="","",IF(INDEX(Table_Methods!A:F,MATCH(G840,Table_Methods!B:B,0),1)&lt;&gt;"BKFL1","",MAX(0,ROUND(BKFL1_STR_RCK(AB840,F840),1))))</f>
        <v/>
      </c>
      <c r="AJ840" s="96" t="str" cm="1">
        <f t="array" ref="AJ840">IF(A840="","",IF(INDEX(Table_Methods!A:F,MATCH(G840,Table_Methods!B:B,0),1)&lt;&gt;"BKFL2","",MAX(0,ROUND(BKFL2_CEB(AC840,AD840,AK840,F840,F840,J840),1))))</f>
        <v/>
      </c>
      <c r="AK840" s="96" t="str" cm="1">
        <f t="array" ref="AK840">IF(A840="","",IF(INDEX(Table_Methods!A:F,MATCH(G840,Table_Methods!B:B,0),1)&lt;&gt;"BKFL2","",MAX(0,ROUND(BKFL2_STR_NRK(AC840,AD840,K840,V840,X840),1))))</f>
        <v/>
      </c>
      <c r="AL840" s="96" t="str" cm="1">
        <f t="array" ref="AL840">IF(A840="","",IF(INDEX(Table_Methods!A:F,MATCH(G840,Table_Methods!B:B,0),1)&lt;&gt;"BKFL2","",MAX(0,ROUND(BKFL2_STR_RCK(AB840,F840),1))))</f>
        <v/>
      </c>
      <c r="AM840" s="96" t="str" cm="1">
        <f t="array" ref="AM840">IF(A840="","",IF(INDEX(Table_Methods!A:F,MATCH(G840,Table_Methods!B:B,0),1)&lt;&gt;"BKFL3","",MAX(0,ROUND(BKFL3_STR(AC840+AE840,K840),1))))</f>
        <v/>
      </c>
      <c r="AN840" s="96" t="str" cm="1">
        <f t="array" ref="AN840">IF(A840="","",IF(INDEX(Table_Methods!A:F,MATCH(G840,Table_Methods!B:B,0),1)&lt;&gt;"BKFL6","",MAX(0,ROUND(BKFL6_CEB(AC840,AE840,AO840,F840,F840,J840),1))))</f>
        <v/>
      </c>
      <c r="AO840" s="97" t="str" cm="1">
        <f t="array" ref="AO840">IF(A840="","",IF(INDEX(Table_Methods!A:F,MATCH(G840,Table_Methods!B:B,0),1)&lt;&gt;"BKFL6","",MAX(0,ROUND(BKFL6_STR_NRK(AC840,K840,V840),1))))</f>
        <v/>
      </c>
      <c r="AP840" s="96" t="str" cm="1">
        <f t="array" ref="AP840">IF(A840="","",IF(INDEX(Table_Methods!A:F,MATCH(G840,Table_Methods!B:B,0),1)&lt;&gt;"BKFL6","",MAX(0,ROUND(BKFL6_STR_RCK(AB840,F840),1))))</f>
        <v/>
      </c>
      <c r="AQ840" s="97" t="str" cm="1">
        <f t="array" ref="AQ840">IF(A840="","",IF(INDEX(Table_Methods!A:F,MATCH(G840,Table_Methods!B:B,0),1)&lt;&gt;"BKFL7","",MAX(0,ROUND(BKFL7_CEB(AC840,AD840,AR840,F840,F840,J840),1))))</f>
        <v/>
      </c>
      <c r="AR840" s="96" t="str" cm="1">
        <f t="array" ref="AR840">IF(A840="","",IF(INDEX(Table_Methods!A:F,MATCH(G840,Table_Methods!B:B,0),1)&lt;&gt;"BKFL7","",MAX(0,ROUND(BKFL7_STR_NRK(AC840,K840,V840),1))))</f>
        <v/>
      </c>
      <c r="AS840" s="96" t="str" cm="1">
        <f t="array" ref="AS840">IF(A840="","",IF(INDEX(Table_Methods!A:F,MATCH(G840,Table_Methods!B:B,0),1)&lt;&gt;"BKFL7","",MAX(0,ROUND(BKFL7_STR_RCK(AB840,F840),1))))</f>
        <v/>
      </c>
      <c r="AT840" s="97" t="str" cm="1">
        <f t="array" ref="AT840">IF(A840="","",IF(INDEX(Table_Methods!A:F,MATCH(G840,Table_Methods!B:B,0),1)&lt;&gt;"BKFL8","",MAX(0,ROUND(BKFL8_CEB(AF840,Z840,AA840),1))))</f>
        <v/>
      </c>
      <c r="AU840" s="96" t="str" cm="1">
        <f t="array" ref="AU840">IF(A840="","",IF(INDEX(Table_Methods!A:F,MATCH(G840,Table_Methods!B:B,0),1)&lt;&gt;"BKFL8","",MAX(0,ROUND(BKFL8_STR_NRK(AC840,AD840,X840,Y840,Z840),1))))</f>
        <v/>
      </c>
      <c r="AV840" s="96" t="str" cm="1">
        <f t="array" ref="AV840">IF(A840="","",IF(INDEX(Table_Methods!A:F,MATCH(G840,Table_Methods!B:B,0),1)&lt;&gt;"BKFL8","",MAX(0,ROUND(BKFL8_STR_RCK(AB840,X840),1))))</f>
        <v/>
      </c>
      <c r="AW840" s="96" t="str" cm="1">
        <f t="array" ref="AW840">IF(A840="","",IF(INDEX(Table_Methods!A:F,MATCH(G840,Table_Methods!B:B,0),1)&lt;&gt;"BKFL9","",MAX(0,ROUND(BKFL9_STR_NRK(AC840,AD840,X840,Y840,Z840),1))))</f>
        <v/>
      </c>
      <c r="AX840" s="96" t="str" cm="1">
        <f t="array" ref="AX840">IF(A840="","",IF(INDEX(Table_Methods!A:F,MATCH(G840,Table_Methods!B:B,0),1)&lt;&gt;"BKFL9","",MAX(0,ROUND(BKFL9_STR_RCK(AB840,X840),1))))</f>
        <v/>
      </c>
    </row>
    <row r="841" spans="1:50" x14ac:dyDescent="0.25">
      <c r="A841" s="82" t="str">
        <f>IF(Input!A841="","",Input!A841)</f>
        <v/>
      </c>
      <c r="B841" s="82" t="str">
        <f>IF(Input!B841="","",Input!B841)</f>
        <v/>
      </c>
      <c r="C841" s="82" t="str">
        <f>IF(Input!D841="","",Input!D841)</f>
        <v/>
      </c>
      <c r="D841" s="82" t="str">
        <f>IF(Input!E841="","",Input!E841)</f>
        <v/>
      </c>
      <c r="E841" s="82" t="str">
        <f>IF(Input!F841="","",Input!F841)</f>
        <v/>
      </c>
      <c r="F841" s="82" t="str">
        <f>IF(Input!G841="","",Input!G841)</f>
        <v/>
      </c>
      <c r="G841" s="83" t="str">
        <f>IF(Input!H841="","",Input!H841)</f>
        <v/>
      </c>
      <c r="H841" s="82" t="str">
        <f>IF(Input!I841="","",Input!I841)</f>
        <v/>
      </c>
      <c r="I841" s="82" t="str">
        <f>IF(Input!J841="","",Input!J841)</f>
        <v/>
      </c>
      <c r="J841" s="82" t="str">
        <f>IF(Input!K841="","",Input!K841)</f>
        <v/>
      </c>
      <c r="K841" s="82" t="str">
        <f>IF(Input!L841="","",Input!L841)</f>
        <v/>
      </c>
      <c r="L841" s="70" t="str">
        <f>IF(B841="","",IF(B841="Box",4,IF(AND(Project!$B$12&gt;0,ISNUMBER(Project!$B$12)),Project!$B$12,12)))</f>
        <v/>
      </c>
      <c r="M841" s="66" t="str">
        <f t="shared" si="91"/>
        <v/>
      </c>
      <c r="N841" s="66" t="str">
        <f t="shared" si="92"/>
        <v/>
      </c>
      <c r="O841" s="67" t="str" cm="1">
        <f t="array" ref="O841">IF(A841="","",ROUND(IF(B841="Circular",Circular(M841),IF(B841="Box",Box(M841,N841),Elliptical(M841,N841))),3))</f>
        <v/>
      </c>
      <c r="P841" s="66" t="str">
        <f t="shared" si="93"/>
        <v/>
      </c>
      <c r="Q841" s="66" t="str" cm="1">
        <f t="array" ref="Q841">IF(M841="","",ROUND(W(M841),2))</f>
        <v/>
      </c>
      <c r="R841" s="66" t="str" cm="1">
        <f t="array" ref="R841">IF(M841="","",ROUND(Wb(Q841,M841),2))</f>
        <v/>
      </c>
      <c r="S841" s="66" t="str" cm="1">
        <f t="array" ref="S841">IF(R841="","",ROUND(K(R841,N841,L841),2))</f>
        <v/>
      </c>
      <c r="T841" s="66" t="str" cm="1">
        <f t="array" ref="T841">IF(S841="","",ROUND(K_3(S841,P841,L841),2))</f>
        <v/>
      </c>
      <c r="U841" s="66" t="str" cm="1">
        <f t="array" ref="U841">IF(S841="","",ROUND(Wt(I841,S841,L841),2))</f>
        <v/>
      </c>
      <c r="V841" s="92" t="str" cm="1">
        <f t="array" ref="V841">IF(A841="","",MAX(ROUND(L_B2(K841,N841),2),0))</f>
        <v/>
      </c>
      <c r="W841" s="92" t="str" cm="1">
        <f t="array" ref="W841">IF(A841="","",MAX(ROUND(L_Tc(K841,I841,N841),2),0))</f>
        <v/>
      </c>
      <c r="X841" s="92" t="str" cm="1">
        <f t="array" ref="X841">IF(N841="","",ROUND(L_Vc(K841,P841,N841),2))</f>
        <v/>
      </c>
      <c r="Y841" s="92" t="str">
        <f t="shared" si="94"/>
        <v/>
      </c>
      <c r="Z841" s="92" t="str">
        <f t="shared" si="95"/>
        <v/>
      </c>
      <c r="AA841" s="92" t="str">
        <f t="shared" si="96"/>
        <v/>
      </c>
      <c r="AB841" s="76" t="str" cm="1">
        <f t="array" ref="AB841">IF(A841="","",AREA_F(IF(RIGHT(G841,4)="ment",P841,I841),R841))</f>
        <v/>
      </c>
      <c r="AC841" s="76" t="str" cm="1">
        <f t="array" ref="AC841">IF(A841="","",ROUND(AREA_BC(R841,S841,N841,O841),2))</f>
        <v/>
      </c>
      <c r="AD841" s="76" t="str">
        <f t="shared" si="97"/>
        <v/>
      </c>
      <c r="AE841" s="76" t="str" cm="1">
        <f t="array" ref="AE841">IF(A841="","",ROUND(AREA_CT(S841,U841,I841),2))</f>
        <v/>
      </c>
      <c r="AF841" s="76" t="str" cm="1">
        <f t="array" ref="AF841">IF(A841="","",ROUND(AREA_VT(T841,U841,I841,P841),2))</f>
        <v/>
      </c>
      <c r="AG841" s="96" t="str" cm="1">
        <f t="array" ref="AG841">IF(A841="","",IF(INDEX(Table_Methods!A:F,MATCH(G841,Table_Methods!B:B,0),1)&lt;&gt;"BKFL1","",MAX(0,ROUND(BKFL1_CEB(AC841,AE841,AH841,F841,F841,J841),1))))</f>
        <v/>
      </c>
      <c r="AH841" s="96" t="str" cm="1">
        <f t="array" ref="AH841">IF(A841="","",IF(INDEX(Table_Methods!A:F,MATCH(G841,Table_Methods!B:B,0),1)&lt;&gt;"BKFL1","",MAX(0,ROUND(BKFL1_STR_NRK(AC841,AE841,K841,V841,W841),1))))</f>
        <v/>
      </c>
      <c r="AI841" s="96" t="str" cm="1">
        <f t="array" ref="AI841">IF(A841="","",IF(INDEX(Table_Methods!A:F,MATCH(G841,Table_Methods!B:B,0),1)&lt;&gt;"BKFL1","",MAX(0,ROUND(BKFL1_STR_RCK(AB841,F841),1))))</f>
        <v/>
      </c>
      <c r="AJ841" s="96" t="str" cm="1">
        <f t="array" ref="AJ841">IF(A841="","",IF(INDEX(Table_Methods!A:F,MATCH(G841,Table_Methods!B:B,0),1)&lt;&gt;"BKFL2","",MAX(0,ROUND(BKFL2_CEB(AC841,AD841,AK841,F841,F841,J841),1))))</f>
        <v/>
      </c>
      <c r="AK841" s="96" t="str" cm="1">
        <f t="array" ref="AK841">IF(A841="","",IF(INDEX(Table_Methods!A:F,MATCH(G841,Table_Methods!B:B,0),1)&lt;&gt;"BKFL2","",MAX(0,ROUND(BKFL2_STR_NRK(AC841,AD841,K841,V841,X841),1))))</f>
        <v/>
      </c>
      <c r="AL841" s="96" t="str" cm="1">
        <f t="array" ref="AL841">IF(A841="","",IF(INDEX(Table_Methods!A:F,MATCH(G841,Table_Methods!B:B,0),1)&lt;&gt;"BKFL2","",MAX(0,ROUND(BKFL2_STR_RCK(AB841,F841),1))))</f>
        <v/>
      </c>
      <c r="AM841" s="96" t="str" cm="1">
        <f t="array" ref="AM841">IF(A841="","",IF(INDEX(Table_Methods!A:F,MATCH(G841,Table_Methods!B:B,0),1)&lt;&gt;"BKFL3","",MAX(0,ROUND(BKFL3_STR(AC841+AE841,K841),1))))</f>
        <v/>
      </c>
      <c r="AN841" s="96" t="str" cm="1">
        <f t="array" ref="AN841">IF(A841="","",IF(INDEX(Table_Methods!A:F,MATCH(G841,Table_Methods!B:B,0),1)&lt;&gt;"BKFL6","",MAX(0,ROUND(BKFL6_CEB(AC841,AE841,AO841,F841,F841,J841),1))))</f>
        <v/>
      </c>
      <c r="AO841" s="97" t="str" cm="1">
        <f t="array" ref="AO841">IF(A841="","",IF(INDEX(Table_Methods!A:F,MATCH(G841,Table_Methods!B:B,0),1)&lt;&gt;"BKFL6","",MAX(0,ROUND(BKFL6_STR_NRK(AC841,K841,V841),1))))</f>
        <v/>
      </c>
      <c r="AP841" s="96" t="str" cm="1">
        <f t="array" ref="AP841">IF(A841="","",IF(INDEX(Table_Methods!A:F,MATCH(G841,Table_Methods!B:B,0),1)&lt;&gt;"BKFL6","",MAX(0,ROUND(BKFL6_STR_RCK(AB841,F841),1))))</f>
        <v/>
      </c>
      <c r="AQ841" s="97" t="str" cm="1">
        <f t="array" ref="AQ841">IF(A841="","",IF(INDEX(Table_Methods!A:F,MATCH(G841,Table_Methods!B:B,0),1)&lt;&gt;"BKFL7","",MAX(0,ROUND(BKFL7_CEB(AC841,AD841,AR841,F841,F841,J841),1))))</f>
        <v/>
      </c>
      <c r="AR841" s="96" t="str" cm="1">
        <f t="array" ref="AR841">IF(A841="","",IF(INDEX(Table_Methods!A:F,MATCH(G841,Table_Methods!B:B,0),1)&lt;&gt;"BKFL7","",MAX(0,ROUND(BKFL7_STR_NRK(AC841,K841,V841),1))))</f>
        <v/>
      </c>
      <c r="AS841" s="96" t="str" cm="1">
        <f t="array" ref="AS841">IF(A841="","",IF(INDEX(Table_Methods!A:F,MATCH(G841,Table_Methods!B:B,0),1)&lt;&gt;"BKFL7","",MAX(0,ROUND(BKFL7_STR_RCK(AB841,F841),1))))</f>
        <v/>
      </c>
      <c r="AT841" s="97" t="str" cm="1">
        <f t="array" ref="AT841">IF(A841="","",IF(INDEX(Table_Methods!A:F,MATCH(G841,Table_Methods!B:B,0),1)&lt;&gt;"BKFL8","",MAX(0,ROUND(BKFL8_CEB(AF841,Z841,AA841),1))))</f>
        <v/>
      </c>
      <c r="AU841" s="96" t="str" cm="1">
        <f t="array" ref="AU841">IF(A841="","",IF(INDEX(Table_Methods!A:F,MATCH(G841,Table_Methods!B:B,0),1)&lt;&gt;"BKFL8","",MAX(0,ROUND(BKFL8_STR_NRK(AC841,AD841,X841,Y841,Z841),1))))</f>
        <v/>
      </c>
      <c r="AV841" s="96" t="str" cm="1">
        <f t="array" ref="AV841">IF(A841="","",IF(INDEX(Table_Methods!A:F,MATCH(G841,Table_Methods!B:B,0),1)&lt;&gt;"BKFL8","",MAX(0,ROUND(BKFL8_STR_RCK(AB841,X841),1))))</f>
        <v/>
      </c>
      <c r="AW841" s="96" t="str" cm="1">
        <f t="array" ref="AW841">IF(A841="","",IF(INDEX(Table_Methods!A:F,MATCH(G841,Table_Methods!B:B,0),1)&lt;&gt;"BKFL9","",MAX(0,ROUND(BKFL9_STR_NRK(AC841,AD841,X841,Y841,Z841),1))))</f>
        <v/>
      </c>
      <c r="AX841" s="96" t="str" cm="1">
        <f t="array" ref="AX841">IF(A841="","",IF(INDEX(Table_Methods!A:F,MATCH(G841,Table_Methods!B:B,0),1)&lt;&gt;"BKFL9","",MAX(0,ROUND(BKFL9_STR_RCK(AB841,X841),1))))</f>
        <v/>
      </c>
    </row>
    <row r="842" spans="1:50" x14ac:dyDescent="0.25">
      <c r="A842" s="82" t="str">
        <f>IF(Input!A842="","",Input!A842)</f>
        <v/>
      </c>
      <c r="B842" s="82" t="str">
        <f>IF(Input!B842="","",Input!B842)</f>
        <v/>
      </c>
      <c r="C842" s="82" t="str">
        <f>IF(Input!D842="","",Input!D842)</f>
        <v/>
      </c>
      <c r="D842" s="82" t="str">
        <f>IF(Input!E842="","",Input!E842)</f>
        <v/>
      </c>
      <c r="E842" s="82" t="str">
        <f>IF(Input!F842="","",Input!F842)</f>
        <v/>
      </c>
      <c r="F842" s="82" t="str">
        <f>IF(Input!G842="","",Input!G842)</f>
        <v/>
      </c>
      <c r="G842" s="83" t="str">
        <f>IF(Input!H842="","",Input!H842)</f>
        <v/>
      </c>
      <c r="H842" s="82" t="str">
        <f>IF(Input!I842="","",Input!I842)</f>
        <v/>
      </c>
      <c r="I842" s="82" t="str">
        <f>IF(Input!J842="","",Input!J842)</f>
        <v/>
      </c>
      <c r="J842" s="82" t="str">
        <f>IF(Input!K842="","",Input!K842)</f>
        <v/>
      </c>
      <c r="K842" s="82" t="str">
        <f>IF(Input!L842="","",Input!L842)</f>
        <v/>
      </c>
      <c r="L842" s="70" t="str">
        <f>IF(B842="","",IF(B842="Box",4,IF(AND(Project!$B$12&gt;0,ISNUMBER(Project!$B$12)),Project!$B$12,12)))</f>
        <v/>
      </c>
      <c r="M842" s="66" t="str">
        <f t="shared" si="91"/>
        <v/>
      </c>
      <c r="N842" s="66" t="str">
        <f t="shared" si="92"/>
        <v/>
      </c>
      <c r="O842" s="67" t="str" cm="1">
        <f t="array" ref="O842">IF(A842="","",ROUND(IF(B842="Circular",Circular(M842),IF(B842="Box",Box(M842,N842),Elliptical(M842,N842))),3))</f>
        <v/>
      </c>
      <c r="P842" s="66" t="str">
        <f t="shared" si="93"/>
        <v/>
      </c>
      <c r="Q842" s="66" t="str" cm="1">
        <f t="array" ref="Q842">IF(M842="","",ROUND(W(M842),2))</f>
        <v/>
      </c>
      <c r="R842" s="66" t="str" cm="1">
        <f t="array" ref="R842">IF(M842="","",ROUND(Wb(Q842,M842),2))</f>
        <v/>
      </c>
      <c r="S842" s="66" t="str" cm="1">
        <f t="array" ref="S842">IF(R842="","",ROUND(K(R842,N842,L842),2))</f>
        <v/>
      </c>
      <c r="T842" s="66" t="str" cm="1">
        <f t="array" ref="T842">IF(S842="","",ROUND(K_3(S842,P842,L842),2))</f>
        <v/>
      </c>
      <c r="U842" s="66" t="str" cm="1">
        <f t="array" ref="U842">IF(S842="","",ROUND(Wt(I842,S842,L842),2))</f>
        <v/>
      </c>
      <c r="V842" s="92" t="str" cm="1">
        <f t="array" ref="V842">IF(A842="","",MAX(ROUND(L_B2(K842,N842),2),0))</f>
        <v/>
      </c>
      <c r="W842" s="92" t="str" cm="1">
        <f t="array" ref="W842">IF(A842="","",MAX(ROUND(L_Tc(K842,I842,N842),2),0))</f>
        <v/>
      </c>
      <c r="X842" s="92" t="str" cm="1">
        <f t="array" ref="X842">IF(N842="","",ROUND(L_Vc(K842,P842,N842),2))</f>
        <v/>
      </c>
      <c r="Y842" s="92" t="str">
        <f t="shared" si="94"/>
        <v/>
      </c>
      <c r="Z842" s="92" t="str">
        <f t="shared" si="95"/>
        <v/>
      </c>
      <c r="AA842" s="92" t="str">
        <f t="shared" si="96"/>
        <v/>
      </c>
      <c r="AB842" s="76" t="str" cm="1">
        <f t="array" ref="AB842">IF(A842="","",AREA_F(IF(RIGHT(G842,4)="ment",P842,I842),R842))</f>
        <v/>
      </c>
      <c r="AC842" s="76" t="str" cm="1">
        <f t="array" ref="AC842">IF(A842="","",ROUND(AREA_BC(R842,S842,N842,O842),2))</f>
        <v/>
      </c>
      <c r="AD842" s="76" t="str">
        <f t="shared" si="97"/>
        <v/>
      </c>
      <c r="AE842" s="76" t="str" cm="1">
        <f t="array" ref="AE842">IF(A842="","",ROUND(AREA_CT(S842,U842,I842),2))</f>
        <v/>
      </c>
      <c r="AF842" s="76" t="str" cm="1">
        <f t="array" ref="AF842">IF(A842="","",ROUND(AREA_VT(T842,U842,I842,P842),2))</f>
        <v/>
      </c>
      <c r="AG842" s="96" t="str" cm="1">
        <f t="array" ref="AG842">IF(A842="","",IF(INDEX(Table_Methods!A:F,MATCH(G842,Table_Methods!B:B,0),1)&lt;&gt;"BKFL1","",MAX(0,ROUND(BKFL1_CEB(AC842,AE842,AH842,F842,F842,J842),1))))</f>
        <v/>
      </c>
      <c r="AH842" s="96" t="str" cm="1">
        <f t="array" ref="AH842">IF(A842="","",IF(INDEX(Table_Methods!A:F,MATCH(G842,Table_Methods!B:B,0),1)&lt;&gt;"BKFL1","",MAX(0,ROUND(BKFL1_STR_NRK(AC842,AE842,K842,V842,W842),1))))</f>
        <v/>
      </c>
      <c r="AI842" s="96" t="str" cm="1">
        <f t="array" ref="AI842">IF(A842="","",IF(INDEX(Table_Methods!A:F,MATCH(G842,Table_Methods!B:B,0),1)&lt;&gt;"BKFL1","",MAX(0,ROUND(BKFL1_STR_RCK(AB842,F842),1))))</f>
        <v/>
      </c>
      <c r="AJ842" s="96" t="str" cm="1">
        <f t="array" ref="AJ842">IF(A842="","",IF(INDEX(Table_Methods!A:F,MATCH(G842,Table_Methods!B:B,0),1)&lt;&gt;"BKFL2","",MAX(0,ROUND(BKFL2_CEB(AC842,AD842,AK842,F842,F842,J842),1))))</f>
        <v/>
      </c>
      <c r="AK842" s="96" t="str" cm="1">
        <f t="array" ref="AK842">IF(A842="","",IF(INDEX(Table_Methods!A:F,MATCH(G842,Table_Methods!B:B,0),1)&lt;&gt;"BKFL2","",MAX(0,ROUND(BKFL2_STR_NRK(AC842,AD842,K842,V842,X842),1))))</f>
        <v/>
      </c>
      <c r="AL842" s="96" t="str" cm="1">
        <f t="array" ref="AL842">IF(A842="","",IF(INDEX(Table_Methods!A:F,MATCH(G842,Table_Methods!B:B,0),1)&lt;&gt;"BKFL2","",MAX(0,ROUND(BKFL2_STR_RCK(AB842,F842),1))))</f>
        <v/>
      </c>
      <c r="AM842" s="96" t="str" cm="1">
        <f t="array" ref="AM842">IF(A842="","",IF(INDEX(Table_Methods!A:F,MATCH(G842,Table_Methods!B:B,0),1)&lt;&gt;"BKFL3","",MAX(0,ROUND(BKFL3_STR(AC842+AE842,K842),1))))</f>
        <v/>
      </c>
      <c r="AN842" s="96" t="str" cm="1">
        <f t="array" ref="AN842">IF(A842="","",IF(INDEX(Table_Methods!A:F,MATCH(G842,Table_Methods!B:B,0),1)&lt;&gt;"BKFL6","",MAX(0,ROUND(BKFL6_CEB(AC842,AE842,AO842,F842,F842,J842),1))))</f>
        <v/>
      </c>
      <c r="AO842" s="97" t="str" cm="1">
        <f t="array" ref="AO842">IF(A842="","",IF(INDEX(Table_Methods!A:F,MATCH(G842,Table_Methods!B:B,0),1)&lt;&gt;"BKFL6","",MAX(0,ROUND(BKFL6_STR_NRK(AC842,K842,V842),1))))</f>
        <v/>
      </c>
      <c r="AP842" s="96" t="str" cm="1">
        <f t="array" ref="AP842">IF(A842="","",IF(INDEX(Table_Methods!A:F,MATCH(G842,Table_Methods!B:B,0),1)&lt;&gt;"BKFL6","",MAX(0,ROUND(BKFL6_STR_RCK(AB842,F842),1))))</f>
        <v/>
      </c>
      <c r="AQ842" s="97" t="str" cm="1">
        <f t="array" ref="AQ842">IF(A842="","",IF(INDEX(Table_Methods!A:F,MATCH(G842,Table_Methods!B:B,0),1)&lt;&gt;"BKFL7","",MAX(0,ROUND(BKFL7_CEB(AC842,AD842,AR842,F842,F842,J842),1))))</f>
        <v/>
      </c>
      <c r="AR842" s="96" t="str" cm="1">
        <f t="array" ref="AR842">IF(A842="","",IF(INDEX(Table_Methods!A:F,MATCH(G842,Table_Methods!B:B,0),1)&lt;&gt;"BKFL7","",MAX(0,ROUND(BKFL7_STR_NRK(AC842,K842,V842),1))))</f>
        <v/>
      </c>
      <c r="AS842" s="96" t="str" cm="1">
        <f t="array" ref="AS842">IF(A842="","",IF(INDEX(Table_Methods!A:F,MATCH(G842,Table_Methods!B:B,0),1)&lt;&gt;"BKFL7","",MAX(0,ROUND(BKFL7_STR_RCK(AB842,F842),1))))</f>
        <v/>
      </c>
      <c r="AT842" s="97" t="str" cm="1">
        <f t="array" ref="AT842">IF(A842="","",IF(INDEX(Table_Methods!A:F,MATCH(G842,Table_Methods!B:B,0),1)&lt;&gt;"BKFL8","",MAX(0,ROUND(BKFL8_CEB(AF842,Z842,AA842),1))))</f>
        <v/>
      </c>
      <c r="AU842" s="96" t="str" cm="1">
        <f t="array" ref="AU842">IF(A842="","",IF(INDEX(Table_Methods!A:F,MATCH(G842,Table_Methods!B:B,0),1)&lt;&gt;"BKFL8","",MAX(0,ROUND(BKFL8_STR_NRK(AC842,AD842,X842,Y842,Z842),1))))</f>
        <v/>
      </c>
      <c r="AV842" s="96" t="str" cm="1">
        <f t="array" ref="AV842">IF(A842="","",IF(INDEX(Table_Methods!A:F,MATCH(G842,Table_Methods!B:B,0),1)&lt;&gt;"BKFL8","",MAX(0,ROUND(BKFL8_STR_RCK(AB842,X842),1))))</f>
        <v/>
      </c>
      <c r="AW842" s="96" t="str" cm="1">
        <f t="array" ref="AW842">IF(A842="","",IF(INDEX(Table_Methods!A:F,MATCH(G842,Table_Methods!B:B,0),1)&lt;&gt;"BKFL9","",MAX(0,ROUND(BKFL9_STR_NRK(AC842,AD842,X842,Y842,Z842),1))))</f>
        <v/>
      </c>
      <c r="AX842" s="96" t="str" cm="1">
        <f t="array" ref="AX842">IF(A842="","",IF(INDEX(Table_Methods!A:F,MATCH(G842,Table_Methods!B:B,0),1)&lt;&gt;"BKFL9","",MAX(0,ROUND(BKFL9_STR_RCK(AB842,X842),1))))</f>
        <v/>
      </c>
    </row>
    <row r="843" spans="1:50" x14ac:dyDescent="0.25">
      <c r="A843" s="82" t="str">
        <f>IF(Input!A843="","",Input!A843)</f>
        <v/>
      </c>
      <c r="B843" s="82" t="str">
        <f>IF(Input!B843="","",Input!B843)</f>
        <v/>
      </c>
      <c r="C843" s="82" t="str">
        <f>IF(Input!D843="","",Input!D843)</f>
        <v/>
      </c>
      <c r="D843" s="82" t="str">
        <f>IF(Input!E843="","",Input!E843)</f>
        <v/>
      </c>
      <c r="E843" s="82" t="str">
        <f>IF(Input!F843="","",Input!F843)</f>
        <v/>
      </c>
      <c r="F843" s="82" t="str">
        <f>IF(Input!G843="","",Input!G843)</f>
        <v/>
      </c>
      <c r="G843" s="83" t="str">
        <f>IF(Input!H843="","",Input!H843)</f>
        <v/>
      </c>
      <c r="H843" s="82" t="str">
        <f>IF(Input!I843="","",Input!I843)</f>
        <v/>
      </c>
      <c r="I843" s="82" t="str">
        <f>IF(Input!J843="","",Input!J843)</f>
        <v/>
      </c>
      <c r="J843" s="82" t="str">
        <f>IF(Input!K843="","",Input!K843)</f>
        <v/>
      </c>
      <c r="K843" s="82" t="str">
        <f>IF(Input!L843="","",Input!L843)</f>
        <v/>
      </c>
      <c r="L843" s="70" t="str">
        <f>IF(B843="","",IF(B843="Box",4,IF(AND(Project!$B$12&gt;0,ISNUMBER(Project!$B$12)),Project!$B$12,12)))</f>
        <v/>
      </c>
      <c r="M843" s="66" t="str">
        <f t="shared" si="91"/>
        <v/>
      </c>
      <c r="N843" s="66" t="str">
        <f t="shared" si="92"/>
        <v/>
      </c>
      <c r="O843" s="67" t="str" cm="1">
        <f t="array" ref="O843">IF(A843="","",ROUND(IF(B843="Circular",Circular(M843),IF(B843="Box",Box(M843,N843),Elliptical(M843,N843))),3))</f>
        <v/>
      </c>
      <c r="P843" s="66" t="str">
        <f t="shared" si="93"/>
        <v/>
      </c>
      <c r="Q843" s="66" t="str" cm="1">
        <f t="array" ref="Q843">IF(M843="","",ROUND(W(M843),2))</f>
        <v/>
      </c>
      <c r="R843" s="66" t="str" cm="1">
        <f t="array" ref="R843">IF(M843="","",ROUND(Wb(Q843,M843),2))</f>
        <v/>
      </c>
      <c r="S843" s="66" t="str" cm="1">
        <f t="array" ref="S843">IF(R843="","",ROUND(K(R843,N843,L843),2))</f>
        <v/>
      </c>
      <c r="T843" s="66" t="str" cm="1">
        <f t="array" ref="T843">IF(S843="","",ROUND(K_3(S843,P843,L843),2))</f>
        <v/>
      </c>
      <c r="U843" s="66" t="str" cm="1">
        <f t="array" ref="U843">IF(S843="","",ROUND(Wt(I843,S843,L843),2))</f>
        <v/>
      </c>
      <c r="V843" s="92" t="str" cm="1">
        <f t="array" ref="V843">IF(A843="","",MAX(ROUND(L_B2(K843,N843),2),0))</f>
        <v/>
      </c>
      <c r="W843" s="92" t="str" cm="1">
        <f t="array" ref="W843">IF(A843="","",MAX(ROUND(L_Tc(K843,I843,N843),2),0))</f>
        <v/>
      </c>
      <c r="X843" s="92" t="str" cm="1">
        <f t="array" ref="X843">IF(N843="","",ROUND(L_Vc(K843,P843,N843),2))</f>
        <v/>
      </c>
      <c r="Y843" s="92" t="str">
        <f t="shared" si="94"/>
        <v/>
      </c>
      <c r="Z843" s="92" t="str">
        <f t="shared" si="95"/>
        <v/>
      </c>
      <c r="AA843" s="92" t="str">
        <f t="shared" si="96"/>
        <v/>
      </c>
      <c r="AB843" s="76" t="str" cm="1">
        <f t="array" ref="AB843">IF(A843="","",AREA_F(IF(RIGHT(G843,4)="ment",P843,I843),R843))</f>
        <v/>
      </c>
      <c r="AC843" s="76" t="str" cm="1">
        <f t="array" ref="AC843">IF(A843="","",ROUND(AREA_BC(R843,S843,N843,O843),2))</f>
        <v/>
      </c>
      <c r="AD843" s="76" t="str">
        <f t="shared" si="97"/>
        <v/>
      </c>
      <c r="AE843" s="76" t="str" cm="1">
        <f t="array" ref="AE843">IF(A843="","",ROUND(AREA_CT(S843,U843,I843),2))</f>
        <v/>
      </c>
      <c r="AF843" s="76" t="str" cm="1">
        <f t="array" ref="AF843">IF(A843="","",ROUND(AREA_VT(T843,U843,I843,P843),2))</f>
        <v/>
      </c>
      <c r="AG843" s="96" t="str" cm="1">
        <f t="array" ref="AG843">IF(A843="","",IF(INDEX(Table_Methods!A:F,MATCH(G843,Table_Methods!B:B,0),1)&lt;&gt;"BKFL1","",MAX(0,ROUND(BKFL1_CEB(AC843,AE843,AH843,F843,F843,J843),1))))</f>
        <v/>
      </c>
      <c r="AH843" s="96" t="str" cm="1">
        <f t="array" ref="AH843">IF(A843="","",IF(INDEX(Table_Methods!A:F,MATCH(G843,Table_Methods!B:B,0),1)&lt;&gt;"BKFL1","",MAX(0,ROUND(BKFL1_STR_NRK(AC843,AE843,K843,V843,W843),1))))</f>
        <v/>
      </c>
      <c r="AI843" s="96" t="str" cm="1">
        <f t="array" ref="AI843">IF(A843="","",IF(INDEX(Table_Methods!A:F,MATCH(G843,Table_Methods!B:B,0),1)&lt;&gt;"BKFL1","",MAX(0,ROUND(BKFL1_STR_RCK(AB843,F843),1))))</f>
        <v/>
      </c>
      <c r="AJ843" s="96" t="str" cm="1">
        <f t="array" ref="AJ843">IF(A843="","",IF(INDEX(Table_Methods!A:F,MATCH(G843,Table_Methods!B:B,0),1)&lt;&gt;"BKFL2","",MAX(0,ROUND(BKFL2_CEB(AC843,AD843,AK843,F843,F843,J843),1))))</f>
        <v/>
      </c>
      <c r="AK843" s="96" t="str" cm="1">
        <f t="array" ref="AK843">IF(A843="","",IF(INDEX(Table_Methods!A:F,MATCH(G843,Table_Methods!B:B,0),1)&lt;&gt;"BKFL2","",MAX(0,ROUND(BKFL2_STR_NRK(AC843,AD843,K843,V843,X843),1))))</f>
        <v/>
      </c>
      <c r="AL843" s="96" t="str" cm="1">
        <f t="array" ref="AL843">IF(A843="","",IF(INDEX(Table_Methods!A:F,MATCH(G843,Table_Methods!B:B,0),1)&lt;&gt;"BKFL2","",MAX(0,ROUND(BKFL2_STR_RCK(AB843,F843),1))))</f>
        <v/>
      </c>
      <c r="AM843" s="96" t="str" cm="1">
        <f t="array" ref="AM843">IF(A843="","",IF(INDEX(Table_Methods!A:F,MATCH(G843,Table_Methods!B:B,0),1)&lt;&gt;"BKFL3","",MAX(0,ROUND(BKFL3_STR(AC843+AE843,K843),1))))</f>
        <v/>
      </c>
      <c r="AN843" s="96" t="str" cm="1">
        <f t="array" ref="AN843">IF(A843="","",IF(INDEX(Table_Methods!A:F,MATCH(G843,Table_Methods!B:B,0),1)&lt;&gt;"BKFL6","",MAX(0,ROUND(BKFL6_CEB(AC843,AE843,AO843,F843,F843,J843),1))))</f>
        <v/>
      </c>
      <c r="AO843" s="97" t="str" cm="1">
        <f t="array" ref="AO843">IF(A843="","",IF(INDEX(Table_Methods!A:F,MATCH(G843,Table_Methods!B:B,0),1)&lt;&gt;"BKFL6","",MAX(0,ROUND(BKFL6_STR_NRK(AC843,K843,V843),1))))</f>
        <v/>
      </c>
      <c r="AP843" s="96" t="str" cm="1">
        <f t="array" ref="AP843">IF(A843="","",IF(INDEX(Table_Methods!A:F,MATCH(G843,Table_Methods!B:B,0),1)&lt;&gt;"BKFL6","",MAX(0,ROUND(BKFL6_STR_RCK(AB843,F843),1))))</f>
        <v/>
      </c>
      <c r="AQ843" s="97" t="str" cm="1">
        <f t="array" ref="AQ843">IF(A843="","",IF(INDEX(Table_Methods!A:F,MATCH(G843,Table_Methods!B:B,0),1)&lt;&gt;"BKFL7","",MAX(0,ROUND(BKFL7_CEB(AC843,AD843,AR843,F843,F843,J843),1))))</f>
        <v/>
      </c>
      <c r="AR843" s="96" t="str" cm="1">
        <f t="array" ref="AR843">IF(A843="","",IF(INDEX(Table_Methods!A:F,MATCH(G843,Table_Methods!B:B,0),1)&lt;&gt;"BKFL7","",MAX(0,ROUND(BKFL7_STR_NRK(AC843,K843,V843),1))))</f>
        <v/>
      </c>
      <c r="AS843" s="96" t="str" cm="1">
        <f t="array" ref="AS843">IF(A843="","",IF(INDEX(Table_Methods!A:F,MATCH(G843,Table_Methods!B:B,0),1)&lt;&gt;"BKFL7","",MAX(0,ROUND(BKFL7_STR_RCK(AB843,F843),1))))</f>
        <v/>
      </c>
      <c r="AT843" s="97" t="str" cm="1">
        <f t="array" ref="AT843">IF(A843="","",IF(INDEX(Table_Methods!A:F,MATCH(G843,Table_Methods!B:B,0),1)&lt;&gt;"BKFL8","",MAX(0,ROUND(BKFL8_CEB(AF843,Z843,AA843),1))))</f>
        <v/>
      </c>
      <c r="AU843" s="96" t="str" cm="1">
        <f t="array" ref="AU843">IF(A843="","",IF(INDEX(Table_Methods!A:F,MATCH(G843,Table_Methods!B:B,0),1)&lt;&gt;"BKFL8","",MAX(0,ROUND(BKFL8_STR_NRK(AC843,AD843,X843,Y843,Z843),1))))</f>
        <v/>
      </c>
      <c r="AV843" s="96" t="str" cm="1">
        <f t="array" ref="AV843">IF(A843="","",IF(INDEX(Table_Methods!A:F,MATCH(G843,Table_Methods!B:B,0),1)&lt;&gt;"BKFL8","",MAX(0,ROUND(BKFL8_STR_RCK(AB843,X843),1))))</f>
        <v/>
      </c>
      <c r="AW843" s="96" t="str" cm="1">
        <f t="array" ref="AW843">IF(A843="","",IF(INDEX(Table_Methods!A:F,MATCH(G843,Table_Methods!B:B,0),1)&lt;&gt;"BKFL9","",MAX(0,ROUND(BKFL9_STR_NRK(AC843,AD843,X843,Y843,Z843),1))))</f>
        <v/>
      </c>
      <c r="AX843" s="96" t="str" cm="1">
        <f t="array" ref="AX843">IF(A843="","",IF(INDEX(Table_Methods!A:F,MATCH(G843,Table_Methods!B:B,0),1)&lt;&gt;"BKFL9","",MAX(0,ROUND(BKFL9_STR_RCK(AB843,X843),1))))</f>
        <v/>
      </c>
    </row>
    <row r="844" spans="1:50" x14ac:dyDescent="0.25">
      <c r="A844" s="82" t="str">
        <f>IF(Input!A844="","",Input!A844)</f>
        <v/>
      </c>
      <c r="B844" s="82" t="str">
        <f>IF(Input!B844="","",Input!B844)</f>
        <v/>
      </c>
      <c r="C844" s="82" t="str">
        <f>IF(Input!D844="","",Input!D844)</f>
        <v/>
      </c>
      <c r="D844" s="82" t="str">
        <f>IF(Input!E844="","",Input!E844)</f>
        <v/>
      </c>
      <c r="E844" s="82" t="str">
        <f>IF(Input!F844="","",Input!F844)</f>
        <v/>
      </c>
      <c r="F844" s="82" t="str">
        <f>IF(Input!G844="","",Input!G844)</f>
        <v/>
      </c>
      <c r="G844" s="83" t="str">
        <f>IF(Input!H844="","",Input!H844)</f>
        <v/>
      </c>
      <c r="H844" s="82" t="str">
        <f>IF(Input!I844="","",Input!I844)</f>
        <v/>
      </c>
      <c r="I844" s="82" t="str">
        <f>IF(Input!J844="","",Input!J844)</f>
        <v/>
      </c>
      <c r="J844" s="82" t="str">
        <f>IF(Input!K844="","",Input!K844)</f>
        <v/>
      </c>
      <c r="K844" s="82" t="str">
        <f>IF(Input!L844="","",Input!L844)</f>
        <v/>
      </c>
      <c r="L844" s="70" t="str">
        <f>IF(B844="","",IF(B844="Box",4,IF(AND(Project!$B$12&gt;0,ISNUMBER(Project!$B$12)),Project!$B$12,12)))</f>
        <v/>
      </c>
      <c r="M844" s="66" t="str">
        <f t="shared" si="91"/>
        <v/>
      </c>
      <c r="N844" s="66" t="str">
        <f t="shared" si="92"/>
        <v/>
      </c>
      <c r="O844" s="67" t="str" cm="1">
        <f t="array" ref="O844">IF(A844="","",ROUND(IF(B844="Circular",Circular(M844),IF(B844="Box",Box(M844,N844),Elliptical(M844,N844))),3))</f>
        <v/>
      </c>
      <c r="P844" s="66" t="str">
        <f t="shared" si="93"/>
        <v/>
      </c>
      <c r="Q844" s="66" t="str" cm="1">
        <f t="array" ref="Q844">IF(M844="","",ROUND(W(M844),2))</f>
        <v/>
      </c>
      <c r="R844" s="66" t="str" cm="1">
        <f t="array" ref="R844">IF(M844="","",ROUND(Wb(Q844,M844),2))</f>
        <v/>
      </c>
      <c r="S844" s="66" t="str" cm="1">
        <f t="array" ref="S844">IF(R844="","",ROUND(K(R844,N844,L844),2))</f>
        <v/>
      </c>
      <c r="T844" s="66" t="str" cm="1">
        <f t="array" ref="T844">IF(S844="","",ROUND(K_3(S844,P844,L844),2))</f>
        <v/>
      </c>
      <c r="U844" s="66" t="str" cm="1">
        <f t="array" ref="U844">IF(S844="","",ROUND(Wt(I844,S844,L844),2))</f>
        <v/>
      </c>
      <c r="V844" s="92" t="str" cm="1">
        <f t="array" ref="V844">IF(A844="","",MAX(ROUND(L_B2(K844,N844),2),0))</f>
        <v/>
      </c>
      <c r="W844" s="92" t="str" cm="1">
        <f t="array" ref="W844">IF(A844="","",MAX(ROUND(L_Tc(K844,I844,N844),2),0))</f>
        <v/>
      </c>
      <c r="X844" s="92" t="str" cm="1">
        <f t="array" ref="X844">IF(N844="","",ROUND(L_Vc(K844,P844,N844),2))</f>
        <v/>
      </c>
      <c r="Y844" s="92" t="str">
        <f t="shared" si="94"/>
        <v/>
      </c>
      <c r="Z844" s="92" t="str">
        <f t="shared" si="95"/>
        <v/>
      </c>
      <c r="AA844" s="92" t="str">
        <f t="shared" si="96"/>
        <v/>
      </c>
      <c r="AB844" s="76" t="str" cm="1">
        <f t="array" ref="AB844">IF(A844="","",AREA_F(IF(RIGHT(G844,4)="ment",P844,I844),R844))</f>
        <v/>
      </c>
      <c r="AC844" s="76" t="str" cm="1">
        <f t="array" ref="AC844">IF(A844="","",ROUND(AREA_BC(R844,S844,N844,O844),2))</f>
        <v/>
      </c>
      <c r="AD844" s="76" t="str">
        <f t="shared" si="97"/>
        <v/>
      </c>
      <c r="AE844" s="76" t="str" cm="1">
        <f t="array" ref="AE844">IF(A844="","",ROUND(AREA_CT(S844,U844,I844),2))</f>
        <v/>
      </c>
      <c r="AF844" s="76" t="str" cm="1">
        <f t="array" ref="AF844">IF(A844="","",ROUND(AREA_VT(T844,U844,I844,P844),2))</f>
        <v/>
      </c>
      <c r="AG844" s="96" t="str" cm="1">
        <f t="array" ref="AG844">IF(A844="","",IF(INDEX(Table_Methods!A:F,MATCH(G844,Table_Methods!B:B,0),1)&lt;&gt;"BKFL1","",MAX(0,ROUND(BKFL1_CEB(AC844,AE844,AH844,F844,F844,J844),1))))</f>
        <v/>
      </c>
      <c r="AH844" s="96" t="str" cm="1">
        <f t="array" ref="AH844">IF(A844="","",IF(INDEX(Table_Methods!A:F,MATCH(G844,Table_Methods!B:B,0),1)&lt;&gt;"BKFL1","",MAX(0,ROUND(BKFL1_STR_NRK(AC844,AE844,K844,V844,W844),1))))</f>
        <v/>
      </c>
      <c r="AI844" s="96" t="str" cm="1">
        <f t="array" ref="AI844">IF(A844="","",IF(INDEX(Table_Methods!A:F,MATCH(G844,Table_Methods!B:B,0),1)&lt;&gt;"BKFL1","",MAX(0,ROUND(BKFL1_STR_RCK(AB844,F844),1))))</f>
        <v/>
      </c>
      <c r="AJ844" s="96" t="str" cm="1">
        <f t="array" ref="AJ844">IF(A844="","",IF(INDEX(Table_Methods!A:F,MATCH(G844,Table_Methods!B:B,0),1)&lt;&gt;"BKFL2","",MAX(0,ROUND(BKFL2_CEB(AC844,AD844,AK844,F844,F844,J844),1))))</f>
        <v/>
      </c>
      <c r="AK844" s="96" t="str" cm="1">
        <f t="array" ref="AK844">IF(A844="","",IF(INDEX(Table_Methods!A:F,MATCH(G844,Table_Methods!B:B,0),1)&lt;&gt;"BKFL2","",MAX(0,ROUND(BKFL2_STR_NRK(AC844,AD844,K844,V844,X844),1))))</f>
        <v/>
      </c>
      <c r="AL844" s="96" t="str" cm="1">
        <f t="array" ref="AL844">IF(A844="","",IF(INDEX(Table_Methods!A:F,MATCH(G844,Table_Methods!B:B,0),1)&lt;&gt;"BKFL2","",MAX(0,ROUND(BKFL2_STR_RCK(AB844,F844),1))))</f>
        <v/>
      </c>
      <c r="AM844" s="96" t="str" cm="1">
        <f t="array" ref="AM844">IF(A844="","",IF(INDEX(Table_Methods!A:F,MATCH(G844,Table_Methods!B:B,0),1)&lt;&gt;"BKFL3","",MAX(0,ROUND(BKFL3_STR(AC844+AE844,K844),1))))</f>
        <v/>
      </c>
      <c r="AN844" s="96" t="str" cm="1">
        <f t="array" ref="AN844">IF(A844="","",IF(INDEX(Table_Methods!A:F,MATCH(G844,Table_Methods!B:B,0),1)&lt;&gt;"BKFL6","",MAX(0,ROUND(BKFL6_CEB(AC844,AE844,AO844,F844,F844,J844),1))))</f>
        <v/>
      </c>
      <c r="AO844" s="97" t="str" cm="1">
        <f t="array" ref="AO844">IF(A844="","",IF(INDEX(Table_Methods!A:F,MATCH(G844,Table_Methods!B:B,0),1)&lt;&gt;"BKFL6","",MAX(0,ROUND(BKFL6_STR_NRK(AC844,K844,V844),1))))</f>
        <v/>
      </c>
      <c r="AP844" s="96" t="str" cm="1">
        <f t="array" ref="AP844">IF(A844="","",IF(INDEX(Table_Methods!A:F,MATCH(G844,Table_Methods!B:B,0),1)&lt;&gt;"BKFL6","",MAX(0,ROUND(BKFL6_STR_RCK(AB844,F844),1))))</f>
        <v/>
      </c>
      <c r="AQ844" s="97" t="str" cm="1">
        <f t="array" ref="AQ844">IF(A844="","",IF(INDEX(Table_Methods!A:F,MATCH(G844,Table_Methods!B:B,0),1)&lt;&gt;"BKFL7","",MAX(0,ROUND(BKFL7_CEB(AC844,AD844,AR844,F844,F844,J844),1))))</f>
        <v/>
      </c>
      <c r="AR844" s="96" t="str" cm="1">
        <f t="array" ref="AR844">IF(A844="","",IF(INDEX(Table_Methods!A:F,MATCH(G844,Table_Methods!B:B,0),1)&lt;&gt;"BKFL7","",MAX(0,ROUND(BKFL7_STR_NRK(AC844,K844,V844),1))))</f>
        <v/>
      </c>
      <c r="AS844" s="96" t="str" cm="1">
        <f t="array" ref="AS844">IF(A844="","",IF(INDEX(Table_Methods!A:F,MATCH(G844,Table_Methods!B:B,0),1)&lt;&gt;"BKFL7","",MAX(0,ROUND(BKFL7_STR_RCK(AB844,F844),1))))</f>
        <v/>
      </c>
      <c r="AT844" s="97" t="str" cm="1">
        <f t="array" ref="AT844">IF(A844="","",IF(INDEX(Table_Methods!A:F,MATCH(G844,Table_Methods!B:B,0),1)&lt;&gt;"BKFL8","",MAX(0,ROUND(BKFL8_CEB(AF844,Z844,AA844),1))))</f>
        <v/>
      </c>
      <c r="AU844" s="96" t="str" cm="1">
        <f t="array" ref="AU844">IF(A844="","",IF(INDEX(Table_Methods!A:F,MATCH(G844,Table_Methods!B:B,0),1)&lt;&gt;"BKFL8","",MAX(0,ROUND(BKFL8_STR_NRK(AC844,AD844,X844,Y844,Z844),1))))</f>
        <v/>
      </c>
      <c r="AV844" s="96" t="str" cm="1">
        <f t="array" ref="AV844">IF(A844="","",IF(INDEX(Table_Methods!A:F,MATCH(G844,Table_Methods!B:B,0),1)&lt;&gt;"BKFL8","",MAX(0,ROUND(BKFL8_STR_RCK(AB844,X844),1))))</f>
        <v/>
      </c>
      <c r="AW844" s="96" t="str" cm="1">
        <f t="array" ref="AW844">IF(A844="","",IF(INDEX(Table_Methods!A:F,MATCH(G844,Table_Methods!B:B,0),1)&lt;&gt;"BKFL9","",MAX(0,ROUND(BKFL9_STR_NRK(AC844,AD844,X844,Y844,Z844),1))))</f>
        <v/>
      </c>
      <c r="AX844" s="96" t="str" cm="1">
        <f t="array" ref="AX844">IF(A844="","",IF(INDEX(Table_Methods!A:F,MATCH(G844,Table_Methods!B:B,0),1)&lt;&gt;"BKFL9","",MAX(0,ROUND(BKFL9_STR_RCK(AB844,X844),1))))</f>
        <v/>
      </c>
    </row>
    <row r="845" spans="1:50" x14ac:dyDescent="0.25">
      <c r="A845" s="82" t="str">
        <f>IF(Input!A845="","",Input!A845)</f>
        <v/>
      </c>
      <c r="B845" s="82" t="str">
        <f>IF(Input!B845="","",Input!B845)</f>
        <v/>
      </c>
      <c r="C845" s="82" t="str">
        <f>IF(Input!D845="","",Input!D845)</f>
        <v/>
      </c>
      <c r="D845" s="82" t="str">
        <f>IF(Input!E845="","",Input!E845)</f>
        <v/>
      </c>
      <c r="E845" s="82" t="str">
        <f>IF(Input!F845="","",Input!F845)</f>
        <v/>
      </c>
      <c r="F845" s="82" t="str">
        <f>IF(Input!G845="","",Input!G845)</f>
        <v/>
      </c>
      <c r="G845" s="83" t="str">
        <f>IF(Input!H845="","",Input!H845)</f>
        <v/>
      </c>
      <c r="H845" s="82" t="str">
        <f>IF(Input!I845="","",Input!I845)</f>
        <v/>
      </c>
      <c r="I845" s="82" t="str">
        <f>IF(Input!J845="","",Input!J845)</f>
        <v/>
      </c>
      <c r="J845" s="82" t="str">
        <f>IF(Input!K845="","",Input!K845)</f>
        <v/>
      </c>
      <c r="K845" s="82" t="str">
        <f>IF(Input!L845="","",Input!L845)</f>
        <v/>
      </c>
      <c r="L845" s="70" t="str">
        <f>IF(B845="","",IF(B845="Box",4,IF(AND(Project!$B$12&gt;0,ISNUMBER(Project!$B$12)),Project!$B$12,12)))</f>
        <v/>
      </c>
      <c r="M845" s="66" t="str">
        <f t="shared" si="91"/>
        <v/>
      </c>
      <c r="N845" s="66" t="str">
        <f t="shared" si="92"/>
        <v/>
      </c>
      <c r="O845" s="67" t="str" cm="1">
        <f t="array" ref="O845">IF(A845="","",ROUND(IF(B845="Circular",Circular(M845),IF(B845="Box",Box(M845,N845),Elliptical(M845,N845))),3))</f>
        <v/>
      </c>
      <c r="P845" s="66" t="str">
        <f t="shared" si="93"/>
        <v/>
      </c>
      <c r="Q845" s="66" t="str" cm="1">
        <f t="array" ref="Q845">IF(M845="","",ROUND(W(M845),2))</f>
        <v/>
      </c>
      <c r="R845" s="66" t="str" cm="1">
        <f t="array" ref="R845">IF(M845="","",ROUND(Wb(Q845,M845),2))</f>
        <v/>
      </c>
      <c r="S845" s="66" t="str" cm="1">
        <f t="array" ref="S845">IF(R845="","",ROUND(K(R845,N845,L845),2))</f>
        <v/>
      </c>
      <c r="T845" s="66" t="str" cm="1">
        <f t="array" ref="T845">IF(S845="","",ROUND(K_3(S845,P845,L845),2))</f>
        <v/>
      </c>
      <c r="U845" s="66" t="str" cm="1">
        <f t="array" ref="U845">IF(S845="","",ROUND(Wt(I845,S845,L845),2))</f>
        <v/>
      </c>
      <c r="V845" s="92" t="str" cm="1">
        <f t="array" ref="V845">IF(A845="","",MAX(ROUND(L_B2(K845,N845),2),0))</f>
        <v/>
      </c>
      <c r="W845" s="92" t="str" cm="1">
        <f t="array" ref="W845">IF(A845="","",MAX(ROUND(L_Tc(K845,I845,N845),2),0))</f>
        <v/>
      </c>
      <c r="X845" s="92" t="str" cm="1">
        <f t="array" ref="X845">IF(N845="","",ROUND(L_Vc(K845,P845,N845),2))</f>
        <v/>
      </c>
      <c r="Y845" s="92" t="str">
        <f t="shared" si="94"/>
        <v/>
      </c>
      <c r="Z845" s="92" t="str">
        <f t="shared" si="95"/>
        <v/>
      </c>
      <c r="AA845" s="92" t="str">
        <f t="shared" si="96"/>
        <v/>
      </c>
      <c r="AB845" s="76" t="str" cm="1">
        <f t="array" ref="AB845">IF(A845="","",AREA_F(IF(RIGHT(G845,4)="ment",P845,I845),R845))</f>
        <v/>
      </c>
      <c r="AC845" s="76" t="str" cm="1">
        <f t="array" ref="AC845">IF(A845="","",ROUND(AREA_BC(R845,S845,N845,O845),2))</f>
        <v/>
      </c>
      <c r="AD845" s="76" t="str">
        <f t="shared" si="97"/>
        <v/>
      </c>
      <c r="AE845" s="76" t="str" cm="1">
        <f t="array" ref="AE845">IF(A845="","",ROUND(AREA_CT(S845,U845,I845),2))</f>
        <v/>
      </c>
      <c r="AF845" s="76" t="str" cm="1">
        <f t="array" ref="AF845">IF(A845="","",ROUND(AREA_VT(T845,U845,I845,P845),2))</f>
        <v/>
      </c>
      <c r="AG845" s="96" t="str" cm="1">
        <f t="array" ref="AG845">IF(A845="","",IF(INDEX(Table_Methods!A:F,MATCH(G845,Table_Methods!B:B,0),1)&lt;&gt;"BKFL1","",MAX(0,ROUND(BKFL1_CEB(AC845,AE845,AH845,F845,F845,J845),1))))</f>
        <v/>
      </c>
      <c r="AH845" s="96" t="str" cm="1">
        <f t="array" ref="AH845">IF(A845="","",IF(INDEX(Table_Methods!A:F,MATCH(G845,Table_Methods!B:B,0),1)&lt;&gt;"BKFL1","",MAX(0,ROUND(BKFL1_STR_NRK(AC845,AE845,K845,V845,W845),1))))</f>
        <v/>
      </c>
      <c r="AI845" s="96" t="str" cm="1">
        <f t="array" ref="AI845">IF(A845="","",IF(INDEX(Table_Methods!A:F,MATCH(G845,Table_Methods!B:B,0),1)&lt;&gt;"BKFL1","",MAX(0,ROUND(BKFL1_STR_RCK(AB845,F845),1))))</f>
        <v/>
      </c>
      <c r="AJ845" s="96" t="str" cm="1">
        <f t="array" ref="AJ845">IF(A845="","",IF(INDEX(Table_Methods!A:F,MATCH(G845,Table_Methods!B:B,0),1)&lt;&gt;"BKFL2","",MAX(0,ROUND(BKFL2_CEB(AC845,AD845,AK845,F845,F845,J845),1))))</f>
        <v/>
      </c>
      <c r="AK845" s="96" t="str" cm="1">
        <f t="array" ref="AK845">IF(A845="","",IF(INDEX(Table_Methods!A:F,MATCH(G845,Table_Methods!B:B,0),1)&lt;&gt;"BKFL2","",MAX(0,ROUND(BKFL2_STR_NRK(AC845,AD845,K845,V845,X845),1))))</f>
        <v/>
      </c>
      <c r="AL845" s="96" t="str" cm="1">
        <f t="array" ref="AL845">IF(A845="","",IF(INDEX(Table_Methods!A:F,MATCH(G845,Table_Methods!B:B,0),1)&lt;&gt;"BKFL2","",MAX(0,ROUND(BKFL2_STR_RCK(AB845,F845),1))))</f>
        <v/>
      </c>
      <c r="AM845" s="96" t="str" cm="1">
        <f t="array" ref="AM845">IF(A845="","",IF(INDEX(Table_Methods!A:F,MATCH(G845,Table_Methods!B:B,0),1)&lt;&gt;"BKFL3","",MAX(0,ROUND(BKFL3_STR(AC845+AE845,K845),1))))</f>
        <v/>
      </c>
      <c r="AN845" s="96" t="str" cm="1">
        <f t="array" ref="AN845">IF(A845="","",IF(INDEX(Table_Methods!A:F,MATCH(G845,Table_Methods!B:B,0),1)&lt;&gt;"BKFL6","",MAX(0,ROUND(BKFL6_CEB(AC845,AE845,AO845,F845,F845,J845),1))))</f>
        <v/>
      </c>
      <c r="AO845" s="97" t="str" cm="1">
        <f t="array" ref="AO845">IF(A845="","",IF(INDEX(Table_Methods!A:F,MATCH(G845,Table_Methods!B:B,0),1)&lt;&gt;"BKFL6","",MAX(0,ROUND(BKFL6_STR_NRK(AC845,K845,V845),1))))</f>
        <v/>
      </c>
      <c r="AP845" s="96" t="str" cm="1">
        <f t="array" ref="AP845">IF(A845="","",IF(INDEX(Table_Methods!A:F,MATCH(G845,Table_Methods!B:B,0),1)&lt;&gt;"BKFL6","",MAX(0,ROUND(BKFL6_STR_RCK(AB845,F845),1))))</f>
        <v/>
      </c>
      <c r="AQ845" s="97" t="str" cm="1">
        <f t="array" ref="AQ845">IF(A845="","",IF(INDEX(Table_Methods!A:F,MATCH(G845,Table_Methods!B:B,0),1)&lt;&gt;"BKFL7","",MAX(0,ROUND(BKFL7_CEB(AC845,AD845,AR845,F845,F845,J845),1))))</f>
        <v/>
      </c>
      <c r="AR845" s="96" t="str" cm="1">
        <f t="array" ref="AR845">IF(A845="","",IF(INDEX(Table_Methods!A:F,MATCH(G845,Table_Methods!B:B,0),1)&lt;&gt;"BKFL7","",MAX(0,ROUND(BKFL7_STR_NRK(AC845,K845,V845),1))))</f>
        <v/>
      </c>
      <c r="AS845" s="96" t="str" cm="1">
        <f t="array" ref="AS845">IF(A845="","",IF(INDEX(Table_Methods!A:F,MATCH(G845,Table_Methods!B:B,0),1)&lt;&gt;"BKFL7","",MAX(0,ROUND(BKFL7_STR_RCK(AB845,F845),1))))</f>
        <v/>
      </c>
      <c r="AT845" s="97" t="str" cm="1">
        <f t="array" ref="AT845">IF(A845="","",IF(INDEX(Table_Methods!A:F,MATCH(G845,Table_Methods!B:B,0),1)&lt;&gt;"BKFL8","",MAX(0,ROUND(BKFL8_CEB(AF845,Z845,AA845),1))))</f>
        <v/>
      </c>
      <c r="AU845" s="96" t="str" cm="1">
        <f t="array" ref="AU845">IF(A845="","",IF(INDEX(Table_Methods!A:F,MATCH(G845,Table_Methods!B:B,0),1)&lt;&gt;"BKFL8","",MAX(0,ROUND(BKFL8_STR_NRK(AC845,AD845,X845,Y845,Z845),1))))</f>
        <v/>
      </c>
      <c r="AV845" s="96" t="str" cm="1">
        <f t="array" ref="AV845">IF(A845="","",IF(INDEX(Table_Methods!A:F,MATCH(G845,Table_Methods!B:B,0),1)&lt;&gt;"BKFL8","",MAX(0,ROUND(BKFL8_STR_RCK(AB845,X845),1))))</f>
        <v/>
      </c>
      <c r="AW845" s="96" t="str" cm="1">
        <f t="array" ref="AW845">IF(A845="","",IF(INDEX(Table_Methods!A:F,MATCH(G845,Table_Methods!B:B,0),1)&lt;&gt;"BKFL9","",MAX(0,ROUND(BKFL9_STR_NRK(AC845,AD845,X845,Y845,Z845),1))))</f>
        <v/>
      </c>
      <c r="AX845" s="96" t="str" cm="1">
        <f t="array" ref="AX845">IF(A845="","",IF(INDEX(Table_Methods!A:F,MATCH(G845,Table_Methods!B:B,0),1)&lt;&gt;"BKFL9","",MAX(0,ROUND(BKFL9_STR_RCK(AB845,X845),1))))</f>
        <v/>
      </c>
    </row>
    <row r="846" spans="1:50" x14ac:dyDescent="0.25">
      <c r="A846" s="82" t="str">
        <f>IF(Input!A846="","",Input!A846)</f>
        <v/>
      </c>
      <c r="B846" s="82" t="str">
        <f>IF(Input!B846="","",Input!B846)</f>
        <v/>
      </c>
      <c r="C846" s="82" t="str">
        <f>IF(Input!D846="","",Input!D846)</f>
        <v/>
      </c>
      <c r="D846" s="82" t="str">
        <f>IF(Input!E846="","",Input!E846)</f>
        <v/>
      </c>
      <c r="E846" s="82" t="str">
        <f>IF(Input!F846="","",Input!F846)</f>
        <v/>
      </c>
      <c r="F846" s="82" t="str">
        <f>IF(Input!G846="","",Input!G846)</f>
        <v/>
      </c>
      <c r="G846" s="83" t="str">
        <f>IF(Input!H846="","",Input!H846)</f>
        <v/>
      </c>
      <c r="H846" s="82" t="str">
        <f>IF(Input!I846="","",Input!I846)</f>
        <v/>
      </c>
      <c r="I846" s="82" t="str">
        <f>IF(Input!J846="","",Input!J846)</f>
        <v/>
      </c>
      <c r="J846" s="82" t="str">
        <f>IF(Input!K846="","",Input!K846)</f>
        <v/>
      </c>
      <c r="K846" s="82" t="str">
        <f>IF(Input!L846="","",Input!L846)</f>
        <v/>
      </c>
      <c r="L846" s="70" t="str">
        <f>IF(B846="","",IF(B846="Box",4,IF(AND(Project!$B$12&gt;0,ISNUMBER(Project!$B$12)),Project!$B$12,12)))</f>
        <v/>
      </c>
      <c r="M846" s="66" t="str">
        <f t="shared" si="91"/>
        <v/>
      </c>
      <c r="N846" s="66" t="str">
        <f t="shared" si="92"/>
        <v/>
      </c>
      <c r="O846" s="67" t="str" cm="1">
        <f t="array" ref="O846">IF(A846="","",ROUND(IF(B846="Circular",Circular(M846),IF(B846="Box",Box(M846,N846),Elliptical(M846,N846))),3))</f>
        <v/>
      </c>
      <c r="P846" s="66" t="str">
        <f t="shared" si="93"/>
        <v/>
      </c>
      <c r="Q846" s="66" t="str" cm="1">
        <f t="array" ref="Q846">IF(M846="","",ROUND(W(M846),2))</f>
        <v/>
      </c>
      <c r="R846" s="66" t="str" cm="1">
        <f t="array" ref="R846">IF(M846="","",ROUND(Wb(Q846,M846),2))</f>
        <v/>
      </c>
      <c r="S846" s="66" t="str" cm="1">
        <f t="array" ref="S846">IF(R846="","",ROUND(K(R846,N846,L846),2))</f>
        <v/>
      </c>
      <c r="T846" s="66" t="str" cm="1">
        <f t="array" ref="T846">IF(S846="","",ROUND(K_3(S846,P846,L846),2))</f>
        <v/>
      </c>
      <c r="U846" s="66" t="str" cm="1">
        <f t="array" ref="U846">IF(S846="","",ROUND(Wt(I846,S846,L846),2))</f>
        <v/>
      </c>
      <c r="V846" s="92" t="str" cm="1">
        <f t="array" ref="V846">IF(A846="","",MAX(ROUND(L_B2(K846,N846),2),0))</f>
        <v/>
      </c>
      <c r="W846" s="92" t="str" cm="1">
        <f t="array" ref="W846">IF(A846="","",MAX(ROUND(L_Tc(K846,I846,N846),2),0))</f>
        <v/>
      </c>
      <c r="X846" s="92" t="str" cm="1">
        <f t="array" ref="X846">IF(N846="","",ROUND(L_Vc(K846,P846,N846),2))</f>
        <v/>
      </c>
      <c r="Y846" s="92" t="str">
        <f t="shared" si="94"/>
        <v/>
      </c>
      <c r="Z846" s="92" t="str">
        <f t="shared" si="95"/>
        <v/>
      </c>
      <c r="AA846" s="92" t="str">
        <f t="shared" si="96"/>
        <v/>
      </c>
      <c r="AB846" s="76" t="str" cm="1">
        <f t="array" ref="AB846">IF(A846="","",AREA_F(IF(RIGHT(G846,4)="ment",P846,I846),R846))</f>
        <v/>
      </c>
      <c r="AC846" s="76" t="str" cm="1">
        <f t="array" ref="AC846">IF(A846="","",ROUND(AREA_BC(R846,S846,N846,O846),2))</f>
        <v/>
      </c>
      <c r="AD846" s="76" t="str">
        <f t="shared" si="97"/>
        <v/>
      </c>
      <c r="AE846" s="76" t="str" cm="1">
        <f t="array" ref="AE846">IF(A846="","",ROUND(AREA_CT(S846,U846,I846),2))</f>
        <v/>
      </c>
      <c r="AF846" s="76" t="str" cm="1">
        <f t="array" ref="AF846">IF(A846="","",ROUND(AREA_VT(T846,U846,I846,P846),2))</f>
        <v/>
      </c>
      <c r="AG846" s="96" t="str" cm="1">
        <f t="array" ref="AG846">IF(A846="","",IF(INDEX(Table_Methods!A:F,MATCH(G846,Table_Methods!B:B,0),1)&lt;&gt;"BKFL1","",MAX(0,ROUND(BKFL1_CEB(AC846,AE846,AH846,F846,F846,J846),1))))</f>
        <v/>
      </c>
      <c r="AH846" s="96" t="str" cm="1">
        <f t="array" ref="AH846">IF(A846="","",IF(INDEX(Table_Methods!A:F,MATCH(G846,Table_Methods!B:B,0),1)&lt;&gt;"BKFL1","",MAX(0,ROUND(BKFL1_STR_NRK(AC846,AE846,K846,V846,W846),1))))</f>
        <v/>
      </c>
      <c r="AI846" s="96" t="str" cm="1">
        <f t="array" ref="AI846">IF(A846="","",IF(INDEX(Table_Methods!A:F,MATCH(G846,Table_Methods!B:B,0),1)&lt;&gt;"BKFL1","",MAX(0,ROUND(BKFL1_STR_RCK(AB846,F846),1))))</f>
        <v/>
      </c>
      <c r="AJ846" s="96" t="str" cm="1">
        <f t="array" ref="AJ846">IF(A846="","",IF(INDEX(Table_Methods!A:F,MATCH(G846,Table_Methods!B:B,0),1)&lt;&gt;"BKFL2","",MAX(0,ROUND(BKFL2_CEB(AC846,AD846,AK846,F846,F846,J846),1))))</f>
        <v/>
      </c>
      <c r="AK846" s="96" t="str" cm="1">
        <f t="array" ref="AK846">IF(A846="","",IF(INDEX(Table_Methods!A:F,MATCH(G846,Table_Methods!B:B,0),1)&lt;&gt;"BKFL2","",MAX(0,ROUND(BKFL2_STR_NRK(AC846,AD846,K846,V846,X846),1))))</f>
        <v/>
      </c>
      <c r="AL846" s="96" t="str" cm="1">
        <f t="array" ref="AL846">IF(A846="","",IF(INDEX(Table_Methods!A:F,MATCH(G846,Table_Methods!B:B,0),1)&lt;&gt;"BKFL2","",MAX(0,ROUND(BKFL2_STR_RCK(AB846,F846),1))))</f>
        <v/>
      </c>
      <c r="AM846" s="96" t="str" cm="1">
        <f t="array" ref="AM846">IF(A846="","",IF(INDEX(Table_Methods!A:F,MATCH(G846,Table_Methods!B:B,0),1)&lt;&gt;"BKFL3","",MAX(0,ROUND(BKFL3_STR(AC846+AE846,K846),1))))</f>
        <v/>
      </c>
      <c r="AN846" s="96" t="str" cm="1">
        <f t="array" ref="AN846">IF(A846="","",IF(INDEX(Table_Methods!A:F,MATCH(G846,Table_Methods!B:B,0),1)&lt;&gt;"BKFL6","",MAX(0,ROUND(BKFL6_CEB(AC846,AE846,AO846,F846,F846,J846),1))))</f>
        <v/>
      </c>
      <c r="AO846" s="97" t="str" cm="1">
        <f t="array" ref="AO846">IF(A846="","",IF(INDEX(Table_Methods!A:F,MATCH(G846,Table_Methods!B:B,0),1)&lt;&gt;"BKFL6","",MAX(0,ROUND(BKFL6_STR_NRK(AC846,K846,V846),1))))</f>
        <v/>
      </c>
      <c r="AP846" s="96" t="str" cm="1">
        <f t="array" ref="AP846">IF(A846="","",IF(INDEX(Table_Methods!A:F,MATCH(G846,Table_Methods!B:B,0),1)&lt;&gt;"BKFL6","",MAX(0,ROUND(BKFL6_STR_RCK(AB846,F846),1))))</f>
        <v/>
      </c>
      <c r="AQ846" s="97" t="str" cm="1">
        <f t="array" ref="AQ846">IF(A846="","",IF(INDEX(Table_Methods!A:F,MATCH(G846,Table_Methods!B:B,0),1)&lt;&gt;"BKFL7","",MAX(0,ROUND(BKFL7_CEB(AC846,AD846,AR846,F846,F846,J846),1))))</f>
        <v/>
      </c>
      <c r="AR846" s="96" t="str" cm="1">
        <f t="array" ref="AR846">IF(A846="","",IF(INDEX(Table_Methods!A:F,MATCH(G846,Table_Methods!B:B,0),1)&lt;&gt;"BKFL7","",MAX(0,ROUND(BKFL7_STR_NRK(AC846,K846,V846),1))))</f>
        <v/>
      </c>
      <c r="AS846" s="96" t="str" cm="1">
        <f t="array" ref="AS846">IF(A846="","",IF(INDEX(Table_Methods!A:F,MATCH(G846,Table_Methods!B:B,0),1)&lt;&gt;"BKFL7","",MAX(0,ROUND(BKFL7_STR_RCK(AB846,F846),1))))</f>
        <v/>
      </c>
      <c r="AT846" s="97" t="str" cm="1">
        <f t="array" ref="AT846">IF(A846="","",IF(INDEX(Table_Methods!A:F,MATCH(G846,Table_Methods!B:B,0),1)&lt;&gt;"BKFL8","",MAX(0,ROUND(BKFL8_CEB(AF846,Z846,AA846),1))))</f>
        <v/>
      </c>
      <c r="AU846" s="96" t="str" cm="1">
        <f t="array" ref="AU846">IF(A846="","",IF(INDEX(Table_Methods!A:F,MATCH(G846,Table_Methods!B:B,0),1)&lt;&gt;"BKFL8","",MAX(0,ROUND(BKFL8_STR_NRK(AC846,AD846,X846,Y846,Z846),1))))</f>
        <v/>
      </c>
      <c r="AV846" s="96" t="str" cm="1">
        <f t="array" ref="AV846">IF(A846="","",IF(INDEX(Table_Methods!A:F,MATCH(G846,Table_Methods!B:B,0),1)&lt;&gt;"BKFL8","",MAX(0,ROUND(BKFL8_STR_RCK(AB846,X846),1))))</f>
        <v/>
      </c>
      <c r="AW846" s="96" t="str" cm="1">
        <f t="array" ref="AW846">IF(A846="","",IF(INDEX(Table_Methods!A:F,MATCH(G846,Table_Methods!B:B,0),1)&lt;&gt;"BKFL9","",MAX(0,ROUND(BKFL9_STR_NRK(AC846,AD846,X846,Y846,Z846),1))))</f>
        <v/>
      </c>
      <c r="AX846" s="96" t="str" cm="1">
        <f t="array" ref="AX846">IF(A846="","",IF(INDEX(Table_Methods!A:F,MATCH(G846,Table_Methods!B:B,0),1)&lt;&gt;"BKFL9","",MAX(0,ROUND(BKFL9_STR_RCK(AB846,X846),1))))</f>
        <v/>
      </c>
    </row>
    <row r="847" spans="1:50" x14ac:dyDescent="0.25">
      <c r="A847" s="82" t="str">
        <f>IF(Input!A847="","",Input!A847)</f>
        <v/>
      </c>
      <c r="B847" s="82" t="str">
        <f>IF(Input!B847="","",Input!B847)</f>
        <v/>
      </c>
      <c r="C847" s="82" t="str">
        <f>IF(Input!D847="","",Input!D847)</f>
        <v/>
      </c>
      <c r="D847" s="82" t="str">
        <f>IF(Input!E847="","",Input!E847)</f>
        <v/>
      </c>
      <c r="E847" s="82" t="str">
        <f>IF(Input!F847="","",Input!F847)</f>
        <v/>
      </c>
      <c r="F847" s="82" t="str">
        <f>IF(Input!G847="","",Input!G847)</f>
        <v/>
      </c>
      <c r="G847" s="83" t="str">
        <f>IF(Input!H847="","",Input!H847)</f>
        <v/>
      </c>
      <c r="H847" s="82" t="str">
        <f>IF(Input!I847="","",Input!I847)</f>
        <v/>
      </c>
      <c r="I847" s="82" t="str">
        <f>IF(Input!J847="","",Input!J847)</f>
        <v/>
      </c>
      <c r="J847" s="82" t="str">
        <f>IF(Input!K847="","",Input!K847)</f>
        <v/>
      </c>
      <c r="K847" s="82" t="str">
        <f>IF(Input!L847="","",Input!L847)</f>
        <v/>
      </c>
      <c r="L847" s="70" t="str">
        <f>IF(B847="","",IF(B847="Box",4,IF(AND(Project!$B$12&gt;0,ISNUMBER(Project!$B$12)),Project!$B$12,12)))</f>
        <v/>
      </c>
      <c r="M847" s="66" t="str">
        <f t="shared" si="91"/>
        <v/>
      </c>
      <c r="N847" s="66" t="str">
        <f t="shared" si="92"/>
        <v/>
      </c>
      <c r="O847" s="67" t="str" cm="1">
        <f t="array" ref="O847">IF(A847="","",ROUND(IF(B847="Circular",Circular(M847),IF(B847="Box",Box(M847,N847),Elliptical(M847,N847))),3))</f>
        <v/>
      </c>
      <c r="P847" s="66" t="str">
        <f t="shared" si="93"/>
        <v/>
      </c>
      <c r="Q847" s="66" t="str" cm="1">
        <f t="array" ref="Q847">IF(M847="","",ROUND(W(M847),2))</f>
        <v/>
      </c>
      <c r="R847" s="66" t="str" cm="1">
        <f t="array" ref="R847">IF(M847="","",ROUND(Wb(Q847,M847),2))</f>
        <v/>
      </c>
      <c r="S847" s="66" t="str" cm="1">
        <f t="array" ref="S847">IF(R847="","",ROUND(K(R847,N847,L847),2))</f>
        <v/>
      </c>
      <c r="T847" s="66" t="str" cm="1">
        <f t="array" ref="T847">IF(S847="","",ROUND(K_3(S847,P847,L847),2))</f>
        <v/>
      </c>
      <c r="U847" s="66" t="str" cm="1">
        <f t="array" ref="U847">IF(S847="","",ROUND(Wt(I847,S847,L847),2))</f>
        <v/>
      </c>
      <c r="V847" s="92" t="str" cm="1">
        <f t="array" ref="V847">IF(A847="","",MAX(ROUND(L_B2(K847,N847),2),0))</f>
        <v/>
      </c>
      <c r="W847" s="92" t="str" cm="1">
        <f t="array" ref="W847">IF(A847="","",MAX(ROUND(L_Tc(K847,I847,N847),2),0))</f>
        <v/>
      </c>
      <c r="X847" s="92" t="str" cm="1">
        <f t="array" ref="X847">IF(N847="","",ROUND(L_Vc(K847,P847,N847),2))</f>
        <v/>
      </c>
      <c r="Y847" s="92" t="str">
        <f t="shared" si="94"/>
        <v/>
      </c>
      <c r="Z847" s="92" t="str">
        <f t="shared" si="95"/>
        <v/>
      </c>
      <c r="AA847" s="92" t="str">
        <f t="shared" si="96"/>
        <v/>
      </c>
      <c r="AB847" s="76" t="str" cm="1">
        <f t="array" ref="AB847">IF(A847="","",AREA_F(IF(RIGHT(G847,4)="ment",P847,I847),R847))</f>
        <v/>
      </c>
      <c r="AC847" s="76" t="str" cm="1">
        <f t="array" ref="AC847">IF(A847="","",ROUND(AREA_BC(R847,S847,N847,O847),2))</f>
        <v/>
      </c>
      <c r="AD847" s="76" t="str">
        <f t="shared" si="97"/>
        <v/>
      </c>
      <c r="AE847" s="76" t="str" cm="1">
        <f t="array" ref="AE847">IF(A847="","",ROUND(AREA_CT(S847,U847,I847),2))</f>
        <v/>
      </c>
      <c r="AF847" s="76" t="str" cm="1">
        <f t="array" ref="AF847">IF(A847="","",ROUND(AREA_VT(T847,U847,I847,P847),2))</f>
        <v/>
      </c>
      <c r="AG847" s="96" t="str" cm="1">
        <f t="array" ref="AG847">IF(A847="","",IF(INDEX(Table_Methods!A:F,MATCH(G847,Table_Methods!B:B,0),1)&lt;&gt;"BKFL1","",MAX(0,ROUND(BKFL1_CEB(AC847,AE847,AH847,F847,F847,J847),1))))</f>
        <v/>
      </c>
      <c r="AH847" s="96" t="str" cm="1">
        <f t="array" ref="AH847">IF(A847="","",IF(INDEX(Table_Methods!A:F,MATCH(G847,Table_Methods!B:B,0),1)&lt;&gt;"BKFL1","",MAX(0,ROUND(BKFL1_STR_NRK(AC847,AE847,K847,V847,W847),1))))</f>
        <v/>
      </c>
      <c r="AI847" s="96" t="str" cm="1">
        <f t="array" ref="AI847">IF(A847="","",IF(INDEX(Table_Methods!A:F,MATCH(G847,Table_Methods!B:B,0),1)&lt;&gt;"BKFL1","",MAX(0,ROUND(BKFL1_STR_RCK(AB847,F847),1))))</f>
        <v/>
      </c>
      <c r="AJ847" s="96" t="str" cm="1">
        <f t="array" ref="AJ847">IF(A847="","",IF(INDEX(Table_Methods!A:F,MATCH(G847,Table_Methods!B:B,0),1)&lt;&gt;"BKFL2","",MAX(0,ROUND(BKFL2_CEB(AC847,AD847,AK847,F847,F847,J847),1))))</f>
        <v/>
      </c>
      <c r="AK847" s="96" t="str" cm="1">
        <f t="array" ref="AK847">IF(A847="","",IF(INDEX(Table_Methods!A:F,MATCH(G847,Table_Methods!B:B,0),1)&lt;&gt;"BKFL2","",MAX(0,ROUND(BKFL2_STR_NRK(AC847,AD847,K847,V847,X847),1))))</f>
        <v/>
      </c>
      <c r="AL847" s="96" t="str" cm="1">
        <f t="array" ref="AL847">IF(A847="","",IF(INDEX(Table_Methods!A:F,MATCH(G847,Table_Methods!B:B,0),1)&lt;&gt;"BKFL2","",MAX(0,ROUND(BKFL2_STR_RCK(AB847,F847),1))))</f>
        <v/>
      </c>
      <c r="AM847" s="96" t="str" cm="1">
        <f t="array" ref="AM847">IF(A847="","",IF(INDEX(Table_Methods!A:F,MATCH(G847,Table_Methods!B:B,0),1)&lt;&gt;"BKFL3","",MAX(0,ROUND(BKFL3_STR(AC847+AE847,K847),1))))</f>
        <v/>
      </c>
      <c r="AN847" s="96" t="str" cm="1">
        <f t="array" ref="AN847">IF(A847="","",IF(INDEX(Table_Methods!A:F,MATCH(G847,Table_Methods!B:B,0),1)&lt;&gt;"BKFL6","",MAX(0,ROUND(BKFL6_CEB(AC847,AE847,AO847,F847,F847,J847),1))))</f>
        <v/>
      </c>
      <c r="AO847" s="97" t="str" cm="1">
        <f t="array" ref="AO847">IF(A847="","",IF(INDEX(Table_Methods!A:F,MATCH(G847,Table_Methods!B:B,0),1)&lt;&gt;"BKFL6","",MAX(0,ROUND(BKFL6_STR_NRK(AC847,K847,V847),1))))</f>
        <v/>
      </c>
      <c r="AP847" s="96" t="str" cm="1">
        <f t="array" ref="AP847">IF(A847="","",IF(INDEX(Table_Methods!A:F,MATCH(G847,Table_Methods!B:B,0),1)&lt;&gt;"BKFL6","",MAX(0,ROUND(BKFL6_STR_RCK(AB847,F847),1))))</f>
        <v/>
      </c>
      <c r="AQ847" s="97" t="str" cm="1">
        <f t="array" ref="AQ847">IF(A847="","",IF(INDEX(Table_Methods!A:F,MATCH(G847,Table_Methods!B:B,0),1)&lt;&gt;"BKFL7","",MAX(0,ROUND(BKFL7_CEB(AC847,AD847,AR847,F847,F847,J847),1))))</f>
        <v/>
      </c>
      <c r="AR847" s="96" t="str" cm="1">
        <f t="array" ref="AR847">IF(A847="","",IF(INDEX(Table_Methods!A:F,MATCH(G847,Table_Methods!B:B,0),1)&lt;&gt;"BKFL7","",MAX(0,ROUND(BKFL7_STR_NRK(AC847,K847,V847),1))))</f>
        <v/>
      </c>
      <c r="AS847" s="96" t="str" cm="1">
        <f t="array" ref="AS847">IF(A847="","",IF(INDEX(Table_Methods!A:F,MATCH(G847,Table_Methods!B:B,0),1)&lt;&gt;"BKFL7","",MAX(0,ROUND(BKFL7_STR_RCK(AB847,F847),1))))</f>
        <v/>
      </c>
      <c r="AT847" s="97" t="str" cm="1">
        <f t="array" ref="AT847">IF(A847="","",IF(INDEX(Table_Methods!A:F,MATCH(G847,Table_Methods!B:B,0),1)&lt;&gt;"BKFL8","",MAX(0,ROUND(BKFL8_CEB(AF847,Z847,AA847),1))))</f>
        <v/>
      </c>
      <c r="AU847" s="96" t="str" cm="1">
        <f t="array" ref="AU847">IF(A847="","",IF(INDEX(Table_Methods!A:F,MATCH(G847,Table_Methods!B:B,0),1)&lt;&gt;"BKFL8","",MAX(0,ROUND(BKFL8_STR_NRK(AC847,AD847,X847,Y847,Z847),1))))</f>
        <v/>
      </c>
      <c r="AV847" s="96" t="str" cm="1">
        <f t="array" ref="AV847">IF(A847="","",IF(INDEX(Table_Methods!A:F,MATCH(G847,Table_Methods!B:B,0),1)&lt;&gt;"BKFL8","",MAX(0,ROUND(BKFL8_STR_RCK(AB847,X847),1))))</f>
        <v/>
      </c>
      <c r="AW847" s="96" t="str" cm="1">
        <f t="array" ref="AW847">IF(A847="","",IF(INDEX(Table_Methods!A:F,MATCH(G847,Table_Methods!B:B,0),1)&lt;&gt;"BKFL9","",MAX(0,ROUND(BKFL9_STR_NRK(AC847,AD847,X847,Y847,Z847),1))))</f>
        <v/>
      </c>
      <c r="AX847" s="96" t="str" cm="1">
        <f t="array" ref="AX847">IF(A847="","",IF(INDEX(Table_Methods!A:F,MATCH(G847,Table_Methods!B:B,0),1)&lt;&gt;"BKFL9","",MAX(0,ROUND(BKFL9_STR_RCK(AB847,X847),1))))</f>
        <v/>
      </c>
    </row>
    <row r="848" spans="1:50" x14ac:dyDescent="0.25">
      <c r="A848" s="82" t="str">
        <f>IF(Input!A848="","",Input!A848)</f>
        <v/>
      </c>
      <c r="B848" s="82" t="str">
        <f>IF(Input!B848="","",Input!B848)</f>
        <v/>
      </c>
      <c r="C848" s="82" t="str">
        <f>IF(Input!D848="","",Input!D848)</f>
        <v/>
      </c>
      <c r="D848" s="82" t="str">
        <f>IF(Input!E848="","",Input!E848)</f>
        <v/>
      </c>
      <c r="E848" s="82" t="str">
        <f>IF(Input!F848="","",Input!F848)</f>
        <v/>
      </c>
      <c r="F848" s="82" t="str">
        <f>IF(Input!G848="","",Input!G848)</f>
        <v/>
      </c>
      <c r="G848" s="83" t="str">
        <f>IF(Input!H848="","",Input!H848)</f>
        <v/>
      </c>
      <c r="H848" s="82" t="str">
        <f>IF(Input!I848="","",Input!I848)</f>
        <v/>
      </c>
      <c r="I848" s="82" t="str">
        <f>IF(Input!J848="","",Input!J848)</f>
        <v/>
      </c>
      <c r="J848" s="82" t="str">
        <f>IF(Input!K848="","",Input!K848)</f>
        <v/>
      </c>
      <c r="K848" s="82" t="str">
        <f>IF(Input!L848="","",Input!L848)</f>
        <v/>
      </c>
      <c r="L848" s="70" t="str">
        <f>IF(B848="","",IF(B848="Box",4,IF(AND(Project!$B$12&gt;0,ISNUMBER(Project!$B$12)),Project!$B$12,12)))</f>
        <v/>
      </c>
      <c r="M848" s="66" t="str">
        <f t="shared" si="91"/>
        <v/>
      </c>
      <c r="N848" s="66" t="str">
        <f t="shared" si="92"/>
        <v/>
      </c>
      <c r="O848" s="67" t="str" cm="1">
        <f t="array" ref="O848">IF(A848="","",ROUND(IF(B848="Circular",Circular(M848),IF(B848="Box",Box(M848,N848),Elliptical(M848,N848))),3))</f>
        <v/>
      </c>
      <c r="P848" s="66" t="str">
        <f t="shared" si="93"/>
        <v/>
      </c>
      <c r="Q848" s="66" t="str" cm="1">
        <f t="array" ref="Q848">IF(M848="","",ROUND(W(M848),2))</f>
        <v/>
      </c>
      <c r="R848" s="66" t="str" cm="1">
        <f t="array" ref="R848">IF(M848="","",ROUND(Wb(Q848,M848),2))</f>
        <v/>
      </c>
      <c r="S848" s="66" t="str" cm="1">
        <f t="array" ref="S848">IF(R848="","",ROUND(K(R848,N848,L848),2))</f>
        <v/>
      </c>
      <c r="T848" s="66" t="str" cm="1">
        <f t="array" ref="T848">IF(S848="","",ROUND(K_3(S848,P848,L848),2))</f>
        <v/>
      </c>
      <c r="U848" s="66" t="str" cm="1">
        <f t="array" ref="U848">IF(S848="","",ROUND(Wt(I848,S848,L848),2))</f>
        <v/>
      </c>
      <c r="V848" s="92" t="str" cm="1">
        <f t="array" ref="V848">IF(A848="","",MAX(ROUND(L_B2(K848,N848),2),0))</f>
        <v/>
      </c>
      <c r="W848" s="92" t="str" cm="1">
        <f t="array" ref="W848">IF(A848="","",MAX(ROUND(L_Tc(K848,I848,N848),2),0))</f>
        <v/>
      </c>
      <c r="X848" s="92" t="str" cm="1">
        <f t="array" ref="X848">IF(N848="","",ROUND(L_Vc(K848,P848,N848),2))</f>
        <v/>
      </c>
      <c r="Y848" s="92" t="str">
        <f t="shared" si="94"/>
        <v/>
      </c>
      <c r="Z848" s="92" t="str">
        <f t="shared" si="95"/>
        <v/>
      </c>
      <c r="AA848" s="92" t="str">
        <f t="shared" si="96"/>
        <v/>
      </c>
      <c r="AB848" s="76" t="str" cm="1">
        <f t="array" ref="AB848">IF(A848="","",AREA_F(IF(RIGHT(G848,4)="ment",P848,I848),R848))</f>
        <v/>
      </c>
      <c r="AC848" s="76" t="str" cm="1">
        <f t="array" ref="AC848">IF(A848="","",ROUND(AREA_BC(R848,S848,N848,O848),2))</f>
        <v/>
      </c>
      <c r="AD848" s="76" t="str">
        <f t="shared" si="97"/>
        <v/>
      </c>
      <c r="AE848" s="76" t="str" cm="1">
        <f t="array" ref="AE848">IF(A848="","",ROUND(AREA_CT(S848,U848,I848),2))</f>
        <v/>
      </c>
      <c r="AF848" s="76" t="str" cm="1">
        <f t="array" ref="AF848">IF(A848="","",ROUND(AREA_VT(T848,U848,I848,P848),2))</f>
        <v/>
      </c>
      <c r="AG848" s="96" t="str" cm="1">
        <f t="array" ref="AG848">IF(A848="","",IF(INDEX(Table_Methods!A:F,MATCH(G848,Table_Methods!B:B,0),1)&lt;&gt;"BKFL1","",MAX(0,ROUND(BKFL1_CEB(AC848,AE848,AH848,F848,F848,J848),1))))</f>
        <v/>
      </c>
      <c r="AH848" s="96" t="str" cm="1">
        <f t="array" ref="AH848">IF(A848="","",IF(INDEX(Table_Methods!A:F,MATCH(G848,Table_Methods!B:B,0),1)&lt;&gt;"BKFL1","",MAX(0,ROUND(BKFL1_STR_NRK(AC848,AE848,K848,V848,W848),1))))</f>
        <v/>
      </c>
      <c r="AI848" s="96" t="str" cm="1">
        <f t="array" ref="AI848">IF(A848="","",IF(INDEX(Table_Methods!A:F,MATCH(G848,Table_Methods!B:B,0),1)&lt;&gt;"BKFL1","",MAX(0,ROUND(BKFL1_STR_RCK(AB848,F848),1))))</f>
        <v/>
      </c>
      <c r="AJ848" s="96" t="str" cm="1">
        <f t="array" ref="AJ848">IF(A848="","",IF(INDEX(Table_Methods!A:F,MATCH(G848,Table_Methods!B:B,0),1)&lt;&gt;"BKFL2","",MAX(0,ROUND(BKFL2_CEB(AC848,AD848,AK848,F848,F848,J848),1))))</f>
        <v/>
      </c>
      <c r="AK848" s="96" t="str" cm="1">
        <f t="array" ref="AK848">IF(A848="","",IF(INDEX(Table_Methods!A:F,MATCH(G848,Table_Methods!B:B,0),1)&lt;&gt;"BKFL2","",MAX(0,ROUND(BKFL2_STR_NRK(AC848,AD848,K848,V848,X848),1))))</f>
        <v/>
      </c>
      <c r="AL848" s="96" t="str" cm="1">
        <f t="array" ref="AL848">IF(A848="","",IF(INDEX(Table_Methods!A:F,MATCH(G848,Table_Methods!B:B,0),1)&lt;&gt;"BKFL2","",MAX(0,ROUND(BKFL2_STR_RCK(AB848,F848),1))))</f>
        <v/>
      </c>
      <c r="AM848" s="96" t="str" cm="1">
        <f t="array" ref="AM848">IF(A848="","",IF(INDEX(Table_Methods!A:F,MATCH(G848,Table_Methods!B:B,0),1)&lt;&gt;"BKFL3","",MAX(0,ROUND(BKFL3_STR(AC848+AE848,K848),1))))</f>
        <v/>
      </c>
      <c r="AN848" s="96" t="str" cm="1">
        <f t="array" ref="AN848">IF(A848="","",IF(INDEX(Table_Methods!A:F,MATCH(G848,Table_Methods!B:B,0),1)&lt;&gt;"BKFL6","",MAX(0,ROUND(BKFL6_CEB(AC848,AE848,AO848,F848,F848,J848),1))))</f>
        <v/>
      </c>
      <c r="AO848" s="97" t="str" cm="1">
        <f t="array" ref="AO848">IF(A848="","",IF(INDEX(Table_Methods!A:F,MATCH(G848,Table_Methods!B:B,0),1)&lt;&gt;"BKFL6","",MAX(0,ROUND(BKFL6_STR_NRK(AC848,K848,V848),1))))</f>
        <v/>
      </c>
      <c r="AP848" s="96" t="str" cm="1">
        <f t="array" ref="AP848">IF(A848="","",IF(INDEX(Table_Methods!A:F,MATCH(G848,Table_Methods!B:B,0),1)&lt;&gt;"BKFL6","",MAX(0,ROUND(BKFL6_STR_RCK(AB848,F848),1))))</f>
        <v/>
      </c>
      <c r="AQ848" s="97" t="str" cm="1">
        <f t="array" ref="AQ848">IF(A848="","",IF(INDEX(Table_Methods!A:F,MATCH(G848,Table_Methods!B:B,0),1)&lt;&gt;"BKFL7","",MAX(0,ROUND(BKFL7_CEB(AC848,AD848,AR848,F848,F848,J848),1))))</f>
        <v/>
      </c>
      <c r="AR848" s="96" t="str" cm="1">
        <f t="array" ref="AR848">IF(A848="","",IF(INDEX(Table_Methods!A:F,MATCH(G848,Table_Methods!B:B,0),1)&lt;&gt;"BKFL7","",MAX(0,ROUND(BKFL7_STR_NRK(AC848,K848,V848),1))))</f>
        <v/>
      </c>
      <c r="AS848" s="96" t="str" cm="1">
        <f t="array" ref="AS848">IF(A848="","",IF(INDEX(Table_Methods!A:F,MATCH(G848,Table_Methods!B:B,0),1)&lt;&gt;"BKFL7","",MAX(0,ROUND(BKFL7_STR_RCK(AB848,F848),1))))</f>
        <v/>
      </c>
      <c r="AT848" s="97" t="str" cm="1">
        <f t="array" ref="AT848">IF(A848="","",IF(INDEX(Table_Methods!A:F,MATCH(G848,Table_Methods!B:B,0),1)&lt;&gt;"BKFL8","",MAX(0,ROUND(BKFL8_CEB(AF848,Z848,AA848),1))))</f>
        <v/>
      </c>
      <c r="AU848" s="96" t="str" cm="1">
        <f t="array" ref="AU848">IF(A848="","",IF(INDEX(Table_Methods!A:F,MATCH(G848,Table_Methods!B:B,0),1)&lt;&gt;"BKFL8","",MAX(0,ROUND(BKFL8_STR_NRK(AC848,AD848,X848,Y848,Z848),1))))</f>
        <v/>
      </c>
      <c r="AV848" s="96" t="str" cm="1">
        <f t="array" ref="AV848">IF(A848="","",IF(INDEX(Table_Methods!A:F,MATCH(G848,Table_Methods!B:B,0),1)&lt;&gt;"BKFL8","",MAX(0,ROUND(BKFL8_STR_RCK(AB848,X848),1))))</f>
        <v/>
      </c>
      <c r="AW848" s="96" t="str" cm="1">
        <f t="array" ref="AW848">IF(A848="","",IF(INDEX(Table_Methods!A:F,MATCH(G848,Table_Methods!B:B,0),1)&lt;&gt;"BKFL9","",MAX(0,ROUND(BKFL9_STR_NRK(AC848,AD848,X848,Y848,Z848),1))))</f>
        <v/>
      </c>
      <c r="AX848" s="96" t="str" cm="1">
        <f t="array" ref="AX848">IF(A848="","",IF(INDEX(Table_Methods!A:F,MATCH(G848,Table_Methods!B:B,0),1)&lt;&gt;"BKFL9","",MAX(0,ROUND(BKFL9_STR_RCK(AB848,X848),1))))</f>
        <v/>
      </c>
    </row>
    <row r="849" spans="1:50" x14ac:dyDescent="0.25">
      <c r="A849" s="82" t="str">
        <f>IF(Input!A849="","",Input!A849)</f>
        <v/>
      </c>
      <c r="B849" s="82" t="str">
        <f>IF(Input!B849="","",Input!B849)</f>
        <v/>
      </c>
      <c r="C849" s="82" t="str">
        <f>IF(Input!D849="","",Input!D849)</f>
        <v/>
      </c>
      <c r="D849" s="82" t="str">
        <f>IF(Input!E849="","",Input!E849)</f>
        <v/>
      </c>
      <c r="E849" s="82" t="str">
        <f>IF(Input!F849="","",Input!F849)</f>
        <v/>
      </c>
      <c r="F849" s="82" t="str">
        <f>IF(Input!G849="","",Input!G849)</f>
        <v/>
      </c>
      <c r="G849" s="83" t="str">
        <f>IF(Input!H849="","",Input!H849)</f>
        <v/>
      </c>
      <c r="H849" s="82" t="str">
        <f>IF(Input!I849="","",Input!I849)</f>
        <v/>
      </c>
      <c r="I849" s="82" t="str">
        <f>IF(Input!J849="","",Input!J849)</f>
        <v/>
      </c>
      <c r="J849" s="82" t="str">
        <f>IF(Input!K849="","",Input!K849)</f>
        <v/>
      </c>
      <c r="K849" s="82" t="str">
        <f>IF(Input!L849="","",Input!L849)</f>
        <v/>
      </c>
      <c r="L849" s="70" t="str">
        <f>IF(B849="","",IF(B849="Box",4,IF(AND(Project!$B$12&gt;0,ISNUMBER(Project!$B$12)),Project!$B$12,12)))</f>
        <v/>
      </c>
      <c r="M849" s="66" t="str">
        <f t="shared" si="91"/>
        <v/>
      </c>
      <c r="N849" s="66" t="str">
        <f t="shared" si="92"/>
        <v/>
      </c>
      <c r="O849" s="67" t="str" cm="1">
        <f t="array" ref="O849">IF(A849="","",ROUND(IF(B849="Circular",Circular(M849),IF(B849="Box",Box(M849,N849),Elliptical(M849,N849))),3))</f>
        <v/>
      </c>
      <c r="P849" s="66" t="str">
        <f t="shared" si="93"/>
        <v/>
      </c>
      <c r="Q849" s="66" t="str" cm="1">
        <f t="array" ref="Q849">IF(M849="","",ROUND(W(M849),2))</f>
        <v/>
      </c>
      <c r="R849" s="66" t="str" cm="1">
        <f t="array" ref="R849">IF(M849="","",ROUND(Wb(Q849,M849),2))</f>
        <v/>
      </c>
      <c r="S849" s="66" t="str" cm="1">
        <f t="array" ref="S849">IF(R849="","",ROUND(K(R849,N849,L849),2))</f>
        <v/>
      </c>
      <c r="T849" s="66" t="str" cm="1">
        <f t="array" ref="T849">IF(S849="","",ROUND(K_3(S849,P849,L849),2))</f>
        <v/>
      </c>
      <c r="U849" s="66" t="str" cm="1">
        <f t="array" ref="U849">IF(S849="","",ROUND(Wt(I849,S849,L849),2))</f>
        <v/>
      </c>
      <c r="V849" s="92" t="str" cm="1">
        <f t="array" ref="V849">IF(A849="","",MAX(ROUND(L_B2(K849,N849),2),0))</f>
        <v/>
      </c>
      <c r="W849" s="92" t="str" cm="1">
        <f t="array" ref="W849">IF(A849="","",MAX(ROUND(L_Tc(K849,I849,N849),2),0))</f>
        <v/>
      </c>
      <c r="X849" s="92" t="str" cm="1">
        <f t="array" ref="X849">IF(N849="","",ROUND(L_Vc(K849,P849,N849),2))</f>
        <v/>
      </c>
      <c r="Y849" s="92" t="str">
        <f t="shared" si="94"/>
        <v/>
      </c>
      <c r="Z849" s="92" t="str">
        <f t="shared" si="95"/>
        <v/>
      </c>
      <c r="AA849" s="92" t="str">
        <f t="shared" si="96"/>
        <v/>
      </c>
      <c r="AB849" s="76" t="str" cm="1">
        <f t="array" ref="AB849">IF(A849="","",AREA_F(IF(RIGHT(G849,4)="ment",P849,I849),R849))</f>
        <v/>
      </c>
      <c r="AC849" s="76" t="str" cm="1">
        <f t="array" ref="AC849">IF(A849="","",ROUND(AREA_BC(R849,S849,N849,O849),2))</f>
        <v/>
      </c>
      <c r="AD849" s="76" t="str">
        <f t="shared" si="97"/>
        <v/>
      </c>
      <c r="AE849" s="76" t="str" cm="1">
        <f t="array" ref="AE849">IF(A849="","",ROUND(AREA_CT(S849,U849,I849),2))</f>
        <v/>
      </c>
      <c r="AF849" s="76" t="str" cm="1">
        <f t="array" ref="AF849">IF(A849="","",ROUND(AREA_VT(T849,U849,I849,P849),2))</f>
        <v/>
      </c>
      <c r="AG849" s="96" t="str" cm="1">
        <f t="array" ref="AG849">IF(A849="","",IF(INDEX(Table_Methods!A:F,MATCH(G849,Table_Methods!B:B,0),1)&lt;&gt;"BKFL1","",MAX(0,ROUND(BKFL1_CEB(AC849,AE849,AH849,F849,F849,J849),1))))</f>
        <v/>
      </c>
      <c r="AH849" s="96" t="str" cm="1">
        <f t="array" ref="AH849">IF(A849="","",IF(INDEX(Table_Methods!A:F,MATCH(G849,Table_Methods!B:B,0),1)&lt;&gt;"BKFL1","",MAX(0,ROUND(BKFL1_STR_NRK(AC849,AE849,K849,V849,W849),1))))</f>
        <v/>
      </c>
      <c r="AI849" s="96" t="str" cm="1">
        <f t="array" ref="AI849">IF(A849="","",IF(INDEX(Table_Methods!A:F,MATCH(G849,Table_Methods!B:B,0),1)&lt;&gt;"BKFL1","",MAX(0,ROUND(BKFL1_STR_RCK(AB849,F849),1))))</f>
        <v/>
      </c>
      <c r="AJ849" s="96" t="str" cm="1">
        <f t="array" ref="AJ849">IF(A849="","",IF(INDEX(Table_Methods!A:F,MATCH(G849,Table_Methods!B:B,0),1)&lt;&gt;"BKFL2","",MAX(0,ROUND(BKFL2_CEB(AC849,AD849,AK849,F849,F849,J849),1))))</f>
        <v/>
      </c>
      <c r="AK849" s="96" t="str" cm="1">
        <f t="array" ref="AK849">IF(A849="","",IF(INDEX(Table_Methods!A:F,MATCH(G849,Table_Methods!B:B,0),1)&lt;&gt;"BKFL2","",MAX(0,ROUND(BKFL2_STR_NRK(AC849,AD849,K849,V849,X849),1))))</f>
        <v/>
      </c>
      <c r="AL849" s="96" t="str" cm="1">
        <f t="array" ref="AL849">IF(A849="","",IF(INDEX(Table_Methods!A:F,MATCH(G849,Table_Methods!B:B,0),1)&lt;&gt;"BKFL2","",MAX(0,ROUND(BKFL2_STR_RCK(AB849,F849),1))))</f>
        <v/>
      </c>
      <c r="AM849" s="96" t="str" cm="1">
        <f t="array" ref="AM849">IF(A849="","",IF(INDEX(Table_Methods!A:F,MATCH(G849,Table_Methods!B:B,0),1)&lt;&gt;"BKFL3","",MAX(0,ROUND(BKFL3_STR(AC849+AE849,K849),1))))</f>
        <v/>
      </c>
      <c r="AN849" s="96" t="str" cm="1">
        <f t="array" ref="AN849">IF(A849="","",IF(INDEX(Table_Methods!A:F,MATCH(G849,Table_Methods!B:B,0),1)&lt;&gt;"BKFL6","",MAX(0,ROUND(BKFL6_CEB(AC849,AE849,AO849,F849,F849,J849),1))))</f>
        <v/>
      </c>
      <c r="AO849" s="97" t="str" cm="1">
        <f t="array" ref="AO849">IF(A849="","",IF(INDEX(Table_Methods!A:F,MATCH(G849,Table_Methods!B:B,0),1)&lt;&gt;"BKFL6","",MAX(0,ROUND(BKFL6_STR_NRK(AC849,K849,V849),1))))</f>
        <v/>
      </c>
      <c r="AP849" s="96" t="str" cm="1">
        <f t="array" ref="AP849">IF(A849="","",IF(INDEX(Table_Methods!A:F,MATCH(G849,Table_Methods!B:B,0),1)&lt;&gt;"BKFL6","",MAX(0,ROUND(BKFL6_STR_RCK(AB849,F849),1))))</f>
        <v/>
      </c>
      <c r="AQ849" s="97" t="str" cm="1">
        <f t="array" ref="AQ849">IF(A849="","",IF(INDEX(Table_Methods!A:F,MATCH(G849,Table_Methods!B:B,0),1)&lt;&gt;"BKFL7","",MAX(0,ROUND(BKFL7_CEB(AC849,AD849,AR849,F849,F849,J849),1))))</f>
        <v/>
      </c>
      <c r="AR849" s="96" t="str" cm="1">
        <f t="array" ref="AR849">IF(A849="","",IF(INDEX(Table_Methods!A:F,MATCH(G849,Table_Methods!B:B,0),1)&lt;&gt;"BKFL7","",MAX(0,ROUND(BKFL7_STR_NRK(AC849,K849,V849),1))))</f>
        <v/>
      </c>
      <c r="AS849" s="96" t="str" cm="1">
        <f t="array" ref="AS849">IF(A849="","",IF(INDEX(Table_Methods!A:F,MATCH(G849,Table_Methods!B:B,0),1)&lt;&gt;"BKFL7","",MAX(0,ROUND(BKFL7_STR_RCK(AB849,F849),1))))</f>
        <v/>
      </c>
      <c r="AT849" s="97" t="str" cm="1">
        <f t="array" ref="AT849">IF(A849="","",IF(INDEX(Table_Methods!A:F,MATCH(G849,Table_Methods!B:B,0),1)&lt;&gt;"BKFL8","",MAX(0,ROUND(BKFL8_CEB(AF849,Z849,AA849),1))))</f>
        <v/>
      </c>
      <c r="AU849" s="96" t="str" cm="1">
        <f t="array" ref="AU849">IF(A849="","",IF(INDEX(Table_Methods!A:F,MATCH(G849,Table_Methods!B:B,0),1)&lt;&gt;"BKFL8","",MAX(0,ROUND(BKFL8_STR_NRK(AC849,AD849,X849,Y849,Z849),1))))</f>
        <v/>
      </c>
      <c r="AV849" s="96" t="str" cm="1">
        <f t="array" ref="AV849">IF(A849="","",IF(INDEX(Table_Methods!A:F,MATCH(G849,Table_Methods!B:B,0),1)&lt;&gt;"BKFL8","",MAX(0,ROUND(BKFL8_STR_RCK(AB849,X849),1))))</f>
        <v/>
      </c>
      <c r="AW849" s="96" t="str" cm="1">
        <f t="array" ref="AW849">IF(A849="","",IF(INDEX(Table_Methods!A:F,MATCH(G849,Table_Methods!B:B,0),1)&lt;&gt;"BKFL9","",MAX(0,ROUND(BKFL9_STR_NRK(AC849,AD849,X849,Y849,Z849),1))))</f>
        <v/>
      </c>
      <c r="AX849" s="96" t="str" cm="1">
        <f t="array" ref="AX849">IF(A849="","",IF(INDEX(Table_Methods!A:F,MATCH(G849,Table_Methods!B:B,0),1)&lt;&gt;"BKFL9","",MAX(0,ROUND(BKFL9_STR_RCK(AB849,X849),1))))</f>
        <v/>
      </c>
    </row>
    <row r="850" spans="1:50" x14ac:dyDescent="0.25">
      <c r="A850" s="82" t="str">
        <f>IF(Input!A850="","",Input!A850)</f>
        <v/>
      </c>
      <c r="B850" s="82" t="str">
        <f>IF(Input!B850="","",Input!B850)</f>
        <v/>
      </c>
      <c r="C850" s="82" t="str">
        <f>IF(Input!D850="","",Input!D850)</f>
        <v/>
      </c>
      <c r="D850" s="82" t="str">
        <f>IF(Input!E850="","",Input!E850)</f>
        <v/>
      </c>
      <c r="E850" s="82" t="str">
        <f>IF(Input!F850="","",Input!F850)</f>
        <v/>
      </c>
      <c r="F850" s="82" t="str">
        <f>IF(Input!G850="","",Input!G850)</f>
        <v/>
      </c>
      <c r="G850" s="83" t="str">
        <f>IF(Input!H850="","",Input!H850)</f>
        <v/>
      </c>
      <c r="H850" s="82" t="str">
        <f>IF(Input!I850="","",Input!I850)</f>
        <v/>
      </c>
      <c r="I850" s="82" t="str">
        <f>IF(Input!J850="","",Input!J850)</f>
        <v/>
      </c>
      <c r="J850" s="82" t="str">
        <f>IF(Input!K850="","",Input!K850)</f>
        <v/>
      </c>
      <c r="K850" s="82" t="str">
        <f>IF(Input!L850="","",Input!L850)</f>
        <v/>
      </c>
      <c r="L850" s="70" t="str">
        <f>IF(B850="","",IF(B850="Box",4,IF(AND(Project!$B$12&gt;0,ISNUMBER(Project!$B$12)),Project!$B$12,12)))</f>
        <v/>
      </c>
      <c r="M850" s="66" t="str">
        <f t="shared" si="91"/>
        <v/>
      </c>
      <c r="N850" s="66" t="str">
        <f t="shared" si="92"/>
        <v/>
      </c>
      <c r="O850" s="67" t="str" cm="1">
        <f t="array" ref="O850">IF(A850="","",ROUND(IF(B850="Circular",Circular(M850),IF(B850="Box",Box(M850,N850),Elliptical(M850,N850))),3))</f>
        <v/>
      </c>
      <c r="P850" s="66" t="str">
        <f t="shared" si="93"/>
        <v/>
      </c>
      <c r="Q850" s="66" t="str" cm="1">
        <f t="array" ref="Q850">IF(M850="","",ROUND(W(M850),2))</f>
        <v/>
      </c>
      <c r="R850" s="66" t="str" cm="1">
        <f t="array" ref="R850">IF(M850="","",ROUND(Wb(Q850,M850),2))</f>
        <v/>
      </c>
      <c r="S850" s="66" t="str" cm="1">
        <f t="array" ref="S850">IF(R850="","",ROUND(K(R850,N850,L850),2))</f>
        <v/>
      </c>
      <c r="T850" s="66" t="str" cm="1">
        <f t="array" ref="T850">IF(S850="","",ROUND(K_3(S850,P850,L850),2))</f>
        <v/>
      </c>
      <c r="U850" s="66" t="str" cm="1">
        <f t="array" ref="U850">IF(S850="","",ROUND(Wt(I850,S850,L850),2))</f>
        <v/>
      </c>
      <c r="V850" s="92" t="str" cm="1">
        <f t="array" ref="V850">IF(A850="","",MAX(ROUND(L_B2(K850,N850),2),0))</f>
        <v/>
      </c>
      <c r="W850" s="92" t="str" cm="1">
        <f t="array" ref="W850">IF(A850="","",MAX(ROUND(L_Tc(K850,I850,N850),2),0))</f>
        <v/>
      </c>
      <c r="X850" s="92" t="str" cm="1">
        <f t="array" ref="X850">IF(N850="","",ROUND(L_Vc(K850,P850,N850),2))</f>
        <v/>
      </c>
      <c r="Y850" s="92" t="str">
        <f t="shared" si="94"/>
        <v/>
      </c>
      <c r="Z850" s="92" t="str">
        <f t="shared" si="95"/>
        <v/>
      </c>
      <c r="AA850" s="92" t="str">
        <f t="shared" si="96"/>
        <v/>
      </c>
      <c r="AB850" s="76" t="str" cm="1">
        <f t="array" ref="AB850">IF(A850="","",AREA_F(IF(RIGHT(G850,4)="ment",P850,I850),R850))</f>
        <v/>
      </c>
      <c r="AC850" s="76" t="str" cm="1">
        <f t="array" ref="AC850">IF(A850="","",ROUND(AREA_BC(R850,S850,N850,O850),2))</f>
        <v/>
      </c>
      <c r="AD850" s="76" t="str">
        <f t="shared" si="97"/>
        <v/>
      </c>
      <c r="AE850" s="76" t="str" cm="1">
        <f t="array" ref="AE850">IF(A850="","",ROUND(AREA_CT(S850,U850,I850),2))</f>
        <v/>
      </c>
      <c r="AF850" s="76" t="str" cm="1">
        <f t="array" ref="AF850">IF(A850="","",ROUND(AREA_VT(T850,U850,I850,P850),2))</f>
        <v/>
      </c>
      <c r="AG850" s="96" t="str" cm="1">
        <f t="array" ref="AG850">IF(A850="","",IF(INDEX(Table_Methods!A:F,MATCH(G850,Table_Methods!B:B,0),1)&lt;&gt;"BKFL1","",MAX(0,ROUND(BKFL1_CEB(AC850,AE850,AH850,F850,F850,J850),1))))</f>
        <v/>
      </c>
      <c r="AH850" s="96" t="str" cm="1">
        <f t="array" ref="AH850">IF(A850="","",IF(INDEX(Table_Methods!A:F,MATCH(G850,Table_Methods!B:B,0),1)&lt;&gt;"BKFL1","",MAX(0,ROUND(BKFL1_STR_NRK(AC850,AE850,K850,V850,W850),1))))</f>
        <v/>
      </c>
      <c r="AI850" s="96" t="str" cm="1">
        <f t="array" ref="AI850">IF(A850="","",IF(INDEX(Table_Methods!A:F,MATCH(G850,Table_Methods!B:B,0),1)&lt;&gt;"BKFL1","",MAX(0,ROUND(BKFL1_STR_RCK(AB850,F850),1))))</f>
        <v/>
      </c>
      <c r="AJ850" s="96" t="str" cm="1">
        <f t="array" ref="AJ850">IF(A850="","",IF(INDEX(Table_Methods!A:F,MATCH(G850,Table_Methods!B:B,0),1)&lt;&gt;"BKFL2","",MAX(0,ROUND(BKFL2_CEB(AC850,AD850,AK850,F850,F850,J850),1))))</f>
        <v/>
      </c>
      <c r="AK850" s="96" t="str" cm="1">
        <f t="array" ref="AK850">IF(A850="","",IF(INDEX(Table_Methods!A:F,MATCH(G850,Table_Methods!B:B,0),1)&lt;&gt;"BKFL2","",MAX(0,ROUND(BKFL2_STR_NRK(AC850,AD850,K850,V850,X850),1))))</f>
        <v/>
      </c>
      <c r="AL850" s="96" t="str" cm="1">
        <f t="array" ref="AL850">IF(A850="","",IF(INDEX(Table_Methods!A:F,MATCH(G850,Table_Methods!B:B,0),1)&lt;&gt;"BKFL2","",MAX(0,ROUND(BKFL2_STR_RCK(AB850,F850),1))))</f>
        <v/>
      </c>
      <c r="AM850" s="96" t="str" cm="1">
        <f t="array" ref="AM850">IF(A850="","",IF(INDEX(Table_Methods!A:F,MATCH(G850,Table_Methods!B:B,0),1)&lt;&gt;"BKFL3","",MAX(0,ROUND(BKFL3_STR(AC850+AE850,K850),1))))</f>
        <v/>
      </c>
      <c r="AN850" s="96" t="str" cm="1">
        <f t="array" ref="AN850">IF(A850="","",IF(INDEX(Table_Methods!A:F,MATCH(G850,Table_Methods!B:B,0),1)&lt;&gt;"BKFL6","",MAX(0,ROUND(BKFL6_CEB(AC850,AE850,AO850,F850,F850,J850),1))))</f>
        <v/>
      </c>
      <c r="AO850" s="97" t="str" cm="1">
        <f t="array" ref="AO850">IF(A850="","",IF(INDEX(Table_Methods!A:F,MATCH(G850,Table_Methods!B:B,0),1)&lt;&gt;"BKFL6","",MAX(0,ROUND(BKFL6_STR_NRK(AC850,K850,V850),1))))</f>
        <v/>
      </c>
      <c r="AP850" s="96" t="str" cm="1">
        <f t="array" ref="AP850">IF(A850="","",IF(INDEX(Table_Methods!A:F,MATCH(G850,Table_Methods!B:B,0),1)&lt;&gt;"BKFL6","",MAX(0,ROUND(BKFL6_STR_RCK(AB850,F850),1))))</f>
        <v/>
      </c>
      <c r="AQ850" s="97" t="str" cm="1">
        <f t="array" ref="AQ850">IF(A850="","",IF(INDEX(Table_Methods!A:F,MATCH(G850,Table_Methods!B:B,0),1)&lt;&gt;"BKFL7","",MAX(0,ROUND(BKFL7_CEB(AC850,AD850,AR850,F850,F850,J850),1))))</f>
        <v/>
      </c>
      <c r="AR850" s="96" t="str" cm="1">
        <f t="array" ref="AR850">IF(A850="","",IF(INDEX(Table_Methods!A:F,MATCH(G850,Table_Methods!B:B,0),1)&lt;&gt;"BKFL7","",MAX(0,ROUND(BKFL7_STR_NRK(AC850,K850,V850),1))))</f>
        <v/>
      </c>
      <c r="AS850" s="96" t="str" cm="1">
        <f t="array" ref="AS850">IF(A850="","",IF(INDEX(Table_Methods!A:F,MATCH(G850,Table_Methods!B:B,0),1)&lt;&gt;"BKFL7","",MAX(0,ROUND(BKFL7_STR_RCK(AB850,F850),1))))</f>
        <v/>
      </c>
      <c r="AT850" s="97" t="str" cm="1">
        <f t="array" ref="AT850">IF(A850="","",IF(INDEX(Table_Methods!A:F,MATCH(G850,Table_Methods!B:B,0),1)&lt;&gt;"BKFL8","",MAX(0,ROUND(BKFL8_CEB(AF850,Z850,AA850),1))))</f>
        <v/>
      </c>
      <c r="AU850" s="96" t="str" cm="1">
        <f t="array" ref="AU850">IF(A850="","",IF(INDEX(Table_Methods!A:F,MATCH(G850,Table_Methods!B:B,0),1)&lt;&gt;"BKFL8","",MAX(0,ROUND(BKFL8_STR_NRK(AC850,AD850,X850,Y850,Z850),1))))</f>
        <v/>
      </c>
      <c r="AV850" s="96" t="str" cm="1">
        <f t="array" ref="AV850">IF(A850="","",IF(INDEX(Table_Methods!A:F,MATCH(G850,Table_Methods!B:B,0),1)&lt;&gt;"BKFL8","",MAX(0,ROUND(BKFL8_STR_RCK(AB850,X850),1))))</f>
        <v/>
      </c>
      <c r="AW850" s="96" t="str" cm="1">
        <f t="array" ref="AW850">IF(A850="","",IF(INDEX(Table_Methods!A:F,MATCH(G850,Table_Methods!B:B,0),1)&lt;&gt;"BKFL9","",MAX(0,ROUND(BKFL9_STR_NRK(AC850,AD850,X850,Y850,Z850),1))))</f>
        <v/>
      </c>
      <c r="AX850" s="96" t="str" cm="1">
        <f t="array" ref="AX850">IF(A850="","",IF(INDEX(Table_Methods!A:F,MATCH(G850,Table_Methods!B:B,0),1)&lt;&gt;"BKFL9","",MAX(0,ROUND(BKFL9_STR_RCK(AB850,X850),1))))</f>
        <v/>
      </c>
    </row>
    <row r="851" spans="1:50" x14ac:dyDescent="0.25">
      <c r="A851" s="82" t="str">
        <f>IF(Input!A851="","",Input!A851)</f>
        <v/>
      </c>
      <c r="B851" s="82" t="str">
        <f>IF(Input!B851="","",Input!B851)</f>
        <v/>
      </c>
      <c r="C851" s="82" t="str">
        <f>IF(Input!D851="","",Input!D851)</f>
        <v/>
      </c>
      <c r="D851" s="82" t="str">
        <f>IF(Input!E851="","",Input!E851)</f>
        <v/>
      </c>
      <c r="E851" s="82" t="str">
        <f>IF(Input!F851="","",Input!F851)</f>
        <v/>
      </c>
      <c r="F851" s="82" t="str">
        <f>IF(Input!G851="","",Input!G851)</f>
        <v/>
      </c>
      <c r="G851" s="83" t="str">
        <f>IF(Input!H851="","",Input!H851)</f>
        <v/>
      </c>
      <c r="H851" s="82" t="str">
        <f>IF(Input!I851="","",Input!I851)</f>
        <v/>
      </c>
      <c r="I851" s="82" t="str">
        <f>IF(Input!J851="","",Input!J851)</f>
        <v/>
      </c>
      <c r="J851" s="82" t="str">
        <f>IF(Input!K851="","",Input!K851)</f>
        <v/>
      </c>
      <c r="K851" s="82" t="str">
        <f>IF(Input!L851="","",Input!L851)</f>
        <v/>
      </c>
      <c r="L851" s="70" t="str">
        <f>IF(B851="","",IF(B851="Box",4,IF(AND(Project!$B$12&gt;0,ISNUMBER(Project!$B$12)),Project!$B$12,12)))</f>
        <v/>
      </c>
      <c r="M851" s="66" t="str">
        <f t="shared" si="91"/>
        <v/>
      </c>
      <c r="N851" s="66" t="str">
        <f t="shared" si="92"/>
        <v/>
      </c>
      <c r="O851" s="67" t="str" cm="1">
        <f t="array" ref="O851">IF(A851="","",ROUND(IF(B851="Circular",Circular(M851),IF(B851="Box",Box(M851,N851),Elliptical(M851,N851))),3))</f>
        <v/>
      </c>
      <c r="P851" s="66" t="str">
        <f t="shared" si="93"/>
        <v/>
      </c>
      <c r="Q851" s="66" t="str" cm="1">
        <f t="array" ref="Q851">IF(M851="","",ROUND(W(M851),2))</f>
        <v/>
      </c>
      <c r="R851" s="66" t="str" cm="1">
        <f t="array" ref="R851">IF(M851="","",ROUND(Wb(Q851,M851),2))</f>
        <v/>
      </c>
      <c r="S851" s="66" t="str" cm="1">
        <f t="array" ref="S851">IF(R851="","",ROUND(K(R851,N851,L851),2))</f>
        <v/>
      </c>
      <c r="T851" s="66" t="str" cm="1">
        <f t="array" ref="T851">IF(S851="","",ROUND(K_3(S851,P851,L851),2))</f>
        <v/>
      </c>
      <c r="U851" s="66" t="str" cm="1">
        <f t="array" ref="U851">IF(S851="","",ROUND(Wt(I851,S851,L851),2))</f>
        <v/>
      </c>
      <c r="V851" s="92" t="str" cm="1">
        <f t="array" ref="V851">IF(A851="","",MAX(ROUND(L_B2(K851,N851),2),0))</f>
        <v/>
      </c>
      <c r="W851" s="92" t="str" cm="1">
        <f t="array" ref="W851">IF(A851="","",MAX(ROUND(L_Tc(K851,I851,N851),2),0))</f>
        <v/>
      </c>
      <c r="X851" s="92" t="str" cm="1">
        <f t="array" ref="X851">IF(N851="","",ROUND(L_Vc(K851,P851,N851),2))</f>
        <v/>
      </c>
      <c r="Y851" s="92" t="str">
        <f t="shared" si="94"/>
        <v/>
      </c>
      <c r="Z851" s="92" t="str">
        <f t="shared" si="95"/>
        <v/>
      </c>
      <c r="AA851" s="92" t="str">
        <f t="shared" si="96"/>
        <v/>
      </c>
      <c r="AB851" s="76" t="str" cm="1">
        <f t="array" ref="AB851">IF(A851="","",AREA_F(IF(RIGHT(G851,4)="ment",P851,I851),R851))</f>
        <v/>
      </c>
      <c r="AC851" s="76" t="str" cm="1">
        <f t="array" ref="AC851">IF(A851="","",ROUND(AREA_BC(R851,S851,N851,O851),2))</f>
        <v/>
      </c>
      <c r="AD851" s="76" t="str">
        <f t="shared" si="97"/>
        <v/>
      </c>
      <c r="AE851" s="76" t="str" cm="1">
        <f t="array" ref="AE851">IF(A851="","",ROUND(AREA_CT(S851,U851,I851),2))</f>
        <v/>
      </c>
      <c r="AF851" s="76" t="str" cm="1">
        <f t="array" ref="AF851">IF(A851="","",ROUND(AREA_VT(T851,U851,I851,P851),2))</f>
        <v/>
      </c>
      <c r="AG851" s="96" t="str" cm="1">
        <f t="array" ref="AG851">IF(A851="","",IF(INDEX(Table_Methods!A:F,MATCH(G851,Table_Methods!B:B,0),1)&lt;&gt;"BKFL1","",MAX(0,ROUND(BKFL1_CEB(AC851,AE851,AH851,F851,F851,J851),1))))</f>
        <v/>
      </c>
      <c r="AH851" s="96" t="str" cm="1">
        <f t="array" ref="AH851">IF(A851="","",IF(INDEX(Table_Methods!A:F,MATCH(G851,Table_Methods!B:B,0),1)&lt;&gt;"BKFL1","",MAX(0,ROUND(BKFL1_STR_NRK(AC851,AE851,K851,V851,W851),1))))</f>
        <v/>
      </c>
      <c r="AI851" s="96" t="str" cm="1">
        <f t="array" ref="AI851">IF(A851="","",IF(INDEX(Table_Methods!A:F,MATCH(G851,Table_Methods!B:B,0),1)&lt;&gt;"BKFL1","",MAX(0,ROUND(BKFL1_STR_RCK(AB851,F851),1))))</f>
        <v/>
      </c>
      <c r="AJ851" s="96" t="str" cm="1">
        <f t="array" ref="AJ851">IF(A851="","",IF(INDEX(Table_Methods!A:F,MATCH(G851,Table_Methods!B:B,0),1)&lt;&gt;"BKFL2","",MAX(0,ROUND(BKFL2_CEB(AC851,AD851,AK851,F851,F851,J851),1))))</f>
        <v/>
      </c>
      <c r="AK851" s="96" t="str" cm="1">
        <f t="array" ref="AK851">IF(A851="","",IF(INDEX(Table_Methods!A:F,MATCH(G851,Table_Methods!B:B,0),1)&lt;&gt;"BKFL2","",MAX(0,ROUND(BKFL2_STR_NRK(AC851,AD851,K851,V851,X851),1))))</f>
        <v/>
      </c>
      <c r="AL851" s="96" t="str" cm="1">
        <f t="array" ref="AL851">IF(A851="","",IF(INDEX(Table_Methods!A:F,MATCH(G851,Table_Methods!B:B,0),1)&lt;&gt;"BKFL2","",MAX(0,ROUND(BKFL2_STR_RCK(AB851,F851),1))))</f>
        <v/>
      </c>
      <c r="AM851" s="96" t="str" cm="1">
        <f t="array" ref="AM851">IF(A851="","",IF(INDEX(Table_Methods!A:F,MATCH(G851,Table_Methods!B:B,0),1)&lt;&gt;"BKFL3","",MAX(0,ROUND(BKFL3_STR(AC851+AE851,K851),1))))</f>
        <v/>
      </c>
      <c r="AN851" s="96" t="str" cm="1">
        <f t="array" ref="AN851">IF(A851="","",IF(INDEX(Table_Methods!A:F,MATCH(G851,Table_Methods!B:B,0),1)&lt;&gt;"BKFL6","",MAX(0,ROUND(BKFL6_CEB(AC851,AE851,AO851,F851,F851,J851),1))))</f>
        <v/>
      </c>
      <c r="AO851" s="97" t="str" cm="1">
        <f t="array" ref="AO851">IF(A851="","",IF(INDEX(Table_Methods!A:F,MATCH(G851,Table_Methods!B:B,0),1)&lt;&gt;"BKFL6","",MAX(0,ROUND(BKFL6_STR_NRK(AC851,K851,V851),1))))</f>
        <v/>
      </c>
      <c r="AP851" s="96" t="str" cm="1">
        <f t="array" ref="AP851">IF(A851="","",IF(INDEX(Table_Methods!A:F,MATCH(G851,Table_Methods!B:B,0),1)&lt;&gt;"BKFL6","",MAX(0,ROUND(BKFL6_STR_RCK(AB851,F851),1))))</f>
        <v/>
      </c>
      <c r="AQ851" s="97" t="str" cm="1">
        <f t="array" ref="AQ851">IF(A851="","",IF(INDEX(Table_Methods!A:F,MATCH(G851,Table_Methods!B:B,0),1)&lt;&gt;"BKFL7","",MAX(0,ROUND(BKFL7_CEB(AC851,AD851,AR851,F851,F851,J851),1))))</f>
        <v/>
      </c>
      <c r="AR851" s="96" t="str" cm="1">
        <f t="array" ref="AR851">IF(A851="","",IF(INDEX(Table_Methods!A:F,MATCH(G851,Table_Methods!B:B,0),1)&lt;&gt;"BKFL7","",MAX(0,ROUND(BKFL7_STR_NRK(AC851,K851,V851),1))))</f>
        <v/>
      </c>
      <c r="AS851" s="96" t="str" cm="1">
        <f t="array" ref="AS851">IF(A851="","",IF(INDEX(Table_Methods!A:F,MATCH(G851,Table_Methods!B:B,0),1)&lt;&gt;"BKFL7","",MAX(0,ROUND(BKFL7_STR_RCK(AB851,F851),1))))</f>
        <v/>
      </c>
      <c r="AT851" s="97" t="str" cm="1">
        <f t="array" ref="AT851">IF(A851="","",IF(INDEX(Table_Methods!A:F,MATCH(G851,Table_Methods!B:B,0),1)&lt;&gt;"BKFL8","",MAX(0,ROUND(BKFL8_CEB(AF851,Z851,AA851),1))))</f>
        <v/>
      </c>
      <c r="AU851" s="96" t="str" cm="1">
        <f t="array" ref="AU851">IF(A851="","",IF(INDEX(Table_Methods!A:F,MATCH(G851,Table_Methods!B:B,0),1)&lt;&gt;"BKFL8","",MAX(0,ROUND(BKFL8_STR_NRK(AC851,AD851,X851,Y851,Z851),1))))</f>
        <v/>
      </c>
      <c r="AV851" s="96" t="str" cm="1">
        <f t="array" ref="AV851">IF(A851="","",IF(INDEX(Table_Methods!A:F,MATCH(G851,Table_Methods!B:B,0),1)&lt;&gt;"BKFL8","",MAX(0,ROUND(BKFL8_STR_RCK(AB851,X851),1))))</f>
        <v/>
      </c>
      <c r="AW851" s="96" t="str" cm="1">
        <f t="array" ref="AW851">IF(A851="","",IF(INDEX(Table_Methods!A:F,MATCH(G851,Table_Methods!B:B,0),1)&lt;&gt;"BKFL9","",MAX(0,ROUND(BKFL9_STR_NRK(AC851,AD851,X851,Y851,Z851),1))))</f>
        <v/>
      </c>
      <c r="AX851" s="96" t="str" cm="1">
        <f t="array" ref="AX851">IF(A851="","",IF(INDEX(Table_Methods!A:F,MATCH(G851,Table_Methods!B:B,0),1)&lt;&gt;"BKFL9","",MAX(0,ROUND(BKFL9_STR_RCK(AB851,X851),1))))</f>
        <v/>
      </c>
    </row>
    <row r="852" spans="1:50" x14ac:dyDescent="0.25">
      <c r="A852" s="82" t="str">
        <f>IF(Input!A852="","",Input!A852)</f>
        <v/>
      </c>
      <c r="B852" s="82" t="str">
        <f>IF(Input!B852="","",Input!B852)</f>
        <v/>
      </c>
      <c r="C852" s="82" t="str">
        <f>IF(Input!D852="","",Input!D852)</f>
        <v/>
      </c>
      <c r="D852" s="82" t="str">
        <f>IF(Input!E852="","",Input!E852)</f>
        <v/>
      </c>
      <c r="E852" s="82" t="str">
        <f>IF(Input!F852="","",Input!F852)</f>
        <v/>
      </c>
      <c r="F852" s="82" t="str">
        <f>IF(Input!G852="","",Input!G852)</f>
        <v/>
      </c>
      <c r="G852" s="83" t="str">
        <f>IF(Input!H852="","",Input!H852)</f>
        <v/>
      </c>
      <c r="H852" s="82" t="str">
        <f>IF(Input!I852="","",Input!I852)</f>
        <v/>
      </c>
      <c r="I852" s="82" t="str">
        <f>IF(Input!J852="","",Input!J852)</f>
        <v/>
      </c>
      <c r="J852" s="82" t="str">
        <f>IF(Input!K852="","",Input!K852)</f>
        <v/>
      </c>
      <c r="K852" s="82" t="str">
        <f>IF(Input!L852="","",Input!L852)</f>
        <v/>
      </c>
      <c r="L852" s="70" t="str">
        <f>IF(B852="","",IF(B852="Box",4,IF(AND(Project!$B$12&gt;0,ISNUMBER(Project!$B$12)),Project!$B$12,12)))</f>
        <v/>
      </c>
      <c r="M852" s="66" t="str">
        <f t="shared" si="91"/>
        <v/>
      </c>
      <c r="N852" s="66" t="str">
        <f t="shared" si="92"/>
        <v/>
      </c>
      <c r="O852" s="67" t="str" cm="1">
        <f t="array" ref="O852">IF(A852="","",ROUND(IF(B852="Circular",Circular(M852),IF(B852="Box",Box(M852,N852),Elliptical(M852,N852))),3))</f>
        <v/>
      </c>
      <c r="P852" s="66" t="str">
        <f t="shared" si="93"/>
        <v/>
      </c>
      <c r="Q852" s="66" t="str" cm="1">
        <f t="array" ref="Q852">IF(M852="","",ROUND(W(M852),2))</f>
        <v/>
      </c>
      <c r="R852" s="66" t="str" cm="1">
        <f t="array" ref="R852">IF(M852="","",ROUND(Wb(Q852,M852),2))</f>
        <v/>
      </c>
      <c r="S852" s="66" t="str" cm="1">
        <f t="array" ref="S852">IF(R852="","",ROUND(K(R852,N852,L852),2))</f>
        <v/>
      </c>
      <c r="T852" s="66" t="str" cm="1">
        <f t="array" ref="T852">IF(S852="","",ROUND(K_3(S852,P852,L852),2))</f>
        <v/>
      </c>
      <c r="U852" s="66" t="str" cm="1">
        <f t="array" ref="U852">IF(S852="","",ROUND(Wt(I852,S852,L852),2))</f>
        <v/>
      </c>
      <c r="V852" s="92" t="str" cm="1">
        <f t="array" ref="V852">IF(A852="","",MAX(ROUND(L_B2(K852,N852),2),0))</f>
        <v/>
      </c>
      <c r="W852" s="92" t="str" cm="1">
        <f t="array" ref="W852">IF(A852="","",MAX(ROUND(L_Tc(K852,I852,N852),2),0))</f>
        <v/>
      </c>
      <c r="X852" s="92" t="str" cm="1">
        <f t="array" ref="X852">IF(N852="","",ROUND(L_Vc(K852,P852,N852),2))</f>
        <v/>
      </c>
      <c r="Y852" s="92" t="str">
        <f t="shared" si="94"/>
        <v/>
      </c>
      <c r="Z852" s="92" t="str">
        <f t="shared" si="95"/>
        <v/>
      </c>
      <c r="AA852" s="92" t="str">
        <f t="shared" si="96"/>
        <v/>
      </c>
      <c r="AB852" s="76" t="str" cm="1">
        <f t="array" ref="AB852">IF(A852="","",AREA_F(IF(RIGHT(G852,4)="ment",P852,I852),R852))</f>
        <v/>
      </c>
      <c r="AC852" s="76" t="str" cm="1">
        <f t="array" ref="AC852">IF(A852="","",ROUND(AREA_BC(R852,S852,N852,O852),2))</f>
        <v/>
      </c>
      <c r="AD852" s="76" t="str">
        <f t="shared" si="97"/>
        <v/>
      </c>
      <c r="AE852" s="76" t="str" cm="1">
        <f t="array" ref="AE852">IF(A852="","",ROUND(AREA_CT(S852,U852,I852),2))</f>
        <v/>
      </c>
      <c r="AF852" s="76" t="str" cm="1">
        <f t="array" ref="AF852">IF(A852="","",ROUND(AREA_VT(T852,U852,I852,P852),2))</f>
        <v/>
      </c>
      <c r="AG852" s="96" t="str" cm="1">
        <f t="array" ref="AG852">IF(A852="","",IF(INDEX(Table_Methods!A:F,MATCH(G852,Table_Methods!B:B,0),1)&lt;&gt;"BKFL1","",MAX(0,ROUND(BKFL1_CEB(AC852,AE852,AH852,F852,F852,J852),1))))</f>
        <v/>
      </c>
      <c r="AH852" s="96" t="str" cm="1">
        <f t="array" ref="AH852">IF(A852="","",IF(INDEX(Table_Methods!A:F,MATCH(G852,Table_Methods!B:B,0),1)&lt;&gt;"BKFL1","",MAX(0,ROUND(BKFL1_STR_NRK(AC852,AE852,K852,V852,W852),1))))</f>
        <v/>
      </c>
      <c r="AI852" s="96" t="str" cm="1">
        <f t="array" ref="AI852">IF(A852="","",IF(INDEX(Table_Methods!A:F,MATCH(G852,Table_Methods!B:B,0),1)&lt;&gt;"BKFL1","",MAX(0,ROUND(BKFL1_STR_RCK(AB852,F852),1))))</f>
        <v/>
      </c>
      <c r="AJ852" s="96" t="str" cm="1">
        <f t="array" ref="AJ852">IF(A852="","",IF(INDEX(Table_Methods!A:F,MATCH(G852,Table_Methods!B:B,0),1)&lt;&gt;"BKFL2","",MAX(0,ROUND(BKFL2_CEB(AC852,AD852,AK852,F852,F852,J852),1))))</f>
        <v/>
      </c>
      <c r="AK852" s="96" t="str" cm="1">
        <f t="array" ref="AK852">IF(A852="","",IF(INDEX(Table_Methods!A:F,MATCH(G852,Table_Methods!B:B,0),1)&lt;&gt;"BKFL2","",MAX(0,ROUND(BKFL2_STR_NRK(AC852,AD852,K852,V852,X852),1))))</f>
        <v/>
      </c>
      <c r="AL852" s="96" t="str" cm="1">
        <f t="array" ref="AL852">IF(A852="","",IF(INDEX(Table_Methods!A:F,MATCH(G852,Table_Methods!B:B,0),1)&lt;&gt;"BKFL2","",MAX(0,ROUND(BKFL2_STR_RCK(AB852,F852),1))))</f>
        <v/>
      </c>
      <c r="AM852" s="96" t="str" cm="1">
        <f t="array" ref="AM852">IF(A852="","",IF(INDEX(Table_Methods!A:F,MATCH(G852,Table_Methods!B:B,0),1)&lt;&gt;"BKFL3","",MAX(0,ROUND(BKFL3_STR(AC852+AE852,K852),1))))</f>
        <v/>
      </c>
      <c r="AN852" s="96" t="str" cm="1">
        <f t="array" ref="AN852">IF(A852="","",IF(INDEX(Table_Methods!A:F,MATCH(G852,Table_Methods!B:B,0),1)&lt;&gt;"BKFL6","",MAX(0,ROUND(BKFL6_CEB(AC852,AE852,AO852,F852,F852,J852),1))))</f>
        <v/>
      </c>
      <c r="AO852" s="97" t="str" cm="1">
        <f t="array" ref="AO852">IF(A852="","",IF(INDEX(Table_Methods!A:F,MATCH(G852,Table_Methods!B:B,0),1)&lt;&gt;"BKFL6","",MAX(0,ROUND(BKFL6_STR_NRK(AC852,K852,V852),1))))</f>
        <v/>
      </c>
      <c r="AP852" s="96" t="str" cm="1">
        <f t="array" ref="AP852">IF(A852="","",IF(INDEX(Table_Methods!A:F,MATCH(G852,Table_Methods!B:B,0),1)&lt;&gt;"BKFL6","",MAX(0,ROUND(BKFL6_STR_RCK(AB852,F852),1))))</f>
        <v/>
      </c>
      <c r="AQ852" s="97" t="str" cm="1">
        <f t="array" ref="AQ852">IF(A852="","",IF(INDEX(Table_Methods!A:F,MATCH(G852,Table_Methods!B:B,0),1)&lt;&gt;"BKFL7","",MAX(0,ROUND(BKFL7_CEB(AC852,AD852,AR852,F852,F852,J852),1))))</f>
        <v/>
      </c>
      <c r="AR852" s="96" t="str" cm="1">
        <f t="array" ref="AR852">IF(A852="","",IF(INDEX(Table_Methods!A:F,MATCH(G852,Table_Methods!B:B,0),1)&lt;&gt;"BKFL7","",MAX(0,ROUND(BKFL7_STR_NRK(AC852,K852,V852),1))))</f>
        <v/>
      </c>
      <c r="AS852" s="96" t="str" cm="1">
        <f t="array" ref="AS852">IF(A852="","",IF(INDEX(Table_Methods!A:F,MATCH(G852,Table_Methods!B:B,0),1)&lt;&gt;"BKFL7","",MAX(0,ROUND(BKFL7_STR_RCK(AB852,F852),1))))</f>
        <v/>
      </c>
      <c r="AT852" s="97" t="str" cm="1">
        <f t="array" ref="AT852">IF(A852="","",IF(INDEX(Table_Methods!A:F,MATCH(G852,Table_Methods!B:B,0),1)&lt;&gt;"BKFL8","",MAX(0,ROUND(BKFL8_CEB(AF852,Z852,AA852),1))))</f>
        <v/>
      </c>
      <c r="AU852" s="96" t="str" cm="1">
        <f t="array" ref="AU852">IF(A852="","",IF(INDEX(Table_Methods!A:F,MATCH(G852,Table_Methods!B:B,0),1)&lt;&gt;"BKFL8","",MAX(0,ROUND(BKFL8_STR_NRK(AC852,AD852,X852,Y852,Z852),1))))</f>
        <v/>
      </c>
      <c r="AV852" s="96" t="str" cm="1">
        <f t="array" ref="AV852">IF(A852="","",IF(INDEX(Table_Methods!A:F,MATCH(G852,Table_Methods!B:B,0),1)&lt;&gt;"BKFL8","",MAX(0,ROUND(BKFL8_STR_RCK(AB852,X852),1))))</f>
        <v/>
      </c>
      <c r="AW852" s="96" t="str" cm="1">
        <f t="array" ref="AW852">IF(A852="","",IF(INDEX(Table_Methods!A:F,MATCH(G852,Table_Methods!B:B,0),1)&lt;&gt;"BKFL9","",MAX(0,ROUND(BKFL9_STR_NRK(AC852,AD852,X852,Y852,Z852),1))))</f>
        <v/>
      </c>
      <c r="AX852" s="96" t="str" cm="1">
        <f t="array" ref="AX852">IF(A852="","",IF(INDEX(Table_Methods!A:F,MATCH(G852,Table_Methods!B:B,0),1)&lt;&gt;"BKFL9","",MAX(0,ROUND(BKFL9_STR_RCK(AB852,X852),1))))</f>
        <v/>
      </c>
    </row>
    <row r="853" spans="1:50" x14ac:dyDescent="0.25">
      <c r="A853" s="82" t="str">
        <f>IF(Input!A853="","",Input!A853)</f>
        <v/>
      </c>
      <c r="B853" s="82" t="str">
        <f>IF(Input!B853="","",Input!B853)</f>
        <v/>
      </c>
      <c r="C853" s="82" t="str">
        <f>IF(Input!D853="","",Input!D853)</f>
        <v/>
      </c>
      <c r="D853" s="82" t="str">
        <f>IF(Input!E853="","",Input!E853)</f>
        <v/>
      </c>
      <c r="E853" s="82" t="str">
        <f>IF(Input!F853="","",Input!F853)</f>
        <v/>
      </c>
      <c r="F853" s="82" t="str">
        <f>IF(Input!G853="","",Input!G853)</f>
        <v/>
      </c>
      <c r="G853" s="83" t="str">
        <f>IF(Input!H853="","",Input!H853)</f>
        <v/>
      </c>
      <c r="H853" s="82" t="str">
        <f>IF(Input!I853="","",Input!I853)</f>
        <v/>
      </c>
      <c r="I853" s="82" t="str">
        <f>IF(Input!J853="","",Input!J853)</f>
        <v/>
      </c>
      <c r="J853" s="82" t="str">
        <f>IF(Input!K853="","",Input!K853)</f>
        <v/>
      </c>
      <c r="K853" s="82" t="str">
        <f>IF(Input!L853="","",Input!L853)</f>
        <v/>
      </c>
      <c r="L853" s="70" t="str">
        <f>IF(B853="","",IF(B853="Box",4,IF(AND(Project!$B$12&gt;0,ISNUMBER(Project!$B$12)),Project!$B$12,12)))</f>
        <v/>
      </c>
      <c r="M853" s="66" t="str">
        <f t="shared" si="91"/>
        <v/>
      </c>
      <c r="N853" s="66" t="str">
        <f t="shared" si="92"/>
        <v/>
      </c>
      <c r="O853" s="67" t="str" cm="1">
        <f t="array" ref="O853">IF(A853="","",ROUND(IF(B853="Circular",Circular(M853),IF(B853="Box",Box(M853,N853),Elliptical(M853,N853))),3))</f>
        <v/>
      </c>
      <c r="P853" s="66" t="str">
        <f t="shared" si="93"/>
        <v/>
      </c>
      <c r="Q853" s="66" t="str" cm="1">
        <f t="array" ref="Q853">IF(M853="","",ROUND(W(M853),2))</f>
        <v/>
      </c>
      <c r="R853" s="66" t="str" cm="1">
        <f t="array" ref="R853">IF(M853="","",ROUND(Wb(Q853,M853),2))</f>
        <v/>
      </c>
      <c r="S853" s="66" t="str" cm="1">
        <f t="array" ref="S853">IF(R853="","",ROUND(K(R853,N853,L853),2))</f>
        <v/>
      </c>
      <c r="T853" s="66" t="str" cm="1">
        <f t="array" ref="T853">IF(S853="","",ROUND(K_3(S853,P853,L853),2))</f>
        <v/>
      </c>
      <c r="U853" s="66" t="str" cm="1">
        <f t="array" ref="U853">IF(S853="","",ROUND(Wt(I853,S853,L853),2))</f>
        <v/>
      </c>
      <c r="V853" s="92" t="str" cm="1">
        <f t="array" ref="V853">IF(A853="","",MAX(ROUND(L_B2(K853,N853),2),0))</f>
        <v/>
      </c>
      <c r="W853" s="92" t="str" cm="1">
        <f t="array" ref="W853">IF(A853="","",MAX(ROUND(L_Tc(K853,I853,N853),2),0))</f>
        <v/>
      </c>
      <c r="X853" s="92" t="str" cm="1">
        <f t="array" ref="X853">IF(N853="","",ROUND(L_Vc(K853,P853,N853),2))</f>
        <v/>
      </c>
      <c r="Y853" s="92" t="str">
        <f t="shared" si="94"/>
        <v/>
      </c>
      <c r="Z853" s="92" t="str">
        <f t="shared" si="95"/>
        <v/>
      </c>
      <c r="AA853" s="92" t="str">
        <f t="shared" si="96"/>
        <v/>
      </c>
      <c r="AB853" s="76" t="str" cm="1">
        <f t="array" ref="AB853">IF(A853="","",AREA_F(IF(RIGHT(G853,4)="ment",P853,I853),R853))</f>
        <v/>
      </c>
      <c r="AC853" s="76" t="str" cm="1">
        <f t="array" ref="AC853">IF(A853="","",ROUND(AREA_BC(R853,S853,N853,O853),2))</f>
        <v/>
      </c>
      <c r="AD853" s="76" t="str">
        <f t="shared" si="97"/>
        <v/>
      </c>
      <c r="AE853" s="76" t="str" cm="1">
        <f t="array" ref="AE853">IF(A853="","",ROUND(AREA_CT(S853,U853,I853),2))</f>
        <v/>
      </c>
      <c r="AF853" s="76" t="str" cm="1">
        <f t="array" ref="AF853">IF(A853="","",ROUND(AREA_VT(T853,U853,I853,P853),2))</f>
        <v/>
      </c>
      <c r="AG853" s="96" t="str" cm="1">
        <f t="array" ref="AG853">IF(A853="","",IF(INDEX(Table_Methods!A:F,MATCH(G853,Table_Methods!B:B,0),1)&lt;&gt;"BKFL1","",MAX(0,ROUND(BKFL1_CEB(AC853,AE853,AH853,F853,F853,J853),1))))</f>
        <v/>
      </c>
      <c r="AH853" s="96" t="str" cm="1">
        <f t="array" ref="AH853">IF(A853="","",IF(INDEX(Table_Methods!A:F,MATCH(G853,Table_Methods!B:B,0),1)&lt;&gt;"BKFL1","",MAX(0,ROUND(BKFL1_STR_NRK(AC853,AE853,K853,V853,W853),1))))</f>
        <v/>
      </c>
      <c r="AI853" s="96" t="str" cm="1">
        <f t="array" ref="AI853">IF(A853="","",IF(INDEX(Table_Methods!A:F,MATCH(G853,Table_Methods!B:B,0),1)&lt;&gt;"BKFL1","",MAX(0,ROUND(BKFL1_STR_RCK(AB853,F853),1))))</f>
        <v/>
      </c>
      <c r="AJ853" s="96" t="str" cm="1">
        <f t="array" ref="AJ853">IF(A853="","",IF(INDEX(Table_Methods!A:F,MATCH(G853,Table_Methods!B:B,0),1)&lt;&gt;"BKFL2","",MAX(0,ROUND(BKFL2_CEB(AC853,AD853,AK853,F853,F853,J853),1))))</f>
        <v/>
      </c>
      <c r="AK853" s="96" t="str" cm="1">
        <f t="array" ref="AK853">IF(A853="","",IF(INDEX(Table_Methods!A:F,MATCH(G853,Table_Methods!B:B,0),1)&lt;&gt;"BKFL2","",MAX(0,ROUND(BKFL2_STR_NRK(AC853,AD853,K853,V853,X853),1))))</f>
        <v/>
      </c>
      <c r="AL853" s="96" t="str" cm="1">
        <f t="array" ref="AL853">IF(A853="","",IF(INDEX(Table_Methods!A:F,MATCH(G853,Table_Methods!B:B,0),1)&lt;&gt;"BKFL2","",MAX(0,ROUND(BKFL2_STR_RCK(AB853,F853),1))))</f>
        <v/>
      </c>
      <c r="AM853" s="96" t="str" cm="1">
        <f t="array" ref="AM853">IF(A853="","",IF(INDEX(Table_Methods!A:F,MATCH(G853,Table_Methods!B:B,0),1)&lt;&gt;"BKFL3","",MAX(0,ROUND(BKFL3_STR(AC853+AE853,K853),1))))</f>
        <v/>
      </c>
      <c r="AN853" s="96" t="str" cm="1">
        <f t="array" ref="AN853">IF(A853="","",IF(INDEX(Table_Methods!A:F,MATCH(G853,Table_Methods!B:B,0),1)&lt;&gt;"BKFL6","",MAX(0,ROUND(BKFL6_CEB(AC853,AE853,AO853,F853,F853,J853),1))))</f>
        <v/>
      </c>
      <c r="AO853" s="97" t="str" cm="1">
        <f t="array" ref="AO853">IF(A853="","",IF(INDEX(Table_Methods!A:F,MATCH(G853,Table_Methods!B:B,0),1)&lt;&gt;"BKFL6","",MAX(0,ROUND(BKFL6_STR_NRK(AC853,K853,V853),1))))</f>
        <v/>
      </c>
      <c r="AP853" s="96" t="str" cm="1">
        <f t="array" ref="AP853">IF(A853="","",IF(INDEX(Table_Methods!A:F,MATCH(G853,Table_Methods!B:B,0),1)&lt;&gt;"BKFL6","",MAX(0,ROUND(BKFL6_STR_RCK(AB853,F853),1))))</f>
        <v/>
      </c>
      <c r="AQ853" s="97" t="str" cm="1">
        <f t="array" ref="AQ853">IF(A853="","",IF(INDEX(Table_Methods!A:F,MATCH(G853,Table_Methods!B:B,0),1)&lt;&gt;"BKFL7","",MAX(0,ROUND(BKFL7_CEB(AC853,AD853,AR853,F853,F853,J853),1))))</f>
        <v/>
      </c>
      <c r="AR853" s="96" t="str" cm="1">
        <f t="array" ref="AR853">IF(A853="","",IF(INDEX(Table_Methods!A:F,MATCH(G853,Table_Methods!B:B,0),1)&lt;&gt;"BKFL7","",MAX(0,ROUND(BKFL7_STR_NRK(AC853,K853,V853),1))))</f>
        <v/>
      </c>
      <c r="AS853" s="96" t="str" cm="1">
        <f t="array" ref="AS853">IF(A853="","",IF(INDEX(Table_Methods!A:F,MATCH(G853,Table_Methods!B:B,0),1)&lt;&gt;"BKFL7","",MAX(0,ROUND(BKFL7_STR_RCK(AB853,F853),1))))</f>
        <v/>
      </c>
      <c r="AT853" s="97" t="str" cm="1">
        <f t="array" ref="AT853">IF(A853="","",IF(INDEX(Table_Methods!A:F,MATCH(G853,Table_Methods!B:B,0),1)&lt;&gt;"BKFL8","",MAX(0,ROUND(BKFL8_CEB(AF853,Z853,AA853),1))))</f>
        <v/>
      </c>
      <c r="AU853" s="96" t="str" cm="1">
        <f t="array" ref="AU853">IF(A853="","",IF(INDEX(Table_Methods!A:F,MATCH(G853,Table_Methods!B:B,0),1)&lt;&gt;"BKFL8","",MAX(0,ROUND(BKFL8_STR_NRK(AC853,AD853,X853,Y853,Z853),1))))</f>
        <v/>
      </c>
      <c r="AV853" s="96" t="str" cm="1">
        <f t="array" ref="AV853">IF(A853="","",IF(INDEX(Table_Methods!A:F,MATCH(G853,Table_Methods!B:B,0),1)&lt;&gt;"BKFL8","",MAX(0,ROUND(BKFL8_STR_RCK(AB853,X853),1))))</f>
        <v/>
      </c>
      <c r="AW853" s="96" t="str" cm="1">
        <f t="array" ref="AW853">IF(A853="","",IF(INDEX(Table_Methods!A:F,MATCH(G853,Table_Methods!B:B,0),1)&lt;&gt;"BKFL9","",MAX(0,ROUND(BKFL9_STR_NRK(AC853,AD853,X853,Y853,Z853),1))))</f>
        <v/>
      </c>
      <c r="AX853" s="96" t="str" cm="1">
        <f t="array" ref="AX853">IF(A853="","",IF(INDEX(Table_Methods!A:F,MATCH(G853,Table_Methods!B:B,0),1)&lt;&gt;"BKFL9","",MAX(0,ROUND(BKFL9_STR_RCK(AB853,X853),1))))</f>
        <v/>
      </c>
    </row>
    <row r="854" spans="1:50" x14ac:dyDescent="0.25">
      <c r="A854" s="82" t="str">
        <f>IF(Input!A854="","",Input!A854)</f>
        <v/>
      </c>
      <c r="B854" s="82" t="str">
        <f>IF(Input!B854="","",Input!B854)</f>
        <v/>
      </c>
      <c r="C854" s="82" t="str">
        <f>IF(Input!D854="","",Input!D854)</f>
        <v/>
      </c>
      <c r="D854" s="82" t="str">
        <f>IF(Input!E854="","",Input!E854)</f>
        <v/>
      </c>
      <c r="E854" s="82" t="str">
        <f>IF(Input!F854="","",Input!F854)</f>
        <v/>
      </c>
      <c r="F854" s="82" t="str">
        <f>IF(Input!G854="","",Input!G854)</f>
        <v/>
      </c>
      <c r="G854" s="83" t="str">
        <f>IF(Input!H854="","",Input!H854)</f>
        <v/>
      </c>
      <c r="H854" s="82" t="str">
        <f>IF(Input!I854="","",Input!I854)</f>
        <v/>
      </c>
      <c r="I854" s="82" t="str">
        <f>IF(Input!J854="","",Input!J854)</f>
        <v/>
      </c>
      <c r="J854" s="82" t="str">
        <f>IF(Input!K854="","",Input!K854)</f>
        <v/>
      </c>
      <c r="K854" s="82" t="str">
        <f>IF(Input!L854="","",Input!L854)</f>
        <v/>
      </c>
      <c r="L854" s="70" t="str">
        <f>IF(B854="","",IF(B854="Box",4,IF(AND(Project!$B$12&gt;0,ISNUMBER(Project!$B$12)),Project!$B$12,12)))</f>
        <v/>
      </c>
      <c r="M854" s="66" t="str">
        <f t="shared" si="91"/>
        <v/>
      </c>
      <c r="N854" s="66" t="str">
        <f t="shared" si="92"/>
        <v/>
      </c>
      <c r="O854" s="67" t="str" cm="1">
        <f t="array" ref="O854">IF(A854="","",ROUND(IF(B854="Circular",Circular(M854),IF(B854="Box",Box(M854,N854),Elliptical(M854,N854))),3))</f>
        <v/>
      </c>
      <c r="P854" s="66" t="str">
        <f t="shared" si="93"/>
        <v/>
      </c>
      <c r="Q854" s="66" t="str" cm="1">
        <f t="array" ref="Q854">IF(M854="","",ROUND(W(M854),2))</f>
        <v/>
      </c>
      <c r="R854" s="66" t="str" cm="1">
        <f t="array" ref="R854">IF(M854="","",ROUND(Wb(Q854,M854),2))</f>
        <v/>
      </c>
      <c r="S854" s="66" t="str" cm="1">
        <f t="array" ref="S854">IF(R854="","",ROUND(K(R854,N854,L854),2))</f>
        <v/>
      </c>
      <c r="T854" s="66" t="str" cm="1">
        <f t="array" ref="T854">IF(S854="","",ROUND(K_3(S854,P854,L854),2))</f>
        <v/>
      </c>
      <c r="U854" s="66" t="str" cm="1">
        <f t="array" ref="U854">IF(S854="","",ROUND(Wt(I854,S854,L854),2))</f>
        <v/>
      </c>
      <c r="V854" s="92" t="str" cm="1">
        <f t="array" ref="V854">IF(A854="","",MAX(ROUND(L_B2(K854,N854),2),0))</f>
        <v/>
      </c>
      <c r="W854" s="92" t="str" cm="1">
        <f t="array" ref="W854">IF(A854="","",MAX(ROUND(L_Tc(K854,I854,N854),2),0))</f>
        <v/>
      </c>
      <c r="X854" s="92" t="str" cm="1">
        <f t="array" ref="X854">IF(N854="","",ROUND(L_Vc(K854,P854,N854),2))</f>
        <v/>
      </c>
      <c r="Y854" s="92" t="str">
        <f t="shared" si="94"/>
        <v/>
      </c>
      <c r="Z854" s="92" t="str">
        <f t="shared" si="95"/>
        <v/>
      </c>
      <c r="AA854" s="92" t="str">
        <f t="shared" si="96"/>
        <v/>
      </c>
      <c r="AB854" s="76" t="str" cm="1">
        <f t="array" ref="AB854">IF(A854="","",AREA_F(IF(RIGHT(G854,4)="ment",P854,I854),R854))</f>
        <v/>
      </c>
      <c r="AC854" s="76" t="str" cm="1">
        <f t="array" ref="AC854">IF(A854="","",ROUND(AREA_BC(R854,S854,N854,O854),2))</f>
        <v/>
      </c>
      <c r="AD854" s="76" t="str">
        <f t="shared" si="97"/>
        <v/>
      </c>
      <c r="AE854" s="76" t="str" cm="1">
        <f t="array" ref="AE854">IF(A854="","",ROUND(AREA_CT(S854,U854,I854),2))</f>
        <v/>
      </c>
      <c r="AF854" s="76" t="str" cm="1">
        <f t="array" ref="AF854">IF(A854="","",ROUND(AREA_VT(T854,U854,I854,P854),2))</f>
        <v/>
      </c>
      <c r="AG854" s="96" t="str" cm="1">
        <f t="array" ref="AG854">IF(A854="","",IF(INDEX(Table_Methods!A:F,MATCH(G854,Table_Methods!B:B,0),1)&lt;&gt;"BKFL1","",MAX(0,ROUND(BKFL1_CEB(AC854,AE854,AH854,F854,F854,J854),1))))</f>
        <v/>
      </c>
      <c r="AH854" s="96" t="str" cm="1">
        <f t="array" ref="AH854">IF(A854="","",IF(INDEX(Table_Methods!A:F,MATCH(G854,Table_Methods!B:B,0),1)&lt;&gt;"BKFL1","",MAX(0,ROUND(BKFL1_STR_NRK(AC854,AE854,K854,V854,W854),1))))</f>
        <v/>
      </c>
      <c r="AI854" s="96" t="str" cm="1">
        <f t="array" ref="AI854">IF(A854="","",IF(INDEX(Table_Methods!A:F,MATCH(G854,Table_Methods!B:B,0),1)&lt;&gt;"BKFL1","",MAX(0,ROUND(BKFL1_STR_RCK(AB854,F854),1))))</f>
        <v/>
      </c>
      <c r="AJ854" s="96" t="str" cm="1">
        <f t="array" ref="AJ854">IF(A854="","",IF(INDEX(Table_Methods!A:F,MATCH(G854,Table_Methods!B:B,0),1)&lt;&gt;"BKFL2","",MAX(0,ROUND(BKFL2_CEB(AC854,AD854,AK854,F854,F854,J854),1))))</f>
        <v/>
      </c>
      <c r="AK854" s="96" t="str" cm="1">
        <f t="array" ref="AK854">IF(A854="","",IF(INDEX(Table_Methods!A:F,MATCH(G854,Table_Methods!B:B,0),1)&lt;&gt;"BKFL2","",MAX(0,ROUND(BKFL2_STR_NRK(AC854,AD854,K854,V854,X854),1))))</f>
        <v/>
      </c>
      <c r="AL854" s="96" t="str" cm="1">
        <f t="array" ref="AL854">IF(A854="","",IF(INDEX(Table_Methods!A:F,MATCH(G854,Table_Methods!B:B,0),1)&lt;&gt;"BKFL2","",MAX(0,ROUND(BKFL2_STR_RCK(AB854,F854),1))))</f>
        <v/>
      </c>
      <c r="AM854" s="96" t="str" cm="1">
        <f t="array" ref="AM854">IF(A854="","",IF(INDEX(Table_Methods!A:F,MATCH(G854,Table_Methods!B:B,0),1)&lt;&gt;"BKFL3","",MAX(0,ROUND(BKFL3_STR(AC854+AE854,K854),1))))</f>
        <v/>
      </c>
      <c r="AN854" s="96" t="str" cm="1">
        <f t="array" ref="AN854">IF(A854="","",IF(INDEX(Table_Methods!A:F,MATCH(G854,Table_Methods!B:B,0),1)&lt;&gt;"BKFL6","",MAX(0,ROUND(BKFL6_CEB(AC854,AE854,AO854,F854,F854,J854),1))))</f>
        <v/>
      </c>
      <c r="AO854" s="97" t="str" cm="1">
        <f t="array" ref="AO854">IF(A854="","",IF(INDEX(Table_Methods!A:F,MATCH(G854,Table_Methods!B:B,0),1)&lt;&gt;"BKFL6","",MAX(0,ROUND(BKFL6_STR_NRK(AC854,K854,V854),1))))</f>
        <v/>
      </c>
      <c r="AP854" s="96" t="str" cm="1">
        <f t="array" ref="AP854">IF(A854="","",IF(INDEX(Table_Methods!A:F,MATCH(G854,Table_Methods!B:B,0),1)&lt;&gt;"BKFL6","",MAX(0,ROUND(BKFL6_STR_RCK(AB854,F854),1))))</f>
        <v/>
      </c>
      <c r="AQ854" s="97" t="str" cm="1">
        <f t="array" ref="AQ854">IF(A854="","",IF(INDEX(Table_Methods!A:F,MATCH(G854,Table_Methods!B:B,0),1)&lt;&gt;"BKFL7","",MAX(0,ROUND(BKFL7_CEB(AC854,AD854,AR854,F854,F854,J854),1))))</f>
        <v/>
      </c>
      <c r="AR854" s="96" t="str" cm="1">
        <f t="array" ref="AR854">IF(A854="","",IF(INDEX(Table_Methods!A:F,MATCH(G854,Table_Methods!B:B,0),1)&lt;&gt;"BKFL7","",MAX(0,ROUND(BKFL7_STR_NRK(AC854,K854,V854),1))))</f>
        <v/>
      </c>
      <c r="AS854" s="96" t="str" cm="1">
        <f t="array" ref="AS854">IF(A854="","",IF(INDEX(Table_Methods!A:F,MATCH(G854,Table_Methods!B:B,0),1)&lt;&gt;"BKFL7","",MAX(0,ROUND(BKFL7_STR_RCK(AB854,F854),1))))</f>
        <v/>
      </c>
      <c r="AT854" s="97" t="str" cm="1">
        <f t="array" ref="AT854">IF(A854="","",IF(INDEX(Table_Methods!A:F,MATCH(G854,Table_Methods!B:B,0),1)&lt;&gt;"BKFL8","",MAX(0,ROUND(BKFL8_CEB(AF854,Z854,AA854),1))))</f>
        <v/>
      </c>
      <c r="AU854" s="96" t="str" cm="1">
        <f t="array" ref="AU854">IF(A854="","",IF(INDEX(Table_Methods!A:F,MATCH(G854,Table_Methods!B:B,0),1)&lt;&gt;"BKFL8","",MAX(0,ROUND(BKFL8_STR_NRK(AC854,AD854,X854,Y854,Z854),1))))</f>
        <v/>
      </c>
      <c r="AV854" s="96" t="str" cm="1">
        <f t="array" ref="AV854">IF(A854="","",IF(INDEX(Table_Methods!A:F,MATCH(G854,Table_Methods!B:B,0),1)&lt;&gt;"BKFL8","",MAX(0,ROUND(BKFL8_STR_RCK(AB854,X854),1))))</f>
        <v/>
      </c>
      <c r="AW854" s="96" t="str" cm="1">
        <f t="array" ref="AW854">IF(A854="","",IF(INDEX(Table_Methods!A:F,MATCH(G854,Table_Methods!B:B,0),1)&lt;&gt;"BKFL9","",MAX(0,ROUND(BKFL9_STR_NRK(AC854,AD854,X854,Y854,Z854),1))))</f>
        <v/>
      </c>
      <c r="AX854" s="96" t="str" cm="1">
        <f t="array" ref="AX854">IF(A854="","",IF(INDEX(Table_Methods!A:F,MATCH(G854,Table_Methods!B:B,0),1)&lt;&gt;"BKFL9","",MAX(0,ROUND(BKFL9_STR_RCK(AB854,X854),1))))</f>
        <v/>
      </c>
    </row>
    <row r="855" spans="1:50" x14ac:dyDescent="0.25">
      <c r="A855" s="82" t="str">
        <f>IF(Input!A855="","",Input!A855)</f>
        <v/>
      </c>
      <c r="B855" s="82" t="str">
        <f>IF(Input!B855="","",Input!B855)</f>
        <v/>
      </c>
      <c r="C855" s="82" t="str">
        <f>IF(Input!D855="","",Input!D855)</f>
        <v/>
      </c>
      <c r="D855" s="82" t="str">
        <f>IF(Input!E855="","",Input!E855)</f>
        <v/>
      </c>
      <c r="E855" s="82" t="str">
        <f>IF(Input!F855="","",Input!F855)</f>
        <v/>
      </c>
      <c r="F855" s="82" t="str">
        <f>IF(Input!G855="","",Input!G855)</f>
        <v/>
      </c>
      <c r="G855" s="83" t="str">
        <f>IF(Input!H855="","",Input!H855)</f>
        <v/>
      </c>
      <c r="H855" s="82" t="str">
        <f>IF(Input!I855="","",Input!I855)</f>
        <v/>
      </c>
      <c r="I855" s="82" t="str">
        <f>IF(Input!J855="","",Input!J855)</f>
        <v/>
      </c>
      <c r="J855" s="82" t="str">
        <f>IF(Input!K855="","",Input!K855)</f>
        <v/>
      </c>
      <c r="K855" s="82" t="str">
        <f>IF(Input!L855="","",Input!L855)</f>
        <v/>
      </c>
      <c r="L855" s="70" t="str">
        <f>IF(B855="","",IF(B855="Box",4,IF(AND(Project!$B$12&gt;0,ISNUMBER(Project!$B$12)),Project!$B$12,12)))</f>
        <v/>
      </c>
      <c r="M855" s="66" t="str">
        <f t="shared" si="91"/>
        <v/>
      </c>
      <c r="N855" s="66" t="str">
        <f t="shared" si="92"/>
        <v/>
      </c>
      <c r="O855" s="67" t="str" cm="1">
        <f t="array" ref="O855">IF(A855="","",ROUND(IF(B855="Circular",Circular(M855),IF(B855="Box",Box(M855,N855),Elliptical(M855,N855))),3))</f>
        <v/>
      </c>
      <c r="P855" s="66" t="str">
        <f t="shared" si="93"/>
        <v/>
      </c>
      <c r="Q855" s="66" t="str" cm="1">
        <f t="array" ref="Q855">IF(M855="","",ROUND(W(M855),2))</f>
        <v/>
      </c>
      <c r="R855" s="66" t="str" cm="1">
        <f t="array" ref="R855">IF(M855="","",ROUND(Wb(Q855,M855),2))</f>
        <v/>
      </c>
      <c r="S855" s="66" t="str" cm="1">
        <f t="array" ref="S855">IF(R855="","",ROUND(K(R855,N855,L855),2))</f>
        <v/>
      </c>
      <c r="T855" s="66" t="str" cm="1">
        <f t="array" ref="T855">IF(S855="","",ROUND(K_3(S855,P855,L855),2))</f>
        <v/>
      </c>
      <c r="U855" s="66" t="str" cm="1">
        <f t="array" ref="U855">IF(S855="","",ROUND(Wt(I855,S855,L855),2))</f>
        <v/>
      </c>
      <c r="V855" s="92" t="str" cm="1">
        <f t="array" ref="V855">IF(A855="","",MAX(ROUND(L_B2(K855,N855),2),0))</f>
        <v/>
      </c>
      <c r="W855" s="92" t="str" cm="1">
        <f t="array" ref="W855">IF(A855="","",MAX(ROUND(L_Tc(K855,I855,N855),2),0))</f>
        <v/>
      </c>
      <c r="X855" s="92" t="str" cm="1">
        <f t="array" ref="X855">IF(N855="","",ROUND(L_Vc(K855,P855,N855),2))</f>
        <v/>
      </c>
      <c r="Y855" s="92" t="str">
        <f t="shared" si="94"/>
        <v/>
      </c>
      <c r="Z855" s="92" t="str">
        <f t="shared" si="95"/>
        <v/>
      </c>
      <c r="AA855" s="92" t="str">
        <f t="shared" si="96"/>
        <v/>
      </c>
      <c r="AB855" s="76" t="str" cm="1">
        <f t="array" ref="AB855">IF(A855="","",AREA_F(IF(RIGHT(G855,4)="ment",P855,I855),R855))</f>
        <v/>
      </c>
      <c r="AC855" s="76" t="str" cm="1">
        <f t="array" ref="AC855">IF(A855="","",ROUND(AREA_BC(R855,S855,N855,O855),2))</f>
        <v/>
      </c>
      <c r="AD855" s="76" t="str">
        <f t="shared" si="97"/>
        <v/>
      </c>
      <c r="AE855" s="76" t="str" cm="1">
        <f t="array" ref="AE855">IF(A855="","",ROUND(AREA_CT(S855,U855,I855),2))</f>
        <v/>
      </c>
      <c r="AF855" s="76" t="str" cm="1">
        <f t="array" ref="AF855">IF(A855="","",ROUND(AREA_VT(T855,U855,I855,P855),2))</f>
        <v/>
      </c>
      <c r="AG855" s="96" t="str" cm="1">
        <f t="array" ref="AG855">IF(A855="","",IF(INDEX(Table_Methods!A:F,MATCH(G855,Table_Methods!B:B,0),1)&lt;&gt;"BKFL1","",MAX(0,ROUND(BKFL1_CEB(AC855,AE855,AH855,F855,F855,J855),1))))</f>
        <v/>
      </c>
      <c r="AH855" s="96" t="str" cm="1">
        <f t="array" ref="AH855">IF(A855="","",IF(INDEX(Table_Methods!A:F,MATCH(G855,Table_Methods!B:B,0),1)&lt;&gt;"BKFL1","",MAX(0,ROUND(BKFL1_STR_NRK(AC855,AE855,K855,V855,W855),1))))</f>
        <v/>
      </c>
      <c r="AI855" s="96" t="str" cm="1">
        <f t="array" ref="AI855">IF(A855="","",IF(INDEX(Table_Methods!A:F,MATCH(G855,Table_Methods!B:B,0),1)&lt;&gt;"BKFL1","",MAX(0,ROUND(BKFL1_STR_RCK(AB855,F855),1))))</f>
        <v/>
      </c>
      <c r="AJ855" s="96" t="str" cm="1">
        <f t="array" ref="AJ855">IF(A855="","",IF(INDEX(Table_Methods!A:F,MATCH(G855,Table_Methods!B:B,0),1)&lt;&gt;"BKFL2","",MAX(0,ROUND(BKFL2_CEB(AC855,AD855,AK855,F855,F855,J855),1))))</f>
        <v/>
      </c>
      <c r="AK855" s="96" t="str" cm="1">
        <f t="array" ref="AK855">IF(A855="","",IF(INDEX(Table_Methods!A:F,MATCH(G855,Table_Methods!B:B,0),1)&lt;&gt;"BKFL2","",MAX(0,ROUND(BKFL2_STR_NRK(AC855,AD855,K855,V855,X855),1))))</f>
        <v/>
      </c>
      <c r="AL855" s="96" t="str" cm="1">
        <f t="array" ref="AL855">IF(A855="","",IF(INDEX(Table_Methods!A:F,MATCH(G855,Table_Methods!B:B,0),1)&lt;&gt;"BKFL2","",MAX(0,ROUND(BKFL2_STR_RCK(AB855,F855),1))))</f>
        <v/>
      </c>
      <c r="AM855" s="96" t="str" cm="1">
        <f t="array" ref="AM855">IF(A855="","",IF(INDEX(Table_Methods!A:F,MATCH(G855,Table_Methods!B:B,0),1)&lt;&gt;"BKFL3","",MAX(0,ROUND(BKFL3_STR(AC855+AE855,K855),1))))</f>
        <v/>
      </c>
      <c r="AN855" s="96" t="str" cm="1">
        <f t="array" ref="AN855">IF(A855="","",IF(INDEX(Table_Methods!A:F,MATCH(G855,Table_Methods!B:B,0),1)&lt;&gt;"BKFL6","",MAX(0,ROUND(BKFL6_CEB(AC855,AE855,AO855,F855,F855,J855),1))))</f>
        <v/>
      </c>
      <c r="AO855" s="97" t="str" cm="1">
        <f t="array" ref="AO855">IF(A855="","",IF(INDEX(Table_Methods!A:F,MATCH(G855,Table_Methods!B:B,0),1)&lt;&gt;"BKFL6","",MAX(0,ROUND(BKFL6_STR_NRK(AC855,K855,V855),1))))</f>
        <v/>
      </c>
      <c r="AP855" s="96" t="str" cm="1">
        <f t="array" ref="AP855">IF(A855="","",IF(INDEX(Table_Methods!A:F,MATCH(G855,Table_Methods!B:B,0),1)&lt;&gt;"BKFL6","",MAX(0,ROUND(BKFL6_STR_RCK(AB855,F855),1))))</f>
        <v/>
      </c>
      <c r="AQ855" s="97" t="str" cm="1">
        <f t="array" ref="AQ855">IF(A855="","",IF(INDEX(Table_Methods!A:F,MATCH(G855,Table_Methods!B:B,0),1)&lt;&gt;"BKFL7","",MAX(0,ROUND(BKFL7_CEB(AC855,AD855,AR855,F855,F855,J855),1))))</f>
        <v/>
      </c>
      <c r="AR855" s="96" t="str" cm="1">
        <f t="array" ref="AR855">IF(A855="","",IF(INDEX(Table_Methods!A:F,MATCH(G855,Table_Methods!B:B,0),1)&lt;&gt;"BKFL7","",MAX(0,ROUND(BKFL7_STR_NRK(AC855,K855,V855),1))))</f>
        <v/>
      </c>
      <c r="AS855" s="96" t="str" cm="1">
        <f t="array" ref="AS855">IF(A855="","",IF(INDEX(Table_Methods!A:F,MATCH(G855,Table_Methods!B:B,0),1)&lt;&gt;"BKFL7","",MAX(0,ROUND(BKFL7_STR_RCK(AB855,F855),1))))</f>
        <v/>
      </c>
      <c r="AT855" s="97" t="str" cm="1">
        <f t="array" ref="AT855">IF(A855="","",IF(INDEX(Table_Methods!A:F,MATCH(G855,Table_Methods!B:B,0),1)&lt;&gt;"BKFL8","",MAX(0,ROUND(BKFL8_CEB(AF855,Z855,AA855),1))))</f>
        <v/>
      </c>
      <c r="AU855" s="96" t="str" cm="1">
        <f t="array" ref="AU855">IF(A855="","",IF(INDEX(Table_Methods!A:F,MATCH(G855,Table_Methods!B:B,0),1)&lt;&gt;"BKFL8","",MAX(0,ROUND(BKFL8_STR_NRK(AC855,AD855,X855,Y855,Z855),1))))</f>
        <v/>
      </c>
      <c r="AV855" s="96" t="str" cm="1">
        <f t="array" ref="AV855">IF(A855="","",IF(INDEX(Table_Methods!A:F,MATCH(G855,Table_Methods!B:B,0),1)&lt;&gt;"BKFL8","",MAX(0,ROUND(BKFL8_STR_RCK(AB855,X855),1))))</f>
        <v/>
      </c>
      <c r="AW855" s="96" t="str" cm="1">
        <f t="array" ref="AW855">IF(A855="","",IF(INDEX(Table_Methods!A:F,MATCH(G855,Table_Methods!B:B,0),1)&lt;&gt;"BKFL9","",MAX(0,ROUND(BKFL9_STR_NRK(AC855,AD855,X855,Y855,Z855),1))))</f>
        <v/>
      </c>
      <c r="AX855" s="96" t="str" cm="1">
        <f t="array" ref="AX855">IF(A855="","",IF(INDEX(Table_Methods!A:F,MATCH(G855,Table_Methods!B:B,0),1)&lt;&gt;"BKFL9","",MAX(0,ROUND(BKFL9_STR_RCK(AB855,X855),1))))</f>
        <v/>
      </c>
    </row>
    <row r="856" spans="1:50" x14ac:dyDescent="0.25">
      <c r="A856" s="82" t="str">
        <f>IF(Input!A856="","",Input!A856)</f>
        <v/>
      </c>
      <c r="B856" s="82" t="str">
        <f>IF(Input!B856="","",Input!B856)</f>
        <v/>
      </c>
      <c r="C856" s="82" t="str">
        <f>IF(Input!D856="","",Input!D856)</f>
        <v/>
      </c>
      <c r="D856" s="82" t="str">
        <f>IF(Input!E856="","",Input!E856)</f>
        <v/>
      </c>
      <c r="E856" s="82" t="str">
        <f>IF(Input!F856="","",Input!F856)</f>
        <v/>
      </c>
      <c r="F856" s="82" t="str">
        <f>IF(Input!G856="","",Input!G856)</f>
        <v/>
      </c>
      <c r="G856" s="83" t="str">
        <f>IF(Input!H856="","",Input!H856)</f>
        <v/>
      </c>
      <c r="H856" s="82" t="str">
        <f>IF(Input!I856="","",Input!I856)</f>
        <v/>
      </c>
      <c r="I856" s="82" t="str">
        <f>IF(Input!J856="","",Input!J856)</f>
        <v/>
      </c>
      <c r="J856" s="82" t="str">
        <f>IF(Input!K856="","",Input!K856)</f>
        <v/>
      </c>
      <c r="K856" s="82" t="str">
        <f>IF(Input!L856="","",Input!L856)</f>
        <v/>
      </c>
      <c r="L856" s="70" t="str">
        <f>IF(B856="","",IF(B856="Box",4,IF(AND(Project!$B$12&gt;0,ISNUMBER(Project!$B$12)),Project!$B$12,12)))</f>
        <v/>
      </c>
      <c r="M856" s="66" t="str">
        <f t="shared" si="91"/>
        <v/>
      </c>
      <c r="N856" s="66" t="str">
        <f t="shared" si="92"/>
        <v/>
      </c>
      <c r="O856" s="67" t="str" cm="1">
        <f t="array" ref="O856">IF(A856="","",ROUND(IF(B856="Circular",Circular(M856),IF(B856="Box",Box(M856,N856),Elliptical(M856,N856))),3))</f>
        <v/>
      </c>
      <c r="P856" s="66" t="str">
        <f t="shared" si="93"/>
        <v/>
      </c>
      <c r="Q856" s="66" t="str" cm="1">
        <f t="array" ref="Q856">IF(M856="","",ROUND(W(M856),2))</f>
        <v/>
      </c>
      <c r="R856" s="66" t="str" cm="1">
        <f t="array" ref="R856">IF(M856="","",ROUND(Wb(Q856,M856),2))</f>
        <v/>
      </c>
      <c r="S856" s="66" t="str" cm="1">
        <f t="array" ref="S856">IF(R856="","",ROUND(K(R856,N856,L856),2))</f>
        <v/>
      </c>
      <c r="T856" s="66" t="str" cm="1">
        <f t="array" ref="T856">IF(S856="","",ROUND(K_3(S856,P856,L856),2))</f>
        <v/>
      </c>
      <c r="U856" s="66" t="str" cm="1">
        <f t="array" ref="U856">IF(S856="","",ROUND(Wt(I856,S856,L856),2))</f>
        <v/>
      </c>
      <c r="V856" s="92" t="str" cm="1">
        <f t="array" ref="V856">IF(A856="","",MAX(ROUND(L_B2(K856,N856),2),0))</f>
        <v/>
      </c>
      <c r="W856" s="92" t="str" cm="1">
        <f t="array" ref="W856">IF(A856="","",MAX(ROUND(L_Tc(K856,I856,N856),2),0))</f>
        <v/>
      </c>
      <c r="X856" s="92" t="str" cm="1">
        <f t="array" ref="X856">IF(N856="","",ROUND(L_Vc(K856,P856,N856),2))</f>
        <v/>
      </c>
      <c r="Y856" s="92" t="str">
        <f t="shared" si="94"/>
        <v/>
      </c>
      <c r="Z856" s="92" t="str">
        <f t="shared" si="95"/>
        <v/>
      </c>
      <c r="AA856" s="92" t="str">
        <f t="shared" si="96"/>
        <v/>
      </c>
      <c r="AB856" s="76" t="str" cm="1">
        <f t="array" ref="AB856">IF(A856="","",AREA_F(IF(RIGHT(G856,4)="ment",P856,I856),R856))</f>
        <v/>
      </c>
      <c r="AC856" s="76" t="str" cm="1">
        <f t="array" ref="AC856">IF(A856="","",ROUND(AREA_BC(R856,S856,N856,O856),2))</f>
        <v/>
      </c>
      <c r="AD856" s="76" t="str">
        <f t="shared" si="97"/>
        <v/>
      </c>
      <c r="AE856" s="76" t="str" cm="1">
        <f t="array" ref="AE856">IF(A856="","",ROUND(AREA_CT(S856,U856,I856),2))</f>
        <v/>
      </c>
      <c r="AF856" s="76" t="str" cm="1">
        <f t="array" ref="AF856">IF(A856="","",ROUND(AREA_VT(T856,U856,I856,P856),2))</f>
        <v/>
      </c>
      <c r="AG856" s="96" t="str" cm="1">
        <f t="array" ref="AG856">IF(A856="","",IF(INDEX(Table_Methods!A:F,MATCH(G856,Table_Methods!B:B,0),1)&lt;&gt;"BKFL1","",MAX(0,ROUND(BKFL1_CEB(AC856,AE856,AH856,F856,F856,J856),1))))</f>
        <v/>
      </c>
      <c r="AH856" s="96" t="str" cm="1">
        <f t="array" ref="AH856">IF(A856="","",IF(INDEX(Table_Methods!A:F,MATCH(G856,Table_Methods!B:B,0),1)&lt;&gt;"BKFL1","",MAX(0,ROUND(BKFL1_STR_NRK(AC856,AE856,K856,V856,W856),1))))</f>
        <v/>
      </c>
      <c r="AI856" s="96" t="str" cm="1">
        <f t="array" ref="AI856">IF(A856="","",IF(INDEX(Table_Methods!A:F,MATCH(G856,Table_Methods!B:B,0),1)&lt;&gt;"BKFL1","",MAX(0,ROUND(BKFL1_STR_RCK(AB856,F856),1))))</f>
        <v/>
      </c>
      <c r="AJ856" s="96" t="str" cm="1">
        <f t="array" ref="AJ856">IF(A856="","",IF(INDEX(Table_Methods!A:F,MATCH(G856,Table_Methods!B:B,0),1)&lt;&gt;"BKFL2","",MAX(0,ROUND(BKFL2_CEB(AC856,AD856,AK856,F856,F856,J856),1))))</f>
        <v/>
      </c>
      <c r="AK856" s="96" t="str" cm="1">
        <f t="array" ref="AK856">IF(A856="","",IF(INDEX(Table_Methods!A:F,MATCH(G856,Table_Methods!B:B,0),1)&lt;&gt;"BKFL2","",MAX(0,ROUND(BKFL2_STR_NRK(AC856,AD856,K856,V856,X856),1))))</f>
        <v/>
      </c>
      <c r="AL856" s="96" t="str" cm="1">
        <f t="array" ref="AL856">IF(A856="","",IF(INDEX(Table_Methods!A:F,MATCH(G856,Table_Methods!B:B,0),1)&lt;&gt;"BKFL2","",MAX(0,ROUND(BKFL2_STR_RCK(AB856,F856),1))))</f>
        <v/>
      </c>
      <c r="AM856" s="96" t="str" cm="1">
        <f t="array" ref="AM856">IF(A856="","",IF(INDEX(Table_Methods!A:F,MATCH(G856,Table_Methods!B:B,0),1)&lt;&gt;"BKFL3","",MAX(0,ROUND(BKFL3_STR(AC856+AE856,K856),1))))</f>
        <v/>
      </c>
      <c r="AN856" s="96" t="str" cm="1">
        <f t="array" ref="AN856">IF(A856="","",IF(INDEX(Table_Methods!A:F,MATCH(G856,Table_Methods!B:B,0),1)&lt;&gt;"BKFL6","",MAX(0,ROUND(BKFL6_CEB(AC856,AE856,AO856,F856,F856,J856),1))))</f>
        <v/>
      </c>
      <c r="AO856" s="97" t="str" cm="1">
        <f t="array" ref="AO856">IF(A856="","",IF(INDEX(Table_Methods!A:F,MATCH(G856,Table_Methods!B:B,0),1)&lt;&gt;"BKFL6","",MAX(0,ROUND(BKFL6_STR_NRK(AC856,K856,V856),1))))</f>
        <v/>
      </c>
      <c r="AP856" s="96" t="str" cm="1">
        <f t="array" ref="AP856">IF(A856="","",IF(INDEX(Table_Methods!A:F,MATCH(G856,Table_Methods!B:B,0),1)&lt;&gt;"BKFL6","",MAX(0,ROUND(BKFL6_STR_RCK(AB856,F856),1))))</f>
        <v/>
      </c>
      <c r="AQ856" s="97" t="str" cm="1">
        <f t="array" ref="AQ856">IF(A856="","",IF(INDEX(Table_Methods!A:F,MATCH(G856,Table_Methods!B:B,0),1)&lt;&gt;"BKFL7","",MAX(0,ROUND(BKFL7_CEB(AC856,AD856,AR856,F856,F856,J856),1))))</f>
        <v/>
      </c>
      <c r="AR856" s="96" t="str" cm="1">
        <f t="array" ref="AR856">IF(A856="","",IF(INDEX(Table_Methods!A:F,MATCH(G856,Table_Methods!B:B,0),1)&lt;&gt;"BKFL7","",MAX(0,ROUND(BKFL7_STR_NRK(AC856,K856,V856),1))))</f>
        <v/>
      </c>
      <c r="AS856" s="96" t="str" cm="1">
        <f t="array" ref="AS856">IF(A856="","",IF(INDEX(Table_Methods!A:F,MATCH(G856,Table_Methods!B:B,0),1)&lt;&gt;"BKFL7","",MAX(0,ROUND(BKFL7_STR_RCK(AB856,F856),1))))</f>
        <v/>
      </c>
      <c r="AT856" s="97" t="str" cm="1">
        <f t="array" ref="AT856">IF(A856="","",IF(INDEX(Table_Methods!A:F,MATCH(G856,Table_Methods!B:B,0),1)&lt;&gt;"BKFL8","",MAX(0,ROUND(BKFL8_CEB(AF856,Z856,AA856),1))))</f>
        <v/>
      </c>
      <c r="AU856" s="96" t="str" cm="1">
        <f t="array" ref="AU856">IF(A856="","",IF(INDEX(Table_Methods!A:F,MATCH(G856,Table_Methods!B:B,0),1)&lt;&gt;"BKFL8","",MAX(0,ROUND(BKFL8_STR_NRK(AC856,AD856,X856,Y856,Z856),1))))</f>
        <v/>
      </c>
      <c r="AV856" s="96" t="str" cm="1">
        <f t="array" ref="AV856">IF(A856="","",IF(INDEX(Table_Methods!A:F,MATCH(G856,Table_Methods!B:B,0),1)&lt;&gt;"BKFL8","",MAX(0,ROUND(BKFL8_STR_RCK(AB856,X856),1))))</f>
        <v/>
      </c>
      <c r="AW856" s="96" t="str" cm="1">
        <f t="array" ref="AW856">IF(A856="","",IF(INDEX(Table_Methods!A:F,MATCH(G856,Table_Methods!B:B,0),1)&lt;&gt;"BKFL9","",MAX(0,ROUND(BKFL9_STR_NRK(AC856,AD856,X856,Y856,Z856),1))))</f>
        <v/>
      </c>
      <c r="AX856" s="96" t="str" cm="1">
        <f t="array" ref="AX856">IF(A856="","",IF(INDEX(Table_Methods!A:F,MATCH(G856,Table_Methods!B:B,0),1)&lt;&gt;"BKFL9","",MAX(0,ROUND(BKFL9_STR_RCK(AB856,X856),1))))</f>
        <v/>
      </c>
    </row>
    <row r="857" spans="1:50" x14ac:dyDescent="0.25">
      <c r="A857" s="82" t="str">
        <f>IF(Input!A857="","",Input!A857)</f>
        <v/>
      </c>
      <c r="B857" s="82" t="str">
        <f>IF(Input!B857="","",Input!B857)</f>
        <v/>
      </c>
      <c r="C857" s="82" t="str">
        <f>IF(Input!D857="","",Input!D857)</f>
        <v/>
      </c>
      <c r="D857" s="82" t="str">
        <f>IF(Input!E857="","",Input!E857)</f>
        <v/>
      </c>
      <c r="E857" s="82" t="str">
        <f>IF(Input!F857="","",Input!F857)</f>
        <v/>
      </c>
      <c r="F857" s="82" t="str">
        <f>IF(Input!G857="","",Input!G857)</f>
        <v/>
      </c>
      <c r="G857" s="83" t="str">
        <f>IF(Input!H857="","",Input!H857)</f>
        <v/>
      </c>
      <c r="H857" s="82" t="str">
        <f>IF(Input!I857="","",Input!I857)</f>
        <v/>
      </c>
      <c r="I857" s="82" t="str">
        <f>IF(Input!J857="","",Input!J857)</f>
        <v/>
      </c>
      <c r="J857" s="82" t="str">
        <f>IF(Input!K857="","",Input!K857)</f>
        <v/>
      </c>
      <c r="K857" s="82" t="str">
        <f>IF(Input!L857="","",Input!L857)</f>
        <v/>
      </c>
      <c r="L857" s="70" t="str">
        <f>IF(B857="","",IF(B857="Box",4,IF(AND(Project!$B$12&gt;0,ISNUMBER(Project!$B$12)),Project!$B$12,12)))</f>
        <v/>
      </c>
      <c r="M857" s="66" t="str">
        <f t="shared" si="91"/>
        <v/>
      </c>
      <c r="N857" s="66" t="str">
        <f t="shared" si="92"/>
        <v/>
      </c>
      <c r="O857" s="67" t="str" cm="1">
        <f t="array" ref="O857">IF(A857="","",ROUND(IF(B857="Circular",Circular(M857),IF(B857="Box",Box(M857,N857),Elliptical(M857,N857))),3))</f>
        <v/>
      </c>
      <c r="P857" s="66" t="str">
        <f t="shared" si="93"/>
        <v/>
      </c>
      <c r="Q857" s="66" t="str" cm="1">
        <f t="array" ref="Q857">IF(M857="","",ROUND(W(M857),2))</f>
        <v/>
      </c>
      <c r="R857" s="66" t="str" cm="1">
        <f t="array" ref="R857">IF(M857="","",ROUND(Wb(Q857,M857),2))</f>
        <v/>
      </c>
      <c r="S857" s="66" t="str" cm="1">
        <f t="array" ref="S857">IF(R857="","",ROUND(K(R857,N857,L857),2))</f>
        <v/>
      </c>
      <c r="T857" s="66" t="str" cm="1">
        <f t="array" ref="T857">IF(S857="","",ROUND(K_3(S857,P857,L857),2))</f>
        <v/>
      </c>
      <c r="U857" s="66" t="str" cm="1">
        <f t="array" ref="U857">IF(S857="","",ROUND(Wt(I857,S857,L857),2))</f>
        <v/>
      </c>
      <c r="V857" s="92" t="str" cm="1">
        <f t="array" ref="V857">IF(A857="","",MAX(ROUND(L_B2(K857,N857),2),0))</f>
        <v/>
      </c>
      <c r="W857" s="92" t="str" cm="1">
        <f t="array" ref="W857">IF(A857="","",MAX(ROUND(L_Tc(K857,I857,N857),2),0))</f>
        <v/>
      </c>
      <c r="X857" s="92" t="str" cm="1">
        <f t="array" ref="X857">IF(N857="","",ROUND(L_Vc(K857,P857,N857),2))</f>
        <v/>
      </c>
      <c r="Y857" s="92" t="str">
        <f t="shared" si="94"/>
        <v/>
      </c>
      <c r="Z857" s="92" t="str">
        <f t="shared" si="95"/>
        <v/>
      </c>
      <c r="AA857" s="92" t="str">
        <f t="shared" si="96"/>
        <v/>
      </c>
      <c r="AB857" s="76" t="str" cm="1">
        <f t="array" ref="AB857">IF(A857="","",AREA_F(IF(RIGHT(G857,4)="ment",P857,I857),R857))</f>
        <v/>
      </c>
      <c r="AC857" s="76" t="str" cm="1">
        <f t="array" ref="AC857">IF(A857="","",ROUND(AREA_BC(R857,S857,N857,O857),2))</f>
        <v/>
      </c>
      <c r="AD857" s="76" t="str">
        <f t="shared" si="97"/>
        <v/>
      </c>
      <c r="AE857" s="76" t="str" cm="1">
        <f t="array" ref="AE857">IF(A857="","",ROUND(AREA_CT(S857,U857,I857),2))</f>
        <v/>
      </c>
      <c r="AF857" s="76" t="str" cm="1">
        <f t="array" ref="AF857">IF(A857="","",ROUND(AREA_VT(T857,U857,I857,P857),2))</f>
        <v/>
      </c>
      <c r="AG857" s="96" t="str" cm="1">
        <f t="array" ref="AG857">IF(A857="","",IF(INDEX(Table_Methods!A:F,MATCH(G857,Table_Methods!B:B,0),1)&lt;&gt;"BKFL1","",MAX(0,ROUND(BKFL1_CEB(AC857,AE857,AH857,F857,F857,J857),1))))</f>
        <v/>
      </c>
      <c r="AH857" s="96" t="str" cm="1">
        <f t="array" ref="AH857">IF(A857="","",IF(INDEX(Table_Methods!A:F,MATCH(G857,Table_Methods!B:B,0),1)&lt;&gt;"BKFL1","",MAX(0,ROUND(BKFL1_STR_NRK(AC857,AE857,K857,V857,W857),1))))</f>
        <v/>
      </c>
      <c r="AI857" s="96" t="str" cm="1">
        <f t="array" ref="AI857">IF(A857="","",IF(INDEX(Table_Methods!A:F,MATCH(G857,Table_Methods!B:B,0),1)&lt;&gt;"BKFL1","",MAX(0,ROUND(BKFL1_STR_RCK(AB857,F857),1))))</f>
        <v/>
      </c>
      <c r="AJ857" s="96" t="str" cm="1">
        <f t="array" ref="AJ857">IF(A857="","",IF(INDEX(Table_Methods!A:F,MATCH(G857,Table_Methods!B:B,0),1)&lt;&gt;"BKFL2","",MAX(0,ROUND(BKFL2_CEB(AC857,AD857,AK857,F857,F857,J857),1))))</f>
        <v/>
      </c>
      <c r="AK857" s="96" t="str" cm="1">
        <f t="array" ref="AK857">IF(A857="","",IF(INDEX(Table_Methods!A:F,MATCH(G857,Table_Methods!B:B,0),1)&lt;&gt;"BKFL2","",MAX(0,ROUND(BKFL2_STR_NRK(AC857,AD857,K857,V857,X857),1))))</f>
        <v/>
      </c>
      <c r="AL857" s="96" t="str" cm="1">
        <f t="array" ref="AL857">IF(A857="","",IF(INDEX(Table_Methods!A:F,MATCH(G857,Table_Methods!B:B,0),1)&lt;&gt;"BKFL2","",MAX(0,ROUND(BKFL2_STR_RCK(AB857,F857),1))))</f>
        <v/>
      </c>
      <c r="AM857" s="96" t="str" cm="1">
        <f t="array" ref="AM857">IF(A857="","",IF(INDEX(Table_Methods!A:F,MATCH(G857,Table_Methods!B:B,0),1)&lt;&gt;"BKFL3","",MAX(0,ROUND(BKFL3_STR(AC857+AE857,K857),1))))</f>
        <v/>
      </c>
      <c r="AN857" s="96" t="str" cm="1">
        <f t="array" ref="AN857">IF(A857="","",IF(INDEX(Table_Methods!A:F,MATCH(G857,Table_Methods!B:B,0),1)&lt;&gt;"BKFL6","",MAX(0,ROUND(BKFL6_CEB(AC857,AE857,AO857,F857,F857,J857),1))))</f>
        <v/>
      </c>
      <c r="AO857" s="97" t="str" cm="1">
        <f t="array" ref="AO857">IF(A857="","",IF(INDEX(Table_Methods!A:F,MATCH(G857,Table_Methods!B:B,0),1)&lt;&gt;"BKFL6","",MAX(0,ROUND(BKFL6_STR_NRK(AC857,K857,V857),1))))</f>
        <v/>
      </c>
      <c r="AP857" s="96" t="str" cm="1">
        <f t="array" ref="AP857">IF(A857="","",IF(INDEX(Table_Methods!A:F,MATCH(G857,Table_Methods!B:B,0),1)&lt;&gt;"BKFL6","",MAX(0,ROUND(BKFL6_STR_RCK(AB857,F857),1))))</f>
        <v/>
      </c>
      <c r="AQ857" s="97" t="str" cm="1">
        <f t="array" ref="AQ857">IF(A857="","",IF(INDEX(Table_Methods!A:F,MATCH(G857,Table_Methods!B:B,0),1)&lt;&gt;"BKFL7","",MAX(0,ROUND(BKFL7_CEB(AC857,AD857,AR857,F857,F857,J857),1))))</f>
        <v/>
      </c>
      <c r="AR857" s="96" t="str" cm="1">
        <f t="array" ref="AR857">IF(A857="","",IF(INDEX(Table_Methods!A:F,MATCH(G857,Table_Methods!B:B,0),1)&lt;&gt;"BKFL7","",MAX(0,ROUND(BKFL7_STR_NRK(AC857,K857,V857),1))))</f>
        <v/>
      </c>
      <c r="AS857" s="96" t="str" cm="1">
        <f t="array" ref="AS857">IF(A857="","",IF(INDEX(Table_Methods!A:F,MATCH(G857,Table_Methods!B:B,0),1)&lt;&gt;"BKFL7","",MAX(0,ROUND(BKFL7_STR_RCK(AB857,F857),1))))</f>
        <v/>
      </c>
      <c r="AT857" s="97" t="str" cm="1">
        <f t="array" ref="AT857">IF(A857="","",IF(INDEX(Table_Methods!A:F,MATCH(G857,Table_Methods!B:B,0),1)&lt;&gt;"BKFL8","",MAX(0,ROUND(BKFL8_CEB(AF857,Z857,AA857),1))))</f>
        <v/>
      </c>
      <c r="AU857" s="96" t="str" cm="1">
        <f t="array" ref="AU857">IF(A857="","",IF(INDEX(Table_Methods!A:F,MATCH(G857,Table_Methods!B:B,0),1)&lt;&gt;"BKFL8","",MAX(0,ROUND(BKFL8_STR_NRK(AC857,AD857,X857,Y857,Z857),1))))</f>
        <v/>
      </c>
      <c r="AV857" s="96" t="str" cm="1">
        <f t="array" ref="AV857">IF(A857="","",IF(INDEX(Table_Methods!A:F,MATCH(G857,Table_Methods!B:B,0),1)&lt;&gt;"BKFL8","",MAX(0,ROUND(BKFL8_STR_RCK(AB857,X857),1))))</f>
        <v/>
      </c>
      <c r="AW857" s="96" t="str" cm="1">
        <f t="array" ref="AW857">IF(A857="","",IF(INDEX(Table_Methods!A:F,MATCH(G857,Table_Methods!B:B,0),1)&lt;&gt;"BKFL9","",MAX(0,ROUND(BKFL9_STR_NRK(AC857,AD857,X857,Y857,Z857),1))))</f>
        <v/>
      </c>
      <c r="AX857" s="96" t="str" cm="1">
        <f t="array" ref="AX857">IF(A857="","",IF(INDEX(Table_Methods!A:F,MATCH(G857,Table_Methods!B:B,0),1)&lt;&gt;"BKFL9","",MAX(0,ROUND(BKFL9_STR_RCK(AB857,X857),1))))</f>
        <v/>
      </c>
    </row>
    <row r="858" spans="1:50" x14ac:dyDescent="0.25">
      <c r="A858" s="82" t="str">
        <f>IF(Input!A858="","",Input!A858)</f>
        <v/>
      </c>
      <c r="B858" s="82" t="str">
        <f>IF(Input!B858="","",Input!B858)</f>
        <v/>
      </c>
      <c r="C858" s="82" t="str">
        <f>IF(Input!D858="","",Input!D858)</f>
        <v/>
      </c>
      <c r="D858" s="82" t="str">
        <f>IF(Input!E858="","",Input!E858)</f>
        <v/>
      </c>
      <c r="E858" s="82" t="str">
        <f>IF(Input!F858="","",Input!F858)</f>
        <v/>
      </c>
      <c r="F858" s="82" t="str">
        <f>IF(Input!G858="","",Input!G858)</f>
        <v/>
      </c>
      <c r="G858" s="83" t="str">
        <f>IF(Input!H858="","",Input!H858)</f>
        <v/>
      </c>
      <c r="H858" s="82" t="str">
        <f>IF(Input!I858="","",Input!I858)</f>
        <v/>
      </c>
      <c r="I858" s="82" t="str">
        <f>IF(Input!J858="","",Input!J858)</f>
        <v/>
      </c>
      <c r="J858" s="82" t="str">
        <f>IF(Input!K858="","",Input!K858)</f>
        <v/>
      </c>
      <c r="K858" s="82" t="str">
        <f>IF(Input!L858="","",Input!L858)</f>
        <v/>
      </c>
      <c r="L858" s="70" t="str">
        <f>IF(B858="","",IF(B858="Box",4,IF(AND(Project!$B$12&gt;0,ISNUMBER(Project!$B$12)),Project!$B$12,12)))</f>
        <v/>
      </c>
      <c r="M858" s="66" t="str">
        <f t="shared" si="91"/>
        <v/>
      </c>
      <c r="N858" s="66" t="str">
        <f t="shared" si="92"/>
        <v/>
      </c>
      <c r="O858" s="67" t="str" cm="1">
        <f t="array" ref="O858">IF(A858="","",ROUND(IF(B858="Circular",Circular(M858),IF(B858="Box",Box(M858,N858),Elliptical(M858,N858))),3))</f>
        <v/>
      </c>
      <c r="P858" s="66" t="str">
        <f t="shared" si="93"/>
        <v/>
      </c>
      <c r="Q858" s="66" t="str" cm="1">
        <f t="array" ref="Q858">IF(M858="","",ROUND(W(M858),2))</f>
        <v/>
      </c>
      <c r="R858" s="66" t="str" cm="1">
        <f t="array" ref="R858">IF(M858="","",ROUND(Wb(Q858,M858),2))</f>
        <v/>
      </c>
      <c r="S858" s="66" t="str" cm="1">
        <f t="array" ref="S858">IF(R858="","",ROUND(K(R858,N858,L858),2))</f>
        <v/>
      </c>
      <c r="T858" s="66" t="str" cm="1">
        <f t="array" ref="T858">IF(S858="","",ROUND(K_3(S858,P858,L858),2))</f>
        <v/>
      </c>
      <c r="U858" s="66" t="str" cm="1">
        <f t="array" ref="U858">IF(S858="","",ROUND(Wt(I858,S858,L858),2))</f>
        <v/>
      </c>
      <c r="V858" s="92" t="str" cm="1">
        <f t="array" ref="V858">IF(A858="","",MAX(ROUND(L_B2(K858,N858),2),0))</f>
        <v/>
      </c>
      <c r="W858" s="92" t="str" cm="1">
        <f t="array" ref="W858">IF(A858="","",MAX(ROUND(L_Tc(K858,I858,N858),2),0))</f>
        <v/>
      </c>
      <c r="X858" s="92" t="str" cm="1">
        <f t="array" ref="X858">IF(N858="","",ROUND(L_Vc(K858,P858,N858),2))</f>
        <v/>
      </c>
      <c r="Y858" s="92" t="str">
        <f t="shared" si="94"/>
        <v/>
      </c>
      <c r="Z858" s="92" t="str">
        <f t="shared" si="95"/>
        <v/>
      </c>
      <c r="AA858" s="92" t="str">
        <f t="shared" si="96"/>
        <v/>
      </c>
      <c r="AB858" s="76" t="str" cm="1">
        <f t="array" ref="AB858">IF(A858="","",AREA_F(IF(RIGHT(G858,4)="ment",P858,I858),R858))</f>
        <v/>
      </c>
      <c r="AC858" s="76" t="str" cm="1">
        <f t="array" ref="AC858">IF(A858="","",ROUND(AREA_BC(R858,S858,N858,O858),2))</f>
        <v/>
      </c>
      <c r="AD858" s="76" t="str">
        <f t="shared" si="97"/>
        <v/>
      </c>
      <c r="AE858" s="76" t="str" cm="1">
        <f t="array" ref="AE858">IF(A858="","",ROUND(AREA_CT(S858,U858,I858),2))</f>
        <v/>
      </c>
      <c r="AF858" s="76" t="str" cm="1">
        <f t="array" ref="AF858">IF(A858="","",ROUND(AREA_VT(T858,U858,I858,P858),2))</f>
        <v/>
      </c>
      <c r="AG858" s="96" t="str" cm="1">
        <f t="array" ref="AG858">IF(A858="","",IF(INDEX(Table_Methods!A:F,MATCH(G858,Table_Methods!B:B,0),1)&lt;&gt;"BKFL1","",MAX(0,ROUND(BKFL1_CEB(AC858,AE858,AH858,F858,F858,J858),1))))</f>
        <v/>
      </c>
      <c r="AH858" s="96" t="str" cm="1">
        <f t="array" ref="AH858">IF(A858="","",IF(INDEX(Table_Methods!A:F,MATCH(G858,Table_Methods!B:B,0),1)&lt;&gt;"BKFL1","",MAX(0,ROUND(BKFL1_STR_NRK(AC858,AE858,K858,V858,W858),1))))</f>
        <v/>
      </c>
      <c r="AI858" s="96" t="str" cm="1">
        <f t="array" ref="AI858">IF(A858="","",IF(INDEX(Table_Methods!A:F,MATCH(G858,Table_Methods!B:B,0),1)&lt;&gt;"BKFL1","",MAX(0,ROUND(BKFL1_STR_RCK(AB858,F858),1))))</f>
        <v/>
      </c>
      <c r="AJ858" s="96" t="str" cm="1">
        <f t="array" ref="AJ858">IF(A858="","",IF(INDEX(Table_Methods!A:F,MATCH(G858,Table_Methods!B:B,0),1)&lt;&gt;"BKFL2","",MAX(0,ROUND(BKFL2_CEB(AC858,AD858,AK858,F858,F858,J858),1))))</f>
        <v/>
      </c>
      <c r="AK858" s="96" t="str" cm="1">
        <f t="array" ref="AK858">IF(A858="","",IF(INDEX(Table_Methods!A:F,MATCH(G858,Table_Methods!B:B,0),1)&lt;&gt;"BKFL2","",MAX(0,ROUND(BKFL2_STR_NRK(AC858,AD858,K858,V858,X858),1))))</f>
        <v/>
      </c>
      <c r="AL858" s="96" t="str" cm="1">
        <f t="array" ref="AL858">IF(A858="","",IF(INDEX(Table_Methods!A:F,MATCH(G858,Table_Methods!B:B,0),1)&lt;&gt;"BKFL2","",MAX(0,ROUND(BKFL2_STR_RCK(AB858,F858),1))))</f>
        <v/>
      </c>
      <c r="AM858" s="96" t="str" cm="1">
        <f t="array" ref="AM858">IF(A858="","",IF(INDEX(Table_Methods!A:F,MATCH(G858,Table_Methods!B:B,0),1)&lt;&gt;"BKFL3","",MAX(0,ROUND(BKFL3_STR(AC858+AE858,K858),1))))</f>
        <v/>
      </c>
      <c r="AN858" s="96" t="str" cm="1">
        <f t="array" ref="AN858">IF(A858="","",IF(INDEX(Table_Methods!A:F,MATCH(G858,Table_Methods!B:B,0),1)&lt;&gt;"BKFL6","",MAX(0,ROUND(BKFL6_CEB(AC858,AE858,AO858,F858,F858,J858),1))))</f>
        <v/>
      </c>
      <c r="AO858" s="97" t="str" cm="1">
        <f t="array" ref="AO858">IF(A858="","",IF(INDEX(Table_Methods!A:F,MATCH(G858,Table_Methods!B:B,0),1)&lt;&gt;"BKFL6","",MAX(0,ROUND(BKFL6_STR_NRK(AC858,K858,V858),1))))</f>
        <v/>
      </c>
      <c r="AP858" s="96" t="str" cm="1">
        <f t="array" ref="AP858">IF(A858="","",IF(INDEX(Table_Methods!A:F,MATCH(G858,Table_Methods!B:B,0),1)&lt;&gt;"BKFL6","",MAX(0,ROUND(BKFL6_STR_RCK(AB858,F858),1))))</f>
        <v/>
      </c>
      <c r="AQ858" s="97" t="str" cm="1">
        <f t="array" ref="AQ858">IF(A858="","",IF(INDEX(Table_Methods!A:F,MATCH(G858,Table_Methods!B:B,0),1)&lt;&gt;"BKFL7","",MAX(0,ROUND(BKFL7_CEB(AC858,AD858,AR858,F858,F858,J858),1))))</f>
        <v/>
      </c>
      <c r="AR858" s="96" t="str" cm="1">
        <f t="array" ref="AR858">IF(A858="","",IF(INDEX(Table_Methods!A:F,MATCH(G858,Table_Methods!B:B,0),1)&lt;&gt;"BKFL7","",MAX(0,ROUND(BKFL7_STR_NRK(AC858,K858,V858),1))))</f>
        <v/>
      </c>
      <c r="AS858" s="96" t="str" cm="1">
        <f t="array" ref="AS858">IF(A858="","",IF(INDEX(Table_Methods!A:F,MATCH(G858,Table_Methods!B:B,0),1)&lt;&gt;"BKFL7","",MAX(0,ROUND(BKFL7_STR_RCK(AB858,F858),1))))</f>
        <v/>
      </c>
      <c r="AT858" s="97" t="str" cm="1">
        <f t="array" ref="AT858">IF(A858="","",IF(INDEX(Table_Methods!A:F,MATCH(G858,Table_Methods!B:B,0),1)&lt;&gt;"BKFL8","",MAX(0,ROUND(BKFL8_CEB(AF858,Z858,AA858),1))))</f>
        <v/>
      </c>
      <c r="AU858" s="96" t="str" cm="1">
        <f t="array" ref="AU858">IF(A858="","",IF(INDEX(Table_Methods!A:F,MATCH(G858,Table_Methods!B:B,0),1)&lt;&gt;"BKFL8","",MAX(0,ROUND(BKFL8_STR_NRK(AC858,AD858,X858,Y858,Z858),1))))</f>
        <v/>
      </c>
      <c r="AV858" s="96" t="str" cm="1">
        <f t="array" ref="AV858">IF(A858="","",IF(INDEX(Table_Methods!A:F,MATCH(G858,Table_Methods!B:B,0),1)&lt;&gt;"BKFL8","",MAX(0,ROUND(BKFL8_STR_RCK(AB858,X858),1))))</f>
        <v/>
      </c>
      <c r="AW858" s="96" t="str" cm="1">
        <f t="array" ref="AW858">IF(A858="","",IF(INDEX(Table_Methods!A:F,MATCH(G858,Table_Methods!B:B,0),1)&lt;&gt;"BKFL9","",MAX(0,ROUND(BKFL9_STR_NRK(AC858,AD858,X858,Y858,Z858),1))))</f>
        <v/>
      </c>
      <c r="AX858" s="96" t="str" cm="1">
        <f t="array" ref="AX858">IF(A858="","",IF(INDEX(Table_Methods!A:F,MATCH(G858,Table_Methods!B:B,0),1)&lt;&gt;"BKFL9","",MAX(0,ROUND(BKFL9_STR_RCK(AB858,X858),1))))</f>
        <v/>
      </c>
    </row>
    <row r="859" spans="1:50" x14ac:dyDescent="0.25">
      <c r="A859" s="82" t="str">
        <f>IF(Input!A859="","",Input!A859)</f>
        <v/>
      </c>
      <c r="B859" s="82" t="str">
        <f>IF(Input!B859="","",Input!B859)</f>
        <v/>
      </c>
      <c r="C859" s="82" t="str">
        <f>IF(Input!D859="","",Input!D859)</f>
        <v/>
      </c>
      <c r="D859" s="82" t="str">
        <f>IF(Input!E859="","",Input!E859)</f>
        <v/>
      </c>
      <c r="E859" s="82" t="str">
        <f>IF(Input!F859="","",Input!F859)</f>
        <v/>
      </c>
      <c r="F859" s="82" t="str">
        <f>IF(Input!G859="","",Input!G859)</f>
        <v/>
      </c>
      <c r="G859" s="83" t="str">
        <f>IF(Input!H859="","",Input!H859)</f>
        <v/>
      </c>
      <c r="H859" s="82" t="str">
        <f>IF(Input!I859="","",Input!I859)</f>
        <v/>
      </c>
      <c r="I859" s="82" t="str">
        <f>IF(Input!J859="","",Input!J859)</f>
        <v/>
      </c>
      <c r="J859" s="82" t="str">
        <f>IF(Input!K859="","",Input!K859)</f>
        <v/>
      </c>
      <c r="K859" s="82" t="str">
        <f>IF(Input!L859="","",Input!L859)</f>
        <v/>
      </c>
      <c r="L859" s="70" t="str">
        <f>IF(B859="","",IF(B859="Box",4,IF(AND(Project!$B$12&gt;0,ISNUMBER(Project!$B$12)),Project!$B$12,12)))</f>
        <v/>
      </c>
      <c r="M859" s="66" t="str">
        <f t="shared" si="91"/>
        <v/>
      </c>
      <c r="N859" s="66" t="str">
        <f t="shared" si="92"/>
        <v/>
      </c>
      <c r="O859" s="67" t="str" cm="1">
        <f t="array" ref="O859">IF(A859="","",ROUND(IF(B859="Circular",Circular(M859),IF(B859="Box",Box(M859,N859),Elliptical(M859,N859))),3))</f>
        <v/>
      </c>
      <c r="P859" s="66" t="str">
        <f t="shared" si="93"/>
        <v/>
      </c>
      <c r="Q859" s="66" t="str" cm="1">
        <f t="array" ref="Q859">IF(M859="","",ROUND(W(M859),2))</f>
        <v/>
      </c>
      <c r="R859" s="66" t="str" cm="1">
        <f t="array" ref="R859">IF(M859="","",ROUND(Wb(Q859,M859),2))</f>
        <v/>
      </c>
      <c r="S859" s="66" t="str" cm="1">
        <f t="array" ref="S859">IF(R859="","",ROUND(K(R859,N859,L859),2))</f>
        <v/>
      </c>
      <c r="T859" s="66" t="str" cm="1">
        <f t="array" ref="T859">IF(S859="","",ROUND(K_3(S859,P859,L859),2))</f>
        <v/>
      </c>
      <c r="U859" s="66" t="str" cm="1">
        <f t="array" ref="U859">IF(S859="","",ROUND(Wt(I859,S859,L859),2))</f>
        <v/>
      </c>
      <c r="V859" s="92" t="str" cm="1">
        <f t="array" ref="V859">IF(A859="","",MAX(ROUND(L_B2(K859,N859),2),0))</f>
        <v/>
      </c>
      <c r="W859" s="92" t="str" cm="1">
        <f t="array" ref="W859">IF(A859="","",MAX(ROUND(L_Tc(K859,I859,N859),2),0))</f>
        <v/>
      </c>
      <c r="X859" s="92" t="str" cm="1">
        <f t="array" ref="X859">IF(N859="","",ROUND(L_Vc(K859,P859,N859),2))</f>
        <v/>
      </c>
      <c r="Y859" s="92" t="str">
        <f t="shared" si="94"/>
        <v/>
      </c>
      <c r="Z859" s="92" t="str">
        <f t="shared" si="95"/>
        <v/>
      </c>
      <c r="AA859" s="92" t="str">
        <f t="shared" si="96"/>
        <v/>
      </c>
      <c r="AB859" s="76" t="str" cm="1">
        <f t="array" ref="AB859">IF(A859="","",AREA_F(IF(RIGHT(G859,4)="ment",P859,I859),R859))</f>
        <v/>
      </c>
      <c r="AC859" s="76" t="str" cm="1">
        <f t="array" ref="AC859">IF(A859="","",ROUND(AREA_BC(R859,S859,N859,O859),2))</f>
        <v/>
      </c>
      <c r="AD859" s="76" t="str">
        <f t="shared" si="97"/>
        <v/>
      </c>
      <c r="AE859" s="76" t="str" cm="1">
        <f t="array" ref="AE859">IF(A859="","",ROUND(AREA_CT(S859,U859,I859),2))</f>
        <v/>
      </c>
      <c r="AF859" s="76" t="str" cm="1">
        <f t="array" ref="AF859">IF(A859="","",ROUND(AREA_VT(T859,U859,I859,P859),2))</f>
        <v/>
      </c>
      <c r="AG859" s="96" t="str" cm="1">
        <f t="array" ref="AG859">IF(A859="","",IF(INDEX(Table_Methods!A:F,MATCH(G859,Table_Methods!B:B,0),1)&lt;&gt;"BKFL1","",MAX(0,ROUND(BKFL1_CEB(AC859,AE859,AH859,F859,F859,J859),1))))</f>
        <v/>
      </c>
      <c r="AH859" s="96" t="str" cm="1">
        <f t="array" ref="AH859">IF(A859="","",IF(INDEX(Table_Methods!A:F,MATCH(G859,Table_Methods!B:B,0),1)&lt;&gt;"BKFL1","",MAX(0,ROUND(BKFL1_STR_NRK(AC859,AE859,K859,V859,W859),1))))</f>
        <v/>
      </c>
      <c r="AI859" s="96" t="str" cm="1">
        <f t="array" ref="AI859">IF(A859="","",IF(INDEX(Table_Methods!A:F,MATCH(G859,Table_Methods!B:B,0),1)&lt;&gt;"BKFL1","",MAX(0,ROUND(BKFL1_STR_RCK(AB859,F859),1))))</f>
        <v/>
      </c>
      <c r="AJ859" s="96" t="str" cm="1">
        <f t="array" ref="AJ859">IF(A859="","",IF(INDEX(Table_Methods!A:F,MATCH(G859,Table_Methods!B:B,0),1)&lt;&gt;"BKFL2","",MAX(0,ROUND(BKFL2_CEB(AC859,AD859,AK859,F859,F859,J859),1))))</f>
        <v/>
      </c>
      <c r="AK859" s="96" t="str" cm="1">
        <f t="array" ref="AK859">IF(A859="","",IF(INDEX(Table_Methods!A:F,MATCH(G859,Table_Methods!B:B,0),1)&lt;&gt;"BKFL2","",MAX(0,ROUND(BKFL2_STR_NRK(AC859,AD859,K859,V859,X859),1))))</f>
        <v/>
      </c>
      <c r="AL859" s="96" t="str" cm="1">
        <f t="array" ref="AL859">IF(A859="","",IF(INDEX(Table_Methods!A:F,MATCH(G859,Table_Methods!B:B,0),1)&lt;&gt;"BKFL2","",MAX(0,ROUND(BKFL2_STR_RCK(AB859,F859),1))))</f>
        <v/>
      </c>
      <c r="AM859" s="96" t="str" cm="1">
        <f t="array" ref="AM859">IF(A859="","",IF(INDEX(Table_Methods!A:F,MATCH(G859,Table_Methods!B:B,0),1)&lt;&gt;"BKFL3","",MAX(0,ROUND(BKFL3_STR(AC859+AE859,K859),1))))</f>
        <v/>
      </c>
      <c r="AN859" s="96" t="str" cm="1">
        <f t="array" ref="AN859">IF(A859="","",IF(INDEX(Table_Methods!A:F,MATCH(G859,Table_Methods!B:B,0),1)&lt;&gt;"BKFL6","",MAX(0,ROUND(BKFL6_CEB(AC859,AE859,AO859,F859,F859,J859),1))))</f>
        <v/>
      </c>
      <c r="AO859" s="97" t="str" cm="1">
        <f t="array" ref="AO859">IF(A859="","",IF(INDEX(Table_Methods!A:F,MATCH(G859,Table_Methods!B:B,0),1)&lt;&gt;"BKFL6","",MAX(0,ROUND(BKFL6_STR_NRK(AC859,K859,V859),1))))</f>
        <v/>
      </c>
      <c r="AP859" s="96" t="str" cm="1">
        <f t="array" ref="AP859">IF(A859="","",IF(INDEX(Table_Methods!A:F,MATCH(G859,Table_Methods!B:B,0),1)&lt;&gt;"BKFL6","",MAX(0,ROUND(BKFL6_STR_RCK(AB859,F859),1))))</f>
        <v/>
      </c>
      <c r="AQ859" s="97" t="str" cm="1">
        <f t="array" ref="AQ859">IF(A859="","",IF(INDEX(Table_Methods!A:F,MATCH(G859,Table_Methods!B:B,0),1)&lt;&gt;"BKFL7","",MAX(0,ROUND(BKFL7_CEB(AC859,AD859,AR859,F859,F859,J859),1))))</f>
        <v/>
      </c>
      <c r="AR859" s="96" t="str" cm="1">
        <f t="array" ref="AR859">IF(A859="","",IF(INDEX(Table_Methods!A:F,MATCH(G859,Table_Methods!B:B,0),1)&lt;&gt;"BKFL7","",MAX(0,ROUND(BKFL7_STR_NRK(AC859,K859,V859),1))))</f>
        <v/>
      </c>
      <c r="AS859" s="96" t="str" cm="1">
        <f t="array" ref="AS859">IF(A859="","",IF(INDEX(Table_Methods!A:F,MATCH(G859,Table_Methods!B:B,0),1)&lt;&gt;"BKFL7","",MAX(0,ROUND(BKFL7_STR_RCK(AB859,F859),1))))</f>
        <v/>
      </c>
      <c r="AT859" s="97" t="str" cm="1">
        <f t="array" ref="AT859">IF(A859="","",IF(INDEX(Table_Methods!A:F,MATCH(G859,Table_Methods!B:B,0),1)&lt;&gt;"BKFL8","",MAX(0,ROUND(BKFL8_CEB(AF859,Z859,AA859),1))))</f>
        <v/>
      </c>
      <c r="AU859" s="96" t="str" cm="1">
        <f t="array" ref="AU859">IF(A859="","",IF(INDEX(Table_Methods!A:F,MATCH(G859,Table_Methods!B:B,0),1)&lt;&gt;"BKFL8","",MAX(0,ROUND(BKFL8_STR_NRK(AC859,AD859,X859,Y859,Z859),1))))</f>
        <v/>
      </c>
      <c r="AV859" s="96" t="str" cm="1">
        <f t="array" ref="AV859">IF(A859="","",IF(INDEX(Table_Methods!A:F,MATCH(G859,Table_Methods!B:B,0),1)&lt;&gt;"BKFL8","",MAX(0,ROUND(BKFL8_STR_RCK(AB859,X859),1))))</f>
        <v/>
      </c>
      <c r="AW859" s="96" t="str" cm="1">
        <f t="array" ref="AW859">IF(A859="","",IF(INDEX(Table_Methods!A:F,MATCH(G859,Table_Methods!B:B,0),1)&lt;&gt;"BKFL9","",MAX(0,ROUND(BKFL9_STR_NRK(AC859,AD859,X859,Y859,Z859),1))))</f>
        <v/>
      </c>
      <c r="AX859" s="96" t="str" cm="1">
        <f t="array" ref="AX859">IF(A859="","",IF(INDEX(Table_Methods!A:F,MATCH(G859,Table_Methods!B:B,0),1)&lt;&gt;"BKFL9","",MAX(0,ROUND(BKFL9_STR_RCK(AB859,X859),1))))</f>
        <v/>
      </c>
    </row>
    <row r="860" spans="1:50" x14ac:dyDescent="0.25">
      <c r="A860" s="82" t="str">
        <f>IF(Input!A860="","",Input!A860)</f>
        <v/>
      </c>
      <c r="B860" s="82" t="str">
        <f>IF(Input!B860="","",Input!B860)</f>
        <v/>
      </c>
      <c r="C860" s="82" t="str">
        <f>IF(Input!D860="","",Input!D860)</f>
        <v/>
      </c>
      <c r="D860" s="82" t="str">
        <f>IF(Input!E860="","",Input!E860)</f>
        <v/>
      </c>
      <c r="E860" s="82" t="str">
        <f>IF(Input!F860="","",Input!F860)</f>
        <v/>
      </c>
      <c r="F860" s="82" t="str">
        <f>IF(Input!G860="","",Input!G860)</f>
        <v/>
      </c>
      <c r="G860" s="83" t="str">
        <f>IF(Input!H860="","",Input!H860)</f>
        <v/>
      </c>
      <c r="H860" s="82" t="str">
        <f>IF(Input!I860="","",Input!I860)</f>
        <v/>
      </c>
      <c r="I860" s="82" t="str">
        <f>IF(Input!J860="","",Input!J860)</f>
        <v/>
      </c>
      <c r="J860" s="82" t="str">
        <f>IF(Input!K860="","",Input!K860)</f>
        <v/>
      </c>
      <c r="K860" s="82" t="str">
        <f>IF(Input!L860="","",Input!L860)</f>
        <v/>
      </c>
      <c r="L860" s="70" t="str">
        <f>IF(B860="","",IF(B860="Box",4,IF(AND(Project!$B$12&gt;0,ISNUMBER(Project!$B$12)),Project!$B$12,12)))</f>
        <v/>
      </c>
      <c r="M860" s="66" t="str">
        <f t="shared" si="91"/>
        <v/>
      </c>
      <c r="N860" s="66" t="str">
        <f t="shared" si="92"/>
        <v/>
      </c>
      <c r="O860" s="67" t="str" cm="1">
        <f t="array" ref="O860">IF(A860="","",ROUND(IF(B860="Circular",Circular(M860),IF(B860="Box",Box(M860,N860),Elliptical(M860,N860))),3))</f>
        <v/>
      </c>
      <c r="P860" s="66" t="str">
        <f t="shared" si="93"/>
        <v/>
      </c>
      <c r="Q860" s="66" t="str" cm="1">
        <f t="array" ref="Q860">IF(M860="","",ROUND(W(M860),2))</f>
        <v/>
      </c>
      <c r="R860" s="66" t="str" cm="1">
        <f t="array" ref="R860">IF(M860="","",ROUND(Wb(Q860,M860),2))</f>
        <v/>
      </c>
      <c r="S860" s="66" t="str" cm="1">
        <f t="array" ref="S860">IF(R860="","",ROUND(K(R860,N860,L860),2))</f>
        <v/>
      </c>
      <c r="T860" s="66" t="str" cm="1">
        <f t="array" ref="T860">IF(S860="","",ROUND(K_3(S860,P860,L860),2))</f>
        <v/>
      </c>
      <c r="U860" s="66" t="str" cm="1">
        <f t="array" ref="U860">IF(S860="","",ROUND(Wt(I860,S860,L860),2))</f>
        <v/>
      </c>
      <c r="V860" s="92" t="str" cm="1">
        <f t="array" ref="V860">IF(A860="","",MAX(ROUND(L_B2(K860,N860),2),0))</f>
        <v/>
      </c>
      <c r="W860" s="92" t="str" cm="1">
        <f t="array" ref="W860">IF(A860="","",MAX(ROUND(L_Tc(K860,I860,N860),2),0))</f>
        <v/>
      </c>
      <c r="X860" s="92" t="str" cm="1">
        <f t="array" ref="X860">IF(N860="","",ROUND(L_Vc(K860,P860,N860),2))</f>
        <v/>
      </c>
      <c r="Y860" s="92" t="str">
        <f t="shared" si="94"/>
        <v/>
      </c>
      <c r="Z860" s="92" t="str">
        <f t="shared" si="95"/>
        <v/>
      </c>
      <c r="AA860" s="92" t="str">
        <f t="shared" si="96"/>
        <v/>
      </c>
      <c r="AB860" s="76" t="str" cm="1">
        <f t="array" ref="AB860">IF(A860="","",AREA_F(IF(RIGHT(G860,4)="ment",P860,I860),R860))</f>
        <v/>
      </c>
      <c r="AC860" s="76" t="str" cm="1">
        <f t="array" ref="AC860">IF(A860="","",ROUND(AREA_BC(R860,S860,N860,O860),2))</f>
        <v/>
      </c>
      <c r="AD860" s="76" t="str">
        <f t="shared" si="97"/>
        <v/>
      </c>
      <c r="AE860" s="76" t="str" cm="1">
        <f t="array" ref="AE860">IF(A860="","",ROUND(AREA_CT(S860,U860,I860),2))</f>
        <v/>
      </c>
      <c r="AF860" s="76" t="str" cm="1">
        <f t="array" ref="AF860">IF(A860="","",ROUND(AREA_VT(T860,U860,I860,P860),2))</f>
        <v/>
      </c>
      <c r="AG860" s="96" t="str" cm="1">
        <f t="array" ref="AG860">IF(A860="","",IF(INDEX(Table_Methods!A:F,MATCH(G860,Table_Methods!B:B,0),1)&lt;&gt;"BKFL1","",MAX(0,ROUND(BKFL1_CEB(AC860,AE860,AH860,F860,F860,J860),1))))</f>
        <v/>
      </c>
      <c r="AH860" s="96" t="str" cm="1">
        <f t="array" ref="AH860">IF(A860="","",IF(INDEX(Table_Methods!A:F,MATCH(G860,Table_Methods!B:B,0),1)&lt;&gt;"BKFL1","",MAX(0,ROUND(BKFL1_STR_NRK(AC860,AE860,K860,V860,W860),1))))</f>
        <v/>
      </c>
      <c r="AI860" s="96" t="str" cm="1">
        <f t="array" ref="AI860">IF(A860="","",IF(INDEX(Table_Methods!A:F,MATCH(G860,Table_Methods!B:B,0),1)&lt;&gt;"BKFL1","",MAX(0,ROUND(BKFL1_STR_RCK(AB860,F860),1))))</f>
        <v/>
      </c>
      <c r="AJ860" s="96" t="str" cm="1">
        <f t="array" ref="AJ860">IF(A860="","",IF(INDEX(Table_Methods!A:F,MATCH(G860,Table_Methods!B:B,0),1)&lt;&gt;"BKFL2","",MAX(0,ROUND(BKFL2_CEB(AC860,AD860,AK860,F860,F860,J860),1))))</f>
        <v/>
      </c>
      <c r="AK860" s="96" t="str" cm="1">
        <f t="array" ref="AK860">IF(A860="","",IF(INDEX(Table_Methods!A:F,MATCH(G860,Table_Methods!B:B,0),1)&lt;&gt;"BKFL2","",MAX(0,ROUND(BKFL2_STR_NRK(AC860,AD860,K860,V860,X860),1))))</f>
        <v/>
      </c>
      <c r="AL860" s="96" t="str" cm="1">
        <f t="array" ref="AL860">IF(A860="","",IF(INDEX(Table_Methods!A:F,MATCH(G860,Table_Methods!B:B,0),1)&lt;&gt;"BKFL2","",MAX(0,ROUND(BKFL2_STR_RCK(AB860,F860),1))))</f>
        <v/>
      </c>
      <c r="AM860" s="96" t="str" cm="1">
        <f t="array" ref="AM860">IF(A860="","",IF(INDEX(Table_Methods!A:F,MATCH(G860,Table_Methods!B:B,0),1)&lt;&gt;"BKFL3","",MAX(0,ROUND(BKFL3_STR(AC860+AE860,K860),1))))</f>
        <v/>
      </c>
      <c r="AN860" s="96" t="str" cm="1">
        <f t="array" ref="AN860">IF(A860="","",IF(INDEX(Table_Methods!A:F,MATCH(G860,Table_Methods!B:B,0),1)&lt;&gt;"BKFL6","",MAX(0,ROUND(BKFL6_CEB(AC860,AE860,AO860,F860,F860,J860),1))))</f>
        <v/>
      </c>
      <c r="AO860" s="97" t="str" cm="1">
        <f t="array" ref="AO860">IF(A860="","",IF(INDEX(Table_Methods!A:F,MATCH(G860,Table_Methods!B:B,0),1)&lt;&gt;"BKFL6","",MAX(0,ROUND(BKFL6_STR_NRK(AC860,K860,V860),1))))</f>
        <v/>
      </c>
      <c r="AP860" s="96" t="str" cm="1">
        <f t="array" ref="AP860">IF(A860="","",IF(INDEX(Table_Methods!A:F,MATCH(G860,Table_Methods!B:B,0),1)&lt;&gt;"BKFL6","",MAX(0,ROUND(BKFL6_STR_RCK(AB860,F860),1))))</f>
        <v/>
      </c>
      <c r="AQ860" s="97" t="str" cm="1">
        <f t="array" ref="AQ860">IF(A860="","",IF(INDEX(Table_Methods!A:F,MATCH(G860,Table_Methods!B:B,0),1)&lt;&gt;"BKFL7","",MAX(0,ROUND(BKFL7_CEB(AC860,AD860,AR860,F860,F860,J860),1))))</f>
        <v/>
      </c>
      <c r="AR860" s="96" t="str" cm="1">
        <f t="array" ref="AR860">IF(A860="","",IF(INDEX(Table_Methods!A:F,MATCH(G860,Table_Methods!B:B,0),1)&lt;&gt;"BKFL7","",MAX(0,ROUND(BKFL7_STR_NRK(AC860,K860,V860),1))))</f>
        <v/>
      </c>
      <c r="AS860" s="96" t="str" cm="1">
        <f t="array" ref="AS860">IF(A860="","",IF(INDEX(Table_Methods!A:F,MATCH(G860,Table_Methods!B:B,0),1)&lt;&gt;"BKFL7","",MAX(0,ROUND(BKFL7_STR_RCK(AB860,F860),1))))</f>
        <v/>
      </c>
      <c r="AT860" s="97" t="str" cm="1">
        <f t="array" ref="AT860">IF(A860="","",IF(INDEX(Table_Methods!A:F,MATCH(G860,Table_Methods!B:B,0),1)&lt;&gt;"BKFL8","",MAX(0,ROUND(BKFL8_CEB(AF860,Z860,AA860),1))))</f>
        <v/>
      </c>
      <c r="AU860" s="96" t="str" cm="1">
        <f t="array" ref="AU860">IF(A860="","",IF(INDEX(Table_Methods!A:F,MATCH(G860,Table_Methods!B:B,0),1)&lt;&gt;"BKFL8","",MAX(0,ROUND(BKFL8_STR_NRK(AC860,AD860,X860,Y860,Z860),1))))</f>
        <v/>
      </c>
      <c r="AV860" s="96" t="str" cm="1">
        <f t="array" ref="AV860">IF(A860="","",IF(INDEX(Table_Methods!A:F,MATCH(G860,Table_Methods!B:B,0),1)&lt;&gt;"BKFL8","",MAX(0,ROUND(BKFL8_STR_RCK(AB860,X860),1))))</f>
        <v/>
      </c>
      <c r="AW860" s="96" t="str" cm="1">
        <f t="array" ref="AW860">IF(A860="","",IF(INDEX(Table_Methods!A:F,MATCH(G860,Table_Methods!B:B,0),1)&lt;&gt;"BKFL9","",MAX(0,ROUND(BKFL9_STR_NRK(AC860,AD860,X860,Y860,Z860),1))))</f>
        <v/>
      </c>
      <c r="AX860" s="96" t="str" cm="1">
        <f t="array" ref="AX860">IF(A860="","",IF(INDEX(Table_Methods!A:F,MATCH(G860,Table_Methods!B:B,0),1)&lt;&gt;"BKFL9","",MAX(0,ROUND(BKFL9_STR_RCK(AB860,X860),1))))</f>
        <v/>
      </c>
    </row>
    <row r="861" spans="1:50" x14ac:dyDescent="0.25">
      <c r="A861" s="82" t="str">
        <f>IF(Input!A861="","",Input!A861)</f>
        <v/>
      </c>
      <c r="B861" s="82" t="str">
        <f>IF(Input!B861="","",Input!B861)</f>
        <v/>
      </c>
      <c r="C861" s="82" t="str">
        <f>IF(Input!D861="","",Input!D861)</f>
        <v/>
      </c>
      <c r="D861" s="82" t="str">
        <f>IF(Input!E861="","",Input!E861)</f>
        <v/>
      </c>
      <c r="E861" s="82" t="str">
        <f>IF(Input!F861="","",Input!F861)</f>
        <v/>
      </c>
      <c r="F861" s="82" t="str">
        <f>IF(Input!G861="","",Input!G861)</f>
        <v/>
      </c>
      <c r="G861" s="83" t="str">
        <f>IF(Input!H861="","",Input!H861)</f>
        <v/>
      </c>
      <c r="H861" s="82" t="str">
        <f>IF(Input!I861="","",Input!I861)</f>
        <v/>
      </c>
      <c r="I861" s="82" t="str">
        <f>IF(Input!J861="","",Input!J861)</f>
        <v/>
      </c>
      <c r="J861" s="82" t="str">
        <f>IF(Input!K861="","",Input!K861)</f>
        <v/>
      </c>
      <c r="K861" s="82" t="str">
        <f>IF(Input!L861="","",Input!L861)</f>
        <v/>
      </c>
      <c r="L861" s="70" t="str">
        <f>IF(B861="","",IF(B861="Box",4,IF(AND(Project!$B$12&gt;0,ISNUMBER(Project!$B$12)),Project!$B$12,12)))</f>
        <v/>
      </c>
      <c r="M861" s="66" t="str">
        <f t="shared" si="91"/>
        <v/>
      </c>
      <c r="N861" s="66" t="str">
        <f t="shared" si="92"/>
        <v/>
      </c>
      <c r="O861" s="67" t="str" cm="1">
        <f t="array" ref="O861">IF(A861="","",ROUND(IF(B861="Circular",Circular(M861),IF(B861="Box",Box(M861,N861),Elliptical(M861,N861))),3))</f>
        <v/>
      </c>
      <c r="P861" s="66" t="str">
        <f t="shared" si="93"/>
        <v/>
      </c>
      <c r="Q861" s="66" t="str" cm="1">
        <f t="array" ref="Q861">IF(M861="","",ROUND(W(M861),2))</f>
        <v/>
      </c>
      <c r="R861" s="66" t="str" cm="1">
        <f t="array" ref="R861">IF(M861="","",ROUND(Wb(Q861,M861),2))</f>
        <v/>
      </c>
      <c r="S861" s="66" t="str" cm="1">
        <f t="array" ref="S861">IF(R861="","",ROUND(K(R861,N861,L861),2))</f>
        <v/>
      </c>
      <c r="T861" s="66" t="str" cm="1">
        <f t="array" ref="T861">IF(S861="","",ROUND(K_3(S861,P861,L861),2))</f>
        <v/>
      </c>
      <c r="U861" s="66" t="str" cm="1">
        <f t="array" ref="U861">IF(S861="","",ROUND(Wt(I861,S861,L861),2))</f>
        <v/>
      </c>
      <c r="V861" s="92" t="str" cm="1">
        <f t="array" ref="V861">IF(A861="","",MAX(ROUND(L_B2(K861,N861),2),0))</f>
        <v/>
      </c>
      <c r="W861" s="92" t="str" cm="1">
        <f t="array" ref="W861">IF(A861="","",MAX(ROUND(L_Tc(K861,I861,N861),2),0))</f>
        <v/>
      </c>
      <c r="X861" s="92" t="str" cm="1">
        <f t="array" ref="X861">IF(N861="","",ROUND(L_Vc(K861,P861,N861),2))</f>
        <v/>
      </c>
      <c r="Y861" s="92" t="str">
        <f t="shared" si="94"/>
        <v/>
      </c>
      <c r="Z861" s="92" t="str">
        <f t="shared" si="95"/>
        <v/>
      </c>
      <c r="AA861" s="92" t="str">
        <f t="shared" si="96"/>
        <v/>
      </c>
      <c r="AB861" s="76" t="str" cm="1">
        <f t="array" ref="AB861">IF(A861="","",AREA_F(IF(RIGHT(G861,4)="ment",P861,I861),R861))</f>
        <v/>
      </c>
      <c r="AC861" s="76" t="str" cm="1">
        <f t="array" ref="AC861">IF(A861="","",ROUND(AREA_BC(R861,S861,N861,O861),2))</f>
        <v/>
      </c>
      <c r="AD861" s="76" t="str">
        <f t="shared" si="97"/>
        <v/>
      </c>
      <c r="AE861" s="76" t="str" cm="1">
        <f t="array" ref="AE861">IF(A861="","",ROUND(AREA_CT(S861,U861,I861),2))</f>
        <v/>
      </c>
      <c r="AF861" s="76" t="str" cm="1">
        <f t="array" ref="AF861">IF(A861="","",ROUND(AREA_VT(T861,U861,I861,P861),2))</f>
        <v/>
      </c>
      <c r="AG861" s="96" t="str" cm="1">
        <f t="array" ref="AG861">IF(A861="","",IF(INDEX(Table_Methods!A:F,MATCH(G861,Table_Methods!B:B,0),1)&lt;&gt;"BKFL1","",MAX(0,ROUND(BKFL1_CEB(AC861,AE861,AH861,F861,F861,J861),1))))</f>
        <v/>
      </c>
      <c r="AH861" s="96" t="str" cm="1">
        <f t="array" ref="AH861">IF(A861="","",IF(INDEX(Table_Methods!A:F,MATCH(G861,Table_Methods!B:B,0),1)&lt;&gt;"BKFL1","",MAX(0,ROUND(BKFL1_STR_NRK(AC861,AE861,K861,V861,W861),1))))</f>
        <v/>
      </c>
      <c r="AI861" s="96" t="str" cm="1">
        <f t="array" ref="AI861">IF(A861="","",IF(INDEX(Table_Methods!A:F,MATCH(G861,Table_Methods!B:B,0),1)&lt;&gt;"BKFL1","",MAX(0,ROUND(BKFL1_STR_RCK(AB861,F861),1))))</f>
        <v/>
      </c>
      <c r="AJ861" s="96" t="str" cm="1">
        <f t="array" ref="AJ861">IF(A861="","",IF(INDEX(Table_Methods!A:F,MATCH(G861,Table_Methods!B:B,0),1)&lt;&gt;"BKFL2","",MAX(0,ROUND(BKFL2_CEB(AC861,AD861,AK861,F861,F861,J861),1))))</f>
        <v/>
      </c>
      <c r="AK861" s="96" t="str" cm="1">
        <f t="array" ref="AK861">IF(A861="","",IF(INDEX(Table_Methods!A:F,MATCH(G861,Table_Methods!B:B,0),1)&lt;&gt;"BKFL2","",MAX(0,ROUND(BKFL2_STR_NRK(AC861,AD861,K861,V861,X861),1))))</f>
        <v/>
      </c>
      <c r="AL861" s="96" t="str" cm="1">
        <f t="array" ref="AL861">IF(A861="","",IF(INDEX(Table_Methods!A:F,MATCH(G861,Table_Methods!B:B,0),1)&lt;&gt;"BKFL2","",MAX(0,ROUND(BKFL2_STR_RCK(AB861,F861),1))))</f>
        <v/>
      </c>
      <c r="AM861" s="96" t="str" cm="1">
        <f t="array" ref="AM861">IF(A861="","",IF(INDEX(Table_Methods!A:F,MATCH(G861,Table_Methods!B:B,0),1)&lt;&gt;"BKFL3","",MAX(0,ROUND(BKFL3_STR(AC861+AE861,K861),1))))</f>
        <v/>
      </c>
      <c r="AN861" s="96" t="str" cm="1">
        <f t="array" ref="AN861">IF(A861="","",IF(INDEX(Table_Methods!A:F,MATCH(G861,Table_Methods!B:B,0),1)&lt;&gt;"BKFL6","",MAX(0,ROUND(BKFL6_CEB(AC861,AE861,AO861,F861,F861,J861),1))))</f>
        <v/>
      </c>
      <c r="AO861" s="97" t="str" cm="1">
        <f t="array" ref="AO861">IF(A861="","",IF(INDEX(Table_Methods!A:F,MATCH(G861,Table_Methods!B:B,0),1)&lt;&gt;"BKFL6","",MAX(0,ROUND(BKFL6_STR_NRK(AC861,K861,V861),1))))</f>
        <v/>
      </c>
      <c r="AP861" s="96" t="str" cm="1">
        <f t="array" ref="AP861">IF(A861="","",IF(INDEX(Table_Methods!A:F,MATCH(G861,Table_Methods!B:B,0),1)&lt;&gt;"BKFL6","",MAX(0,ROUND(BKFL6_STR_RCK(AB861,F861),1))))</f>
        <v/>
      </c>
      <c r="AQ861" s="97" t="str" cm="1">
        <f t="array" ref="AQ861">IF(A861="","",IF(INDEX(Table_Methods!A:F,MATCH(G861,Table_Methods!B:B,0),1)&lt;&gt;"BKFL7","",MAX(0,ROUND(BKFL7_CEB(AC861,AD861,AR861,F861,F861,J861),1))))</f>
        <v/>
      </c>
      <c r="AR861" s="96" t="str" cm="1">
        <f t="array" ref="AR861">IF(A861="","",IF(INDEX(Table_Methods!A:F,MATCH(G861,Table_Methods!B:B,0),1)&lt;&gt;"BKFL7","",MAX(0,ROUND(BKFL7_STR_NRK(AC861,K861,V861),1))))</f>
        <v/>
      </c>
      <c r="AS861" s="96" t="str" cm="1">
        <f t="array" ref="AS861">IF(A861="","",IF(INDEX(Table_Methods!A:F,MATCH(G861,Table_Methods!B:B,0),1)&lt;&gt;"BKFL7","",MAX(0,ROUND(BKFL7_STR_RCK(AB861,F861),1))))</f>
        <v/>
      </c>
      <c r="AT861" s="97" t="str" cm="1">
        <f t="array" ref="AT861">IF(A861="","",IF(INDEX(Table_Methods!A:F,MATCH(G861,Table_Methods!B:B,0),1)&lt;&gt;"BKFL8","",MAX(0,ROUND(BKFL8_CEB(AF861,Z861,AA861),1))))</f>
        <v/>
      </c>
      <c r="AU861" s="96" t="str" cm="1">
        <f t="array" ref="AU861">IF(A861="","",IF(INDEX(Table_Methods!A:F,MATCH(G861,Table_Methods!B:B,0),1)&lt;&gt;"BKFL8","",MAX(0,ROUND(BKFL8_STR_NRK(AC861,AD861,X861,Y861,Z861),1))))</f>
        <v/>
      </c>
      <c r="AV861" s="96" t="str" cm="1">
        <f t="array" ref="AV861">IF(A861="","",IF(INDEX(Table_Methods!A:F,MATCH(G861,Table_Methods!B:B,0),1)&lt;&gt;"BKFL8","",MAX(0,ROUND(BKFL8_STR_RCK(AB861,X861),1))))</f>
        <v/>
      </c>
      <c r="AW861" s="96" t="str" cm="1">
        <f t="array" ref="AW861">IF(A861="","",IF(INDEX(Table_Methods!A:F,MATCH(G861,Table_Methods!B:B,0),1)&lt;&gt;"BKFL9","",MAX(0,ROUND(BKFL9_STR_NRK(AC861,AD861,X861,Y861,Z861),1))))</f>
        <v/>
      </c>
      <c r="AX861" s="96" t="str" cm="1">
        <f t="array" ref="AX861">IF(A861="","",IF(INDEX(Table_Methods!A:F,MATCH(G861,Table_Methods!B:B,0),1)&lt;&gt;"BKFL9","",MAX(0,ROUND(BKFL9_STR_RCK(AB861,X861),1))))</f>
        <v/>
      </c>
    </row>
    <row r="862" spans="1:50" x14ac:dyDescent="0.25">
      <c r="A862" s="82" t="str">
        <f>IF(Input!A862="","",Input!A862)</f>
        <v/>
      </c>
      <c r="B862" s="82" t="str">
        <f>IF(Input!B862="","",Input!B862)</f>
        <v/>
      </c>
      <c r="C862" s="82" t="str">
        <f>IF(Input!D862="","",Input!D862)</f>
        <v/>
      </c>
      <c r="D862" s="82" t="str">
        <f>IF(Input!E862="","",Input!E862)</f>
        <v/>
      </c>
      <c r="E862" s="82" t="str">
        <f>IF(Input!F862="","",Input!F862)</f>
        <v/>
      </c>
      <c r="F862" s="82" t="str">
        <f>IF(Input!G862="","",Input!G862)</f>
        <v/>
      </c>
      <c r="G862" s="83" t="str">
        <f>IF(Input!H862="","",Input!H862)</f>
        <v/>
      </c>
      <c r="H862" s="82" t="str">
        <f>IF(Input!I862="","",Input!I862)</f>
        <v/>
      </c>
      <c r="I862" s="82" t="str">
        <f>IF(Input!J862="","",Input!J862)</f>
        <v/>
      </c>
      <c r="J862" s="82" t="str">
        <f>IF(Input!K862="","",Input!K862)</f>
        <v/>
      </c>
      <c r="K862" s="82" t="str">
        <f>IF(Input!L862="","",Input!L862)</f>
        <v/>
      </c>
      <c r="L862" s="70" t="str">
        <f>IF(B862="","",IF(B862="Box",4,IF(AND(Project!$B$12&gt;0,ISNUMBER(Project!$B$12)),Project!$B$12,12)))</f>
        <v/>
      </c>
      <c r="M862" s="66" t="str">
        <f t="shared" si="91"/>
        <v/>
      </c>
      <c r="N862" s="66" t="str">
        <f t="shared" si="92"/>
        <v/>
      </c>
      <c r="O862" s="67" t="str" cm="1">
        <f t="array" ref="O862">IF(A862="","",ROUND(IF(B862="Circular",Circular(M862),IF(B862="Box",Box(M862,N862),Elliptical(M862,N862))),3))</f>
        <v/>
      </c>
      <c r="P862" s="66" t="str">
        <f t="shared" si="93"/>
        <v/>
      </c>
      <c r="Q862" s="66" t="str" cm="1">
        <f t="array" ref="Q862">IF(M862="","",ROUND(W(M862),2))</f>
        <v/>
      </c>
      <c r="R862" s="66" t="str" cm="1">
        <f t="array" ref="R862">IF(M862="","",ROUND(Wb(Q862,M862),2))</f>
        <v/>
      </c>
      <c r="S862" s="66" t="str" cm="1">
        <f t="array" ref="S862">IF(R862="","",ROUND(K(R862,N862,L862),2))</f>
        <v/>
      </c>
      <c r="T862" s="66" t="str" cm="1">
        <f t="array" ref="T862">IF(S862="","",ROUND(K_3(S862,P862,L862),2))</f>
        <v/>
      </c>
      <c r="U862" s="66" t="str" cm="1">
        <f t="array" ref="U862">IF(S862="","",ROUND(Wt(I862,S862,L862),2))</f>
        <v/>
      </c>
      <c r="V862" s="92" t="str" cm="1">
        <f t="array" ref="V862">IF(A862="","",MAX(ROUND(L_B2(K862,N862),2),0))</f>
        <v/>
      </c>
      <c r="W862" s="92" t="str" cm="1">
        <f t="array" ref="W862">IF(A862="","",MAX(ROUND(L_Tc(K862,I862,N862),2),0))</f>
        <v/>
      </c>
      <c r="X862" s="92" t="str" cm="1">
        <f t="array" ref="X862">IF(N862="","",ROUND(L_Vc(K862,P862,N862),2))</f>
        <v/>
      </c>
      <c r="Y862" s="92" t="str">
        <f t="shared" si="94"/>
        <v/>
      </c>
      <c r="Z862" s="92" t="str">
        <f t="shared" si="95"/>
        <v/>
      </c>
      <c r="AA862" s="92" t="str">
        <f t="shared" si="96"/>
        <v/>
      </c>
      <c r="AB862" s="76" t="str" cm="1">
        <f t="array" ref="AB862">IF(A862="","",AREA_F(IF(RIGHT(G862,4)="ment",P862,I862),R862))</f>
        <v/>
      </c>
      <c r="AC862" s="76" t="str" cm="1">
        <f t="array" ref="AC862">IF(A862="","",ROUND(AREA_BC(R862,S862,N862,O862),2))</f>
        <v/>
      </c>
      <c r="AD862" s="76" t="str">
        <f t="shared" si="97"/>
        <v/>
      </c>
      <c r="AE862" s="76" t="str" cm="1">
        <f t="array" ref="AE862">IF(A862="","",ROUND(AREA_CT(S862,U862,I862),2))</f>
        <v/>
      </c>
      <c r="AF862" s="76" t="str" cm="1">
        <f t="array" ref="AF862">IF(A862="","",ROUND(AREA_VT(T862,U862,I862,P862),2))</f>
        <v/>
      </c>
      <c r="AG862" s="96" t="str" cm="1">
        <f t="array" ref="AG862">IF(A862="","",IF(INDEX(Table_Methods!A:F,MATCH(G862,Table_Methods!B:B,0),1)&lt;&gt;"BKFL1","",MAX(0,ROUND(BKFL1_CEB(AC862,AE862,AH862,F862,F862,J862),1))))</f>
        <v/>
      </c>
      <c r="AH862" s="96" t="str" cm="1">
        <f t="array" ref="AH862">IF(A862="","",IF(INDEX(Table_Methods!A:F,MATCH(G862,Table_Methods!B:B,0),1)&lt;&gt;"BKFL1","",MAX(0,ROUND(BKFL1_STR_NRK(AC862,AE862,K862,V862,W862),1))))</f>
        <v/>
      </c>
      <c r="AI862" s="96" t="str" cm="1">
        <f t="array" ref="AI862">IF(A862="","",IF(INDEX(Table_Methods!A:F,MATCH(G862,Table_Methods!B:B,0),1)&lt;&gt;"BKFL1","",MAX(0,ROUND(BKFL1_STR_RCK(AB862,F862),1))))</f>
        <v/>
      </c>
      <c r="AJ862" s="96" t="str" cm="1">
        <f t="array" ref="AJ862">IF(A862="","",IF(INDEX(Table_Methods!A:F,MATCH(G862,Table_Methods!B:B,0),1)&lt;&gt;"BKFL2","",MAX(0,ROUND(BKFL2_CEB(AC862,AD862,AK862,F862,F862,J862),1))))</f>
        <v/>
      </c>
      <c r="AK862" s="96" t="str" cm="1">
        <f t="array" ref="AK862">IF(A862="","",IF(INDEX(Table_Methods!A:F,MATCH(G862,Table_Methods!B:B,0),1)&lt;&gt;"BKFL2","",MAX(0,ROUND(BKFL2_STR_NRK(AC862,AD862,K862,V862,X862),1))))</f>
        <v/>
      </c>
      <c r="AL862" s="96" t="str" cm="1">
        <f t="array" ref="AL862">IF(A862="","",IF(INDEX(Table_Methods!A:F,MATCH(G862,Table_Methods!B:B,0),1)&lt;&gt;"BKFL2","",MAX(0,ROUND(BKFL2_STR_RCK(AB862,F862),1))))</f>
        <v/>
      </c>
      <c r="AM862" s="96" t="str" cm="1">
        <f t="array" ref="AM862">IF(A862="","",IF(INDEX(Table_Methods!A:F,MATCH(G862,Table_Methods!B:B,0),1)&lt;&gt;"BKFL3","",MAX(0,ROUND(BKFL3_STR(AC862+AE862,K862),1))))</f>
        <v/>
      </c>
      <c r="AN862" s="96" t="str" cm="1">
        <f t="array" ref="AN862">IF(A862="","",IF(INDEX(Table_Methods!A:F,MATCH(G862,Table_Methods!B:B,0),1)&lt;&gt;"BKFL6","",MAX(0,ROUND(BKFL6_CEB(AC862,AE862,AO862,F862,F862,J862),1))))</f>
        <v/>
      </c>
      <c r="AO862" s="97" t="str" cm="1">
        <f t="array" ref="AO862">IF(A862="","",IF(INDEX(Table_Methods!A:F,MATCH(G862,Table_Methods!B:B,0),1)&lt;&gt;"BKFL6","",MAX(0,ROUND(BKFL6_STR_NRK(AC862,K862,V862),1))))</f>
        <v/>
      </c>
      <c r="AP862" s="96" t="str" cm="1">
        <f t="array" ref="AP862">IF(A862="","",IF(INDEX(Table_Methods!A:F,MATCH(G862,Table_Methods!B:B,0),1)&lt;&gt;"BKFL6","",MAX(0,ROUND(BKFL6_STR_RCK(AB862,F862),1))))</f>
        <v/>
      </c>
      <c r="AQ862" s="97" t="str" cm="1">
        <f t="array" ref="AQ862">IF(A862="","",IF(INDEX(Table_Methods!A:F,MATCH(G862,Table_Methods!B:B,0),1)&lt;&gt;"BKFL7","",MAX(0,ROUND(BKFL7_CEB(AC862,AD862,AR862,F862,F862,J862),1))))</f>
        <v/>
      </c>
      <c r="AR862" s="96" t="str" cm="1">
        <f t="array" ref="AR862">IF(A862="","",IF(INDEX(Table_Methods!A:F,MATCH(G862,Table_Methods!B:B,0),1)&lt;&gt;"BKFL7","",MAX(0,ROUND(BKFL7_STR_NRK(AC862,K862,V862),1))))</f>
        <v/>
      </c>
      <c r="AS862" s="96" t="str" cm="1">
        <f t="array" ref="AS862">IF(A862="","",IF(INDEX(Table_Methods!A:F,MATCH(G862,Table_Methods!B:B,0),1)&lt;&gt;"BKFL7","",MAX(0,ROUND(BKFL7_STR_RCK(AB862,F862),1))))</f>
        <v/>
      </c>
      <c r="AT862" s="97" t="str" cm="1">
        <f t="array" ref="AT862">IF(A862="","",IF(INDEX(Table_Methods!A:F,MATCH(G862,Table_Methods!B:B,0),1)&lt;&gt;"BKFL8","",MAX(0,ROUND(BKFL8_CEB(AF862,Z862,AA862),1))))</f>
        <v/>
      </c>
      <c r="AU862" s="96" t="str" cm="1">
        <f t="array" ref="AU862">IF(A862="","",IF(INDEX(Table_Methods!A:F,MATCH(G862,Table_Methods!B:B,0),1)&lt;&gt;"BKFL8","",MAX(0,ROUND(BKFL8_STR_NRK(AC862,AD862,X862,Y862,Z862),1))))</f>
        <v/>
      </c>
      <c r="AV862" s="96" t="str" cm="1">
        <f t="array" ref="AV862">IF(A862="","",IF(INDEX(Table_Methods!A:F,MATCH(G862,Table_Methods!B:B,0),1)&lt;&gt;"BKFL8","",MAX(0,ROUND(BKFL8_STR_RCK(AB862,X862),1))))</f>
        <v/>
      </c>
      <c r="AW862" s="96" t="str" cm="1">
        <f t="array" ref="AW862">IF(A862="","",IF(INDEX(Table_Methods!A:F,MATCH(G862,Table_Methods!B:B,0),1)&lt;&gt;"BKFL9","",MAX(0,ROUND(BKFL9_STR_NRK(AC862,AD862,X862,Y862,Z862),1))))</f>
        <v/>
      </c>
      <c r="AX862" s="96" t="str" cm="1">
        <f t="array" ref="AX862">IF(A862="","",IF(INDEX(Table_Methods!A:F,MATCH(G862,Table_Methods!B:B,0),1)&lt;&gt;"BKFL9","",MAX(0,ROUND(BKFL9_STR_RCK(AB862,X862),1))))</f>
        <v/>
      </c>
    </row>
    <row r="863" spans="1:50" x14ac:dyDescent="0.25">
      <c r="A863" s="82" t="str">
        <f>IF(Input!A863="","",Input!A863)</f>
        <v/>
      </c>
      <c r="B863" s="82" t="str">
        <f>IF(Input!B863="","",Input!B863)</f>
        <v/>
      </c>
      <c r="C863" s="82" t="str">
        <f>IF(Input!D863="","",Input!D863)</f>
        <v/>
      </c>
      <c r="D863" s="82" t="str">
        <f>IF(Input!E863="","",Input!E863)</f>
        <v/>
      </c>
      <c r="E863" s="82" t="str">
        <f>IF(Input!F863="","",Input!F863)</f>
        <v/>
      </c>
      <c r="F863" s="82" t="str">
        <f>IF(Input!G863="","",Input!G863)</f>
        <v/>
      </c>
      <c r="G863" s="83" t="str">
        <f>IF(Input!H863="","",Input!H863)</f>
        <v/>
      </c>
      <c r="H863" s="82" t="str">
        <f>IF(Input!I863="","",Input!I863)</f>
        <v/>
      </c>
      <c r="I863" s="82" t="str">
        <f>IF(Input!J863="","",Input!J863)</f>
        <v/>
      </c>
      <c r="J863" s="82" t="str">
        <f>IF(Input!K863="","",Input!K863)</f>
        <v/>
      </c>
      <c r="K863" s="82" t="str">
        <f>IF(Input!L863="","",Input!L863)</f>
        <v/>
      </c>
      <c r="L863" s="70" t="str">
        <f>IF(B863="","",IF(B863="Box",4,IF(AND(Project!$B$12&gt;0,ISNUMBER(Project!$B$12)),Project!$B$12,12)))</f>
        <v/>
      </c>
      <c r="M863" s="66" t="str">
        <f t="shared" si="91"/>
        <v/>
      </c>
      <c r="N863" s="66" t="str">
        <f t="shared" si="92"/>
        <v/>
      </c>
      <c r="O863" s="67" t="str" cm="1">
        <f t="array" ref="O863">IF(A863="","",ROUND(IF(B863="Circular",Circular(M863),IF(B863="Box",Box(M863,N863),Elliptical(M863,N863))),3))</f>
        <v/>
      </c>
      <c r="P863" s="66" t="str">
        <f t="shared" si="93"/>
        <v/>
      </c>
      <c r="Q863" s="66" t="str" cm="1">
        <f t="array" ref="Q863">IF(M863="","",ROUND(W(M863),2))</f>
        <v/>
      </c>
      <c r="R863" s="66" t="str" cm="1">
        <f t="array" ref="R863">IF(M863="","",ROUND(Wb(Q863,M863),2))</f>
        <v/>
      </c>
      <c r="S863" s="66" t="str" cm="1">
        <f t="array" ref="S863">IF(R863="","",ROUND(K(R863,N863,L863),2))</f>
        <v/>
      </c>
      <c r="T863" s="66" t="str" cm="1">
        <f t="array" ref="T863">IF(S863="","",ROUND(K_3(S863,P863,L863),2))</f>
        <v/>
      </c>
      <c r="U863" s="66" t="str" cm="1">
        <f t="array" ref="U863">IF(S863="","",ROUND(Wt(I863,S863,L863),2))</f>
        <v/>
      </c>
      <c r="V863" s="92" t="str" cm="1">
        <f t="array" ref="V863">IF(A863="","",MAX(ROUND(L_B2(K863,N863),2),0))</f>
        <v/>
      </c>
      <c r="W863" s="92" t="str" cm="1">
        <f t="array" ref="W863">IF(A863="","",MAX(ROUND(L_Tc(K863,I863,N863),2),0))</f>
        <v/>
      </c>
      <c r="X863" s="92" t="str" cm="1">
        <f t="array" ref="X863">IF(N863="","",ROUND(L_Vc(K863,P863,N863),2))</f>
        <v/>
      </c>
      <c r="Y863" s="92" t="str">
        <f t="shared" si="94"/>
        <v/>
      </c>
      <c r="Z863" s="92" t="str">
        <f t="shared" si="95"/>
        <v/>
      </c>
      <c r="AA863" s="92" t="str">
        <f t="shared" si="96"/>
        <v/>
      </c>
      <c r="AB863" s="76" t="str" cm="1">
        <f t="array" ref="AB863">IF(A863="","",AREA_F(IF(RIGHT(G863,4)="ment",P863,I863),R863))</f>
        <v/>
      </c>
      <c r="AC863" s="76" t="str" cm="1">
        <f t="array" ref="AC863">IF(A863="","",ROUND(AREA_BC(R863,S863,N863,O863),2))</f>
        <v/>
      </c>
      <c r="AD863" s="76" t="str">
        <f t="shared" si="97"/>
        <v/>
      </c>
      <c r="AE863" s="76" t="str" cm="1">
        <f t="array" ref="AE863">IF(A863="","",ROUND(AREA_CT(S863,U863,I863),2))</f>
        <v/>
      </c>
      <c r="AF863" s="76" t="str" cm="1">
        <f t="array" ref="AF863">IF(A863="","",ROUND(AREA_VT(T863,U863,I863,P863),2))</f>
        <v/>
      </c>
      <c r="AG863" s="96" t="str" cm="1">
        <f t="array" ref="AG863">IF(A863="","",IF(INDEX(Table_Methods!A:F,MATCH(G863,Table_Methods!B:B,0),1)&lt;&gt;"BKFL1","",MAX(0,ROUND(BKFL1_CEB(AC863,AE863,AH863,F863,F863,J863),1))))</f>
        <v/>
      </c>
      <c r="AH863" s="96" t="str" cm="1">
        <f t="array" ref="AH863">IF(A863="","",IF(INDEX(Table_Methods!A:F,MATCH(G863,Table_Methods!B:B,0),1)&lt;&gt;"BKFL1","",MAX(0,ROUND(BKFL1_STR_NRK(AC863,AE863,K863,V863,W863),1))))</f>
        <v/>
      </c>
      <c r="AI863" s="96" t="str" cm="1">
        <f t="array" ref="AI863">IF(A863="","",IF(INDEX(Table_Methods!A:F,MATCH(G863,Table_Methods!B:B,0),1)&lt;&gt;"BKFL1","",MAX(0,ROUND(BKFL1_STR_RCK(AB863,F863),1))))</f>
        <v/>
      </c>
      <c r="AJ863" s="96" t="str" cm="1">
        <f t="array" ref="AJ863">IF(A863="","",IF(INDEX(Table_Methods!A:F,MATCH(G863,Table_Methods!B:B,0),1)&lt;&gt;"BKFL2","",MAX(0,ROUND(BKFL2_CEB(AC863,AD863,AK863,F863,F863,J863),1))))</f>
        <v/>
      </c>
      <c r="AK863" s="96" t="str" cm="1">
        <f t="array" ref="AK863">IF(A863="","",IF(INDEX(Table_Methods!A:F,MATCH(G863,Table_Methods!B:B,0),1)&lt;&gt;"BKFL2","",MAX(0,ROUND(BKFL2_STR_NRK(AC863,AD863,K863,V863,X863),1))))</f>
        <v/>
      </c>
      <c r="AL863" s="96" t="str" cm="1">
        <f t="array" ref="AL863">IF(A863="","",IF(INDEX(Table_Methods!A:F,MATCH(G863,Table_Methods!B:B,0),1)&lt;&gt;"BKFL2","",MAX(0,ROUND(BKFL2_STR_RCK(AB863,F863),1))))</f>
        <v/>
      </c>
      <c r="AM863" s="96" t="str" cm="1">
        <f t="array" ref="AM863">IF(A863="","",IF(INDEX(Table_Methods!A:F,MATCH(G863,Table_Methods!B:B,0),1)&lt;&gt;"BKFL3","",MAX(0,ROUND(BKFL3_STR(AC863+AE863,K863),1))))</f>
        <v/>
      </c>
      <c r="AN863" s="96" t="str" cm="1">
        <f t="array" ref="AN863">IF(A863="","",IF(INDEX(Table_Methods!A:F,MATCH(G863,Table_Methods!B:B,0),1)&lt;&gt;"BKFL6","",MAX(0,ROUND(BKFL6_CEB(AC863,AE863,AO863,F863,F863,J863),1))))</f>
        <v/>
      </c>
      <c r="AO863" s="97" t="str" cm="1">
        <f t="array" ref="AO863">IF(A863="","",IF(INDEX(Table_Methods!A:F,MATCH(G863,Table_Methods!B:B,0),1)&lt;&gt;"BKFL6","",MAX(0,ROUND(BKFL6_STR_NRK(AC863,K863,V863),1))))</f>
        <v/>
      </c>
      <c r="AP863" s="96" t="str" cm="1">
        <f t="array" ref="AP863">IF(A863="","",IF(INDEX(Table_Methods!A:F,MATCH(G863,Table_Methods!B:B,0),1)&lt;&gt;"BKFL6","",MAX(0,ROUND(BKFL6_STR_RCK(AB863,F863),1))))</f>
        <v/>
      </c>
      <c r="AQ863" s="97" t="str" cm="1">
        <f t="array" ref="AQ863">IF(A863="","",IF(INDEX(Table_Methods!A:F,MATCH(G863,Table_Methods!B:B,0),1)&lt;&gt;"BKFL7","",MAX(0,ROUND(BKFL7_CEB(AC863,AD863,AR863,F863,F863,J863),1))))</f>
        <v/>
      </c>
      <c r="AR863" s="96" t="str" cm="1">
        <f t="array" ref="AR863">IF(A863="","",IF(INDEX(Table_Methods!A:F,MATCH(G863,Table_Methods!B:B,0),1)&lt;&gt;"BKFL7","",MAX(0,ROUND(BKFL7_STR_NRK(AC863,K863,V863),1))))</f>
        <v/>
      </c>
      <c r="AS863" s="96" t="str" cm="1">
        <f t="array" ref="AS863">IF(A863="","",IF(INDEX(Table_Methods!A:F,MATCH(G863,Table_Methods!B:B,0),1)&lt;&gt;"BKFL7","",MAX(0,ROUND(BKFL7_STR_RCK(AB863,F863),1))))</f>
        <v/>
      </c>
      <c r="AT863" s="97" t="str" cm="1">
        <f t="array" ref="AT863">IF(A863="","",IF(INDEX(Table_Methods!A:F,MATCH(G863,Table_Methods!B:B,0),1)&lt;&gt;"BKFL8","",MAX(0,ROUND(BKFL8_CEB(AF863,Z863,AA863),1))))</f>
        <v/>
      </c>
      <c r="AU863" s="96" t="str" cm="1">
        <f t="array" ref="AU863">IF(A863="","",IF(INDEX(Table_Methods!A:F,MATCH(G863,Table_Methods!B:B,0),1)&lt;&gt;"BKFL8","",MAX(0,ROUND(BKFL8_STR_NRK(AC863,AD863,X863,Y863,Z863),1))))</f>
        <v/>
      </c>
      <c r="AV863" s="96" t="str" cm="1">
        <f t="array" ref="AV863">IF(A863="","",IF(INDEX(Table_Methods!A:F,MATCH(G863,Table_Methods!B:B,0),1)&lt;&gt;"BKFL8","",MAX(0,ROUND(BKFL8_STR_RCK(AB863,X863),1))))</f>
        <v/>
      </c>
      <c r="AW863" s="96" t="str" cm="1">
        <f t="array" ref="AW863">IF(A863="","",IF(INDEX(Table_Methods!A:F,MATCH(G863,Table_Methods!B:B,0),1)&lt;&gt;"BKFL9","",MAX(0,ROUND(BKFL9_STR_NRK(AC863,AD863,X863,Y863,Z863),1))))</f>
        <v/>
      </c>
      <c r="AX863" s="96" t="str" cm="1">
        <f t="array" ref="AX863">IF(A863="","",IF(INDEX(Table_Methods!A:F,MATCH(G863,Table_Methods!B:B,0),1)&lt;&gt;"BKFL9","",MAX(0,ROUND(BKFL9_STR_RCK(AB863,X863),1))))</f>
        <v/>
      </c>
    </row>
    <row r="864" spans="1:50" x14ac:dyDescent="0.25">
      <c r="A864" s="82" t="str">
        <f>IF(Input!A864="","",Input!A864)</f>
        <v/>
      </c>
      <c r="B864" s="82" t="str">
        <f>IF(Input!B864="","",Input!B864)</f>
        <v/>
      </c>
      <c r="C864" s="82" t="str">
        <f>IF(Input!D864="","",Input!D864)</f>
        <v/>
      </c>
      <c r="D864" s="82" t="str">
        <f>IF(Input!E864="","",Input!E864)</f>
        <v/>
      </c>
      <c r="E864" s="82" t="str">
        <f>IF(Input!F864="","",Input!F864)</f>
        <v/>
      </c>
      <c r="F864" s="82" t="str">
        <f>IF(Input!G864="","",Input!G864)</f>
        <v/>
      </c>
      <c r="G864" s="83" t="str">
        <f>IF(Input!H864="","",Input!H864)</f>
        <v/>
      </c>
      <c r="H864" s="82" t="str">
        <f>IF(Input!I864="","",Input!I864)</f>
        <v/>
      </c>
      <c r="I864" s="82" t="str">
        <f>IF(Input!J864="","",Input!J864)</f>
        <v/>
      </c>
      <c r="J864" s="82" t="str">
        <f>IF(Input!K864="","",Input!K864)</f>
        <v/>
      </c>
      <c r="K864" s="82" t="str">
        <f>IF(Input!L864="","",Input!L864)</f>
        <v/>
      </c>
      <c r="L864" s="70" t="str">
        <f>IF(B864="","",IF(B864="Box",4,IF(AND(Project!$B$12&gt;0,ISNUMBER(Project!$B$12)),Project!$B$12,12)))</f>
        <v/>
      </c>
      <c r="M864" s="66" t="str">
        <f t="shared" si="91"/>
        <v/>
      </c>
      <c r="N864" s="66" t="str">
        <f t="shared" si="92"/>
        <v/>
      </c>
      <c r="O864" s="67" t="str" cm="1">
        <f t="array" ref="O864">IF(A864="","",ROUND(IF(B864="Circular",Circular(M864),IF(B864="Box",Box(M864,N864),Elliptical(M864,N864))),3))</f>
        <v/>
      </c>
      <c r="P864" s="66" t="str">
        <f t="shared" si="93"/>
        <v/>
      </c>
      <c r="Q864" s="66" t="str" cm="1">
        <f t="array" ref="Q864">IF(M864="","",ROUND(W(M864),2))</f>
        <v/>
      </c>
      <c r="R864" s="66" t="str" cm="1">
        <f t="array" ref="R864">IF(M864="","",ROUND(Wb(Q864,M864),2))</f>
        <v/>
      </c>
      <c r="S864" s="66" t="str" cm="1">
        <f t="array" ref="S864">IF(R864="","",ROUND(K(R864,N864,L864),2))</f>
        <v/>
      </c>
      <c r="T864" s="66" t="str" cm="1">
        <f t="array" ref="T864">IF(S864="","",ROUND(K_3(S864,P864,L864),2))</f>
        <v/>
      </c>
      <c r="U864" s="66" t="str" cm="1">
        <f t="array" ref="U864">IF(S864="","",ROUND(Wt(I864,S864,L864),2))</f>
        <v/>
      </c>
      <c r="V864" s="92" t="str" cm="1">
        <f t="array" ref="V864">IF(A864="","",MAX(ROUND(L_B2(K864,N864),2),0))</f>
        <v/>
      </c>
      <c r="W864" s="92" t="str" cm="1">
        <f t="array" ref="W864">IF(A864="","",MAX(ROUND(L_Tc(K864,I864,N864),2),0))</f>
        <v/>
      </c>
      <c r="X864" s="92" t="str" cm="1">
        <f t="array" ref="X864">IF(N864="","",ROUND(L_Vc(K864,P864,N864),2))</f>
        <v/>
      </c>
      <c r="Y864" s="92" t="str">
        <f t="shared" si="94"/>
        <v/>
      </c>
      <c r="Z864" s="92" t="str">
        <f t="shared" si="95"/>
        <v/>
      </c>
      <c r="AA864" s="92" t="str">
        <f t="shared" si="96"/>
        <v/>
      </c>
      <c r="AB864" s="76" t="str" cm="1">
        <f t="array" ref="AB864">IF(A864="","",AREA_F(IF(RIGHT(G864,4)="ment",P864,I864),R864))</f>
        <v/>
      </c>
      <c r="AC864" s="76" t="str" cm="1">
        <f t="array" ref="AC864">IF(A864="","",ROUND(AREA_BC(R864,S864,N864,O864),2))</f>
        <v/>
      </c>
      <c r="AD864" s="76" t="str">
        <f t="shared" si="97"/>
        <v/>
      </c>
      <c r="AE864" s="76" t="str" cm="1">
        <f t="array" ref="AE864">IF(A864="","",ROUND(AREA_CT(S864,U864,I864),2))</f>
        <v/>
      </c>
      <c r="AF864" s="76" t="str" cm="1">
        <f t="array" ref="AF864">IF(A864="","",ROUND(AREA_VT(T864,U864,I864,P864),2))</f>
        <v/>
      </c>
      <c r="AG864" s="96" t="str" cm="1">
        <f t="array" ref="AG864">IF(A864="","",IF(INDEX(Table_Methods!A:F,MATCH(G864,Table_Methods!B:B,0),1)&lt;&gt;"BKFL1","",MAX(0,ROUND(BKFL1_CEB(AC864,AE864,AH864,F864,F864,J864),1))))</f>
        <v/>
      </c>
      <c r="AH864" s="96" t="str" cm="1">
        <f t="array" ref="AH864">IF(A864="","",IF(INDEX(Table_Methods!A:F,MATCH(G864,Table_Methods!B:B,0),1)&lt;&gt;"BKFL1","",MAX(0,ROUND(BKFL1_STR_NRK(AC864,AE864,K864,V864,W864),1))))</f>
        <v/>
      </c>
      <c r="AI864" s="96" t="str" cm="1">
        <f t="array" ref="AI864">IF(A864="","",IF(INDEX(Table_Methods!A:F,MATCH(G864,Table_Methods!B:B,0),1)&lt;&gt;"BKFL1","",MAX(0,ROUND(BKFL1_STR_RCK(AB864,F864),1))))</f>
        <v/>
      </c>
      <c r="AJ864" s="96" t="str" cm="1">
        <f t="array" ref="AJ864">IF(A864="","",IF(INDEX(Table_Methods!A:F,MATCH(G864,Table_Methods!B:B,0),1)&lt;&gt;"BKFL2","",MAX(0,ROUND(BKFL2_CEB(AC864,AD864,AK864,F864,F864,J864),1))))</f>
        <v/>
      </c>
      <c r="AK864" s="96" t="str" cm="1">
        <f t="array" ref="AK864">IF(A864="","",IF(INDEX(Table_Methods!A:F,MATCH(G864,Table_Methods!B:B,0),1)&lt;&gt;"BKFL2","",MAX(0,ROUND(BKFL2_STR_NRK(AC864,AD864,K864,V864,X864),1))))</f>
        <v/>
      </c>
      <c r="AL864" s="96" t="str" cm="1">
        <f t="array" ref="AL864">IF(A864="","",IF(INDEX(Table_Methods!A:F,MATCH(G864,Table_Methods!B:B,0),1)&lt;&gt;"BKFL2","",MAX(0,ROUND(BKFL2_STR_RCK(AB864,F864),1))))</f>
        <v/>
      </c>
      <c r="AM864" s="96" t="str" cm="1">
        <f t="array" ref="AM864">IF(A864="","",IF(INDEX(Table_Methods!A:F,MATCH(G864,Table_Methods!B:B,0),1)&lt;&gt;"BKFL3","",MAX(0,ROUND(BKFL3_STR(AC864+AE864,K864),1))))</f>
        <v/>
      </c>
      <c r="AN864" s="96" t="str" cm="1">
        <f t="array" ref="AN864">IF(A864="","",IF(INDEX(Table_Methods!A:F,MATCH(G864,Table_Methods!B:B,0),1)&lt;&gt;"BKFL6","",MAX(0,ROUND(BKFL6_CEB(AC864,AE864,AO864,F864,F864,J864),1))))</f>
        <v/>
      </c>
      <c r="AO864" s="97" t="str" cm="1">
        <f t="array" ref="AO864">IF(A864="","",IF(INDEX(Table_Methods!A:F,MATCH(G864,Table_Methods!B:B,0),1)&lt;&gt;"BKFL6","",MAX(0,ROUND(BKFL6_STR_NRK(AC864,K864,V864),1))))</f>
        <v/>
      </c>
      <c r="AP864" s="96" t="str" cm="1">
        <f t="array" ref="AP864">IF(A864="","",IF(INDEX(Table_Methods!A:F,MATCH(G864,Table_Methods!B:B,0),1)&lt;&gt;"BKFL6","",MAX(0,ROUND(BKFL6_STR_RCK(AB864,F864),1))))</f>
        <v/>
      </c>
      <c r="AQ864" s="97" t="str" cm="1">
        <f t="array" ref="AQ864">IF(A864="","",IF(INDEX(Table_Methods!A:F,MATCH(G864,Table_Methods!B:B,0),1)&lt;&gt;"BKFL7","",MAX(0,ROUND(BKFL7_CEB(AC864,AD864,AR864,F864,F864,J864),1))))</f>
        <v/>
      </c>
      <c r="AR864" s="96" t="str" cm="1">
        <f t="array" ref="AR864">IF(A864="","",IF(INDEX(Table_Methods!A:F,MATCH(G864,Table_Methods!B:B,0),1)&lt;&gt;"BKFL7","",MAX(0,ROUND(BKFL7_STR_NRK(AC864,K864,V864),1))))</f>
        <v/>
      </c>
      <c r="AS864" s="96" t="str" cm="1">
        <f t="array" ref="AS864">IF(A864="","",IF(INDEX(Table_Methods!A:F,MATCH(G864,Table_Methods!B:B,0),1)&lt;&gt;"BKFL7","",MAX(0,ROUND(BKFL7_STR_RCK(AB864,F864),1))))</f>
        <v/>
      </c>
      <c r="AT864" s="97" t="str" cm="1">
        <f t="array" ref="AT864">IF(A864="","",IF(INDEX(Table_Methods!A:F,MATCH(G864,Table_Methods!B:B,0),1)&lt;&gt;"BKFL8","",MAX(0,ROUND(BKFL8_CEB(AF864,Z864,AA864),1))))</f>
        <v/>
      </c>
      <c r="AU864" s="96" t="str" cm="1">
        <f t="array" ref="AU864">IF(A864="","",IF(INDEX(Table_Methods!A:F,MATCH(G864,Table_Methods!B:B,0),1)&lt;&gt;"BKFL8","",MAX(0,ROUND(BKFL8_STR_NRK(AC864,AD864,X864,Y864,Z864),1))))</f>
        <v/>
      </c>
      <c r="AV864" s="96" t="str" cm="1">
        <f t="array" ref="AV864">IF(A864="","",IF(INDEX(Table_Methods!A:F,MATCH(G864,Table_Methods!B:B,0),1)&lt;&gt;"BKFL8","",MAX(0,ROUND(BKFL8_STR_RCK(AB864,X864),1))))</f>
        <v/>
      </c>
      <c r="AW864" s="96" t="str" cm="1">
        <f t="array" ref="AW864">IF(A864="","",IF(INDEX(Table_Methods!A:F,MATCH(G864,Table_Methods!B:B,0),1)&lt;&gt;"BKFL9","",MAX(0,ROUND(BKFL9_STR_NRK(AC864,AD864,X864,Y864,Z864),1))))</f>
        <v/>
      </c>
      <c r="AX864" s="96" t="str" cm="1">
        <f t="array" ref="AX864">IF(A864="","",IF(INDEX(Table_Methods!A:F,MATCH(G864,Table_Methods!B:B,0),1)&lt;&gt;"BKFL9","",MAX(0,ROUND(BKFL9_STR_RCK(AB864,X864),1))))</f>
        <v/>
      </c>
    </row>
    <row r="865" spans="1:50" x14ac:dyDescent="0.25">
      <c r="A865" s="82" t="str">
        <f>IF(Input!A865="","",Input!A865)</f>
        <v/>
      </c>
      <c r="B865" s="82" t="str">
        <f>IF(Input!B865="","",Input!B865)</f>
        <v/>
      </c>
      <c r="C865" s="82" t="str">
        <f>IF(Input!D865="","",Input!D865)</f>
        <v/>
      </c>
      <c r="D865" s="82" t="str">
        <f>IF(Input!E865="","",Input!E865)</f>
        <v/>
      </c>
      <c r="E865" s="82" t="str">
        <f>IF(Input!F865="","",Input!F865)</f>
        <v/>
      </c>
      <c r="F865" s="82" t="str">
        <f>IF(Input!G865="","",Input!G865)</f>
        <v/>
      </c>
      <c r="G865" s="83" t="str">
        <f>IF(Input!H865="","",Input!H865)</f>
        <v/>
      </c>
      <c r="H865" s="82" t="str">
        <f>IF(Input!I865="","",Input!I865)</f>
        <v/>
      </c>
      <c r="I865" s="82" t="str">
        <f>IF(Input!J865="","",Input!J865)</f>
        <v/>
      </c>
      <c r="J865" s="82" t="str">
        <f>IF(Input!K865="","",Input!K865)</f>
        <v/>
      </c>
      <c r="K865" s="82" t="str">
        <f>IF(Input!L865="","",Input!L865)</f>
        <v/>
      </c>
      <c r="L865" s="70" t="str">
        <f>IF(B865="","",IF(B865="Box",4,IF(AND(Project!$B$12&gt;0,ISNUMBER(Project!$B$12)),Project!$B$12,12)))</f>
        <v/>
      </c>
      <c r="M865" s="66" t="str">
        <f t="shared" si="91"/>
        <v/>
      </c>
      <c r="N865" s="66" t="str">
        <f t="shared" si="92"/>
        <v/>
      </c>
      <c r="O865" s="67" t="str" cm="1">
        <f t="array" ref="O865">IF(A865="","",ROUND(IF(B865="Circular",Circular(M865),IF(B865="Box",Box(M865,N865),Elliptical(M865,N865))),3))</f>
        <v/>
      </c>
      <c r="P865" s="66" t="str">
        <f t="shared" si="93"/>
        <v/>
      </c>
      <c r="Q865" s="66" t="str" cm="1">
        <f t="array" ref="Q865">IF(M865="","",ROUND(W(M865),2))</f>
        <v/>
      </c>
      <c r="R865" s="66" t="str" cm="1">
        <f t="array" ref="R865">IF(M865="","",ROUND(Wb(Q865,M865),2))</f>
        <v/>
      </c>
      <c r="S865" s="66" t="str" cm="1">
        <f t="array" ref="S865">IF(R865="","",ROUND(K(R865,N865,L865),2))</f>
        <v/>
      </c>
      <c r="T865" s="66" t="str" cm="1">
        <f t="array" ref="T865">IF(S865="","",ROUND(K_3(S865,P865,L865),2))</f>
        <v/>
      </c>
      <c r="U865" s="66" t="str" cm="1">
        <f t="array" ref="U865">IF(S865="","",ROUND(Wt(I865,S865,L865),2))</f>
        <v/>
      </c>
      <c r="V865" s="92" t="str" cm="1">
        <f t="array" ref="V865">IF(A865="","",MAX(ROUND(L_B2(K865,N865),2),0))</f>
        <v/>
      </c>
      <c r="W865" s="92" t="str" cm="1">
        <f t="array" ref="W865">IF(A865="","",MAX(ROUND(L_Tc(K865,I865,N865),2),0))</f>
        <v/>
      </c>
      <c r="X865" s="92" t="str" cm="1">
        <f t="array" ref="X865">IF(N865="","",ROUND(L_Vc(K865,P865,N865),2))</f>
        <v/>
      </c>
      <c r="Y865" s="92" t="str">
        <f t="shared" si="94"/>
        <v/>
      </c>
      <c r="Z865" s="92" t="str">
        <f t="shared" si="95"/>
        <v/>
      </c>
      <c r="AA865" s="92" t="str">
        <f t="shared" si="96"/>
        <v/>
      </c>
      <c r="AB865" s="76" t="str" cm="1">
        <f t="array" ref="AB865">IF(A865="","",AREA_F(IF(RIGHT(G865,4)="ment",P865,I865),R865))</f>
        <v/>
      </c>
      <c r="AC865" s="76" t="str" cm="1">
        <f t="array" ref="AC865">IF(A865="","",ROUND(AREA_BC(R865,S865,N865,O865),2))</f>
        <v/>
      </c>
      <c r="AD865" s="76" t="str">
        <f t="shared" si="97"/>
        <v/>
      </c>
      <c r="AE865" s="76" t="str" cm="1">
        <f t="array" ref="AE865">IF(A865="","",ROUND(AREA_CT(S865,U865,I865),2))</f>
        <v/>
      </c>
      <c r="AF865" s="76" t="str" cm="1">
        <f t="array" ref="AF865">IF(A865="","",ROUND(AREA_VT(T865,U865,I865,P865),2))</f>
        <v/>
      </c>
      <c r="AG865" s="96" t="str" cm="1">
        <f t="array" ref="AG865">IF(A865="","",IF(INDEX(Table_Methods!A:F,MATCH(G865,Table_Methods!B:B,0),1)&lt;&gt;"BKFL1","",MAX(0,ROUND(BKFL1_CEB(AC865,AE865,AH865,F865,F865,J865),1))))</f>
        <v/>
      </c>
      <c r="AH865" s="96" t="str" cm="1">
        <f t="array" ref="AH865">IF(A865="","",IF(INDEX(Table_Methods!A:F,MATCH(G865,Table_Methods!B:B,0),1)&lt;&gt;"BKFL1","",MAX(0,ROUND(BKFL1_STR_NRK(AC865,AE865,K865,V865,W865),1))))</f>
        <v/>
      </c>
      <c r="AI865" s="96" t="str" cm="1">
        <f t="array" ref="AI865">IF(A865="","",IF(INDEX(Table_Methods!A:F,MATCH(G865,Table_Methods!B:B,0),1)&lt;&gt;"BKFL1","",MAX(0,ROUND(BKFL1_STR_RCK(AB865,F865),1))))</f>
        <v/>
      </c>
      <c r="AJ865" s="96" t="str" cm="1">
        <f t="array" ref="AJ865">IF(A865="","",IF(INDEX(Table_Methods!A:F,MATCH(G865,Table_Methods!B:B,0),1)&lt;&gt;"BKFL2","",MAX(0,ROUND(BKFL2_CEB(AC865,AD865,AK865,F865,F865,J865),1))))</f>
        <v/>
      </c>
      <c r="AK865" s="96" t="str" cm="1">
        <f t="array" ref="AK865">IF(A865="","",IF(INDEX(Table_Methods!A:F,MATCH(G865,Table_Methods!B:B,0),1)&lt;&gt;"BKFL2","",MAX(0,ROUND(BKFL2_STR_NRK(AC865,AD865,K865,V865,X865),1))))</f>
        <v/>
      </c>
      <c r="AL865" s="96" t="str" cm="1">
        <f t="array" ref="AL865">IF(A865="","",IF(INDEX(Table_Methods!A:F,MATCH(G865,Table_Methods!B:B,0),1)&lt;&gt;"BKFL2","",MAX(0,ROUND(BKFL2_STR_RCK(AB865,F865),1))))</f>
        <v/>
      </c>
      <c r="AM865" s="96" t="str" cm="1">
        <f t="array" ref="AM865">IF(A865="","",IF(INDEX(Table_Methods!A:F,MATCH(G865,Table_Methods!B:B,0),1)&lt;&gt;"BKFL3","",MAX(0,ROUND(BKFL3_STR(AC865+AE865,K865),1))))</f>
        <v/>
      </c>
      <c r="AN865" s="96" t="str" cm="1">
        <f t="array" ref="AN865">IF(A865="","",IF(INDEX(Table_Methods!A:F,MATCH(G865,Table_Methods!B:B,0),1)&lt;&gt;"BKFL6","",MAX(0,ROUND(BKFL6_CEB(AC865,AE865,AO865,F865,F865,J865),1))))</f>
        <v/>
      </c>
      <c r="AO865" s="97" t="str" cm="1">
        <f t="array" ref="AO865">IF(A865="","",IF(INDEX(Table_Methods!A:F,MATCH(G865,Table_Methods!B:B,0),1)&lt;&gt;"BKFL6","",MAX(0,ROUND(BKFL6_STR_NRK(AC865,K865,V865),1))))</f>
        <v/>
      </c>
      <c r="AP865" s="96" t="str" cm="1">
        <f t="array" ref="AP865">IF(A865="","",IF(INDEX(Table_Methods!A:F,MATCH(G865,Table_Methods!B:B,0),1)&lt;&gt;"BKFL6","",MAX(0,ROUND(BKFL6_STR_RCK(AB865,F865),1))))</f>
        <v/>
      </c>
      <c r="AQ865" s="97" t="str" cm="1">
        <f t="array" ref="AQ865">IF(A865="","",IF(INDEX(Table_Methods!A:F,MATCH(G865,Table_Methods!B:B,0),1)&lt;&gt;"BKFL7","",MAX(0,ROUND(BKFL7_CEB(AC865,AD865,AR865,F865,F865,J865),1))))</f>
        <v/>
      </c>
      <c r="AR865" s="96" t="str" cm="1">
        <f t="array" ref="AR865">IF(A865="","",IF(INDEX(Table_Methods!A:F,MATCH(G865,Table_Methods!B:B,0),1)&lt;&gt;"BKFL7","",MAX(0,ROUND(BKFL7_STR_NRK(AC865,K865,V865),1))))</f>
        <v/>
      </c>
      <c r="AS865" s="96" t="str" cm="1">
        <f t="array" ref="AS865">IF(A865="","",IF(INDEX(Table_Methods!A:F,MATCH(G865,Table_Methods!B:B,0),1)&lt;&gt;"BKFL7","",MAX(0,ROUND(BKFL7_STR_RCK(AB865,F865),1))))</f>
        <v/>
      </c>
      <c r="AT865" s="97" t="str" cm="1">
        <f t="array" ref="AT865">IF(A865="","",IF(INDEX(Table_Methods!A:F,MATCH(G865,Table_Methods!B:B,0),1)&lt;&gt;"BKFL8","",MAX(0,ROUND(BKFL8_CEB(AF865,Z865,AA865),1))))</f>
        <v/>
      </c>
      <c r="AU865" s="96" t="str" cm="1">
        <f t="array" ref="AU865">IF(A865="","",IF(INDEX(Table_Methods!A:F,MATCH(G865,Table_Methods!B:B,0),1)&lt;&gt;"BKFL8","",MAX(0,ROUND(BKFL8_STR_NRK(AC865,AD865,X865,Y865,Z865),1))))</f>
        <v/>
      </c>
      <c r="AV865" s="96" t="str" cm="1">
        <f t="array" ref="AV865">IF(A865="","",IF(INDEX(Table_Methods!A:F,MATCH(G865,Table_Methods!B:B,0),1)&lt;&gt;"BKFL8","",MAX(0,ROUND(BKFL8_STR_RCK(AB865,X865),1))))</f>
        <v/>
      </c>
      <c r="AW865" s="96" t="str" cm="1">
        <f t="array" ref="AW865">IF(A865="","",IF(INDEX(Table_Methods!A:F,MATCH(G865,Table_Methods!B:B,0),1)&lt;&gt;"BKFL9","",MAX(0,ROUND(BKFL9_STR_NRK(AC865,AD865,X865,Y865,Z865),1))))</f>
        <v/>
      </c>
      <c r="AX865" s="96" t="str" cm="1">
        <f t="array" ref="AX865">IF(A865="","",IF(INDEX(Table_Methods!A:F,MATCH(G865,Table_Methods!B:B,0),1)&lt;&gt;"BKFL9","",MAX(0,ROUND(BKFL9_STR_RCK(AB865,X865),1))))</f>
        <v/>
      </c>
    </row>
    <row r="866" spans="1:50" x14ac:dyDescent="0.25">
      <c r="A866" s="82" t="str">
        <f>IF(Input!A866="","",Input!A866)</f>
        <v/>
      </c>
      <c r="B866" s="82" t="str">
        <f>IF(Input!B866="","",Input!B866)</f>
        <v/>
      </c>
      <c r="C866" s="82" t="str">
        <f>IF(Input!D866="","",Input!D866)</f>
        <v/>
      </c>
      <c r="D866" s="82" t="str">
        <f>IF(Input!E866="","",Input!E866)</f>
        <v/>
      </c>
      <c r="E866" s="82" t="str">
        <f>IF(Input!F866="","",Input!F866)</f>
        <v/>
      </c>
      <c r="F866" s="82" t="str">
        <f>IF(Input!G866="","",Input!G866)</f>
        <v/>
      </c>
      <c r="G866" s="83" t="str">
        <f>IF(Input!H866="","",Input!H866)</f>
        <v/>
      </c>
      <c r="H866" s="82" t="str">
        <f>IF(Input!I866="","",Input!I866)</f>
        <v/>
      </c>
      <c r="I866" s="82" t="str">
        <f>IF(Input!J866="","",Input!J866)</f>
        <v/>
      </c>
      <c r="J866" s="82" t="str">
        <f>IF(Input!K866="","",Input!K866)</f>
        <v/>
      </c>
      <c r="K866" s="82" t="str">
        <f>IF(Input!L866="","",Input!L866)</f>
        <v/>
      </c>
      <c r="L866" s="70" t="str">
        <f>IF(B866="","",IF(B866="Box",4,IF(AND(Project!$B$12&gt;0,ISNUMBER(Project!$B$12)),Project!$B$12,12)))</f>
        <v/>
      </c>
      <c r="M866" s="66" t="str">
        <f t="shared" si="91"/>
        <v/>
      </c>
      <c r="N866" s="66" t="str">
        <f t="shared" si="92"/>
        <v/>
      </c>
      <c r="O866" s="67" t="str" cm="1">
        <f t="array" ref="O866">IF(A866="","",ROUND(IF(B866="Circular",Circular(M866),IF(B866="Box",Box(M866,N866),Elliptical(M866,N866))),3))</f>
        <v/>
      </c>
      <c r="P866" s="66" t="str">
        <f t="shared" si="93"/>
        <v/>
      </c>
      <c r="Q866" s="66" t="str" cm="1">
        <f t="array" ref="Q866">IF(M866="","",ROUND(W(M866),2))</f>
        <v/>
      </c>
      <c r="R866" s="66" t="str" cm="1">
        <f t="array" ref="R866">IF(M866="","",ROUND(Wb(Q866,M866),2))</f>
        <v/>
      </c>
      <c r="S866" s="66" t="str" cm="1">
        <f t="array" ref="S866">IF(R866="","",ROUND(K(R866,N866,L866),2))</f>
        <v/>
      </c>
      <c r="T866" s="66" t="str" cm="1">
        <f t="array" ref="T866">IF(S866="","",ROUND(K_3(S866,P866,L866),2))</f>
        <v/>
      </c>
      <c r="U866" s="66" t="str" cm="1">
        <f t="array" ref="U866">IF(S866="","",ROUND(Wt(I866,S866,L866),2))</f>
        <v/>
      </c>
      <c r="V866" s="92" t="str" cm="1">
        <f t="array" ref="V866">IF(A866="","",MAX(ROUND(L_B2(K866,N866),2),0))</f>
        <v/>
      </c>
      <c r="W866" s="92" t="str" cm="1">
        <f t="array" ref="W866">IF(A866="","",MAX(ROUND(L_Tc(K866,I866,N866),2),0))</f>
        <v/>
      </c>
      <c r="X866" s="92" t="str" cm="1">
        <f t="array" ref="X866">IF(N866="","",ROUND(L_Vc(K866,P866,N866),2))</f>
        <v/>
      </c>
      <c r="Y866" s="92" t="str">
        <f t="shared" si="94"/>
        <v/>
      </c>
      <c r="Z866" s="92" t="str">
        <f t="shared" si="95"/>
        <v/>
      </c>
      <c r="AA866" s="92" t="str">
        <f t="shared" si="96"/>
        <v/>
      </c>
      <c r="AB866" s="76" t="str" cm="1">
        <f t="array" ref="AB866">IF(A866="","",AREA_F(IF(RIGHT(G866,4)="ment",P866,I866),R866))</f>
        <v/>
      </c>
      <c r="AC866" s="76" t="str" cm="1">
        <f t="array" ref="AC866">IF(A866="","",ROUND(AREA_BC(R866,S866,N866,O866),2))</f>
        <v/>
      </c>
      <c r="AD866" s="76" t="str">
        <f t="shared" si="97"/>
        <v/>
      </c>
      <c r="AE866" s="76" t="str" cm="1">
        <f t="array" ref="AE866">IF(A866="","",ROUND(AREA_CT(S866,U866,I866),2))</f>
        <v/>
      </c>
      <c r="AF866" s="76" t="str" cm="1">
        <f t="array" ref="AF866">IF(A866="","",ROUND(AREA_VT(T866,U866,I866,P866),2))</f>
        <v/>
      </c>
      <c r="AG866" s="96" t="str" cm="1">
        <f t="array" ref="AG866">IF(A866="","",IF(INDEX(Table_Methods!A:F,MATCH(G866,Table_Methods!B:B,0),1)&lt;&gt;"BKFL1","",MAX(0,ROUND(BKFL1_CEB(AC866,AE866,AH866,F866,F866,J866),1))))</f>
        <v/>
      </c>
      <c r="AH866" s="96" t="str" cm="1">
        <f t="array" ref="AH866">IF(A866="","",IF(INDEX(Table_Methods!A:F,MATCH(G866,Table_Methods!B:B,0),1)&lt;&gt;"BKFL1","",MAX(0,ROUND(BKFL1_STR_NRK(AC866,AE866,K866,V866,W866),1))))</f>
        <v/>
      </c>
      <c r="AI866" s="96" t="str" cm="1">
        <f t="array" ref="AI866">IF(A866="","",IF(INDEX(Table_Methods!A:F,MATCH(G866,Table_Methods!B:B,0),1)&lt;&gt;"BKFL1","",MAX(0,ROUND(BKFL1_STR_RCK(AB866,F866),1))))</f>
        <v/>
      </c>
      <c r="AJ866" s="96" t="str" cm="1">
        <f t="array" ref="AJ866">IF(A866="","",IF(INDEX(Table_Methods!A:F,MATCH(G866,Table_Methods!B:B,0),1)&lt;&gt;"BKFL2","",MAX(0,ROUND(BKFL2_CEB(AC866,AD866,AK866,F866,F866,J866),1))))</f>
        <v/>
      </c>
      <c r="AK866" s="96" t="str" cm="1">
        <f t="array" ref="AK866">IF(A866="","",IF(INDEX(Table_Methods!A:F,MATCH(G866,Table_Methods!B:B,0),1)&lt;&gt;"BKFL2","",MAX(0,ROUND(BKFL2_STR_NRK(AC866,AD866,K866,V866,X866),1))))</f>
        <v/>
      </c>
      <c r="AL866" s="96" t="str" cm="1">
        <f t="array" ref="AL866">IF(A866="","",IF(INDEX(Table_Methods!A:F,MATCH(G866,Table_Methods!B:B,0),1)&lt;&gt;"BKFL2","",MAX(0,ROUND(BKFL2_STR_RCK(AB866,F866),1))))</f>
        <v/>
      </c>
      <c r="AM866" s="96" t="str" cm="1">
        <f t="array" ref="AM866">IF(A866="","",IF(INDEX(Table_Methods!A:F,MATCH(G866,Table_Methods!B:B,0),1)&lt;&gt;"BKFL3","",MAX(0,ROUND(BKFL3_STR(AC866+AE866,K866),1))))</f>
        <v/>
      </c>
      <c r="AN866" s="96" t="str" cm="1">
        <f t="array" ref="AN866">IF(A866="","",IF(INDEX(Table_Methods!A:F,MATCH(G866,Table_Methods!B:B,0),1)&lt;&gt;"BKFL6","",MAX(0,ROUND(BKFL6_CEB(AC866,AE866,AO866,F866,F866,J866),1))))</f>
        <v/>
      </c>
      <c r="AO866" s="97" t="str" cm="1">
        <f t="array" ref="AO866">IF(A866="","",IF(INDEX(Table_Methods!A:F,MATCH(G866,Table_Methods!B:B,0),1)&lt;&gt;"BKFL6","",MAX(0,ROUND(BKFL6_STR_NRK(AC866,K866,V866),1))))</f>
        <v/>
      </c>
      <c r="AP866" s="96" t="str" cm="1">
        <f t="array" ref="AP866">IF(A866="","",IF(INDEX(Table_Methods!A:F,MATCH(G866,Table_Methods!B:B,0),1)&lt;&gt;"BKFL6","",MAX(0,ROUND(BKFL6_STR_RCK(AB866,F866),1))))</f>
        <v/>
      </c>
      <c r="AQ866" s="97" t="str" cm="1">
        <f t="array" ref="AQ866">IF(A866="","",IF(INDEX(Table_Methods!A:F,MATCH(G866,Table_Methods!B:B,0),1)&lt;&gt;"BKFL7","",MAX(0,ROUND(BKFL7_CEB(AC866,AD866,AR866,F866,F866,J866),1))))</f>
        <v/>
      </c>
      <c r="AR866" s="96" t="str" cm="1">
        <f t="array" ref="AR866">IF(A866="","",IF(INDEX(Table_Methods!A:F,MATCH(G866,Table_Methods!B:B,0),1)&lt;&gt;"BKFL7","",MAX(0,ROUND(BKFL7_STR_NRK(AC866,K866,V866),1))))</f>
        <v/>
      </c>
      <c r="AS866" s="96" t="str" cm="1">
        <f t="array" ref="AS866">IF(A866="","",IF(INDEX(Table_Methods!A:F,MATCH(G866,Table_Methods!B:B,0),1)&lt;&gt;"BKFL7","",MAX(0,ROUND(BKFL7_STR_RCK(AB866,F866),1))))</f>
        <v/>
      </c>
      <c r="AT866" s="97" t="str" cm="1">
        <f t="array" ref="AT866">IF(A866="","",IF(INDEX(Table_Methods!A:F,MATCH(G866,Table_Methods!B:B,0),1)&lt;&gt;"BKFL8","",MAX(0,ROUND(BKFL8_CEB(AF866,Z866,AA866),1))))</f>
        <v/>
      </c>
      <c r="AU866" s="96" t="str" cm="1">
        <f t="array" ref="AU866">IF(A866="","",IF(INDEX(Table_Methods!A:F,MATCH(G866,Table_Methods!B:B,0),1)&lt;&gt;"BKFL8","",MAX(0,ROUND(BKFL8_STR_NRK(AC866,AD866,X866,Y866,Z866),1))))</f>
        <v/>
      </c>
      <c r="AV866" s="96" t="str" cm="1">
        <f t="array" ref="AV866">IF(A866="","",IF(INDEX(Table_Methods!A:F,MATCH(G866,Table_Methods!B:B,0),1)&lt;&gt;"BKFL8","",MAX(0,ROUND(BKFL8_STR_RCK(AB866,X866),1))))</f>
        <v/>
      </c>
      <c r="AW866" s="96" t="str" cm="1">
        <f t="array" ref="AW866">IF(A866="","",IF(INDEX(Table_Methods!A:F,MATCH(G866,Table_Methods!B:B,0),1)&lt;&gt;"BKFL9","",MAX(0,ROUND(BKFL9_STR_NRK(AC866,AD866,X866,Y866,Z866),1))))</f>
        <v/>
      </c>
      <c r="AX866" s="96" t="str" cm="1">
        <f t="array" ref="AX866">IF(A866="","",IF(INDEX(Table_Methods!A:F,MATCH(G866,Table_Methods!B:B,0),1)&lt;&gt;"BKFL9","",MAX(0,ROUND(BKFL9_STR_RCK(AB866,X866),1))))</f>
        <v/>
      </c>
    </row>
    <row r="867" spans="1:50" x14ac:dyDescent="0.25">
      <c r="A867" s="82" t="str">
        <f>IF(Input!A867="","",Input!A867)</f>
        <v/>
      </c>
      <c r="B867" s="82" t="str">
        <f>IF(Input!B867="","",Input!B867)</f>
        <v/>
      </c>
      <c r="C867" s="82" t="str">
        <f>IF(Input!D867="","",Input!D867)</f>
        <v/>
      </c>
      <c r="D867" s="82" t="str">
        <f>IF(Input!E867="","",Input!E867)</f>
        <v/>
      </c>
      <c r="E867" s="82" t="str">
        <f>IF(Input!F867="","",Input!F867)</f>
        <v/>
      </c>
      <c r="F867" s="82" t="str">
        <f>IF(Input!G867="","",Input!G867)</f>
        <v/>
      </c>
      <c r="G867" s="83" t="str">
        <f>IF(Input!H867="","",Input!H867)</f>
        <v/>
      </c>
      <c r="H867" s="82" t="str">
        <f>IF(Input!I867="","",Input!I867)</f>
        <v/>
      </c>
      <c r="I867" s="82" t="str">
        <f>IF(Input!J867="","",Input!J867)</f>
        <v/>
      </c>
      <c r="J867" s="82" t="str">
        <f>IF(Input!K867="","",Input!K867)</f>
        <v/>
      </c>
      <c r="K867" s="82" t="str">
        <f>IF(Input!L867="","",Input!L867)</f>
        <v/>
      </c>
      <c r="L867" s="70" t="str">
        <f>IF(B867="","",IF(B867="Box",4,IF(AND(Project!$B$12&gt;0,ISNUMBER(Project!$B$12)),Project!$B$12,12)))</f>
        <v/>
      </c>
      <c r="M867" s="66" t="str">
        <f t="shared" si="91"/>
        <v/>
      </c>
      <c r="N867" s="66" t="str">
        <f t="shared" si="92"/>
        <v/>
      </c>
      <c r="O867" s="67" t="str" cm="1">
        <f t="array" ref="O867">IF(A867="","",ROUND(IF(B867="Circular",Circular(M867),IF(B867="Box",Box(M867,N867),Elliptical(M867,N867))),3))</f>
        <v/>
      </c>
      <c r="P867" s="66" t="str">
        <f t="shared" si="93"/>
        <v/>
      </c>
      <c r="Q867" s="66" t="str" cm="1">
        <f t="array" ref="Q867">IF(M867="","",ROUND(W(M867),2))</f>
        <v/>
      </c>
      <c r="R867" s="66" t="str" cm="1">
        <f t="array" ref="R867">IF(M867="","",ROUND(Wb(Q867,M867),2))</f>
        <v/>
      </c>
      <c r="S867" s="66" t="str" cm="1">
        <f t="array" ref="S867">IF(R867="","",ROUND(K(R867,N867,L867),2))</f>
        <v/>
      </c>
      <c r="T867" s="66" t="str" cm="1">
        <f t="array" ref="T867">IF(S867="","",ROUND(K_3(S867,P867,L867),2))</f>
        <v/>
      </c>
      <c r="U867" s="66" t="str" cm="1">
        <f t="array" ref="U867">IF(S867="","",ROUND(Wt(I867,S867,L867),2))</f>
        <v/>
      </c>
      <c r="V867" s="92" t="str" cm="1">
        <f t="array" ref="V867">IF(A867="","",MAX(ROUND(L_B2(K867,N867),2),0))</f>
        <v/>
      </c>
      <c r="W867" s="92" t="str" cm="1">
        <f t="array" ref="W867">IF(A867="","",MAX(ROUND(L_Tc(K867,I867,N867),2),0))</f>
        <v/>
      </c>
      <c r="X867" s="92" t="str" cm="1">
        <f t="array" ref="X867">IF(N867="","",ROUND(L_Vc(K867,P867,N867),2))</f>
        <v/>
      </c>
      <c r="Y867" s="92" t="str">
        <f t="shared" si="94"/>
        <v/>
      </c>
      <c r="Z867" s="92" t="str">
        <f t="shared" si="95"/>
        <v/>
      </c>
      <c r="AA867" s="92" t="str">
        <f t="shared" si="96"/>
        <v/>
      </c>
      <c r="AB867" s="76" t="str" cm="1">
        <f t="array" ref="AB867">IF(A867="","",AREA_F(IF(RIGHT(G867,4)="ment",P867,I867),R867))</f>
        <v/>
      </c>
      <c r="AC867" s="76" t="str" cm="1">
        <f t="array" ref="AC867">IF(A867="","",ROUND(AREA_BC(R867,S867,N867,O867),2))</f>
        <v/>
      </c>
      <c r="AD867" s="76" t="str">
        <f t="shared" si="97"/>
        <v/>
      </c>
      <c r="AE867" s="76" t="str" cm="1">
        <f t="array" ref="AE867">IF(A867="","",ROUND(AREA_CT(S867,U867,I867),2))</f>
        <v/>
      </c>
      <c r="AF867" s="76" t="str" cm="1">
        <f t="array" ref="AF867">IF(A867="","",ROUND(AREA_VT(T867,U867,I867,P867),2))</f>
        <v/>
      </c>
      <c r="AG867" s="96" t="str" cm="1">
        <f t="array" ref="AG867">IF(A867="","",IF(INDEX(Table_Methods!A:F,MATCH(G867,Table_Methods!B:B,0),1)&lt;&gt;"BKFL1","",MAX(0,ROUND(BKFL1_CEB(AC867,AE867,AH867,F867,F867,J867),1))))</f>
        <v/>
      </c>
      <c r="AH867" s="96" t="str" cm="1">
        <f t="array" ref="AH867">IF(A867="","",IF(INDEX(Table_Methods!A:F,MATCH(G867,Table_Methods!B:B,0),1)&lt;&gt;"BKFL1","",MAX(0,ROUND(BKFL1_STR_NRK(AC867,AE867,K867,V867,W867),1))))</f>
        <v/>
      </c>
      <c r="AI867" s="96" t="str" cm="1">
        <f t="array" ref="AI867">IF(A867="","",IF(INDEX(Table_Methods!A:F,MATCH(G867,Table_Methods!B:B,0),1)&lt;&gt;"BKFL1","",MAX(0,ROUND(BKFL1_STR_RCK(AB867,F867),1))))</f>
        <v/>
      </c>
      <c r="AJ867" s="96" t="str" cm="1">
        <f t="array" ref="AJ867">IF(A867="","",IF(INDEX(Table_Methods!A:F,MATCH(G867,Table_Methods!B:B,0),1)&lt;&gt;"BKFL2","",MAX(0,ROUND(BKFL2_CEB(AC867,AD867,AK867,F867,F867,J867),1))))</f>
        <v/>
      </c>
      <c r="AK867" s="96" t="str" cm="1">
        <f t="array" ref="AK867">IF(A867="","",IF(INDEX(Table_Methods!A:F,MATCH(G867,Table_Methods!B:B,0),1)&lt;&gt;"BKFL2","",MAX(0,ROUND(BKFL2_STR_NRK(AC867,AD867,K867,V867,X867),1))))</f>
        <v/>
      </c>
      <c r="AL867" s="96" t="str" cm="1">
        <f t="array" ref="AL867">IF(A867="","",IF(INDEX(Table_Methods!A:F,MATCH(G867,Table_Methods!B:B,0),1)&lt;&gt;"BKFL2","",MAX(0,ROUND(BKFL2_STR_RCK(AB867,F867),1))))</f>
        <v/>
      </c>
      <c r="AM867" s="96" t="str" cm="1">
        <f t="array" ref="AM867">IF(A867="","",IF(INDEX(Table_Methods!A:F,MATCH(G867,Table_Methods!B:B,0),1)&lt;&gt;"BKFL3","",MAX(0,ROUND(BKFL3_STR(AC867+AE867,K867),1))))</f>
        <v/>
      </c>
      <c r="AN867" s="96" t="str" cm="1">
        <f t="array" ref="AN867">IF(A867="","",IF(INDEX(Table_Methods!A:F,MATCH(G867,Table_Methods!B:B,0),1)&lt;&gt;"BKFL6","",MAX(0,ROUND(BKFL6_CEB(AC867,AE867,AO867,F867,F867,J867),1))))</f>
        <v/>
      </c>
      <c r="AO867" s="97" t="str" cm="1">
        <f t="array" ref="AO867">IF(A867="","",IF(INDEX(Table_Methods!A:F,MATCH(G867,Table_Methods!B:B,0),1)&lt;&gt;"BKFL6","",MAX(0,ROUND(BKFL6_STR_NRK(AC867,K867,V867),1))))</f>
        <v/>
      </c>
      <c r="AP867" s="96" t="str" cm="1">
        <f t="array" ref="AP867">IF(A867="","",IF(INDEX(Table_Methods!A:F,MATCH(G867,Table_Methods!B:B,0),1)&lt;&gt;"BKFL6","",MAX(0,ROUND(BKFL6_STR_RCK(AB867,F867),1))))</f>
        <v/>
      </c>
      <c r="AQ867" s="97" t="str" cm="1">
        <f t="array" ref="AQ867">IF(A867="","",IF(INDEX(Table_Methods!A:F,MATCH(G867,Table_Methods!B:B,0),1)&lt;&gt;"BKFL7","",MAX(0,ROUND(BKFL7_CEB(AC867,AD867,AR867,F867,F867,J867),1))))</f>
        <v/>
      </c>
      <c r="AR867" s="96" t="str" cm="1">
        <f t="array" ref="AR867">IF(A867="","",IF(INDEX(Table_Methods!A:F,MATCH(G867,Table_Methods!B:B,0),1)&lt;&gt;"BKFL7","",MAX(0,ROUND(BKFL7_STR_NRK(AC867,K867,V867),1))))</f>
        <v/>
      </c>
      <c r="AS867" s="96" t="str" cm="1">
        <f t="array" ref="AS867">IF(A867="","",IF(INDEX(Table_Methods!A:F,MATCH(G867,Table_Methods!B:B,0),1)&lt;&gt;"BKFL7","",MAX(0,ROUND(BKFL7_STR_RCK(AB867,F867),1))))</f>
        <v/>
      </c>
      <c r="AT867" s="97" t="str" cm="1">
        <f t="array" ref="AT867">IF(A867="","",IF(INDEX(Table_Methods!A:F,MATCH(G867,Table_Methods!B:B,0),1)&lt;&gt;"BKFL8","",MAX(0,ROUND(BKFL8_CEB(AF867,Z867,AA867),1))))</f>
        <v/>
      </c>
      <c r="AU867" s="96" t="str" cm="1">
        <f t="array" ref="AU867">IF(A867="","",IF(INDEX(Table_Methods!A:F,MATCH(G867,Table_Methods!B:B,0),1)&lt;&gt;"BKFL8","",MAX(0,ROUND(BKFL8_STR_NRK(AC867,AD867,X867,Y867,Z867),1))))</f>
        <v/>
      </c>
      <c r="AV867" s="96" t="str" cm="1">
        <f t="array" ref="AV867">IF(A867="","",IF(INDEX(Table_Methods!A:F,MATCH(G867,Table_Methods!B:B,0),1)&lt;&gt;"BKFL8","",MAX(0,ROUND(BKFL8_STR_RCK(AB867,X867),1))))</f>
        <v/>
      </c>
      <c r="AW867" s="96" t="str" cm="1">
        <f t="array" ref="AW867">IF(A867="","",IF(INDEX(Table_Methods!A:F,MATCH(G867,Table_Methods!B:B,0),1)&lt;&gt;"BKFL9","",MAX(0,ROUND(BKFL9_STR_NRK(AC867,AD867,X867,Y867,Z867),1))))</f>
        <v/>
      </c>
      <c r="AX867" s="96" t="str" cm="1">
        <f t="array" ref="AX867">IF(A867="","",IF(INDEX(Table_Methods!A:F,MATCH(G867,Table_Methods!B:B,0),1)&lt;&gt;"BKFL9","",MAX(0,ROUND(BKFL9_STR_RCK(AB867,X867),1))))</f>
        <v/>
      </c>
    </row>
    <row r="868" spans="1:50" x14ac:dyDescent="0.25">
      <c r="A868" s="82" t="str">
        <f>IF(Input!A868="","",Input!A868)</f>
        <v/>
      </c>
      <c r="B868" s="82" t="str">
        <f>IF(Input!B868="","",Input!B868)</f>
        <v/>
      </c>
      <c r="C868" s="82" t="str">
        <f>IF(Input!D868="","",Input!D868)</f>
        <v/>
      </c>
      <c r="D868" s="82" t="str">
        <f>IF(Input!E868="","",Input!E868)</f>
        <v/>
      </c>
      <c r="E868" s="82" t="str">
        <f>IF(Input!F868="","",Input!F868)</f>
        <v/>
      </c>
      <c r="F868" s="82" t="str">
        <f>IF(Input!G868="","",Input!G868)</f>
        <v/>
      </c>
      <c r="G868" s="83" t="str">
        <f>IF(Input!H868="","",Input!H868)</f>
        <v/>
      </c>
      <c r="H868" s="82" t="str">
        <f>IF(Input!I868="","",Input!I868)</f>
        <v/>
      </c>
      <c r="I868" s="82" t="str">
        <f>IF(Input!J868="","",Input!J868)</f>
        <v/>
      </c>
      <c r="J868" s="82" t="str">
        <f>IF(Input!K868="","",Input!K868)</f>
        <v/>
      </c>
      <c r="K868" s="82" t="str">
        <f>IF(Input!L868="","",Input!L868)</f>
        <v/>
      </c>
      <c r="L868" s="70" t="str">
        <f>IF(B868="","",IF(B868="Box",4,IF(AND(Project!$B$12&gt;0,ISNUMBER(Project!$B$12)),Project!$B$12,12)))</f>
        <v/>
      </c>
      <c r="M868" s="66" t="str">
        <f t="shared" si="91"/>
        <v/>
      </c>
      <c r="N868" s="66" t="str">
        <f t="shared" si="92"/>
        <v/>
      </c>
      <c r="O868" s="67" t="str" cm="1">
        <f t="array" ref="O868">IF(A868="","",ROUND(IF(B868="Circular",Circular(M868),IF(B868="Box",Box(M868,N868),Elliptical(M868,N868))),3))</f>
        <v/>
      </c>
      <c r="P868" s="66" t="str">
        <f t="shared" si="93"/>
        <v/>
      </c>
      <c r="Q868" s="66" t="str" cm="1">
        <f t="array" ref="Q868">IF(M868="","",ROUND(W(M868),2))</f>
        <v/>
      </c>
      <c r="R868" s="66" t="str" cm="1">
        <f t="array" ref="R868">IF(M868="","",ROUND(Wb(Q868,M868),2))</f>
        <v/>
      </c>
      <c r="S868" s="66" t="str" cm="1">
        <f t="array" ref="S868">IF(R868="","",ROUND(K(R868,N868,L868),2))</f>
        <v/>
      </c>
      <c r="T868" s="66" t="str" cm="1">
        <f t="array" ref="T868">IF(S868="","",ROUND(K_3(S868,P868,L868),2))</f>
        <v/>
      </c>
      <c r="U868" s="66" t="str" cm="1">
        <f t="array" ref="U868">IF(S868="","",ROUND(Wt(I868,S868,L868),2))</f>
        <v/>
      </c>
      <c r="V868" s="92" t="str" cm="1">
        <f t="array" ref="V868">IF(A868="","",MAX(ROUND(L_B2(K868,N868),2),0))</f>
        <v/>
      </c>
      <c r="W868" s="92" t="str" cm="1">
        <f t="array" ref="W868">IF(A868="","",MAX(ROUND(L_Tc(K868,I868,N868),2),0))</f>
        <v/>
      </c>
      <c r="X868" s="92" t="str" cm="1">
        <f t="array" ref="X868">IF(N868="","",ROUND(L_Vc(K868,P868,N868),2))</f>
        <v/>
      </c>
      <c r="Y868" s="92" t="str">
        <f t="shared" si="94"/>
        <v/>
      </c>
      <c r="Z868" s="92" t="str">
        <f t="shared" si="95"/>
        <v/>
      </c>
      <c r="AA868" s="92" t="str">
        <f t="shared" si="96"/>
        <v/>
      </c>
      <c r="AB868" s="76" t="str" cm="1">
        <f t="array" ref="AB868">IF(A868="","",AREA_F(IF(RIGHT(G868,4)="ment",P868,I868),R868))</f>
        <v/>
      </c>
      <c r="AC868" s="76" t="str" cm="1">
        <f t="array" ref="AC868">IF(A868="","",ROUND(AREA_BC(R868,S868,N868,O868),2))</f>
        <v/>
      </c>
      <c r="AD868" s="76" t="str">
        <f t="shared" si="97"/>
        <v/>
      </c>
      <c r="AE868" s="76" t="str" cm="1">
        <f t="array" ref="AE868">IF(A868="","",ROUND(AREA_CT(S868,U868,I868),2))</f>
        <v/>
      </c>
      <c r="AF868" s="76" t="str" cm="1">
        <f t="array" ref="AF868">IF(A868="","",ROUND(AREA_VT(T868,U868,I868,P868),2))</f>
        <v/>
      </c>
      <c r="AG868" s="96" t="str" cm="1">
        <f t="array" ref="AG868">IF(A868="","",IF(INDEX(Table_Methods!A:F,MATCH(G868,Table_Methods!B:B,0),1)&lt;&gt;"BKFL1","",MAX(0,ROUND(BKFL1_CEB(AC868,AE868,AH868,F868,F868,J868),1))))</f>
        <v/>
      </c>
      <c r="AH868" s="96" t="str" cm="1">
        <f t="array" ref="AH868">IF(A868="","",IF(INDEX(Table_Methods!A:F,MATCH(G868,Table_Methods!B:B,0),1)&lt;&gt;"BKFL1","",MAX(0,ROUND(BKFL1_STR_NRK(AC868,AE868,K868,V868,W868),1))))</f>
        <v/>
      </c>
      <c r="AI868" s="96" t="str" cm="1">
        <f t="array" ref="AI868">IF(A868="","",IF(INDEX(Table_Methods!A:F,MATCH(G868,Table_Methods!B:B,0),1)&lt;&gt;"BKFL1","",MAX(0,ROUND(BKFL1_STR_RCK(AB868,F868),1))))</f>
        <v/>
      </c>
      <c r="AJ868" s="96" t="str" cm="1">
        <f t="array" ref="AJ868">IF(A868="","",IF(INDEX(Table_Methods!A:F,MATCH(G868,Table_Methods!B:B,0),1)&lt;&gt;"BKFL2","",MAX(0,ROUND(BKFL2_CEB(AC868,AD868,AK868,F868,F868,J868),1))))</f>
        <v/>
      </c>
      <c r="AK868" s="96" t="str" cm="1">
        <f t="array" ref="AK868">IF(A868="","",IF(INDEX(Table_Methods!A:F,MATCH(G868,Table_Methods!B:B,0),1)&lt;&gt;"BKFL2","",MAX(0,ROUND(BKFL2_STR_NRK(AC868,AD868,K868,V868,X868),1))))</f>
        <v/>
      </c>
      <c r="AL868" s="96" t="str" cm="1">
        <f t="array" ref="AL868">IF(A868="","",IF(INDEX(Table_Methods!A:F,MATCH(G868,Table_Methods!B:B,0),1)&lt;&gt;"BKFL2","",MAX(0,ROUND(BKFL2_STR_RCK(AB868,F868),1))))</f>
        <v/>
      </c>
      <c r="AM868" s="96" t="str" cm="1">
        <f t="array" ref="AM868">IF(A868="","",IF(INDEX(Table_Methods!A:F,MATCH(G868,Table_Methods!B:B,0),1)&lt;&gt;"BKFL3","",MAX(0,ROUND(BKFL3_STR(AC868+AE868,K868),1))))</f>
        <v/>
      </c>
      <c r="AN868" s="96" t="str" cm="1">
        <f t="array" ref="AN868">IF(A868="","",IF(INDEX(Table_Methods!A:F,MATCH(G868,Table_Methods!B:B,0),1)&lt;&gt;"BKFL6","",MAX(0,ROUND(BKFL6_CEB(AC868,AE868,AO868,F868,F868,J868),1))))</f>
        <v/>
      </c>
      <c r="AO868" s="97" t="str" cm="1">
        <f t="array" ref="AO868">IF(A868="","",IF(INDEX(Table_Methods!A:F,MATCH(G868,Table_Methods!B:B,0),1)&lt;&gt;"BKFL6","",MAX(0,ROUND(BKFL6_STR_NRK(AC868,K868,V868),1))))</f>
        <v/>
      </c>
      <c r="AP868" s="96" t="str" cm="1">
        <f t="array" ref="AP868">IF(A868="","",IF(INDEX(Table_Methods!A:F,MATCH(G868,Table_Methods!B:B,0),1)&lt;&gt;"BKFL6","",MAX(0,ROUND(BKFL6_STR_RCK(AB868,F868),1))))</f>
        <v/>
      </c>
      <c r="AQ868" s="97" t="str" cm="1">
        <f t="array" ref="AQ868">IF(A868="","",IF(INDEX(Table_Methods!A:F,MATCH(G868,Table_Methods!B:B,0),1)&lt;&gt;"BKFL7","",MAX(0,ROUND(BKFL7_CEB(AC868,AD868,AR868,F868,F868,J868),1))))</f>
        <v/>
      </c>
      <c r="AR868" s="96" t="str" cm="1">
        <f t="array" ref="AR868">IF(A868="","",IF(INDEX(Table_Methods!A:F,MATCH(G868,Table_Methods!B:B,0),1)&lt;&gt;"BKFL7","",MAX(0,ROUND(BKFL7_STR_NRK(AC868,K868,V868),1))))</f>
        <v/>
      </c>
      <c r="AS868" s="96" t="str" cm="1">
        <f t="array" ref="AS868">IF(A868="","",IF(INDEX(Table_Methods!A:F,MATCH(G868,Table_Methods!B:B,0),1)&lt;&gt;"BKFL7","",MAX(0,ROUND(BKFL7_STR_RCK(AB868,F868),1))))</f>
        <v/>
      </c>
      <c r="AT868" s="97" t="str" cm="1">
        <f t="array" ref="AT868">IF(A868="","",IF(INDEX(Table_Methods!A:F,MATCH(G868,Table_Methods!B:B,0),1)&lt;&gt;"BKFL8","",MAX(0,ROUND(BKFL8_CEB(AF868,Z868,AA868),1))))</f>
        <v/>
      </c>
      <c r="AU868" s="96" t="str" cm="1">
        <f t="array" ref="AU868">IF(A868="","",IF(INDEX(Table_Methods!A:F,MATCH(G868,Table_Methods!B:B,0),1)&lt;&gt;"BKFL8","",MAX(0,ROUND(BKFL8_STR_NRK(AC868,AD868,X868,Y868,Z868),1))))</f>
        <v/>
      </c>
      <c r="AV868" s="96" t="str" cm="1">
        <f t="array" ref="AV868">IF(A868="","",IF(INDEX(Table_Methods!A:F,MATCH(G868,Table_Methods!B:B,0),1)&lt;&gt;"BKFL8","",MAX(0,ROUND(BKFL8_STR_RCK(AB868,X868),1))))</f>
        <v/>
      </c>
      <c r="AW868" s="96" t="str" cm="1">
        <f t="array" ref="AW868">IF(A868="","",IF(INDEX(Table_Methods!A:F,MATCH(G868,Table_Methods!B:B,0),1)&lt;&gt;"BKFL9","",MAX(0,ROUND(BKFL9_STR_NRK(AC868,AD868,X868,Y868,Z868),1))))</f>
        <v/>
      </c>
      <c r="AX868" s="96" t="str" cm="1">
        <f t="array" ref="AX868">IF(A868="","",IF(INDEX(Table_Methods!A:F,MATCH(G868,Table_Methods!B:B,0),1)&lt;&gt;"BKFL9","",MAX(0,ROUND(BKFL9_STR_RCK(AB868,X868),1))))</f>
        <v/>
      </c>
    </row>
    <row r="869" spans="1:50" x14ac:dyDescent="0.25">
      <c r="A869" s="82" t="str">
        <f>IF(Input!A869="","",Input!A869)</f>
        <v/>
      </c>
      <c r="B869" s="82" t="str">
        <f>IF(Input!B869="","",Input!B869)</f>
        <v/>
      </c>
      <c r="C869" s="82" t="str">
        <f>IF(Input!D869="","",Input!D869)</f>
        <v/>
      </c>
      <c r="D869" s="82" t="str">
        <f>IF(Input!E869="","",Input!E869)</f>
        <v/>
      </c>
      <c r="E869" s="82" t="str">
        <f>IF(Input!F869="","",Input!F869)</f>
        <v/>
      </c>
      <c r="F869" s="82" t="str">
        <f>IF(Input!G869="","",Input!G869)</f>
        <v/>
      </c>
      <c r="G869" s="83" t="str">
        <f>IF(Input!H869="","",Input!H869)</f>
        <v/>
      </c>
      <c r="H869" s="82" t="str">
        <f>IF(Input!I869="","",Input!I869)</f>
        <v/>
      </c>
      <c r="I869" s="82" t="str">
        <f>IF(Input!J869="","",Input!J869)</f>
        <v/>
      </c>
      <c r="J869" s="82" t="str">
        <f>IF(Input!K869="","",Input!K869)</f>
        <v/>
      </c>
      <c r="K869" s="82" t="str">
        <f>IF(Input!L869="","",Input!L869)</f>
        <v/>
      </c>
      <c r="L869" s="70" t="str">
        <f>IF(B869="","",IF(B869="Box",4,IF(AND(Project!$B$12&gt;0,ISNUMBER(Project!$B$12)),Project!$B$12,12)))</f>
        <v/>
      </c>
      <c r="M869" s="66" t="str">
        <f t="shared" si="91"/>
        <v/>
      </c>
      <c r="N869" s="66" t="str">
        <f t="shared" si="92"/>
        <v/>
      </c>
      <c r="O869" s="67" t="str" cm="1">
        <f t="array" ref="O869">IF(A869="","",ROUND(IF(B869="Circular",Circular(M869),IF(B869="Box",Box(M869,N869),Elliptical(M869,N869))),3))</f>
        <v/>
      </c>
      <c r="P869" s="66" t="str">
        <f t="shared" si="93"/>
        <v/>
      </c>
      <c r="Q869" s="66" t="str" cm="1">
        <f t="array" ref="Q869">IF(M869="","",ROUND(W(M869),2))</f>
        <v/>
      </c>
      <c r="R869" s="66" t="str" cm="1">
        <f t="array" ref="R869">IF(M869="","",ROUND(Wb(Q869,M869),2))</f>
        <v/>
      </c>
      <c r="S869" s="66" t="str" cm="1">
        <f t="array" ref="S869">IF(R869="","",ROUND(K(R869,N869,L869),2))</f>
        <v/>
      </c>
      <c r="T869" s="66" t="str" cm="1">
        <f t="array" ref="T869">IF(S869="","",ROUND(K_3(S869,P869,L869),2))</f>
        <v/>
      </c>
      <c r="U869" s="66" t="str" cm="1">
        <f t="array" ref="U869">IF(S869="","",ROUND(Wt(I869,S869,L869),2))</f>
        <v/>
      </c>
      <c r="V869" s="92" t="str" cm="1">
        <f t="array" ref="V869">IF(A869="","",MAX(ROUND(L_B2(K869,N869),2),0))</f>
        <v/>
      </c>
      <c r="W869" s="92" t="str" cm="1">
        <f t="array" ref="W869">IF(A869="","",MAX(ROUND(L_Tc(K869,I869,N869),2),0))</f>
        <v/>
      </c>
      <c r="X869" s="92" t="str" cm="1">
        <f t="array" ref="X869">IF(N869="","",ROUND(L_Vc(K869,P869,N869),2))</f>
        <v/>
      </c>
      <c r="Y869" s="92" t="str">
        <f t="shared" si="94"/>
        <v/>
      </c>
      <c r="Z869" s="92" t="str">
        <f t="shared" si="95"/>
        <v/>
      </c>
      <c r="AA869" s="92" t="str">
        <f t="shared" si="96"/>
        <v/>
      </c>
      <c r="AB869" s="76" t="str" cm="1">
        <f t="array" ref="AB869">IF(A869="","",AREA_F(IF(RIGHT(G869,4)="ment",P869,I869),R869))</f>
        <v/>
      </c>
      <c r="AC869" s="76" t="str" cm="1">
        <f t="array" ref="AC869">IF(A869="","",ROUND(AREA_BC(R869,S869,N869,O869),2))</f>
        <v/>
      </c>
      <c r="AD869" s="76" t="str">
        <f t="shared" si="97"/>
        <v/>
      </c>
      <c r="AE869" s="76" t="str" cm="1">
        <f t="array" ref="AE869">IF(A869="","",ROUND(AREA_CT(S869,U869,I869),2))</f>
        <v/>
      </c>
      <c r="AF869" s="76" t="str" cm="1">
        <f t="array" ref="AF869">IF(A869="","",ROUND(AREA_VT(T869,U869,I869,P869),2))</f>
        <v/>
      </c>
      <c r="AG869" s="96" t="str" cm="1">
        <f t="array" ref="AG869">IF(A869="","",IF(INDEX(Table_Methods!A:F,MATCH(G869,Table_Methods!B:B,0),1)&lt;&gt;"BKFL1","",MAX(0,ROUND(BKFL1_CEB(AC869,AE869,AH869,F869,F869,J869),1))))</f>
        <v/>
      </c>
      <c r="AH869" s="96" t="str" cm="1">
        <f t="array" ref="AH869">IF(A869="","",IF(INDEX(Table_Methods!A:F,MATCH(G869,Table_Methods!B:B,0),1)&lt;&gt;"BKFL1","",MAX(0,ROUND(BKFL1_STR_NRK(AC869,AE869,K869,V869,W869),1))))</f>
        <v/>
      </c>
      <c r="AI869" s="96" t="str" cm="1">
        <f t="array" ref="AI869">IF(A869="","",IF(INDEX(Table_Methods!A:F,MATCH(G869,Table_Methods!B:B,0),1)&lt;&gt;"BKFL1","",MAX(0,ROUND(BKFL1_STR_RCK(AB869,F869),1))))</f>
        <v/>
      </c>
      <c r="AJ869" s="96" t="str" cm="1">
        <f t="array" ref="AJ869">IF(A869="","",IF(INDEX(Table_Methods!A:F,MATCH(G869,Table_Methods!B:B,0),1)&lt;&gt;"BKFL2","",MAX(0,ROUND(BKFL2_CEB(AC869,AD869,AK869,F869,F869,J869),1))))</f>
        <v/>
      </c>
      <c r="AK869" s="96" t="str" cm="1">
        <f t="array" ref="AK869">IF(A869="","",IF(INDEX(Table_Methods!A:F,MATCH(G869,Table_Methods!B:B,0),1)&lt;&gt;"BKFL2","",MAX(0,ROUND(BKFL2_STR_NRK(AC869,AD869,K869,V869,X869),1))))</f>
        <v/>
      </c>
      <c r="AL869" s="96" t="str" cm="1">
        <f t="array" ref="AL869">IF(A869="","",IF(INDEX(Table_Methods!A:F,MATCH(G869,Table_Methods!B:B,0),1)&lt;&gt;"BKFL2","",MAX(0,ROUND(BKFL2_STR_RCK(AB869,F869),1))))</f>
        <v/>
      </c>
      <c r="AM869" s="96" t="str" cm="1">
        <f t="array" ref="AM869">IF(A869="","",IF(INDEX(Table_Methods!A:F,MATCH(G869,Table_Methods!B:B,0),1)&lt;&gt;"BKFL3","",MAX(0,ROUND(BKFL3_STR(AC869+AE869,K869),1))))</f>
        <v/>
      </c>
      <c r="AN869" s="96" t="str" cm="1">
        <f t="array" ref="AN869">IF(A869="","",IF(INDEX(Table_Methods!A:F,MATCH(G869,Table_Methods!B:B,0),1)&lt;&gt;"BKFL6","",MAX(0,ROUND(BKFL6_CEB(AC869,AE869,AO869,F869,F869,J869),1))))</f>
        <v/>
      </c>
      <c r="AO869" s="97" t="str" cm="1">
        <f t="array" ref="AO869">IF(A869="","",IF(INDEX(Table_Methods!A:F,MATCH(G869,Table_Methods!B:B,0),1)&lt;&gt;"BKFL6","",MAX(0,ROUND(BKFL6_STR_NRK(AC869,K869,V869),1))))</f>
        <v/>
      </c>
      <c r="AP869" s="96" t="str" cm="1">
        <f t="array" ref="AP869">IF(A869="","",IF(INDEX(Table_Methods!A:F,MATCH(G869,Table_Methods!B:B,0),1)&lt;&gt;"BKFL6","",MAX(0,ROUND(BKFL6_STR_RCK(AB869,F869),1))))</f>
        <v/>
      </c>
      <c r="AQ869" s="97" t="str" cm="1">
        <f t="array" ref="AQ869">IF(A869="","",IF(INDEX(Table_Methods!A:F,MATCH(G869,Table_Methods!B:B,0),1)&lt;&gt;"BKFL7","",MAX(0,ROUND(BKFL7_CEB(AC869,AD869,AR869,F869,F869,J869),1))))</f>
        <v/>
      </c>
      <c r="AR869" s="96" t="str" cm="1">
        <f t="array" ref="AR869">IF(A869="","",IF(INDEX(Table_Methods!A:F,MATCH(G869,Table_Methods!B:B,0),1)&lt;&gt;"BKFL7","",MAX(0,ROUND(BKFL7_STR_NRK(AC869,K869,V869),1))))</f>
        <v/>
      </c>
      <c r="AS869" s="96" t="str" cm="1">
        <f t="array" ref="AS869">IF(A869="","",IF(INDEX(Table_Methods!A:F,MATCH(G869,Table_Methods!B:B,0),1)&lt;&gt;"BKFL7","",MAX(0,ROUND(BKFL7_STR_RCK(AB869,F869),1))))</f>
        <v/>
      </c>
      <c r="AT869" s="97" t="str" cm="1">
        <f t="array" ref="AT869">IF(A869="","",IF(INDEX(Table_Methods!A:F,MATCH(G869,Table_Methods!B:B,0),1)&lt;&gt;"BKFL8","",MAX(0,ROUND(BKFL8_CEB(AF869,Z869,AA869),1))))</f>
        <v/>
      </c>
      <c r="AU869" s="96" t="str" cm="1">
        <f t="array" ref="AU869">IF(A869="","",IF(INDEX(Table_Methods!A:F,MATCH(G869,Table_Methods!B:B,0),1)&lt;&gt;"BKFL8","",MAX(0,ROUND(BKFL8_STR_NRK(AC869,AD869,X869,Y869,Z869),1))))</f>
        <v/>
      </c>
      <c r="AV869" s="96" t="str" cm="1">
        <f t="array" ref="AV869">IF(A869="","",IF(INDEX(Table_Methods!A:F,MATCH(G869,Table_Methods!B:B,0),1)&lt;&gt;"BKFL8","",MAX(0,ROUND(BKFL8_STR_RCK(AB869,X869),1))))</f>
        <v/>
      </c>
      <c r="AW869" s="96" t="str" cm="1">
        <f t="array" ref="AW869">IF(A869="","",IF(INDEX(Table_Methods!A:F,MATCH(G869,Table_Methods!B:B,0),1)&lt;&gt;"BKFL9","",MAX(0,ROUND(BKFL9_STR_NRK(AC869,AD869,X869,Y869,Z869),1))))</f>
        <v/>
      </c>
      <c r="AX869" s="96" t="str" cm="1">
        <f t="array" ref="AX869">IF(A869="","",IF(INDEX(Table_Methods!A:F,MATCH(G869,Table_Methods!B:B,0),1)&lt;&gt;"BKFL9","",MAX(0,ROUND(BKFL9_STR_RCK(AB869,X869),1))))</f>
        <v/>
      </c>
    </row>
    <row r="870" spans="1:50" x14ac:dyDescent="0.25">
      <c r="A870" s="82" t="str">
        <f>IF(Input!A870="","",Input!A870)</f>
        <v/>
      </c>
      <c r="B870" s="82" t="str">
        <f>IF(Input!B870="","",Input!B870)</f>
        <v/>
      </c>
      <c r="C870" s="82" t="str">
        <f>IF(Input!D870="","",Input!D870)</f>
        <v/>
      </c>
      <c r="D870" s="82" t="str">
        <f>IF(Input!E870="","",Input!E870)</f>
        <v/>
      </c>
      <c r="E870" s="82" t="str">
        <f>IF(Input!F870="","",Input!F870)</f>
        <v/>
      </c>
      <c r="F870" s="82" t="str">
        <f>IF(Input!G870="","",Input!G870)</f>
        <v/>
      </c>
      <c r="G870" s="83" t="str">
        <f>IF(Input!H870="","",Input!H870)</f>
        <v/>
      </c>
      <c r="H870" s="82" t="str">
        <f>IF(Input!I870="","",Input!I870)</f>
        <v/>
      </c>
      <c r="I870" s="82" t="str">
        <f>IF(Input!J870="","",Input!J870)</f>
        <v/>
      </c>
      <c r="J870" s="82" t="str">
        <f>IF(Input!K870="","",Input!K870)</f>
        <v/>
      </c>
      <c r="K870" s="82" t="str">
        <f>IF(Input!L870="","",Input!L870)</f>
        <v/>
      </c>
      <c r="L870" s="70" t="str">
        <f>IF(B870="","",IF(B870="Box",4,IF(AND(Project!$B$12&gt;0,ISNUMBER(Project!$B$12)),Project!$B$12,12)))</f>
        <v/>
      </c>
      <c r="M870" s="66" t="str">
        <f t="shared" si="91"/>
        <v/>
      </c>
      <c r="N870" s="66" t="str">
        <f t="shared" si="92"/>
        <v/>
      </c>
      <c r="O870" s="67" t="str" cm="1">
        <f t="array" ref="O870">IF(A870="","",ROUND(IF(B870="Circular",Circular(M870),IF(B870="Box",Box(M870,N870),Elliptical(M870,N870))),3))</f>
        <v/>
      </c>
      <c r="P870" s="66" t="str">
        <f t="shared" si="93"/>
        <v/>
      </c>
      <c r="Q870" s="66" t="str" cm="1">
        <f t="array" ref="Q870">IF(M870="","",ROUND(W(M870),2))</f>
        <v/>
      </c>
      <c r="R870" s="66" t="str" cm="1">
        <f t="array" ref="R870">IF(M870="","",ROUND(Wb(Q870,M870),2))</f>
        <v/>
      </c>
      <c r="S870" s="66" t="str" cm="1">
        <f t="array" ref="S870">IF(R870="","",ROUND(K(R870,N870,L870),2))</f>
        <v/>
      </c>
      <c r="T870" s="66" t="str" cm="1">
        <f t="array" ref="T870">IF(S870="","",ROUND(K_3(S870,P870,L870),2))</f>
        <v/>
      </c>
      <c r="U870" s="66" t="str" cm="1">
        <f t="array" ref="U870">IF(S870="","",ROUND(Wt(I870,S870,L870),2))</f>
        <v/>
      </c>
      <c r="V870" s="92" t="str" cm="1">
        <f t="array" ref="V870">IF(A870="","",MAX(ROUND(L_B2(K870,N870),2),0))</f>
        <v/>
      </c>
      <c r="W870" s="92" t="str" cm="1">
        <f t="array" ref="W870">IF(A870="","",MAX(ROUND(L_Tc(K870,I870,N870),2),0))</f>
        <v/>
      </c>
      <c r="X870" s="92" t="str" cm="1">
        <f t="array" ref="X870">IF(N870="","",ROUND(L_Vc(K870,P870,N870),2))</f>
        <v/>
      </c>
      <c r="Y870" s="92" t="str">
        <f t="shared" si="94"/>
        <v/>
      </c>
      <c r="Z870" s="92" t="str">
        <f t="shared" si="95"/>
        <v/>
      </c>
      <c r="AA870" s="92" t="str">
        <f t="shared" si="96"/>
        <v/>
      </c>
      <c r="AB870" s="76" t="str" cm="1">
        <f t="array" ref="AB870">IF(A870="","",AREA_F(IF(RIGHT(G870,4)="ment",P870,I870),R870))</f>
        <v/>
      </c>
      <c r="AC870" s="76" t="str" cm="1">
        <f t="array" ref="AC870">IF(A870="","",ROUND(AREA_BC(R870,S870,N870,O870),2))</f>
        <v/>
      </c>
      <c r="AD870" s="76" t="str">
        <f t="shared" si="97"/>
        <v/>
      </c>
      <c r="AE870" s="76" t="str" cm="1">
        <f t="array" ref="AE870">IF(A870="","",ROUND(AREA_CT(S870,U870,I870),2))</f>
        <v/>
      </c>
      <c r="AF870" s="76" t="str" cm="1">
        <f t="array" ref="AF870">IF(A870="","",ROUND(AREA_VT(T870,U870,I870,P870),2))</f>
        <v/>
      </c>
      <c r="AG870" s="96" t="str" cm="1">
        <f t="array" ref="AG870">IF(A870="","",IF(INDEX(Table_Methods!A:F,MATCH(G870,Table_Methods!B:B,0),1)&lt;&gt;"BKFL1","",MAX(0,ROUND(BKFL1_CEB(AC870,AE870,AH870,F870,F870,J870),1))))</f>
        <v/>
      </c>
      <c r="AH870" s="96" t="str" cm="1">
        <f t="array" ref="AH870">IF(A870="","",IF(INDEX(Table_Methods!A:F,MATCH(G870,Table_Methods!B:B,0),1)&lt;&gt;"BKFL1","",MAX(0,ROUND(BKFL1_STR_NRK(AC870,AE870,K870,V870,W870),1))))</f>
        <v/>
      </c>
      <c r="AI870" s="96" t="str" cm="1">
        <f t="array" ref="AI870">IF(A870="","",IF(INDEX(Table_Methods!A:F,MATCH(G870,Table_Methods!B:B,0),1)&lt;&gt;"BKFL1","",MAX(0,ROUND(BKFL1_STR_RCK(AB870,F870),1))))</f>
        <v/>
      </c>
      <c r="AJ870" s="96" t="str" cm="1">
        <f t="array" ref="AJ870">IF(A870="","",IF(INDEX(Table_Methods!A:F,MATCH(G870,Table_Methods!B:B,0),1)&lt;&gt;"BKFL2","",MAX(0,ROUND(BKFL2_CEB(AC870,AD870,AK870,F870,F870,J870),1))))</f>
        <v/>
      </c>
      <c r="AK870" s="96" t="str" cm="1">
        <f t="array" ref="AK870">IF(A870="","",IF(INDEX(Table_Methods!A:F,MATCH(G870,Table_Methods!B:B,0),1)&lt;&gt;"BKFL2","",MAX(0,ROUND(BKFL2_STR_NRK(AC870,AD870,K870,V870,X870),1))))</f>
        <v/>
      </c>
      <c r="AL870" s="96" t="str" cm="1">
        <f t="array" ref="AL870">IF(A870="","",IF(INDEX(Table_Methods!A:F,MATCH(G870,Table_Methods!B:B,0),1)&lt;&gt;"BKFL2","",MAX(0,ROUND(BKFL2_STR_RCK(AB870,F870),1))))</f>
        <v/>
      </c>
      <c r="AM870" s="96" t="str" cm="1">
        <f t="array" ref="AM870">IF(A870="","",IF(INDEX(Table_Methods!A:F,MATCH(G870,Table_Methods!B:B,0),1)&lt;&gt;"BKFL3","",MAX(0,ROUND(BKFL3_STR(AC870+AE870,K870),1))))</f>
        <v/>
      </c>
      <c r="AN870" s="96" t="str" cm="1">
        <f t="array" ref="AN870">IF(A870="","",IF(INDEX(Table_Methods!A:F,MATCH(G870,Table_Methods!B:B,0),1)&lt;&gt;"BKFL6","",MAX(0,ROUND(BKFL6_CEB(AC870,AE870,AO870,F870,F870,J870),1))))</f>
        <v/>
      </c>
      <c r="AO870" s="97" t="str" cm="1">
        <f t="array" ref="AO870">IF(A870="","",IF(INDEX(Table_Methods!A:F,MATCH(G870,Table_Methods!B:B,0),1)&lt;&gt;"BKFL6","",MAX(0,ROUND(BKFL6_STR_NRK(AC870,K870,V870),1))))</f>
        <v/>
      </c>
      <c r="AP870" s="96" t="str" cm="1">
        <f t="array" ref="AP870">IF(A870="","",IF(INDEX(Table_Methods!A:F,MATCH(G870,Table_Methods!B:B,0),1)&lt;&gt;"BKFL6","",MAX(0,ROUND(BKFL6_STR_RCK(AB870,F870),1))))</f>
        <v/>
      </c>
      <c r="AQ870" s="97" t="str" cm="1">
        <f t="array" ref="AQ870">IF(A870="","",IF(INDEX(Table_Methods!A:F,MATCH(G870,Table_Methods!B:B,0),1)&lt;&gt;"BKFL7","",MAX(0,ROUND(BKFL7_CEB(AC870,AD870,AR870,F870,F870,J870),1))))</f>
        <v/>
      </c>
      <c r="AR870" s="96" t="str" cm="1">
        <f t="array" ref="AR870">IF(A870="","",IF(INDEX(Table_Methods!A:F,MATCH(G870,Table_Methods!B:B,0),1)&lt;&gt;"BKFL7","",MAX(0,ROUND(BKFL7_STR_NRK(AC870,K870,V870),1))))</f>
        <v/>
      </c>
      <c r="AS870" s="96" t="str" cm="1">
        <f t="array" ref="AS870">IF(A870="","",IF(INDEX(Table_Methods!A:F,MATCH(G870,Table_Methods!B:B,0),1)&lt;&gt;"BKFL7","",MAX(0,ROUND(BKFL7_STR_RCK(AB870,F870),1))))</f>
        <v/>
      </c>
      <c r="AT870" s="97" t="str" cm="1">
        <f t="array" ref="AT870">IF(A870="","",IF(INDEX(Table_Methods!A:F,MATCH(G870,Table_Methods!B:B,0),1)&lt;&gt;"BKFL8","",MAX(0,ROUND(BKFL8_CEB(AF870,Z870,AA870),1))))</f>
        <v/>
      </c>
      <c r="AU870" s="96" t="str" cm="1">
        <f t="array" ref="AU870">IF(A870="","",IF(INDEX(Table_Methods!A:F,MATCH(G870,Table_Methods!B:B,0),1)&lt;&gt;"BKFL8","",MAX(0,ROUND(BKFL8_STR_NRK(AC870,AD870,X870,Y870,Z870),1))))</f>
        <v/>
      </c>
      <c r="AV870" s="96" t="str" cm="1">
        <f t="array" ref="AV870">IF(A870="","",IF(INDEX(Table_Methods!A:F,MATCH(G870,Table_Methods!B:B,0),1)&lt;&gt;"BKFL8","",MAX(0,ROUND(BKFL8_STR_RCK(AB870,X870),1))))</f>
        <v/>
      </c>
      <c r="AW870" s="96" t="str" cm="1">
        <f t="array" ref="AW870">IF(A870="","",IF(INDEX(Table_Methods!A:F,MATCH(G870,Table_Methods!B:B,0),1)&lt;&gt;"BKFL9","",MAX(0,ROUND(BKFL9_STR_NRK(AC870,AD870,X870,Y870,Z870),1))))</f>
        <v/>
      </c>
      <c r="AX870" s="96" t="str" cm="1">
        <f t="array" ref="AX870">IF(A870="","",IF(INDEX(Table_Methods!A:F,MATCH(G870,Table_Methods!B:B,0),1)&lt;&gt;"BKFL9","",MAX(0,ROUND(BKFL9_STR_RCK(AB870,X870),1))))</f>
        <v/>
      </c>
    </row>
    <row r="871" spans="1:50" x14ac:dyDescent="0.25">
      <c r="A871" s="82" t="str">
        <f>IF(Input!A871="","",Input!A871)</f>
        <v/>
      </c>
      <c r="B871" s="82" t="str">
        <f>IF(Input!B871="","",Input!B871)</f>
        <v/>
      </c>
      <c r="C871" s="82" t="str">
        <f>IF(Input!D871="","",Input!D871)</f>
        <v/>
      </c>
      <c r="D871" s="82" t="str">
        <f>IF(Input!E871="","",Input!E871)</f>
        <v/>
      </c>
      <c r="E871" s="82" t="str">
        <f>IF(Input!F871="","",Input!F871)</f>
        <v/>
      </c>
      <c r="F871" s="82" t="str">
        <f>IF(Input!G871="","",Input!G871)</f>
        <v/>
      </c>
      <c r="G871" s="83" t="str">
        <f>IF(Input!H871="","",Input!H871)</f>
        <v/>
      </c>
      <c r="H871" s="82" t="str">
        <f>IF(Input!I871="","",Input!I871)</f>
        <v/>
      </c>
      <c r="I871" s="82" t="str">
        <f>IF(Input!J871="","",Input!J871)</f>
        <v/>
      </c>
      <c r="J871" s="82" t="str">
        <f>IF(Input!K871="","",Input!K871)</f>
        <v/>
      </c>
      <c r="K871" s="82" t="str">
        <f>IF(Input!L871="","",Input!L871)</f>
        <v/>
      </c>
      <c r="L871" s="70" t="str">
        <f>IF(B871="","",IF(B871="Box",4,IF(AND(Project!$B$12&gt;0,ISNUMBER(Project!$B$12)),Project!$B$12,12)))</f>
        <v/>
      </c>
      <c r="M871" s="66" t="str">
        <f t="shared" si="91"/>
        <v/>
      </c>
      <c r="N871" s="66" t="str">
        <f t="shared" si="92"/>
        <v/>
      </c>
      <c r="O871" s="67" t="str" cm="1">
        <f t="array" ref="O871">IF(A871="","",ROUND(IF(B871="Circular",Circular(M871),IF(B871="Box",Box(M871,N871),Elliptical(M871,N871))),3))</f>
        <v/>
      </c>
      <c r="P871" s="66" t="str">
        <f t="shared" si="93"/>
        <v/>
      </c>
      <c r="Q871" s="66" t="str" cm="1">
        <f t="array" ref="Q871">IF(M871="","",ROUND(W(M871),2))</f>
        <v/>
      </c>
      <c r="R871" s="66" t="str" cm="1">
        <f t="array" ref="R871">IF(M871="","",ROUND(Wb(Q871,M871),2))</f>
        <v/>
      </c>
      <c r="S871" s="66" t="str" cm="1">
        <f t="array" ref="S871">IF(R871="","",ROUND(K(R871,N871,L871),2))</f>
        <v/>
      </c>
      <c r="T871" s="66" t="str" cm="1">
        <f t="array" ref="T871">IF(S871="","",ROUND(K_3(S871,P871,L871),2))</f>
        <v/>
      </c>
      <c r="U871" s="66" t="str" cm="1">
        <f t="array" ref="U871">IF(S871="","",ROUND(Wt(I871,S871,L871),2))</f>
        <v/>
      </c>
      <c r="V871" s="92" t="str" cm="1">
        <f t="array" ref="V871">IF(A871="","",MAX(ROUND(L_B2(K871,N871),2),0))</f>
        <v/>
      </c>
      <c r="W871" s="92" t="str" cm="1">
        <f t="array" ref="W871">IF(A871="","",MAX(ROUND(L_Tc(K871,I871,N871),2),0))</f>
        <v/>
      </c>
      <c r="X871" s="92" t="str" cm="1">
        <f t="array" ref="X871">IF(N871="","",ROUND(L_Vc(K871,P871,N871),2))</f>
        <v/>
      </c>
      <c r="Y871" s="92" t="str">
        <f t="shared" si="94"/>
        <v/>
      </c>
      <c r="Z871" s="92" t="str">
        <f t="shared" si="95"/>
        <v/>
      </c>
      <c r="AA871" s="92" t="str">
        <f t="shared" si="96"/>
        <v/>
      </c>
      <c r="AB871" s="76" t="str" cm="1">
        <f t="array" ref="AB871">IF(A871="","",AREA_F(IF(RIGHT(G871,4)="ment",P871,I871),R871))</f>
        <v/>
      </c>
      <c r="AC871" s="76" t="str" cm="1">
        <f t="array" ref="AC871">IF(A871="","",ROUND(AREA_BC(R871,S871,N871,O871),2))</f>
        <v/>
      </c>
      <c r="AD871" s="76" t="str">
        <f t="shared" si="97"/>
        <v/>
      </c>
      <c r="AE871" s="76" t="str" cm="1">
        <f t="array" ref="AE871">IF(A871="","",ROUND(AREA_CT(S871,U871,I871),2))</f>
        <v/>
      </c>
      <c r="AF871" s="76" t="str" cm="1">
        <f t="array" ref="AF871">IF(A871="","",ROUND(AREA_VT(T871,U871,I871,P871),2))</f>
        <v/>
      </c>
      <c r="AG871" s="96" t="str" cm="1">
        <f t="array" ref="AG871">IF(A871="","",IF(INDEX(Table_Methods!A:F,MATCH(G871,Table_Methods!B:B,0),1)&lt;&gt;"BKFL1","",MAX(0,ROUND(BKFL1_CEB(AC871,AE871,AH871,F871,F871,J871),1))))</f>
        <v/>
      </c>
      <c r="AH871" s="96" t="str" cm="1">
        <f t="array" ref="AH871">IF(A871="","",IF(INDEX(Table_Methods!A:F,MATCH(G871,Table_Methods!B:B,0),1)&lt;&gt;"BKFL1","",MAX(0,ROUND(BKFL1_STR_NRK(AC871,AE871,K871,V871,W871),1))))</f>
        <v/>
      </c>
      <c r="AI871" s="96" t="str" cm="1">
        <f t="array" ref="AI871">IF(A871="","",IF(INDEX(Table_Methods!A:F,MATCH(G871,Table_Methods!B:B,0),1)&lt;&gt;"BKFL1","",MAX(0,ROUND(BKFL1_STR_RCK(AB871,F871),1))))</f>
        <v/>
      </c>
      <c r="AJ871" s="96" t="str" cm="1">
        <f t="array" ref="AJ871">IF(A871="","",IF(INDEX(Table_Methods!A:F,MATCH(G871,Table_Methods!B:B,0),1)&lt;&gt;"BKFL2","",MAX(0,ROUND(BKFL2_CEB(AC871,AD871,AK871,F871,F871,J871),1))))</f>
        <v/>
      </c>
      <c r="AK871" s="96" t="str" cm="1">
        <f t="array" ref="AK871">IF(A871="","",IF(INDEX(Table_Methods!A:F,MATCH(G871,Table_Methods!B:B,0),1)&lt;&gt;"BKFL2","",MAX(0,ROUND(BKFL2_STR_NRK(AC871,AD871,K871,V871,X871),1))))</f>
        <v/>
      </c>
      <c r="AL871" s="96" t="str" cm="1">
        <f t="array" ref="AL871">IF(A871="","",IF(INDEX(Table_Methods!A:F,MATCH(G871,Table_Methods!B:B,0),1)&lt;&gt;"BKFL2","",MAX(0,ROUND(BKFL2_STR_RCK(AB871,F871),1))))</f>
        <v/>
      </c>
      <c r="AM871" s="96" t="str" cm="1">
        <f t="array" ref="AM871">IF(A871="","",IF(INDEX(Table_Methods!A:F,MATCH(G871,Table_Methods!B:B,0),1)&lt;&gt;"BKFL3","",MAX(0,ROUND(BKFL3_STR(AC871+AE871,K871),1))))</f>
        <v/>
      </c>
      <c r="AN871" s="96" t="str" cm="1">
        <f t="array" ref="AN871">IF(A871="","",IF(INDEX(Table_Methods!A:F,MATCH(G871,Table_Methods!B:B,0),1)&lt;&gt;"BKFL6","",MAX(0,ROUND(BKFL6_CEB(AC871,AE871,AO871,F871,F871,J871),1))))</f>
        <v/>
      </c>
      <c r="AO871" s="97" t="str" cm="1">
        <f t="array" ref="AO871">IF(A871="","",IF(INDEX(Table_Methods!A:F,MATCH(G871,Table_Methods!B:B,0),1)&lt;&gt;"BKFL6","",MAX(0,ROUND(BKFL6_STR_NRK(AC871,K871,V871),1))))</f>
        <v/>
      </c>
      <c r="AP871" s="96" t="str" cm="1">
        <f t="array" ref="AP871">IF(A871="","",IF(INDEX(Table_Methods!A:F,MATCH(G871,Table_Methods!B:B,0),1)&lt;&gt;"BKFL6","",MAX(0,ROUND(BKFL6_STR_RCK(AB871,F871),1))))</f>
        <v/>
      </c>
      <c r="AQ871" s="97" t="str" cm="1">
        <f t="array" ref="AQ871">IF(A871="","",IF(INDEX(Table_Methods!A:F,MATCH(G871,Table_Methods!B:B,0),1)&lt;&gt;"BKFL7","",MAX(0,ROUND(BKFL7_CEB(AC871,AD871,AR871,F871,F871,J871),1))))</f>
        <v/>
      </c>
      <c r="AR871" s="96" t="str" cm="1">
        <f t="array" ref="AR871">IF(A871="","",IF(INDEX(Table_Methods!A:F,MATCH(G871,Table_Methods!B:B,0),1)&lt;&gt;"BKFL7","",MAX(0,ROUND(BKFL7_STR_NRK(AC871,K871,V871),1))))</f>
        <v/>
      </c>
      <c r="AS871" s="96" t="str" cm="1">
        <f t="array" ref="AS871">IF(A871="","",IF(INDEX(Table_Methods!A:F,MATCH(G871,Table_Methods!B:B,0),1)&lt;&gt;"BKFL7","",MAX(0,ROUND(BKFL7_STR_RCK(AB871,F871),1))))</f>
        <v/>
      </c>
      <c r="AT871" s="97" t="str" cm="1">
        <f t="array" ref="AT871">IF(A871="","",IF(INDEX(Table_Methods!A:F,MATCH(G871,Table_Methods!B:B,0),1)&lt;&gt;"BKFL8","",MAX(0,ROUND(BKFL8_CEB(AF871,Z871,AA871),1))))</f>
        <v/>
      </c>
      <c r="AU871" s="96" t="str" cm="1">
        <f t="array" ref="AU871">IF(A871="","",IF(INDEX(Table_Methods!A:F,MATCH(G871,Table_Methods!B:B,0),1)&lt;&gt;"BKFL8","",MAX(0,ROUND(BKFL8_STR_NRK(AC871,AD871,X871,Y871,Z871),1))))</f>
        <v/>
      </c>
      <c r="AV871" s="96" t="str" cm="1">
        <f t="array" ref="AV871">IF(A871="","",IF(INDEX(Table_Methods!A:F,MATCH(G871,Table_Methods!B:B,0),1)&lt;&gt;"BKFL8","",MAX(0,ROUND(BKFL8_STR_RCK(AB871,X871),1))))</f>
        <v/>
      </c>
      <c r="AW871" s="96" t="str" cm="1">
        <f t="array" ref="AW871">IF(A871="","",IF(INDEX(Table_Methods!A:F,MATCH(G871,Table_Methods!B:B,0),1)&lt;&gt;"BKFL9","",MAX(0,ROUND(BKFL9_STR_NRK(AC871,AD871,X871,Y871,Z871),1))))</f>
        <v/>
      </c>
      <c r="AX871" s="96" t="str" cm="1">
        <f t="array" ref="AX871">IF(A871="","",IF(INDEX(Table_Methods!A:F,MATCH(G871,Table_Methods!B:B,0),1)&lt;&gt;"BKFL9","",MAX(0,ROUND(BKFL9_STR_RCK(AB871,X871),1))))</f>
        <v/>
      </c>
    </row>
    <row r="872" spans="1:50" x14ac:dyDescent="0.25">
      <c r="A872" s="82" t="str">
        <f>IF(Input!A872="","",Input!A872)</f>
        <v/>
      </c>
      <c r="B872" s="82" t="str">
        <f>IF(Input!B872="","",Input!B872)</f>
        <v/>
      </c>
      <c r="C872" s="82" t="str">
        <f>IF(Input!D872="","",Input!D872)</f>
        <v/>
      </c>
      <c r="D872" s="82" t="str">
        <f>IF(Input!E872="","",Input!E872)</f>
        <v/>
      </c>
      <c r="E872" s="82" t="str">
        <f>IF(Input!F872="","",Input!F872)</f>
        <v/>
      </c>
      <c r="F872" s="82" t="str">
        <f>IF(Input!G872="","",Input!G872)</f>
        <v/>
      </c>
      <c r="G872" s="83" t="str">
        <f>IF(Input!H872="","",Input!H872)</f>
        <v/>
      </c>
      <c r="H872" s="82" t="str">
        <f>IF(Input!I872="","",Input!I872)</f>
        <v/>
      </c>
      <c r="I872" s="82" t="str">
        <f>IF(Input!J872="","",Input!J872)</f>
        <v/>
      </c>
      <c r="J872" s="82" t="str">
        <f>IF(Input!K872="","",Input!K872)</f>
        <v/>
      </c>
      <c r="K872" s="82" t="str">
        <f>IF(Input!L872="","",Input!L872)</f>
        <v/>
      </c>
      <c r="L872" s="70" t="str">
        <f>IF(B872="","",IF(B872="Box",4,IF(AND(Project!$B$12&gt;0,ISNUMBER(Project!$B$12)),Project!$B$12,12)))</f>
        <v/>
      </c>
      <c r="M872" s="66" t="str">
        <f t="shared" si="91"/>
        <v/>
      </c>
      <c r="N872" s="66" t="str">
        <f t="shared" si="92"/>
        <v/>
      </c>
      <c r="O872" s="67" t="str" cm="1">
        <f t="array" ref="O872">IF(A872="","",ROUND(IF(B872="Circular",Circular(M872),IF(B872="Box",Box(M872,N872),Elliptical(M872,N872))),3))</f>
        <v/>
      </c>
      <c r="P872" s="66" t="str">
        <f t="shared" si="93"/>
        <v/>
      </c>
      <c r="Q872" s="66" t="str" cm="1">
        <f t="array" ref="Q872">IF(M872="","",ROUND(W(M872),2))</f>
        <v/>
      </c>
      <c r="R872" s="66" t="str" cm="1">
        <f t="array" ref="R872">IF(M872="","",ROUND(Wb(Q872,M872),2))</f>
        <v/>
      </c>
      <c r="S872" s="66" t="str" cm="1">
        <f t="array" ref="S872">IF(R872="","",ROUND(K(R872,N872,L872),2))</f>
        <v/>
      </c>
      <c r="T872" s="66" t="str" cm="1">
        <f t="array" ref="T872">IF(S872="","",ROUND(K_3(S872,P872,L872),2))</f>
        <v/>
      </c>
      <c r="U872" s="66" t="str" cm="1">
        <f t="array" ref="U872">IF(S872="","",ROUND(Wt(I872,S872,L872),2))</f>
        <v/>
      </c>
      <c r="V872" s="92" t="str" cm="1">
        <f t="array" ref="V872">IF(A872="","",MAX(ROUND(L_B2(K872,N872),2),0))</f>
        <v/>
      </c>
      <c r="W872" s="92" t="str" cm="1">
        <f t="array" ref="W872">IF(A872="","",MAX(ROUND(L_Tc(K872,I872,N872),2),0))</f>
        <v/>
      </c>
      <c r="X872" s="92" t="str" cm="1">
        <f t="array" ref="X872">IF(N872="","",ROUND(L_Vc(K872,P872,N872),2))</f>
        <v/>
      </c>
      <c r="Y872" s="92" t="str">
        <f t="shared" si="94"/>
        <v/>
      </c>
      <c r="Z872" s="92" t="str">
        <f t="shared" si="95"/>
        <v/>
      </c>
      <c r="AA872" s="92" t="str">
        <f t="shared" si="96"/>
        <v/>
      </c>
      <c r="AB872" s="76" t="str" cm="1">
        <f t="array" ref="AB872">IF(A872="","",AREA_F(IF(RIGHT(G872,4)="ment",P872,I872),R872))</f>
        <v/>
      </c>
      <c r="AC872" s="76" t="str" cm="1">
        <f t="array" ref="AC872">IF(A872="","",ROUND(AREA_BC(R872,S872,N872,O872),2))</f>
        <v/>
      </c>
      <c r="AD872" s="76" t="str">
        <f t="shared" si="97"/>
        <v/>
      </c>
      <c r="AE872" s="76" t="str" cm="1">
        <f t="array" ref="AE872">IF(A872="","",ROUND(AREA_CT(S872,U872,I872),2))</f>
        <v/>
      </c>
      <c r="AF872" s="76" t="str" cm="1">
        <f t="array" ref="AF872">IF(A872="","",ROUND(AREA_VT(T872,U872,I872,P872),2))</f>
        <v/>
      </c>
      <c r="AG872" s="96" t="str" cm="1">
        <f t="array" ref="AG872">IF(A872="","",IF(INDEX(Table_Methods!A:F,MATCH(G872,Table_Methods!B:B,0),1)&lt;&gt;"BKFL1","",MAX(0,ROUND(BKFL1_CEB(AC872,AE872,AH872,F872,F872,J872),1))))</f>
        <v/>
      </c>
      <c r="AH872" s="96" t="str" cm="1">
        <f t="array" ref="AH872">IF(A872="","",IF(INDEX(Table_Methods!A:F,MATCH(G872,Table_Methods!B:B,0),1)&lt;&gt;"BKFL1","",MAX(0,ROUND(BKFL1_STR_NRK(AC872,AE872,K872,V872,W872),1))))</f>
        <v/>
      </c>
      <c r="AI872" s="96" t="str" cm="1">
        <f t="array" ref="AI872">IF(A872="","",IF(INDEX(Table_Methods!A:F,MATCH(G872,Table_Methods!B:B,0),1)&lt;&gt;"BKFL1","",MAX(0,ROUND(BKFL1_STR_RCK(AB872,F872),1))))</f>
        <v/>
      </c>
      <c r="AJ872" s="96" t="str" cm="1">
        <f t="array" ref="AJ872">IF(A872="","",IF(INDEX(Table_Methods!A:F,MATCH(G872,Table_Methods!B:B,0),1)&lt;&gt;"BKFL2","",MAX(0,ROUND(BKFL2_CEB(AC872,AD872,AK872,F872,F872,J872),1))))</f>
        <v/>
      </c>
      <c r="AK872" s="96" t="str" cm="1">
        <f t="array" ref="AK872">IF(A872="","",IF(INDEX(Table_Methods!A:F,MATCH(G872,Table_Methods!B:B,0),1)&lt;&gt;"BKFL2","",MAX(0,ROUND(BKFL2_STR_NRK(AC872,AD872,K872,V872,X872),1))))</f>
        <v/>
      </c>
      <c r="AL872" s="96" t="str" cm="1">
        <f t="array" ref="AL872">IF(A872="","",IF(INDEX(Table_Methods!A:F,MATCH(G872,Table_Methods!B:B,0),1)&lt;&gt;"BKFL2","",MAX(0,ROUND(BKFL2_STR_RCK(AB872,F872),1))))</f>
        <v/>
      </c>
      <c r="AM872" s="96" t="str" cm="1">
        <f t="array" ref="AM872">IF(A872="","",IF(INDEX(Table_Methods!A:F,MATCH(G872,Table_Methods!B:B,0),1)&lt;&gt;"BKFL3","",MAX(0,ROUND(BKFL3_STR(AC872+AE872,K872),1))))</f>
        <v/>
      </c>
      <c r="AN872" s="96" t="str" cm="1">
        <f t="array" ref="AN872">IF(A872="","",IF(INDEX(Table_Methods!A:F,MATCH(G872,Table_Methods!B:B,0),1)&lt;&gt;"BKFL6","",MAX(0,ROUND(BKFL6_CEB(AC872,AE872,AO872,F872,F872,J872),1))))</f>
        <v/>
      </c>
      <c r="AO872" s="97" t="str" cm="1">
        <f t="array" ref="AO872">IF(A872="","",IF(INDEX(Table_Methods!A:F,MATCH(G872,Table_Methods!B:B,0),1)&lt;&gt;"BKFL6","",MAX(0,ROUND(BKFL6_STR_NRK(AC872,K872,V872),1))))</f>
        <v/>
      </c>
      <c r="AP872" s="96" t="str" cm="1">
        <f t="array" ref="AP872">IF(A872="","",IF(INDEX(Table_Methods!A:F,MATCH(G872,Table_Methods!B:B,0),1)&lt;&gt;"BKFL6","",MAX(0,ROUND(BKFL6_STR_RCK(AB872,F872),1))))</f>
        <v/>
      </c>
      <c r="AQ872" s="97" t="str" cm="1">
        <f t="array" ref="AQ872">IF(A872="","",IF(INDEX(Table_Methods!A:F,MATCH(G872,Table_Methods!B:B,0),1)&lt;&gt;"BKFL7","",MAX(0,ROUND(BKFL7_CEB(AC872,AD872,AR872,F872,F872,J872),1))))</f>
        <v/>
      </c>
      <c r="AR872" s="96" t="str" cm="1">
        <f t="array" ref="AR872">IF(A872="","",IF(INDEX(Table_Methods!A:F,MATCH(G872,Table_Methods!B:B,0),1)&lt;&gt;"BKFL7","",MAX(0,ROUND(BKFL7_STR_NRK(AC872,K872,V872),1))))</f>
        <v/>
      </c>
      <c r="AS872" s="96" t="str" cm="1">
        <f t="array" ref="AS872">IF(A872="","",IF(INDEX(Table_Methods!A:F,MATCH(G872,Table_Methods!B:B,0),1)&lt;&gt;"BKFL7","",MAX(0,ROUND(BKFL7_STR_RCK(AB872,F872),1))))</f>
        <v/>
      </c>
      <c r="AT872" s="97" t="str" cm="1">
        <f t="array" ref="AT872">IF(A872="","",IF(INDEX(Table_Methods!A:F,MATCH(G872,Table_Methods!B:B,0),1)&lt;&gt;"BKFL8","",MAX(0,ROUND(BKFL8_CEB(AF872,Z872,AA872),1))))</f>
        <v/>
      </c>
      <c r="AU872" s="96" t="str" cm="1">
        <f t="array" ref="AU872">IF(A872="","",IF(INDEX(Table_Methods!A:F,MATCH(G872,Table_Methods!B:B,0),1)&lt;&gt;"BKFL8","",MAX(0,ROUND(BKFL8_STR_NRK(AC872,AD872,X872,Y872,Z872),1))))</f>
        <v/>
      </c>
      <c r="AV872" s="96" t="str" cm="1">
        <f t="array" ref="AV872">IF(A872="","",IF(INDEX(Table_Methods!A:F,MATCH(G872,Table_Methods!B:B,0),1)&lt;&gt;"BKFL8","",MAX(0,ROUND(BKFL8_STR_RCK(AB872,X872),1))))</f>
        <v/>
      </c>
      <c r="AW872" s="96" t="str" cm="1">
        <f t="array" ref="AW872">IF(A872="","",IF(INDEX(Table_Methods!A:F,MATCH(G872,Table_Methods!B:B,0),1)&lt;&gt;"BKFL9","",MAX(0,ROUND(BKFL9_STR_NRK(AC872,AD872,X872,Y872,Z872),1))))</f>
        <v/>
      </c>
      <c r="AX872" s="96" t="str" cm="1">
        <f t="array" ref="AX872">IF(A872="","",IF(INDEX(Table_Methods!A:F,MATCH(G872,Table_Methods!B:B,0),1)&lt;&gt;"BKFL9","",MAX(0,ROUND(BKFL9_STR_RCK(AB872,X872),1))))</f>
        <v/>
      </c>
    </row>
    <row r="873" spans="1:50" x14ac:dyDescent="0.25">
      <c r="A873" s="82" t="str">
        <f>IF(Input!A873="","",Input!A873)</f>
        <v/>
      </c>
      <c r="B873" s="82" t="str">
        <f>IF(Input!B873="","",Input!B873)</f>
        <v/>
      </c>
      <c r="C873" s="82" t="str">
        <f>IF(Input!D873="","",Input!D873)</f>
        <v/>
      </c>
      <c r="D873" s="82" t="str">
        <f>IF(Input!E873="","",Input!E873)</f>
        <v/>
      </c>
      <c r="E873" s="82" t="str">
        <f>IF(Input!F873="","",Input!F873)</f>
        <v/>
      </c>
      <c r="F873" s="82" t="str">
        <f>IF(Input!G873="","",Input!G873)</f>
        <v/>
      </c>
      <c r="G873" s="83" t="str">
        <f>IF(Input!H873="","",Input!H873)</f>
        <v/>
      </c>
      <c r="H873" s="82" t="str">
        <f>IF(Input!I873="","",Input!I873)</f>
        <v/>
      </c>
      <c r="I873" s="82" t="str">
        <f>IF(Input!J873="","",Input!J873)</f>
        <v/>
      </c>
      <c r="J873" s="82" t="str">
        <f>IF(Input!K873="","",Input!K873)</f>
        <v/>
      </c>
      <c r="K873" s="82" t="str">
        <f>IF(Input!L873="","",Input!L873)</f>
        <v/>
      </c>
      <c r="L873" s="70" t="str">
        <f>IF(B873="","",IF(B873="Box",4,IF(AND(Project!$B$12&gt;0,ISNUMBER(Project!$B$12)),Project!$B$12,12)))</f>
        <v/>
      </c>
      <c r="M873" s="66" t="str">
        <f t="shared" si="91"/>
        <v/>
      </c>
      <c r="N873" s="66" t="str">
        <f t="shared" si="92"/>
        <v/>
      </c>
      <c r="O873" s="67" t="str" cm="1">
        <f t="array" ref="O873">IF(A873="","",ROUND(IF(B873="Circular",Circular(M873),IF(B873="Box",Box(M873,N873),Elliptical(M873,N873))),3))</f>
        <v/>
      </c>
      <c r="P873" s="66" t="str">
        <f t="shared" si="93"/>
        <v/>
      </c>
      <c r="Q873" s="66" t="str" cm="1">
        <f t="array" ref="Q873">IF(M873="","",ROUND(W(M873),2))</f>
        <v/>
      </c>
      <c r="R873" s="66" t="str" cm="1">
        <f t="array" ref="R873">IF(M873="","",ROUND(Wb(Q873,M873),2))</f>
        <v/>
      </c>
      <c r="S873" s="66" t="str" cm="1">
        <f t="array" ref="S873">IF(R873="","",ROUND(K(R873,N873,L873),2))</f>
        <v/>
      </c>
      <c r="T873" s="66" t="str" cm="1">
        <f t="array" ref="T873">IF(S873="","",ROUND(K_3(S873,P873,L873),2))</f>
        <v/>
      </c>
      <c r="U873" s="66" t="str" cm="1">
        <f t="array" ref="U873">IF(S873="","",ROUND(Wt(I873,S873,L873),2))</f>
        <v/>
      </c>
      <c r="V873" s="92" t="str" cm="1">
        <f t="array" ref="V873">IF(A873="","",MAX(ROUND(L_B2(K873,N873),2),0))</f>
        <v/>
      </c>
      <c r="W873" s="92" t="str" cm="1">
        <f t="array" ref="W873">IF(A873="","",MAX(ROUND(L_Tc(K873,I873,N873),2),0))</f>
        <v/>
      </c>
      <c r="X873" s="92" t="str" cm="1">
        <f t="array" ref="X873">IF(N873="","",ROUND(L_Vc(K873,P873,N873),2))</f>
        <v/>
      </c>
      <c r="Y873" s="92" t="str">
        <f t="shared" si="94"/>
        <v/>
      </c>
      <c r="Z873" s="92" t="str">
        <f t="shared" si="95"/>
        <v/>
      </c>
      <c r="AA873" s="92" t="str">
        <f t="shared" si="96"/>
        <v/>
      </c>
      <c r="AB873" s="76" t="str" cm="1">
        <f t="array" ref="AB873">IF(A873="","",AREA_F(IF(RIGHT(G873,4)="ment",P873,I873),R873))</f>
        <v/>
      </c>
      <c r="AC873" s="76" t="str" cm="1">
        <f t="array" ref="AC873">IF(A873="","",ROUND(AREA_BC(R873,S873,N873,O873),2))</f>
        <v/>
      </c>
      <c r="AD873" s="76" t="str">
        <f t="shared" si="97"/>
        <v/>
      </c>
      <c r="AE873" s="76" t="str" cm="1">
        <f t="array" ref="AE873">IF(A873="","",ROUND(AREA_CT(S873,U873,I873),2))</f>
        <v/>
      </c>
      <c r="AF873" s="76" t="str" cm="1">
        <f t="array" ref="AF873">IF(A873="","",ROUND(AREA_VT(T873,U873,I873,P873),2))</f>
        <v/>
      </c>
      <c r="AG873" s="96" t="str" cm="1">
        <f t="array" ref="AG873">IF(A873="","",IF(INDEX(Table_Methods!A:F,MATCH(G873,Table_Methods!B:B,0),1)&lt;&gt;"BKFL1","",MAX(0,ROUND(BKFL1_CEB(AC873,AE873,AH873,F873,F873,J873),1))))</f>
        <v/>
      </c>
      <c r="AH873" s="96" t="str" cm="1">
        <f t="array" ref="AH873">IF(A873="","",IF(INDEX(Table_Methods!A:F,MATCH(G873,Table_Methods!B:B,0),1)&lt;&gt;"BKFL1","",MAX(0,ROUND(BKFL1_STR_NRK(AC873,AE873,K873,V873,W873),1))))</f>
        <v/>
      </c>
      <c r="AI873" s="96" t="str" cm="1">
        <f t="array" ref="AI873">IF(A873="","",IF(INDEX(Table_Methods!A:F,MATCH(G873,Table_Methods!B:B,0),1)&lt;&gt;"BKFL1","",MAX(0,ROUND(BKFL1_STR_RCK(AB873,F873),1))))</f>
        <v/>
      </c>
      <c r="AJ873" s="96" t="str" cm="1">
        <f t="array" ref="AJ873">IF(A873="","",IF(INDEX(Table_Methods!A:F,MATCH(G873,Table_Methods!B:B,0),1)&lt;&gt;"BKFL2","",MAX(0,ROUND(BKFL2_CEB(AC873,AD873,AK873,F873,F873,J873),1))))</f>
        <v/>
      </c>
      <c r="AK873" s="96" t="str" cm="1">
        <f t="array" ref="AK873">IF(A873="","",IF(INDEX(Table_Methods!A:F,MATCH(G873,Table_Methods!B:B,0),1)&lt;&gt;"BKFL2","",MAX(0,ROUND(BKFL2_STR_NRK(AC873,AD873,K873,V873,X873),1))))</f>
        <v/>
      </c>
      <c r="AL873" s="96" t="str" cm="1">
        <f t="array" ref="AL873">IF(A873="","",IF(INDEX(Table_Methods!A:F,MATCH(G873,Table_Methods!B:B,0),1)&lt;&gt;"BKFL2","",MAX(0,ROUND(BKFL2_STR_RCK(AB873,F873),1))))</f>
        <v/>
      </c>
      <c r="AM873" s="96" t="str" cm="1">
        <f t="array" ref="AM873">IF(A873="","",IF(INDEX(Table_Methods!A:F,MATCH(G873,Table_Methods!B:B,0),1)&lt;&gt;"BKFL3","",MAX(0,ROUND(BKFL3_STR(AC873+AE873,K873),1))))</f>
        <v/>
      </c>
      <c r="AN873" s="96" t="str" cm="1">
        <f t="array" ref="AN873">IF(A873="","",IF(INDEX(Table_Methods!A:F,MATCH(G873,Table_Methods!B:B,0),1)&lt;&gt;"BKFL6","",MAX(0,ROUND(BKFL6_CEB(AC873,AE873,AO873,F873,F873,J873),1))))</f>
        <v/>
      </c>
      <c r="AO873" s="97" t="str" cm="1">
        <f t="array" ref="AO873">IF(A873="","",IF(INDEX(Table_Methods!A:F,MATCH(G873,Table_Methods!B:B,0),1)&lt;&gt;"BKFL6","",MAX(0,ROUND(BKFL6_STR_NRK(AC873,K873,V873),1))))</f>
        <v/>
      </c>
      <c r="AP873" s="96" t="str" cm="1">
        <f t="array" ref="AP873">IF(A873="","",IF(INDEX(Table_Methods!A:F,MATCH(G873,Table_Methods!B:B,0),1)&lt;&gt;"BKFL6","",MAX(0,ROUND(BKFL6_STR_RCK(AB873,F873),1))))</f>
        <v/>
      </c>
      <c r="AQ873" s="97" t="str" cm="1">
        <f t="array" ref="AQ873">IF(A873="","",IF(INDEX(Table_Methods!A:F,MATCH(G873,Table_Methods!B:B,0),1)&lt;&gt;"BKFL7","",MAX(0,ROUND(BKFL7_CEB(AC873,AD873,AR873,F873,F873,J873),1))))</f>
        <v/>
      </c>
      <c r="AR873" s="96" t="str" cm="1">
        <f t="array" ref="AR873">IF(A873="","",IF(INDEX(Table_Methods!A:F,MATCH(G873,Table_Methods!B:B,0),1)&lt;&gt;"BKFL7","",MAX(0,ROUND(BKFL7_STR_NRK(AC873,K873,V873),1))))</f>
        <v/>
      </c>
      <c r="AS873" s="96" t="str" cm="1">
        <f t="array" ref="AS873">IF(A873="","",IF(INDEX(Table_Methods!A:F,MATCH(G873,Table_Methods!B:B,0),1)&lt;&gt;"BKFL7","",MAX(0,ROUND(BKFL7_STR_RCK(AB873,F873),1))))</f>
        <v/>
      </c>
      <c r="AT873" s="97" t="str" cm="1">
        <f t="array" ref="AT873">IF(A873="","",IF(INDEX(Table_Methods!A:F,MATCH(G873,Table_Methods!B:B,0),1)&lt;&gt;"BKFL8","",MAX(0,ROUND(BKFL8_CEB(AF873,Z873,AA873),1))))</f>
        <v/>
      </c>
      <c r="AU873" s="96" t="str" cm="1">
        <f t="array" ref="AU873">IF(A873="","",IF(INDEX(Table_Methods!A:F,MATCH(G873,Table_Methods!B:B,0),1)&lt;&gt;"BKFL8","",MAX(0,ROUND(BKFL8_STR_NRK(AC873,AD873,X873,Y873,Z873),1))))</f>
        <v/>
      </c>
      <c r="AV873" s="96" t="str" cm="1">
        <f t="array" ref="AV873">IF(A873="","",IF(INDEX(Table_Methods!A:F,MATCH(G873,Table_Methods!B:B,0),1)&lt;&gt;"BKFL8","",MAX(0,ROUND(BKFL8_STR_RCK(AB873,X873),1))))</f>
        <v/>
      </c>
      <c r="AW873" s="96" t="str" cm="1">
        <f t="array" ref="AW873">IF(A873="","",IF(INDEX(Table_Methods!A:F,MATCH(G873,Table_Methods!B:B,0),1)&lt;&gt;"BKFL9","",MAX(0,ROUND(BKFL9_STR_NRK(AC873,AD873,X873,Y873,Z873),1))))</f>
        <v/>
      </c>
      <c r="AX873" s="96" t="str" cm="1">
        <f t="array" ref="AX873">IF(A873="","",IF(INDEX(Table_Methods!A:F,MATCH(G873,Table_Methods!B:B,0),1)&lt;&gt;"BKFL9","",MAX(0,ROUND(BKFL9_STR_RCK(AB873,X873),1))))</f>
        <v/>
      </c>
    </row>
    <row r="874" spans="1:50" x14ac:dyDescent="0.25">
      <c r="A874" s="82" t="str">
        <f>IF(Input!A874="","",Input!A874)</f>
        <v/>
      </c>
      <c r="B874" s="82" t="str">
        <f>IF(Input!B874="","",Input!B874)</f>
        <v/>
      </c>
      <c r="C874" s="82" t="str">
        <f>IF(Input!D874="","",Input!D874)</f>
        <v/>
      </c>
      <c r="D874" s="82" t="str">
        <f>IF(Input!E874="","",Input!E874)</f>
        <v/>
      </c>
      <c r="E874" s="82" t="str">
        <f>IF(Input!F874="","",Input!F874)</f>
        <v/>
      </c>
      <c r="F874" s="82" t="str">
        <f>IF(Input!G874="","",Input!G874)</f>
        <v/>
      </c>
      <c r="G874" s="83" t="str">
        <f>IF(Input!H874="","",Input!H874)</f>
        <v/>
      </c>
      <c r="H874" s="82" t="str">
        <f>IF(Input!I874="","",Input!I874)</f>
        <v/>
      </c>
      <c r="I874" s="82" t="str">
        <f>IF(Input!J874="","",Input!J874)</f>
        <v/>
      </c>
      <c r="J874" s="82" t="str">
        <f>IF(Input!K874="","",Input!K874)</f>
        <v/>
      </c>
      <c r="K874" s="82" t="str">
        <f>IF(Input!L874="","",Input!L874)</f>
        <v/>
      </c>
      <c r="L874" s="70" t="str">
        <f>IF(B874="","",IF(B874="Box",4,IF(AND(Project!$B$12&gt;0,ISNUMBER(Project!$B$12)),Project!$B$12,12)))</f>
        <v/>
      </c>
      <c r="M874" s="66" t="str">
        <f t="shared" si="91"/>
        <v/>
      </c>
      <c r="N874" s="66" t="str">
        <f t="shared" si="92"/>
        <v/>
      </c>
      <c r="O874" s="67" t="str" cm="1">
        <f t="array" ref="O874">IF(A874="","",ROUND(IF(B874="Circular",Circular(M874),IF(B874="Box",Box(M874,N874),Elliptical(M874,N874))),3))</f>
        <v/>
      </c>
      <c r="P874" s="66" t="str">
        <f t="shared" si="93"/>
        <v/>
      </c>
      <c r="Q874" s="66" t="str" cm="1">
        <f t="array" ref="Q874">IF(M874="","",ROUND(W(M874),2))</f>
        <v/>
      </c>
      <c r="R874" s="66" t="str" cm="1">
        <f t="array" ref="R874">IF(M874="","",ROUND(Wb(Q874,M874),2))</f>
        <v/>
      </c>
      <c r="S874" s="66" t="str" cm="1">
        <f t="array" ref="S874">IF(R874="","",ROUND(K(R874,N874,L874),2))</f>
        <v/>
      </c>
      <c r="T874" s="66" t="str" cm="1">
        <f t="array" ref="T874">IF(S874="","",ROUND(K_3(S874,P874,L874),2))</f>
        <v/>
      </c>
      <c r="U874" s="66" t="str" cm="1">
        <f t="array" ref="U874">IF(S874="","",ROUND(Wt(I874,S874,L874),2))</f>
        <v/>
      </c>
      <c r="V874" s="92" t="str" cm="1">
        <f t="array" ref="V874">IF(A874="","",MAX(ROUND(L_B2(K874,N874),2),0))</f>
        <v/>
      </c>
      <c r="W874" s="92" t="str" cm="1">
        <f t="array" ref="W874">IF(A874="","",MAX(ROUND(L_Tc(K874,I874,N874),2),0))</f>
        <v/>
      </c>
      <c r="X874" s="92" t="str" cm="1">
        <f t="array" ref="X874">IF(N874="","",ROUND(L_Vc(K874,P874,N874),2))</f>
        <v/>
      </c>
      <c r="Y874" s="92" t="str">
        <f t="shared" si="94"/>
        <v/>
      </c>
      <c r="Z874" s="92" t="str">
        <f t="shared" si="95"/>
        <v/>
      </c>
      <c r="AA874" s="92" t="str">
        <f t="shared" si="96"/>
        <v/>
      </c>
      <c r="AB874" s="76" t="str" cm="1">
        <f t="array" ref="AB874">IF(A874="","",AREA_F(IF(RIGHT(G874,4)="ment",P874,I874),R874))</f>
        <v/>
      </c>
      <c r="AC874" s="76" t="str" cm="1">
        <f t="array" ref="AC874">IF(A874="","",ROUND(AREA_BC(R874,S874,N874,O874),2))</f>
        <v/>
      </c>
      <c r="AD874" s="76" t="str">
        <f t="shared" si="97"/>
        <v/>
      </c>
      <c r="AE874" s="76" t="str" cm="1">
        <f t="array" ref="AE874">IF(A874="","",ROUND(AREA_CT(S874,U874,I874),2))</f>
        <v/>
      </c>
      <c r="AF874" s="76" t="str" cm="1">
        <f t="array" ref="AF874">IF(A874="","",ROUND(AREA_VT(T874,U874,I874,P874),2))</f>
        <v/>
      </c>
      <c r="AG874" s="96" t="str" cm="1">
        <f t="array" ref="AG874">IF(A874="","",IF(INDEX(Table_Methods!A:F,MATCH(G874,Table_Methods!B:B,0),1)&lt;&gt;"BKFL1","",MAX(0,ROUND(BKFL1_CEB(AC874,AE874,AH874,F874,F874,J874),1))))</f>
        <v/>
      </c>
      <c r="AH874" s="96" t="str" cm="1">
        <f t="array" ref="AH874">IF(A874="","",IF(INDEX(Table_Methods!A:F,MATCH(G874,Table_Methods!B:B,0),1)&lt;&gt;"BKFL1","",MAX(0,ROUND(BKFL1_STR_NRK(AC874,AE874,K874,V874,W874),1))))</f>
        <v/>
      </c>
      <c r="AI874" s="96" t="str" cm="1">
        <f t="array" ref="AI874">IF(A874="","",IF(INDEX(Table_Methods!A:F,MATCH(G874,Table_Methods!B:B,0),1)&lt;&gt;"BKFL1","",MAX(0,ROUND(BKFL1_STR_RCK(AB874,F874),1))))</f>
        <v/>
      </c>
      <c r="AJ874" s="96" t="str" cm="1">
        <f t="array" ref="AJ874">IF(A874="","",IF(INDEX(Table_Methods!A:F,MATCH(G874,Table_Methods!B:B,0),1)&lt;&gt;"BKFL2","",MAX(0,ROUND(BKFL2_CEB(AC874,AD874,AK874,F874,F874,J874),1))))</f>
        <v/>
      </c>
      <c r="AK874" s="96" t="str" cm="1">
        <f t="array" ref="AK874">IF(A874="","",IF(INDEX(Table_Methods!A:F,MATCH(G874,Table_Methods!B:B,0),1)&lt;&gt;"BKFL2","",MAX(0,ROUND(BKFL2_STR_NRK(AC874,AD874,K874,V874,X874),1))))</f>
        <v/>
      </c>
      <c r="AL874" s="96" t="str" cm="1">
        <f t="array" ref="AL874">IF(A874="","",IF(INDEX(Table_Methods!A:F,MATCH(G874,Table_Methods!B:B,0),1)&lt;&gt;"BKFL2","",MAX(0,ROUND(BKFL2_STR_RCK(AB874,F874),1))))</f>
        <v/>
      </c>
      <c r="AM874" s="96" t="str" cm="1">
        <f t="array" ref="AM874">IF(A874="","",IF(INDEX(Table_Methods!A:F,MATCH(G874,Table_Methods!B:B,0),1)&lt;&gt;"BKFL3","",MAX(0,ROUND(BKFL3_STR(AC874+AE874,K874),1))))</f>
        <v/>
      </c>
      <c r="AN874" s="96" t="str" cm="1">
        <f t="array" ref="AN874">IF(A874="","",IF(INDEX(Table_Methods!A:F,MATCH(G874,Table_Methods!B:B,0),1)&lt;&gt;"BKFL6","",MAX(0,ROUND(BKFL6_CEB(AC874,AE874,AO874,F874,F874,J874),1))))</f>
        <v/>
      </c>
      <c r="AO874" s="97" t="str" cm="1">
        <f t="array" ref="AO874">IF(A874="","",IF(INDEX(Table_Methods!A:F,MATCH(G874,Table_Methods!B:B,0),1)&lt;&gt;"BKFL6","",MAX(0,ROUND(BKFL6_STR_NRK(AC874,K874,V874),1))))</f>
        <v/>
      </c>
      <c r="AP874" s="96" t="str" cm="1">
        <f t="array" ref="AP874">IF(A874="","",IF(INDEX(Table_Methods!A:F,MATCH(G874,Table_Methods!B:B,0),1)&lt;&gt;"BKFL6","",MAX(0,ROUND(BKFL6_STR_RCK(AB874,F874),1))))</f>
        <v/>
      </c>
      <c r="AQ874" s="97" t="str" cm="1">
        <f t="array" ref="AQ874">IF(A874="","",IF(INDEX(Table_Methods!A:F,MATCH(G874,Table_Methods!B:B,0),1)&lt;&gt;"BKFL7","",MAX(0,ROUND(BKFL7_CEB(AC874,AD874,AR874,F874,F874,J874),1))))</f>
        <v/>
      </c>
      <c r="AR874" s="96" t="str" cm="1">
        <f t="array" ref="AR874">IF(A874="","",IF(INDEX(Table_Methods!A:F,MATCH(G874,Table_Methods!B:B,0),1)&lt;&gt;"BKFL7","",MAX(0,ROUND(BKFL7_STR_NRK(AC874,K874,V874),1))))</f>
        <v/>
      </c>
      <c r="AS874" s="96" t="str" cm="1">
        <f t="array" ref="AS874">IF(A874="","",IF(INDEX(Table_Methods!A:F,MATCH(G874,Table_Methods!B:B,0),1)&lt;&gt;"BKFL7","",MAX(0,ROUND(BKFL7_STR_RCK(AB874,F874),1))))</f>
        <v/>
      </c>
      <c r="AT874" s="97" t="str" cm="1">
        <f t="array" ref="AT874">IF(A874="","",IF(INDEX(Table_Methods!A:F,MATCH(G874,Table_Methods!B:B,0),1)&lt;&gt;"BKFL8","",MAX(0,ROUND(BKFL8_CEB(AF874,Z874,AA874),1))))</f>
        <v/>
      </c>
      <c r="AU874" s="96" t="str" cm="1">
        <f t="array" ref="AU874">IF(A874="","",IF(INDEX(Table_Methods!A:F,MATCH(G874,Table_Methods!B:B,0),1)&lt;&gt;"BKFL8","",MAX(0,ROUND(BKFL8_STR_NRK(AC874,AD874,X874,Y874,Z874),1))))</f>
        <v/>
      </c>
      <c r="AV874" s="96" t="str" cm="1">
        <f t="array" ref="AV874">IF(A874="","",IF(INDEX(Table_Methods!A:F,MATCH(G874,Table_Methods!B:B,0),1)&lt;&gt;"BKFL8","",MAX(0,ROUND(BKFL8_STR_RCK(AB874,X874),1))))</f>
        <v/>
      </c>
      <c r="AW874" s="96" t="str" cm="1">
        <f t="array" ref="AW874">IF(A874="","",IF(INDEX(Table_Methods!A:F,MATCH(G874,Table_Methods!B:B,0),1)&lt;&gt;"BKFL9","",MAX(0,ROUND(BKFL9_STR_NRK(AC874,AD874,X874,Y874,Z874),1))))</f>
        <v/>
      </c>
      <c r="AX874" s="96" t="str" cm="1">
        <f t="array" ref="AX874">IF(A874="","",IF(INDEX(Table_Methods!A:F,MATCH(G874,Table_Methods!B:B,0),1)&lt;&gt;"BKFL9","",MAX(0,ROUND(BKFL9_STR_RCK(AB874,X874),1))))</f>
        <v/>
      </c>
    </row>
    <row r="875" spans="1:50" x14ac:dyDescent="0.25">
      <c r="A875" s="82" t="str">
        <f>IF(Input!A875="","",Input!A875)</f>
        <v/>
      </c>
      <c r="B875" s="82" t="str">
        <f>IF(Input!B875="","",Input!B875)</f>
        <v/>
      </c>
      <c r="C875" s="82" t="str">
        <f>IF(Input!D875="","",Input!D875)</f>
        <v/>
      </c>
      <c r="D875" s="82" t="str">
        <f>IF(Input!E875="","",Input!E875)</f>
        <v/>
      </c>
      <c r="E875" s="82" t="str">
        <f>IF(Input!F875="","",Input!F875)</f>
        <v/>
      </c>
      <c r="F875" s="82" t="str">
        <f>IF(Input!G875="","",Input!G875)</f>
        <v/>
      </c>
      <c r="G875" s="83" t="str">
        <f>IF(Input!H875="","",Input!H875)</f>
        <v/>
      </c>
      <c r="H875" s="82" t="str">
        <f>IF(Input!I875="","",Input!I875)</f>
        <v/>
      </c>
      <c r="I875" s="82" t="str">
        <f>IF(Input!J875="","",Input!J875)</f>
        <v/>
      </c>
      <c r="J875" s="82" t="str">
        <f>IF(Input!K875="","",Input!K875)</f>
        <v/>
      </c>
      <c r="K875" s="82" t="str">
        <f>IF(Input!L875="","",Input!L875)</f>
        <v/>
      </c>
      <c r="L875" s="70" t="str">
        <f>IF(B875="","",IF(B875="Box",4,IF(AND(Project!$B$12&gt;0,ISNUMBER(Project!$B$12)),Project!$B$12,12)))</f>
        <v/>
      </c>
      <c r="M875" s="66" t="str">
        <f t="shared" si="91"/>
        <v/>
      </c>
      <c r="N875" s="66" t="str">
        <f t="shared" si="92"/>
        <v/>
      </c>
      <c r="O875" s="67" t="str" cm="1">
        <f t="array" ref="O875">IF(A875="","",ROUND(IF(B875="Circular",Circular(M875),IF(B875="Box",Box(M875,N875),Elliptical(M875,N875))),3))</f>
        <v/>
      </c>
      <c r="P875" s="66" t="str">
        <f t="shared" si="93"/>
        <v/>
      </c>
      <c r="Q875" s="66" t="str" cm="1">
        <f t="array" ref="Q875">IF(M875="","",ROUND(W(M875),2))</f>
        <v/>
      </c>
      <c r="R875" s="66" t="str" cm="1">
        <f t="array" ref="R875">IF(M875="","",ROUND(Wb(Q875,M875),2))</f>
        <v/>
      </c>
      <c r="S875" s="66" t="str" cm="1">
        <f t="array" ref="S875">IF(R875="","",ROUND(K(R875,N875,L875),2))</f>
        <v/>
      </c>
      <c r="T875" s="66" t="str" cm="1">
        <f t="array" ref="T875">IF(S875="","",ROUND(K_3(S875,P875,L875),2))</f>
        <v/>
      </c>
      <c r="U875" s="66" t="str" cm="1">
        <f t="array" ref="U875">IF(S875="","",ROUND(Wt(I875,S875,L875),2))</f>
        <v/>
      </c>
      <c r="V875" s="92" t="str" cm="1">
        <f t="array" ref="V875">IF(A875="","",MAX(ROUND(L_B2(K875,N875),2),0))</f>
        <v/>
      </c>
      <c r="W875" s="92" t="str" cm="1">
        <f t="array" ref="W875">IF(A875="","",MAX(ROUND(L_Tc(K875,I875,N875),2),0))</f>
        <v/>
      </c>
      <c r="X875" s="92" t="str" cm="1">
        <f t="array" ref="X875">IF(N875="","",ROUND(L_Vc(K875,P875,N875),2))</f>
        <v/>
      </c>
      <c r="Y875" s="92" t="str">
        <f t="shared" si="94"/>
        <v/>
      </c>
      <c r="Z875" s="92" t="str">
        <f t="shared" si="95"/>
        <v/>
      </c>
      <c r="AA875" s="92" t="str">
        <f t="shared" si="96"/>
        <v/>
      </c>
      <c r="AB875" s="76" t="str" cm="1">
        <f t="array" ref="AB875">IF(A875="","",AREA_F(IF(RIGHT(G875,4)="ment",P875,I875),R875))</f>
        <v/>
      </c>
      <c r="AC875" s="76" t="str" cm="1">
        <f t="array" ref="AC875">IF(A875="","",ROUND(AREA_BC(R875,S875,N875,O875),2))</f>
        <v/>
      </c>
      <c r="AD875" s="76" t="str">
        <f t="shared" si="97"/>
        <v/>
      </c>
      <c r="AE875" s="76" t="str" cm="1">
        <f t="array" ref="AE875">IF(A875="","",ROUND(AREA_CT(S875,U875,I875),2))</f>
        <v/>
      </c>
      <c r="AF875" s="76" t="str" cm="1">
        <f t="array" ref="AF875">IF(A875="","",ROUND(AREA_VT(T875,U875,I875,P875),2))</f>
        <v/>
      </c>
      <c r="AG875" s="96" t="str" cm="1">
        <f t="array" ref="AG875">IF(A875="","",IF(INDEX(Table_Methods!A:F,MATCH(G875,Table_Methods!B:B,0),1)&lt;&gt;"BKFL1","",MAX(0,ROUND(BKFL1_CEB(AC875,AE875,AH875,F875,F875,J875),1))))</f>
        <v/>
      </c>
      <c r="AH875" s="96" t="str" cm="1">
        <f t="array" ref="AH875">IF(A875="","",IF(INDEX(Table_Methods!A:F,MATCH(G875,Table_Methods!B:B,0),1)&lt;&gt;"BKFL1","",MAX(0,ROUND(BKFL1_STR_NRK(AC875,AE875,K875,V875,W875),1))))</f>
        <v/>
      </c>
      <c r="AI875" s="96" t="str" cm="1">
        <f t="array" ref="AI875">IF(A875="","",IF(INDEX(Table_Methods!A:F,MATCH(G875,Table_Methods!B:B,0),1)&lt;&gt;"BKFL1","",MAX(0,ROUND(BKFL1_STR_RCK(AB875,F875),1))))</f>
        <v/>
      </c>
      <c r="AJ875" s="96" t="str" cm="1">
        <f t="array" ref="AJ875">IF(A875="","",IF(INDEX(Table_Methods!A:F,MATCH(G875,Table_Methods!B:B,0),1)&lt;&gt;"BKFL2","",MAX(0,ROUND(BKFL2_CEB(AC875,AD875,AK875,F875,F875,J875),1))))</f>
        <v/>
      </c>
      <c r="AK875" s="96" t="str" cm="1">
        <f t="array" ref="AK875">IF(A875="","",IF(INDEX(Table_Methods!A:F,MATCH(G875,Table_Methods!B:B,0),1)&lt;&gt;"BKFL2","",MAX(0,ROUND(BKFL2_STR_NRK(AC875,AD875,K875,V875,X875),1))))</f>
        <v/>
      </c>
      <c r="AL875" s="96" t="str" cm="1">
        <f t="array" ref="AL875">IF(A875="","",IF(INDEX(Table_Methods!A:F,MATCH(G875,Table_Methods!B:B,0),1)&lt;&gt;"BKFL2","",MAX(0,ROUND(BKFL2_STR_RCK(AB875,F875),1))))</f>
        <v/>
      </c>
      <c r="AM875" s="96" t="str" cm="1">
        <f t="array" ref="AM875">IF(A875="","",IF(INDEX(Table_Methods!A:F,MATCH(G875,Table_Methods!B:B,0),1)&lt;&gt;"BKFL3","",MAX(0,ROUND(BKFL3_STR(AC875+AE875,K875),1))))</f>
        <v/>
      </c>
      <c r="AN875" s="96" t="str" cm="1">
        <f t="array" ref="AN875">IF(A875="","",IF(INDEX(Table_Methods!A:F,MATCH(G875,Table_Methods!B:B,0),1)&lt;&gt;"BKFL6","",MAX(0,ROUND(BKFL6_CEB(AC875,AE875,AO875,F875,F875,J875),1))))</f>
        <v/>
      </c>
      <c r="AO875" s="97" t="str" cm="1">
        <f t="array" ref="AO875">IF(A875="","",IF(INDEX(Table_Methods!A:F,MATCH(G875,Table_Methods!B:B,0),1)&lt;&gt;"BKFL6","",MAX(0,ROUND(BKFL6_STR_NRK(AC875,K875,V875),1))))</f>
        <v/>
      </c>
      <c r="AP875" s="96" t="str" cm="1">
        <f t="array" ref="AP875">IF(A875="","",IF(INDEX(Table_Methods!A:F,MATCH(G875,Table_Methods!B:B,0),1)&lt;&gt;"BKFL6","",MAX(0,ROUND(BKFL6_STR_RCK(AB875,F875),1))))</f>
        <v/>
      </c>
      <c r="AQ875" s="97" t="str" cm="1">
        <f t="array" ref="AQ875">IF(A875="","",IF(INDEX(Table_Methods!A:F,MATCH(G875,Table_Methods!B:B,0),1)&lt;&gt;"BKFL7","",MAX(0,ROUND(BKFL7_CEB(AC875,AD875,AR875,F875,F875,J875),1))))</f>
        <v/>
      </c>
      <c r="AR875" s="96" t="str" cm="1">
        <f t="array" ref="AR875">IF(A875="","",IF(INDEX(Table_Methods!A:F,MATCH(G875,Table_Methods!B:B,0),1)&lt;&gt;"BKFL7","",MAX(0,ROUND(BKFL7_STR_NRK(AC875,K875,V875),1))))</f>
        <v/>
      </c>
      <c r="AS875" s="96" t="str" cm="1">
        <f t="array" ref="AS875">IF(A875="","",IF(INDEX(Table_Methods!A:F,MATCH(G875,Table_Methods!B:B,0),1)&lt;&gt;"BKFL7","",MAX(0,ROUND(BKFL7_STR_RCK(AB875,F875),1))))</f>
        <v/>
      </c>
      <c r="AT875" s="97" t="str" cm="1">
        <f t="array" ref="AT875">IF(A875="","",IF(INDEX(Table_Methods!A:F,MATCH(G875,Table_Methods!B:B,0),1)&lt;&gt;"BKFL8","",MAX(0,ROUND(BKFL8_CEB(AF875,Z875,AA875),1))))</f>
        <v/>
      </c>
      <c r="AU875" s="96" t="str" cm="1">
        <f t="array" ref="AU875">IF(A875="","",IF(INDEX(Table_Methods!A:F,MATCH(G875,Table_Methods!B:B,0),1)&lt;&gt;"BKFL8","",MAX(0,ROUND(BKFL8_STR_NRK(AC875,AD875,X875,Y875,Z875),1))))</f>
        <v/>
      </c>
      <c r="AV875" s="96" t="str" cm="1">
        <f t="array" ref="AV875">IF(A875="","",IF(INDEX(Table_Methods!A:F,MATCH(G875,Table_Methods!B:B,0),1)&lt;&gt;"BKFL8","",MAX(0,ROUND(BKFL8_STR_RCK(AB875,X875),1))))</f>
        <v/>
      </c>
      <c r="AW875" s="96" t="str" cm="1">
        <f t="array" ref="AW875">IF(A875="","",IF(INDEX(Table_Methods!A:F,MATCH(G875,Table_Methods!B:B,0),1)&lt;&gt;"BKFL9","",MAX(0,ROUND(BKFL9_STR_NRK(AC875,AD875,X875,Y875,Z875),1))))</f>
        <v/>
      </c>
      <c r="AX875" s="96" t="str" cm="1">
        <f t="array" ref="AX875">IF(A875="","",IF(INDEX(Table_Methods!A:F,MATCH(G875,Table_Methods!B:B,0),1)&lt;&gt;"BKFL9","",MAX(0,ROUND(BKFL9_STR_RCK(AB875,X875),1))))</f>
        <v/>
      </c>
    </row>
    <row r="876" spans="1:50" x14ac:dyDescent="0.25">
      <c r="A876" s="82" t="str">
        <f>IF(Input!A876="","",Input!A876)</f>
        <v/>
      </c>
      <c r="B876" s="82" t="str">
        <f>IF(Input!B876="","",Input!B876)</f>
        <v/>
      </c>
      <c r="C876" s="82" t="str">
        <f>IF(Input!D876="","",Input!D876)</f>
        <v/>
      </c>
      <c r="D876" s="82" t="str">
        <f>IF(Input!E876="","",Input!E876)</f>
        <v/>
      </c>
      <c r="E876" s="82" t="str">
        <f>IF(Input!F876="","",Input!F876)</f>
        <v/>
      </c>
      <c r="F876" s="82" t="str">
        <f>IF(Input!G876="","",Input!G876)</f>
        <v/>
      </c>
      <c r="G876" s="83" t="str">
        <f>IF(Input!H876="","",Input!H876)</f>
        <v/>
      </c>
      <c r="H876" s="82" t="str">
        <f>IF(Input!I876="","",Input!I876)</f>
        <v/>
      </c>
      <c r="I876" s="82" t="str">
        <f>IF(Input!J876="","",Input!J876)</f>
        <v/>
      </c>
      <c r="J876" s="82" t="str">
        <f>IF(Input!K876="","",Input!K876)</f>
        <v/>
      </c>
      <c r="K876" s="82" t="str">
        <f>IF(Input!L876="","",Input!L876)</f>
        <v/>
      </c>
      <c r="L876" s="70" t="str">
        <f>IF(B876="","",IF(B876="Box",4,IF(AND(Project!$B$12&gt;0,ISNUMBER(Project!$B$12)),Project!$B$12,12)))</f>
        <v/>
      </c>
      <c r="M876" s="66" t="str">
        <f t="shared" si="91"/>
        <v/>
      </c>
      <c r="N876" s="66" t="str">
        <f t="shared" si="92"/>
        <v/>
      </c>
      <c r="O876" s="67" t="str" cm="1">
        <f t="array" ref="O876">IF(A876="","",ROUND(IF(B876="Circular",Circular(M876),IF(B876="Box",Box(M876,N876),Elliptical(M876,N876))),3))</f>
        <v/>
      </c>
      <c r="P876" s="66" t="str">
        <f t="shared" si="93"/>
        <v/>
      </c>
      <c r="Q876" s="66" t="str" cm="1">
        <f t="array" ref="Q876">IF(M876="","",ROUND(W(M876),2))</f>
        <v/>
      </c>
      <c r="R876" s="66" t="str" cm="1">
        <f t="array" ref="R876">IF(M876="","",ROUND(Wb(Q876,M876),2))</f>
        <v/>
      </c>
      <c r="S876" s="66" t="str" cm="1">
        <f t="array" ref="S876">IF(R876="","",ROUND(K(R876,N876,L876),2))</f>
        <v/>
      </c>
      <c r="T876" s="66" t="str" cm="1">
        <f t="array" ref="T876">IF(S876="","",ROUND(K_3(S876,P876,L876),2))</f>
        <v/>
      </c>
      <c r="U876" s="66" t="str" cm="1">
        <f t="array" ref="U876">IF(S876="","",ROUND(Wt(I876,S876,L876),2))</f>
        <v/>
      </c>
      <c r="V876" s="92" t="str" cm="1">
        <f t="array" ref="V876">IF(A876="","",MAX(ROUND(L_B2(K876,N876),2),0))</f>
        <v/>
      </c>
      <c r="W876" s="92" t="str" cm="1">
        <f t="array" ref="W876">IF(A876="","",MAX(ROUND(L_Tc(K876,I876,N876),2),0))</f>
        <v/>
      </c>
      <c r="X876" s="92" t="str" cm="1">
        <f t="array" ref="X876">IF(N876="","",ROUND(L_Vc(K876,P876,N876),2))</f>
        <v/>
      </c>
      <c r="Y876" s="92" t="str">
        <f t="shared" si="94"/>
        <v/>
      </c>
      <c r="Z876" s="92" t="str">
        <f t="shared" si="95"/>
        <v/>
      </c>
      <c r="AA876" s="92" t="str">
        <f t="shared" si="96"/>
        <v/>
      </c>
      <c r="AB876" s="76" t="str" cm="1">
        <f t="array" ref="AB876">IF(A876="","",AREA_F(IF(RIGHT(G876,4)="ment",P876,I876),R876))</f>
        <v/>
      </c>
      <c r="AC876" s="76" t="str" cm="1">
        <f t="array" ref="AC876">IF(A876="","",ROUND(AREA_BC(R876,S876,N876,O876),2))</f>
        <v/>
      </c>
      <c r="AD876" s="76" t="str">
        <f t="shared" si="97"/>
        <v/>
      </c>
      <c r="AE876" s="76" t="str" cm="1">
        <f t="array" ref="AE876">IF(A876="","",ROUND(AREA_CT(S876,U876,I876),2))</f>
        <v/>
      </c>
      <c r="AF876" s="76" t="str" cm="1">
        <f t="array" ref="AF876">IF(A876="","",ROUND(AREA_VT(T876,U876,I876,P876),2))</f>
        <v/>
      </c>
      <c r="AG876" s="96" t="str" cm="1">
        <f t="array" ref="AG876">IF(A876="","",IF(INDEX(Table_Methods!A:F,MATCH(G876,Table_Methods!B:B,0),1)&lt;&gt;"BKFL1","",MAX(0,ROUND(BKFL1_CEB(AC876,AE876,AH876,F876,F876,J876),1))))</f>
        <v/>
      </c>
      <c r="AH876" s="96" t="str" cm="1">
        <f t="array" ref="AH876">IF(A876="","",IF(INDEX(Table_Methods!A:F,MATCH(G876,Table_Methods!B:B,0),1)&lt;&gt;"BKFL1","",MAX(0,ROUND(BKFL1_STR_NRK(AC876,AE876,K876,V876,W876),1))))</f>
        <v/>
      </c>
      <c r="AI876" s="96" t="str" cm="1">
        <f t="array" ref="AI876">IF(A876="","",IF(INDEX(Table_Methods!A:F,MATCH(G876,Table_Methods!B:B,0),1)&lt;&gt;"BKFL1","",MAX(0,ROUND(BKFL1_STR_RCK(AB876,F876),1))))</f>
        <v/>
      </c>
      <c r="AJ876" s="96" t="str" cm="1">
        <f t="array" ref="AJ876">IF(A876="","",IF(INDEX(Table_Methods!A:F,MATCH(G876,Table_Methods!B:B,0),1)&lt;&gt;"BKFL2","",MAX(0,ROUND(BKFL2_CEB(AC876,AD876,AK876,F876,F876,J876),1))))</f>
        <v/>
      </c>
      <c r="AK876" s="96" t="str" cm="1">
        <f t="array" ref="AK876">IF(A876="","",IF(INDEX(Table_Methods!A:F,MATCH(G876,Table_Methods!B:B,0),1)&lt;&gt;"BKFL2","",MAX(0,ROUND(BKFL2_STR_NRK(AC876,AD876,K876,V876,X876),1))))</f>
        <v/>
      </c>
      <c r="AL876" s="96" t="str" cm="1">
        <f t="array" ref="AL876">IF(A876="","",IF(INDEX(Table_Methods!A:F,MATCH(G876,Table_Methods!B:B,0),1)&lt;&gt;"BKFL2","",MAX(0,ROUND(BKFL2_STR_RCK(AB876,F876),1))))</f>
        <v/>
      </c>
      <c r="AM876" s="96" t="str" cm="1">
        <f t="array" ref="AM876">IF(A876="","",IF(INDEX(Table_Methods!A:F,MATCH(G876,Table_Methods!B:B,0),1)&lt;&gt;"BKFL3","",MAX(0,ROUND(BKFL3_STR(AC876+AE876,K876),1))))</f>
        <v/>
      </c>
      <c r="AN876" s="96" t="str" cm="1">
        <f t="array" ref="AN876">IF(A876="","",IF(INDEX(Table_Methods!A:F,MATCH(G876,Table_Methods!B:B,0),1)&lt;&gt;"BKFL6","",MAX(0,ROUND(BKFL6_CEB(AC876,AE876,AO876,F876,F876,J876),1))))</f>
        <v/>
      </c>
      <c r="AO876" s="97" t="str" cm="1">
        <f t="array" ref="AO876">IF(A876="","",IF(INDEX(Table_Methods!A:F,MATCH(G876,Table_Methods!B:B,0),1)&lt;&gt;"BKFL6","",MAX(0,ROUND(BKFL6_STR_NRK(AC876,K876,V876),1))))</f>
        <v/>
      </c>
      <c r="AP876" s="96" t="str" cm="1">
        <f t="array" ref="AP876">IF(A876="","",IF(INDEX(Table_Methods!A:F,MATCH(G876,Table_Methods!B:B,0),1)&lt;&gt;"BKFL6","",MAX(0,ROUND(BKFL6_STR_RCK(AB876,F876),1))))</f>
        <v/>
      </c>
      <c r="AQ876" s="97" t="str" cm="1">
        <f t="array" ref="AQ876">IF(A876="","",IF(INDEX(Table_Methods!A:F,MATCH(G876,Table_Methods!B:B,0),1)&lt;&gt;"BKFL7","",MAX(0,ROUND(BKFL7_CEB(AC876,AD876,AR876,F876,F876,J876),1))))</f>
        <v/>
      </c>
      <c r="AR876" s="96" t="str" cm="1">
        <f t="array" ref="AR876">IF(A876="","",IF(INDEX(Table_Methods!A:F,MATCH(G876,Table_Methods!B:B,0),1)&lt;&gt;"BKFL7","",MAX(0,ROUND(BKFL7_STR_NRK(AC876,K876,V876),1))))</f>
        <v/>
      </c>
      <c r="AS876" s="96" t="str" cm="1">
        <f t="array" ref="AS876">IF(A876="","",IF(INDEX(Table_Methods!A:F,MATCH(G876,Table_Methods!B:B,0),1)&lt;&gt;"BKFL7","",MAX(0,ROUND(BKFL7_STR_RCK(AB876,F876),1))))</f>
        <v/>
      </c>
      <c r="AT876" s="97" t="str" cm="1">
        <f t="array" ref="AT876">IF(A876="","",IF(INDEX(Table_Methods!A:F,MATCH(G876,Table_Methods!B:B,0),1)&lt;&gt;"BKFL8","",MAX(0,ROUND(BKFL8_CEB(AF876,Z876,AA876),1))))</f>
        <v/>
      </c>
      <c r="AU876" s="96" t="str" cm="1">
        <f t="array" ref="AU876">IF(A876="","",IF(INDEX(Table_Methods!A:F,MATCH(G876,Table_Methods!B:B,0),1)&lt;&gt;"BKFL8","",MAX(0,ROUND(BKFL8_STR_NRK(AC876,AD876,X876,Y876,Z876),1))))</f>
        <v/>
      </c>
      <c r="AV876" s="96" t="str" cm="1">
        <f t="array" ref="AV876">IF(A876="","",IF(INDEX(Table_Methods!A:F,MATCH(G876,Table_Methods!B:B,0),1)&lt;&gt;"BKFL8","",MAX(0,ROUND(BKFL8_STR_RCK(AB876,X876),1))))</f>
        <v/>
      </c>
      <c r="AW876" s="96" t="str" cm="1">
        <f t="array" ref="AW876">IF(A876="","",IF(INDEX(Table_Methods!A:F,MATCH(G876,Table_Methods!B:B,0),1)&lt;&gt;"BKFL9","",MAX(0,ROUND(BKFL9_STR_NRK(AC876,AD876,X876,Y876,Z876),1))))</f>
        <v/>
      </c>
      <c r="AX876" s="96" t="str" cm="1">
        <f t="array" ref="AX876">IF(A876="","",IF(INDEX(Table_Methods!A:F,MATCH(G876,Table_Methods!B:B,0),1)&lt;&gt;"BKFL9","",MAX(0,ROUND(BKFL9_STR_RCK(AB876,X876),1))))</f>
        <v/>
      </c>
    </row>
    <row r="877" spans="1:50" x14ac:dyDescent="0.25">
      <c r="A877" s="82" t="str">
        <f>IF(Input!A877="","",Input!A877)</f>
        <v/>
      </c>
      <c r="B877" s="82" t="str">
        <f>IF(Input!B877="","",Input!B877)</f>
        <v/>
      </c>
      <c r="C877" s="82" t="str">
        <f>IF(Input!D877="","",Input!D877)</f>
        <v/>
      </c>
      <c r="D877" s="82" t="str">
        <f>IF(Input!E877="","",Input!E877)</f>
        <v/>
      </c>
      <c r="E877" s="82" t="str">
        <f>IF(Input!F877="","",Input!F877)</f>
        <v/>
      </c>
      <c r="F877" s="82" t="str">
        <f>IF(Input!G877="","",Input!G877)</f>
        <v/>
      </c>
      <c r="G877" s="83" t="str">
        <f>IF(Input!H877="","",Input!H877)</f>
        <v/>
      </c>
      <c r="H877" s="82" t="str">
        <f>IF(Input!I877="","",Input!I877)</f>
        <v/>
      </c>
      <c r="I877" s="82" t="str">
        <f>IF(Input!J877="","",Input!J877)</f>
        <v/>
      </c>
      <c r="J877" s="82" t="str">
        <f>IF(Input!K877="","",Input!K877)</f>
        <v/>
      </c>
      <c r="K877" s="82" t="str">
        <f>IF(Input!L877="","",Input!L877)</f>
        <v/>
      </c>
      <c r="L877" s="70" t="str">
        <f>IF(B877="","",IF(B877="Box",4,IF(AND(Project!$B$12&gt;0,ISNUMBER(Project!$B$12)),Project!$B$12,12)))</f>
        <v/>
      </c>
      <c r="M877" s="66" t="str">
        <f t="shared" si="91"/>
        <v/>
      </c>
      <c r="N877" s="66" t="str">
        <f t="shared" si="92"/>
        <v/>
      </c>
      <c r="O877" s="67" t="str" cm="1">
        <f t="array" ref="O877">IF(A877="","",ROUND(IF(B877="Circular",Circular(M877),IF(B877="Box",Box(M877,N877),Elliptical(M877,N877))),3))</f>
        <v/>
      </c>
      <c r="P877" s="66" t="str">
        <f t="shared" si="93"/>
        <v/>
      </c>
      <c r="Q877" s="66" t="str" cm="1">
        <f t="array" ref="Q877">IF(M877="","",ROUND(W(M877),2))</f>
        <v/>
      </c>
      <c r="R877" s="66" t="str" cm="1">
        <f t="array" ref="R877">IF(M877="","",ROUND(Wb(Q877,M877),2))</f>
        <v/>
      </c>
      <c r="S877" s="66" t="str" cm="1">
        <f t="array" ref="S877">IF(R877="","",ROUND(K(R877,N877,L877),2))</f>
        <v/>
      </c>
      <c r="T877" s="66" t="str" cm="1">
        <f t="array" ref="T877">IF(S877="","",ROUND(K_3(S877,P877,L877),2))</f>
        <v/>
      </c>
      <c r="U877" s="66" t="str" cm="1">
        <f t="array" ref="U877">IF(S877="","",ROUND(Wt(I877,S877,L877),2))</f>
        <v/>
      </c>
      <c r="V877" s="92" t="str" cm="1">
        <f t="array" ref="V877">IF(A877="","",MAX(ROUND(L_B2(K877,N877),2),0))</f>
        <v/>
      </c>
      <c r="W877" s="92" t="str" cm="1">
        <f t="array" ref="W877">IF(A877="","",MAX(ROUND(L_Tc(K877,I877,N877),2),0))</f>
        <v/>
      </c>
      <c r="X877" s="92" t="str" cm="1">
        <f t="array" ref="X877">IF(N877="","",ROUND(L_Vc(K877,P877,N877),2))</f>
        <v/>
      </c>
      <c r="Y877" s="92" t="str">
        <f t="shared" si="94"/>
        <v/>
      </c>
      <c r="Z877" s="92" t="str">
        <f t="shared" si="95"/>
        <v/>
      </c>
      <c r="AA877" s="92" t="str">
        <f t="shared" si="96"/>
        <v/>
      </c>
      <c r="AB877" s="76" t="str" cm="1">
        <f t="array" ref="AB877">IF(A877="","",AREA_F(IF(RIGHT(G877,4)="ment",P877,I877),R877))</f>
        <v/>
      </c>
      <c r="AC877" s="76" t="str" cm="1">
        <f t="array" ref="AC877">IF(A877="","",ROUND(AREA_BC(R877,S877,N877,O877),2))</f>
        <v/>
      </c>
      <c r="AD877" s="76" t="str">
        <f t="shared" si="97"/>
        <v/>
      </c>
      <c r="AE877" s="76" t="str" cm="1">
        <f t="array" ref="AE877">IF(A877="","",ROUND(AREA_CT(S877,U877,I877),2))</f>
        <v/>
      </c>
      <c r="AF877" s="76" t="str" cm="1">
        <f t="array" ref="AF877">IF(A877="","",ROUND(AREA_VT(T877,U877,I877,P877),2))</f>
        <v/>
      </c>
      <c r="AG877" s="96" t="str" cm="1">
        <f t="array" ref="AG877">IF(A877="","",IF(INDEX(Table_Methods!A:F,MATCH(G877,Table_Methods!B:B,0),1)&lt;&gt;"BKFL1","",MAX(0,ROUND(BKFL1_CEB(AC877,AE877,AH877,F877,F877,J877),1))))</f>
        <v/>
      </c>
      <c r="AH877" s="96" t="str" cm="1">
        <f t="array" ref="AH877">IF(A877="","",IF(INDEX(Table_Methods!A:F,MATCH(G877,Table_Methods!B:B,0),1)&lt;&gt;"BKFL1","",MAX(0,ROUND(BKFL1_STR_NRK(AC877,AE877,K877,V877,W877),1))))</f>
        <v/>
      </c>
      <c r="AI877" s="96" t="str" cm="1">
        <f t="array" ref="AI877">IF(A877="","",IF(INDEX(Table_Methods!A:F,MATCH(G877,Table_Methods!B:B,0),1)&lt;&gt;"BKFL1","",MAX(0,ROUND(BKFL1_STR_RCK(AB877,F877),1))))</f>
        <v/>
      </c>
      <c r="AJ877" s="96" t="str" cm="1">
        <f t="array" ref="AJ877">IF(A877="","",IF(INDEX(Table_Methods!A:F,MATCH(G877,Table_Methods!B:B,0),1)&lt;&gt;"BKFL2","",MAX(0,ROUND(BKFL2_CEB(AC877,AD877,AK877,F877,F877,J877),1))))</f>
        <v/>
      </c>
      <c r="AK877" s="96" t="str" cm="1">
        <f t="array" ref="AK877">IF(A877="","",IF(INDEX(Table_Methods!A:F,MATCH(G877,Table_Methods!B:B,0),1)&lt;&gt;"BKFL2","",MAX(0,ROUND(BKFL2_STR_NRK(AC877,AD877,K877,V877,X877),1))))</f>
        <v/>
      </c>
      <c r="AL877" s="96" t="str" cm="1">
        <f t="array" ref="AL877">IF(A877="","",IF(INDEX(Table_Methods!A:F,MATCH(G877,Table_Methods!B:B,0),1)&lt;&gt;"BKFL2","",MAX(0,ROUND(BKFL2_STR_RCK(AB877,F877),1))))</f>
        <v/>
      </c>
      <c r="AM877" s="96" t="str" cm="1">
        <f t="array" ref="AM877">IF(A877="","",IF(INDEX(Table_Methods!A:F,MATCH(G877,Table_Methods!B:B,0),1)&lt;&gt;"BKFL3","",MAX(0,ROUND(BKFL3_STR(AC877+AE877,K877),1))))</f>
        <v/>
      </c>
      <c r="AN877" s="96" t="str" cm="1">
        <f t="array" ref="AN877">IF(A877="","",IF(INDEX(Table_Methods!A:F,MATCH(G877,Table_Methods!B:B,0),1)&lt;&gt;"BKFL6","",MAX(0,ROUND(BKFL6_CEB(AC877,AE877,AO877,F877,F877,J877),1))))</f>
        <v/>
      </c>
      <c r="AO877" s="97" t="str" cm="1">
        <f t="array" ref="AO877">IF(A877="","",IF(INDEX(Table_Methods!A:F,MATCH(G877,Table_Methods!B:B,0),1)&lt;&gt;"BKFL6","",MAX(0,ROUND(BKFL6_STR_NRK(AC877,K877,V877),1))))</f>
        <v/>
      </c>
      <c r="AP877" s="96" t="str" cm="1">
        <f t="array" ref="AP877">IF(A877="","",IF(INDEX(Table_Methods!A:F,MATCH(G877,Table_Methods!B:B,0),1)&lt;&gt;"BKFL6","",MAX(0,ROUND(BKFL6_STR_RCK(AB877,F877),1))))</f>
        <v/>
      </c>
      <c r="AQ877" s="97" t="str" cm="1">
        <f t="array" ref="AQ877">IF(A877="","",IF(INDEX(Table_Methods!A:F,MATCH(G877,Table_Methods!B:B,0),1)&lt;&gt;"BKFL7","",MAX(0,ROUND(BKFL7_CEB(AC877,AD877,AR877,F877,F877,J877),1))))</f>
        <v/>
      </c>
      <c r="AR877" s="96" t="str" cm="1">
        <f t="array" ref="AR877">IF(A877="","",IF(INDEX(Table_Methods!A:F,MATCH(G877,Table_Methods!B:B,0),1)&lt;&gt;"BKFL7","",MAX(0,ROUND(BKFL7_STR_NRK(AC877,K877,V877),1))))</f>
        <v/>
      </c>
      <c r="AS877" s="96" t="str" cm="1">
        <f t="array" ref="AS877">IF(A877="","",IF(INDEX(Table_Methods!A:F,MATCH(G877,Table_Methods!B:B,0),1)&lt;&gt;"BKFL7","",MAX(0,ROUND(BKFL7_STR_RCK(AB877,F877),1))))</f>
        <v/>
      </c>
      <c r="AT877" s="97" t="str" cm="1">
        <f t="array" ref="AT877">IF(A877="","",IF(INDEX(Table_Methods!A:F,MATCH(G877,Table_Methods!B:B,0),1)&lt;&gt;"BKFL8","",MAX(0,ROUND(BKFL8_CEB(AF877,Z877,AA877),1))))</f>
        <v/>
      </c>
      <c r="AU877" s="96" t="str" cm="1">
        <f t="array" ref="AU877">IF(A877="","",IF(INDEX(Table_Methods!A:F,MATCH(G877,Table_Methods!B:B,0),1)&lt;&gt;"BKFL8","",MAX(0,ROUND(BKFL8_STR_NRK(AC877,AD877,X877,Y877,Z877),1))))</f>
        <v/>
      </c>
      <c r="AV877" s="96" t="str" cm="1">
        <f t="array" ref="AV877">IF(A877="","",IF(INDEX(Table_Methods!A:F,MATCH(G877,Table_Methods!B:B,0),1)&lt;&gt;"BKFL8","",MAX(0,ROUND(BKFL8_STR_RCK(AB877,X877),1))))</f>
        <v/>
      </c>
      <c r="AW877" s="96" t="str" cm="1">
        <f t="array" ref="AW877">IF(A877="","",IF(INDEX(Table_Methods!A:F,MATCH(G877,Table_Methods!B:B,0),1)&lt;&gt;"BKFL9","",MAX(0,ROUND(BKFL9_STR_NRK(AC877,AD877,X877,Y877,Z877),1))))</f>
        <v/>
      </c>
      <c r="AX877" s="96" t="str" cm="1">
        <f t="array" ref="AX877">IF(A877="","",IF(INDEX(Table_Methods!A:F,MATCH(G877,Table_Methods!B:B,0),1)&lt;&gt;"BKFL9","",MAX(0,ROUND(BKFL9_STR_RCK(AB877,X877),1))))</f>
        <v/>
      </c>
    </row>
    <row r="878" spans="1:50" x14ac:dyDescent="0.25">
      <c r="A878" s="82" t="str">
        <f>IF(Input!A878="","",Input!A878)</f>
        <v/>
      </c>
      <c r="B878" s="82" t="str">
        <f>IF(Input!B878="","",Input!B878)</f>
        <v/>
      </c>
      <c r="C878" s="82" t="str">
        <f>IF(Input!D878="","",Input!D878)</f>
        <v/>
      </c>
      <c r="D878" s="82" t="str">
        <f>IF(Input!E878="","",Input!E878)</f>
        <v/>
      </c>
      <c r="E878" s="82" t="str">
        <f>IF(Input!F878="","",Input!F878)</f>
        <v/>
      </c>
      <c r="F878" s="82" t="str">
        <f>IF(Input!G878="","",Input!G878)</f>
        <v/>
      </c>
      <c r="G878" s="83" t="str">
        <f>IF(Input!H878="","",Input!H878)</f>
        <v/>
      </c>
      <c r="H878" s="82" t="str">
        <f>IF(Input!I878="","",Input!I878)</f>
        <v/>
      </c>
      <c r="I878" s="82" t="str">
        <f>IF(Input!J878="","",Input!J878)</f>
        <v/>
      </c>
      <c r="J878" s="82" t="str">
        <f>IF(Input!K878="","",Input!K878)</f>
        <v/>
      </c>
      <c r="K878" s="82" t="str">
        <f>IF(Input!L878="","",Input!L878)</f>
        <v/>
      </c>
      <c r="L878" s="70" t="str">
        <f>IF(B878="","",IF(B878="Box",4,IF(AND(Project!$B$12&gt;0,ISNUMBER(Project!$B$12)),Project!$B$12,12)))</f>
        <v/>
      </c>
      <c r="M878" s="66" t="str">
        <f t="shared" si="91"/>
        <v/>
      </c>
      <c r="N878" s="66" t="str">
        <f t="shared" si="92"/>
        <v/>
      </c>
      <c r="O878" s="67" t="str" cm="1">
        <f t="array" ref="O878">IF(A878="","",ROUND(IF(B878="Circular",Circular(M878),IF(B878="Box",Box(M878,N878),Elliptical(M878,N878))),3))</f>
        <v/>
      </c>
      <c r="P878" s="66" t="str">
        <f t="shared" si="93"/>
        <v/>
      </c>
      <c r="Q878" s="66" t="str" cm="1">
        <f t="array" ref="Q878">IF(M878="","",ROUND(W(M878),2))</f>
        <v/>
      </c>
      <c r="R878" s="66" t="str" cm="1">
        <f t="array" ref="R878">IF(M878="","",ROUND(Wb(Q878,M878),2))</f>
        <v/>
      </c>
      <c r="S878" s="66" t="str" cm="1">
        <f t="array" ref="S878">IF(R878="","",ROUND(K(R878,N878,L878),2))</f>
        <v/>
      </c>
      <c r="T878" s="66" t="str" cm="1">
        <f t="array" ref="T878">IF(S878="","",ROUND(K_3(S878,P878,L878),2))</f>
        <v/>
      </c>
      <c r="U878" s="66" t="str" cm="1">
        <f t="array" ref="U878">IF(S878="","",ROUND(Wt(I878,S878,L878),2))</f>
        <v/>
      </c>
      <c r="V878" s="92" t="str" cm="1">
        <f t="array" ref="V878">IF(A878="","",MAX(ROUND(L_B2(K878,N878),2),0))</f>
        <v/>
      </c>
      <c r="W878" s="92" t="str" cm="1">
        <f t="array" ref="W878">IF(A878="","",MAX(ROUND(L_Tc(K878,I878,N878),2),0))</f>
        <v/>
      </c>
      <c r="X878" s="92" t="str" cm="1">
        <f t="array" ref="X878">IF(N878="","",ROUND(L_Vc(K878,P878,N878),2))</f>
        <v/>
      </c>
      <c r="Y878" s="92" t="str">
        <f t="shared" si="94"/>
        <v/>
      </c>
      <c r="Z878" s="92" t="str">
        <f t="shared" si="95"/>
        <v/>
      </c>
      <c r="AA878" s="92" t="str">
        <f t="shared" si="96"/>
        <v/>
      </c>
      <c r="AB878" s="76" t="str" cm="1">
        <f t="array" ref="AB878">IF(A878="","",AREA_F(IF(RIGHT(G878,4)="ment",P878,I878),R878))</f>
        <v/>
      </c>
      <c r="AC878" s="76" t="str" cm="1">
        <f t="array" ref="AC878">IF(A878="","",ROUND(AREA_BC(R878,S878,N878,O878),2))</f>
        <v/>
      </c>
      <c r="AD878" s="76" t="str">
        <f t="shared" si="97"/>
        <v/>
      </c>
      <c r="AE878" s="76" t="str" cm="1">
        <f t="array" ref="AE878">IF(A878="","",ROUND(AREA_CT(S878,U878,I878),2))</f>
        <v/>
      </c>
      <c r="AF878" s="76" t="str" cm="1">
        <f t="array" ref="AF878">IF(A878="","",ROUND(AREA_VT(T878,U878,I878,P878),2))</f>
        <v/>
      </c>
      <c r="AG878" s="96" t="str" cm="1">
        <f t="array" ref="AG878">IF(A878="","",IF(INDEX(Table_Methods!A:F,MATCH(G878,Table_Methods!B:B,0),1)&lt;&gt;"BKFL1","",MAX(0,ROUND(BKFL1_CEB(AC878,AE878,AH878,F878,F878,J878),1))))</f>
        <v/>
      </c>
      <c r="AH878" s="96" t="str" cm="1">
        <f t="array" ref="AH878">IF(A878="","",IF(INDEX(Table_Methods!A:F,MATCH(G878,Table_Methods!B:B,0),1)&lt;&gt;"BKFL1","",MAX(0,ROUND(BKFL1_STR_NRK(AC878,AE878,K878,V878,W878),1))))</f>
        <v/>
      </c>
      <c r="AI878" s="96" t="str" cm="1">
        <f t="array" ref="AI878">IF(A878="","",IF(INDEX(Table_Methods!A:F,MATCH(G878,Table_Methods!B:B,0),1)&lt;&gt;"BKFL1","",MAX(0,ROUND(BKFL1_STR_RCK(AB878,F878),1))))</f>
        <v/>
      </c>
      <c r="AJ878" s="96" t="str" cm="1">
        <f t="array" ref="AJ878">IF(A878="","",IF(INDEX(Table_Methods!A:F,MATCH(G878,Table_Methods!B:B,0),1)&lt;&gt;"BKFL2","",MAX(0,ROUND(BKFL2_CEB(AC878,AD878,AK878,F878,F878,J878),1))))</f>
        <v/>
      </c>
      <c r="AK878" s="96" t="str" cm="1">
        <f t="array" ref="AK878">IF(A878="","",IF(INDEX(Table_Methods!A:F,MATCH(G878,Table_Methods!B:B,0),1)&lt;&gt;"BKFL2","",MAX(0,ROUND(BKFL2_STR_NRK(AC878,AD878,K878,V878,X878),1))))</f>
        <v/>
      </c>
      <c r="AL878" s="96" t="str" cm="1">
        <f t="array" ref="AL878">IF(A878="","",IF(INDEX(Table_Methods!A:F,MATCH(G878,Table_Methods!B:B,0),1)&lt;&gt;"BKFL2","",MAX(0,ROUND(BKFL2_STR_RCK(AB878,F878),1))))</f>
        <v/>
      </c>
      <c r="AM878" s="96" t="str" cm="1">
        <f t="array" ref="AM878">IF(A878="","",IF(INDEX(Table_Methods!A:F,MATCH(G878,Table_Methods!B:B,0),1)&lt;&gt;"BKFL3","",MAX(0,ROUND(BKFL3_STR(AC878+AE878,K878),1))))</f>
        <v/>
      </c>
      <c r="AN878" s="96" t="str" cm="1">
        <f t="array" ref="AN878">IF(A878="","",IF(INDEX(Table_Methods!A:F,MATCH(G878,Table_Methods!B:B,0),1)&lt;&gt;"BKFL6","",MAX(0,ROUND(BKFL6_CEB(AC878,AE878,AO878,F878,F878,J878),1))))</f>
        <v/>
      </c>
      <c r="AO878" s="97" t="str" cm="1">
        <f t="array" ref="AO878">IF(A878="","",IF(INDEX(Table_Methods!A:F,MATCH(G878,Table_Methods!B:B,0),1)&lt;&gt;"BKFL6","",MAX(0,ROUND(BKFL6_STR_NRK(AC878,K878,V878),1))))</f>
        <v/>
      </c>
      <c r="AP878" s="96" t="str" cm="1">
        <f t="array" ref="AP878">IF(A878="","",IF(INDEX(Table_Methods!A:F,MATCH(G878,Table_Methods!B:B,0),1)&lt;&gt;"BKFL6","",MAX(0,ROUND(BKFL6_STR_RCK(AB878,F878),1))))</f>
        <v/>
      </c>
      <c r="AQ878" s="97" t="str" cm="1">
        <f t="array" ref="AQ878">IF(A878="","",IF(INDEX(Table_Methods!A:F,MATCH(G878,Table_Methods!B:B,0),1)&lt;&gt;"BKFL7","",MAX(0,ROUND(BKFL7_CEB(AC878,AD878,AR878,F878,F878,J878),1))))</f>
        <v/>
      </c>
      <c r="AR878" s="96" t="str" cm="1">
        <f t="array" ref="AR878">IF(A878="","",IF(INDEX(Table_Methods!A:F,MATCH(G878,Table_Methods!B:B,0),1)&lt;&gt;"BKFL7","",MAX(0,ROUND(BKFL7_STR_NRK(AC878,K878,V878),1))))</f>
        <v/>
      </c>
      <c r="AS878" s="96" t="str" cm="1">
        <f t="array" ref="AS878">IF(A878="","",IF(INDEX(Table_Methods!A:F,MATCH(G878,Table_Methods!B:B,0),1)&lt;&gt;"BKFL7","",MAX(0,ROUND(BKFL7_STR_RCK(AB878,F878),1))))</f>
        <v/>
      </c>
      <c r="AT878" s="97" t="str" cm="1">
        <f t="array" ref="AT878">IF(A878="","",IF(INDEX(Table_Methods!A:F,MATCH(G878,Table_Methods!B:B,0),1)&lt;&gt;"BKFL8","",MAX(0,ROUND(BKFL8_CEB(AF878,Z878,AA878),1))))</f>
        <v/>
      </c>
      <c r="AU878" s="96" t="str" cm="1">
        <f t="array" ref="AU878">IF(A878="","",IF(INDEX(Table_Methods!A:F,MATCH(G878,Table_Methods!B:B,0),1)&lt;&gt;"BKFL8","",MAX(0,ROUND(BKFL8_STR_NRK(AC878,AD878,X878,Y878,Z878),1))))</f>
        <v/>
      </c>
      <c r="AV878" s="96" t="str" cm="1">
        <f t="array" ref="AV878">IF(A878="","",IF(INDEX(Table_Methods!A:F,MATCH(G878,Table_Methods!B:B,0),1)&lt;&gt;"BKFL8","",MAX(0,ROUND(BKFL8_STR_RCK(AB878,X878),1))))</f>
        <v/>
      </c>
      <c r="AW878" s="96" t="str" cm="1">
        <f t="array" ref="AW878">IF(A878="","",IF(INDEX(Table_Methods!A:F,MATCH(G878,Table_Methods!B:B,0),1)&lt;&gt;"BKFL9","",MAX(0,ROUND(BKFL9_STR_NRK(AC878,AD878,X878,Y878,Z878),1))))</f>
        <v/>
      </c>
      <c r="AX878" s="96" t="str" cm="1">
        <f t="array" ref="AX878">IF(A878="","",IF(INDEX(Table_Methods!A:F,MATCH(G878,Table_Methods!B:B,0),1)&lt;&gt;"BKFL9","",MAX(0,ROUND(BKFL9_STR_RCK(AB878,X878),1))))</f>
        <v/>
      </c>
    </row>
    <row r="879" spans="1:50" x14ac:dyDescent="0.25">
      <c r="A879" s="82" t="str">
        <f>IF(Input!A879="","",Input!A879)</f>
        <v/>
      </c>
      <c r="B879" s="82" t="str">
        <f>IF(Input!B879="","",Input!B879)</f>
        <v/>
      </c>
      <c r="C879" s="82" t="str">
        <f>IF(Input!D879="","",Input!D879)</f>
        <v/>
      </c>
      <c r="D879" s="82" t="str">
        <f>IF(Input!E879="","",Input!E879)</f>
        <v/>
      </c>
      <c r="E879" s="82" t="str">
        <f>IF(Input!F879="","",Input!F879)</f>
        <v/>
      </c>
      <c r="F879" s="82" t="str">
        <f>IF(Input!G879="","",Input!G879)</f>
        <v/>
      </c>
      <c r="G879" s="83" t="str">
        <f>IF(Input!H879="","",Input!H879)</f>
        <v/>
      </c>
      <c r="H879" s="82" t="str">
        <f>IF(Input!I879="","",Input!I879)</f>
        <v/>
      </c>
      <c r="I879" s="82" t="str">
        <f>IF(Input!J879="","",Input!J879)</f>
        <v/>
      </c>
      <c r="J879" s="82" t="str">
        <f>IF(Input!K879="","",Input!K879)</f>
        <v/>
      </c>
      <c r="K879" s="82" t="str">
        <f>IF(Input!L879="","",Input!L879)</f>
        <v/>
      </c>
      <c r="L879" s="70" t="str">
        <f>IF(B879="","",IF(B879="Box",4,IF(AND(Project!$B$12&gt;0,ISNUMBER(Project!$B$12)),Project!$B$12,12)))</f>
        <v/>
      </c>
      <c r="M879" s="66" t="str">
        <f t="shared" si="91"/>
        <v/>
      </c>
      <c r="N879" s="66" t="str">
        <f t="shared" si="92"/>
        <v/>
      </c>
      <c r="O879" s="67" t="str" cm="1">
        <f t="array" ref="O879">IF(A879="","",ROUND(IF(B879="Circular",Circular(M879),IF(B879="Box",Box(M879,N879),Elliptical(M879,N879))),3))</f>
        <v/>
      </c>
      <c r="P879" s="66" t="str">
        <f t="shared" si="93"/>
        <v/>
      </c>
      <c r="Q879" s="66" t="str" cm="1">
        <f t="array" ref="Q879">IF(M879="","",ROUND(W(M879),2))</f>
        <v/>
      </c>
      <c r="R879" s="66" t="str" cm="1">
        <f t="array" ref="R879">IF(M879="","",ROUND(Wb(Q879,M879),2))</f>
        <v/>
      </c>
      <c r="S879" s="66" t="str" cm="1">
        <f t="array" ref="S879">IF(R879="","",ROUND(K(R879,N879,L879),2))</f>
        <v/>
      </c>
      <c r="T879" s="66" t="str" cm="1">
        <f t="array" ref="T879">IF(S879="","",ROUND(K_3(S879,P879,L879),2))</f>
        <v/>
      </c>
      <c r="U879" s="66" t="str" cm="1">
        <f t="array" ref="U879">IF(S879="","",ROUND(Wt(I879,S879,L879),2))</f>
        <v/>
      </c>
      <c r="V879" s="92" t="str" cm="1">
        <f t="array" ref="V879">IF(A879="","",MAX(ROUND(L_B2(K879,N879),2),0))</f>
        <v/>
      </c>
      <c r="W879" s="92" t="str" cm="1">
        <f t="array" ref="W879">IF(A879="","",MAX(ROUND(L_Tc(K879,I879,N879),2),0))</f>
        <v/>
      </c>
      <c r="X879" s="92" t="str" cm="1">
        <f t="array" ref="X879">IF(N879="","",ROUND(L_Vc(K879,P879,N879),2))</f>
        <v/>
      </c>
      <c r="Y879" s="92" t="str">
        <f t="shared" si="94"/>
        <v/>
      </c>
      <c r="Z879" s="92" t="str">
        <f t="shared" si="95"/>
        <v/>
      </c>
      <c r="AA879" s="92" t="str">
        <f t="shared" si="96"/>
        <v/>
      </c>
      <c r="AB879" s="76" t="str" cm="1">
        <f t="array" ref="AB879">IF(A879="","",AREA_F(IF(RIGHT(G879,4)="ment",P879,I879),R879))</f>
        <v/>
      </c>
      <c r="AC879" s="76" t="str" cm="1">
        <f t="array" ref="AC879">IF(A879="","",ROUND(AREA_BC(R879,S879,N879,O879),2))</f>
        <v/>
      </c>
      <c r="AD879" s="76" t="str">
        <f t="shared" si="97"/>
        <v/>
      </c>
      <c r="AE879" s="76" t="str" cm="1">
        <f t="array" ref="AE879">IF(A879="","",ROUND(AREA_CT(S879,U879,I879),2))</f>
        <v/>
      </c>
      <c r="AF879" s="76" t="str" cm="1">
        <f t="array" ref="AF879">IF(A879="","",ROUND(AREA_VT(T879,U879,I879,P879),2))</f>
        <v/>
      </c>
      <c r="AG879" s="96" t="str" cm="1">
        <f t="array" ref="AG879">IF(A879="","",IF(INDEX(Table_Methods!A:F,MATCH(G879,Table_Methods!B:B,0),1)&lt;&gt;"BKFL1","",MAX(0,ROUND(BKFL1_CEB(AC879,AE879,AH879,F879,F879,J879),1))))</f>
        <v/>
      </c>
      <c r="AH879" s="96" t="str" cm="1">
        <f t="array" ref="AH879">IF(A879="","",IF(INDEX(Table_Methods!A:F,MATCH(G879,Table_Methods!B:B,0),1)&lt;&gt;"BKFL1","",MAX(0,ROUND(BKFL1_STR_NRK(AC879,AE879,K879,V879,W879),1))))</f>
        <v/>
      </c>
      <c r="AI879" s="96" t="str" cm="1">
        <f t="array" ref="AI879">IF(A879="","",IF(INDEX(Table_Methods!A:F,MATCH(G879,Table_Methods!B:B,0),1)&lt;&gt;"BKFL1","",MAX(0,ROUND(BKFL1_STR_RCK(AB879,F879),1))))</f>
        <v/>
      </c>
      <c r="AJ879" s="96" t="str" cm="1">
        <f t="array" ref="AJ879">IF(A879="","",IF(INDEX(Table_Methods!A:F,MATCH(G879,Table_Methods!B:B,0),1)&lt;&gt;"BKFL2","",MAX(0,ROUND(BKFL2_CEB(AC879,AD879,AK879,F879,F879,J879),1))))</f>
        <v/>
      </c>
      <c r="AK879" s="96" t="str" cm="1">
        <f t="array" ref="AK879">IF(A879="","",IF(INDEX(Table_Methods!A:F,MATCH(G879,Table_Methods!B:B,0),1)&lt;&gt;"BKFL2","",MAX(0,ROUND(BKFL2_STR_NRK(AC879,AD879,K879,V879,X879),1))))</f>
        <v/>
      </c>
      <c r="AL879" s="96" t="str" cm="1">
        <f t="array" ref="AL879">IF(A879="","",IF(INDEX(Table_Methods!A:F,MATCH(G879,Table_Methods!B:B,0),1)&lt;&gt;"BKFL2","",MAX(0,ROUND(BKFL2_STR_RCK(AB879,F879),1))))</f>
        <v/>
      </c>
      <c r="AM879" s="96" t="str" cm="1">
        <f t="array" ref="AM879">IF(A879="","",IF(INDEX(Table_Methods!A:F,MATCH(G879,Table_Methods!B:B,0),1)&lt;&gt;"BKFL3","",MAX(0,ROUND(BKFL3_STR(AC879+AE879,K879),1))))</f>
        <v/>
      </c>
      <c r="AN879" s="96" t="str" cm="1">
        <f t="array" ref="AN879">IF(A879="","",IF(INDEX(Table_Methods!A:F,MATCH(G879,Table_Methods!B:B,0),1)&lt;&gt;"BKFL6","",MAX(0,ROUND(BKFL6_CEB(AC879,AE879,AO879,F879,F879,J879),1))))</f>
        <v/>
      </c>
      <c r="AO879" s="97" t="str" cm="1">
        <f t="array" ref="AO879">IF(A879="","",IF(INDEX(Table_Methods!A:F,MATCH(G879,Table_Methods!B:B,0),1)&lt;&gt;"BKFL6","",MAX(0,ROUND(BKFL6_STR_NRK(AC879,K879,V879),1))))</f>
        <v/>
      </c>
      <c r="AP879" s="96" t="str" cm="1">
        <f t="array" ref="AP879">IF(A879="","",IF(INDEX(Table_Methods!A:F,MATCH(G879,Table_Methods!B:B,0),1)&lt;&gt;"BKFL6","",MAX(0,ROUND(BKFL6_STR_RCK(AB879,F879),1))))</f>
        <v/>
      </c>
      <c r="AQ879" s="97" t="str" cm="1">
        <f t="array" ref="AQ879">IF(A879="","",IF(INDEX(Table_Methods!A:F,MATCH(G879,Table_Methods!B:B,0),1)&lt;&gt;"BKFL7","",MAX(0,ROUND(BKFL7_CEB(AC879,AD879,AR879,F879,F879,J879),1))))</f>
        <v/>
      </c>
      <c r="AR879" s="96" t="str" cm="1">
        <f t="array" ref="AR879">IF(A879="","",IF(INDEX(Table_Methods!A:F,MATCH(G879,Table_Methods!B:B,0),1)&lt;&gt;"BKFL7","",MAX(0,ROUND(BKFL7_STR_NRK(AC879,K879,V879),1))))</f>
        <v/>
      </c>
      <c r="AS879" s="96" t="str" cm="1">
        <f t="array" ref="AS879">IF(A879="","",IF(INDEX(Table_Methods!A:F,MATCH(G879,Table_Methods!B:B,0),1)&lt;&gt;"BKFL7","",MAX(0,ROUND(BKFL7_STR_RCK(AB879,F879),1))))</f>
        <v/>
      </c>
      <c r="AT879" s="97" t="str" cm="1">
        <f t="array" ref="AT879">IF(A879="","",IF(INDEX(Table_Methods!A:F,MATCH(G879,Table_Methods!B:B,0),1)&lt;&gt;"BKFL8","",MAX(0,ROUND(BKFL8_CEB(AF879,Z879,AA879),1))))</f>
        <v/>
      </c>
      <c r="AU879" s="96" t="str" cm="1">
        <f t="array" ref="AU879">IF(A879="","",IF(INDEX(Table_Methods!A:F,MATCH(G879,Table_Methods!B:B,0),1)&lt;&gt;"BKFL8","",MAX(0,ROUND(BKFL8_STR_NRK(AC879,AD879,X879,Y879,Z879),1))))</f>
        <v/>
      </c>
      <c r="AV879" s="96" t="str" cm="1">
        <f t="array" ref="AV879">IF(A879="","",IF(INDEX(Table_Methods!A:F,MATCH(G879,Table_Methods!B:B,0),1)&lt;&gt;"BKFL8","",MAX(0,ROUND(BKFL8_STR_RCK(AB879,X879),1))))</f>
        <v/>
      </c>
      <c r="AW879" s="96" t="str" cm="1">
        <f t="array" ref="AW879">IF(A879="","",IF(INDEX(Table_Methods!A:F,MATCH(G879,Table_Methods!B:B,0),1)&lt;&gt;"BKFL9","",MAX(0,ROUND(BKFL9_STR_NRK(AC879,AD879,X879,Y879,Z879),1))))</f>
        <v/>
      </c>
      <c r="AX879" s="96" t="str" cm="1">
        <f t="array" ref="AX879">IF(A879="","",IF(INDEX(Table_Methods!A:F,MATCH(G879,Table_Methods!B:B,0),1)&lt;&gt;"BKFL9","",MAX(0,ROUND(BKFL9_STR_RCK(AB879,X879),1))))</f>
        <v/>
      </c>
    </row>
    <row r="880" spans="1:50" x14ac:dyDescent="0.25">
      <c r="A880" s="82" t="str">
        <f>IF(Input!A880="","",Input!A880)</f>
        <v/>
      </c>
      <c r="B880" s="82" t="str">
        <f>IF(Input!B880="","",Input!B880)</f>
        <v/>
      </c>
      <c r="C880" s="82" t="str">
        <f>IF(Input!D880="","",Input!D880)</f>
        <v/>
      </c>
      <c r="D880" s="82" t="str">
        <f>IF(Input!E880="","",Input!E880)</f>
        <v/>
      </c>
      <c r="E880" s="82" t="str">
        <f>IF(Input!F880="","",Input!F880)</f>
        <v/>
      </c>
      <c r="F880" s="82" t="str">
        <f>IF(Input!G880="","",Input!G880)</f>
        <v/>
      </c>
      <c r="G880" s="83" t="str">
        <f>IF(Input!H880="","",Input!H880)</f>
        <v/>
      </c>
      <c r="H880" s="82" t="str">
        <f>IF(Input!I880="","",Input!I880)</f>
        <v/>
      </c>
      <c r="I880" s="82" t="str">
        <f>IF(Input!J880="","",Input!J880)</f>
        <v/>
      </c>
      <c r="J880" s="82" t="str">
        <f>IF(Input!K880="","",Input!K880)</f>
        <v/>
      </c>
      <c r="K880" s="82" t="str">
        <f>IF(Input!L880="","",Input!L880)</f>
        <v/>
      </c>
      <c r="L880" s="70" t="str">
        <f>IF(B880="","",IF(B880="Box",4,IF(AND(Project!$B$12&gt;0,ISNUMBER(Project!$B$12)),Project!$B$12,12)))</f>
        <v/>
      </c>
      <c r="M880" s="66" t="str">
        <f t="shared" si="91"/>
        <v/>
      </c>
      <c r="N880" s="66" t="str">
        <f t="shared" si="92"/>
        <v/>
      </c>
      <c r="O880" s="67" t="str" cm="1">
        <f t="array" ref="O880">IF(A880="","",ROUND(IF(B880="Circular",Circular(M880),IF(B880="Box",Box(M880,N880),Elliptical(M880,N880))),3))</f>
        <v/>
      </c>
      <c r="P880" s="66" t="str">
        <f t="shared" si="93"/>
        <v/>
      </c>
      <c r="Q880" s="66" t="str" cm="1">
        <f t="array" ref="Q880">IF(M880="","",ROUND(W(M880),2))</f>
        <v/>
      </c>
      <c r="R880" s="66" t="str" cm="1">
        <f t="array" ref="R880">IF(M880="","",ROUND(Wb(Q880,M880),2))</f>
        <v/>
      </c>
      <c r="S880" s="66" t="str" cm="1">
        <f t="array" ref="S880">IF(R880="","",ROUND(K(R880,N880,L880),2))</f>
        <v/>
      </c>
      <c r="T880" s="66" t="str" cm="1">
        <f t="array" ref="T880">IF(S880="","",ROUND(K_3(S880,P880,L880),2))</f>
        <v/>
      </c>
      <c r="U880" s="66" t="str" cm="1">
        <f t="array" ref="U880">IF(S880="","",ROUND(Wt(I880,S880,L880),2))</f>
        <v/>
      </c>
      <c r="V880" s="92" t="str" cm="1">
        <f t="array" ref="V880">IF(A880="","",MAX(ROUND(L_B2(K880,N880),2),0))</f>
        <v/>
      </c>
      <c r="W880" s="92" t="str" cm="1">
        <f t="array" ref="W880">IF(A880="","",MAX(ROUND(L_Tc(K880,I880,N880),2),0))</f>
        <v/>
      </c>
      <c r="X880" s="92" t="str" cm="1">
        <f t="array" ref="X880">IF(N880="","",ROUND(L_Vc(K880,P880,N880),2))</f>
        <v/>
      </c>
      <c r="Y880" s="92" t="str">
        <f t="shared" si="94"/>
        <v/>
      </c>
      <c r="Z880" s="92" t="str">
        <f t="shared" si="95"/>
        <v/>
      </c>
      <c r="AA880" s="92" t="str">
        <f t="shared" si="96"/>
        <v/>
      </c>
      <c r="AB880" s="76" t="str" cm="1">
        <f t="array" ref="AB880">IF(A880="","",AREA_F(IF(RIGHT(G880,4)="ment",P880,I880),R880))</f>
        <v/>
      </c>
      <c r="AC880" s="76" t="str" cm="1">
        <f t="array" ref="AC880">IF(A880="","",ROUND(AREA_BC(R880,S880,N880,O880),2))</f>
        <v/>
      </c>
      <c r="AD880" s="76" t="str">
        <f t="shared" si="97"/>
        <v/>
      </c>
      <c r="AE880" s="76" t="str" cm="1">
        <f t="array" ref="AE880">IF(A880="","",ROUND(AREA_CT(S880,U880,I880),2))</f>
        <v/>
      </c>
      <c r="AF880" s="76" t="str" cm="1">
        <f t="array" ref="AF880">IF(A880="","",ROUND(AREA_VT(T880,U880,I880,P880),2))</f>
        <v/>
      </c>
      <c r="AG880" s="96" t="str" cm="1">
        <f t="array" ref="AG880">IF(A880="","",IF(INDEX(Table_Methods!A:F,MATCH(G880,Table_Methods!B:B,0),1)&lt;&gt;"BKFL1","",MAX(0,ROUND(BKFL1_CEB(AC880,AE880,AH880,F880,F880,J880),1))))</f>
        <v/>
      </c>
      <c r="AH880" s="96" t="str" cm="1">
        <f t="array" ref="AH880">IF(A880="","",IF(INDEX(Table_Methods!A:F,MATCH(G880,Table_Methods!B:B,0),1)&lt;&gt;"BKFL1","",MAX(0,ROUND(BKFL1_STR_NRK(AC880,AE880,K880,V880,W880),1))))</f>
        <v/>
      </c>
      <c r="AI880" s="96" t="str" cm="1">
        <f t="array" ref="AI880">IF(A880="","",IF(INDEX(Table_Methods!A:F,MATCH(G880,Table_Methods!B:B,0),1)&lt;&gt;"BKFL1","",MAX(0,ROUND(BKFL1_STR_RCK(AB880,F880),1))))</f>
        <v/>
      </c>
      <c r="AJ880" s="96" t="str" cm="1">
        <f t="array" ref="AJ880">IF(A880="","",IF(INDEX(Table_Methods!A:F,MATCH(G880,Table_Methods!B:B,0),1)&lt;&gt;"BKFL2","",MAX(0,ROUND(BKFL2_CEB(AC880,AD880,AK880,F880,F880,J880),1))))</f>
        <v/>
      </c>
      <c r="AK880" s="96" t="str" cm="1">
        <f t="array" ref="AK880">IF(A880="","",IF(INDEX(Table_Methods!A:F,MATCH(G880,Table_Methods!B:B,0),1)&lt;&gt;"BKFL2","",MAX(0,ROUND(BKFL2_STR_NRK(AC880,AD880,K880,V880,X880),1))))</f>
        <v/>
      </c>
      <c r="AL880" s="96" t="str" cm="1">
        <f t="array" ref="AL880">IF(A880="","",IF(INDEX(Table_Methods!A:F,MATCH(G880,Table_Methods!B:B,0),1)&lt;&gt;"BKFL2","",MAX(0,ROUND(BKFL2_STR_RCK(AB880,F880),1))))</f>
        <v/>
      </c>
      <c r="AM880" s="96" t="str" cm="1">
        <f t="array" ref="AM880">IF(A880="","",IF(INDEX(Table_Methods!A:F,MATCH(G880,Table_Methods!B:B,0),1)&lt;&gt;"BKFL3","",MAX(0,ROUND(BKFL3_STR(AC880+AE880,K880),1))))</f>
        <v/>
      </c>
      <c r="AN880" s="96" t="str" cm="1">
        <f t="array" ref="AN880">IF(A880="","",IF(INDEX(Table_Methods!A:F,MATCH(G880,Table_Methods!B:B,0),1)&lt;&gt;"BKFL6","",MAX(0,ROUND(BKFL6_CEB(AC880,AE880,AO880,F880,F880,J880),1))))</f>
        <v/>
      </c>
      <c r="AO880" s="97" t="str" cm="1">
        <f t="array" ref="AO880">IF(A880="","",IF(INDEX(Table_Methods!A:F,MATCH(G880,Table_Methods!B:B,0),1)&lt;&gt;"BKFL6","",MAX(0,ROUND(BKFL6_STR_NRK(AC880,K880,V880),1))))</f>
        <v/>
      </c>
      <c r="AP880" s="96" t="str" cm="1">
        <f t="array" ref="AP880">IF(A880="","",IF(INDEX(Table_Methods!A:F,MATCH(G880,Table_Methods!B:B,0),1)&lt;&gt;"BKFL6","",MAX(0,ROUND(BKFL6_STR_RCK(AB880,F880),1))))</f>
        <v/>
      </c>
      <c r="AQ880" s="97" t="str" cm="1">
        <f t="array" ref="AQ880">IF(A880="","",IF(INDEX(Table_Methods!A:F,MATCH(G880,Table_Methods!B:B,0),1)&lt;&gt;"BKFL7","",MAX(0,ROUND(BKFL7_CEB(AC880,AD880,AR880,F880,F880,J880),1))))</f>
        <v/>
      </c>
      <c r="AR880" s="96" t="str" cm="1">
        <f t="array" ref="AR880">IF(A880="","",IF(INDEX(Table_Methods!A:F,MATCH(G880,Table_Methods!B:B,0),1)&lt;&gt;"BKFL7","",MAX(0,ROUND(BKFL7_STR_NRK(AC880,K880,V880),1))))</f>
        <v/>
      </c>
      <c r="AS880" s="96" t="str" cm="1">
        <f t="array" ref="AS880">IF(A880="","",IF(INDEX(Table_Methods!A:F,MATCH(G880,Table_Methods!B:B,0),1)&lt;&gt;"BKFL7","",MAX(0,ROUND(BKFL7_STR_RCK(AB880,F880),1))))</f>
        <v/>
      </c>
      <c r="AT880" s="97" t="str" cm="1">
        <f t="array" ref="AT880">IF(A880="","",IF(INDEX(Table_Methods!A:F,MATCH(G880,Table_Methods!B:B,0),1)&lt;&gt;"BKFL8","",MAX(0,ROUND(BKFL8_CEB(AF880,Z880,AA880),1))))</f>
        <v/>
      </c>
      <c r="AU880" s="96" t="str" cm="1">
        <f t="array" ref="AU880">IF(A880="","",IF(INDEX(Table_Methods!A:F,MATCH(G880,Table_Methods!B:B,0),1)&lt;&gt;"BKFL8","",MAX(0,ROUND(BKFL8_STR_NRK(AC880,AD880,X880,Y880,Z880),1))))</f>
        <v/>
      </c>
      <c r="AV880" s="96" t="str" cm="1">
        <f t="array" ref="AV880">IF(A880="","",IF(INDEX(Table_Methods!A:F,MATCH(G880,Table_Methods!B:B,0),1)&lt;&gt;"BKFL8","",MAX(0,ROUND(BKFL8_STR_RCK(AB880,X880),1))))</f>
        <v/>
      </c>
      <c r="AW880" s="96" t="str" cm="1">
        <f t="array" ref="AW880">IF(A880="","",IF(INDEX(Table_Methods!A:F,MATCH(G880,Table_Methods!B:B,0),1)&lt;&gt;"BKFL9","",MAX(0,ROUND(BKFL9_STR_NRK(AC880,AD880,X880,Y880,Z880),1))))</f>
        <v/>
      </c>
      <c r="AX880" s="96" t="str" cm="1">
        <f t="array" ref="AX880">IF(A880="","",IF(INDEX(Table_Methods!A:F,MATCH(G880,Table_Methods!B:B,0),1)&lt;&gt;"BKFL9","",MAX(0,ROUND(BKFL9_STR_RCK(AB880,X880),1))))</f>
        <v/>
      </c>
    </row>
    <row r="881" spans="1:50" x14ac:dyDescent="0.25">
      <c r="A881" s="82" t="str">
        <f>IF(Input!A881="","",Input!A881)</f>
        <v/>
      </c>
      <c r="B881" s="82" t="str">
        <f>IF(Input!B881="","",Input!B881)</f>
        <v/>
      </c>
      <c r="C881" s="82" t="str">
        <f>IF(Input!D881="","",Input!D881)</f>
        <v/>
      </c>
      <c r="D881" s="82" t="str">
        <f>IF(Input!E881="","",Input!E881)</f>
        <v/>
      </c>
      <c r="E881" s="82" t="str">
        <f>IF(Input!F881="","",Input!F881)</f>
        <v/>
      </c>
      <c r="F881" s="82" t="str">
        <f>IF(Input!G881="","",Input!G881)</f>
        <v/>
      </c>
      <c r="G881" s="83" t="str">
        <f>IF(Input!H881="","",Input!H881)</f>
        <v/>
      </c>
      <c r="H881" s="82" t="str">
        <f>IF(Input!I881="","",Input!I881)</f>
        <v/>
      </c>
      <c r="I881" s="82" t="str">
        <f>IF(Input!J881="","",Input!J881)</f>
        <v/>
      </c>
      <c r="J881" s="82" t="str">
        <f>IF(Input!K881="","",Input!K881)</f>
        <v/>
      </c>
      <c r="K881" s="82" t="str">
        <f>IF(Input!L881="","",Input!L881)</f>
        <v/>
      </c>
      <c r="L881" s="70" t="str">
        <f>IF(B881="","",IF(B881="Box",4,IF(AND(Project!$B$12&gt;0,ISNUMBER(Project!$B$12)),Project!$B$12,12)))</f>
        <v/>
      </c>
      <c r="M881" s="66" t="str">
        <f t="shared" si="91"/>
        <v/>
      </c>
      <c r="N881" s="66" t="str">
        <f t="shared" si="92"/>
        <v/>
      </c>
      <c r="O881" s="67" t="str" cm="1">
        <f t="array" ref="O881">IF(A881="","",ROUND(IF(B881="Circular",Circular(M881),IF(B881="Box",Box(M881,N881),Elliptical(M881,N881))),3))</f>
        <v/>
      </c>
      <c r="P881" s="66" t="str">
        <f t="shared" si="93"/>
        <v/>
      </c>
      <c r="Q881" s="66" t="str" cm="1">
        <f t="array" ref="Q881">IF(M881="","",ROUND(W(M881),2))</f>
        <v/>
      </c>
      <c r="R881" s="66" t="str" cm="1">
        <f t="array" ref="R881">IF(M881="","",ROUND(Wb(Q881,M881),2))</f>
        <v/>
      </c>
      <c r="S881" s="66" t="str" cm="1">
        <f t="array" ref="S881">IF(R881="","",ROUND(K(R881,N881,L881),2))</f>
        <v/>
      </c>
      <c r="T881" s="66" t="str" cm="1">
        <f t="array" ref="T881">IF(S881="","",ROUND(K_3(S881,P881,L881),2))</f>
        <v/>
      </c>
      <c r="U881" s="66" t="str" cm="1">
        <f t="array" ref="U881">IF(S881="","",ROUND(Wt(I881,S881,L881),2))</f>
        <v/>
      </c>
      <c r="V881" s="92" t="str" cm="1">
        <f t="array" ref="V881">IF(A881="","",MAX(ROUND(L_B2(K881,N881),2),0))</f>
        <v/>
      </c>
      <c r="W881" s="92" t="str" cm="1">
        <f t="array" ref="W881">IF(A881="","",MAX(ROUND(L_Tc(K881,I881,N881),2),0))</f>
        <v/>
      </c>
      <c r="X881" s="92" t="str" cm="1">
        <f t="array" ref="X881">IF(N881="","",ROUND(L_Vc(K881,P881,N881),2))</f>
        <v/>
      </c>
      <c r="Y881" s="92" t="str">
        <f t="shared" si="94"/>
        <v/>
      </c>
      <c r="Z881" s="92" t="str">
        <f t="shared" si="95"/>
        <v/>
      </c>
      <c r="AA881" s="92" t="str">
        <f t="shared" si="96"/>
        <v/>
      </c>
      <c r="AB881" s="76" t="str" cm="1">
        <f t="array" ref="AB881">IF(A881="","",AREA_F(IF(RIGHT(G881,4)="ment",P881,I881),R881))</f>
        <v/>
      </c>
      <c r="AC881" s="76" t="str" cm="1">
        <f t="array" ref="AC881">IF(A881="","",ROUND(AREA_BC(R881,S881,N881,O881),2))</f>
        <v/>
      </c>
      <c r="AD881" s="76" t="str">
        <f t="shared" si="97"/>
        <v/>
      </c>
      <c r="AE881" s="76" t="str" cm="1">
        <f t="array" ref="AE881">IF(A881="","",ROUND(AREA_CT(S881,U881,I881),2))</f>
        <v/>
      </c>
      <c r="AF881" s="76" t="str" cm="1">
        <f t="array" ref="AF881">IF(A881="","",ROUND(AREA_VT(T881,U881,I881,P881),2))</f>
        <v/>
      </c>
      <c r="AG881" s="96" t="str" cm="1">
        <f t="array" ref="AG881">IF(A881="","",IF(INDEX(Table_Methods!A:F,MATCH(G881,Table_Methods!B:B,0),1)&lt;&gt;"BKFL1","",MAX(0,ROUND(BKFL1_CEB(AC881,AE881,AH881,F881,F881,J881),1))))</f>
        <v/>
      </c>
      <c r="AH881" s="96" t="str" cm="1">
        <f t="array" ref="AH881">IF(A881="","",IF(INDEX(Table_Methods!A:F,MATCH(G881,Table_Methods!B:B,0),1)&lt;&gt;"BKFL1","",MAX(0,ROUND(BKFL1_STR_NRK(AC881,AE881,K881,V881,W881),1))))</f>
        <v/>
      </c>
      <c r="AI881" s="96" t="str" cm="1">
        <f t="array" ref="AI881">IF(A881="","",IF(INDEX(Table_Methods!A:F,MATCH(G881,Table_Methods!B:B,0),1)&lt;&gt;"BKFL1","",MAX(0,ROUND(BKFL1_STR_RCK(AB881,F881),1))))</f>
        <v/>
      </c>
      <c r="AJ881" s="96" t="str" cm="1">
        <f t="array" ref="AJ881">IF(A881="","",IF(INDEX(Table_Methods!A:F,MATCH(G881,Table_Methods!B:B,0),1)&lt;&gt;"BKFL2","",MAX(0,ROUND(BKFL2_CEB(AC881,AD881,AK881,F881,F881,J881),1))))</f>
        <v/>
      </c>
      <c r="AK881" s="96" t="str" cm="1">
        <f t="array" ref="AK881">IF(A881="","",IF(INDEX(Table_Methods!A:F,MATCH(G881,Table_Methods!B:B,0),1)&lt;&gt;"BKFL2","",MAX(0,ROUND(BKFL2_STR_NRK(AC881,AD881,K881,V881,X881),1))))</f>
        <v/>
      </c>
      <c r="AL881" s="96" t="str" cm="1">
        <f t="array" ref="AL881">IF(A881="","",IF(INDEX(Table_Methods!A:F,MATCH(G881,Table_Methods!B:B,0),1)&lt;&gt;"BKFL2","",MAX(0,ROUND(BKFL2_STR_RCK(AB881,F881),1))))</f>
        <v/>
      </c>
      <c r="AM881" s="96" t="str" cm="1">
        <f t="array" ref="AM881">IF(A881="","",IF(INDEX(Table_Methods!A:F,MATCH(G881,Table_Methods!B:B,0),1)&lt;&gt;"BKFL3","",MAX(0,ROUND(BKFL3_STR(AC881+AE881,K881),1))))</f>
        <v/>
      </c>
      <c r="AN881" s="96" t="str" cm="1">
        <f t="array" ref="AN881">IF(A881="","",IF(INDEX(Table_Methods!A:F,MATCH(G881,Table_Methods!B:B,0),1)&lt;&gt;"BKFL6","",MAX(0,ROUND(BKFL6_CEB(AC881,AE881,AO881,F881,F881,J881),1))))</f>
        <v/>
      </c>
      <c r="AO881" s="97" t="str" cm="1">
        <f t="array" ref="AO881">IF(A881="","",IF(INDEX(Table_Methods!A:F,MATCH(G881,Table_Methods!B:B,0),1)&lt;&gt;"BKFL6","",MAX(0,ROUND(BKFL6_STR_NRK(AC881,K881,V881),1))))</f>
        <v/>
      </c>
      <c r="AP881" s="96" t="str" cm="1">
        <f t="array" ref="AP881">IF(A881="","",IF(INDEX(Table_Methods!A:F,MATCH(G881,Table_Methods!B:B,0),1)&lt;&gt;"BKFL6","",MAX(0,ROUND(BKFL6_STR_RCK(AB881,F881),1))))</f>
        <v/>
      </c>
      <c r="AQ881" s="97" t="str" cm="1">
        <f t="array" ref="AQ881">IF(A881="","",IF(INDEX(Table_Methods!A:F,MATCH(G881,Table_Methods!B:B,0),1)&lt;&gt;"BKFL7","",MAX(0,ROUND(BKFL7_CEB(AC881,AD881,AR881,F881,F881,J881),1))))</f>
        <v/>
      </c>
      <c r="AR881" s="96" t="str" cm="1">
        <f t="array" ref="AR881">IF(A881="","",IF(INDEX(Table_Methods!A:F,MATCH(G881,Table_Methods!B:B,0),1)&lt;&gt;"BKFL7","",MAX(0,ROUND(BKFL7_STR_NRK(AC881,K881,V881),1))))</f>
        <v/>
      </c>
      <c r="AS881" s="96" t="str" cm="1">
        <f t="array" ref="AS881">IF(A881="","",IF(INDEX(Table_Methods!A:F,MATCH(G881,Table_Methods!B:B,0),1)&lt;&gt;"BKFL7","",MAX(0,ROUND(BKFL7_STR_RCK(AB881,F881),1))))</f>
        <v/>
      </c>
      <c r="AT881" s="97" t="str" cm="1">
        <f t="array" ref="AT881">IF(A881="","",IF(INDEX(Table_Methods!A:F,MATCH(G881,Table_Methods!B:B,0),1)&lt;&gt;"BKFL8","",MAX(0,ROUND(BKFL8_CEB(AF881,Z881,AA881),1))))</f>
        <v/>
      </c>
      <c r="AU881" s="96" t="str" cm="1">
        <f t="array" ref="AU881">IF(A881="","",IF(INDEX(Table_Methods!A:F,MATCH(G881,Table_Methods!B:B,0),1)&lt;&gt;"BKFL8","",MAX(0,ROUND(BKFL8_STR_NRK(AC881,AD881,X881,Y881,Z881),1))))</f>
        <v/>
      </c>
      <c r="AV881" s="96" t="str" cm="1">
        <f t="array" ref="AV881">IF(A881="","",IF(INDEX(Table_Methods!A:F,MATCH(G881,Table_Methods!B:B,0),1)&lt;&gt;"BKFL8","",MAX(0,ROUND(BKFL8_STR_RCK(AB881,X881),1))))</f>
        <v/>
      </c>
      <c r="AW881" s="96" t="str" cm="1">
        <f t="array" ref="AW881">IF(A881="","",IF(INDEX(Table_Methods!A:F,MATCH(G881,Table_Methods!B:B,0),1)&lt;&gt;"BKFL9","",MAX(0,ROUND(BKFL9_STR_NRK(AC881,AD881,X881,Y881,Z881),1))))</f>
        <v/>
      </c>
      <c r="AX881" s="96" t="str" cm="1">
        <f t="array" ref="AX881">IF(A881="","",IF(INDEX(Table_Methods!A:F,MATCH(G881,Table_Methods!B:B,0),1)&lt;&gt;"BKFL9","",MAX(0,ROUND(BKFL9_STR_RCK(AB881,X881),1))))</f>
        <v/>
      </c>
    </row>
    <row r="882" spans="1:50" x14ac:dyDescent="0.25">
      <c r="A882" s="82" t="str">
        <f>IF(Input!A882="","",Input!A882)</f>
        <v/>
      </c>
      <c r="B882" s="82" t="str">
        <f>IF(Input!B882="","",Input!B882)</f>
        <v/>
      </c>
      <c r="C882" s="82" t="str">
        <f>IF(Input!D882="","",Input!D882)</f>
        <v/>
      </c>
      <c r="D882" s="82" t="str">
        <f>IF(Input!E882="","",Input!E882)</f>
        <v/>
      </c>
      <c r="E882" s="82" t="str">
        <f>IF(Input!F882="","",Input!F882)</f>
        <v/>
      </c>
      <c r="F882" s="82" t="str">
        <f>IF(Input!G882="","",Input!G882)</f>
        <v/>
      </c>
      <c r="G882" s="83" t="str">
        <f>IF(Input!H882="","",Input!H882)</f>
        <v/>
      </c>
      <c r="H882" s="82" t="str">
        <f>IF(Input!I882="","",Input!I882)</f>
        <v/>
      </c>
      <c r="I882" s="82" t="str">
        <f>IF(Input!J882="","",Input!J882)</f>
        <v/>
      </c>
      <c r="J882" s="82" t="str">
        <f>IF(Input!K882="","",Input!K882)</f>
        <v/>
      </c>
      <c r="K882" s="82" t="str">
        <f>IF(Input!L882="","",Input!L882)</f>
        <v/>
      </c>
      <c r="L882" s="70" t="str">
        <f>IF(B882="","",IF(B882="Box",4,IF(AND(Project!$B$12&gt;0,ISNUMBER(Project!$B$12)),Project!$B$12,12)))</f>
        <v/>
      </c>
      <c r="M882" s="66" t="str">
        <f t="shared" si="91"/>
        <v/>
      </c>
      <c r="N882" s="66" t="str">
        <f t="shared" si="92"/>
        <v/>
      </c>
      <c r="O882" s="67" t="str" cm="1">
        <f t="array" ref="O882">IF(A882="","",ROUND(IF(B882="Circular",Circular(M882),IF(B882="Box",Box(M882,N882),Elliptical(M882,N882))),3))</f>
        <v/>
      </c>
      <c r="P882" s="66" t="str">
        <f t="shared" si="93"/>
        <v/>
      </c>
      <c r="Q882" s="66" t="str" cm="1">
        <f t="array" ref="Q882">IF(M882="","",ROUND(W(M882),2))</f>
        <v/>
      </c>
      <c r="R882" s="66" t="str" cm="1">
        <f t="array" ref="R882">IF(M882="","",ROUND(Wb(Q882,M882),2))</f>
        <v/>
      </c>
      <c r="S882" s="66" t="str" cm="1">
        <f t="array" ref="S882">IF(R882="","",ROUND(K(R882,N882,L882),2))</f>
        <v/>
      </c>
      <c r="T882" s="66" t="str" cm="1">
        <f t="array" ref="T882">IF(S882="","",ROUND(K_3(S882,P882,L882),2))</f>
        <v/>
      </c>
      <c r="U882" s="66" t="str" cm="1">
        <f t="array" ref="U882">IF(S882="","",ROUND(Wt(I882,S882,L882),2))</f>
        <v/>
      </c>
      <c r="V882" s="92" t="str" cm="1">
        <f t="array" ref="V882">IF(A882="","",MAX(ROUND(L_B2(K882,N882),2),0))</f>
        <v/>
      </c>
      <c r="W882" s="92" t="str" cm="1">
        <f t="array" ref="W882">IF(A882="","",MAX(ROUND(L_Tc(K882,I882,N882),2),0))</f>
        <v/>
      </c>
      <c r="X882" s="92" t="str" cm="1">
        <f t="array" ref="X882">IF(N882="","",ROUND(L_Vc(K882,P882,N882),2))</f>
        <v/>
      </c>
      <c r="Y882" s="92" t="str">
        <f t="shared" si="94"/>
        <v/>
      </c>
      <c r="Z882" s="92" t="str">
        <f t="shared" si="95"/>
        <v/>
      </c>
      <c r="AA882" s="92" t="str">
        <f t="shared" si="96"/>
        <v/>
      </c>
      <c r="AB882" s="76" t="str" cm="1">
        <f t="array" ref="AB882">IF(A882="","",AREA_F(IF(RIGHT(G882,4)="ment",P882,I882),R882))</f>
        <v/>
      </c>
      <c r="AC882" s="76" t="str" cm="1">
        <f t="array" ref="AC882">IF(A882="","",ROUND(AREA_BC(R882,S882,N882,O882),2))</f>
        <v/>
      </c>
      <c r="AD882" s="76" t="str">
        <f t="shared" si="97"/>
        <v/>
      </c>
      <c r="AE882" s="76" t="str" cm="1">
        <f t="array" ref="AE882">IF(A882="","",ROUND(AREA_CT(S882,U882,I882),2))</f>
        <v/>
      </c>
      <c r="AF882" s="76" t="str" cm="1">
        <f t="array" ref="AF882">IF(A882="","",ROUND(AREA_VT(T882,U882,I882,P882),2))</f>
        <v/>
      </c>
      <c r="AG882" s="96" t="str" cm="1">
        <f t="array" ref="AG882">IF(A882="","",IF(INDEX(Table_Methods!A:F,MATCH(G882,Table_Methods!B:B,0),1)&lt;&gt;"BKFL1","",MAX(0,ROUND(BKFL1_CEB(AC882,AE882,AH882,F882,F882,J882),1))))</f>
        <v/>
      </c>
      <c r="AH882" s="96" t="str" cm="1">
        <f t="array" ref="AH882">IF(A882="","",IF(INDEX(Table_Methods!A:F,MATCH(G882,Table_Methods!B:B,0),1)&lt;&gt;"BKFL1","",MAX(0,ROUND(BKFL1_STR_NRK(AC882,AE882,K882,V882,W882),1))))</f>
        <v/>
      </c>
      <c r="AI882" s="96" t="str" cm="1">
        <f t="array" ref="AI882">IF(A882="","",IF(INDEX(Table_Methods!A:F,MATCH(G882,Table_Methods!B:B,0),1)&lt;&gt;"BKFL1","",MAX(0,ROUND(BKFL1_STR_RCK(AB882,F882),1))))</f>
        <v/>
      </c>
      <c r="AJ882" s="96" t="str" cm="1">
        <f t="array" ref="AJ882">IF(A882="","",IF(INDEX(Table_Methods!A:F,MATCH(G882,Table_Methods!B:B,0),1)&lt;&gt;"BKFL2","",MAX(0,ROUND(BKFL2_CEB(AC882,AD882,AK882,F882,F882,J882),1))))</f>
        <v/>
      </c>
      <c r="AK882" s="96" t="str" cm="1">
        <f t="array" ref="AK882">IF(A882="","",IF(INDEX(Table_Methods!A:F,MATCH(G882,Table_Methods!B:B,0),1)&lt;&gt;"BKFL2","",MAX(0,ROUND(BKFL2_STR_NRK(AC882,AD882,K882,V882,X882),1))))</f>
        <v/>
      </c>
      <c r="AL882" s="96" t="str" cm="1">
        <f t="array" ref="AL882">IF(A882="","",IF(INDEX(Table_Methods!A:F,MATCH(G882,Table_Methods!B:B,0),1)&lt;&gt;"BKFL2","",MAX(0,ROUND(BKFL2_STR_RCK(AB882,F882),1))))</f>
        <v/>
      </c>
      <c r="AM882" s="96" t="str" cm="1">
        <f t="array" ref="AM882">IF(A882="","",IF(INDEX(Table_Methods!A:F,MATCH(G882,Table_Methods!B:B,0),1)&lt;&gt;"BKFL3","",MAX(0,ROUND(BKFL3_STR(AC882+AE882,K882),1))))</f>
        <v/>
      </c>
      <c r="AN882" s="96" t="str" cm="1">
        <f t="array" ref="AN882">IF(A882="","",IF(INDEX(Table_Methods!A:F,MATCH(G882,Table_Methods!B:B,0),1)&lt;&gt;"BKFL6","",MAX(0,ROUND(BKFL6_CEB(AC882,AE882,AO882,F882,F882,J882),1))))</f>
        <v/>
      </c>
      <c r="AO882" s="97" t="str" cm="1">
        <f t="array" ref="AO882">IF(A882="","",IF(INDEX(Table_Methods!A:F,MATCH(G882,Table_Methods!B:B,0),1)&lt;&gt;"BKFL6","",MAX(0,ROUND(BKFL6_STR_NRK(AC882,K882,V882),1))))</f>
        <v/>
      </c>
      <c r="AP882" s="96" t="str" cm="1">
        <f t="array" ref="AP882">IF(A882="","",IF(INDEX(Table_Methods!A:F,MATCH(G882,Table_Methods!B:B,0),1)&lt;&gt;"BKFL6","",MAX(0,ROUND(BKFL6_STR_RCK(AB882,F882),1))))</f>
        <v/>
      </c>
      <c r="AQ882" s="97" t="str" cm="1">
        <f t="array" ref="AQ882">IF(A882="","",IF(INDEX(Table_Methods!A:F,MATCH(G882,Table_Methods!B:B,0),1)&lt;&gt;"BKFL7","",MAX(0,ROUND(BKFL7_CEB(AC882,AD882,AR882,F882,F882,J882),1))))</f>
        <v/>
      </c>
      <c r="AR882" s="96" t="str" cm="1">
        <f t="array" ref="AR882">IF(A882="","",IF(INDEX(Table_Methods!A:F,MATCH(G882,Table_Methods!B:B,0),1)&lt;&gt;"BKFL7","",MAX(0,ROUND(BKFL7_STR_NRK(AC882,K882,V882),1))))</f>
        <v/>
      </c>
      <c r="AS882" s="96" t="str" cm="1">
        <f t="array" ref="AS882">IF(A882="","",IF(INDEX(Table_Methods!A:F,MATCH(G882,Table_Methods!B:B,0),1)&lt;&gt;"BKFL7","",MAX(0,ROUND(BKFL7_STR_RCK(AB882,F882),1))))</f>
        <v/>
      </c>
      <c r="AT882" s="97" t="str" cm="1">
        <f t="array" ref="AT882">IF(A882="","",IF(INDEX(Table_Methods!A:F,MATCH(G882,Table_Methods!B:B,0),1)&lt;&gt;"BKFL8","",MAX(0,ROUND(BKFL8_CEB(AF882,Z882,AA882),1))))</f>
        <v/>
      </c>
      <c r="AU882" s="96" t="str" cm="1">
        <f t="array" ref="AU882">IF(A882="","",IF(INDEX(Table_Methods!A:F,MATCH(G882,Table_Methods!B:B,0),1)&lt;&gt;"BKFL8","",MAX(0,ROUND(BKFL8_STR_NRK(AC882,AD882,X882,Y882,Z882),1))))</f>
        <v/>
      </c>
      <c r="AV882" s="96" t="str" cm="1">
        <f t="array" ref="AV882">IF(A882="","",IF(INDEX(Table_Methods!A:F,MATCH(G882,Table_Methods!B:B,0),1)&lt;&gt;"BKFL8","",MAX(0,ROUND(BKFL8_STR_RCK(AB882,X882),1))))</f>
        <v/>
      </c>
      <c r="AW882" s="96" t="str" cm="1">
        <f t="array" ref="AW882">IF(A882="","",IF(INDEX(Table_Methods!A:F,MATCH(G882,Table_Methods!B:B,0),1)&lt;&gt;"BKFL9","",MAX(0,ROUND(BKFL9_STR_NRK(AC882,AD882,X882,Y882,Z882),1))))</f>
        <v/>
      </c>
      <c r="AX882" s="96" t="str" cm="1">
        <f t="array" ref="AX882">IF(A882="","",IF(INDEX(Table_Methods!A:F,MATCH(G882,Table_Methods!B:B,0),1)&lt;&gt;"BKFL9","",MAX(0,ROUND(BKFL9_STR_RCK(AB882,X882),1))))</f>
        <v/>
      </c>
    </row>
    <row r="883" spans="1:50" x14ac:dyDescent="0.25">
      <c r="A883" s="82" t="str">
        <f>IF(Input!A883="","",Input!A883)</f>
        <v/>
      </c>
      <c r="B883" s="82" t="str">
        <f>IF(Input!B883="","",Input!B883)</f>
        <v/>
      </c>
      <c r="C883" s="82" t="str">
        <f>IF(Input!D883="","",Input!D883)</f>
        <v/>
      </c>
      <c r="D883" s="82" t="str">
        <f>IF(Input!E883="","",Input!E883)</f>
        <v/>
      </c>
      <c r="E883" s="82" t="str">
        <f>IF(Input!F883="","",Input!F883)</f>
        <v/>
      </c>
      <c r="F883" s="82" t="str">
        <f>IF(Input!G883="","",Input!G883)</f>
        <v/>
      </c>
      <c r="G883" s="83" t="str">
        <f>IF(Input!H883="","",Input!H883)</f>
        <v/>
      </c>
      <c r="H883" s="82" t="str">
        <f>IF(Input!I883="","",Input!I883)</f>
        <v/>
      </c>
      <c r="I883" s="82" t="str">
        <f>IF(Input!J883="","",Input!J883)</f>
        <v/>
      </c>
      <c r="J883" s="82" t="str">
        <f>IF(Input!K883="","",Input!K883)</f>
        <v/>
      </c>
      <c r="K883" s="82" t="str">
        <f>IF(Input!L883="","",Input!L883)</f>
        <v/>
      </c>
      <c r="L883" s="70" t="str">
        <f>IF(B883="","",IF(B883="Box",4,IF(AND(Project!$B$12&gt;0,ISNUMBER(Project!$B$12)),Project!$B$12,12)))</f>
        <v/>
      </c>
      <c r="M883" s="66" t="str">
        <f t="shared" si="91"/>
        <v/>
      </c>
      <c r="N883" s="66" t="str">
        <f t="shared" si="92"/>
        <v/>
      </c>
      <c r="O883" s="67" t="str" cm="1">
        <f t="array" ref="O883">IF(A883="","",ROUND(IF(B883="Circular",Circular(M883),IF(B883="Box",Box(M883,N883),Elliptical(M883,N883))),3))</f>
        <v/>
      </c>
      <c r="P883" s="66" t="str">
        <f t="shared" si="93"/>
        <v/>
      </c>
      <c r="Q883" s="66" t="str" cm="1">
        <f t="array" ref="Q883">IF(M883="","",ROUND(W(M883),2))</f>
        <v/>
      </c>
      <c r="R883" s="66" t="str" cm="1">
        <f t="array" ref="R883">IF(M883="","",ROUND(Wb(Q883,M883),2))</f>
        <v/>
      </c>
      <c r="S883" s="66" t="str" cm="1">
        <f t="array" ref="S883">IF(R883="","",ROUND(K(R883,N883,L883),2))</f>
        <v/>
      </c>
      <c r="T883" s="66" t="str" cm="1">
        <f t="array" ref="T883">IF(S883="","",ROUND(K_3(S883,P883,L883),2))</f>
        <v/>
      </c>
      <c r="U883" s="66" t="str" cm="1">
        <f t="array" ref="U883">IF(S883="","",ROUND(Wt(I883,S883,L883),2))</f>
        <v/>
      </c>
      <c r="V883" s="92" t="str" cm="1">
        <f t="array" ref="V883">IF(A883="","",MAX(ROUND(L_B2(K883,N883),2),0))</f>
        <v/>
      </c>
      <c r="W883" s="92" t="str" cm="1">
        <f t="array" ref="W883">IF(A883="","",MAX(ROUND(L_Tc(K883,I883,N883),2),0))</f>
        <v/>
      </c>
      <c r="X883" s="92" t="str" cm="1">
        <f t="array" ref="X883">IF(N883="","",ROUND(L_Vc(K883,P883,N883),2))</f>
        <v/>
      </c>
      <c r="Y883" s="92" t="str">
        <f t="shared" si="94"/>
        <v/>
      </c>
      <c r="Z883" s="92" t="str">
        <f t="shared" si="95"/>
        <v/>
      </c>
      <c r="AA883" s="92" t="str">
        <f t="shared" si="96"/>
        <v/>
      </c>
      <c r="AB883" s="76" t="str" cm="1">
        <f t="array" ref="AB883">IF(A883="","",AREA_F(IF(RIGHT(G883,4)="ment",P883,I883),R883))</f>
        <v/>
      </c>
      <c r="AC883" s="76" t="str" cm="1">
        <f t="array" ref="AC883">IF(A883="","",ROUND(AREA_BC(R883,S883,N883,O883),2))</f>
        <v/>
      </c>
      <c r="AD883" s="76" t="str">
        <f t="shared" si="97"/>
        <v/>
      </c>
      <c r="AE883" s="76" t="str" cm="1">
        <f t="array" ref="AE883">IF(A883="","",ROUND(AREA_CT(S883,U883,I883),2))</f>
        <v/>
      </c>
      <c r="AF883" s="76" t="str" cm="1">
        <f t="array" ref="AF883">IF(A883="","",ROUND(AREA_VT(T883,U883,I883,P883),2))</f>
        <v/>
      </c>
      <c r="AG883" s="96" t="str" cm="1">
        <f t="array" ref="AG883">IF(A883="","",IF(INDEX(Table_Methods!A:F,MATCH(G883,Table_Methods!B:B,0),1)&lt;&gt;"BKFL1","",MAX(0,ROUND(BKFL1_CEB(AC883,AE883,AH883,F883,F883,J883),1))))</f>
        <v/>
      </c>
      <c r="AH883" s="96" t="str" cm="1">
        <f t="array" ref="AH883">IF(A883="","",IF(INDEX(Table_Methods!A:F,MATCH(G883,Table_Methods!B:B,0),1)&lt;&gt;"BKFL1","",MAX(0,ROUND(BKFL1_STR_NRK(AC883,AE883,K883,V883,W883),1))))</f>
        <v/>
      </c>
      <c r="AI883" s="96" t="str" cm="1">
        <f t="array" ref="AI883">IF(A883="","",IF(INDEX(Table_Methods!A:F,MATCH(G883,Table_Methods!B:B,0),1)&lt;&gt;"BKFL1","",MAX(0,ROUND(BKFL1_STR_RCK(AB883,F883),1))))</f>
        <v/>
      </c>
      <c r="AJ883" s="96" t="str" cm="1">
        <f t="array" ref="AJ883">IF(A883="","",IF(INDEX(Table_Methods!A:F,MATCH(G883,Table_Methods!B:B,0),1)&lt;&gt;"BKFL2","",MAX(0,ROUND(BKFL2_CEB(AC883,AD883,AK883,F883,F883,J883),1))))</f>
        <v/>
      </c>
      <c r="AK883" s="96" t="str" cm="1">
        <f t="array" ref="AK883">IF(A883="","",IF(INDEX(Table_Methods!A:F,MATCH(G883,Table_Methods!B:B,0),1)&lt;&gt;"BKFL2","",MAX(0,ROUND(BKFL2_STR_NRK(AC883,AD883,K883,V883,X883),1))))</f>
        <v/>
      </c>
      <c r="AL883" s="96" t="str" cm="1">
        <f t="array" ref="AL883">IF(A883="","",IF(INDEX(Table_Methods!A:F,MATCH(G883,Table_Methods!B:B,0),1)&lt;&gt;"BKFL2","",MAX(0,ROUND(BKFL2_STR_RCK(AB883,F883),1))))</f>
        <v/>
      </c>
      <c r="AM883" s="96" t="str" cm="1">
        <f t="array" ref="AM883">IF(A883="","",IF(INDEX(Table_Methods!A:F,MATCH(G883,Table_Methods!B:B,0),1)&lt;&gt;"BKFL3","",MAX(0,ROUND(BKFL3_STR(AC883+AE883,K883),1))))</f>
        <v/>
      </c>
      <c r="AN883" s="96" t="str" cm="1">
        <f t="array" ref="AN883">IF(A883="","",IF(INDEX(Table_Methods!A:F,MATCH(G883,Table_Methods!B:B,0),1)&lt;&gt;"BKFL6","",MAX(0,ROUND(BKFL6_CEB(AC883,AE883,AO883,F883,F883,J883),1))))</f>
        <v/>
      </c>
      <c r="AO883" s="97" t="str" cm="1">
        <f t="array" ref="AO883">IF(A883="","",IF(INDEX(Table_Methods!A:F,MATCH(G883,Table_Methods!B:B,0),1)&lt;&gt;"BKFL6","",MAX(0,ROUND(BKFL6_STR_NRK(AC883,K883,V883),1))))</f>
        <v/>
      </c>
      <c r="AP883" s="96" t="str" cm="1">
        <f t="array" ref="AP883">IF(A883="","",IF(INDEX(Table_Methods!A:F,MATCH(G883,Table_Methods!B:B,0),1)&lt;&gt;"BKFL6","",MAX(0,ROUND(BKFL6_STR_RCK(AB883,F883),1))))</f>
        <v/>
      </c>
      <c r="AQ883" s="97" t="str" cm="1">
        <f t="array" ref="AQ883">IF(A883="","",IF(INDEX(Table_Methods!A:F,MATCH(G883,Table_Methods!B:B,0),1)&lt;&gt;"BKFL7","",MAX(0,ROUND(BKFL7_CEB(AC883,AD883,AR883,F883,F883,J883),1))))</f>
        <v/>
      </c>
      <c r="AR883" s="96" t="str" cm="1">
        <f t="array" ref="AR883">IF(A883="","",IF(INDEX(Table_Methods!A:F,MATCH(G883,Table_Methods!B:B,0),1)&lt;&gt;"BKFL7","",MAX(0,ROUND(BKFL7_STR_NRK(AC883,K883,V883),1))))</f>
        <v/>
      </c>
      <c r="AS883" s="96" t="str" cm="1">
        <f t="array" ref="AS883">IF(A883="","",IF(INDEX(Table_Methods!A:F,MATCH(G883,Table_Methods!B:B,0),1)&lt;&gt;"BKFL7","",MAX(0,ROUND(BKFL7_STR_RCK(AB883,F883),1))))</f>
        <v/>
      </c>
      <c r="AT883" s="97" t="str" cm="1">
        <f t="array" ref="AT883">IF(A883="","",IF(INDEX(Table_Methods!A:F,MATCH(G883,Table_Methods!B:B,0),1)&lt;&gt;"BKFL8","",MAX(0,ROUND(BKFL8_CEB(AF883,Z883,AA883),1))))</f>
        <v/>
      </c>
      <c r="AU883" s="96" t="str" cm="1">
        <f t="array" ref="AU883">IF(A883="","",IF(INDEX(Table_Methods!A:F,MATCH(G883,Table_Methods!B:B,0),1)&lt;&gt;"BKFL8","",MAX(0,ROUND(BKFL8_STR_NRK(AC883,AD883,X883,Y883,Z883),1))))</f>
        <v/>
      </c>
      <c r="AV883" s="96" t="str" cm="1">
        <f t="array" ref="AV883">IF(A883="","",IF(INDEX(Table_Methods!A:F,MATCH(G883,Table_Methods!B:B,0),1)&lt;&gt;"BKFL8","",MAX(0,ROUND(BKFL8_STR_RCK(AB883,X883),1))))</f>
        <v/>
      </c>
      <c r="AW883" s="96" t="str" cm="1">
        <f t="array" ref="AW883">IF(A883="","",IF(INDEX(Table_Methods!A:F,MATCH(G883,Table_Methods!B:B,0),1)&lt;&gt;"BKFL9","",MAX(0,ROUND(BKFL9_STR_NRK(AC883,AD883,X883,Y883,Z883),1))))</f>
        <v/>
      </c>
      <c r="AX883" s="96" t="str" cm="1">
        <f t="array" ref="AX883">IF(A883="","",IF(INDEX(Table_Methods!A:F,MATCH(G883,Table_Methods!B:B,0),1)&lt;&gt;"BKFL9","",MAX(0,ROUND(BKFL9_STR_RCK(AB883,X883),1))))</f>
        <v/>
      </c>
    </row>
    <row r="884" spans="1:50" x14ac:dyDescent="0.25">
      <c r="A884" s="82" t="str">
        <f>IF(Input!A884="","",Input!A884)</f>
        <v/>
      </c>
      <c r="B884" s="82" t="str">
        <f>IF(Input!B884="","",Input!B884)</f>
        <v/>
      </c>
      <c r="C884" s="82" t="str">
        <f>IF(Input!D884="","",Input!D884)</f>
        <v/>
      </c>
      <c r="D884" s="82" t="str">
        <f>IF(Input!E884="","",Input!E884)</f>
        <v/>
      </c>
      <c r="E884" s="82" t="str">
        <f>IF(Input!F884="","",Input!F884)</f>
        <v/>
      </c>
      <c r="F884" s="82" t="str">
        <f>IF(Input!G884="","",Input!G884)</f>
        <v/>
      </c>
      <c r="G884" s="83" t="str">
        <f>IF(Input!H884="","",Input!H884)</f>
        <v/>
      </c>
      <c r="H884" s="82" t="str">
        <f>IF(Input!I884="","",Input!I884)</f>
        <v/>
      </c>
      <c r="I884" s="82" t="str">
        <f>IF(Input!J884="","",Input!J884)</f>
        <v/>
      </c>
      <c r="J884" s="82" t="str">
        <f>IF(Input!K884="","",Input!K884)</f>
        <v/>
      </c>
      <c r="K884" s="82" t="str">
        <f>IF(Input!L884="","",Input!L884)</f>
        <v/>
      </c>
      <c r="L884" s="70" t="str">
        <f>IF(B884="","",IF(B884="Box",4,IF(AND(Project!$B$12&gt;0,ISNUMBER(Project!$B$12)),Project!$B$12,12)))</f>
        <v/>
      </c>
      <c r="M884" s="66" t="str">
        <f t="shared" si="91"/>
        <v/>
      </c>
      <c r="N884" s="66" t="str">
        <f t="shared" si="92"/>
        <v/>
      </c>
      <c r="O884" s="67" t="str" cm="1">
        <f t="array" ref="O884">IF(A884="","",ROUND(IF(B884="Circular",Circular(M884),IF(B884="Box",Box(M884,N884),Elliptical(M884,N884))),3))</f>
        <v/>
      </c>
      <c r="P884" s="66" t="str">
        <f t="shared" si="93"/>
        <v/>
      </c>
      <c r="Q884" s="66" t="str" cm="1">
        <f t="array" ref="Q884">IF(M884="","",ROUND(W(M884),2))</f>
        <v/>
      </c>
      <c r="R884" s="66" t="str" cm="1">
        <f t="array" ref="R884">IF(M884="","",ROUND(Wb(Q884,M884),2))</f>
        <v/>
      </c>
      <c r="S884" s="66" t="str" cm="1">
        <f t="array" ref="S884">IF(R884="","",ROUND(K(R884,N884,L884),2))</f>
        <v/>
      </c>
      <c r="T884" s="66" t="str" cm="1">
        <f t="array" ref="T884">IF(S884="","",ROUND(K_3(S884,P884,L884),2))</f>
        <v/>
      </c>
      <c r="U884" s="66" t="str" cm="1">
        <f t="array" ref="U884">IF(S884="","",ROUND(Wt(I884,S884,L884),2))</f>
        <v/>
      </c>
      <c r="V884" s="92" t="str" cm="1">
        <f t="array" ref="V884">IF(A884="","",MAX(ROUND(L_B2(K884,N884),2),0))</f>
        <v/>
      </c>
      <c r="W884" s="92" t="str" cm="1">
        <f t="array" ref="W884">IF(A884="","",MAX(ROUND(L_Tc(K884,I884,N884),2),0))</f>
        <v/>
      </c>
      <c r="X884" s="92" t="str" cm="1">
        <f t="array" ref="X884">IF(N884="","",ROUND(L_Vc(K884,P884,N884),2))</f>
        <v/>
      </c>
      <c r="Y884" s="92" t="str">
        <f t="shared" si="94"/>
        <v/>
      </c>
      <c r="Z884" s="92" t="str">
        <f t="shared" si="95"/>
        <v/>
      </c>
      <c r="AA884" s="92" t="str">
        <f t="shared" si="96"/>
        <v/>
      </c>
      <c r="AB884" s="76" t="str" cm="1">
        <f t="array" ref="AB884">IF(A884="","",AREA_F(IF(RIGHT(G884,4)="ment",P884,I884),R884))</f>
        <v/>
      </c>
      <c r="AC884" s="76" t="str" cm="1">
        <f t="array" ref="AC884">IF(A884="","",ROUND(AREA_BC(R884,S884,N884,O884),2))</f>
        <v/>
      </c>
      <c r="AD884" s="76" t="str">
        <f t="shared" si="97"/>
        <v/>
      </c>
      <c r="AE884" s="76" t="str" cm="1">
        <f t="array" ref="AE884">IF(A884="","",ROUND(AREA_CT(S884,U884,I884),2))</f>
        <v/>
      </c>
      <c r="AF884" s="76" t="str" cm="1">
        <f t="array" ref="AF884">IF(A884="","",ROUND(AREA_VT(T884,U884,I884,P884),2))</f>
        <v/>
      </c>
      <c r="AG884" s="96" t="str" cm="1">
        <f t="array" ref="AG884">IF(A884="","",IF(INDEX(Table_Methods!A:F,MATCH(G884,Table_Methods!B:B,0),1)&lt;&gt;"BKFL1","",MAX(0,ROUND(BKFL1_CEB(AC884,AE884,AH884,F884,F884,J884),1))))</f>
        <v/>
      </c>
      <c r="AH884" s="96" t="str" cm="1">
        <f t="array" ref="AH884">IF(A884="","",IF(INDEX(Table_Methods!A:F,MATCH(G884,Table_Methods!B:B,0),1)&lt;&gt;"BKFL1","",MAX(0,ROUND(BKFL1_STR_NRK(AC884,AE884,K884,V884,W884),1))))</f>
        <v/>
      </c>
      <c r="AI884" s="96" t="str" cm="1">
        <f t="array" ref="AI884">IF(A884="","",IF(INDEX(Table_Methods!A:F,MATCH(G884,Table_Methods!B:B,0),1)&lt;&gt;"BKFL1","",MAX(0,ROUND(BKFL1_STR_RCK(AB884,F884),1))))</f>
        <v/>
      </c>
      <c r="AJ884" s="96" t="str" cm="1">
        <f t="array" ref="AJ884">IF(A884="","",IF(INDEX(Table_Methods!A:F,MATCH(G884,Table_Methods!B:B,0),1)&lt;&gt;"BKFL2","",MAX(0,ROUND(BKFL2_CEB(AC884,AD884,AK884,F884,F884,J884),1))))</f>
        <v/>
      </c>
      <c r="AK884" s="96" t="str" cm="1">
        <f t="array" ref="AK884">IF(A884="","",IF(INDEX(Table_Methods!A:F,MATCH(G884,Table_Methods!B:B,0),1)&lt;&gt;"BKFL2","",MAX(0,ROUND(BKFL2_STR_NRK(AC884,AD884,K884,V884,X884),1))))</f>
        <v/>
      </c>
      <c r="AL884" s="96" t="str" cm="1">
        <f t="array" ref="AL884">IF(A884="","",IF(INDEX(Table_Methods!A:F,MATCH(G884,Table_Methods!B:B,0),1)&lt;&gt;"BKFL2","",MAX(0,ROUND(BKFL2_STR_RCK(AB884,F884),1))))</f>
        <v/>
      </c>
      <c r="AM884" s="96" t="str" cm="1">
        <f t="array" ref="AM884">IF(A884="","",IF(INDEX(Table_Methods!A:F,MATCH(G884,Table_Methods!B:B,0),1)&lt;&gt;"BKFL3","",MAX(0,ROUND(BKFL3_STR(AC884+AE884,K884),1))))</f>
        <v/>
      </c>
      <c r="AN884" s="96" t="str" cm="1">
        <f t="array" ref="AN884">IF(A884="","",IF(INDEX(Table_Methods!A:F,MATCH(G884,Table_Methods!B:B,0),1)&lt;&gt;"BKFL6","",MAX(0,ROUND(BKFL6_CEB(AC884,AE884,AO884,F884,F884,J884),1))))</f>
        <v/>
      </c>
      <c r="AO884" s="97" t="str" cm="1">
        <f t="array" ref="AO884">IF(A884="","",IF(INDEX(Table_Methods!A:F,MATCH(G884,Table_Methods!B:B,0),1)&lt;&gt;"BKFL6","",MAX(0,ROUND(BKFL6_STR_NRK(AC884,K884,V884),1))))</f>
        <v/>
      </c>
      <c r="AP884" s="96" t="str" cm="1">
        <f t="array" ref="AP884">IF(A884="","",IF(INDEX(Table_Methods!A:F,MATCH(G884,Table_Methods!B:B,0),1)&lt;&gt;"BKFL6","",MAX(0,ROUND(BKFL6_STR_RCK(AB884,F884),1))))</f>
        <v/>
      </c>
      <c r="AQ884" s="97" t="str" cm="1">
        <f t="array" ref="AQ884">IF(A884="","",IF(INDEX(Table_Methods!A:F,MATCH(G884,Table_Methods!B:B,0),1)&lt;&gt;"BKFL7","",MAX(0,ROUND(BKFL7_CEB(AC884,AD884,AR884,F884,F884,J884),1))))</f>
        <v/>
      </c>
      <c r="AR884" s="96" t="str" cm="1">
        <f t="array" ref="AR884">IF(A884="","",IF(INDEX(Table_Methods!A:F,MATCH(G884,Table_Methods!B:B,0),1)&lt;&gt;"BKFL7","",MAX(0,ROUND(BKFL7_STR_NRK(AC884,K884,V884),1))))</f>
        <v/>
      </c>
      <c r="AS884" s="96" t="str" cm="1">
        <f t="array" ref="AS884">IF(A884="","",IF(INDEX(Table_Methods!A:F,MATCH(G884,Table_Methods!B:B,0),1)&lt;&gt;"BKFL7","",MAX(0,ROUND(BKFL7_STR_RCK(AB884,F884),1))))</f>
        <v/>
      </c>
      <c r="AT884" s="97" t="str" cm="1">
        <f t="array" ref="AT884">IF(A884="","",IF(INDEX(Table_Methods!A:F,MATCH(G884,Table_Methods!B:B,0),1)&lt;&gt;"BKFL8","",MAX(0,ROUND(BKFL8_CEB(AF884,Z884,AA884),1))))</f>
        <v/>
      </c>
      <c r="AU884" s="96" t="str" cm="1">
        <f t="array" ref="AU884">IF(A884="","",IF(INDEX(Table_Methods!A:F,MATCH(G884,Table_Methods!B:B,0),1)&lt;&gt;"BKFL8","",MAX(0,ROUND(BKFL8_STR_NRK(AC884,AD884,X884,Y884,Z884),1))))</f>
        <v/>
      </c>
      <c r="AV884" s="96" t="str" cm="1">
        <f t="array" ref="AV884">IF(A884="","",IF(INDEX(Table_Methods!A:F,MATCH(G884,Table_Methods!B:B,0),1)&lt;&gt;"BKFL8","",MAX(0,ROUND(BKFL8_STR_RCK(AB884,X884),1))))</f>
        <v/>
      </c>
      <c r="AW884" s="96" t="str" cm="1">
        <f t="array" ref="AW884">IF(A884="","",IF(INDEX(Table_Methods!A:F,MATCH(G884,Table_Methods!B:B,0),1)&lt;&gt;"BKFL9","",MAX(0,ROUND(BKFL9_STR_NRK(AC884,AD884,X884,Y884,Z884),1))))</f>
        <v/>
      </c>
      <c r="AX884" s="96" t="str" cm="1">
        <f t="array" ref="AX884">IF(A884="","",IF(INDEX(Table_Methods!A:F,MATCH(G884,Table_Methods!B:B,0),1)&lt;&gt;"BKFL9","",MAX(0,ROUND(BKFL9_STR_RCK(AB884,X884),1))))</f>
        <v/>
      </c>
    </row>
    <row r="885" spans="1:50" x14ac:dyDescent="0.25">
      <c r="A885" s="82" t="str">
        <f>IF(Input!A885="","",Input!A885)</f>
        <v/>
      </c>
      <c r="B885" s="82" t="str">
        <f>IF(Input!B885="","",Input!B885)</f>
        <v/>
      </c>
      <c r="C885" s="82" t="str">
        <f>IF(Input!D885="","",Input!D885)</f>
        <v/>
      </c>
      <c r="D885" s="82" t="str">
        <f>IF(Input!E885="","",Input!E885)</f>
        <v/>
      </c>
      <c r="E885" s="82" t="str">
        <f>IF(Input!F885="","",Input!F885)</f>
        <v/>
      </c>
      <c r="F885" s="82" t="str">
        <f>IF(Input!G885="","",Input!G885)</f>
        <v/>
      </c>
      <c r="G885" s="83" t="str">
        <f>IF(Input!H885="","",Input!H885)</f>
        <v/>
      </c>
      <c r="H885" s="82" t="str">
        <f>IF(Input!I885="","",Input!I885)</f>
        <v/>
      </c>
      <c r="I885" s="82" t="str">
        <f>IF(Input!J885="","",Input!J885)</f>
        <v/>
      </c>
      <c r="J885" s="82" t="str">
        <f>IF(Input!K885="","",Input!K885)</f>
        <v/>
      </c>
      <c r="K885" s="82" t="str">
        <f>IF(Input!L885="","",Input!L885)</f>
        <v/>
      </c>
      <c r="L885" s="70" t="str">
        <f>IF(B885="","",IF(B885="Box",4,IF(AND(Project!$B$12&gt;0,ISNUMBER(Project!$B$12)),Project!$B$12,12)))</f>
        <v/>
      </c>
      <c r="M885" s="66" t="str">
        <f t="shared" si="91"/>
        <v/>
      </c>
      <c r="N885" s="66" t="str">
        <f t="shared" si="92"/>
        <v/>
      </c>
      <c r="O885" s="67" t="str" cm="1">
        <f t="array" ref="O885">IF(A885="","",ROUND(IF(B885="Circular",Circular(M885),IF(B885="Box",Box(M885,N885),Elliptical(M885,N885))),3))</f>
        <v/>
      </c>
      <c r="P885" s="66" t="str">
        <f t="shared" si="93"/>
        <v/>
      </c>
      <c r="Q885" s="66" t="str" cm="1">
        <f t="array" ref="Q885">IF(M885="","",ROUND(W(M885),2))</f>
        <v/>
      </c>
      <c r="R885" s="66" t="str" cm="1">
        <f t="array" ref="R885">IF(M885="","",ROUND(Wb(Q885,M885),2))</f>
        <v/>
      </c>
      <c r="S885" s="66" t="str" cm="1">
        <f t="array" ref="S885">IF(R885="","",ROUND(K(R885,N885,L885),2))</f>
        <v/>
      </c>
      <c r="T885" s="66" t="str" cm="1">
        <f t="array" ref="T885">IF(S885="","",ROUND(K_3(S885,P885,L885),2))</f>
        <v/>
      </c>
      <c r="U885" s="66" t="str" cm="1">
        <f t="array" ref="U885">IF(S885="","",ROUND(Wt(I885,S885,L885),2))</f>
        <v/>
      </c>
      <c r="V885" s="92" t="str" cm="1">
        <f t="array" ref="V885">IF(A885="","",MAX(ROUND(L_B2(K885,N885),2),0))</f>
        <v/>
      </c>
      <c r="W885" s="92" t="str" cm="1">
        <f t="array" ref="W885">IF(A885="","",MAX(ROUND(L_Tc(K885,I885,N885),2),0))</f>
        <v/>
      </c>
      <c r="X885" s="92" t="str" cm="1">
        <f t="array" ref="X885">IF(N885="","",ROUND(L_Vc(K885,P885,N885),2))</f>
        <v/>
      </c>
      <c r="Y885" s="92" t="str">
        <f t="shared" si="94"/>
        <v/>
      </c>
      <c r="Z885" s="92" t="str">
        <f t="shared" si="95"/>
        <v/>
      </c>
      <c r="AA885" s="92" t="str">
        <f t="shared" si="96"/>
        <v/>
      </c>
      <c r="AB885" s="76" t="str" cm="1">
        <f t="array" ref="AB885">IF(A885="","",AREA_F(IF(RIGHT(G885,4)="ment",P885,I885),R885))</f>
        <v/>
      </c>
      <c r="AC885" s="76" t="str" cm="1">
        <f t="array" ref="AC885">IF(A885="","",ROUND(AREA_BC(R885,S885,N885,O885),2))</f>
        <v/>
      </c>
      <c r="AD885" s="76" t="str">
        <f t="shared" si="97"/>
        <v/>
      </c>
      <c r="AE885" s="76" t="str" cm="1">
        <f t="array" ref="AE885">IF(A885="","",ROUND(AREA_CT(S885,U885,I885),2))</f>
        <v/>
      </c>
      <c r="AF885" s="76" t="str" cm="1">
        <f t="array" ref="AF885">IF(A885="","",ROUND(AREA_VT(T885,U885,I885,P885),2))</f>
        <v/>
      </c>
      <c r="AG885" s="96" t="str" cm="1">
        <f t="array" ref="AG885">IF(A885="","",IF(INDEX(Table_Methods!A:F,MATCH(G885,Table_Methods!B:B,0),1)&lt;&gt;"BKFL1","",MAX(0,ROUND(BKFL1_CEB(AC885,AE885,AH885,F885,F885,J885),1))))</f>
        <v/>
      </c>
      <c r="AH885" s="96" t="str" cm="1">
        <f t="array" ref="AH885">IF(A885="","",IF(INDEX(Table_Methods!A:F,MATCH(G885,Table_Methods!B:B,0),1)&lt;&gt;"BKFL1","",MAX(0,ROUND(BKFL1_STR_NRK(AC885,AE885,K885,V885,W885),1))))</f>
        <v/>
      </c>
      <c r="AI885" s="96" t="str" cm="1">
        <f t="array" ref="AI885">IF(A885="","",IF(INDEX(Table_Methods!A:F,MATCH(G885,Table_Methods!B:B,0),1)&lt;&gt;"BKFL1","",MAX(0,ROUND(BKFL1_STR_RCK(AB885,F885),1))))</f>
        <v/>
      </c>
      <c r="AJ885" s="96" t="str" cm="1">
        <f t="array" ref="AJ885">IF(A885="","",IF(INDEX(Table_Methods!A:F,MATCH(G885,Table_Methods!B:B,0),1)&lt;&gt;"BKFL2","",MAX(0,ROUND(BKFL2_CEB(AC885,AD885,AK885,F885,F885,J885),1))))</f>
        <v/>
      </c>
      <c r="AK885" s="96" t="str" cm="1">
        <f t="array" ref="AK885">IF(A885="","",IF(INDEX(Table_Methods!A:F,MATCH(G885,Table_Methods!B:B,0),1)&lt;&gt;"BKFL2","",MAX(0,ROUND(BKFL2_STR_NRK(AC885,AD885,K885,V885,X885),1))))</f>
        <v/>
      </c>
      <c r="AL885" s="96" t="str" cm="1">
        <f t="array" ref="AL885">IF(A885="","",IF(INDEX(Table_Methods!A:F,MATCH(G885,Table_Methods!B:B,0),1)&lt;&gt;"BKFL2","",MAX(0,ROUND(BKFL2_STR_RCK(AB885,F885),1))))</f>
        <v/>
      </c>
      <c r="AM885" s="96" t="str" cm="1">
        <f t="array" ref="AM885">IF(A885="","",IF(INDEX(Table_Methods!A:F,MATCH(G885,Table_Methods!B:B,0),1)&lt;&gt;"BKFL3","",MAX(0,ROUND(BKFL3_STR(AC885+AE885,K885),1))))</f>
        <v/>
      </c>
      <c r="AN885" s="96" t="str" cm="1">
        <f t="array" ref="AN885">IF(A885="","",IF(INDEX(Table_Methods!A:F,MATCH(G885,Table_Methods!B:B,0),1)&lt;&gt;"BKFL6","",MAX(0,ROUND(BKFL6_CEB(AC885,AE885,AO885,F885,F885,J885),1))))</f>
        <v/>
      </c>
      <c r="AO885" s="97" t="str" cm="1">
        <f t="array" ref="AO885">IF(A885="","",IF(INDEX(Table_Methods!A:F,MATCH(G885,Table_Methods!B:B,0),1)&lt;&gt;"BKFL6","",MAX(0,ROUND(BKFL6_STR_NRK(AC885,K885,V885),1))))</f>
        <v/>
      </c>
      <c r="AP885" s="96" t="str" cm="1">
        <f t="array" ref="AP885">IF(A885="","",IF(INDEX(Table_Methods!A:F,MATCH(G885,Table_Methods!B:B,0),1)&lt;&gt;"BKFL6","",MAX(0,ROUND(BKFL6_STR_RCK(AB885,F885),1))))</f>
        <v/>
      </c>
      <c r="AQ885" s="97" t="str" cm="1">
        <f t="array" ref="AQ885">IF(A885="","",IF(INDEX(Table_Methods!A:F,MATCH(G885,Table_Methods!B:B,0),1)&lt;&gt;"BKFL7","",MAX(0,ROUND(BKFL7_CEB(AC885,AD885,AR885,F885,F885,J885),1))))</f>
        <v/>
      </c>
      <c r="AR885" s="96" t="str" cm="1">
        <f t="array" ref="AR885">IF(A885="","",IF(INDEX(Table_Methods!A:F,MATCH(G885,Table_Methods!B:B,0),1)&lt;&gt;"BKFL7","",MAX(0,ROUND(BKFL7_STR_NRK(AC885,K885,V885),1))))</f>
        <v/>
      </c>
      <c r="AS885" s="96" t="str" cm="1">
        <f t="array" ref="AS885">IF(A885="","",IF(INDEX(Table_Methods!A:F,MATCH(G885,Table_Methods!B:B,0),1)&lt;&gt;"BKFL7","",MAX(0,ROUND(BKFL7_STR_RCK(AB885,F885),1))))</f>
        <v/>
      </c>
      <c r="AT885" s="97" t="str" cm="1">
        <f t="array" ref="AT885">IF(A885="","",IF(INDEX(Table_Methods!A:F,MATCH(G885,Table_Methods!B:B,0),1)&lt;&gt;"BKFL8","",MAX(0,ROUND(BKFL8_CEB(AF885,Z885,AA885),1))))</f>
        <v/>
      </c>
      <c r="AU885" s="96" t="str" cm="1">
        <f t="array" ref="AU885">IF(A885="","",IF(INDEX(Table_Methods!A:F,MATCH(G885,Table_Methods!B:B,0),1)&lt;&gt;"BKFL8","",MAX(0,ROUND(BKFL8_STR_NRK(AC885,AD885,X885,Y885,Z885),1))))</f>
        <v/>
      </c>
      <c r="AV885" s="96" t="str" cm="1">
        <f t="array" ref="AV885">IF(A885="","",IF(INDEX(Table_Methods!A:F,MATCH(G885,Table_Methods!B:B,0),1)&lt;&gt;"BKFL8","",MAX(0,ROUND(BKFL8_STR_RCK(AB885,X885),1))))</f>
        <v/>
      </c>
      <c r="AW885" s="96" t="str" cm="1">
        <f t="array" ref="AW885">IF(A885="","",IF(INDEX(Table_Methods!A:F,MATCH(G885,Table_Methods!B:B,0),1)&lt;&gt;"BKFL9","",MAX(0,ROUND(BKFL9_STR_NRK(AC885,AD885,X885,Y885,Z885),1))))</f>
        <v/>
      </c>
      <c r="AX885" s="96" t="str" cm="1">
        <f t="array" ref="AX885">IF(A885="","",IF(INDEX(Table_Methods!A:F,MATCH(G885,Table_Methods!B:B,0),1)&lt;&gt;"BKFL9","",MAX(0,ROUND(BKFL9_STR_RCK(AB885,X885),1))))</f>
        <v/>
      </c>
    </row>
    <row r="886" spans="1:50" x14ac:dyDescent="0.25">
      <c r="A886" s="82" t="str">
        <f>IF(Input!A886="","",Input!A886)</f>
        <v/>
      </c>
      <c r="B886" s="82" t="str">
        <f>IF(Input!B886="","",Input!B886)</f>
        <v/>
      </c>
      <c r="C886" s="82" t="str">
        <f>IF(Input!D886="","",Input!D886)</f>
        <v/>
      </c>
      <c r="D886" s="82" t="str">
        <f>IF(Input!E886="","",Input!E886)</f>
        <v/>
      </c>
      <c r="E886" s="82" t="str">
        <f>IF(Input!F886="","",Input!F886)</f>
        <v/>
      </c>
      <c r="F886" s="82" t="str">
        <f>IF(Input!G886="","",Input!G886)</f>
        <v/>
      </c>
      <c r="G886" s="83" t="str">
        <f>IF(Input!H886="","",Input!H886)</f>
        <v/>
      </c>
      <c r="H886" s="82" t="str">
        <f>IF(Input!I886="","",Input!I886)</f>
        <v/>
      </c>
      <c r="I886" s="82" t="str">
        <f>IF(Input!J886="","",Input!J886)</f>
        <v/>
      </c>
      <c r="J886" s="82" t="str">
        <f>IF(Input!K886="","",Input!K886)</f>
        <v/>
      </c>
      <c r="K886" s="82" t="str">
        <f>IF(Input!L886="","",Input!L886)</f>
        <v/>
      </c>
      <c r="L886" s="70" t="str">
        <f>IF(B886="","",IF(B886="Box",4,IF(AND(Project!$B$12&gt;0,ISNUMBER(Project!$B$12)),Project!$B$12,12)))</f>
        <v/>
      </c>
      <c r="M886" s="66" t="str">
        <f t="shared" si="91"/>
        <v/>
      </c>
      <c r="N886" s="66" t="str">
        <f t="shared" si="92"/>
        <v/>
      </c>
      <c r="O886" s="67" t="str" cm="1">
        <f t="array" ref="O886">IF(A886="","",ROUND(IF(B886="Circular",Circular(M886),IF(B886="Box",Box(M886,N886),Elliptical(M886,N886))),3))</f>
        <v/>
      </c>
      <c r="P886" s="66" t="str">
        <f t="shared" si="93"/>
        <v/>
      </c>
      <c r="Q886" s="66" t="str" cm="1">
        <f t="array" ref="Q886">IF(M886="","",ROUND(W(M886),2))</f>
        <v/>
      </c>
      <c r="R886" s="66" t="str" cm="1">
        <f t="array" ref="R886">IF(M886="","",ROUND(Wb(Q886,M886),2))</f>
        <v/>
      </c>
      <c r="S886" s="66" t="str" cm="1">
        <f t="array" ref="S886">IF(R886="","",ROUND(K(R886,N886,L886),2))</f>
        <v/>
      </c>
      <c r="T886" s="66" t="str" cm="1">
        <f t="array" ref="T886">IF(S886="","",ROUND(K_3(S886,P886,L886),2))</f>
        <v/>
      </c>
      <c r="U886" s="66" t="str" cm="1">
        <f t="array" ref="U886">IF(S886="","",ROUND(Wt(I886,S886,L886),2))</f>
        <v/>
      </c>
      <c r="V886" s="92" t="str" cm="1">
        <f t="array" ref="V886">IF(A886="","",MAX(ROUND(L_B2(K886,N886),2),0))</f>
        <v/>
      </c>
      <c r="W886" s="92" t="str" cm="1">
        <f t="array" ref="W886">IF(A886="","",MAX(ROUND(L_Tc(K886,I886,N886),2),0))</f>
        <v/>
      </c>
      <c r="X886" s="92" t="str" cm="1">
        <f t="array" ref="X886">IF(N886="","",ROUND(L_Vc(K886,P886,N886),2))</f>
        <v/>
      </c>
      <c r="Y886" s="92" t="str">
        <f t="shared" si="94"/>
        <v/>
      </c>
      <c r="Z886" s="92" t="str">
        <f t="shared" si="95"/>
        <v/>
      </c>
      <c r="AA886" s="92" t="str">
        <f t="shared" si="96"/>
        <v/>
      </c>
      <c r="AB886" s="76" t="str" cm="1">
        <f t="array" ref="AB886">IF(A886="","",AREA_F(IF(RIGHT(G886,4)="ment",P886,I886),R886))</f>
        <v/>
      </c>
      <c r="AC886" s="76" t="str" cm="1">
        <f t="array" ref="AC886">IF(A886="","",ROUND(AREA_BC(R886,S886,N886,O886),2))</f>
        <v/>
      </c>
      <c r="AD886" s="76" t="str">
        <f t="shared" si="97"/>
        <v/>
      </c>
      <c r="AE886" s="76" t="str" cm="1">
        <f t="array" ref="AE886">IF(A886="","",ROUND(AREA_CT(S886,U886,I886),2))</f>
        <v/>
      </c>
      <c r="AF886" s="76" t="str" cm="1">
        <f t="array" ref="AF886">IF(A886="","",ROUND(AREA_VT(T886,U886,I886,P886),2))</f>
        <v/>
      </c>
      <c r="AG886" s="96" t="str" cm="1">
        <f t="array" ref="AG886">IF(A886="","",IF(INDEX(Table_Methods!A:F,MATCH(G886,Table_Methods!B:B,0),1)&lt;&gt;"BKFL1","",MAX(0,ROUND(BKFL1_CEB(AC886,AE886,AH886,F886,F886,J886),1))))</f>
        <v/>
      </c>
      <c r="AH886" s="96" t="str" cm="1">
        <f t="array" ref="AH886">IF(A886="","",IF(INDEX(Table_Methods!A:F,MATCH(G886,Table_Methods!B:B,0),1)&lt;&gt;"BKFL1","",MAX(0,ROUND(BKFL1_STR_NRK(AC886,AE886,K886,V886,W886),1))))</f>
        <v/>
      </c>
      <c r="AI886" s="96" t="str" cm="1">
        <f t="array" ref="AI886">IF(A886="","",IF(INDEX(Table_Methods!A:F,MATCH(G886,Table_Methods!B:B,0),1)&lt;&gt;"BKFL1","",MAX(0,ROUND(BKFL1_STR_RCK(AB886,F886),1))))</f>
        <v/>
      </c>
      <c r="AJ886" s="96" t="str" cm="1">
        <f t="array" ref="AJ886">IF(A886="","",IF(INDEX(Table_Methods!A:F,MATCH(G886,Table_Methods!B:B,0),1)&lt;&gt;"BKFL2","",MAX(0,ROUND(BKFL2_CEB(AC886,AD886,AK886,F886,F886,J886),1))))</f>
        <v/>
      </c>
      <c r="AK886" s="96" t="str" cm="1">
        <f t="array" ref="AK886">IF(A886="","",IF(INDEX(Table_Methods!A:F,MATCH(G886,Table_Methods!B:B,0),1)&lt;&gt;"BKFL2","",MAX(0,ROUND(BKFL2_STR_NRK(AC886,AD886,K886,V886,X886),1))))</f>
        <v/>
      </c>
      <c r="AL886" s="96" t="str" cm="1">
        <f t="array" ref="AL886">IF(A886="","",IF(INDEX(Table_Methods!A:F,MATCH(G886,Table_Methods!B:B,0),1)&lt;&gt;"BKFL2","",MAX(0,ROUND(BKFL2_STR_RCK(AB886,F886),1))))</f>
        <v/>
      </c>
      <c r="AM886" s="96" t="str" cm="1">
        <f t="array" ref="AM886">IF(A886="","",IF(INDEX(Table_Methods!A:F,MATCH(G886,Table_Methods!B:B,0),1)&lt;&gt;"BKFL3","",MAX(0,ROUND(BKFL3_STR(AC886+AE886,K886),1))))</f>
        <v/>
      </c>
      <c r="AN886" s="96" t="str" cm="1">
        <f t="array" ref="AN886">IF(A886="","",IF(INDEX(Table_Methods!A:F,MATCH(G886,Table_Methods!B:B,0),1)&lt;&gt;"BKFL6","",MAX(0,ROUND(BKFL6_CEB(AC886,AE886,AO886,F886,F886,J886),1))))</f>
        <v/>
      </c>
      <c r="AO886" s="97" t="str" cm="1">
        <f t="array" ref="AO886">IF(A886="","",IF(INDEX(Table_Methods!A:F,MATCH(G886,Table_Methods!B:B,0),1)&lt;&gt;"BKFL6","",MAX(0,ROUND(BKFL6_STR_NRK(AC886,K886,V886),1))))</f>
        <v/>
      </c>
      <c r="AP886" s="96" t="str" cm="1">
        <f t="array" ref="AP886">IF(A886="","",IF(INDEX(Table_Methods!A:F,MATCH(G886,Table_Methods!B:B,0),1)&lt;&gt;"BKFL6","",MAX(0,ROUND(BKFL6_STR_RCK(AB886,F886),1))))</f>
        <v/>
      </c>
      <c r="AQ886" s="97" t="str" cm="1">
        <f t="array" ref="AQ886">IF(A886="","",IF(INDEX(Table_Methods!A:F,MATCH(G886,Table_Methods!B:B,0),1)&lt;&gt;"BKFL7","",MAX(0,ROUND(BKFL7_CEB(AC886,AD886,AR886,F886,F886,J886),1))))</f>
        <v/>
      </c>
      <c r="AR886" s="96" t="str" cm="1">
        <f t="array" ref="AR886">IF(A886="","",IF(INDEX(Table_Methods!A:F,MATCH(G886,Table_Methods!B:B,0),1)&lt;&gt;"BKFL7","",MAX(0,ROUND(BKFL7_STR_NRK(AC886,K886,V886),1))))</f>
        <v/>
      </c>
      <c r="AS886" s="96" t="str" cm="1">
        <f t="array" ref="AS886">IF(A886="","",IF(INDEX(Table_Methods!A:F,MATCH(G886,Table_Methods!B:B,0),1)&lt;&gt;"BKFL7","",MAX(0,ROUND(BKFL7_STR_RCK(AB886,F886),1))))</f>
        <v/>
      </c>
      <c r="AT886" s="97" t="str" cm="1">
        <f t="array" ref="AT886">IF(A886="","",IF(INDEX(Table_Methods!A:F,MATCH(G886,Table_Methods!B:B,0),1)&lt;&gt;"BKFL8","",MAX(0,ROUND(BKFL8_CEB(AF886,Z886,AA886),1))))</f>
        <v/>
      </c>
      <c r="AU886" s="96" t="str" cm="1">
        <f t="array" ref="AU886">IF(A886="","",IF(INDEX(Table_Methods!A:F,MATCH(G886,Table_Methods!B:B,0),1)&lt;&gt;"BKFL8","",MAX(0,ROUND(BKFL8_STR_NRK(AC886,AD886,X886,Y886,Z886),1))))</f>
        <v/>
      </c>
      <c r="AV886" s="96" t="str" cm="1">
        <f t="array" ref="AV886">IF(A886="","",IF(INDEX(Table_Methods!A:F,MATCH(G886,Table_Methods!B:B,0),1)&lt;&gt;"BKFL8","",MAX(0,ROUND(BKFL8_STR_RCK(AB886,X886),1))))</f>
        <v/>
      </c>
      <c r="AW886" s="96" t="str" cm="1">
        <f t="array" ref="AW886">IF(A886="","",IF(INDEX(Table_Methods!A:F,MATCH(G886,Table_Methods!B:B,0),1)&lt;&gt;"BKFL9","",MAX(0,ROUND(BKFL9_STR_NRK(AC886,AD886,X886,Y886,Z886),1))))</f>
        <v/>
      </c>
      <c r="AX886" s="96" t="str" cm="1">
        <f t="array" ref="AX886">IF(A886="","",IF(INDEX(Table_Methods!A:F,MATCH(G886,Table_Methods!B:B,0),1)&lt;&gt;"BKFL9","",MAX(0,ROUND(BKFL9_STR_RCK(AB886,X886),1))))</f>
        <v/>
      </c>
    </row>
    <row r="887" spans="1:50" x14ac:dyDescent="0.25">
      <c r="A887" s="82" t="str">
        <f>IF(Input!A887="","",Input!A887)</f>
        <v/>
      </c>
      <c r="B887" s="82" t="str">
        <f>IF(Input!B887="","",Input!B887)</f>
        <v/>
      </c>
      <c r="C887" s="82" t="str">
        <f>IF(Input!D887="","",Input!D887)</f>
        <v/>
      </c>
      <c r="D887" s="82" t="str">
        <f>IF(Input!E887="","",Input!E887)</f>
        <v/>
      </c>
      <c r="E887" s="82" t="str">
        <f>IF(Input!F887="","",Input!F887)</f>
        <v/>
      </c>
      <c r="F887" s="82" t="str">
        <f>IF(Input!G887="","",Input!G887)</f>
        <v/>
      </c>
      <c r="G887" s="83" t="str">
        <f>IF(Input!H887="","",Input!H887)</f>
        <v/>
      </c>
      <c r="H887" s="82" t="str">
        <f>IF(Input!I887="","",Input!I887)</f>
        <v/>
      </c>
      <c r="I887" s="82" t="str">
        <f>IF(Input!J887="","",Input!J887)</f>
        <v/>
      </c>
      <c r="J887" s="82" t="str">
        <f>IF(Input!K887="","",Input!K887)</f>
        <v/>
      </c>
      <c r="K887" s="82" t="str">
        <f>IF(Input!L887="","",Input!L887)</f>
        <v/>
      </c>
      <c r="L887" s="70" t="str">
        <f>IF(B887="","",IF(B887="Box",4,IF(AND(Project!$B$12&gt;0,ISNUMBER(Project!$B$12)),Project!$B$12,12)))</f>
        <v/>
      </c>
      <c r="M887" s="66" t="str">
        <f t="shared" si="91"/>
        <v/>
      </c>
      <c r="N887" s="66" t="str">
        <f t="shared" si="92"/>
        <v/>
      </c>
      <c r="O887" s="67" t="str" cm="1">
        <f t="array" ref="O887">IF(A887="","",ROUND(IF(B887="Circular",Circular(M887),IF(B887="Box",Box(M887,N887),Elliptical(M887,N887))),3))</f>
        <v/>
      </c>
      <c r="P887" s="66" t="str">
        <f t="shared" si="93"/>
        <v/>
      </c>
      <c r="Q887" s="66" t="str" cm="1">
        <f t="array" ref="Q887">IF(M887="","",ROUND(W(M887),2))</f>
        <v/>
      </c>
      <c r="R887" s="66" t="str" cm="1">
        <f t="array" ref="R887">IF(M887="","",ROUND(Wb(Q887,M887),2))</f>
        <v/>
      </c>
      <c r="S887" s="66" t="str" cm="1">
        <f t="array" ref="S887">IF(R887="","",ROUND(K(R887,N887,L887),2))</f>
        <v/>
      </c>
      <c r="T887" s="66" t="str" cm="1">
        <f t="array" ref="T887">IF(S887="","",ROUND(K_3(S887,P887,L887),2))</f>
        <v/>
      </c>
      <c r="U887" s="66" t="str" cm="1">
        <f t="array" ref="U887">IF(S887="","",ROUND(Wt(I887,S887,L887),2))</f>
        <v/>
      </c>
      <c r="V887" s="92" t="str" cm="1">
        <f t="array" ref="V887">IF(A887="","",MAX(ROUND(L_B2(K887,N887),2),0))</f>
        <v/>
      </c>
      <c r="W887" s="92" t="str" cm="1">
        <f t="array" ref="W887">IF(A887="","",MAX(ROUND(L_Tc(K887,I887,N887),2),0))</f>
        <v/>
      </c>
      <c r="X887" s="92" t="str" cm="1">
        <f t="array" ref="X887">IF(N887="","",ROUND(L_Vc(K887,P887,N887),2))</f>
        <v/>
      </c>
      <c r="Y887" s="92" t="str">
        <f t="shared" si="94"/>
        <v/>
      </c>
      <c r="Z887" s="92" t="str">
        <f t="shared" si="95"/>
        <v/>
      </c>
      <c r="AA887" s="92" t="str">
        <f t="shared" si="96"/>
        <v/>
      </c>
      <c r="AB887" s="76" t="str" cm="1">
        <f t="array" ref="AB887">IF(A887="","",AREA_F(IF(RIGHT(G887,4)="ment",P887,I887),R887))</f>
        <v/>
      </c>
      <c r="AC887" s="76" t="str" cm="1">
        <f t="array" ref="AC887">IF(A887="","",ROUND(AREA_BC(R887,S887,N887,O887),2))</f>
        <v/>
      </c>
      <c r="AD887" s="76" t="str">
        <f t="shared" si="97"/>
        <v/>
      </c>
      <c r="AE887" s="76" t="str" cm="1">
        <f t="array" ref="AE887">IF(A887="","",ROUND(AREA_CT(S887,U887,I887),2))</f>
        <v/>
      </c>
      <c r="AF887" s="76" t="str" cm="1">
        <f t="array" ref="AF887">IF(A887="","",ROUND(AREA_VT(T887,U887,I887,P887),2))</f>
        <v/>
      </c>
      <c r="AG887" s="96" t="str" cm="1">
        <f t="array" ref="AG887">IF(A887="","",IF(INDEX(Table_Methods!A:F,MATCH(G887,Table_Methods!B:B,0),1)&lt;&gt;"BKFL1","",MAX(0,ROUND(BKFL1_CEB(AC887,AE887,AH887,F887,F887,J887),1))))</f>
        <v/>
      </c>
      <c r="AH887" s="96" t="str" cm="1">
        <f t="array" ref="AH887">IF(A887="","",IF(INDEX(Table_Methods!A:F,MATCH(G887,Table_Methods!B:B,0),1)&lt;&gt;"BKFL1","",MAX(0,ROUND(BKFL1_STR_NRK(AC887,AE887,K887,V887,W887),1))))</f>
        <v/>
      </c>
      <c r="AI887" s="96" t="str" cm="1">
        <f t="array" ref="AI887">IF(A887="","",IF(INDEX(Table_Methods!A:F,MATCH(G887,Table_Methods!B:B,0),1)&lt;&gt;"BKFL1","",MAX(0,ROUND(BKFL1_STR_RCK(AB887,F887),1))))</f>
        <v/>
      </c>
      <c r="AJ887" s="96" t="str" cm="1">
        <f t="array" ref="AJ887">IF(A887="","",IF(INDEX(Table_Methods!A:F,MATCH(G887,Table_Methods!B:B,0),1)&lt;&gt;"BKFL2","",MAX(0,ROUND(BKFL2_CEB(AC887,AD887,AK887,F887,F887,J887),1))))</f>
        <v/>
      </c>
      <c r="AK887" s="96" t="str" cm="1">
        <f t="array" ref="AK887">IF(A887="","",IF(INDEX(Table_Methods!A:F,MATCH(G887,Table_Methods!B:B,0),1)&lt;&gt;"BKFL2","",MAX(0,ROUND(BKFL2_STR_NRK(AC887,AD887,K887,V887,X887),1))))</f>
        <v/>
      </c>
      <c r="AL887" s="96" t="str" cm="1">
        <f t="array" ref="AL887">IF(A887="","",IF(INDEX(Table_Methods!A:F,MATCH(G887,Table_Methods!B:B,0),1)&lt;&gt;"BKFL2","",MAX(0,ROUND(BKFL2_STR_RCK(AB887,F887),1))))</f>
        <v/>
      </c>
      <c r="AM887" s="96" t="str" cm="1">
        <f t="array" ref="AM887">IF(A887="","",IF(INDEX(Table_Methods!A:F,MATCH(G887,Table_Methods!B:B,0),1)&lt;&gt;"BKFL3","",MAX(0,ROUND(BKFL3_STR(AC887+AE887,K887),1))))</f>
        <v/>
      </c>
      <c r="AN887" s="96" t="str" cm="1">
        <f t="array" ref="AN887">IF(A887="","",IF(INDEX(Table_Methods!A:F,MATCH(G887,Table_Methods!B:B,0),1)&lt;&gt;"BKFL6","",MAX(0,ROUND(BKFL6_CEB(AC887,AE887,AO887,F887,F887,J887),1))))</f>
        <v/>
      </c>
      <c r="AO887" s="97" t="str" cm="1">
        <f t="array" ref="AO887">IF(A887="","",IF(INDEX(Table_Methods!A:F,MATCH(G887,Table_Methods!B:B,0),1)&lt;&gt;"BKFL6","",MAX(0,ROUND(BKFL6_STR_NRK(AC887,K887,V887),1))))</f>
        <v/>
      </c>
      <c r="AP887" s="96" t="str" cm="1">
        <f t="array" ref="AP887">IF(A887="","",IF(INDEX(Table_Methods!A:F,MATCH(G887,Table_Methods!B:B,0),1)&lt;&gt;"BKFL6","",MAX(0,ROUND(BKFL6_STR_RCK(AB887,F887),1))))</f>
        <v/>
      </c>
      <c r="AQ887" s="97" t="str" cm="1">
        <f t="array" ref="AQ887">IF(A887="","",IF(INDEX(Table_Methods!A:F,MATCH(G887,Table_Methods!B:B,0),1)&lt;&gt;"BKFL7","",MAX(0,ROUND(BKFL7_CEB(AC887,AD887,AR887,F887,F887,J887),1))))</f>
        <v/>
      </c>
      <c r="AR887" s="96" t="str" cm="1">
        <f t="array" ref="AR887">IF(A887="","",IF(INDEX(Table_Methods!A:F,MATCH(G887,Table_Methods!B:B,0),1)&lt;&gt;"BKFL7","",MAX(0,ROUND(BKFL7_STR_NRK(AC887,K887,V887),1))))</f>
        <v/>
      </c>
      <c r="AS887" s="96" t="str" cm="1">
        <f t="array" ref="AS887">IF(A887="","",IF(INDEX(Table_Methods!A:F,MATCH(G887,Table_Methods!B:B,0),1)&lt;&gt;"BKFL7","",MAX(0,ROUND(BKFL7_STR_RCK(AB887,F887),1))))</f>
        <v/>
      </c>
      <c r="AT887" s="97" t="str" cm="1">
        <f t="array" ref="AT887">IF(A887="","",IF(INDEX(Table_Methods!A:F,MATCH(G887,Table_Methods!B:B,0),1)&lt;&gt;"BKFL8","",MAX(0,ROUND(BKFL8_CEB(AF887,Z887,AA887),1))))</f>
        <v/>
      </c>
      <c r="AU887" s="96" t="str" cm="1">
        <f t="array" ref="AU887">IF(A887="","",IF(INDEX(Table_Methods!A:F,MATCH(G887,Table_Methods!B:B,0),1)&lt;&gt;"BKFL8","",MAX(0,ROUND(BKFL8_STR_NRK(AC887,AD887,X887,Y887,Z887),1))))</f>
        <v/>
      </c>
      <c r="AV887" s="96" t="str" cm="1">
        <f t="array" ref="AV887">IF(A887="","",IF(INDEX(Table_Methods!A:F,MATCH(G887,Table_Methods!B:B,0),1)&lt;&gt;"BKFL8","",MAX(0,ROUND(BKFL8_STR_RCK(AB887,X887),1))))</f>
        <v/>
      </c>
      <c r="AW887" s="96" t="str" cm="1">
        <f t="array" ref="AW887">IF(A887="","",IF(INDEX(Table_Methods!A:F,MATCH(G887,Table_Methods!B:B,0),1)&lt;&gt;"BKFL9","",MAX(0,ROUND(BKFL9_STR_NRK(AC887,AD887,X887,Y887,Z887),1))))</f>
        <v/>
      </c>
      <c r="AX887" s="96" t="str" cm="1">
        <f t="array" ref="AX887">IF(A887="","",IF(INDEX(Table_Methods!A:F,MATCH(G887,Table_Methods!B:B,0),1)&lt;&gt;"BKFL9","",MAX(0,ROUND(BKFL9_STR_RCK(AB887,X887),1))))</f>
        <v/>
      </c>
    </row>
    <row r="888" spans="1:50" x14ac:dyDescent="0.25">
      <c r="A888" s="82" t="str">
        <f>IF(Input!A888="","",Input!A888)</f>
        <v/>
      </c>
      <c r="B888" s="82" t="str">
        <f>IF(Input!B888="","",Input!B888)</f>
        <v/>
      </c>
      <c r="C888" s="82" t="str">
        <f>IF(Input!D888="","",Input!D888)</f>
        <v/>
      </c>
      <c r="D888" s="82" t="str">
        <f>IF(Input!E888="","",Input!E888)</f>
        <v/>
      </c>
      <c r="E888" s="82" t="str">
        <f>IF(Input!F888="","",Input!F888)</f>
        <v/>
      </c>
      <c r="F888" s="82" t="str">
        <f>IF(Input!G888="","",Input!G888)</f>
        <v/>
      </c>
      <c r="G888" s="83" t="str">
        <f>IF(Input!H888="","",Input!H888)</f>
        <v/>
      </c>
      <c r="H888" s="82" t="str">
        <f>IF(Input!I888="","",Input!I888)</f>
        <v/>
      </c>
      <c r="I888" s="82" t="str">
        <f>IF(Input!J888="","",Input!J888)</f>
        <v/>
      </c>
      <c r="J888" s="82" t="str">
        <f>IF(Input!K888="","",Input!K888)</f>
        <v/>
      </c>
      <c r="K888" s="82" t="str">
        <f>IF(Input!L888="","",Input!L888)</f>
        <v/>
      </c>
      <c r="L888" s="70" t="str">
        <f>IF(B888="","",IF(B888="Box",4,IF(AND(Project!$B$12&gt;0,ISNUMBER(Project!$B$12)),Project!$B$12,12)))</f>
        <v/>
      </c>
      <c r="M888" s="66" t="str">
        <f t="shared" si="91"/>
        <v/>
      </c>
      <c r="N888" s="66" t="str">
        <f t="shared" si="92"/>
        <v/>
      </c>
      <c r="O888" s="67" t="str" cm="1">
        <f t="array" ref="O888">IF(A888="","",ROUND(IF(B888="Circular",Circular(M888),IF(B888="Box",Box(M888,N888),Elliptical(M888,N888))),3))</f>
        <v/>
      </c>
      <c r="P888" s="66" t="str">
        <f t="shared" si="93"/>
        <v/>
      </c>
      <c r="Q888" s="66" t="str" cm="1">
        <f t="array" ref="Q888">IF(M888="","",ROUND(W(M888),2))</f>
        <v/>
      </c>
      <c r="R888" s="66" t="str" cm="1">
        <f t="array" ref="R888">IF(M888="","",ROUND(Wb(Q888,M888),2))</f>
        <v/>
      </c>
      <c r="S888" s="66" t="str" cm="1">
        <f t="array" ref="S888">IF(R888="","",ROUND(K(R888,N888,L888),2))</f>
        <v/>
      </c>
      <c r="T888" s="66" t="str" cm="1">
        <f t="array" ref="T888">IF(S888="","",ROUND(K_3(S888,P888,L888),2))</f>
        <v/>
      </c>
      <c r="U888" s="66" t="str" cm="1">
        <f t="array" ref="U888">IF(S888="","",ROUND(Wt(I888,S888,L888),2))</f>
        <v/>
      </c>
      <c r="V888" s="92" t="str" cm="1">
        <f t="array" ref="V888">IF(A888="","",MAX(ROUND(L_B2(K888,N888),2),0))</f>
        <v/>
      </c>
      <c r="W888" s="92" t="str" cm="1">
        <f t="array" ref="W888">IF(A888="","",MAX(ROUND(L_Tc(K888,I888,N888),2),0))</f>
        <v/>
      </c>
      <c r="X888" s="92" t="str" cm="1">
        <f t="array" ref="X888">IF(N888="","",ROUND(L_Vc(K888,P888,N888),2))</f>
        <v/>
      </c>
      <c r="Y888" s="92" t="str">
        <f t="shared" si="94"/>
        <v/>
      </c>
      <c r="Z888" s="92" t="str">
        <f t="shared" si="95"/>
        <v/>
      </c>
      <c r="AA888" s="92" t="str">
        <f t="shared" si="96"/>
        <v/>
      </c>
      <c r="AB888" s="76" t="str" cm="1">
        <f t="array" ref="AB888">IF(A888="","",AREA_F(IF(RIGHT(G888,4)="ment",P888,I888),R888))</f>
        <v/>
      </c>
      <c r="AC888" s="76" t="str" cm="1">
        <f t="array" ref="AC888">IF(A888="","",ROUND(AREA_BC(R888,S888,N888,O888),2))</f>
        <v/>
      </c>
      <c r="AD888" s="76" t="str">
        <f t="shared" si="97"/>
        <v/>
      </c>
      <c r="AE888" s="76" t="str" cm="1">
        <f t="array" ref="AE888">IF(A888="","",ROUND(AREA_CT(S888,U888,I888),2))</f>
        <v/>
      </c>
      <c r="AF888" s="76" t="str" cm="1">
        <f t="array" ref="AF888">IF(A888="","",ROUND(AREA_VT(T888,U888,I888,P888),2))</f>
        <v/>
      </c>
      <c r="AG888" s="96" t="str" cm="1">
        <f t="array" ref="AG888">IF(A888="","",IF(INDEX(Table_Methods!A:F,MATCH(G888,Table_Methods!B:B,0),1)&lt;&gt;"BKFL1","",MAX(0,ROUND(BKFL1_CEB(AC888,AE888,AH888,F888,F888,J888),1))))</f>
        <v/>
      </c>
      <c r="AH888" s="96" t="str" cm="1">
        <f t="array" ref="AH888">IF(A888="","",IF(INDEX(Table_Methods!A:F,MATCH(G888,Table_Methods!B:B,0),1)&lt;&gt;"BKFL1","",MAX(0,ROUND(BKFL1_STR_NRK(AC888,AE888,K888,V888,W888),1))))</f>
        <v/>
      </c>
      <c r="AI888" s="96" t="str" cm="1">
        <f t="array" ref="AI888">IF(A888="","",IF(INDEX(Table_Methods!A:F,MATCH(G888,Table_Methods!B:B,0),1)&lt;&gt;"BKFL1","",MAX(0,ROUND(BKFL1_STR_RCK(AB888,F888),1))))</f>
        <v/>
      </c>
      <c r="AJ888" s="96" t="str" cm="1">
        <f t="array" ref="AJ888">IF(A888="","",IF(INDEX(Table_Methods!A:F,MATCH(G888,Table_Methods!B:B,0),1)&lt;&gt;"BKFL2","",MAX(0,ROUND(BKFL2_CEB(AC888,AD888,AK888,F888,F888,J888),1))))</f>
        <v/>
      </c>
      <c r="AK888" s="96" t="str" cm="1">
        <f t="array" ref="AK888">IF(A888="","",IF(INDEX(Table_Methods!A:F,MATCH(G888,Table_Methods!B:B,0),1)&lt;&gt;"BKFL2","",MAX(0,ROUND(BKFL2_STR_NRK(AC888,AD888,K888,V888,X888),1))))</f>
        <v/>
      </c>
      <c r="AL888" s="96" t="str" cm="1">
        <f t="array" ref="AL888">IF(A888="","",IF(INDEX(Table_Methods!A:F,MATCH(G888,Table_Methods!B:B,0),1)&lt;&gt;"BKFL2","",MAX(0,ROUND(BKFL2_STR_RCK(AB888,F888),1))))</f>
        <v/>
      </c>
      <c r="AM888" s="96" t="str" cm="1">
        <f t="array" ref="AM888">IF(A888="","",IF(INDEX(Table_Methods!A:F,MATCH(G888,Table_Methods!B:B,0),1)&lt;&gt;"BKFL3","",MAX(0,ROUND(BKFL3_STR(AC888+AE888,K888),1))))</f>
        <v/>
      </c>
      <c r="AN888" s="96" t="str" cm="1">
        <f t="array" ref="AN888">IF(A888="","",IF(INDEX(Table_Methods!A:F,MATCH(G888,Table_Methods!B:B,0),1)&lt;&gt;"BKFL6","",MAX(0,ROUND(BKFL6_CEB(AC888,AE888,AO888,F888,F888,J888),1))))</f>
        <v/>
      </c>
      <c r="AO888" s="97" t="str" cm="1">
        <f t="array" ref="AO888">IF(A888="","",IF(INDEX(Table_Methods!A:F,MATCH(G888,Table_Methods!B:B,0),1)&lt;&gt;"BKFL6","",MAX(0,ROUND(BKFL6_STR_NRK(AC888,K888,V888),1))))</f>
        <v/>
      </c>
      <c r="AP888" s="96" t="str" cm="1">
        <f t="array" ref="AP888">IF(A888="","",IF(INDEX(Table_Methods!A:F,MATCH(G888,Table_Methods!B:B,0),1)&lt;&gt;"BKFL6","",MAX(0,ROUND(BKFL6_STR_RCK(AB888,F888),1))))</f>
        <v/>
      </c>
      <c r="AQ888" s="97" t="str" cm="1">
        <f t="array" ref="AQ888">IF(A888="","",IF(INDEX(Table_Methods!A:F,MATCH(G888,Table_Methods!B:B,0),1)&lt;&gt;"BKFL7","",MAX(0,ROUND(BKFL7_CEB(AC888,AD888,AR888,F888,F888,J888),1))))</f>
        <v/>
      </c>
      <c r="AR888" s="96" t="str" cm="1">
        <f t="array" ref="AR888">IF(A888="","",IF(INDEX(Table_Methods!A:F,MATCH(G888,Table_Methods!B:B,0),1)&lt;&gt;"BKFL7","",MAX(0,ROUND(BKFL7_STR_NRK(AC888,K888,V888),1))))</f>
        <v/>
      </c>
      <c r="AS888" s="96" t="str" cm="1">
        <f t="array" ref="AS888">IF(A888="","",IF(INDEX(Table_Methods!A:F,MATCH(G888,Table_Methods!B:B,0),1)&lt;&gt;"BKFL7","",MAX(0,ROUND(BKFL7_STR_RCK(AB888,F888),1))))</f>
        <v/>
      </c>
      <c r="AT888" s="97" t="str" cm="1">
        <f t="array" ref="AT888">IF(A888="","",IF(INDEX(Table_Methods!A:F,MATCH(G888,Table_Methods!B:B,0),1)&lt;&gt;"BKFL8","",MAX(0,ROUND(BKFL8_CEB(AF888,Z888,AA888),1))))</f>
        <v/>
      </c>
      <c r="AU888" s="96" t="str" cm="1">
        <f t="array" ref="AU888">IF(A888="","",IF(INDEX(Table_Methods!A:F,MATCH(G888,Table_Methods!B:B,0),1)&lt;&gt;"BKFL8","",MAX(0,ROUND(BKFL8_STR_NRK(AC888,AD888,X888,Y888,Z888),1))))</f>
        <v/>
      </c>
      <c r="AV888" s="96" t="str" cm="1">
        <f t="array" ref="AV888">IF(A888="","",IF(INDEX(Table_Methods!A:F,MATCH(G888,Table_Methods!B:B,0),1)&lt;&gt;"BKFL8","",MAX(0,ROUND(BKFL8_STR_RCK(AB888,X888),1))))</f>
        <v/>
      </c>
      <c r="AW888" s="96" t="str" cm="1">
        <f t="array" ref="AW888">IF(A888="","",IF(INDEX(Table_Methods!A:F,MATCH(G888,Table_Methods!B:B,0),1)&lt;&gt;"BKFL9","",MAX(0,ROUND(BKFL9_STR_NRK(AC888,AD888,X888,Y888,Z888),1))))</f>
        <v/>
      </c>
      <c r="AX888" s="96" t="str" cm="1">
        <f t="array" ref="AX888">IF(A888="","",IF(INDEX(Table_Methods!A:F,MATCH(G888,Table_Methods!B:B,0),1)&lt;&gt;"BKFL9","",MAX(0,ROUND(BKFL9_STR_RCK(AB888,X888),1))))</f>
        <v/>
      </c>
    </row>
    <row r="889" spans="1:50" x14ac:dyDescent="0.25">
      <c r="A889" s="82" t="str">
        <f>IF(Input!A889="","",Input!A889)</f>
        <v/>
      </c>
      <c r="B889" s="82" t="str">
        <f>IF(Input!B889="","",Input!B889)</f>
        <v/>
      </c>
      <c r="C889" s="82" t="str">
        <f>IF(Input!D889="","",Input!D889)</f>
        <v/>
      </c>
      <c r="D889" s="82" t="str">
        <f>IF(Input!E889="","",Input!E889)</f>
        <v/>
      </c>
      <c r="E889" s="82" t="str">
        <f>IF(Input!F889="","",Input!F889)</f>
        <v/>
      </c>
      <c r="F889" s="82" t="str">
        <f>IF(Input!G889="","",Input!G889)</f>
        <v/>
      </c>
      <c r="G889" s="83" t="str">
        <f>IF(Input!H889="","",Input!H889)</f>
        <v/>
      </c>
      <c r="H889" s="82" t="str">
        <f>IF(Input!I889="","",Input!I889)</f>
        <v/>
      </c>
      <c r="I889" s="82" t="str">
        <f>IF(Input!J889="","",Input!J889)</f>
        <v/>
      </c>
      <c r="J889" s="82" t="str">
        <f>IF(Input!K889="","",Input!K889)</f>
        <v/>
      </c>
      <c r="K889" s="82" t="str">
        <f>IF(Input!L889="","",Input!L889)</f>
        <v/>
      </c>
      <c r="L889" s="70" t="str">
        <f>IF(B889="","",IF(B889="Box",4,IF(AND(Project!$B$12&gt;0,ISNUMBER(Project!$B$12)),Project!$B$12,12)))</f>
        <v/>
      </c>
      <c r="M889" s="66" t="str">
        <f t="shared" si="91"/>
        <v/>
      </c>
      <c r="N889" s="66" t="str">
        <f t="shared" si="92"/>
        <v/>
      </c>
      <c r="O889" s="67" t="str" cm="1">
        <f t="array" ref="O889">IF(A889="","",ROUND(IF(B889="Circular",Circular(M889),IF(B889="Box",Box(M889,N889),Elliptical(M889,N889))),3))</f>
        <v/>
      </c>
      <c r="P889" s="66" t="str">
        <f t="shared" si="93"/>
        <v/>
      </c>
      <c r="Q889" s="66" t="str" cm="1">
        <f t="array" ref="Q889">IF(M889="","",ROUND(W(M889),2))</f>
        <v/>
      </c>
      <c r="R889" s="66" t="str" cm="1">
        <f t="array" ref="R889">IF(M889="","",ROUND(Wb(Q889,M889),2))</f>
        <v/>
      </c>
      <c r="S889" s="66" t="str" cm="1">
        <f t="array" ref="S889">IF(R889="","",ROUND(K(R889,N889,L889),2))</f>
        <v/>
      </c>
      <c r="T889" s="66" t="str" cm="1">
        <f t="array" ref="T889">IF(S889="","",ROUND(K_3(S889,P889,L889),2))</f>
        <v/>
      </c>
      <c r="U889" s="66" t="str" cm="1">
        <f t="array" ref="U889">IF(S889="","",ROUND(Wt(I889,S889,L889),2))</f>
        <v/>
      </c>
      <c r="V889" s="92" t="str" cm="1">
        <f t="array" ref="V889">IF(A889="","",MAX(ROUND(L_B2(K889,N889),2),0))</f>
        <v/>
      </c>
      <c r="W889" s="92" t="str" cm="1">
        <f t="array" ref="W889">IF(A889="","",MAX(ROUND(L_Tc(K889,I889,N889),2),0))</f>
        <v/>
      </c>
      <c r="X889" s="92" t="str" cm="1">
        <f t="array" ref="X889">IF(N889="","",ROUND(L_Vc(K889,P889,N889),2))</f>
        <v/>
      </c>
      <c r="Y889" s="92" t="str">
        <f t="shared" si="94"/>
        <v/>
      </c>
      <c r="Z889" s="92" t="str">
        <f t="shared" si="95"/>
        <v/>
      </c>
      <c r="AA889" s="92" t="str">
        <f t="shared" si="96"/>
        <v/>
      </c>
      <c r="AB889" s="76" t="str" cm="1">
        <f t="array" ref="AB889">IF(A889="","",AREA_F(IF(RIGHT(G889,4)="ment",P889,I889),R889))</f>
        <v/>
      </c>
      <c r="AC889" s="76" t="str" cm="1">
        <f t="array" ref="AC889">IF(A889="","",ROUND(AREA_BC(R889,S889,N889,O889),2))</f>
        <v/>
      </c>
      <c r="AD889" s="76" t="str">
        <f t="shared" si="97"/>
        <v/>
      </c>
      <c r="AE889" s="76" t="str" cm="1">
        <f t="array" ref="AE889">IF(A889="","",ROUND(AREA_CT(S889,U889,I889),2))</f>
        <v/>
      </c>
      <c r="AF889" s="76" t="str" cm="1">
        <f t="array" ref="AF889">IF(A889="","",ROUND(AREA_VT(T889,U889,I889,P889),2))</f>
        <v/>
      </c>
      <c r="AG889" s="96" t="str" cm="1">
        <f t="array" ref="AG889">IF(A889="","",IF(INDEX(Table_Methods!A:F,MATCH(G889,Table_Methods!B:B,0),1)&lt;&gt;"BKFL1","",MAX(0,ROUND(BKFL1_CEB(AC889,AE889,AH889,F889,F889,J889),1))))</f>
        <v/>
      </c>
      <c r="AH889" s="96" t="str" cm="1">
        <f t="array" ref="AH889">IF(A889="","",IF(INDEX(Table_Methods!A:F,MATCH(G889,Table_Methods!B:B,0),1)&lt;&gt;"BKFL1","",MAX(0,ROUND(BKFL1_STR_NRK(AC889,AE889,K889,V889,W889),1))))</f>
        <v/>
      </c>
      <c r="AI889" s="96" t="str" cm="1">
        <f t="array" ref="AI889">IF(A889="","",IF(INDEX(Table_Methods!A:F,MATCH(G889,Table_Methods!B:B,0),1)&lt;&gt;"BKFL1","",MAX(0,ROUND(BKFL1_STR_RCK(AB889,F889),1))))</f>
        <v/>
      </c>
      <c r="AJ889" s="96" t="str" cm="1">
        <f t="array" ref="AJ889">IF(A889="","",IF(INDEX(Table_Methods!A:F,MATCH(G889,Table_Methods!B:B,0),1)&lt;&gt;"BKFL2","",MAX(0,ROUND(BKFL2_CEB(AC889,AD889,AK889,F889,F889,J889),1))))</f>
        <v/>
      </c>
      <c r="AK889" s="96" t="str" cm="1">
        <f t="array" ref="AK889">IF(A889="","",IF(INDEX(Table_Methods!A:F,MATCH(G889,Table_Methods!B:B,0),1)&lt;&gt;"BKFL2","",MAX(0,ROUND(BKFL2_STR_NRK(AC889,AD889,K889,V889,X889),1))))</f>
        <v/>
      </c>
      <c r="AL889" s="96" t="str" cm="1">
        <f t="array" ref="AL889">IF(A889="","",IF(INDEX(Table_Methods!A:F,MATCH(G889,Table_Methods!B:B,0),1)&lt;&gt;"BKFL2","",MAX(0,ROUND(BKFL2_STR_RCK(AB889,F889),1))))</f>
        <v/>
      </c>
      <c r="AM889" s="96" t="str" cm="1">
        <f t="array" ref="AM889">IF(A889="","",IF(INDEX(Table_Methods!A:F,MATCH(G889,Table_Methods!B:B,0),1)&lt;&gt;"BKFL3","",MAX(0,ROUND(BKFL3_STR(AC889+AE889,K889),1))))</f>
        <v/>
      </c>
      <c r="AN889" s="96" t="str" cm="1">
        <f t="array" ref="AN889">IF(A889="","",IF(INDEX(Table_Methods!A:F,MATCH(G889,Table_Methods!B:B,0),1)&lt;&gt;"BKFL6","",MAX(0,ROUND(BKFL6_CEB(AC889,AE889,AO889,F889,F889,J889),1))))</f>
        <v/>
      </c>
      <c r="AO889" s="97" t="str" cm="1">
        <f t="array" ref="AO889">IF(A889="","",IF(INDEX(Table_Methods!A:F,MATCH(G889,Table_Methods!B:B,0),1)&lt;&gt;"BKFL6","",MAX(0,ROUND(BKFL6_STR_NRK(AC889,K889,V889),1))))</f>
        <v/>
      </c>
      <c r="AP889" s="96" t="str" cm="1">
        <f t="array" ref="AP889">IF(A889="","",IF(INDEX(Table_Methods!A:F,MATCH(G889,Table_Methods!B:B,0),1)&lt;&gt;"BKFL6","",MAX(0,ROUND(BKFL6_STR_RCK(AB889,F889),1))))</f>
        <v/>
      </c>
      <c r="AQ889" s="97" t="str" cm="1">
        <f t="array" ref="AQ889">IF(A889="","",IF(INDEX(Table_Methods!A:F,MATCH(G889,Table_Methods!B:B,0),1)&lt;&gt;"BKFL7","",MAX(0,ROUND(BKFL7_CEB(AC889,AD889,AR889,F889,F889,J889),1))))</f>
        <v/>
      </c>
      <c r="AR889" s="96" t="str" cm="1">
        <f t="array" ref="AR889">IF(A889="","",IF(INDEX(Table_Methods!A:F,MATCH(G889,Table_Methods!B:B,0),1)&lt;&gt;"BKFL7","",MAX(0,ROUND(BKFL7_STR_NRK(AC889,K889,V889),1))))</f>
        <v/>
      </c>
      <c r="AS889" s="96" t="str" cm="1">
        <f t="array" ref="AS889">IF(A889="","",IF(INDEX(Table_Methods!A:F,MATCH(G889,Table_Methods!B:B,0),1)&lt;&gt;"BKFL7","",MAX(0,ROUND(BKFL7_STR_RCK(AB889,F889),1))))</f>
        <v/>
      </c>
      <c r="AT889" s="97" t="str" cm="1">
        <f t="array" ref="AT889">IF(A889="","",IF(INDEX(Table_Methods!A:F,MATCH(G889,Table_Methods!B:B,0),1)&lt;&gt;"BKFL8","",MAX(0,ROUND(BKFL8_CEB(AF889,Z889,AA889),1))))</f>
        <v/>
      </c>
      <c r="AU889" s="96" t="str" cm="1">
        <f t="array" ref="AU889">IF(A889="","",IF(INDEX(Table_Methods!A:F,MATCH(G889,Table_Methods!B:B,0),1)&lt;&gt;"BKFL8","",MAX(0,ROUND(BKFL8_STR_NRK(AC889,AD889,X889,Y889,Z889),1))))</f>
        <v/>
      </c>
      <c r="AV889" s="96" t="str" cm="1">
        <f t="array" ref="AV889">IF(A889="","",IF(INDEX(Table_Methods!A:F,MATCH(G889,Table_Methods!B:B,0),1)&lt;&gt;"BKFL8","",MAX(0,ROUND(BKFL8_STR_RCK(AB889,X889),1))))</f>
        <v/>
      </c>
      <c r="AW889" s="96" t="str" cm="1">
        <f t="array" ref="AW889">IF(A889="","",IF(INDEX(Table_Methods!A:F,MATCH(G889,Table_Methods!B:B,0),1)&lt;&gt;"BKFL9","",MAX(0,ROUND(BKFL9_STR_NRK(AC889,AD889,X889,Y889,Z889),1))))</f>
        <v/>
      </c>
      <c r="AX889" s="96" t="str" cm="1">
        <f t="array" ref="AX889">IF(A889="","",IF(INDEX(Table_Methods!A:F,MATCH(G889,Table_Methods!B:B,0),1)&lt;&gt;"BKFL9","",MAX(0,ROUND(BKFL9_STR_RCK(AB889,X889),1))))</f>
        <v/>
      </c>
    </row>
    <row r="890" spans="1:50" x14ac:dyDescent="0.25">
      <c r="A890" s="82" t="str">
        <f>IF(Input!A890="","",Input!A890)</f>
        <v/>
      </c>
      <c r="B890" s="82" t="str">
        <f>IF(Input!B890="","",Input!B890)</f>
        <v/>
      </c>
      <c r="C890" s="82" t="str">
        <f>IF(Input!D890="","",Input!D890)</f>
        <v/>
      </c>
      <c r="D890" s="82" t="str">
        <f>IF(Input!E890="","",Input!E890)</f>
        <v/>
      </c>
      <c r="E890" s="82" t="str">
        <f>IF(Input!F890="","",Input!F890)</f>
        <v/>
      </c>
      <c r="F890" s="82" t="str">
        <f>IF(Input!G890="","",Input!G890)</f>
        <v/>
      </c>
      <c r="G890" s="83" t="str">
        <f>IF(Input!H890="","",Input!H890)</f>
        <v/>
      </c>
      <c r="H890" s="82" t="str">
        <f>IF(Input!I890="","",Input!I890)</f>
        <v/>
      </c>
      <c r="I890" s="82" t="str">
        <f>IF(Input!J890="","",Input!J890)</f>
        <v/>
      </c>
      <c r="J890" s="82" t="str">
        <f>IF(Input!K890="","",Input!K890)</f>
        <v/>
      </c>
      <c r="K890" s="82" t="str">
        <f>IF(Input!L890="","",Input!L890)</f>
        <v/>
      </c>
      <c r="L890" s="70" t="str">
        <f>IF(B890="","",IF(B890="Box",4,IF(AND(Project!$B$12&gt;0,ISNUMBER(Project!$B$12)),Project!$B$12,12)))</f>
        <v/>
      </c>
      <c r="M890" s="66" t="str">
        <f t="shared" si="91"/>
        <v/>
      </c>
      <c r="N890" s="66" t="str">
        <f t="shared" si="92"/>
        <v/>
      </c>
      <c r="O890" s="67" t="str" cm="1">
        <f t="array" ref="O890">IF(A890="","",ROUND(IF(B890="Circular",Circular(M890),IF(B890="Box",Box(M890,N890),Elliptical(M890,N890))),3))</f>
        <v/>
      </c>
      <c r="P890" s="66" t="str">
        <f t="shared" si="93"/>
        <v/>
      </c>
      <c r="Q890" s="66" t="str" cm="1">
        <f t="array" ref="Q890">IF(M890="","",ROUND(W(M890),2))</f>
        <v/>
      </c>
      <c r="R890" s="66" t="str" cm="1">
        <f t="array" ref="R890">IF(M890="","",ROUND(Wb(Q890,M890),2))</f>
        <v/>
      </c>
      <c r="S890" s="66" t="str" cm="1">
        <f t="array" ref="S890">IF(R890="","",ROUND(K(R890,N890,L890),2))</f>
        <v/>
      </c>
      <c r="T890" s="66" t="str" cm="1">
        <f t="array" ref="T890">IF(S890="","",ROUND(K_3(S890,P890,L890),2))</f>
        <v/>
      </c>
      <c r="U890" s="66" t="str" cm="1">
        <f t="array" ref="U890">IF(S890="","",ROUND(Wt(I890,S890,L890),2))</f>
        <v/>
      </c>
      <c r="V890" s="92" t="str" cm="1">
        <f t="array" ref="V890">IF(A890="","",MAX(ROUND(L_B2(K890,N890),2),0))</f>
        <v/>
      </c>
      <c r="W890" s="92" t="str" cm="1">
        <f t="array" ref="W890">IF(A890="","",MAX(ROUND(L_Tc(K890,I890,N890),2),0))</f>
        <v/>
      </c>
      <c r="X890" s="92" t="str" cm="1">
        <f t="array" ref="X890">IF(N890="","",ROUND(L_Vc(K890,P890,N890),2))</f>
        <v/>
      </c>
      <c r="Y890" s="92" t="str">
        <f t="shared" si="94"/>
        <v/>
      </c>
      <c r="Z890" s="92" t="str">
        <f t="shared" si="95"/>
        <v/>
      </c>
      <c r="AA890" s="92" t="str">
        <f t="shared" si="96"/>
        <v/>
      </c>
      <c r="AB890" s="76" t="str" cm="1">
        <f t="array" ref="AB890">IF(A890="","",AREA_F(IF(RIGHT(G890,4)="ment",P890,I890),R890))</f>
        <v/>
      </c>
      <c r="AC890" s="76" t="str" cm="1">
        <f t="array" ref="AC890">IF(A890="","",ROUND(AREA_BC(R890,S890,N890,O890),2))</f>
        <v/>
      </c>
      <c r="AD890" s="76" t="str">
        <f t="shared" si="97"/>
        <v/>
      </c>
      <c r="AE890" s="76" t="str" cm="1">
        <f t="array" ref="AE890">IF(A890="","",ROUND(AREA_CT(S890,U890,I890),2))</f>
        <v/>
      </c>
      <c r="AF890" s="76" t="str" cm="1">
        <f t="array" ref="AF890">IF(A890="","",ROUND(AREA_VT(T890,U890,I890,P890),2))</f>
        <v/>
      </c>
      <c r="AG890" s="96" t="str" cm="1">
        <f t="array" ref="AG890">IF(A890="","",IF(INDEX(Table_Methods!A:F,MATCH(G890,Table_Methods!B:B,0),1)&lt;&gt;"BKFL1","",MAX(0,ROUND(BKFL1_CEB(AC890,AE890,AH890,F890,F890,J890),1))))</f>
        <v/>
      </c>
      <c r="AH890" s="96" t="str" cm="1">
        <f t="array" ref="AH890">IF(A890="","",IF(INDEX(Table_Methods!A:F,MATCH(G890,Table_Methods!B:B,0),1)&lt;&gt;"BKFL1","",MAX(0,ROUND(BKFL1_STR_NRK(AC890,AE890,K890,V890,W890),1))))</f>
        <v/>
      </c>
      <c r="AI890" s="96" t="str" cm="1">
        <f t="array" ref="AI890">IF(A890="","",IF(INDEX(Table_Methods!A:F,MATCH(G890,Table_Methods!B:B,0),1)&lt;&gt;"BKFL1","",MAX(0,ROUND(BKFL1_STR_RCK(AB890,F890),1))))</f>
        <v/>
      </c>
      <c r="AJ890" s="96" t="str" cm="1">
        <f t="array" ref="AJ890">IF(A890="","",IF(INDEX(Table_Methods!A:F,MATCH(G890,Table_Methods!B:B,0),1)&lt;&gt;"BKFL2","",MAX(0,ROUND(BKFL2_CEB(AC890,AD890,AK890,F890,F890,J890),1))))</f>
        <v/>
      </c>
      <c r="AK890" s="96" t="str" cm="1">
        <f t="array" ref="AK890">IF(A890="","",IF(INDEX(Table_Methods!A:F,MATCH(G890,Table_Methods!B:B,0),1)&lt;&gt;"BKFL2","",MAX(0,ROUND(BKFL2_STR_NRK(AC890,AD890,K890,V890,X890),1))))</f>
        <v/>
      </c>
      <c r="AL890" s="96" t="str" cm="1">
        <f t="array" ref="AL890">IF(A890="","",IF(INDEX(Table_Methods!A:F,MATCH(G890,Table_Methods!B:B,0),1)&lt;&gt;"BKFL2","",MAX(0,ROUND(BKFL2_STR_RCK(AB890,F890),1))))</f>
        <v/>
      </c>
      <c r="AM890" s="96" t="str" cm="1">
        <f t="array" ref="AM890">IF(A890="","",IF(INDEX(Table_Methods!A:F,MATCH(G890,Table_Methods!B:B,0),1)&lt;&gt;"BKFL3","",MAX(0,ROUND(BKFL3_STR(AC890+AE890,K890),1))))</f>
        <v/>
      </c>
      <c r="AN890" s="96" t="str" cm="1">
        <f t="array" ref="AN890">IF(A890="","",IF(INDEX(Table_Methods!A:F,MATCH(G890,Table_Methods!B:B,0),1)&lt;&gt;"BKFL6","",MAX(0,ROUND(BKFL6_CEB(AC890,AE890,AO890,F890,F890,J890),1))))</f>
        <v/>
      </c>
      <c r="AO890" s="97" t="str" cm="1">
        <f t="array" ref="AO890">IF(A890="","",IF(INDEX(Table_Methods!A:F,MATCH(G890,Table_Methods!B:B,0),1)&lt;&gt;"BKFL6","",MAX(0,ROUND(BKFL6_STR_NRK(AC890,K890,V890),1))))</f>
        <v/>
      </c>
      <c r="AP890" s="96" t="str" cm="1">
        <f t="array" ref="AP890">IF(A890="","",IF(INDEX(Table_Methods!A:F,MATCH(G890,Table_Methods!B:B,0),1)&lt;&gt;"BKFL6","",MAX(0,ROUND(BKFL6_STR_RCK(AB890,F890),1))))</f>
        <v/>
      </c>
      <c r="AQ890" s="97" t="str" cm="1">
        <f t="array" ref="AQ890">IF(A890="","",IF(INDEX(Table_Methods!A:F,MATCH(G890,Table_Methods!B:B,0),1)&lt;&gt;"BKFL7","",MAX(0,ROUND(BKFL7_CEB(AC890,AD890,AR890,F890,F890,J890),1))))</f>
        <v/>
      </c>
      <c r="AR890" s="96" t="str" cm="1">
        <f t="array" ref="AR890">IF(A890="","",IF(INDEX(Table_Methods!A:F,MATCH(G890,Table_Methods!B:B,0),1)&lt;&gt;"BKFL7","",MAX(0,ROUND(BKFL7_STR_NRK(AC890,K890,V890),1))))</f>
        <v/>
      </c>
      <c r="AS890" s="96" t="str" cm="1">
        <f t="array" ref="AS890">IF(A890="","",IF(INDEX(Table_Methods!A:F,MATCH(G890,Table_Methods!B:B,0),1)&lt;&gt;"BKFL7","",MAX(0,ROUND(BKFL7_STR_RCK(AB890,F890),1))))</f>
        <v/>
      </c>
      <c r="AT890" s="97" t="str" cm="1">
        <f t="array" ref="AT890">IF(A890="","",IF(INDEX(Table_Methods!A:F,MATCH(G890,Table_Methods!B:B,0),1)&lt;&gt;"BKFL8","",MAX(0,ROUND(BKFL8_CEB(AF890,Z890,AA890),1))))</f>
        <v/>
      </c>
      <c r="AU890" s="96" t="str" cm="1">
        <f t="array" ref="AU890">IF(A890="","",IF(INDEX(Table_Methods!A:F,MATCH(G890,Table_Methods!B:B,0),1)&lt;&gt;"BKFL8","",MAX(0,ROUND(BKFL8_STR_NRK(AC890,AD890,X890,Y890,Z890),1))))</f>
        <v/>
      </c>
      <c r="AV890" s="96" t="str" cm="1">
        <f t="array" ref="AV890">IF(A890="","",IF(INDEX(Table_Methods!A:F,MATCH(G890,Table_Methods!B:B,0),1)&lt;&gt;"BKFL8","",MAX(0,ROUND(BKFL8_STR_RCK(AB890,X890),1))))</f>
        <v/>
      </c>
      <c r="AW890" s="96" t="str" cm="1">
        <f t="array" ref="AW890">IF(A890="","",IF(INDEX(Table_Methods!A:F,MATCH(G890,Table_Methods!B:B,0),1)&lt;&gt;"BKFL9","",MAX(0,ROUND(BKFL9_STR_NRK(AC890,AD890,X890,Y890,Z890),1))))</f>
        <v/>
      </c>
      <c r="AX890" s="96" t="str" cm="1">
        <f t="array" ref="AX890">IF(A890="","",IF(INDEX(Table_Methods!A:F,MATCH(G890,Table_Methods!B:B,0),1)&lt;&gt;"BKFL9","",MAX(0,ROUND(BKFL9_STR_RCK(AB890,X890),1))))</f>
        <v/>
      </c>
    </row>
    <row r="891" spans="1:50" x14ac:dyDescent="0.25">
      <c r="A891" s="82" t="str">
        <f>IF(Input!A891="","",Input!A891)</f>
        <v/>
      </c>
      <c r="B891" s="82" t="str">
        <f>IF(Input!B891="","",Input!B891)</f>
        <v/>
      </c>
      <c r="C891" s="82" t="str">
        <f>IF(Input!D891="","",Input!D891)</f>
        <v/>
      </c>
      <c r="D891" s="82" t="str">
        <f>IF(Input!E891="","",Input!E891)</f>
        <v/>
      </c>
      <c r="E891" s="82" t="str">
        <f>IF(Input!F891="","",Input!F891)</f>
        <v/>
      </c>
      <c r="F891" s="82" t="str">
        <f>IF(Input!G891="","",Input!G891)</f>
        <v/>
      </c>
      <c r="G891" s="83" t="str">
        <f>IF(Input!H891="","",Input!H891)</f>
        <v/>
      </c>
      <c r="H891" s="82" t="str">
        <f>IF(Input!I891="","",Input!I891)</f>
        <v/>
      </c>
      <c r="I891" s="82" t="str">
        <f>IF(Input!J891="","",Input!J891)</f>
        <v/>
      </c>
      <c r="J891" s="82" t="str">
        <f>IF(Input!K891="","",Input!K891)</f>
        <v/>
      </c>
      <c r="K891" s="82" t="str">
        <f>IF(Input!L891="","",Input!L891)</f>
        <v/>
      </c>
      <c r="L891" s="70" t="str">
        <f>IF(B891="","",IF(B891="Box",4,IF(AND(Project!$B$12&gt;0,ISNUMBER(Project!$B$12)),Project!$B$12,12)))</f>
        <v/>
      </c>
      <c r="M891" s="66" t="str">
        <f t="shared" si="91"/>
        <v/>
      </c>
      <c r="N891" s="66" t="str">
        <f t="shared" si="92"/>
        <v/>
      </c>
      <c r="O891" s="67" t="str" cm="1">
        <f t="array" ref="O891">IF(A891="","",ROUND(IF(B891="Circular",Circular(M891),IF(B891="Box",Box(M891,N891),Elliptical(M891,N891))),3))</f>
        <v/>
      </c>
      <c r="P891" s="66" t="str">
        <f t="shared" si="93"/>
        <v/>
      </c>
      <c r="Q891" s="66" t="str" cm="1">
        <f t="array" ref="Q891">IF(M891="","",ROUND(W(M891),2))</f>
        <v/>
      </c>
      <c r="R891" s="66" t="str" cm="1">
        <f t="array" ref="R891">IF(M891="","",ROUND(Wb(Q891,M891),2))</f>
        <v/>
      </c>
      <c r="S891" s="66" t="str" cm="1">
        <f t="array" ref="S891">IF(R891="","",ROUND(K(R891,N891,L891),2))</f>
        <v/>
      </c>
      <c r="T891" s="66" t="str" cm="1">
        <f t="array" ref="T891">IF(S891="","",ROUND(K_3(S891,P891,L891),2))</f>
        <v/>
      </c>
      <c r="U891" s="66" t="str" cm="1">
        <f t="array" ref="U891">IF(S891="","",ROUND(Wt(I891,S891,L891),2))</f>
        <v/>
      </c>
      <c r="V891" s="92" t="str" cm="1">
        <f t="array" ref="V891">IF(A891="","",MAX(ROUND(L_B2(K891,N891),2),0))</f>
        <v/>
      </c>
      <c r="W891" s="92" t="str" cm="1">
        <f t="array" ref="W891">IF(A891="","",MAX(ROUND(L_Tc(K891,I891,N891),2),0))</f>
        <v/>
      </c>
      <c r="X891" s="92" t="str" cm="1">
        <f t="array" ref="X891">IF(N891="","",ROUND(L_Vc(K891,P891,N891),2))</f>
        <v/>
      </c>
      <c r="Y891" s="92" t="str">
        <f t="shared" si="94"/>
        <v/>
      </c>
      <c r="Z891" s="92" t="str">
        <f t="shared" si="95"/>
        <v/>
      </c>
      <c r="AA891" s="92" t="str">
        <f t="shared" si="96"/>
        <v/>
      </c>
      <c r="AB891" s="76" t="str" cm="1">
        <f t="array" ref="AB891">IF(A891="","",AREA_F(IF(RIGHT(G891,4)="ment",P891,I891),R891))</f>
        <v/>
      </c>
      <c r="AC891" s="76" t="str" cm="1">
        <f t="array" ref="AC891">IF(A891="","",ROUND(AREA_BC(R891,S891,N891,O891),2))</f>
        <v/>
      </c>
      <c r="AD891" s="76" t="str">
        <f t="shared" si="97"/>
        <v/>
      </c>
      <c r="AE891" s="76" t="str" cm="1">
        <f t="array" ref="AE891">IF(A891="","",ROUND(AREA_CT(S891,U891,I891),2))</f>
        <v/>
      </c>
      <c r="AF891" s="76" t="str" cm="1">
        <f t="array" ref="AF891">IF(A891="","",ROUND(AREA_VT(T891,U891,I891,P891),2))</f>
        <v/>
      </c>
      <c r="AG891" s="96" t="str" cm="1">
        <f t="array" ref="AG891">IF(A891="","",IF(INDEX(Table_Methods!A:F,MATCH(G891,Table_Methods!B:B,0),1)&lt;&gt;"BKFL1","",MAX(0,ROUND(BKFL1_CEB(AC891,AE891,AH891,F891,F891,J891),1))))</f>
        <v/>
      </c>
      <c r="AH891" s="96" t="str" cm="1">
        <f t="array" ref="AH891">IF(A891="","",IF(INDEX(Table_Methods!A:F,MATCH(G891,Table_Methods!B:B,0),1)&lt;&gt;"BKFL1","",MAX(0,ROUND(BKFL1_STR_NRK(AC891,AE891,K891,V891,W891),1))))</f>
        <v/>
      </c>
      <c r="AI891" s="96" t="str" cm="1">
        <f t="array" ref="AI891">IF(A891="","",IF(INDEX(Table_Methods!A:F,MATCH(G891,Table_Methods!B:B,0),1)&lt;&gt;"BKFL1","",MAX(0,ROUND(BKFL1_STR_RCK(AB891,F891),1))))</f>
        <v/>
      </c>
      <c r="AJ891" s="96" t="str" cm="1">
        <f t="array" ref="AJ891">IF(A891="","",IF(INDEX(Table_Methods!A:F,MATCH(G891,Table_Methods!B:B,0),1)&lt;&gt;"BKFL2","",MAX(0,ROUND(BKFL2_CEB(AC891,AD891,AK891,F891,F891,J891),1))))</f>
        <v/>
      </c>
      <c r="AK891" s="96" t="str" cm="1">
        <f t="array" ref="AK891">IF(A891="","",IF(INDEX(Table_Methods!A:F,MATCH(G891,Table_Methods!B:B,0),1)&lt;&gt;"BKFL2","",MAX(0,ROUND(BKFL2_STR_NRK(AC891,AD891,K891,V891,X891),1))))</f>
        <v/>
      </c>
      <c r="AL891" s="96" t="str" cm="1">
        <f t="array" ref="AL891">IF(A891="","",IF(INDEX(Table_Methods!A:F,MATCH(G891,Table_Methods!B:B,0),1)&lt;&gt;"BKFL2","",MAX(0,ROUND(BKFL2_STR_RCK(AB891,F891),1))))</f>
        <v/>
      </c>
      <c r="AM891" s="96" t="str" cm="1">
        <f t="array" ref="AM891">IF(A891="","",IF(INDEX(Table_Methods!A:F,MATCH(G891,Table_Methods!B:B,0),1)&lt;&gt;"BKFL3","",MAX(0,ROUND(BKFL3_STR(AC891+AE891,K891),1))))</f>
        <v/>
      </c>
      <c r="AN891" s="96" t="str" cm="1">
        <f t="array" ref="AN891">IF(A891="","",IF(INDEX(Table_Methods!A:F,MATCH(G891,Table_Methods!B:B,0),1)&lt;&gt;"BKFL6","",MAX(0,ROUND(BKFL6_CEB(AC891,AE891,AO891,F891,F891,J891),1))))</f>
        <v/>
      </c>
      <c r="AO891" s="97" t="str" cm="1">
        <f t="array" ref="AO891">IF(A891="","",IF(INDEX(Table_Methods!A:F,MATCH(G891,Table_Methods!B:B,0),1)&lt;&gt;"BKFL6","",MAX(0,ROUND(BKFL6_STR_NRK(AC891,K891,V891),1))))</f>
        <v/>
      </c>
      <c r="AP891" s="96" t="str" cm="1">
        <f t="array" ref="AP891">IF(A891="","",IF(INDEX(Table_Methods!A:F,MATCH(G891,Table_Methods!B:B,0),1)&lt;&gt;"BKFL6","",MAX(0,ROUND(BKFL6_STR_RCK(AB891,F891),1))))</f>
        <v/>
      </c>
      <c r="AQ891" s="97" t="str" cm="1">
        <f t="array" ref="AQ891">IF(A891="","",IF(INDEX(Table_Methods!A:F,MATCH(G891,Table_Methods!B:B,0),1)&lt;&gt;"BKFL7","",MAX(0,ROUND(BKFL7_CEB(AC891,AD891,AR891,F891,F891,J891),1))))</f>
        <v/>
      </c>
      <c r="AR891" s="96" t="str" cm="1">
        <f t="array" ref="AR891">IF(A891="","",IF(INDEX(Table_Methods!A:F,MATCH(G891,Table_Methods!B:B,0),1)&lt;&gt;"BKFL7","",MAX(0,ROUND(BKFL7_STR_NRK(AC891,K891,V891),1))))</f>
        <v/>
      </c>
      <c r="AS891" s="96" t="str" cm="1">
        <f t="array" ref="AS891">IF(A891="","",IF(INDEX(Table_Methods!A:F,MATCH(G891,Table_Methods!B:B,0),1)&lt;&gt;"BKFL7","",MAX(0,ROUND(BKFL7_STR_RCK(AB891,F891),1))))</f>
        <v/>
      </c>
      <c r="AT891" s="97" t="str" cm="1">
        <f t="array" ref="AT891">IF(A891="","",IF(INDEX(Table_Methods!A:F,MATCH(G891,Table_Methods!B:B,0),1)&lt;&gt;"BKFL8","",MAX(0,ROUND(BKFL8_CEB(AF891,Z891,AA891),1))))</f>
        <v/>
      </c>
      <c r="AU891" s="96" t="str" cm="1">
        <f t="array" ref="AU891">IF(A891="","",IF(INDEX(Table_Methods!A:F,MATCH(G891,Table_Methods!B:B,0),1)&lt;&gt;"BKFL8","",MAX(0,ROUND(BKFL8_STR_NRK(AC891,AD891,X891,Y891,Z891),1))))</f>
        <v/>
      </c>
      <c r="AV891" s="96" t="str" cm="1">
        <f t="array" ref="AV891">IF(A891="","",IF(INDEX(Table_Methods!A:F,MATCH(G891,Table_Methods!B:B,0),1)&lt;&gt;"BKFL8","",MAX(0,ROUND(BKFL8_STR_RCK(AB891,X891),1))))</f>
        <v/>
      </c>
      <c r="AW891" s="96" t="str" cm="1">
        <f t="array" ref="AW891">IF(A891="","",IF(INDEX(Table_Methods!A:F,MATCH(G891,Table_Methods!B:B,0),1)&lt;&gt;"BKFL9","",MAX(0,ROUND(BKFL9_STR_NRK(AC891,AD891,X891,Y891,Z891),1))))</f>
        <v/>
      </c>
      <c r="AX891" s="96" t="str" cm="1">
        <f t="array" ref="AX891">IF(A891="","",IF(INDEX(Table_Methods!A:F,MATCH(G891,Table_Methods!B:B,0),1)&lt;&gt;"BKFL9","",MAX(0,ROUND(BKFL9_STR_RCK(AB891,X891),1))))</f>
        <v/>
      </c>
    </row>
    <row r="892" spans="1:50" x14ac:dyDescent="0.25">
      <c r="A892" s="82" t="str">
        <f>IF(Input!A892="","",Input!A892)</f>
        <v/>
      </c>
      <c r="B892" s="82" t="str">
        <f>IF(Input!B892="","",Input!B892)</f>
        <v/>
      </c>
      <c r="C892" s="82" t="str">
        <f>IF(Input!D892="","",Input!D892)</f>
        <v/>
      </c>
      <c r="D892" s="82" t="str">
        <f>IF(Input!E892="","",Input!E892)</f>
        <v/>
      </c>
      <c r="E892" s="82" t="str">
        <f>IF(Input!F892="","",Input!F892)</f>
        <v/>
      </c>
      <c r="F892" s="82" t="str">
        <f>IF(Input!G892="","",Input!G892)</f>
        <v/>
      </c>
      <c r="G892" s="83" t="str">
        <f>IF(Input!H892="","",Input!H892)</f>
        <v/>
      </c>
      <c r="H892" s="82" t="str">
        <f>IF(Input!I892="","",Input!I892)</f>
        <v/>
      </c>
      <c r="I892" s="82" t="str">
        <f>IF(Input!J892="","",Input!J892)</f>
        <v/>
      </c>
      <c r="J892" s="82" t="str">
        <f>IF(Input!K892="","",Input!K892)</f>
        <v/>
      </c>
      <c r="K892" s="82" t="str">
        <f>IF(Input!L892="","",Input!L892)</f>
        <v/>
      </c>
      <c r="L892" s="70" t="str">
        <f>IF(B892="","",IF(B892="Box",4,IF(AND(Project!$B$12&gt;0,ISNUMBER(Project!$B$12)),Project!$B$12,12)))</f>
        <v/>
      </c>
      <c r="M892" s="66" t="str">
        <f t="shared" si="91"/>
        <v/>
      </c>
      <c r="N892" s="66" t="str">
        <f t="shared" si="92"/>
        <v/>
      </c>
      <c r="O892" s="67" t="str" cm="1">
        <f t="array" ref="O892">IF(A892="","",ROUND(IF(B892="Circular",Circular(M892),IF(B892="Box",Box(M892,N892),Elliptical(M892,N892))),3))</f>
        <v/>
      </c>
      <c r="P892" s="66" t="str">
        <f t="shared" si="93"/>
        <v/>
      </c>
      <c r="Q892" s="66" t="str" cm="1">
        <f t="array" ref="Q892">IF(M892="","",ROUND(W(M892),2))</f>
        <v/>
      </c>
      <c r="R892" s="66" t="str" cm="1">
        <f t="array" ref="R892">IF(M892="","",ROUND(Wb(Q892,M892),2))</f>
        <v/>
      </c>
      <c r="S892" s="66" t="str" cm="1">
        <f t="array" ref="S892">IF(R892="","",ROUND(K(R892,N892,L892),2))</f>
        <v/>
      </c>
      <c r="T892" s="66" t="str" cm="1">
        <f t="array" ref="T892">IF(S892="","",ROUND(K_3(S892,P892,L892),2))</f>
        <v/>
      </c>
      <c r="U892" s="66" t="str" cm="1">
        <f t="array" ref="U892">IF(S892="","",ROUND(Wt(I892,S892,L892),2))</f>
        <v/>
      </c>
      <c r="V892" s="92" t="str" cm="1">
        <f t="array" ref="V892">IF(A892="","",MAX(ROUND(L_B2(K892,N892),2),0))</f>
        <v/>
      </c>
      <c r="W892" s="92" t="str" cm="1">
        <f t="array" ref="W892">IF(A892="","",MAX(ROUND(L_Tc(K892,I892,N892),2),0))</f>
        <v/>
      </c>
      <c r="X892" s="92" t="str" cm="1">
        <f t="array" ref="X892">IF(N892="","",ROUND(L_Vc(K892,P892,N892),2))</f>
        <v/>
      </c>
      <c r="Y892" s="92" t="str">
        <f t="shared" si="94"/>
        <v/>
      </c>
      <c r="Z892" s="92" t="str">
        <f t="shared" si="95"/>
        <v/>
      </c>
      <c r="AA892" s="92" t="str">
        <f t="shared" si="96"/>
        <v/>
      </c>
      <c r="AB892" s="76" t="str" cm="1">
        <f t="array" ref="AB892">IF(A892="","",AREA_F(IF(RIGHT(G892,4)="ment",P892,I892),R892))</f>
        <v/>
      </c>
      <c r="AC892" s="76" t="str" cm="1">
        <f t="array" ref="AC892">IF(A892="","",ROUND(AREA_BC(R892,S892,N892,O892),2))</f>
        <v/>
      </c>
      <c r="AD892" s="76" t="str">
        <f t="shared" si="97"/>
        <v/>
      </c>
      <c r="AE892" s="76" t="str" cm="1">
        <f t="array" ref="AE892">IF(A892="","",ROUND(AREA_CT(S892,U892,I892),2))</f>
        <v/>
      </c>
      <c r="AF892" s="76" t="str" cm="1">
        <f t="array" ref="AF892">IF(A892="","",ROUND(AREA_VT(T892,U892,I892,P892),2))</f>
        <v/>
      </c>
      <c r="AG892" s="96" t="str" cm="1">
        <f t="array" ref="AG892">IF(A892="","",IF(INDEX(Table_Methods!A:F,MATCH(G892,Table_Methods!B:B,0),1)&lt;&gt;"BKFL1","",MAX(0,ROUND(BKFL1_CEB(AC892,AE892,AH892,F892,F892,J892),1))))</f>
        <v/>
      </c>
      <c r="AH892" s="96" t="str" cm="1">
        <f t="array" ref="AH892">IF(A892="","",IF(INDEX(Table_Methods!A:F,MATCH(G892,Table_Methods!B:B,0),1)&lt;&gt;"BKFL1","",MAX(0,ROUND(BKFL1_STR_NRK(AC892,AE892,K892,V892,W892),1))))</f>
        <v/>
      </c>
      <c r="AI892" s="96" t="str" cm="1">
        <f t="array" ref="AI892">IF(A892="","",IF(INDEX(Table_Methods!A:F,MATCH(G892,Table_Methods!B:B,0),1)&lt;&gt;"BKFL1","",MAX(0,ROUND(BKFL1_STR_RCK(AB892,F892),1))))</f>
        <v/>
      </c>
      <c r="AJ892" s="96" t="str" cm="1">
        <f t="array" ref="AJ892">IF(A892="","",IF(INDEX(Table_Methods!A:F,MATCH(G892,Table_Methods!B:B,0),1)&lt;&gt;"BKFL2","",MAX(0,ROUND(BKFL2_CEB(AC892,AD892,AK892,F892,F892,J892),1))))</f>
        <v/>
      </c>
      <c r="AK892" s="96" t="str" cm="1">
        <f t="array" ref="AK892">IF(A892="","",IF(INDEX(Table_Methods!A:F,MATCH(G892,Table_Methods!B:B,0),1)&lt;&gt;"BKFL2","",MAX(0,ROUND(BKFL2_STR_NRK(AC892,AD892,K892,V892,X892),1))))</f>
        <v/>
      </c>
      <c r="AL892" s="96" t="str" cm="1">
        <f t="array" ref="AL892">IF(A892="","",IF(INDEX(Table_Methods!A:F,MATCH(G892,Table_Methods!B:B,0),1)&lt;&gt;"BKFL2","",MAX(0,ROUND(BKFL2_STR_RCK(AB892,F892),1))))</f>
        <v/>
      </c>
      <c r="AM892" s="96" t="str" cm="1">
        <f t="array" ref="AM892">IF(A892="","",IF(INDEX(Table_Methods!A:F,MATCH(G892,Table_Methods!B:B,0),1)&lt;&gt;"BKFL3","",MAX(0,ROUND(BKFL3_STR(AC892+AE892,K892),1))))</f>
        <v/>
      </c>
      <c r="AN892" s="96" t="str" cm="1">
        <f t="array" ref="AN892">IF(A892="","",IF(INDEX(Table_Methods!A:F,MATCH(G892,Table_Methods!B:B,0),1)&lt;&gt;"BKFL6","",MAX(0,ROUND(BKFL6_CEB(AC892,AE892,AO892,F892,F892,J892),1))))</f>
        <v/>
      </c>
      <c r="AO892" s="97" t="str" cm="1">
        <f t="array" ref="AO892">IF(A892="","",IF(INDEX(Table_Methods!A:F,MATCH(G892,Table_Methods!B:B,0),1)&lt;&gt;"BKFL6","",MAX(0,ROUND(BKFL6_STR_NRK(AC892,K892,V892),1))))</f>
        <v/>
      </c>
      <c r="AP892" s="96" t="str" cm="1">
        <f t="array" ref="AP892">IF(A892="","",IF(INDEX(Table_Methods!A:F,MATCH(G892,Table_Methods!B:B,0),1)&lt;&gt;"BKFL6","",MAX(0,ROUND(BKFL6_STR_RCK(AB892,F892),1))))</f>
        <v/>
      </c>
      <c r="AQ892" s="97" t="str" cm="1">
        <f t="array" ref="AQ892">IF(A892="","",IF(INDEX(Table_Methods!A:F,MATCH(G892,Table_Methods!B:B,0),1)&lt;&gt;"BKFL7","",MAX(0,ROUND(BKFL7_CEB(AC892,AD892,AR892,F892,F892,J892),1))))</f>
        <v/>
      </c>
      <c r="AR892" s="96" t="str" cm="1">
        <f t="array" ref="AR892">IF(A892="","",IF(INDEX(Table_Methods!A:F,MATCH(G892,Table_Methods!B:B,0),1)&lt;&gt;"BKFL7","",MAX(0,ROUND(BKFL7_STR_NRK(AC892,K892,V892),1))))</f>
        <v/>
      </c>
      <c r="AS892" s="96" t="str" cm="1">
        <f t="array" ref="AS892">IF(A892="","",IF(INDEX(Table_Methods!A:F,MATCH(G892,Table_Methods!B:B,0),1)&lt;&gt;"BKFL7","",MAX(0,ROUND(BKFL7_STR_RCK(AB892,F892),1))))</f>
        <v/>
      </c>
      <c r="AT892" s="97" t="str" cm="1">
        <f t="array" ref="AT892">IF(A892="","",IF(INDEX(Table_Methods!A:F,MATCH(G892,Table_Methods!B:B,0),1)&lt;&gt;"BKFL8","",MAX(0,ROUND(BKFL8_CEB(AF892,Z892,AA892),1))))</f>
        <v/>
      </c>
      <c r="AU892" s="96" t="str" cm="1">
        <f t="array" ref="AU892">IF(A892="","",IF(INDEX(Table_Methods!A:F,MATCH(G892,Table_Methods!B:B,0),1)&lt;&gt;"BKFL8","",MAX(0,ROUND(BKFL8_STR_NRK(AC892,AD892,X892,Y892,Z892),1))))</f>
        <v/>
      </c>
      <c r="AV892" s="96" t="str" cm="1">
        <f t="array" ref="AV892">IF(A892="","",IF(INDEX(Table_Methods!A:F,MATCH(G892,Table_Methods!B:B,0),1)&lt;&gt;"BKFL8","",MAX(0,ROUND(BKFL8_STR_RCK(AB892,X892),1))))</f>
        <v/>
      </c>
      <c r="AW892" s="96" t="str" cm="1">
        <f t="array" ref="AW892">IF(A892="","",IF(INDEX(Table_Methods!A:F,MATCH(G892,Table_Methods!B:B,0),1)&lt;&gt;"BKFL9","",MAX(0,ROUND(BKFL9_STR_NRK(AC892,AD892,X892,Y892,Z892),1))))</f>
        <v/>
      </c>
      <c r="AX892" s="96" t="str" cm="1">
        <f t="array" ref="AX892">IF(A892="","",IF(INDEX(Table_Methods!A:F,MATCH(G892,Table_Methods!B:B,0),1)&lt;&gt;"BKFL9","",MAX(0,ROUND(BKFL9_STR_RCK(AB892,X892),1))))</f>
        <v/>
      </c>
    </row>
    <row r="893" spans="1:50" x14ac:dyDescent="0.25">
      <c r="A893" s="82" t="str">
        <f>IF(Input!A893="","",Input!A893)</f>
        <v/>
      </c>
      <c r="B893" s="82" t="str">
        <f>IF(Input!B893="","",Input!B893)</f>
        <v/>
      </c>
      <c r="C893" s="82" t="str">
        <f>IF(Input!D893="","",Input!D893)</f>
        <v/>
      </c>
      <c r="D893" s="82" t="str">
        <f>IF(Input!E893="","",Input!E893)</f>
        <v/>
      </c>
      <c r="E893" s="82" t="str">
        <f>IF(Input!F893="","",Input!F893)</f>
        <v/>
      </c>
      <c r="F893" s="82" t="str">
        <f>IF(Input!G893="","",Input!G893)</f>
        <v/>
      </c>
      <c r="G893" s="83" t="str">
        <f>IF(Input!H893="","",Input!H893)</f>
        <v/>
      </c>
      <c r="H893" s="82" t="str">
        <f>IF(Input!I893="","",Input!I893)</f>
        <v/>
      </c>
      <c r="I893" s="82" t="str">
        <f>IF(Input!J893="","",Input!J893)</f>
        <v/>
      </c>
      <c r="J893" s="82" t="str">
        <f>IF(Input!K893="","",Input!K893)</f>
        <v/>
      </c>
      <c r="K893" s="82" t="str">
        <f>IF(Input!L893="","",Input!L893)</f>
        <v/>
      </c>
      <c r="L893" s="70" t="str">
        <f>IF(B893="","",IF(B893="Box",4,IF(AND(Project!$B$12&gt;0,ISNUMBER(Project!$B$12)),Project!$B$12,12)))</f>
        <v/>
      </c>
      <c r="M893" s="66" t="str">
        <f t="shared" si="91"/>
        <v/>
      </c>
      <c r="N893" s="66" t="str">
        <f t="shared" si="92"/>
        <v/>
      </c>
      <c r="O893" s="67" t="str" cm="1">
        <f t="array" ref="O893">IF(A893="","",ROUND(IF(B893="Circular",Circular(M893),IF(B893="Box",Box(M893,N893),Elliptical(M893,N893))),3))</f>
        <v/>
      </c>
      <c r="P893" s="66" t="str">
        <f t="shared" si="93"/>
        <v/>
      </c>
      <c r="Q893" s="66" t="str" cm="1">
        <f t="array" ref="Q893">IF(M893="","",ROUND(W(M893),2))</f>
        <v/>
      </c>
      <c r="R893" s="66" t="str" cm="1">
        <f t="array" ref="R893">IF(M893="","",ROUND(Wb(Q893,M893),2))</f>
        <v/>
      </c>
      <c r="S893" s="66" t="str" cm="1">
        <f t="array" ref="S893">IF(R893="","",ROUND(K(R893,N893,L893),2))</f>
        <v/>
      </c>
      <c r="T893" s="66" t="str" cm="1">
        <f t="array" ref="T893">IF(S893="","",ROUND(K_3(S893,P893,L893),2))</f>
        <v/>
      </c>
      <c r="U893" s="66" t="str" cm="1">
        <f t="array" ref="U893">IF(S893="","",ROUND(Wt(I893,S893,L893),2))</f>
        <v/>
      </c>
      <c r="V893" s="92" t="str" cm="1">
        <f t="array" ref="V893">IF(A893="","",MAX(ROUND(L_B2(K893,N893),2),0))</f>
        <v/>
      </c>
      <c r="W893" s="92" t="str" cm="1">
        <f t="array" ref="W893">IF(A893="","",MAX(ROUND(L_Tc(K893,I893,N893),2),0))</f>
        <v/>
      </c>
      <c r="X893" s="92" t="str" cm="1">
        <f t="array" ref="X893">IF(N893="","",ROUND(L_Vc(K893,P893,N893),2))</f>
        <v/>
      </c>
      <c r="Y893" s="92" t="str">
        <f t="shared" si="94"/>
        <v/>
      </c>
      <c r="Z893" s="92" t="str">
        <f t="shared" si="95"/>
        <v/>
      </c>
      <c r="AA893" s="92" t="str">
        <f t="shared" si="96"/>
        <v/>
      </c>
      <c r="AB893" s="76" t="str" cm="1">
        <f t="array" ref="AB893">IF(A893="","",AREA_F(IF(RIGHT(G893,4)="ment",P893,I893),R893))</f>
        <v/>
      </c>
      <c r="AC893" s="76" t="str" cm="1">
        <f t="array" ref="AC893">IF(A893="","",ROUND(AREA_BC(R893,S893,N893,O893),2))</f>
        <v/>
      </c>
      <c r="AD893" s="76" t="str">
        <f t="shared" si="97"/>
        <v/>
      </c>
      <c r="AE893" s="76" t="str" cm="1">
        <f t="array" ref="AE893">IF(A893="","",ROUND(AREA_CT(S893,U893,I893),2))</f>
        <v/>
      </c>
      <c r="AF893" s="76" t="str" cm="1">
        <f t="array" ref="AF893">IF(A893="","",ROUND(AREA_VT(T893,U893,I893,P893),2))</f>
        <v/>
      </c>
      <c r="AG893" s="96" t="str" cm="1">
        <f t="array" ref="AG893">IF(A893="","",IF(INDEX(Table_Methods!A:F,MATCH(G893,Table_Methods!B:B,0),1)&lt;&gt;"BKFL1","",MAX(0,ROUND(BKFL1_CEB(AC893,AE893,AH893,F893,F893,J893),1))))</f>
        <v/>
      </c>
      <c r="AH893" s="96" t="str" cm="1">
        <f t="array" ref="AH893">IF(A893="","",IF(INDEX(Table_Methods!A:F,MATCH(G893,Table_Methods!B:B,0),1)&lt;&gt;"BKFL1","",MAX(0,ROUND(BKFL1_STR_NRK(AC893,AE893,K893,V893,W893),1))))</f>
        <v/>
      </c>
      <c r="AI893" s="96" t="str" cm="1">
        <f t="array" ref="AI893">IF(A893="","",IF(INDEX(Table_Methods!A:F,MATCH(G893,Table_Methods!B:B,0),1)&lt;&gt;"BKFL1","",MAX(0,ROUND(BKFL1_STR_RCK(AB893,F893),1))))</f>
        <v/>
      </c>
      <c r="AJ893" s="96" t="str" cm="1">
        <f t="array" ref="AJ893">IF(A893="","",IF(INDEX(Table_Methods!A:F,MATCH(G893,Table_Methods!B:B,0),1)&lt;&gt;"BKFL2","",MAX(0,ROUND(BKFL2_CEB(AC893,AD893,AK893,F893,F893,J893),1))))</f>
        <v/>
      </c>
      <c r="AK893" s="96" t="str" cm="1">
        <f t="array" ref="AK893">IF(A893="","",IF(INDEX(Table_Methods!A:F,MATCH(G893,Table_Methods!B:B,0),1)&lt;&gt;"BKFL2","",MAX(0,ROUND(BKFL2_STR_NRK(AC893,AD893,K893,V893,X893),1))))</f>
        <v/>
      </c>
      <c r="AL893" s="96" t="str" cm="1">
        <f t="array" ref="AL893">IF(A893="","",IF(INDEX(Table_Methods!A:F,MATCH(G893,Table_Methods!B:B,0),1)&lt;&gt;"BKFL2","",MAX(0,ROUND(BKFL2_STR_RCK(AB893,F893),1))))</f>
        <v/>
      </c>
      <c r="AM893" s="96" t="str" cm="1">
        <f t="array" ref="AM893">IF(A893="","",IF(INDEX(Table_Methods!A:F,MATCH(G893,Table_Methods!B:B,0),1)&lt;&gt;"BKFL3","",MAX(0,ROUND(BKFL3_STR(AC893+AE893,K893),1))))</f>
        <v/>
      </c>
      <c r="AN893" s="96" t="str" cm="1">
        <f t="array" ref="AN893">IF(A893="","",IF(INDEX(Table_Methods!A:F,MATCH(G893,Table_Methods!B:B,0),1)&lt;&gt;"BKFL6","",MAX(0,ROUND(BKFL6_CEB(AC893,AE893,AO893,F893,F893,J893),1))))</f>
        <v/>
      </c>
      <c r="AO893" s="97" t="str" cm="1">
        <f t="array" ref="AO893">IF(A893="","",IF(INDEX(Table_Methods!A:F,MATCH(G893,Table_Methods!B:B,0),1)&lt;&gt;"BKFL6","",MAX(0,ROUND(BKFL6_STR_NRK(AC893,K893,V893),1))))</f>
        <v/>
      </c>
      <c r="AP893" s="96" t="str" cm="1">
        <f t="array" ref="AP893">IF(A893="","",IF(INDEX(Table_Methods!A:F,MATCH(G893,Table_Methods!B:B,0),1)&lt;&gt;"BKFL6","",MAX(0,ROUND(BKFL6_STR_RCK(AB893,F893),1))))</f>
        <v/>
      </c>
      <c r="AQ893" s="97" t="str" cm="1">
        <f t="array" ref="AQ893">IF(A893="","",IF(INDEX(Table_Methods!A:F,MATCH(G893,Table_Methods!B:B,0),1)&lt;&gt;"BKFL7","",MAX(0,ROUND(BKFL7_CEB(AC893,AD893,AR893,F893,F893,J893),1))))</f>
        <v/>
      </c>
      <c r="AR893" s="96" t="str" cm="1">
        <f t="array" ref="AR893">IF(A893="","",IF(INDEX(Table_Methods!A:F,MATCH(G893,Table_Methods!B:B,0),1)&lt;&gt;"BKFL7","",MAX(0,ROUND(BKFL7_STR_NRK(AC893,K893,V893),1))))</f>
        <v/>
      </c>
      <c r="AS893" s="96" t="str" cm="1">
        <f t="array" ref="AS893">IF(A893="","",IF(INDEX(Table_Methods!A:F,MATCH(G893,Table_Methods!B:B,0),1)&lt;&gt;"BKFL7","",MAX(0,ROUND(BKFL7_STR_RCK(AB893,F893),1))))</f>
        <v/>
      </c>
      <c r="AT893" s="97" t="str" cm="1">
        <f t="array" ref="AT893">IF(A893="","",IF(INDEX(Table_Methods!A:F,MATCH(G893,Table_Methods!B:B,0),1)&lt;&gt;"BKFL8","",MAX(0,ROUND(BKFL8_CEB(AF893,Z893,AA893),1))))</f>
        <v/>
      </c>
      <c r="AU893" s="96" t="str" cm="1">
        <f t="array" ref="AU893">IF(A893="","",IF(INDEX(Table_Methods!A:F,MATCH(G893,Table_Methods!B:B,0),1)&lt;&gt;"BKFL8","",MAX(0,ROUND(BKFL8_STR_NRK(AC893,AD893,X893,Y893,Z893),1))))</f>
        <v/>
      </c>
      <c r="AV893" s="96" t="str" cm="1">
        <f t="array" ref="AV893">IF(A893="","",IF(INDEX(Table_Methods!A:F,MATCH(G893,Table_Methods!B:B,0),1)&lt;&gt;"BKFL8","",MAX(0,ROUND(BKFL8_STR_RCK(AB893,X893),1))))</f>
        <v/>
      </c>
      <c r="AW893" s="96" t="str" cm="1">
        <f t="array" ref="AW893">IF(A893="","",IF(INDEX(Table_Methods!A:F,MATCH(G893,Table_Methods!B:B,0),1)&lt;&gt;"BKFL9","",MAX(0,ROUND(BKFL9_STR_NRK(AC893,AD893,X893,Y893,Z893),1))))</f>
        <v/>
      </c>
      <c r="AX893" s="96" t="str" cm="1">
        <f t="array" ref="AX893">IF(A893="","",IF(INDEX(Table_Methods!A:F,MATCH(G893,Table_Methods!B:B,0),1)&lt;&gt;"BKFL9","",MAX(0,ROUND(BKFL9_STR_RCK(AB893,X893),1))))</f>
        <v/>
      </c>
    </row>
    <row r="894" spans="1:50" x14ac:dyDescent="0.25">
      <c r="A894" s="82" t="str">
        <f>IF(Input!A894="","",Input!A894)</f>
        <v/>
      </c>
      <c r="B894" s="82" t="str">
        <f>IF(Input!B894="","",Input!B894)</f>
        <v/>
      </c>
      <c r="C894" s="82" t="str">
        <f>IF(Input!D894="","",Input!D894)</f>
        <v/>
      </c>
      <c r="D894" s="82" t="str">
        <f>IF(Input!E894="","",Input!E894)</f>
        <v/>
      </c>
      <c r="E894" s="82" t="str">
        <f>IF(Input!F894="","",Input!F894)</f>
        <v/>
      </c>
      <c r="F894" s="82" t="str">
        <f>IF(Input!G894="","",Input!G894)</f>
        <v/>
      </c>
      <c r="G894" s="83" t="str">
        <f>IF(Input!H894="","",Input!H894)</f>
        <v/>
      </c>
      <c r="H894" s="82" t="str">
        <f>IF(Input!I894="","",Input!I894)</f>
        <v/>
      </c>
      <c r="I894" s="82" t="str">
        <f>IF(Input!J894="","",Input!J894)</f>
        <v/>
      </c>
      <c r="J894" s="82" t="str">
        <f>IF(Input!K894="","",Input!K894)</f>
        <v/>
      </c>
      <c r="K894" s="82" t="str">
        <f>IF(Input!L894="","",Input!L894)</f>
        <v/>
      </c>
      <c r="L894" s="70" t="str">
        <f>IF(B894="","",IF(B894="Box",4,IF(AND(Project!$B$12&gt;0,ISNUMBER(Project!$B$12)),Project!$B$12,12)))</f>
        <v/>
      </c>
      <c r="M894" s="66" t="str">
        <f t="shared" si="91"/>
        <v/>
      </c>
      <c r="N894" s="66" t="str">
        <f t="shared" si="92"/>
        <v/>
      </c>
      <c r="O894" s="67" t="str" cm="1">
        <f t="array" ref="O894">IF(A894="","",ROUND(IF(B894="Circular",Circular(M894),IF(B894="Box",Box(M894,N894),Elliptical(M894,N894))),3))</f>
        <v/>
      </c>
      <c r="P894" s="66" t="str">
        <f t="shared" si="93"/>
        <v/>
      </c>
      <c r="Q894" s="66" t="str" cm="1">
        <f t="array" ref="Q894">IF(M894="","",ROUND(W(M894),2))</f>
        <v/>
      </c>
      <c r="R894" s="66" t="str" cm="1">
        <f t="array" ref="R894">IF(M894="","",ROUND(Wb(Q894,M894),2))</f>
        <v/>
      </c>
      <c r="S894" s="66" t="str" cm="1">
        <f t="array" ref="S894">IF(R894="","",ROUND(K(R894,N894,L894),2))</f>
        <v/>
      </c>
      <c r="T894" s="66" t="str" cm="1">
        <f t="array" ref="T894">IF(S894="","",ROUND(K_3(S894,P894,L894),2))</f>
        <v/>
      </c>
      <c r="U894" s="66" t="str" cm="1">
        <f t="array" ref="U894">IF(S894="","",ROUND(Wt(I894,S894,L894),2))</f>
        <v/>
      </c>
      <c r="V894" s="92" t="str" cm="1">
        <f t="array" ref="V894">IF(A894="","",MAX(ROUND(L_B2(K894,N894),2),0))</f>
        <v/>
      </c>
      <c r="W894" s="92" t="str" cm="1">
        <f t="array" ref="W894">IF(A894="","",MAX(ROUND(L_Tc(K894,I894,N894),2),0))</f>
        <v/>
      </c>
      <c r="X894" s="92" t="str" cm="1">
        <f t="array" ref="X894">IF(N894="","",ROUND(L_Vc(K894,P894,N894),2))</f>
        <v/>
      </c>
      <c r="Y894" s="92" t="str">
        <f t="shared" si="94"/>
        <v/>
      </c>
      <c r="Z894" s="92" t="str">
        <f t="shared" si="95"/>
        <v/>
      </c>
      <c r="AA894" s="92" t="str">
        <f t="shared" si="96"/>
        <v/>
      </c>
      <c r="AB894" s="76" t="str" cm="1">
        <f t="array" ref="AB894">IF(A894="","",AREA_F(IF(RIGHT(G894,4)="ment",P894,I894),R894))</f>
        <v/>
      </c>
      <c r="AC894" s="76" t="str" cm="1">
        <f t="array" ref="AC894">IF(A894="","",ROUND(AREA_BC(R894,S894,N894,O894),2))</f>
        <v/>
      </c>
      <c r="AD894" s="76" t="str">
        <f t="shared" si="97"/>
        <v/>
      </c>
      <c r="AE894" s="76" t="str" cm="1">
        <f t="array" ref="AE894">IF(A894="","",ROUND(AREA_CT(S894,U894,I894),2))</f>
        <v/>
      </c>
      <c r="AF894" s="76" t="str" cm="1">
        <f t="array" ref="AF894">IF(A894="","",ROUND(AREA_VT(T894,U894,I894,P894),2))</f>
        <v/>
      </c>
      <c r="AG894" s="96" t="str" cm="1">
        <f t="array" ref="AG894">IF(A894="","",IF(INDEX(Table_Methods!A:F,MATCH(G894,Table_Methods!B:B,0),1)&lt;&gt;"BKFL1","",MAX(0,ROUND(BKFL1_CEB(AC894,AE894,AH894,F894,F894,J894),1))))</f>
        <v/>
      </c>
      <c r="AH894" s="96" t="str" cm="1">
        <f t="array" ref="AH894">IF(A894="","",IF(INDEX(Table_Methods!A:F,MATCH(G894,Table_Methods!B:B,0),1)&lt;&gt;"BKFL1","",MAX(0,ROUND(BKFL1_STR_NRK(AC894,AE894,K894,V894,W894),1))))</f>
        <v/>
      </c>
      <c r="AI894" s="96" t="str" cm="1">
        <f t="array" ref="AI894">IF(A894="","",IF(INDEX(Table_Methods!A:F,MATCH(G894,Table_Methods!B:B,0),1)&lt;&gt;"BKFL1","",MAX(0,ROUND(BKFL1_STR_RCK(AB894,F894),1))))</f>
        <v/>
      </c>
      <c r="AJ894" s="96" t="str" cm="1">
        <f t="array" ref="AJ894">IF(A894="","",IF(INDEX(Table_Methods!A:F,MATCH(G894,Table_Methods!B:B,0),1)&lt;&gt;"BKFL2","",MAX(0,ROUND(BKFL2_CEB(AC894,AD894,AK894,F894,F894,J894),1))))</f>
        <v/>
      </c>
      <c r="AK894" s="96" t="str" cm="1">
        <f t="array" ref="AK894">IF(A894="","",IF(INDEX(Table_Methods!A:F,MATCH(G894,Table_Methods!B:B,0),1)&lt;&gt;"BKFL2","",MAX(0,ROUND(BKFL2_STR_NRK(AC894,AD894,K894,V894,X894),1))))</f>
        <v/>
      </c>
      <c r="AL894" s="96" t="str" cm="1">
        <f t="array" ref="AL894">IF(A894="","",IF(INDEX(Table_Methods!A:F,MATCH(G894,Table_Methods!B:B,0),1)&lt;&gt;"BKFL2","",MAX(0,ROUND(BKFL2_STR_RCK(AB894,F894),1))))</f>
        <v/>
      </c>
      <c r="AM894" s="96" t="str" cm="1">
        <f t="array" ref="AM894">IF(A894="","",IF(INDEX(Table_Methods!A:F,MATCH(G894,Table_Methods!B:B,0),1)&lt;&gt;"BKFL3","",MAX(0,ROUND(BKFL3_STR(AC894+AE894,K894),1))))</f>
        <v/>
      </c>
      <c r="AN894" s="96" t="str" cm="1">
        <f t="array" ref="AN894">IF(A894="","",IF(INDEX(Table_Methods!A:F,MATCH(G894,Table_Methods!B:B,0),1)&lt;&gt;"BKFL6","",MAX(0,ROUND(BKFL6_CEB(AC894,AE894,AO894,F894,F894,J894),1))))</f>
        <v/>
      </c>
      <c r="AO894" s="97" t="str" cm="1">
        <f t="array" ref="AO894">IF(A894="","",IF(INDEX(Table_Methods!A:F,MATCH(G894,Table_Methods!B:B,0),1)&lt;&gt;"BKFL6","",MAX(0,ROUND(BKFL6_STR_NRK(AC894,K894,V894),1))))</f>
        <v/>
      </c>
      <c r="AP894" s="96" t="str" cm="1">
        <f t="array" ref="AP894">IF(A894="","",IF(INDEX(Table_Methods!A:F,MATCH(G894,Table_Methods!B:B,0),1)&lt;&gt;"BKFL6","",MAX(0,ROUND(BKFL6_STR_RCK(AB894,F894),1))))</f>
        <v/>
      </c>
      <c r="AQ894" s="97" t="str" cm="1">
        <f t="array" ref="AQ894">IF(A894="","",IF(INDEX(Table_Methods!A:F,MATCH(G894,Table_Methods!B:B,0),1)&lt;&gt;"BKFL7","",MAX(0,ROUND(BKFL7_CEB(AC894,AD894,AR894,F894,F894,J894),1))))</f>
        <v/>
      </c>
      <c r="AR894" s="96" t="str" cm="1">
        <f t="array" ref="AR894">IF(A894="","",IF(INDEX(Table_Methods!A:F,MATCH(G894,Table_Methods!B:B,0),1)&lt;&gt;"BKFL7","",MAX(0,ROUND(BKFL7_STR_NRK(AC894,K894,V894),1))))</f>
        <v/>
      </c>
      <c r="AS894" s="96" t="str" cm="1">
        <f t="array" ref="AS894">IF(A894="","",IF(INDEX(Table_Methods!A:F,MATCH(G894,Table_Methods!B:B,0),1)&lt;&gt;"BKFL7","",MAX(0,ROUND(BKFL7_STR_RCK(AB894,F894),1))))</f>
        <v/>
      </c>
      <c r="AT894" s="97" t="str" cm="1">
        <f t="array" ref="AT894">IF(A894="","",IF(INDEX(Table_Methods!A:F,MATCH(G894,Table_Methods!B:B,0),1)&lt;&gt;"BKFL8","",MAX(0,ROUND(BKFL8_CEB(AF894,Z894,AA894),1))))</f>
        <v/>
      </c>
      <c r="AU894" s="96" t="str" cm="1">
        <f t="array" ref="AU894">IF(A894="","",IF(INDEX(Table_Methods!A:F,MATCH(G894,Table_Methods!B:B,0),1)&lt;&gt;"BKFL8","",MAX(0,ROUND(BKFL8_STR_NRK(AC894,AD894,X894,Y894,Z894),1))))</f>
        <v/>
      </c>
      <c r="AV894" s="96" t="str" cm="1">
        <f t="array" ref="AV894">IF(A894="","",IF(INDEX(Table_Methods!A:F,MATCH(G894,Table_Methods!B:B,0),1)&lt;&gt;"BKFL8","",MAX(0,ROUND(BKFL8_STR_RCK(AB894,X894),1))))</f>
        <v/>
      </c>
      <c r="AW894" s="96" t="str" cm="1">
        <f t="array" ref="AW894">IF(A894="","",IF(INDEX(Table_Methods!A:F,MATCH(G894,Table_Methods!B:B,0),1)&lt;&gt;"BKFL9","",MAX(0,ROUND(BKFL9_STR_NRK(AC894,AD894,X894,Y894,Z894),1))))</f>
        <v/>
      </c>
      <c r="AX894" s="96" t="str" cm="1">
        <f t="array" ref="AX894">IF(A894="","",IF(INDEX(Table_Methods!A:F,MATCH(G894,Table_Methods!B:B,0),1)&lt;&gt;"BKFL9","",MAX(0,ROUND(BKFL9_STR_RCK(AB894,X894),1))))</f>
        <v/>
      </c>
    </row>
    <row r="895" spans="1:50" x14ac:dyDescent="0.25">
      <c r="A895" s="82" t="str">
        <f>IF(Input!A895="","",Input!A895)</f>
        <v/>
      </c>
      <c r="B895" s="82" t="str">
        <f>IF(Input!B895="","",Input!B895)</f>
        <v/>
      </c>
      <c r="C895" s="82" t="str">
        <f>IF(Input!D895="","",Input!D895)</f>
        <v/>
      </c>
      <c r="D895" s="82" t="str">
        <f>IF(Input!E895="","",Input!E895)</f>
        <v/>
      </c>
      <c r="E895" s="82" t="str">
        <f>IF(Input!F895="","",Input!F895)</f>
        <v/>
      </c>
      <c r="F895" s="82" t="str">
        <f>IF(Input!G895="","",Input!G895)</f>
        <v/>
      </c>
      <c r="G895" s="83" t="str">
        <f>IF(Input!H895="","",Input!H895)</f>
        <v/>
      </c>
      <c r="H895" s="82" t="str">
        <f>IF(Input!I895="","",Input!I895)</f>
        <v/>
      </c>
      <c r="I895" s="82" t="str">
        <f>IF(Input!J895="","",Input!J895)</f>
        <v/>
      </c>
      <c r="J895" s="82" t="str">
        <f>IF(Input!K895="","",Input!K895)</f>
        <v/>
      </c>
      <c r="K895" s="82" t="str">
        <f>IF(Input!L895="","",Input!L895)</f>
        <v/>
      </c>
      <c r="L895" s="70" t="str">
        <f>IF(B895="","",IF(B895="Box",4,IF(AND(Project!$B$12&gt;0,ISNUMBER(Project!$B$12)),Project!$B$12,12)))</f>
        <v/>
      </c>
      <c r="M895" s="66" t="str">
        <f t="shared" si="91"/>
        <v/>
      </c>
      <c r="N895" s="66" t="str">
        <f t="shared" si="92"/>
        <v/>
      </c>
      <c r="O895" s="67" t="str" cm="1">
        <f t="array" ref="O895">IF(A895="","",ROUND(IF(B895="Circular",Circular(M895),IF(B895="Box",Box(M895,N895),Elliptical(M895,N895))),3))</f>
        <v/>
      </c>
      <c r="P895" s="66" t="str">
        <f t="shared" si="93"/>
        <v/>
      </c>
      <c r="Q895" s="66" t="str" cm="1">
        <f t="array" ref="Q895">IF(M895="","",ROUND(W(M895),2))</f>
        <v/>
      </c>
      <c r="R895" s="66" t="str" cm="1">
        <f t="array" ref="R895">IF(M895="","",ROUND(Wb(Q895,M895),2))</f>
        <v/>
      </c>
      <c r="S895" s="66" t="str" cm="1">
        <f t="array" ref="S895">IF(R895="","",ROUND(K(R895,N895,L895),2))</f>
        <v/>
      </c>
      <c r="T895" s="66" t="str" cm="1">
        <f t="array" ref="T895">IF(S895="","",ROUND(K_3(S895,P895,L895),2))</f>
        <v/>
      </c>
      <c r="U895" s="66" t="str" cm="1">
        <f t="array" ref="U895">IF(S895="","",ROUND(Wt(I895,S895,L895),2))</f>
        <v/>
      </c>
      <c r="V895" s="92" t="str" cm="1">
        <f t="array" ref="V895">IF(A895="","",MAX(ROUND(L_B2(K895,N895),2),0))</f>
        <v/>
      </c>
      <c r="W895" s="92" t="str" cm="1">
        <f t="array" ref="W895">IF(A895="","",MAX(ROUND(L_Tc(K895,I895,N895),2),0))</f>
        <v/>
      </c>
      <c r="X895" s="92" t="str" cm="1">
        <f t="array" ref="X895">IF(N895="","",ROUND(L_Vc(K895,P895,N895),2))</f>
        <v/>
      </c>
      <c r="Y895" s="92" t="str">
        <f t="shared" si="94"/>
        <v/>
      </c>
      <c r="Z895" s="92" t="str">
        <f t="shared" si="95"/>
        <v/>
      </c>
      <c r="AA895" s="92" t="str">
        <f t="shared" si="96"/>
        <v/>
      </c>
      <c r="AB895" s="76" t="str" cm="1">
        <f t="array" ref="AB895">IF(A895="","",AREA_F(IF(RIGHT(G895,4)="ment",P895,I895),R895))</f>
        <v/>
      </c>
      <c r="AC895" s="76" t="str" cm="1">
        <f t="array" ref="AC895">IF(A895="","",ROUND(AREA_BC(R895,S895,N895,O895),2))</f>
        <v/>
      </c>
      <c r="AD895" s="76" t="str">
        <f t="shared" si="97"/>
        <v/>
      </c>
      <c r="AE895" s="76" t="str" cm="1">
        <f t="array" ref="AE895">IF(A895="","",ROUND(AREA_CT(S895,U895,I895),2))</f>
        <v/>
      </c>
      <c r="AF895" s="76" t="str" cm="1">
        <f t="array" ref="AF895">IF(A895="","",ROUND(AREA_VT(T895,U895,I895,P895),2))</f>
        <v/>
      </c>
      <c r="AG895" s="96" t="str" cm="1">
        <f t="array" ref="AG895">IF(A895="","",IF(INDEX(Table_Methods!A:F,MATCH(G895,Table_Methods!B:B,0),1)&lt;&gt;"BKFL1","",MAX(0,ROUND(BKFL1_CEB(AC895,AE895,AH895,F895,F895,J895),1))))</f>
        <v/>
      </c>
      <c r="AH895" s="96" t="str" cm="1">
        <f t="array" ref="AH895">IF(A895="","",IF(INDEX(Table_Methods!A:F,MATCH(G895,Table_Methods!B:B,0),1)&lt;&gt;"BKFL1","",MAX(0,ROUND(BKFL1_STR_NRK(AC895,AE895,K895,V895,W895),1))))</f>
        <v/>
      </c>
      <c r="AI895" s="96" t="str" cm="1">
        <f t="array" ref="AI895">IF(A895="","",IF(INDEX(Table_Methods!A:F,MATCH(G895,Table_Methods!B:B,0),1)&lt;&gt;"BKFL1","",MAX(0,ROUND(BKFL1_STR_RCK(AB895,F895),1))))</f>
        <v/>
      </c>
      <c r="AJ895" s="96" t="str" cm="1">
        <f t="array" ref="AJ895">IF(A895="","",IF(INDEX(Table_Methods!A:F,MATCH(G895,Table_Methods!B:B,0),1)&lt;&gt;"BKFL2","",MAX(0,ROUND(BKFL2_CEB(AC895,AD895,AK895,F895,F895,J895),1))))</f>
        <v/>
      </c>
      <c r="AK895" s="96" t="str" cm="1">
        <f t="array" ref="AK895">IF(A895="","",IF(INDEX(Table_Methods!A:F,MATCH(G895,Table_Methods!B:B,0),1)&lt;&gt;"BKFL2","",MAX(0,ROUND(BKFL2_STR_NRK(AC895,AD895,K895,V895,X895),1))))</f>
        <v/>
      </c>
      <c r="AL895" s="96" t="str" cm="1">
        <f t="array" ref="AL895">IF(A895="","",IF(INDEX(Table_Methods!A:F,MATCH(G895,Table_Methods!B:B,0),1)&lt;&gt;"BKFL2","",MAX(0,ROUND(BKFL2_STR_RCK(AB895,F895),1))))</f>
        <v/>
      </c>
      <c r="AM895" s="96" t="str" cm="1">
        <f t="array" ref="AM895">IF(A895="","",IF(INDEX(Table_Methods!A:F,MATCH(G895,Table_Methods!B:B,0),1)&lt;&gt;"BKFL3","",MAX(0,ROUND(BKFL3_STR(AC895+AE895,K895),1))))</f>
        <v/>
      </c>
      <c r="AN895" s="96" t="str" cm="1">
        <f t="array" ref="AN895">IF(A895="","",IF(INDEX(Table_Methods!A:F,MATCH(G895,Table_Methods!B:B,0),1)&lt;&gt;"BKFL6","",MAX(0,ROUND(BKFL6_CEB(AC895,AE895,AO895,F895,F895,J895),1))))</f>
        <v/>
      </c>
      <c r="AO895" s="97" t="str" cm="1">
        <f t="array" ref="AO895">IF(A895="","",IF(INDEX(Table_Methods!A:F,MATCH(G895,Table_Methods!B:B,0),1)&lt;&gt;"BKFL6","",MAX(0,ROUND(BKFL6_STR_NRK(AC895,K895,V895),1))))</f>
        <v/>
      </c>
      <c r="AP895" s="96" t="str" cm="1">
        <f t="array" ref="AP895">IF(A895="","",IF(INDEX(Table_Methods!A:F,MATCH(G895,Table_Methods!B:B,0),1)&lt;&gt;"BKFL6","",MAX(0,ROUND(BKFL6_STR_RCK(AB895,F895),1))))</f>
        <v/>
      </c>
      <c r="AQ895" s="97" t="str" cm="1">
        <f t="array" ref="AQ895">IF(A895="","",IF(INDEX(Table_Methods!A:F,MATCH(G895,Table_Methods!B:B,0),1)&lt;&gt;"BKFL7","",MAX(0,ROUND(BKFL7_CEB(AC895,AD895,AR895,F895,F895,J895),1))))</f>
        <v/>
      </c>
      <c r="AR895" s="96" t="str" cm="1">
        <f t="array" ref="AR895">IF(A895="","",IF(INDEX(Table_Methods!A:F,MATCH(G895,Table_Methods!B:B,0),1)&lt;&gt;"BKFL7","",MAX(0,ROUND(BKFL7_STR_NRK(AC895,K895,V895),1))))</f>
        <v/>
      </c>
      <c r="AS895" s="96" t="str" cm="1">
        <f t="array" ref="AS895">IF(A895="","",IF(INDEX(Table_Methods!A:F,MATCH(G895,Table_Methods!B:B,0),1)&lt;&gt;"BKFL7","",MAX(0,ROUND(BKFL7_STR_RCK(AB895,F895),1))))</f>
        <v/>
      </c>
      <c r="AT895" s="97" t="str" cm="1">
        <f t="array" ref="AT895">IF(A895="","",IF(INDEX(Table_Methods!A:F,MATCH(G895,Table_Methods!B:B,0),1)&lt;&gt;"BKFL8","",MAX(0,ROUND(BKFL8_CEB(AF895,Z895,AA895),1))))</f>
        <v/>
      </c>
      <c r="AU895" s="96" t="str" cm="1">
        <f t="array" ref="AU895">IF(A895="","",IF(INDEX(Table_Methods!A:F,MATCH(G895,Table_Methods!B:B,0),1)&lt;&gt;"BKFL8","",MAX(0,ROUND(BKFL8_STR_NRK(AC895,AD895,X895,Y895,Z895),1))))</f>
        <v/>
      </c>
      <c r="AV895" s="96" t="str" cm="1">
        <f t="array" ref="AV895">IF(A895="","",IF(INDEX(Table_Methods!A:F,MATCH(G895,Table_Methods!B:B,0),1)&lt;&gt;"BKFL8","",MAX(0,ROUND(BKFL8_STR_RCK(AB895,X895),1))))</f>
        <v/>
      </c>
      <c r="AW895" s="96" t="str" cm="1">
        <f t="array" ref="AW895">IF(A895="","",IF(INDEX(Table_Methods!A:F,MATCH(G895,Table_Methods!B:B,0),1)&lt;&gt;"BKFL9","",MAX(0,ROUND(BKFL9_STR_NRK(AC895,AD895,X895,Y895,Z895),1))))</f>
        <v/>
      </c>
      <c r="AX895" s="96" t="str" cm="1">
        <f t="array" ref="AX895">IF(A895="","",IF(INDEX(Table_Methods!A:F,MATCH(G895,Table_Methods!B:B,0),1)&lt;&gt;"BKFL9","",MAX(0,ROUND(BKFL9_STR_RCK(AB895,X895),1))))</f>
        <v/>
      </c>
    </row>
    <row r="896" spans="1:50" x14ac:dyDescent="0.25">
      <c r="A896" s="82" t="str">
        <f>IF(Input!A896="","",Input!A896)</f>
        <v/>
      </c>
      <c r="B896" s="82" t="str">
        <f>IF(Input!B896="","",Input!B896)</f>
        <v/>
      </c>
      <c r="C896" s="82" t="str">
        <f>IF(Input!D896="","",Input!D896)</f>
        <v/>
      </c>
      <c r="D896" s="82" t="str">
        <f>IF(Input!E896="","",Input!E896)</f>
        <v/>
      </c>
      <c r="E896" s="82" t="str">
        <f>IF(Input!F896="","",Input!F896)</f>
        <v/>
      </c>
      <c r="F896" s="82" t="str">
        <f>IF(Input!G896="","",Input!G896)</f>
        <v/>
      </c>
      <c r="G896" s="83" t="str">
        <f>IF(Input!H896="","",Input!H896)</f>
        <v/>
      </c>
      <c r="H896" s="82" t="str">
        <f>IF(Input!I896="","",Input!I896)</f>
        <v/>
      </c>
      <c r="I896" s="82" t="str">
        <f>IF(Input!J896="","",Input!J896)</f>
        <v/>
      </c>
      <c r="J896" s="82" t="str">
        <f>IF(Input!K896="","",Input!K896)</f>
        <v/>
      </c>
      <c r="K896" s="82" t="str">
        <f>IF(Input!L896="","",Input!L896)</f>
        <v/>
      </c>
      <c r="L896" s="70" t="str">
        <f>IF(B896="","",IF(B896="Box",4,IF(AND(Project!$B$12&gt;0,ISNUMBER(Project!$B$12)),Project!$B$12,12)))</f>
        <v/>
      </c>
      <c r="M896" s="66" t="str">
        <f t="shared" si="91"/>
        <v/>
      </c>
      <c r="N896" s="66" t="str">
        <f t="shared" si="92"/>
        <v/>
      </c>
      <c r="O896" s="67" t="str" cm="1">
        <f t="array" ref="O896">IF(A896="","",ROUND(IF(B896="Circular",Circular(M896),IF(B896="Box",Box(M896,N896),Elliptical(M896,N896))),3))</f>
        <v/>
      </c>
      <c r="P896" s="66" t="str">
        <f t="shared" si="93"/>
        <v/>
      </c>
      <c r="Q896" s="66" t="str" cm="1">
        <f t="array" ref="Q896">IF(M896="","",ROUND(W(M896),2))</f>
        <v/>
      </c>
      <c r="R896" s="66" t="str" cm="1">
        <f t="array" ref="R896">IF(M896="","",ROUND(Wb(Q896,M896),2))</f>
        <v/>
      </c>
      <c r="S896" s="66" t="str" cm="1">
        <f t="array" ref="S896">IF(R896="","",ROUND(K(R896,N896,L896),2))</f>
        <v/>
      </c>
      <c r="T896" s="66" t="str" cm="1">
        <f t="array" ref="T896">IF(S896="","",ROUND(K_3(S896,P896,L896),2))</f>
        <v/>
      </c>
      <c r="U896" s="66" t="str" cm="1">
        <f t="array" ref="U896">IF(S896="","",ROUND(Wt(I896,S896,L896),2))</f>
        <v/>
      </c>
      <c r="V896" s="92" t="str" cm="1">
        <f t="array" ref="V896">IF(A896="","",MAX(ROUND(L_B2(K896,N896),2),0))</f>
        <v/>
      </c>
      <c r="W896" s="92" t="str" cm="1">
        <f t="array" ref="W896">IF(A896="","",MAX(ROUND(L_Tc(K896,I896,N896),2),0))</f>
        <v/>
      </c>
      <c r="X896" s="92" t="str" cm="1">
        <f t="array" ref="X896">IF(N896="","",ROUND(L_Vc(K896,P896,N896),2))</f>
        <v/>
      </c>
      <c r="Y896" s="92" t="str">
        <f t="shared" si="94"/>
        <v/>
      </c>
      <c r="Z896" s="92" t="str">
        <f t="shared" si="95"/>
        <v/>
      </c>
      <c r="AA896" s="92" t="str">
        <f t="shared" si="96"/>
        <v/>
      </c>
      <c r="AB896" s="76" t="str" cm="1">
        <f t="array" ref="AB896">IF(A896="","",AREA_F(IF(RIGHT(G896,4)="ment",P896,I896),R896))</f>
        <v/>
      </c>
      <c r="AC896" s="76" t="str" cm="1">
        <f t="array" ref="AC896">IF(A896="","",ROUND(AREA_BC(R896,S896,N896,O896),2))</f>
        <v/>
      </c>
      <c r="AD896" s="76" t="str">
        <f t="shared" si="97"/>
        <v/>
      </c>
      <c r="AE896" s="76" t="str" cm="1">
        <f t="array" ref="AE896">IF(A896="","",ROUND(AREA_CT(S896,U896,I896),2))</f>
        <v/>
      </c>
      <c r="AF896" s="76" t="str" cm="1">
        <f t="array" ref="AF896">IF(A896="","",ROUND(AREA_VT(T896,U896,I896,P896),2))</f>
        <v/>
      </c>
      <c r="AG896" s="96" t="str" cm="1">
        <f t="array" ref="AG896">IF(A896="","",IF(INDEX(Table_Methods!A:F,MATCH(G896,Table_Methods!B:B,0),1)&lt;&gt;"BKFL1","",MAX(0,ROUND(BKFL1_CEB(AC896,AE896,AH896,F896,F896,J896),1))))</f>
        <v/>
      </c>
      <c r="AH896" s="96" t="str" cm="1">
        <f t="array" ref="AH896">IF(A896="","",IF(INDEX(Table_Methods!A:F,MATCH(G896,Table_Methods!B:B,0),1)&lt;&gt;"BKFL1","",MAX(0,ROUND(BKFL1_STR_NRK(AC896,AE896,K896,V896,W896),1))))</f>
        <v/>
      </c>
      <c r="AI896" s="96" t="str" cm="1">
        <f t="array" ref="AI896">IF(A896="","",IF(INDEX(Table_Methods!A:F,MATCH(G896,Table_Methods!B:B,0),1)&lt;&gt;"BKFL1","",MAX(0,ROUND(BKFL1_STR_RCK(AB896,F896),1))))</f>
        <v/>
      </c>
      <c r="AJ896" s="96" t="str" cm="1">
        <f t="array" ref="AJ896">IF(A896="","",IF(INDEX(Table_Methods!A:F,MATCH(G896,Table_Methods!B:B,0),1)&lt;&gt;"BKFL2","",MAX(0,ROUND(BKFL2_CEB(AC896,AD896,AK896,F896,F896,J896),1))))</f>
        <v/>
      </c>
      <c r="AK896" s="96" t="str" cm="1">
        <f t="array" ref="AK896">IF(A896="","",IF(INDEX(Table_Methods!A:F,MATCH(G896,Table_Methods!B:B,0),1)&lt;&gt;"BKFL2","",MAX(0,ROUND(BKFL2_STR_NRK(AC896,AD896,K896,V896,X896),1))))</f>
        <v/>
      </c>
      <c r="AL896" s="96" t="str" cm="1">
        <f t="array" ref="AL896">IF(A896="","",IF(INDEX(Table_Methods!A:F,MATCH(G896,Table_Methods!B:B,0),1)&lt;&gt;"BKFL2","",MAX(0,ROUND(BKFL2_STR_RCK(AB896,F896),1))))</f>
        <v/>
      </c>
      <c r="AM896" s="96" t="str" cm="1">
        <f t="array" ref="AM896">IF(A896="","",IF(INDEX(Table_Methods!A:F,MATCH(G896,Table_Methods!B:B,0),1)&lt;&gt;"BKFL3","",MAX(0,ROUND(BKFL3_STR(AC896+AE896,K896),1))))</f>
        <v/>
      </c>
      <c r="AN896" s="96" t="str" cm="1">
        <f t="array" ref="AN896">IF(A896="","",IF(INDEX(Table_Methods!A:F,MATCH(G896,Table_Methods!B:B,0),1)&lt;&gt;"BKFL6","",MAX(0,ROUND(BKFL6_CEB(AC896,AE896,AO896,F896,F896,J896),1))))</f>
        <v/>
      </c>
      <c r="AO896" s="97" t="str" cm="1">
        <f t="array" ref="AO896">IF(A896="","",IF(INDEX(Table_Methods!A:F,MATCH(G896,Table_Methods!B:B,0),1)&lt;&gt;"BKFL6","",MAX(0,ROUND(BKFL6_STR_NRK(AC896,K896,V896),1))))</f>
        <v/>
      </c>
      <c r="AP896" s="96" t="str" cm="1">
        <f t="array" ref="AP896">IF(A896="","",IF(INDEX(Table_Methods!A:F,MATCH(G896,Table_Methods!B:B,0),1)&lt;&gt;"BKFL6","",MAX(0,ROUND(BKFL6_STR_RCK(AB896,F896),1))))</f>
        <v/>
      </c>
      <c r="AQ896" s="97" t="str" cm="1">
        <f t="array" ref="AQ896">IF(A896="","",IF(INDEX(Table_Methods!A:F,MATCH(G896,Table_Methods!B:B,0),1)&lt;&gt;"BKFL7","",MAX(0,ROUND(BKFL7_CEB(AC896,AD896,AR896,F896,F896,J896),1))))</f>
        <v/>
      </c>
      <c r="AR896" s="96" t="str" cm="1">
        <f t="array" ref="AR896">IF(A896="","",IF(INDEX(Table_Methods!A:F,MATCH(G896,Table_Methods!B:B,0),1)&lt;&gt;"BKFL7","",MAX(0,ROUND(BKFL7_STR_NRK(AC896,K896,V896),1))))</f>
        <v/>
      </c>
      <c r="AS896" s="96" t="str" cm="1">
        <f t="array" ref="AS896">IF(A896="","",IF(INDEX(Table_Methods!A:F,MATCH(G896,Table_Methods!B:B,0),1)&lt;&gt;"BKFL7","",MAX(0,ROUND(BKFL7_STR_RCK(AB896,F896),1))))</f>
        <v/>
      </c>
      <c r="AT896" s="97" t="str" cm="1">
        <f t="array" ref="AT896">IF(A896="","",IF(INDEX(Table_Methods!A:F,MATCH(G896,Table_Methods!B:B,0),1)&lt;&gt;"BKFL8","",MAX(0,ROUND(BKFL8_CEB(AF896,Z896,AA896),1))))</f>
        <v/>
      </c>
      <c r="AU896" s="96" t="str" cm="1">
        <f t="array" ref="AU896">IF(A896="","",IF(INDEX(Table_Methods!A:F,MATCH(G896,Table_Methods!B:B,0),1)&lt;&gt;"BKFL8","",MAX(0,ROUND(BKFL8_STR_NRK(AC896,AD896,X896,Y896,Z896),1))))</f>
        <v/>
      </c>
      <c r="AV896" s="96" t="str" cm="1">
        <f t="array" ref="AV896">IF(A896="","",IF(INDEX(Table_Methods!A:F,MATCH(G896,Table_Methods!B:B,0),1)&lt;&gt;"BKFL8","",MAX(0,ROUND(BKFL8_STR_RCK(AB896,X896),1))))</f>
        <v/>
      </c>
      <c r="AW896" s="96" t="str" cm="1">
        <f t="array" ref="AW896">IF(A896="","",IF(INDEX(Table_Methods!A:F,MATCH(G896,Table_Methods!B:B,0),1)&lt;&gt;"BKFL9","",MAX(0,ROUND(BKFL9_STR_NRK(AC896,AD896,X896,Y896,Z896),1))))</f>
        <v/>
      </c>
      <c r="AX896" s="96" t="str" cm="1">
        <f t="array" ref="AX896">IF(A896="","",IF(INDEX(Table_Methods!A:F,MATCH(G896,Table_Methods!B:B,0),1)&lt;&gt;"BKFL9","",MAX(0,ROUND(BKFL9_STR_RCK(AB896,X896),1))))</f>
        <v/>
      </c>
    </row>
    <row r="897" spans="1:50" x14ac:dyDescent="0.25">
      <c r="A897" s="82" t="str">
        <f>IF(Input!A897="","",Input!A897)</f>
        <v/>
      </c>
      <c r="B897" s="82" t="str">
        <f>IF(Input!B897="","",Input!B897)</f>
        <v/>
      </c>
      <c r="C897" s="82" t="str">
        <f>IF(Input!D897="","",Input!D897)</f>
        <v/>
      </c>
      <c r="D897" s="82" t="str">
        <f>IF(Input!E897="","",Input!E897)</f>
        <v/>
      </c>
      <c r="E897" s="82" t="str">
        <f>IF(Input!F897="","",Input!F897)</f>
        <v/>
      </c>
      <c r="F897" s="82" t="str">
        <f>IF(Input!G897="","",Input!G897)</f>
        <v/>
      </c>
      <c r="G897" s="83" t="str">
        <f>IF(Input!H897="","",Input!H897)</f>
        <v/>
      </c>
      <c r="H897" s="82" t="str">
        <f>IF(Input!I897="","",Input!I897)</f>
        <v/>
      </c>
      <c r="I897" s="82" t="str">
        <f>IF(Input!J897="","",Input!J897)</f>
        <v/>
      </c>
      <c r="J897" s="82" t="str">
        <f>IF(Input!K897="","",Input!K897)</f>
        <v/>
      </c>
      <c r="K897" s="82" t="str">
        <f>IF(Input!L897="","",Input!L897)</f>
        <v/>
      </c>
      <c r="L897" s="70" t="str">
        <f>IF(B897="","",IF(B897="Box",4,IF(AND(Project!$B$12&gt;0,ISNUMBER(Project!$B$12)),Project!$B$12,12)))</f>
        <v/>
      </c>
      <c r="M897" s="66" t="str">
        <f t="shared" si="91"/>
        <v/>
      </c>
      <c r="N897" s="66" t="str">
        <f t="shared" si="92"/>
        <v/>
      </c>
      <c r="O897" s="67" t="str" cm="1">
        <f t="array" ref="O897">IF(A897="","",ROUND(IF(B897="Circular",Circular(M897),IF(B897="Box",Box(M897,N897),Elliptical(M897,N897))),3))</f>
        <v/>
      </c>
      <c r="P897" s="66" t="str">
        <f t="shared" si="93"/>
        <v/>
      </c>
      <c r="Q897" s="66" t="str" cm="1">
        <f t="array" ref="Q897">IF(M897="","",ROUND(W(M897),2))</f>
        <v/>
      </c>
      <c r="R897" s="66" t="str" cm="1">
        <f t="array" ref="R897">IF(M897="","",ROUND(Wb(Q897,M897),2))</f>
        <v/>
      </c>
      <c r="S897" s="66" t="str" cm="1">
        <f t="array" ref="S897">IF(R897="","",ROUND(K(R897,N897,L897),2))</f>
        <v/>
      </c>
      <c r="T897" s="66" t="str" cm="1">
        <f t="array" ref="T897">IF(S897="","",ROUND(K_3(S897,P897,L897),2))</f>
        <v/>
      </c>
      <c r="U897" s="66" t="str" cm="1">
        <f t="array" ref="U897">IF(S897="","",ROUND(Wt(I897,S897,L897),2))</f>
        <v/>
      </c>
      <c r="V897" s="92" t="str" cm="1">
        <f t="array" ref="V897">IF(A897="","",MAX(ROUND(L_B2(K897,N897),2),0))</f>
        <v/>
      </c>
      <c r="W897" s="92" t="str" cm="1">
        <f t="array" ref="W897">IF(A897="","",MAX(ROUND(L_Tc(K897,I897,N897),2),0))</f>
        <v/>
      </c>
      <c r="X897" s="92" t="str" cm="1">
        <f t="array" ref="X897">IF(N897="","",ROUND(L_Vc(K897,P897,N897),2))</f>
        <v/>
      </c>
      <c r="Y897" s="92" t="str">
        <f t="shared" si="94"/>
        <v/>
      </c>
      <c r="Z897" s="92" t="str">
        <f t="shared" si="95"/>
        <v/>
      </c>
      <c r="AA897" s="92" t="str">
        <f t="shared" si="96"/>
        <v/>
      </c>
      <c r="AB897" s="76" t="str" cm="1">
        <f t="array" ref="AB897">IF(A897="","",AREA_F(IF(RIGHT(G897,4)="ment",P897,I897),R897))</f>
        <v/>
      </c>
      <c r="AC897" s="76" t="str" cm="1">
        <f t="array" ref="AC897">IF(A897="","",ROUND(AREA_BC(R897,S897,N897,O897),2))</f>
        <v/>
      </c>
      <c r="AD897" s="76" t="str">
        <f t="shared" si="97"/>
        <v/>
      </c>
      <c r="AE897" s="76" t="str" cm="1">
        <f t="array" ref="AE897">IF(A897="","",ROUND(AREA_CT(S897,U897,I897),2))</f>
        <v/>
      </c>
      <c r="AF897" s="76" t="str" cm="1">
        <f t="array" ref="AF897">IF(A897="","",ROUND(AREA_VT(T897,U897,I897,P897),2))</f>
        <v/>
      </c>
      <c r="AG897" s="96" t="str" cm="1">
        <f t="array" ref="AG897">IF(A897="","",IF(INDEX(Table_Methods!A:F,MATCH(G897,Table_Methods!B:B,0),1)&lt;&gt;"BKFL1","",MAX(0,ROUND(BKFL1_CEB(AC897,AE897,AH897,F897,F897,J897),1))))</f>
        <v/>
      </c>
      <c r="AH897" s="96" t="str" cm="1">
        <f t="array" ref="AH897">IF(A897="","",IF(INDEX(Table_Methods!A:F,MATCH(G897,Table_Methods!B:B,0),1)&lt;&gt;"BKFL1","",MAX(0,ROUND(BKFL1_STR_NRK(AC897,AE897,K897,V897,W897),1))))</f>
        <v/>
      </c>
      <c r="AI897" s="96" t="str" cm="1">
        <f t="array" ref="AI897">IF(A897="","",IF(INDEX(Table_Methods!A:F,MATCH(G897,Table_Methods!B:B,0),1)&lt;&gt;"BKFL1","",MAX(0,ROUND(BKFL1_STR_RCK(AB897,F897),1))))</f>
        <v/>
      </c>
      <c r="AJ897" s="96" t="str" cm="1">
        <f t="array" ref="AJ897">IF(A897="","",IF(INDEX(Table_Methods!A:F,MATCH(G897,Table_Methods!B:B,0),1)&lt;&gt;"BKFL2","",MAX(0,ROUND(BKFL2_CEB(AC897,AD897,AK897,F897,F897,J897),1))))</f>
        <v/>
      </c>
      <c r="AK897" s="96" t="str" cm="1">
        <f t="array" ref="AK897">IF(A897="","",IF(INDEX(Table_Methods!A:F,MATCH(G897,Table_Methods!B:B,0),1)&lt;&gt;"BKFL2","",MAX(0,ROUND(BKFL2_STR_NRK(AC897,AD897,K897,V897,X897),1))))</f>
        <v/>
      </c>
      <c r="AL897" s="96" t="str" cm="1">
        <f t="array" ref="AL897">IF(A897="","",IF(INDEX(Table_Methods!A:F,MATCH(G897,Table_Methods!B:B,0),1)&lt;&gt;"BKFL2","",MAX(0,ROUND(BKFL2_STR_RCK(AB897,F897),1))))</f>
        <v/>
      </c>
      <c r="AM897" s="96" t="str" cm="1">
        <f t="array" ref="AM897">IF(A897="","",IF(INDEX(Table_Methods!A:F,MATCH(G897,Table_Methods!B:B,0),1)&lt;&gt;"BKFL3","",MAX(0,ROUND(BKFL3_STR(AC897+AE897,K897),1))))</f>
        <v/>
      </c>
      <c r="AN897" s="96" t="str" cm="1">
        <f t="array" ref="AN897">IF(A897="","",IF(INDEX(Table_Methods!A:F,MATCH(G897,Table_Methods!B:B,0),1)&lt;&gt;"BKFL6","",MAX(0,ROUND(BKFL6_CEB(AC897,AE897,AO897,F897,F897,J897),1))))</f>
        <v/>
      </c>
      <c r="AO897" s="97" t="str" cm="1">
        <f t="array" ref="AO897">IF(A897="","",IF(INDEX(Table_Methods!A:F,MATCH(G897,Table_Methods!B:B,0),1)&lt;&gt;"BKFL6","",MAX(0,ROUND(BKFL6_STR_NRK(AC897,K897,V897),1))))</f>
        <v/>
      </c>
      <c r="AP897" s="96" t="str" cm="1">
        <f t="array" ref="AP897">IF(A897="","",IF(INDEX(Table_Methods!A:F,MATCH(G897,Table_Methods!B:B,0),1)&lt;&gt;"BKFL6","",MAX(0,ROUND(BKFL6_STR_RCK(AB897,F897),1))))</f>
        <v/>
      </c>
      <c r="AQ897" s="97" t="str" cm="1">
        <f t="array" ref="AQ897">IF(A897="","",IF(INDEX(Table_Methods!A:F,MATCH(G897,Table_Methods!B:B,0),1)&lt;&gt;"BKFL7","",MAX(0,ROUND(BKFL7_CEB(AC897,AD897,AR897,F897,F897,J897),1))))</f>
        <v/>
      </c>
      <c r="AR897" s="96" t="str" cm="1">
        <f t="array" ref="AR897">IF(A897="","",IF(INDEX(Table_Methods!A:F,MATCH(G897,Table_Methods!B:B,0),1)&lt;&gt;"BKFL7","",MAX(0,ROUND(BKFL7_STR_NRK(AC897,K897,V897),1))))</f>
        <v/>
      </c>
      <c r="AS897" s="96" t="str" cm="1">
        <f t="array" ref="AS897">IF(A897="","",IF(INDEX(Table_Methods!A:F,MATCH(G897,Table_Methods!B:B,0),1)&lt;&gt;"BKFL7","",MAX(0,ROUND(BKFL7_STR_RCK(AB897,F897),1))))</f>
        <v/>
      </c>
      <c r="AT897" s="97" t="str" cm="1">
        <f t="array" ref="AT897">IF(A897="","",IF(INDEX(Table_Methods!A:F,MATCH(G897,Table_Methods!B:B,0),1)&lt;&gt;"BKFL8","",MAX(0,ROUND(BKFL8_CEB(AF897,Z897,AA897),1))))</f>
        <v/>
      </c>
      <c r="AU897" s="96" t="str" cm="1">
        <f t="array" ref="AU897">IF(A897="","",IF(INDEX(Table_Methods!A:F,MATCH(G897,Table_Methods!B:B,0),1)&lt;&gt;"BKFL8","",MAX(0,ROUND(BKFL8_STR_NRK(AC897,AD897,X897,Y897,Z897),1))))</f>
        <v/>
      </c>
      <c r="AV897" s="96" t="str" cm="1">
        <f t="array" ref="AV897">IF(A897="","",IF(INDEX(Table_Methods!A:F,MATCH(G897,Table_Methods!B:B,0),1)&lt;&gt;"BKFL8","",MAX(0,ROUND(BKFL8_STR_RCK(AB897,X897),1))))</f>
        <v/>
      </c>
      <c r="AW897" s="96" t="str" cm="1">
        <f t="array" ref="AW897">IF(A897="","",IF(INDEX(Table_Methods!A:F,MATCH(G897,Table_Methods!B:B,0),1)&lt;&gt;"BKFL9","",MAX(0,ROUND(BKFL9_STR_NRK(AC897,AD897,X897,Y897,Z897),1))))</f>
        <v/>
      </c>
      <c r="AX897" s="96" t="str" cm="1">
        <f t="array" ref="AX897">IF(A897="","",IF(INDEX(Table_Methods!A:F,MATCH(G897,Table_Methods!B:B,0),1)&lt;&gt;"BKFL9","",MAX(0,ROUND(BKFL9_STR_RCK(AB897,X897),1))))</f>
        <v/>
      </c>
    </row>
    <row r="898" spans="1:50" x14ac:dyDescent="0.25">
      <c r="A898" s="82" t="str">
        <f>IF(Input!A898="","",Input!A898)</f>
        <v/>
      </c>
      <c r="B898" s="82" t="str">
        <f>IF(Input!B898="","",Input!B898)</f>
        <v/>
      </c>
      <c r="C898" s="82" t="str">
        <f>IF(Input!D898="","",Input!D898)</f>
        <v/>
      </c>
      <c r="D898" s="82" t="str">
        <f>IF(Input!E898="","",Input!E898)</f>
        <v/>
      </c>
      <c r="E898" s="82" t="str">
        <f>IF(Input!F898="","",Input!F898)</f>
        <v/>
      </c>
      <c r="F898" s="82" t="str">
        <f>IF(Input!G898="","",Input!G898)</f>
        <v/>
      </c>
      <c r="G898" s="83" t="str">
        <f>IF(Input!H898="","",Input!H898)</f>
        <v/>
      </c>
      <c r="H898" s="82" t="str">
        <f>IF(Input!I898="","",Input!I898)</f>
        <v/>
      </c>
      <c r="I898" s="82" t="str">
        <f>IF(Input!J898="","",Input!J898)</f>
        <v/>
      </c>
      <c r="J898" s="82" t="str">
        <f>IF(Input!K898="","",Input!K898)</f>
        <v/>
      </c>
      <c r="K898" s="82" t="str">
        <f>IF(Input!L898="","",Input!L898)</f>
        <v/>
      </c>
      <c r="L898" s="70" t="str">
        <f>IF(B898="","",IF(B898="Box",4,IF(AND(Project!$B$12&gt;0,ISNUMBER(Project!$B$12)),Project!$B$12,12)))</f>
        <v/>
      </c>
      <c r="M898" s="66" t="str">
        <f t="shared" si="91"/>
        <v/>
      </c>
      <c r="N898" s="66" t="str">
        <f t="shared" si="92"/>
        <v/>
      </c>
      <c r="O898" s="67" t="str" cm="1">
        <f t="array" ref="O898">IF(A898="","",ROUND(IF(B898="Circular",Circular(M898),IF(B898="Box",Box(M898,N898),Elliptical(M898,N898))),3))</f>
        <v/>
      </c>
      <c r="P898" s="66" t="str">
        <f t="shared" si="93"/>
        <v/>
      </c>
      <c r="Q898" s="66" t="str" cm="1">
        <f t="array" ref="Q898">IF(M898="","",ROUND(W(M898),2))</f>
        <v/>
      </c>
      <c r="R898" s="66" t="str" cm="1">
        <f t="array" ref="R898">IF(M898="","",ROUND(Wb(Q898,M898),2))</f>
        <v/>
      </c>
      <c r="S898" s="66" t="str" cm="1">
        <f t="array" ref="S898">IF(R898="","",ROUND(K(R898,N898,L898),2))</f>
        <v/>
      </c>
      <c r="T898" s="66" t="str" cm="1">
        <f t="array" ref="T898">IF(S898="","",ROUND(K_3(S898,P898,L898),2))</f>
        <v/>
      </c>
      <c r="U898" s="66" t="str" cm="1">
        <f t="array" ref="U898">IF(S898="","",ROUND(Wt(I898,S898,L898),2))</f>
        <v/>
      </c>
      <c r="V898" s="92" t="str" cm="1">
        <f t="array" ref="V898">IF(A898="","",MAX(ROUND(L_B2(K898,N898),2),0))</f>
        <v/>
      </c>
      <c r="W898" s="92" t="str" cm="1">
        <f t="array" ref="W898">IF(A898="","",MAX(ROUND(L_Tc(K898,I898,N898),2),0))</f>
        <v/>
      </c>
      <c r="X898" s="92" t="str" cm="1">
        <f t="array" ref="X898">IF(N898="","",ROUND(L_Vc(K898,P898,N898),2))</f>
        <v/>
      </c>
      <c r="Y898" s="92" t="str">
        <f t="shared" si="94"/>
        <v/>
      </c>
      <c r="Z898" s="92" t="str">
        <f t="shared" si="95"/>
        <v/>
      </c>
      <c r="AA898" s="92" t="str">
        <f t="shared" si="96"/>
        <v/>
      </c>
      <c r="AB898" s="76" t="str" cm="1">
        <f t="array" ref="AB898">IF(A898="","",AREA_F(IF(RIGHT(G898,4)="ment",P898,I898),R898))</f>
        <v/>
      </c>
      <c r="AC898" s="76" t="str" cm="1">
        <f t="array" ref="AC898">IF(A898="","",ROUND(AREA_BC(R898,S898,N898,O898),2))</f>
        <v/>
      </c>
      <c r="AD898" s="76" t="str">
        <f t="shared" si="97"/>
        <v/>
      </c>
      <c r="AE898" s="76" t="str" cm="1">
        <f t="array" ref="AE898">IF(A898="","",ROUND(AREA_CT(S898,U898,I898),2))</f>
        <v/>
      </c>
      <c r="AF898" s="76" t="str" cm="1">
        <f t="array" ref="AF898">IF(A898="","",ROUND(AREA_VT(T898,U898,I898,P898),2))</f>
        <v/>
      </c>
      <c r="AG898" s="96" t="str" cm="1">
        <f t="array" ref="AG898">IF(A898="","",IF(INDEX(Table_Methods!A:F,MATCH(G898,Table_Methods!B:B,0),1)&lt;&gt;"BKFL1","",MAX(0,ROUND(BKFL1_CEB(AC898,AE898,AH898,F898,F898,J898),1))))</f>
        <v/>
      </c>
      <c r="AH898" s="96" t="str" cm="1">
        <f t="array" ref="AH898">IF(A898="","",IF(INDEX(Table_Methods!A:F,MATCH(G898,Table_Methods!B:B,0),1)&lt;&gt;"BKFL1","",MAX(0,ROUND(BKFL1_STR_NRK(AC898,AE898,K898,V898,W898),1))))</f>
        <v/>
      </c>
      <c r="AI898" s="96" t="str" cm="1">
        <f t="array" ref="AI898">IF(A898="","",IF(INDEX(Table_Methods!A:F,MATCH(G898,Table_Methods!B:B,0),1)&lt;&gt;"BKFL1","",MAX(0,ROUND(BKFL1_STR_RCK(AB898,F898),1))))</f>
        <v/>
      </c>
      <c r="AJ898" s="96" t="str" cm="1">
        <f t="array" ref="AJ898">IF(A898="","",IF(INDEX(Table_Methods!A:F,MATCH(G898,Table_Methods!B:B,0),1)&lt;&gt;"BKFL2","",MAX(0,ROUND(BKFL2_CEB(AC898,AD898,AK898,F898,F898,J898),1))))</f>
        <v/>
      </c>
      <c r="AK898" s="96" t="str" cm="1">
        <f t="array" ref="AK898">IF(A898="","",IF(INDEX(Table_Methods!A:F,MATCH(G898,Table_Methods!B:B,0),1)&lt;&gt;"BKFL2","",MAX(0,ROUND(BKFL2_STR_NRK(AC898,AD898,K898,V898,X898),1))))</f>
        <v/>
      </c>
      <c r="AL898" s="96" t="str" cm="1">
        <f t="array" ref="AL898">IF(A898="","",IF(INDEX(Table_Methods!A:F,MATCH(G898,Table_Methods!B:B,0),1)&lt;&gt;"BKFL2","",MAX(0,ROUND(BKFL2_STR_RCK(AB898,F898),1))))</f>
        <v/>
      </c>
      <c r="AM898" s="96" t="str" cm="1">
        <f t="array" ref="AM898">IF(A898="","",IF(INDEX(Table_Methods!A:F,MATCH(G898,Table_Methods!B:B,0),1)&lt;&gt;"BKFL3","",MAX(0,ROUND(BKFL3_STR(AC898+AE898,K898),1))))</f>
        <v/>
      </c>
      <c r="AN898" s="96" t="str" cm="1">
        <f t="array" ref="AN898">IF(A898="","",IF(INDEX(Table_Methods!A:F,MATCH(G898,Table_Methods!B:B,0),1)&lt;&gt;"BKFL6","",MAX(0,ROUND(BKFL6_CEB(AC898,AE898,AO898,F898,F898,J898),1))))</f>
        <v/>
      </c>
      <c r="AO898" s="97" t="str" cm="1">
        <f t="array" ref="AO898">IF(A898="","",IF(INDEX(Table_Methods!A:F,MATCH(G898,Table_Methods!B:B,0),1)&lt;&gt;"BKFL6","",MAX(0,ROUND(BKFL6_STR_NRK(AC898,K898,V898),1))))</f>
        <v/>
      </c>
      <c r="AP898" s="96" t="str" cm="1">
        <f t="array" ref="AP898">IF(A898="","",IF(INDEX(Table_Methods!A:F,MATCH(G898,Table_Methods!B:B,0),1)&lt;&gt;"BKFL6","",MAX(0,ROUND(BKFL6_STR_RCK(AB898,F898),1))))</f>
        <v/>
      </c>
      <c r="AQ898" s="97" t="str" cm="1">
        <f t="array" ref="AQ898">IF(A898="","",IF(INDEX(Table_Methods!A:F,MATCH(G898,Table_Methods!B:B,0),1)&lt;&gt;"BKFL7","",MAX(0,ROUND(BKFL7_CEB(AC898,AD898,AR898,F898,F898,J898),1))))</f>
        <v/>
      </c>
      <c r="AR898" s="96" t="str" cm="1">
        <f t="array" ref="AR898">IF(A898="","",IF(INDEX(Table_Methods!A:F,MATCH(G898,Table_Methods!B:B,0),1)&lt;&gt;"BKFL7","",MAX(0,ROUND(BKFL7_STR_NRK(AC898,K898,V898),1))))</f>
        <v/>
      </c>
      <c r="AS898" s="96" t="str" cm="1">
        <f t="array" ref="AS898">IF(A898="","",IF(INDEX(Table_Methods!A:F,MATCH(G898,Table_Methods!B:B,0),1)&lt;&gt;"BKFL7","",MAX(0,ROUND(BKFL7_STR_RCK(AB898,F898),1))))</f>
        <v/>
      </c>
      <c r="AT898" s="97" t="str" cm="1">
        <f t="array" ref="AT898">IF(A898="","",IF(INDEX(Table_Methods!A:F,MATCH(G898,Table_Methods!B:B,0),1)&lt;&gt;"BKFL8","",MAX(0,ROUND(BKFL8_CEB(AF898,Z898,AA898),1))))</f>
        <v/>
      </c>
      <c r="AU898" s="96" t="str" cm="1">
        <f t="array" ref="AU898">IF(A898="","",IF(INDEX(Table_Methods!A:F,MATCH(G898,Table_Methods!B:B,0),1)&lt;&gt;"BKFL8","",MAX(0,ROUND(BKFL8_STR_NRK(AC898,AD898,X898,Y898,Z898),1))))</f>
        <v/>
      </c>
      <c r="AV898" s="96" t="str" cm="1">
        <f t="array" ref="AV898">IF(A898="","",IF(INDEX(Table_Methods!A:F,MATCH(G898,Table_Methods!B:B,0),1)&lt;&gt;"BKFL8","",MAX(0,ROUND(BKFL8_STR_RCK(AB898,X898),1))))</f>
        <v/>
      </c>
      <c r="AW898" s="96" t="str" cm="1">
        <f t="array" ref="AW898">IF(A898="","",IF(INDEX(Table_Methods!A:F,MATCH(G898,Table_Methods!B:B,0),1)&lt;&gt;"BKFL9","",MAX(0,ROUND(BKFL9_STR_NRK(AC898,AD898,X898,Y898,Z898),1))))</f>
        <v/>
      </c>
      <c r="AX898" s="96" t="str" cm="1">
        <f t="array" ref="AX898">IF(A898="","",IF(INDEX(Table_Methods!A:F,MATCH(G898,Table_Methods!B:B,0),1)&lt;&gt;"BKFL9","",MAX(0,ROUND(BKFL9_STR_RCK(AB898,X898),1))))</f>
        <v/>
      </c>
    </row>
    <row r="899" spans="1:50" x14ac:dyDescent="0.25">
      <c r="A899" s="82" t="str">
        <f>IF(Input!A899="","",Input!A899)</f>
        <v/>
      </c>
      <c r="B899" s="82" t="str">
        <f>IF(Input!B899="","",Input!B899)</f>
        <v/>
      </c>
      <c r="C899" s="82" t="str">
        <f>IF(Input!D899="","",Input!D899)</f>
        <v/>
      </c>
      <c r="D899" s="82" t="str">
        <f>IF(Input!E899="","",Input!E899)</f>
        <v/>
      </c>
      <c r="E899" s="82" t="str">
        <f>IF(Input!F899="","",Input!F899)</f>
        <v/>
      </c>
      <c r="F899" s="82" t="str">
        <f>IF(Input!G899="","",Input!G899)</f>
        <v/>
      </c>
      <c r="G899" s="83" t="str">
        <f>IF(Input!H899="","",Input!H899)</f>
        <v/>
      </c>
      <c r="H899" s="82" t="str">
        <f>IF(Input!I899="","",Input!I899)</f>
        <v/>
      </c>
      <c r="I899" s="82" t="str">
        <f>IF(Input!J899="","",Input!J899)</f>
        <v/>
      </c>
      <c r="J899" s="82" t="str">
        <f>IF(Input!K899="","",Input!K899)</f>
        <v/>
      </c>
      <c r="K899" s="82" t="str">
        <f>IF(Input!L899="","",Input!L899)</f>
        <v/>
      </c>
      <c r="L899" s="70" t="str">
        <f>IF(B899="","",IF(B899="Box",4,IF(AND(Project!$B$12&gt;0,ISNUMBER(Project!$B$12)),Project!$B$12,12)))</f>
        <v/>
      </c>
      <c r="M899" s="66" t="str">
        <f t="shared" ref="M899:M962" si="98">IF(C899="","",ROUND((C899+E899*2)/12,2))</f>
        <v/>
      </c>
      <c r="N899" s="66" t="str">
        <f t="shared" ref="N899:N962" si="99">IF(D899="","",ROUND((D899+E899*2)/12,2))</f>
        <v/>
      </c>
      <c r="O899" s="67" t="str" cm="1">
        <f t="array" ref="O899">IF(A899="","",ROUND(IF(B899="Circular",Circular(M899),IF(B899="Box",Box(M899,N899),Elliptical(M899,N899))),3))</f>
        <v/>
      </c>
      <c r="P899" s="66" t="str">
        <f t="shared" ref="P899:P962" si="100">IF(C899="","",IF(M899&lt;=1.5,1,1.5))</f>
        <v/>
      </c>
      <c r="Q899" s="66" t="str" cm="1">
        <f t="array" ref="Q899">IF(M899="","",ROUND(W(M899),2))</f>
        <v/>
      </c>
      <c r="R899" s="66" t="str" cm="1">
        <f t="array" ref="R899">IF(M899="","",ROUND(Wb(Q899,M899),2))</f>
        <v/>
      </c>
      <c r="S899" s="66" t="str" cm="1">
        <f t="array" ref="S899">IF(R899="","",ROUND(K(R899,N899,L899),2))</f>
        <v/>
      </c>
      <c r="T899" s="66" t="str" cm="1">
        <f t="array" ref="T899">IF(S899="","",ROUND(K_3(S899,P899,L899),2))</f>
        <v/>
      </c>
      <c r="U899" s="66" t="str" cm="1">
        <f t="array" ref="U899">IF(S899="","",ROUND(Wt(I899,S899,L899),2))</f>
        <v/>
      </c>
      <c r="V899" s="92" t="str" cm="1">
        <f t="array" ref="V899">IF(A899="","",MAX(ROUND(L_B2(K899,N899),2),0))</f>
        <v/>
      </c>
      <c r="W899" s="92" t="str" cm="1">
        <f t="array" ref="W899">IF(A899="","",MAX(ROUND(L_Tc(K899,I899,N899),2),0))</f>
        <v/>
      </c>
      <c r="X899" s="92" t="str" cm="1">
        <f t="array" ref="X899">IF(N899="","",ROUND(L_Vc(K899,P899,N899),2))</f>
        <v/>
      </c>
      <c r="Y899" s="92" t="str">
        <f t="shared" ref="Y899:Y962" si="101">IF(N899="","",ROUND(K899-4*P899,2))</f>
        <v/>
      </c>
      <c r="Z899" s="92" t="str">
        <f t="shared" ref="Z899:Z962" si="102">IF(P899="","",ROUND(K899,2))</f>
        <v/>
      </c>
      <c r="AA899" s="92" t="str">
        <f t="shared" ref="AA899:AA962" si="103">IF(I899="","",ROUND(Y899+4*I899,2))</f>
        <v/>
      </c>
      <c r="AB899" s="76" t="str" cm="1">
        <f t="array" ref="AB899">IF(A899="","",AREA_F(IF(RIGHT(G899,4)="ment",P899,I899),R899))</f>
        <v/>
      </c>
      <c r="AC899" s="76" t="str" cm="1">
        <f t="array" ref="AC899">IF(A899="","",ROUND(AREA_BC(R899,S899,N899,O899),2))</f>
        <v/>
      </c>
      <c r="AD899" s="76" t="str">
        <f t="shared" ref="AD899:AD962" si="104">IF(A899="","",ROUND((S899+T899)/2*P899,2))</f>
        <v/>
      </c>
      <c r="AE899" s="76" t="str" cm="1">
        <f t="array" ref="AE899">IF(A899="","",ROUND(AREA_CT(S899,U899,I899),2))</f>
        <v/>
      </c>
      <c r="AF899" s="76" t="str" cm="1">
        <f t="array" ref="AF899">IF(A899="","",ROUND(AREA_VT(T899,U899,I899,P899),2))</f>
        <v/>
      </c>
      <c r="AG899" s="96" t="str" cm="1">
        <f t="array" ref="AG899">IF(A899="","",IF(INDEX(Table_Methods!A:F,MATCH(G899,Table_Methods!B:B,0),1)&lt;&gt;"BKFL1","",MAX(0,ROUND(BKFL1_CEB(AC899,AE899,AH899,F899,F899,J899),1))))</f>
        <v/>
      </c>
      <c r="AH899" s="96" t="str" cm="1">
        <f t="array" ref="AH899">IF(A899="","",IF(INDEX(Table_Methods!A:F,MATCH(G899,Table_Methods!B:B,0),1)&lt;&gt;"BKFL1","",MAX(0,ROUND(BKFL1_STR_NRK(AC899,AE899,K899,V899,W899),1))))</f>
        <v/>
      </c>
      <c r="AI899" s="96" t="str" cm="1">
        <f t="array" ref="AI899">IF(A899="","",IF(INDEX(Table_Methods!A:F,MATCH(G899,Table_Methods!B:B,0),1)&lt;&gt;"BKFL1","",MAX(0,ROUND(BKFL1_STR_RCK(AB899,F899),1))))</f>
        <v/>
      </c>
      <c r="AJ899" s="96" t="str" cm="1">
        <f t="array" ref="AJ899">IF(A899="","",IF(INDEX(Table_Methods!A:F,MATCH(G899,Table_Methods!B:B,0),1)&lt;&gt;"BKFL2","",MAX(0,ROUND(BKFL2_CEB(AC899,AD899,AK899,F899,F899,J899),1))))</f>
        <v/>
      </c>
      <c r="AK899" s="96" t="str" cm="1">
        <f t="array" ref="AK899">IF(A899="","",IF(INDEX(Table_Methods!A:F,MATCH(G899,Table_Methods!B:B,0),1)&lt;&gt;"BKFL2","",MAX(0,ROUND(BKFL2_STR_NRK(AC899,AD899,K899,V899,X899),1))))</f>
        <v/>
      </c>
      <c r="AL899" s="96" t="str" cm="1">
        <f t="array" ref="AL899">IF(A899="","",IF(INDEX(Table_Methods!A:F,MATCH(G899,Table_Methods!B:B,0),1)&lt;&gt;"BKFL2","",MAX(0,ROUND(BKFL2_STR_RCK(AB899,F899),1))))</f>
        <v/>
      </c>
      <c r="AM899" s="96" t="str" cm="1">
        <f t="array" ref="AM899">IF(A899="","",IF(INDEX(Table_Methods!A:F,MATCH(G899,Table_Methods!B:B,0),1)&lt;&gt;"BKFL3","",MAX(0,ROUND(BKFL3_STR(AC899+AE899,K899),1))))</f>
        <v/>
      </c>
      <c r="AN899" s="96" t="str" cm="1">
        <f t="array" ref="AN899">IF(A899="","",IF(INDEX(Table_Methods!A:F,MATCH(G899,Table_Methods!B:B,0),1)&lt;&gt;"BKFL6","",MAX(0,ROUND(BKFL6_CEB(AC899,AE899,AO899,F899,F899,J899),1))))</f>
        <v/>
      </c>
      <c r="AO899" s="97" t="str" cm="1">
        <f t="array" ref="AO899">IF(A899="","",IF(INDEX(Table_Methods!A:F,MATCH(G899,Table_Methods!B:B,0),1)&lt;&gt;"BKFL6","",MAX(0,ROUND(BKFL6_STR_NRK(AC899,K899,V899),1))))</f>
        <v/>
      </c>
      <c r="AP899" s="96" t="str" cm="1">
        <f t="array" ref="AP899">IF(A899="","",IF(INDEX(Table_Methods!A:F,MATCH(G899,Table_Methods!B:B,0),1)&lt;&gt;"BKFL6","",MAX(0,ROUND(BKFL6_STR_RCK(AB899,F899),1))))</f>
        <v/>
      </c>
      <c r="AQ899" s="97" t="str" cm="1">
        <f t="array" ref="AQ899">IF(A899="","",IF(INDEX(Table_Methods!A:F,MATCH(G899,Table_Methods!B:B,0),1)&lt;&gt;"BKFL7","",MAX(0,ROUND(BKFL7_CEB(AC899,AD899,AR899,F899,F899,J899),1))))</f>
        <v/>
      </c>
      <c r="AR899" s="96" t="str" cm="1">
        <f t="array" ref="AR899">IF(A899="","",IF(INDEX(Table_Methods!A:F,MATCH(G899,Table_Methods!B:B,0),1)&lt;&gt;"BKFL7","",MAX(0,ROUND(BKFL7_STR_NRK(AC899,K899,V899),1))))</f>
        <v/>
      </c>
      <c r="AS899" s="96" t="str" cm="1">
        <f t="array" ref="AS899">IF(A899="","",IF(INDEX(Table_Methods!A:F,MATCH(G899,Table_Methods!B:B,0),1)&lt;&gt;"BKFL7","",MAX(0,ROUND(BKFL7_STR_RCK(AB899,F899),1))))</f>
        <v/>
      </c>
      <c r="AT899" s="97" t="str" cm="1">
        <f t="array" ref="AT899">IF(A899="","",IF(INDEX(Table_Methods!A:F,MATCH(G899,Table_Methods!B:B,0),1)&lt;&gt;"BKFL8","",MAX(0,ROUND(BKFL8_CEB(AF899,Z899,AA899),1))))</f>
        <v/>
      </c>
      <c r="AU899" s="96" t="str" cm="1">
        <f t="array" ref="AU899">IF(A899="","",IF(INDEX(Table_Methods!A:F,MATCH(G899,Table_Methods!B:B,0),1)&lt;&gt;"BKFL8","",MAX(0,ROUND(BKFL8_STR_NRK(AC899,AD899,X899,Y899,Z899),1))))</f>
        <v/>
      </c>
      <c r="AV899" s="96" t="str" cm="1">
        <f t="array" ref="AV899">IF(A899="","",IF(INDEX(Table_Methods!A:F,MATCH(G899,Table_Methods!B:B,0),1)&lt;&gt;"BKFL8","",MAX(0,ROUND(BKFL8_STR_RCK(AB899,X899),1))))</f>
        <v/>
      </c>
      <c r="AW899" s="96" t="str" cm="1">
        <f t="array" ref="AW899">IF(A899="","",IF(INDEX(Table_Methods!A:F,MATCH(G899,Table_Methods!B:B,0),1)&lt;&gt;"BKFL9","",MAX(0,ROUND(BKFL9_STR_NRK(AC899,AD899,X899,Y899,Z899),1))))</f>
        <v/>
      </c>
      <c r="AX899" s="96" t="str" cm="1">
        <f t="array" ref="AX899">IF(A899="","",IF(INDEX(Table_Methods!A:F,MATCH(G899,Table_Methods!B:B,0),1)&lt;&gt;"BKFL9","",MAX(0,ROUND(BKFL9_STR_RCK(AB899,X899),1))))</f>
        <v/>
      </c>
    </row>
    <row r="900" spans="1:50" x14ac:dyDescent="0.25">
      <c r="A900" s="82" t="str">
        <f>IF(Input!A900="","",Input!A900)</f>
        <v/>
      </c>
      <c r="B900" s="82" t="str">
        <f>IF(Input!B900="","",Input!B900)</f>
        <v/>
      </c>
      <c r="C900" s="82" t="str">
        <f>IF(Input!D900="","",Input!D900)</f>
        <v/>
      </c>
      <c r="D900" s="82" t="str">
        <f>IF(Input!E900="","",Input!E900)</f>
        <v/>
      </c>
      <c r="E900" s="82" t="str">
        <f>IF(Input!F900="","",Input!F900)</f>
        <v/>
      </c>
      <c r="F900" s="82" t="str">
        <f>IF(Input!G900="","",Input!G900)</f>
        <v/>
      </c>
      <c r="G900" s="83" t="str">
        <f>IF(Input!H900="","",Input!H900)</f>
        <v/>
      </c>
      <c r="H900" s="82" t="str">
        <f>IF(Input!I900="","",Input!I900)</f>
        <v/>
      </c>
      <c r="I900" s="82" t="str">
        <f>IF(Input!J900="","",Input!J900)</f>
        <v/>
      </c>
      <c r="J900" s="82" t="str">
        <f>IF(Input!K900="","",Input!K900)</f>
        <v/>
      </c>
      <c r="K900" s="82" t="str">
        <f>IF(Input!L900="","",Input!L900)</f>
        <v/>
      </c>
      <c r="L900" s="70" t="str">
        <f>IF(B900="","",IF(B900="Box",4,IF(AND(Project!$B$12&gt;0,ISNUMBER(Project!$B$12)),Project!$B$12,12)))</f>
        <v/>
      </c>
      <c r="M900" s="66" t="str">
        <f t="shared" si="98"/>
        <v/>
      </c>
      <c r="N900" s="66" t="str">
        <f t="shared" si="99"/>
        <v/>
      </c>
      <c r="O900" s="67" t="str" cm="1">
        <f t="array" ref="O900">IF(A900="","",ROUND(IF(B900="Circular",Circular(M900),IF(B900="Box",Box(M900,N900),Elliptical(M900,N900))),3))</f>
        <v/>
      </c>
      <c r="P900" s="66" t="str">
        <f t="shared" si="100"/>
        <v/>
      </c>
      <c r="Q900" s="66" t="str" cm="1">
        <f t="array" ref="Q900">IF(M900="","",ROUND(W(M900),2))</f>
        <v/>
      </c>
      <c r="R900" s="66" t="str" cm="1">
        <f t="array" ref="R900">IF(M900="","",ROUND(Wb(Q900,M900),2))</f>
        <v/>
      </c>
      <c r="S900" s="66" t="str" cm="1">
        <f t="array" ref="S900">IF(R900="","",ROUND(K(R900,N900,L900),2))</f>
        <v/>
      </c>
      <c r="T900" s="66" t="str" cm="1">
        <f t="array" ref="T900">IF(S900="","",ROUND(K_3(S900,P900,L900),2))</f>
        <v/>
      </c>
      <c r="U900" s="66" t="str" cm="1">
        <f t="array" ref="U900">IF(S900="","",ROUND(Wt(I900,S900,L900),2))</f>
        <v/>
      </c>
      <c r="V900" s="92" t="str" cm="1">
        <f t="array" ref="V900">IF(A900="","",MAX(ROUND(L_B2(K900,N900),2),0))</f>
        <v/>
      </c>
      <c r="W900" s="92" t="str" cm="1">
        <f t="array" ref="W900">IF(A900="","",MAX(ROUND(L_Tc(K900,I900,N900),2),0))</f>
        <v/>
      </c>
      <c r="X900" s="92" t="str" cm="1">
        <f t="array" ref="X900">IF(N900="","",ROUND(L_Vc(K900,P900,N900),2))</f>
        <v/>
      </c>
      <c r="Y900" s="92" t="str">
        <f t="shared" si="101"/>
        <v/>
      </c>
      <c r="Z900" s="92" t="str">
        <f t="shared" si="102"/>
        <v/>
      </c>
      <c r="AA900" s="92" t="str">
        <f t="shared" si="103"/>
        <v/>
      </c>
      <c r="AB900" s="76" t="str" cm="1">
        <f t="array" ref="AB900">IF(A900="","",AREA_F(IF(RIGHT(G900,4)="ment",P900,I900),R900))</f>
        <v/>
      </c>
      <c r="AC900" s="76" t="str" cm="1">
        <f t="array" ref="AC900">IF(A900="","",ROUND(AREA_BC(R900,S900,N900,O900),2))</f>
        <v/>
      </c>
      <c r="AD900" s="76" t="str">
        <f t="shared" si="104"/>
        <v/>
      </c>
      <c r="AE900" s="76" t="str" cm="1">
        <f t="array" ref="AE900">IF(A900="","",ROUND(AREA_CT(S900,U900,I900),2))</f>
        <v/>
      </c>
      <c r="AF900" s="76" t="str" cm="1">
        <f t="array" ref="AF900">IF(A900="","",ROUND(AREA_VT(T900,U900,I900,P900),2))</f>
        <v/>
      </c>
      <c r="AG900" s="96" t="str" cm="1">
        <f t="array" ref="AG900">IF(A900="","",IF(INDEX(Table_Methods!A:F,MATCH(G900,Table_Methods!B:B,0),1)&lt;&gt;"BKFL1","",MAX(0,ROUND(BKFL1_CEB(AC900,AE900,AH900,F900,F900,J900),1))))</f>
        <v/>
      </c>
      <c r="AH900" s="96" t="str" cm="1">
        <f t="array" ref="AH900">IF(A900="","",IF(INDEX(Table_Methods!A:F,MATCH(G900,Table_Methods!B:B,0),1)&lt;&gt;"BKFL1","",MAX(0,ROUND(BKFL1_STR_NRK(AC900,AE900,K900,V900,W900),1))))</f>
        <v/>
      </c>
      <c r="AI900" s="96" t="str" cm="1">
        <f t="array" ref="AI900">IF(A900="","",IF(INDEX(Table_Methods!A:F,MATCH(G900,Table_Methods!B:B,0),1)&lt;&gt;"BKFL1","",MAX(0,ROUND(BKFL1_STR_RCK(AB900,F900),1))))</f>
        <v/>
      </c>
      <c r="AJ900" s="96" t="str" cm="1">
        <f t="array" ref="AJ900">IF(A900="","",IF(INDEX(Table_Methods!A:F,MATCH(G900,Table_Methods!B:B,0),1)&lt;&gt;"BKFL2","",MAX(0,ROUND(BKFL2_CEB(AC900,AD900,AK900,F900,F900,J900),1))))</f>
        <v/>
      </c>
      <c r="AK900" s="96" t="str" cm="1">
        <f t="array" ref="AK900">IF(A900="","",IF(INDEX(Table_Methods!A:F,MATCH(G900,Table_Methods!B:B,0),1)&lt;&gt;"BKFL2","",MAX(0,ROUND(BKFL2_STR_NRK(AC900,AD900,K900,V900,X900),1))))</f>
        <v/>
      </c>
      <c r="AL900" s="96" t="str" cm="1">
        <f t="array" ref="AL900">IF(A900="","",IF(INDEX(Table_Methods!A:F,MATCH(G900,Table_Methods!B:B,0),1)&lt;&gt;"BKFL2","",MAX(0,ROUND(BKFL2_STR_RCK(AB900,F900),1))))</f>
        <v/>
      </c>
      <c r="AM900" s="96" t="str" cm="1">
        <f t="array" ref="AM900">IF(A900="","",IF(INDEX(Table_Methods!A:F,MATCH(G900,Table_Methods!B:B,0),1)&lt;&gt;"BKFL3","",MAX(0,ROUND(BKFL3_STR(AC900+AE900,K900),1))))</f>
        <v/>
      </c>
      <c r="AN900" s="96" t="str" cm="1">
        <f t="array" ref="AN900">IF(A900="","",IF(INDEX(Table_Methods!A:F,MATCH(G900,Table_Methods!B:B,0),1)&lt;&gt;"BKFL6","",MAX(0,ROUND(BKFL6_CEB(AC900,AE900,AO900,F900,F900,J900),1))))</f>
        <v/>
      </c>
      <c r="AO900" s="97" t="str" cm="1">
        <f t="array" ref="AO900">IF(A900="","",IF(INDEX(Table_Methods!A:F,MATCH(G900,Table_Methods!B:B,0),1)&lt;&gt;"BKFL6","",MAX(0,ROUND(BKFL6_STR_NRK(AC900,K900,V900),1))))</f>
        <v/>
      </c>
      <c r="AP900" s="96" t="str" cm="1">
        <f t="array" ref="AP900">IF(A900="","",IF(INDEX(Table_Methods!A:F,MATCH(G900,Table_Methods!B:B,0),1)&lt;&gt;"BKFL6","",MAX(0,ROUND(BKFL6_STR_RCK(AB900,F900),1))))</f>
        <v/>
      </c>
      <c r="AQ900" s="97" t="str" cm="1">
        <f t="array" ref="AQ900">IF(A900="","",IF(INDEX(Table_Methods!A:F,MATCH(G900,Table_Methods!B:B,0),1)&lt;&gt;"BKFL7","",MAX(0,ROUND(BKFL7_CEB(AC900,AD900,AR900,F900,F900,J900),1))))</f>
        <v/>
      </c>
      <c r="AR900" s="96" t="str" cm="1">
        <f t="array" ref="AR900">IF(A900="","",IF(INDEX(Table_Methods!A:F,MATCH(G900,Table_Methods!B:B,0),1)&lt;&gt;"BKFL7","",MAX(0,ROUND(BKFL7_STR_NRK(AC900,K900,V900),1))))</f>
        <v/>
      </c>
      <c r="AS900" s="96" t="str" cm="1">
        <f t="array" ref="AS900">IF(A900="","",IF(INDEX(Table_Methods!A:F,MATCH(G900,Table_Methods!B:B,0),1)&lt;&gt;"BKFL7","",MAX(0,ROUND(BKFL7_STR_RCK(AB900,F900),1))))</f>
        <v/>
      </c>
      <c r="AT900" s="97" t="str" cm="1">
        <f t="array" ref="AT900">IF(A900="","",IF(INDEX(Table_Methods!A:F,MATCH(G900,Table_Methods!B:B,0),1)&lt;&gt;"BKFL8","",MAX(0,ROUND(BKFL8_CEB(AF900,Z900,AA900),1))))</f>
        <v/>
      </c>
      <c r="AU900" s="96" t="str" cm="1">
        <f t="array" ref="AU900">IF(A900="","",IF(INDEX(Table_Methods!A:F,MATCH(G900,Table_Methods!B:B,0),1)&lt;&gt;"BKFL8","",MAX(0,ROUND(BKFL8_STR_NRK(AC900,AD900,X900,Y900,Z900),1))))</f>
        <v/>
      </c>
      <c r="AV900" s="96" t="str" cm="1">
        <f t="array" ref="AV900">IF(A900="","",IF(INDEX(Table_Methods!A:F,MATCH(G900,Table_Methods!B:B,0),1)&lt;&gt;"BKFL8","",MAX(0,ROUND(BKFL8_STR_RCK(AB900,X900),1))))</f>
        <v/>
      </c>
      <c r="AW900" s="96" t="str" cm="1">
        <f t="array" ref="AW900">IF(A900="","",IF(INDEX(Table_Methods!A:F,MATCH(G900,Table_Methods!B:B,0),1)&lt;&gt;"BKFL9","",MAX(0,ROUND(BKFL9_STR_NRK(AC900,AD900,X900,Y900,Z900),1))))</f>
        <v/>
      </c>
      <c r="AX900" s="96" t="str" cm="1">
        <f t="array" ref="AX900">IF(A900="","",IF(INDEX(Table_Methods!A:F,MATCH(G900,Table_Methods!B:B,0),1)&lt;&gt;"BKFL9","",MAX(0,ROUND(BKFL9_STR_RCK(AB900,X900),1))))</f>
        <v/>
      </c>
    </row>
    <row r="901" spans="1:50" x14ac:dyDescent="0.25">
      <c r="A901" s="82" t="str">
        <f>IF(Input!A901="","",Input!A901)</f>
        <v/>
      </c>
      <c r="B901" s="82" t="str">
        <f>IF(Input!B901="","",Input!B901)</f>
        <v/>
      </c>
      <c r="C901" s="82" t="str">
        <f>IF(Input!D901="","",Input!D901)</f>
        <v/>
      </c>
      <c r="D901" s="82" t="str">
        <f>IF(Input!E901="","",Input!E901)</f>
        <v/>
      </c>
      <c r="E901" s="82" t="str">
        <f>IF(Input!F901="","",Input!F901)</f>
        <v/>
      </c>
      <c r="F901" s="82" t="str">
        <f>IF(Input!G901="","",Input!G901)</f>
        <v/>
      </c>
      <c r="G901" s="83" t="str">
        <f>IF(Input!H901="","",Input!H901)</f>
        <v/>
      </c>
      <c r="H901" s="82" t="str">
        <f>IF(Input!I901="","",Input!I901)</f>
        <v/>
      </c>
      <c r="I901" s="82" t="str">
        <f>IF(Input!J901="","",Input!J901)</f>
        <v/>
      </c>
      <c r="J901" s="82" t="str">
        <f>IF(Input!K901="","",Input!K901)</f>
        <v/>
      </c>
      <c r="K901" s="82" t="str">
        <f>IF(Input!L901="","",Input!L901)</f>
        <v/>
      </c>
      <c r="L901" s="70" t="str">
        <f>IF(B901="","",IF(B901="Box",4,IF(AND(Project!$B$12&gt;0,ISNUMBER(Project!$B$12)),Project!$B$12,12)))</f>
        <v/>
      </c>
      <c r="M901" s="66" t="str">
        <f t="shared" si="98"/>
        <v/>
      </c>
      <c r="N901" s="66" t="str">
        <f t="shared" si="99"/>
        <v/>
      </c>
      <c r="O901" s="67" t="str" cm="1">
        <f t="array" ref="O901">IF(A901="","",ROUND(IF(B901="Circular",Circular(M901),IF(B901="Box",Box(M901,N901),Elliptical(M901,N901))),3))</f>
        <v/>
      </c>
      <c r="P901" s="66" t="str">
        <f t="shared" si="100"/>
        <v/>
      </c>
      <c r="Q901" s="66" t="str" cm="1">
        <f t="array" ref="Q901">IF(M901="","",ROUND(W(M901),2))</f>
        <v/>
      </c>
      <c r="R901" s="66" t="str" cm="1">
        <f t="array" ref="R901">IF(M901="","",ROUND(Wb(Q901,M901),2))</f>
        <v/>
      </c>
      <c r="S901" s="66" t="str" cm="1">
        <f t="array" ref="S901">IF(R901="","",ROUND(K(R901,N901,L901),2))</f>
        <v/>
      </c>
      <c r="T901" s="66" t="str" cm="1">
        <f t="array" ref="T901">IF(S901="","",ROUND(K_3(S901,P901,L901),2))</f>
        <v/>
      </c>
      <c r="U901" s="66" t="str" cm="1">
        <f t="array" ref="U901">IF(S901="","",ROUND(Wt(I901,S901,L901),2))</f>
        <v/>
      </c>
      <c r="V901" s="92" t="str" cm="1">
        <f t="array" ref="V901">IF(A901="","",MAX(ROUND(L_B2(K901,N901),2),0))</f>
        <v/>
      </c>
      <c r="W901" s="92" t="str" cm="1">
        <f t="array" ref="W901">IF(A901="","",MAX(ROUND(L_Tc(K901,I901,N901),2),0))</f>
        <v/>
      </c>
      <c r="X901" s="92" t="str" cm="1">
        <f t="array" ref="X901">IF(N901="","",ROUND(L_Vc(K901,P901,N901),2))</f>
        <v/>
      </c>
      <c r="Y901" s="92" t="str">
        <f t="shared" si="101"/>
        <v/>
      </c>
      <c r="Z901" s="92" t="str">
        <f t="shared" si="102"/>
        <v/>
      </c>
      <c r="AA901" s="92" t="str">
        <f t="shared" si="103"/>
        <v/>
      </c>
      <c r="AB901" s="76" t="str" cm="1">
        <f t="array" ref="AB901">IF(A901="","",AREA_F(IF(RIGHT(G901,4)="ment",P901,I901),R901))</f>
        <v/>
      </c>
      <c r="AC901" s="76" t="str" cm="1">
        <f t="array" ref="AC901">IF(A901="","",ROUND(AREA_BC(R901,S901,N901,O901),2))</f>
        <v/>
      </c>
      <c r="AD901" s="76" t="str">
        <f t="shared" si="104"/>
        <v/>
      </c>
      <c r="AE901" s="76" t="str" cm="1">
        <f t="array" ref="AE901">IF(A901="","",ROUND(AREA_CT(S901,U901,I901),2))</f>
        <v/>
      </c>
      <c r="AF901" s="76" t="str" cm="1">
        <f t="array" ref="AF901">IF(A901="","",ROUND(AREA_VT(T901,U901,I901,P901),2))</f>
        <v/>
      </c>
      <c r="AG901" s="96" t="str" cm="1">
        <f t="array" ref="AG901">IF(A901="","",IF(INDEX(Table_Methods!A:F,MATCH(G901,Table_Methods!B:B,0),1)&lt;&gt;"BKFL1","",MAX(0,ROUND(BKFL1_CEB(AC901,AE901,AH901,F901,F901,J901),1))))</f>
        <v/>
      </c>
      <c r="AH901" s="96" t="str" cm="1">
        <f t="array" ref="AH901">IF(A901="","",IF(INDEX(Table_Methods!A:F,MATCH(G901,Table_Methods!B:B,0),1)&lt;&gt;"BKFL1","",MAX(0,ROUND(BKFL1_STR_NRK(AC901,AE901,K901,V901,W901),1))))</f>
        <v/>
      </c>
      <c r="AI901" s="96" t="str" cm="1">
        <f t="array" ref="AI901">IF(A901="","",IF(INDEX(Table_Methods!A:F,MATCH(G901,Table_Methods!B:B,0),1)&lt;&gt;"BKFL1","",MAX(0,ROUND(BKFL1_STR_RCK(AB901,F901),1))))</f>
        <v/>
      </c>
      <c r="AJ901" s="96" t="str" cm="1">
        <f t="array" ref="AJ901">IF(A901="","",IF(INDEX(Table_Methods!A:F,MATCH(G901,Table_Methods!B:B,0),1)&lt;&gt;"BKFL2","",MAX(0,ROUND(BKFL2_CEB(AC901,AD901,AK901,F901,F901,J901),1))))</f>
        <v/>
      </c>
      <c r="AK901" s="96" t="str" cm="1">
        <f t="array" ref="AK901">IF(A901="","",IF(INDEX(Table_Methods!A:F,MATCH(G901,Table_Methods!B:B,0),1)&lt;&gt;"BKFL2","",MAX(0,ROUND(BKFL2_STR_NRK(AC901,AD901,K901,V901,X901),1))))</f>
        <v/>
      </c>
      <c r="AL901" s="96" t="str" cm="1">
        <f t="array" ref="AL901">IF(A901="","",IF(INDEX(Table_Methods!A:F,MATCH(G901,Table_Methods!B:B,0),1)&lt;&gt;"BKFL2","",MAX(0,ROUND(BKFL2_STR_RCK(AB901,F901),1))))</f>
        <v/>
      </c>
      <c r="AM901" s="96" t="str" cm="1">
        <f t="array" ref="AM901">IF(A901="","",IF(INDEX(Table_Methods!A:F,MATCH(G901,Table_Methods!B:B,0),1)&lt;&gt;"BKFL3","",MAX(0,ROUND(BKFL3_STR(AC901+AE901,K901),1))))</f>
        <v/>
      </c>
      <c r="AN901" s="96" t="str" cm="1">
        <f t="array" ref="AN901">IF(A901="","",IF(INDEX(Table_Methods!A:F,MATCH(G901,Table_Methods!B:B,0),1)&lt;&gt;"BKFL6","",MAX(0,ROUND(BKFL6_CEB(AC901,AE901,AO901,F901,F901,J901),1))))</f>
        <v/>
      </c>
      <c r="AO901" s="97" t="str" cm="1">
        <f t="array" ref="AO901">IF(A901="","",IF(INDEX(Table_Methods!A:F,MATCH(G901,Table_Methods!B:B,0),1)&lt;&gt;"BKFL6","",MAX(0,ROUND(BKFL6_STR_NRK(AC901,K901,V901),1))))</f>
        <v/>
      </c>
      <c r="AP901" s="96" t="str" cm="1">
        <f t="array" ref="AP901">IF(A901="","",IF(INDEX(Table_Methods!A:F,MATCH(G901,Table_Methods!B:B,0),1)&lt;&gt;"BKFL6","",MAX(0,ROUND(BKFL6_STR_RCK(AB901,F901),1))))</f>
        <v/>
      </c>
      <c r="AQ901" s="97" t="str" cm="1">
        <f t="array" ref="AQ901">IF(A901="","",IF(INDEX(Table_Methods!A:F,MATCH(G901,Table_Methods!B:B,0),1)&lt;&gt;"BKFL7","",MAX(0,ROUND(BKFL7_CEB(AC901,AD901,AR901,F901,F901,J901),1))))</f>
        <v/>
      </c>
      <c r="AR901" s="96" t="str" cm="1">
        <f t="array" ref="AR901">IF(A901="","",IF(INDEX(Table_Methods!A:F,MATCH(G901,Table_Methods!B:B,0),1)&lt;&gt;"BKFL7","",MAX(0,ROUND(BKFL7_STR_NRK(AC901,K901,V901),1))))</f>
        <v/>
      </c>
      <c r="AS901" s="96" t="str" cm="1">
        <f t="array" ref="AS901">IF(A901="","",IF(INDEX(Table_Methods!A:F,MATCH(G901,Table_Methods!B:B,0),1)&lt;&gt;"BKFL7","",MAX(0,ROUND(BKFL7_STR_RCK(AB901,F901),1))))</f>
        <v/>
      </c>
      <c r="AT901" s="97" t="str" cm="1">
        <f t="array" ref="AT901">IF(A901="","",IF(INDEX(Table_Methods!A:F,MATCH(G901,Table_Methods!B:B,0),1)&lt;&gt;"BKFL8","",MAX(0,ROUND(BKFL8_CEB(AF901,Z901,AA901),1))))</f>
        <v/>
      </c>
      <c r="AU901" s="96" t="str" cm="1">
        <f t="array" ref="AU901">IF(A901="","",IF(INDEX(Table_Methods!A:F,MATCH(G901,Table_Methods!B:B,0),1)&lt;&gt;"BKFL8","",MAX(0,ROUND(BKFL8_STR_NRK(AC901,AD901,X901,Y901,Z901),1))))</f>
        <v/>
      </c>
      <c r="AV901" s="96" t="str" cm="1">
        <f t="array" ref="AV901">IF(A901="","",IF(INDEX(Table_Methods!A:F,MATCH(G901,Table_Methods!B:B,0),1)&lt;&gt;"BKFL8","",MAX(0,ROUND(BKFL8_STR_RCK(AB901,X901),1))))</f>
        <v/>
      </c>
      <c r="AW901" s="96" t="str" cm="1">
        <f t="array" ref="AW901">IF(A901="","",IF(INDEX(Table_Methods!A:F,MATCH(G901,Table_Methods!B:B,0),1)&lt;&gt;"BKFL9","",MAX(0,ROUND(BKFL9_STR_NRK(AC901,AD901,X901,Y901,Z901),1))))</f>
        <v/>
      </c>
      <c r="AX901" s="96" t="str" cm="1">
        <f t="array" ref="AX901">IF(A901="","",IF(INDEX(Table_Methods!A:F,MATCH(G901,Table_Methods!B:B,0),1)&lt;&gt;"BKFL9","",MAX(0,ROUND(BKFL9_STR_RCK(AB901,X901),1))))</f>
        <v/>
      </c>
    </row>
    <row r="902" spans="1:50" x14ac:dyDescent="0.25">
      <c r="A902" s="82" t="str">
        <f>IF(Input!A902="","",Input!A902)</f>
        <v/>
      </c>
      <c r="B902" s="82" t="str">
        <f>IF(Input!B902="","",Input!B902)</f>
        <v/>
      </c>
      <c r="C902" s="82" t="str">
        <f>IF(Input!D902="","",Input!D902)</f>
        <v/>
      </c>
      <c r="D902" s="82" t="str">
        <f>IF(Input!E902="","",Input!E902)</f>
        <v/>
      </c>
      <c r="E902" s="82" t="str">
        <f>IF(Input!F902="","",Input!F902)</f>
        <v/>
      </c>
      <c r="F902" s="82" t="str">
        <f>IF(Input!G902="","",Input!G902)</f>
        <v/>
      </c>
      <c r="G902" s="83" t="str">
        <f>IF(Input!H902="","",Input!H902)</f>
        <v/>
      </c>
      <c r="H902" s="82" t="str">
        <f>IF(Input!I902="","",Input!I902)</f>
        <v/>
      </c>
      <c r="I902" s="82" t="str">
        <f>IF(Input!J902="","",Input!J902)</f>
        <v/>
      </c>
      <c r="J902" s="82" t="str">
        <f>IF(Input!K902="","",Input!K902)</f>
        <v/>
      </c>
      <c r="K902" s="82" t="str">
        <f>IF(Input!L902="","",Input!L902)</f>
        <v/>
      </c>
      <c r="L902" s="70" t="str">
        <f>IF(B902="","",IF(B902="Box",4,IF(AND(Project!$B$12&gt;0,ISNUMBER(Project!$B$12)),Project!$B$12,12)))</f>
        <v/>
      </c>
      <c r="M902" s="66" t="str">
        <f t="shared" si="98"/>
        <v/>
      </c>
      <c r="N902" s="66" t="str">
        <f t="shared" si="99"/>
        <v/>
      </c>
      <c r="O902" s="67" t="str" cm="1">
        <f t="array" ref="O902">IF(A902="","",ROUND(IF(B902="Circular",Circular(M902),IF(B902="Box",Box(M902,N902),Elliptical(M902,N902))),3))</f>
        <v/>
      </c>
      <c r="P902" s="66" t="str">
        <f t="shared" si="100"/>
        <v/>
      </c>
      <c r="Q902" s="66" t="str" cm="1">
        <f t="array" ref="Q902">IF(M902="","",ROUND(W(M902),2))</f>
        <v/>
      </c>
      <c r="R902" s="66" t="str" cm="1">
        <f t="array" ref="R902">IF(M902="","",ROUND(Wb(Q902,M902),2))</f>
        <v/>
      </c>
      <c r="S902" s="66" t="str" cm="1">
        <f t="array" ref="S902">IF(R902="","",ROUND(K(R902,N902,L902),2))</f>
        <v/>
      </c>
      <c r="T902" s="66" t="str" cm="1">
        <f t="array" ref="T902">IF(S902="","",ROUND(K_3(S902,P902,L902),2))</f>
        <v/>
      </c>
      <c r="U902" s="66" t="str" cm="1">
        <f t="array" ref="U902">IF(S902="","",ROUND(Wt(I902,S902,L902),2))</f>
        <v/>
      </c>
      <c r="V902" s="92" t="str" cm="1">
        <f t="array" ref="V902">IF(A902="","",MAX(ROUND(L_B2(K902,N902),2),0))</f>
        <v/>
      </c>
      <c r="W902" s="92" t="str" cm="1">
        <f t="array" ref="W902">IF(A902="","",MAX(ROUND(L_Tc(K902,I902,N902),2),0))</f>
        <v/>
      </c>
      <c r="X902" s="92" t="str" cm="1">
        <f t="array" ref="X902">IF(N902="","",ROUND(L_Vc(K902,P902,N902),2))</f>
        <v/>
      </c>
      <c r="Y902" s="92" t="str">
        <f t="shared" si="101"/>
        <v/>
      </c>
      <c r="Z902" s="92" t="str">
        <f t="shared" si="102"/>
        <v/>
      </c>
      <c r="AA902" s="92" t="str">
        <f t="shared" si="103"/>
        <v/>
      </c>
      <c r="AB902" s="76" t="str" cm="1">
        <f t="array" ref="AB902">IF(A902="","",AREA_F(IF(RIGHT(G902,4)="ment",P902,I902),R902))</f>
        <v/>
      </c>
      <c r="AC902" s="76" t="str" cm="1">
        <f t="array" ref="AC902">IF(A902="","",ROUND(AREA_BC(R902,S902,N902,O902),2))</f>
        <v/>
      </c>
      <c r="AD902" s="76" t="str">
        <f t="shared" si="104"/>
        <v/>
      </c>
      <c r="AE902" s="76" t="str" cm="1">
        <f t="array" ref="AE902">IF(A902="","",ROUND(AREA_CT(S902,U902,I902),2))</f>
        <v/>
      </c>
      <c r="AF902" s="76" t="str" cm="1">
        <f t="array" ref="AF902">IF(A902="","",ROUND(AREA_VT(T902,U902,I902,P902),2))</f>
        <v/>
      </c>
      <c r="AG902" s="96" t="str" cm="1">
        <f t="array" ref="AG902">IF(A902="","",IF(INDEX(Table_Methods!A:F,MATCH(G902,Table_Methods!B:B,0),1)&lt;&gt;"BKFL1","",MAX(0,ROUND(BKFL1_CEB(AC902,AE902,AH902,F902,F902,J902),1))))</f>
        <v/>
      </c>
      <c r="AH902" s="96" t="str" cm="1">
        <f t="array" ref="AH902">IF(A902="","",IF(INDEX(Table_Methods!A:F,MATCH(G902,Table_Methods!B:B,0),1)&lt;&gt;"BKFL1","",MAX(0,ROUND(BKFL1_STR_NRK(AC902,AE902,K902,V902,W902),1))))</f>
        <v/>
      </c>
      <c r="AI902" s="96" t="str" cm="1">
        <f t="array" ref="AI902">IF(A902="","",IF(INDEX(Table_Methods!A:F,MATCH(G902,Table_Methods!B:B,0),1)&lt;&gt;"BKFL1","",MAX(0,ROUND(BKFL1_STR_RCK(AB902,F902),1))))</f>
        <v/>
      </c>
      <c r="AJ902" s="96" t="str" cm="1">
        <f t="array" ref="AJ902">IF(A902="","",IF(INDEX(Table_Methods!A:F,MATCH(G902,Table_Methods!B:B,0),1)&lt;&gt;"BKFL2","",MAX(0,ROUND(BKFL2_CEB(AC902,AD902,AK902,F902,F902,J902),1))))</f>
        <v/>
      </c>
      <c r="AK902" s="96" t="str" cm="1">
        <f t="array" ref="AK902">IF(A902="","",IF(INDEX(Table_Methods!A:F,MATCH(G902,Table_Methods!B:B,0),1)&lt;&gt;"BKFL2","",MAX(0,ROUND(BKFL2_STR_NRK(AC902,AD902,K902,V902,X902),1))))</f>
        <v/>
      </c>
      <c r="AL902" s="96" t="str" cm="1">
        <f t="array" ref="AL902">IF(A902="","",IF(INDEX(Table_Methods!A:F,MATCH(G902,Table_Methods!B:B,0),1)&lt;&gt;"BKFL2","",MAX(0,ROUND(BKFL2_STR_RCK(AB902,F902),1))))</f>
        <v/>
      </c>
      <c r="AM902" s="96" t="str" cm="1">
        <f t="array" ref="AM902">IF(A902="","",IF(INDEX(Table_Methods!A:F,MATCH(G902,Table_Methods!B:B,0),1)&lt;&gt;"BKFL3","",MAX(0,ROUND(BKFL3_STR(AC902+AE902,K902),1))))</f>
        <v/>
      </c>
      <c r="AN902" s="96" t="str" cm="1">
        <f t="array" ref="AN902">IF(A902="","",IF(INDEX(Table_Methods!A:F,MATCH(G902,Table_Methods!B:B,0),1)&lt;&gt;"BKFL6","",MAX(0,ROUND(BKFL6_CEB(AC902,AE902,AO902,F902,F902,J902),1))))</f>
        <v/>
      </c>
      <c r="AO902" s="97" t="str" cm="1">
        <f t="array" ref="AO902">IF(A902="","",IF(INDEX(Table_Methods!A:F,MATCH(G902,Table_Methods!B:B,0),1)&lt;&gt;"BKFL6","",MAX(0,ROUND(BKFL6_STR_NRK(AC902,K902,V902),1))))</f>
        <v/>
      </c>
      <c r="AP902" s="96" t="str" cm="1">
        <f t="array" ref="AP902">IF(A902="","",IF(INDEX(Table_Methods!A:F,MATCH(G902,Table_Methods!B:B,0),1)&lt;&gt;"BKFL6","",MAX(0,ROUND(BKFL6_STR_RCK(AB902,F902),1))))</f>
        <v/>
      </c>
      <c r="AQ902" s="97" t="str" cm="1">
        <f t="array" ref="AQ902">IF(A902="","",IF(INDEX(Table_Methods!A:F,MATCH(G902,Table_Methods!B:B,0),1)&lt;&gt;"BKFL7","",MAX(0,ROUND(BKFL7_CEB(AC902,AD902,AR902,F902,F902,J902),1))))</f>
        <v/>
      </c>
      <c r="AR902" s="96" t="str" cm="1">
        <f t="array" ref="AR902">IF(A902="","",IF(INDEX(Table_Methods!A:F,MATCH(G902,Table_Methods!B:B,0),1)&lt;&gt;"BKFL7","",MAX(0,ROUND(BKFL7_STR_NRK(AC902,K902,V902),1))))</f>
        <v/>
      </c>
      <c r="AS902" s="96" t="str" cm="1">
        <f t="array" ref="AS902">IF(A902="","",IF(INDEX(Table_Methods!A:F,MATCH(G902,Table_Methods!B:B,0),1)&lt;&gt;"BKFL7","",MAX(0,ROUND(BKFL7_STR_RCK(AB902,F902),1))))</f>
        <v/>
      </c>
      <c r="AT902" s="97" t="str" cm="1">
        <f t="array" ref="AT902">IF(A902="","",IF(INDEX(Table_Methods!A:F,MATCH(G902,Table_Methods!B:B,0),1)&lt;&gt;"BKFL8","",MAX(0,ROUND(BKFL8_CEB(AF902,Z902,AA902),1))))</f>
        <v/>
      </c>
      <c r="AU902" s="96" t="str" cm="1">
        <f t="array" ref="AU902">IF(A902="","",IF(INDEX(Table_Methods!A:F,MATCH(G902,Table_Methods!B:B,0),1)&lt;&gt;"BKFL8","",MAX(0,ROUND(BKFL8_STR_NRK(AC902,AD902,X902,Y902,Z902),1))))</f>
        <v/>
      </c>
      <c r="AV902" s="96" t="str" cm="1">
        <f t="array" ref="AV902">IF(A902="","",IF(INDEX(Table_Methods!A:F,MATCH(G902,Table_Methods!B:B,0),1)&lt;&gt;"BKFL8","",MAX(0,ROUND(BKFL8_STR_RCK(AB902,X902),1))))</f>
        <v/>
      </c>
      <c r="AW902" s="96" t="str" cm="1">
        <f t="array" ref="AW902">IF(A902="","",IF(INDEX(Table_Methods!A:F,MATCH(G902,Table_Methods!B:B,0),1)&lt;&gt;"BKFL9","",MAX(0,ROUND(BKFL9_STR_NRK(AC902,AD902,X902,Y902,Z902),1))))</f>
        <v/>
      </c>
      <c r="AX902" s="96" t="str" cm="1">
        <f t="array" ref="AX902">IF(A902="","",IF(INDEX(Table_Methods!A:F,MATCH(G902,Table_Methods!B:B,0),1)&lt;&gt;"BKFL9","",MAX(0,ROUND(BKFL9_STR_RCK(AB902,X902),1))))</f>
        <v/>
      </c>
    </row>
    <row r="903" spans="1:50" x14ac:dyDescent="0.25">
      <c r="A903" s="82" t="str">
        <f>IF(Input!A903="","",Input!A903)</f>
        <v/>
      </c>
      <c r="B903" s="82" t="str">
        <f>IF(Input!B903="","",Input!B903)</f>
        <v/>
      </c>
      <c r="C903" s="82" t="str">
        <f>IF(Input!D903="","",Input!D903)</f>
        <v/>
      </c>
      <c r="D903" s="82" t="str">
        <f>IF(Input!E903="","",Input!E903)</f>
        <v/>
      </c>
      <c r="E903" s="82" t="str">
        <f>IF(Input!F903="","",Input!F903)</f>
        <v/>
      </c>
      <c r="F903" s="82" t="str">
        <f>IF(Input!G903="","",Input!G903)</f>
        <v/>
      </c>
      <c r="G903" s="83" t="str">
        <f>IF(Input!H903="","",Input!H903)</f>
        <v/>
      </c>
      <c r="H903" s="82" t="str">
        <f>IF(Input!I903="","",Input!I903)</f>
        <v/>
      </c>
      <c r="I903" s="82" t="str">
        <f>IF(Input!J903="","",Input!J903)</f>
        <v/>
      </c>
      <c r="J903" s="82" t="str">
        <f>IF(Input!K903="","",Input!K903)</f>
        <v/>
      </c>
      <c r="K903" s="82" t="str">
        <f>IF(Input!L903="","",Input!L903)</f>
        <v/>
      </c>
      <c r="L903" s="70" t="str">
        <f>IF(B903="","",IF(B903="Box",4,IF(AND(Project!$B$12&gt;0,ISNUMBER(Project!$B$12)),Project!$B$12,12)))</f>
        <v/>
      </c>
      <c r="M903" s="66" t="str">
        <f t="shared" si="98"/>
        <v/>
      </c>
      <c r="N903" s="66" t="str">
        <f t="shared" si="99"/>
        <v/>
      </c>
      <c r="O903" s="67" t="str" cm="1">
        <f t="array" ref="O903">IF(A903="","",ROUND(IF(B903="Circular",Circular(M903),IF(B903="Box",Box(M903,N903),Elliptical(M903,N903))),3))</f>
        <v/>
      </c>
      <c r="P903" s="66" t="str">
        <f t="shared" si="100"/>
        <v/>
      </c>
      <c r="Q903" s="66" t="str" cm="1">
        <f t="array" ref="Q903">IF(M903="","",ROUND(W(M903),2))</f>
        <v/>
      </c>
      <c r="R903" s="66" t="str" cm="1">
        <f t="array" ref="R903">IF(M903="","",ROUND(Wb(Q903,M903),2))</f>
        <v/>
      </c>
      <c r="S903" s="66" t="str" cm="1">
        <f t="array" ref="S903">IF(R903="","",ROUND(K(R903,N903,L903),2))</f>
        <v/>
      </c>
      <c r="T903" s="66" t="str" cm="1">
        <f t="array" ref="T903">IF(S903="","",ROUND(K_3(S903,P903,L903),2))</f>
        <v/>
      </c>
      <c r="U903" s="66" t="str" cm="1">
        <f t="array" ref="U903">IF(S903="","",ROUND(Wt(I903,S903,L903),2))</f>
        <v/>
      </c>
      <c r="V903" s="92" t="str" cm="1">
        <f t="array" ref="V903">IF(A903="","",MAX(ROUND(L_B2(K903,N903),2),0))</f>
        <v/>
      </c>
      <c r="W903" s="92" t="str" cm="1">
        <f t="array" ref="W903">IF(A903="","",MAX(ROUND(L_Tc(K903,I903,N903),2),0))</f>
        <v/>
      </c>
      <c r="X903" s="92" t="str" cm="1">
        <f t="array" ref="X903">IF(N903="","",ROUND(L_Vc(K903,P903,N903),2))</f>
        <v/>
      </c>
      <c r="Y903" s="92" t="str">
        <f t="shared" si="101"/>
        <v/>
      </c>
      <c r="Z903" s="92" t="str">
        <f t="shared" si="102"/>
        <v/>
      </c>
      <c r="AA903" s="92" t="str">
        <f t="shared" si="103"/>
        <v/>
      </c>
      <c r="AB903" s="76" t="str" cm="1">
        <f t="array" ref="AB903">IF(A903="","",AREA_F(IF(RIGHT(G903,4)="ment",P903,I903),R903))</f>
        <v/>
      </c>
      <c r="AC903" s="76" t="str" cm="1">
        <f t="array" ref="AC903">IF(A903="","",ROUND(AREA_BC(R903,S903,N903,O903),2))</f>
        <v/>
      </c>
      <c r="AD903" s="76" t="str">
        <f t="shared" si="104"/>
        <v/>
      </c>
      <c r="AE903" s="76" t="str" cm="1">
        <f t="array" ref="AE903">IF(A903="","",ROUND(AREA_CT(S903,U903,I903),2))</f>
        <v/>
      </c>
      <c r="AF903" s="76" t="str" cm="1">
        <f t="array" ref="AF903">IF(A903="","",ROUND(AREA_VT(T903,U903,I903,P903),2))</f>
        <v/>
      </c>
      <c r="AG903" s="96" t="str" cm="1">
        <f t="array" ref="AG903">IF(A903="","",IF(INDEX(Table_Methods!A:F,MATCH(G903,Table_Methods!B:B,0),1)&lt;&gt;"BKFL1","",MAX(0,ROUND(BKFL1_CEB(AC903,AE903,AH903,F903,F903,J903),1))))</f>
        <v/>
      </c>
      <c r="AH903" s="96" t="str" cm="1">
        <f t="array" ref="AH903">IF(A903="","",IF(INDEX(Table_Methods!A:F,MATCH(G903,Table_Methods!B:B,0),1)&lt;&gt;"BKFL1","",MAX(0,ROUND(BKFL1_STR_NRK(AC903,AE903,K903,V903,W903),1))))</f>
        <v/>
      </c>
      <c r="AI903" s="96" t="str" cm="1">
        <f t="array" ref="AI903">IF(A903="","",IF(INDEX(Table_Methods!A:F,MATCH(G903,Table_Methods!B:B,0),1)&lt;&gt;"BKFL1","",MAX(0,ROUND(BKFL1_STR_RCK(AB903,F903),1))))</f>
        <v/>
      </c>
      <c r="AJ903" s="96" t="str" cm="1">
        <f t="array" ref="AJ903">IF(A903="","",IF(INDEX(Table_Methods!A:F,MATCH(G903,Table_Methods!B:B,0),1)&lt;&gt;"BKFL2","",MAX(0,ROUND(BKFL2_CEB(AC903,AD903,AK903,F903,F903,J903),1))))</f>
        <v/>
      </c>
      <c r="AK903" s="96" t="str" cm="1">
        <f t="array" ref="AK903">IF(A903="","",IF(INDEX(Table_Methods!A:F,MATCH(G903,Table_Methods!B:B,0),1)&lt;&gt;"BKFL2","",MAX(0,ROUND(BKFL2_STR_NRK(AC903,AD903,K903,V903,X903),1))))</f>
        <v/>
      </c>
      <c r="AL903" s="96" t="str" cm="1">
        <f t="array" ref="AL903">IF(A903="","",IF(INDEX(Table_Methods!A:F,MATCH(G903,Table_Methods!B:B,0),1)&lt;&gt;"BKFL2","",MAX(0,ROUND(BKFL2_STR_RCK(AB903,F903),1))))</f>
        <v/>
      </c>
      <c r="AM903" s="96" t="str" cm="1">
        <f t="array" ref="AM903">IF(A903="","",IF(INDEX(Table_Methods!A:F,MATCH(G903,Table_Methods!B:B,0),1)&lt;&gt;"BKFL3","",MAX(0,ROUND(BKFL3_STR(AC903+AE903,K903),1))))</f>
        <v/>
      </c>
      <c r="AN903" s="96" t="str" cm="1">
        <f t="array" ref="AN903">IF(A903="","",IF(INDEX(Table_Methods!A:F,MATCH(G903,Table_Methods!B:B,0),1)&lt;&gt;"BKFL6","",MAX(0,ROUND(BKFL6_CEB(AC903,AE903,AO903,F903,F903,J903),1))))</f>
        <v/>
      </c>
      <c r="AO903" s="97" t="str" cm="1">
        <f t="array" ref="AO903">IF(A903="","",IF(INDEX(Table_Methods!A:F,MATCH(G903,Table_Methods!B:B,0),1)&lt;&gt;"BKFL6","",MAX(0,ROUND(BKFL6_STR_NRK(AC903,K903,V903),1))))</f>
        <v/>
      </c>
      <c r="AP903" s="96" t="str" cm="1">
        <f t="array" ref="AP903">IF(A903="","",IF(INDEX(Table_Methods!A:F,MATCH(G903,Table_Methods!B:B,0),1)&lt;&gt;"BKFL6","",MAX(0,ROUND(BKFL6_STR_RCK(AB903,F903),1))))</f>
        <v/>
      </c>
      <c r="AQ903" s="97" t="str" cm="1">
        <f t="array" ref="AQ903">IF(A903="","",IF(INDEX(Table_Methods!A:F,MATCH(G903,Table_Methods!B:B,0),1)&lt;&gt;"BKFL7","",MAX(0,ROUND(BKFL7_CEB(AC903,AD903,AR903,F903,F903,J903),1))))</f>
        <v/>
      </c>
      <c r="AR903" s="96" t="str" cm="1">
        <f t="array" ref="AR903">IF(A903="","",IF(INDEX(Table_Methods!A:F,MATCH(G903,Table_Methods!B:B,0),1)&lt;&gt;"BKFL7","",MAX(0,ROUND(BKFL7_STR_NRK(AC903,K903,V903),1))))</f>
        <v/>
      </c>
      <c r="AS903" s="96" t="str" cm="1">
        <f t="array" ref="AS903">IF(A903="","",IF(INDEX(Table_Methods!A:F,MATCH(G903,Table_Methods!B:B,0),1)&lt;&gt;"BKFL7","",MAX(0,ROUND(BKFL7_STR_RCK(AB903,F903),1))))</f>
        <v/>
      </c>
      <c r="AT903" s="97" t="str" cm="1">
        <f t="array" ref="AT903">IF(A903="","",IF(INDEX(Table_Methods!A:F,MATCH(G903,Table_Methods!B:B,0),1)&lt;&gt;"BKFL8","",MAX(0,ROUND(BKFL8_CEB(AF903,Z903,AA903),1))))</f>
        <v/>
      </c>
      <c r="AU903" s="96" t="str" cm="1">
        <f t="array" ref="AU903">IF(A903="","",IF(INDEX(Table_Methods!A:F,MATCH(G903,Table_Methods!B:B,0),1)&lt;&gt;"BKFL8","",MAX(0,ROUND(BKFL8_STR_NRK(AC903,AD903,X903,Y903,Z903),1))))</f>
        <v/>
      </c>
      <c r="AV903" s="96" t="str" cm="1">
        <f t="array" ref="AV903">IF(A903="","",IF(INDEX(Table_Methods!A:F,MATCH(G903,Table_Methods!B:B,0),1)&lt;&gt;"BKFL8","",MAX(0,ROUND(BKFL8_STR_RCK(AB903,X903),1))))</f>
        <v/>
      </c>
      <c r="AW903" s="96" t="str" cm="1">
        <f t="array" ref="AW903">IF(A903="","",IF(INDEX(Table_Methods!A:F,MATCH(G903,Table_Methods!B:B,0),1)&lt;&gt;"BKFL9","",MAX(0,ROUND(BKFL9_STR_NRK(AC903,AD903,X903,Y903,Z903),1))))</f>
        <v/>
      </c>
      <c r="AX903" s="96" t="str" cm="1">
        <f t="array" ref="AX903">IF(A903="","",IF(INDEX(Table_Methods!A:F,MATCH(G903,Table_Methods!B:B,0),1)&lt;&gt;"BKFL9","",MAX(0,ROUND(BKFL9_STR_RCK(AB903,X903),1))))</f>
        <v/>
      </c>
    </row>
    <row r="904" spans="1:50" x14ac:dyDescent="0.25">
      <c r="A904" s="82" t="str">
        <f>IF(Input!A904="","",Input!A904)</f>
        <v/>
      </c>
      <c r="B904" s="82" t="str">
        <f>IF(Input!B904="","",Input!B904)</f>
        <v/>
      </c>
      <c r="C904" s="82" t="str">
        <f>IF(Input!D904="","",Input!D904)</f>
        <v/>
      </c>
      <c r="D904" s="82" t="str">
        <f>IF(Input!E904="","",Input!E904)</f>
        <v/>
      </c>
      <c r="E904" s="82" t="str">
        <f>IF(Input!F904="","",Input!F904)</f>
        <v/>
      </c>
      <c r="F904" s="82" t="str">
        <f>IF(Input!G904="","",Input!G904)</f>
        <v/>
      </c>
      <c r="G904" s="83" t="str">
        <f>IF(Input!H904="","",Input!H904)</f>
        <v/>
      </c>
      <c r="H904" s="82" t="str">
        <f>IF(Input!I904="","",Input!I904)</f>
        <v/>
      </c>
      <c r="I904" s="82" t="str">
        <f>IF(Input!J904="","",Input!J904)</f>
        <v/>
      </c>
      <c r="J904" s="82" t="str">
        <f>IF(Input!K904="","",Input!K904)</f>
        <v/>
      </c>
      <c r="K904" s="82" t="str">
        <f>IF(Input!L904="","",Input!L904)</f>
        <v/>
      </c>
      <c r="L904" s="70" t="str">
        <f>IF(B904="","",IF(B904="Box",4,IF(AND(Project!$B$12&gt;0,ISNUMBER(Project!$B$12)),Project!$B$12,12)))</f>
        <v/>
      </c>
      <c r="M904" s="66" t="str">
        <f t="shared" si="98"/>
        <v/>
      </c>
      <c r="N904" s="66" t="str">
        <f t="shared" si="99"/>
        <v/>
      </c>
      <c r="O904" s="67" t="str" cm="1">
        <f t="array" ref="O904">IF(A904="","",ROUND(IF(B904="Circular",Circular(M904),IF(B904="Box",Box(M904,N904),Elliptical(M904,N904))),3))</f>
        <v/>
      </c>
      <c r="P904" s="66" t="str">
        <f t="shared" si="100"/>
        <v/>
      </c>
      <c r="Q904" s="66" t="str" cm="1">
        <f t="array" ref="Q904">IF(M904="","",ROUND(W(M904),2))</f>
        <v/>
      </c>
      <c r="R904" s="66" t="str" cm="1">
        <f t="array" ref="R904">IF(M904="","",ROUND(Wb(Q904,M904),2))</f>
        <v/>
      </c>
      <c r="S904" s="66" t="str" cm="1">
        <f t="array" ref="S904">IF(R904="","",ROUND(K(R904,N904,L904),2))</f>
        <v/>
      </c>
      <c r="T904" s="66" t="str" cm="1">
        <f t="array" ref="T904">IF(S904="","",ROUND(K_3(S904,P904,L904),2))</f>
        <v/>
      </c>
      <c r="U904" s="66" t="str" cm="1">
        <f t="array" ref="U904">IF(S904="","",ROUND(Wt(I904,S904,L904),2))</f>
        <v/>
      </c>
      <c r="V904" s="92" t="str" cm="1">
        <f t="array" ref="V904">IF(A904="","",MAX(ROUND(L_B2(K904,N904),2),0))</f>
        <v/>
      </c>
      <c r="W904" s="92" t="str" cm="1">
        <f t="array" ref="W904">IF(A904="","",MAX(ROUND(L_Tc(K904,I904,N904),2),0))</f>
        <v/>
      </c>
      <c r="X904" s="92" t="str" cm="1">
        <f t="array" ref="X904">IF(N904="","",ROUND(L_Vc(K904,P904,N904),2))</f>
        <v/>
      </c>
      <c r="Y904" s="92" t="str">
        <f t="shared" si="101"/>
        <v/>
      </c>
      <c r="Z904" s="92" t="str">
        <f t="shared" si="102"/>
        <v/>
      </c>
      <c r="AA904" s="92" t="str">
        <f t="shared" si="103"/>
        <v/>
      </c>
      <c r="AB904" s="76" t="str" cm="1">
        <f t="array" ref="AB904">IF(A904="","",AREA_F(IF(RIGHT(G904,4)="ment",P904,I904),R904))</f>
        <v/>
      </c>
      <c r="AC904" s="76" t="str" cm="1">
        <f t="array" ref="AC904">IF(A904="","",ROUND(AREA_BC(R904,S904,N904,O904),2))</f>
        <v/>
      </c>
      <c r="AD904" s="76" t="str">
        <f t="shared" si="104"/>
        <v/>
      </c>
      <c r="AE904" s="76" t="str" cm="1">
        <f t="array" ref="AE904">IF(A904="","",ROUND(AREA_CT(S904,U904,I904),2))</f>
        <v/>
      </c>
      <c r="AF904" s="76" t="str" cm="1">
        <f t="array" ref="AF904">IF(A904="","",ROUND(AREA_VT(T904,U904,I904,P904),2))</f>
        <v/>
      </c>
      <c r="AG904" s="96" t="str" cm="1">
        <f t="array" ref="AG904">IF(A904="","",IF(INDEX(Table_Methods!A:F,MATCH(G904,Table_Methods!B:B,0),1)&lt;&gt;"BKFL1","",MAX(0,ROUND(BKFL1_CEB(AC904,AE904,AH904,F904,F904,J904),1))))</f>
        <v/>
      </c>
      <c r="AH904" s="96" t="str" cm="1">
        <f t="array" ref="AH904">IF(A904="","",IF(INDEX(Table_Methods!A:F,MATCH(G904,Table_Methods!B:B,0),1)&lt;&gt;"BKFL1","",MAX(0,ROUND(BKFL1_STR_NRK(AC904,AE904,K904,V904,W904),1))))</f>
        <v/>
      </c>
      <c r="AI904" s="96" t="str" cm="1">
        <f t="array" ref="AI904">IF(A904="","",IF(INDEX(Table_Methods!A:F,MATCH(G904,Table_Methods!B:B,0),1)&lt;&gt;"BKFL1","",MAX(0,ROUND(BKFL1_STR_RCK(AB904,F904),1))))</f>
        <v/>
      </c>
      <c r="AJ904" s="96" t="str" cm="1">
        <f t="array" ref="AJ904">IF(A904="","",IF(INDEX(Table_Methods!A:F,MATCH(G904,Table_Methods!B:B,0),1)&lt;&gt;"BKFL2","",MAX(0,ROUND(BKFL2_CEB(AC904,AD904,AK904,F904,F904,J904),1))))</f>
        <v/>
      </c>
      <c r="AK904" s="96" t="str" cm="1">
        <f t="array" ref="AK904">IF(A904="","",IF(INDEX(Table_Methods!A:F,MATCH(G904,Table_Methods!B:B,0),1)&lt;&gt;"BKFL2","",MAX(0,ROUND(BKFL2_STR_NRK(AC904,AD904,K904,V904,X904),1))))</f>
        <v/>
      </c>
      <c r="AL904" s="96" t="str" cm="1">
        <f t="array" ref="AL904">IF(A904="","",IF(INDEX(Table_Methods!A:F,MATCH(G904,Table_Methods!B:B,0),1)&lt;&gt;"BKFL2","",MAX(0,ROUND(BKFL2_STR_RCK(AB904,F904),1))))</f>
        <v/>
      </c>
      <c r="AM904" s="96" t="str" cm="1">
        <f t="array" ref="AM904">IF(A904="","",IF(INDEX(Table_Methods!A:F,MATCH(G904,Table_Methods!B:B,0),1)&lt;&gt;"BKFL3","",MAX(0,ROUND(BKFL3_STR(AC904+AE904,K904),1))))</f>
        <v/>
      </c>
      <c r="AN904" s="96" t="str" cm="1">
        <f t="array" ref="AN904">IF(A904="","",IF(INDEX(Table_Methods!A:F,MATCH(G904,Table_Methods!B:B,0),1)&lt;&gt;"BKFL6","",MAX(0,ROUND(BKFL6_CEB(AC904,AE904,AO904,F904,F904,J904),1))))</f>
        <v/>
      </c>
      <c r="AO904" s="97" t="str" cm="1">
        <f t="array" ref="AO904">IF(A904="","",IF(INDEX(Table_Methods!A:F,MATCH(G904,Table_Methods!B:B,0),1)&lt;&gt;"BKFL6","",MAX(0,ROUND(BKFL6_STR_NRK(AC904,K904,V904),1))))</f>
        <v/>
      </c>
      <c r="AP904" s="96" t="str" cm="1">
        <f t="array" ref="AP904">IF(A904="","",IF(INDEX(Table_Methods!A:F,MATCH(G904,Table_Methods!B:B,0),1)&lt;&gt;"BKFL6","",MAX(0,ROUND(BKFL6_STR_RCK(AB904,F904),1))))</f>
        <v/>
      </c>
      <c r="AQ904" s="97" t="str" cm="1">
        <f t="array" ref="AQ904">IF(A904="","",IF(INDEX(Table_Methods!A:F,MATCH(G904,Table_Methods!B:B,0),1)&lt;&gt;"BKFL7","",MAX(0,ROUND(BKFL7_CEB(AC904,AD904,AR904,F904,F904,J904),1))))</f>
        <v/>
      </c>
      <c r="AR904" s="96" t="str" cm="1">
        <f t="array" ref="AR904">IF(A904="","",IF(INDEX(Table_Methods!A:F,MATCH(G904,Table_Methods!B:B,0),1)&lt;&gt;"BKFL7","",MAX(0,ROUND(BKFL7_STR_NRK(AC904,K904,V904),1))))</f>
        <v/>
      </c>
      <c r="AS904" s="96" t="str" cm="1">
        <f t="array" ref="AS904">IF(A904="","",IF(INDEX(Table_Methods!A:F,MATCH(G904,Table_Methods!B:B,0),1)&lt;&gt;"BKFL7","",MAX(0,ROUND(BKFL7_STR_RCK(AB904,F904),1))))</f>
        <v/>
      </c>
      <c r="AT904" s="97" t="str" cm="1">
        <f t="array" ref="AT904">IF(A904="","",IF(INDEX(Table_Methods!A:F,MATCH(G904,Table_Methods!B:B,0),1)&lt;&gt;"BKFL8","",MAX(0,ROUND(BKFL8_CEB(AF904,Z904,AA904),1))))</f>
        <v/>
      </c>
      <c r="AU904" s="96" t="str" cm="1">
        <f t="array" ref="AU904">IF(A904="","",IF(INDEX(Table_Methods!A:F,MATCH(G904,Table_Methods!B:B,0),1)&lt;&gt;"BKFL8","",MAX(0,ROUND(BKFL8_STR_NRK(AC904,AD904,X904,Y904,Z904),1))))</f>
        <v/>
      </c>
      <c r="AV904" s="96" t="str" cm="1">
        <f t="array" ref="AV904">IF(A904="","",IF(INDEX(Table_Methods!A:F,MATCH(G904,Table_Methods!B:B,0),1)&lt;&gt;"BKFL8","",MAX(0,ROUND(BKFL8_STR_RCK(AB904,X904),1))))</f>
        <v/>
      </c>
      <c r="AW904" s="96" t="str" cm="1">
        <f t="array" ref="AW904">IF(A904="","",IF(INDEX(Table_Methods!A:F,MATCH(G904,Table_Methods!B:B,0),1)&lt;&gt;"BKFL9","",MAX(0,ROUND(BKFL9_STR_NRK(AC904,AD904,X904,Y904,Z904),1))))</f>
        <v/>
      </c>
      <c r="AX904" s="96" t="str" cm="1">
        <f t="array" ref="AX904">IF(A904="","",IF(INDEX(Table_Methods!A:F,MATCH(G904,Table_Methods!B:B,0),1)&lt;&gt;"BKFL9","",MAX(0,ROUND(BKFL9_STR_RCK(AB904,X904),1))))</f>
        <v/>
      </c>
    </row>
    <row r="905" spans="1:50" x14ac:dyDescent="0.25">
      <c r="A905" s="82" t="str">
        <f>IF(Input!A905="","",Input!A905)</f>
        <v/>
      </c>
      <c r="B905" s="82" t="str">
        <f>IF(Input!B905="","",Input!B905)</f>
        <v/>
      </c>
      <c r="C905" s="82" t="str">
        <f>IF(Input!D905="","",Input!D905)</f>
        <v/>
      </c>
      <c r="D905" s="82" t="str">
        <f>IF(Input!E905="","",Input!E905)</f>
        <v/>
      </c>
      <c r="E905" s="82" t="str">
        <f>IF(Input!F905="","",Input!F905)</f>
        <v/>
      </c>
      <c r="F905" s="82" t="str">
        <f>IF(Input!G905="","",Input!G905)</f>
        <v/>
      </c>
      <c r="G905" s="83" t="str">
        <f>IF(Input!H905="","",Input!H905)</f>
        <v/>
      </c>
      <c r="H905" s="82" t="str">
        <f>IF(Input!I905="","",Input!I905)</f>
        <v/>
      </c>
      <c r="I905" s="82" t="str">
        <f>IF(Input!J905="","",Input!J905)</f>
        <v/>
      </c>
      <c r="J905" s="82" t="str">
        <f>IF(Input!K905="","",Input!K905)</f>
        <v/>
      </c>
      <c r="K905" s="82" t="str">
        <f>IF(Input!L905="","",Input!L905)</f>
        <v/>
      </c>
      <c r="L905" s="70" t="str">
        <f>IF(B905="","",IF(B905="Box",4,IF(AND(Project!$B$12&gt;0,ISNUMBER(Project!$B$12)),Project!$B$12,12)))</f>
        <v/>
      </c>
      <c r="M905" s="66" t="str">
        <f t="shared" si="98"/>
        <v/>
      </c>
      <c r="N905" s="66" t="str">
        <f t="shared" si="99"/>
        <v/>
      </c>
      <c r="O905" s="67" t="str" cm="1">
        <f t="array" ref="O905">IF(A905="","",ROUND(IF(B905="Circular",Circular(M905),IF(B905="Box",Box(M905,N905),Elliptical(M905,N905))),3))</f>
        <v/>
      </c>
      <c r="P905" s="66" t="str">
        <f t="shared" si="100"/>
        <v/>
      </c>
      <c r="Q905" s="66" t="str" cm="1">
        <f t="array" ref="Q905">IF(M905="","",ROUND(W(M905),2))</f>
        <v/>
      </c>
      <c r="R905" s="66" t="str" cm="1">
        <f t="array" ref="R905">IF(M905="","",ROUND(Wb(Q905,M905),2))</f>
        <v/>
      </c>
      <c r="S905" s="66" t="str" cm="1">
        <f t="array" ref="S905">IF(R905="","",ROUND(K(R905,N905,L905),2))</f>
        <v/>
      </c>
      <c r="T905" s="66" t="str" cm="1">
        <f t="array" ref="T905">IF(S905="","",ROUND(K_3(S905,P905,L905),2))</f>
        <v/>
      </c>
      <c r="U905" s="66" t="str" cm="1">
        <f t="array" ref="U905">IF(S905="","",ROUND(Wt(I905,S905,L905),2))</f>
        <v/>
      </c>
      <c r="V905" s="92" t="str" cm="1">
        <f t="array" ref="V905">IF(A905="","",MAX(ROUND(L_B2(K905,N905),2),0))</f>
        <v/>
      </c>
      <c r="W905" s="92" t="str" cm="1">
        <f t="array" ref="W905">IF(A905="","",MAX(ROUND(L_Tc(K905,I905,N905),2),0))</f>
        <v/>
      </c>
      <c r="X905" s="92" t="str" cm="1">
        <f t="array" ref="X905">IF(N905="","",ROUND(L_Vc(K905,P905,N905),2))</f>
        <v/>
      </c>
      <c r="Y905" s="92" t="str">
        <f t="shared" si="101"/>
        <v/>
      </c>
      <c r="Z905" s="92" t="str">
        <f t="shared" si="102"/>
        <v/>
      </c>
      <c r="AA905" s="92" t="str">
        <f t="shared" si="103"/>
        <v/>
      </c>
      <c r="AB905" s="76" t="str" cm="1">
        <f t="array" ref="AB905">IF(A905="","",AREA_F(IF(RIGHT(G905,4)="ment",P905,I905),R905))</f>
        <v/>
      </c>
      <c r="AC905" s="76" t="str" cm="1">
        <f t="array" ref="AC905">IF(A905="","",ROUND(AREA_BC(R905,S905,N905,O905),2))</f>
        <v/>
      </c>
      <c r="AD905" s="76" t="str">
        <f t="shared" si="104"/>
        <v/>
      </c>
      <c r="AE905" s="76" t="str" cm="1">
        <f t="array" ref="AE905">IF(A905="","",ROUND(AREA_CT(S905,U905,I905),2))</f>
        <v/>
      </c>
      <c r="AF905" s="76" t="str" cm="1">
        <f t="array" ref="AF905">IF(A905="","",ROUND(AREA_VT(T905,U905,I905,P905),2))</f>
        <v/>
      </c>
      <c r="AG905" s="96" t="str" cm="1">
        <f t="array" ref="AG905">IF(A905="","",IF(INDEX(Table_Methods!A:F,MATCH(G905,Table_Methods!B:B,0),1)&lt;&gt;"BKFL1","",MAX(0,ROUND(BKFL1_CEB(AC905,AE905,AH905,F905,F905,J905),1))))</f>
        <v/>
      </c>
      <c r="AH905" s="96" t="str" cm="1">
        <f t="array" ref="AH905">IF(A905="","",IF(INDEX(Table_Methods!A:F,MATCH(G905,Table_Methods!B:B,0),1)&lt;&gt;"BKFL1","",MAX(0,ROUND(BKFL1_STR_NRK(AC905,AE905,K905,V905,W905),1))))</f>
        <v/>
      </c>
      <c r="AI905" s="96" t="str" cm="1">
        <f t="array" ref="AI905">IF(A905="","",IF(INDEX(Table_Methods!A:F,MATCH(G905,Table_Methods!B:B,0),1)&lt;&gt;"BKFL1","",MAX(0,ROUND(BKFL1_STR_RCK(AB905,F905),1))))</f>
        <v/>
      </c>
      <c r="AJ905" s="96" t="str" cm="1">
        <f t="array" ref="AJ905">IF(A905="","",IF(INDEX(Table_Methods!A:F,MATCH(G905,Table_Methods!B:B,0),1)&lt;&gt;"BKFL2","",MAX(0,ROUND(BKFL2_CEB(AC905,AD905,AK905,F905,F905,J905),1))))</f>
        <v/>
      </c>
      <c r="AK905" s="96" t="str" cm="1">
        <f t="array" ref="AK905">IF(A905="","",IF(INDEX(Table_Methods!A:F,MATCH(G905,Table_Methods!B:B,0),1)&lt;&gt;"BKFL2","",MAX(0,ROUND(BKFL2_STR_NRK(AC905,AD905,K905,V905,X905),1))))</f>
        <v/>
      </c>
      <c r="AL905" s="96" t="str" cm="1">
        <f t="array" ref="AL905">IF(A905="","",IF(INDEX(Table_Methods!A:F,MATCH(G905,Table_Methods!B:B,0),1)&lt;&gt;"BKFL2","",MAX(0,ROUND(BKFL2_STR_RCK(AB905,F905),1))))</f>
        <v/>
      </c>
      <c r="AM905" s="96" t="str" cm="1">
        <f t="array" ref="AM905">IF(A905="","",IF(INDEX(Table_Methods!A:F,MATCH(G905,Table_Methods!B:B,0),1)&lt;&gt;"BKFL3","",MAX(0,ROUND(BKFL3_STR(AC905+AE905,K905),1))))</f>
        <v/>
      </c>
      <c r="AN905" s="96" t="str" cm="1">
        <f t="array" ref="AN905">IF(A905="","",IF(INDEX(Table_Methods!A:F,MATCH(G905,Table_Methods!B:B,0),1)&lt;&gt;"BKFL6","",MAX(0,ROUND(BKFL6_CEB(AC905,AE905,AO905,F905,F905,J905),1))))</f>
        <v/>
      </c>
      <c r="AO905" s="97" t="str" cm="1">
        <f t="array" ref="AO905">IF(A905="","",IF(INDEX(Table_Methods!A:F,MATCH(G905,Table_Methods!B:B,0),1)&lt;&gt;"BKFL6","",MAX(0,ROUND(BKFL6_STR_NRK(AC905,K905,V905),1))))</f>
        <v/>
      </c>
      <c r="AP905" s="96" t="str" cm="1">
        <f t="array" ref="AP905">IF(A905="","",IF(INDEX(Table_Methods!A:F,MATCH(G905,Table_Methods!B:B,0),1)&lt;&gt;"BKFL6","",MAX(0,ROUND(BKFL6_STR_RCK(AB905,F905),1))))</f>
        <v/>
      </c>
      <c r="AQ905" s="97" t="str" cm="1">
        <f t="array" ref="AQ905">IF(A905="","",IF(INDEX(Table_Methods!A:F,MATCH(G905,Table_Methods!B:B,0),1)&lt;&gt;"BKFL7","",MAX(0,ROUND(BKFL7_CEB(AC905,AD905,AR905,F905,F905,J905),1))))</f>
        <v/>
      </c>
      <c r="AR905" s="96" t="str" cm="1">
        <f t="array" ref="AR905">IF(A905="","",IF(INDEX(Table_Methods!A:F,MATCH(G905,Table_Methods!B:B,0),1)&lt;&gt;"BKFL7","",MAX(0,ROUND(BKFL7_STR_NRK(AC905,K905,V905),1))))</f>
        <v/>
      </c>
      <c r="AS905" s="96" t="str" cm="1">
        <f t="array" ref="AS905">IF(A905="","",IF(INDEX(Table_Methods!A:F,MATCH(G905,Table_Methods!B:B,0),1)&lt;&gt;"BKFL7","",MAX(0,ROUND(BKFL7_STR_RCK(AB905,F905),1))))</f>
        <v/>
      </c>
      <c r="AT905" s="97" t="str" cm="1">
        <f t="array" ref="AT905">IF(A905="","",IF(INDEX(Table_Methods!A:F,MATCH(G905,Table_Methods!B:B,0),1)&lt;&gt;"BKFL8","",MAX(0,ROUND(BKFL8_CEB(AF905,Z905,AA905),1))))</f>
        <v/>
      </c>
      <c r="AU905" s="96" t="str" cm="1">
        <f t="array" ref="AU905">IF(A905="","",IF(INDEX(Table_Methods!A:F,MATCH(G905,Table_Methods!B:B,0),1)&lt;&gt;"BKFL8","",MAX(0,ROUND(BKFL8_STR_NRK(AC905,AD905,X905,Y905,Z905),1))))</f>
        <v/>
      </c>
      <c r="AV905" s="96" t="str" cm="1">
        <f t="array" ref="AV905">IF(A905="","",IF(INDEX(Table_Methods!A:F,MATCH(G905,Table_Methods!B:B,0),1)&lt;&gt;"BKFL8","",MAX(0,ROUND(BKFL8_STR_RCK(AB905,X905),1))))</f>
        <v/>
      </c>
      <c r="AW905" s="96" t="str" cm="1">
        <f t="array" ref="AW905">IF(A905="","",IF(INDEX(Table_Methods!A:F,MATCH(G905,Table_Methods!B:B,0),1)&lt;&gt;"BKFL9","",MAX(0,ROUND(BKFL9_STR_NRK(AC905,AD905,X905,Y905,Z905),1))))</f>
        <v/>
      </c>
      <c r="AX905" s="96" t="str" cm="1">
        <f t="array" ref="AX905">IF(A905="","",IF(INDEX(Table_Methods!A:F,MATCH(G905,Table_Methods!B:B,0),1)&lt;&gt;"BKFL9","",MAX(0,ROUND(BKFL9_STR_RCK(AB905,X905),1))))</f>
        <v/>
      </c>
    </row>
    <row r="906" spans="1:50" x14ac:dyDescent="0.25">
      <c r="A906" s="82" t="str">
        <f>IF(Input!A906="","",Input!A906)</f>
        <v/>
      </c>
      <c r="B906" s="82" t="str">
        <f>IF(Input!B906="","",Input!B906)</f>
        <v/>
      </c>
      <c r="C906" s="82" t="str">
        <f>IF(Input!D906="","",Input!D906)</f>
        <v/>
      </c>
      <c r="D906" s="82" t="str">
        <f>IF(Input!E906="","",Input!E906)</f>
        <v/>
      </c>
      <c r="E906" s="82" t="str">
        <f>IF(Input!F906="","",Input!F906)</f>
        <v/>
      </c>
      <c r="F906" s="82" t="str">
        <f>IF(Input!G906="","",Input!G906)</f>
        <v/>
      </c>
      <c r="G906" s="83" t="str">
        <f>IF(Input!H906="","",Input!H906)</f>
        <v/>
      </c>
      <c r="H906" s="82" t="str">
        <f>IF(Input!I906="","",Input!I906)</f>
        <v/>
      </c>
      <c r="I906" s="82" t="str">
        <f>IF(Input!J906="","",Input!J906)</f>
        <v/>
      </c>
      <c r="J906" s="82" t="str">
        <f>IF(Input!K906="","",Input!K906)</f>
        <v/>
      </c>
      <c r="K906" s="82" t="str">
        <f>IF(Input!L906="","",Input!L906)</f>
        <v/>
      </c>
      <c r="L906" s="70" t="str">
        <f>IF(B906="","",IF(B906="Box",4,IF(AND(Project!$B$12&gt;0,ISNUMBER(Project!$B$12)),Project!$B$12,12)))</f>
        <v/>
      </c>
      <c r="M906" s="66" t="str">
        <f t="shared" si="98"/>
        <v/>
      </c>
      <c r="N906" s="66" t="str">
        <f t="shared" si="99"/>
        <v/>
      </c>
      <c r="O906" s="67" t="str" cm="1">
        <f t="array" ref="O906">IF(A906="","",ROUND(IF(B906="Circular",Circular(M906),IF(B906="Box",Box(M906,N906),Elliptical(M906,N906))),3))</f>
        <v/>
      </c>
      <c r="P906" s="66" t="str">
        <f t="shared" si="100"/>
        <v/>
      </c>
      <c r="Q906" s="66" t="str" cm="1">
        <f t="array" ref="Q906">IF(M906="","",ROUND(W(M906),2))</f>
        <v/>
      </c>
      <c r="R906" s="66" t="str" cm="1">
        <f t="array" ref="R906">IF(M906="","",ROUND(Wb(Q906,M906),2))</f>
        <v/>
      </c>
      <c r="S906" s="66" t="str" cm="1">
        <f t="array" ref="S906">IF(R906="","",ROUND(K(R906,N906,L906),2))</f>
        <v/>
      </c>
      <c r="T906" s="66" t="str" cm="1">
        <f t="array" ref="T906">IF(S906="","",ROUND(K_3(S906,P906,L906),2))</f>
        <v/>
      </c>
      <c r="U906" s="66" t="str" cm="1">
        <f t="array" ref="U906">IF(S906="","",ROUND(Wt(I906,S906,L906),2))</f>
        <v/>
      </c>
      <c r="V906" s="92" t="str" cm="1">
        <f t="array" ref="V906">IF(A906="","",MAX(ROUND(L_B2(K906,N906),2),0))</f>
        <v/>
      </c>
      <c r="W906" s="92" t="str" cm="1">
        <f t="array" ref="W906">IF(A906="","",MAX(ROUND(L_Tc(K906,I906,N906),2),0))</f>
        <v/>
      </c>
      <c r="X906" s="92" t="str" cm="1">
        <f t="array" ref="X906">IF(N906="","",ROUND(L_Vc(K906,P906,N906),2))</f>
        <v/>
      </c>
      <c r="Y906" s="92" t="str">
        <f t="shared" si="101"/>
        <v/>
      </c>
      <c r="Z906" s="92" t="str">
        <f t="shared" si="102"/>
        <v/>
      </c>
      <c r="AA906" s="92" t="str">
        <f t="shared" si="103"/>
        <v/>
      </c>
      <c r="AB906" s="76" t="str" cm="1">
        <f t="array" ref="AB906">IF(A906="","",AREA_F(IF(RIGHT(G906,4)="ment",P906,I906),R906))</f>
        <v/>
      </c>
      <c r="AC906" s="76" t="str" cm="1">
        <f t="array" ref="AC906">IF(A906="","",ROUND(AREA_BC(R906,S906,N906,O906),2))</f>
        <v/>
      </c>
      <c r="AD906" s="76" t="str">
        <f t="shared" si="104"/>
        <v/>
      </c>
      <c r="AE906" s="76" t="str" cm="1">
        <f t="array" ref="AE906">IF(A906="","",ROUND(AREA_CT(S906,U906,I906),2))</f>
        <v/>
      </c>
      <c r="AF906" s="76" t="str" cm="1">
        <f t="array" ref="AF906">IF(A906="","",ROUND(AREA_VT(T906,U906,I906,P906),2))</f>
        <v/>
      </c>
      <c r="AG906" s="96" t="str" cm="1">
        <f t="array" ref="AG906">IF(A906="","",IF(INDEX(Table_Methods!A:F,MATCH(G906,Table_Methods!B:B,0),1)&lt;&gt;"BKFL1","",MAX(0,ROUND(BKFL1_CEB(AC906,AE906,AH906,F906,F906,J906),1))))</f>
        <v/>
      </c>
      <c r="AH906" s="96" t="str" cm="1">
        <f t="array" ref="AH906">IF(A906="","",IF(INDEX(Table_Methods!A:F,MATCH(G906,Table_Methods!B:B,0),1)&lt;&gt;"BKFL1","",MAX(0,ROUND(BKFL1_STR_NRK(AC906,AE906,K906,V906,W906),1))))</f>
        <v/>
      </c>
      <c r="AI906" s="96" t="str" cm="1">
        <f t="array" ref="AI906">IF(A906="","",IF(INDEX(Table_Methods!A:F,MATCH(G906,Table_Methods!B:B,0),1)&lt;&gt;"BKFL1","",MAX(0,ROUND(BKFL1_STR_RCK(AB906,F906),1))))</f>
        <v/>
      </c>
      <c r="AJ906" s="96" t="str" cm="1">
        <f t="array" ref="AJ906">IF(A906="","",IF(INDEX(Table_Methods!A:F,MATCH(G906,Table_Methods!B:B,0),1)&lt;&gt;"BKFL2","",MAX(0,ROUND(BKFL2_CEB(AC906,AD906,AK906,F906,F906,J906),1))))</f>
        <v/>
      </c>
      <c r="AK906" s="96" t="str" cm="1">
        <f t="array" ref="AK906">IF(A906="","",IF(INDEX(Table_Methods!A:F,MATCH(G906,Table_Methods!B:B,0),1)&lt;&gt;"BKFL2","",MAX(0,ROUND(BKFL2_STR_NRK(AC906,AD906,K906,V906,X906),1))))</f>
        <v/>
      </c>
      <c r="AL906" s="96" t="str" cm="1">
        <f t="array" ref="AL906">IF(A906="","",IF(INDEX(Table_Methods!A:F,MATCH(G906,Table_Methods!B:B,0),1)&lt;&gt;"BKFL2","",MAX(0,ROUND(BKFL2_STR_RCK(AB906,F906),1))))</f>
        <v/>
      </c>
      <c r="AM906" s="96" t="str" cm="1">
        <f t="array" ref="AM906">IF(A906="","",IF(INDEX(Table_Methods!A:F,MATCH(G906,Table_Methods!B:B,0),1)&lt;&gt;"BKFL3","",MAX(0,ROUND(BKFL3_STR(AC906+AE906,K906),1))))</f>
        <v/>
      </c>
      <c r="AN906" s="96" t="str" cm="1">
        <f t="array" ref="AN906">IF(A906="","",IF(INDEX(Table_Methods!A:F,MATCH(G906,Table_Methods!B:B,0),1)&lt;&gt;"BKFL6","",MAX(0,ROUND(BKFL6_CEB(AC906,AE906,AO906,F906,F906,J906),1))))</f>
        <v/>
      </c>
      <c r="AO906" s="97" t="str" cm="1">
        <f t="array" ref="AO906">IF(A906="","",IF(INDEX(Table_Methods!A:F,MATCH(G906,Table_Methods!B:B,0),1)&lt;&gt;"BKFL6","",MAX(0,ROUND(BKFL6_STR_NRK(AC906,K906,V906),1))))</f>
        <v/>
      </c>
      <c r="AP906" s="96" t="str" cm="1">
        <f t="array" ref="AP906">IF(A906="","",IF(INDEX(Table_Methods!A:F,MATCH(G906,Table_Methods!B:B,0),1)&lt;&gt;"BKFL6","",MAX(0,ROUND(BKFL6_STR_RCK(AB906,F906),1))))</f>
        <v/>
      </c>
      <c r="AQ906" s="97" t="str" cm="1">
        <f t="array" ref="AQ906">IF(A906="","",IF(INDEX(Table_Methods!A:F,MATCH(G906,Table_Methods!B:B,0),1)&lt;&gt;"BKFL7","",MAX(0,ROUND(BKFL7_CEB(AC906,AD906,AR906,F906,F906,J906),1))))</f>
        <v/>
      </c>
      <c r="AR906" s="96" t="str" cm="1">
        <f t="array" ref="AR906">IF(A906="","",IF(INDEX(Table_Methods!A:F,MATCH(G906,Table_Methods!B:B,0),1)&lt;&gt;"BKFL7","",MAX(0,ROUND(BKFL7_STR_NRK(AC906,K906,V906),1))))</f>
        <v/>
      </c>
      <c r="AS906" s="96" t="str" cm="1">
        <f t="array" ref="AS906">IF(A906="","",IF(INDEX(Table_Methods!A:F,MATCH(G906,Table_Methods!B:B,0),1)&lt;&gt;"BKFL7","",MAX(0,ROUND(BKFL7_STR_RCK(AB906,F906),1))))</f>
        <v/>
      </c>
      <c r="AT906" s="97" t="str" cm="1">
        <f t="array" ref="AT906">IF(A906="","",IF(INDEX(Table_Methods!A:F,MATCH(G906,Table_Methods!B:B,0),1)&lt;&gt;"BKFL8","",MAX(0,ROUND(BKFL8_CEB(AF906,Z906,AA906),1))))</f>
        <v/>
      </c>
      <c r="AU906" s="96" t="str" cm="1">
        <f t="array" ref="AU906">IF(A906="","",IF(INDEX(Table_Methods!A:F,MATCH(G906,Table_Methods!B:B,0),1)&lt;&gt;"BKFL8","",MAX(0,ROUND(BKFL8_STR_NRK(AC906,AD906,X906,Y906,Z906),1))))</f>
        <v/>
      </c>
      <c r="AV906" s="96" t="str" cm="1">
        <f t="array" ref="AV906">IF(A906="","",IF(INDEX(Table_Methods!A:F,MATCH(G906,Table_Methods!B:B,0),1)&lt;&gt;"BKFL8","",MAX(0,ROUND(BKFL8_STR_RCK(AB906,X906),1))))</f>
        <v/>
      </c>
      <c r="AW906" s="96" t="str" cm="1">
        <f t="array" ref="AW906">IF(A906="","",IF(INDEX(Table_Methods!A:F,MATCH(G906,Table_Methods!B:B,0),1)&lt;&gt;"BKFL9","",MAX(0,ROUND(BKFL9_STR_NRK(AC906,AD906,X906,Y906,Z906),1))))</f>
        <v/>
      </c>
      <c r="AX906" s="96" t="str" cm="1">
        <f t="array" ref="AX906">IF(A906="","",IF(INDEX(Table_Methods!A:F,MATCH(G906,Table_Methods!B:B,0),1)&lt;&gt;"BKFL9","",MAX(0,ROUND(BKFL9_STR_RCK(AB906,X906),1))))</f>
        <v/>
      </c>
    </row>
    <row r="907" spans="1:50" x14ac:dyDescent="0.25">
      <c r="A907" s="82" t="str">
        <f>IF(Input!A907="","",Input!A907)</f>
        <v/>
      </c>
      <c r="B907" s="82" t="str">
        <f>IF(Input!B907="","",Input!B907)</f>
        <v/>
      </c>
      <c r="C907" s="82" t="str">
        <f>IF(Input!D907="","",Input!D907)</f>
        <v/>
      </c>
      <c r="D907" s="82" t="str">
        <f>IF(Input!E907="","",Input!E907)</f>
        <v/>
      </c>
      <c r="E907" s="82" t="str">
        <f>IF(Input!F907="","",Input!F907)</f>
        <v/>
      </c>
      <c r="F907" s="82" t="str">
        <f>IF(Input!G907="","",Input!G907)</f>
        <v/>
      </c>
      <c r="G907" s="83" t="str">
        <f>IF(Input!H907="","",Input!H907)</f>
        <v/>
      </c>
      <c r="H907" s="82" t="str">
        <f>IF(Input!I907="","",Input!I907)</f>
        <v/>
      </c>
      <c r="I907" s="82" t="str">
        <f>IF(Input!J907="","",Input!J907)</f>
        <v/>
      </c>
      <c r="J907" s="82" t="str">
        <f>IF(Input!K907="","",Input!K907)</f>
        <v/>
      </c>
      <c r="K907" s="82" t="str">
        <f>IF(Input!L907="","",Input!L907)</f>
        <v/>
      </c>
      <c r="L907" s="70" t="str">
        <f>IF(B907="","",IF(B907="Box",4,IF(AND(Project!$B$12&gt;0,ISNUMBER(Project!$B$12)),Project!$B$12,12)))</f>
        <v/>
      </c>
      <c r="M907" s="66" t="str">
        <f t="shared" si="98"/>
        <v/>
      </c>
      <c r="N907" s="66" t="str">
        <f t="shared" si="99"/>
        <v/>
      </c>
      <c r="O907" s="67" t="str" cm="1">
        <f t="array" ref="O907">IF(A907="","",ROUND(IF(B907="Circular",Circular(M907),IF(B907="Box",Box(M907,N907),Elliptical(M907,N907))),3))</f>
        <v/>
      </c>
      <c r="P907" s="66" t="str">
        <f t="shared" si="100"/>
        <v/>
      </c>
      <c r="Q907" s="66" t="str" cm="1">
        <f t="array" ref="Q907">IF(M907="","",ROUND(W(M907),2))</f>
        <v/>
      </c>
      <c r="R907" s="66" t="str" cm="1">
        <f t="array" ref="R907">IF(M907="","",ROUND(Wb(Q907,M907),2))</f>
        <v/>
      </c>
      <c r="S907" s="66" t="str" cm="1">
        <f t="array" ref="S907">IF(R907="","",ROUND(K(R907,N907,L907),2))</f>
        <v/>
      </c>
      <c r="T907" s="66" t="str" cm="1">
        <f t="array" ref="T907">IF(S907="","",ROUND(K_3(S907,P907,L907),2))</f>
        <v/>
      </c>
      <c r="U907" s="66" t="str" cm="1">
        <f t="array" ref="U907">IF(S907="","",ROUND(Wt(I907,S907,L907),2))</f>
        <v/>
      </c>
      <c r="V907" s="92" t="str" cm="1">
        <f t="array" ref="V907">IF(A907="","",MAX(ROUND(L_B2(K907,N907),2),0))</f>
        <v/>
      </c>
      <c r="W907" s="92" t="str" cm="1">
        <f t="array" ref="W907">IF(A907="","",MAX(ROUND(L_Tc(K907,I907,N907),2),0))</f>
        <v/>
      </c>
      <c r="X907" s="92" t="str" cm="1">
        <f t="array" ref="X907">IF(N907="","",ROUND(L_Vc(K907,P907,N907),2))</f>
        <v/>
      </c>
      <c r="Y907" s="92" t="str">
        <f t="shared" si="101"/>
        <v/>
      </c>
      <c r="Z907" s="92" t="str">
        <f t="shared" si="102"/>
        <v/>
      </c>
      <c r="AA907" s="92" t="str">
        <f t="shared" si="103"/>
        <v/>
      </c>
      <c r="AB907" s="76" t="str" cm="1">
        <f t="array" ref="AB907">IF(A907="","",AREA_F(IF(RIGHT(G907,4)="ment",P907,I907),R907))</f>
        <v/>
      </c>
      <c r="AC907" s="76" t="str" cm="1">
        <f t="array" ref="AC907">IF(A907="","",ROUND(AREA_BC(R907,S907,N907,O907),2))</f>
        <v/>
      </c>
      <c r="AD907" s="76" t="str">
        <f t="shared" si="104"/>
        <v/>
      </c>
      <c r="AE907" s="76" t="str" cm="1">
        <f t="array" ref="AE907">IF(A907="","",ROUND(AREA_CT(S907,U907,I907),2))</f>
        <v/>
      </c>
      <c r="AF907" s="76" t="str" cm="1">
        <f t="array" ref="AF907">IF(A907="","",ROUND(AREA_VT(T907,U907,I907,P907),2))</f>
        <v/>
      </c>
      <c r="AG907" s="96" t="str" cm="1">
        <f t="array" ref="AG907">IF(A907="","",IF(INDEX(Table_Methods!A:F,MATCH(G907,Table_Methods!B:B,0),1)&lt;&gt;"BKFL1","",MAX(0,ROUND(BKFL1_CEB(AC907,AE907,AH907,F907,F907,J907),1))))</f>
        <v/>
      </c>
      <c r="AH907" s="96" t="str" cm="1">
        <f t="array" ref="AH907">IF(A907="","",IF(INDEX(Table_Methods!A:F,MATCH(G907,Table_Methods!B:B,0),1)&lt;&gt;"BKFL1","",MAX(0,ROUND(BKFL1_STR_NRK(AC907,AE907,K907,V907,W907),1))))</f>
        <v/>
      </c>
      <c r="AI907" s="96" t="str" cm="1">
        <f t="array" ref="AI907">IF(A907="","",IF(INDEX(Table_Methods!A:F,MATCH(G907,Table_Methods!B:B,0),1)&lt;&gt;"BKFL1","",MAX(0,ROUND(BKFL1_STR_RCK(AB907,F907),1))))</f>
        <v/>
      </c>
      <c r="AJ907" s="96" t="str" cm="1">
        <f t="array" ref="AJ907">IF(A907="","",IF(INDEX(Table_Methods!A:F,MATCH(G907,Table_Methods!B:B,0),1)&lt;&gt;"BKFL2","",MAX(0,ROUND(BKFL2_CEB(AC907,AD907,AK907,F907,F907,J907),1))))</f>
        <v/>
      </c>
      <c r="AK907" s="96" t="str" cm="1">
        <f t="array" ref="AK907">IF(A907="","",IF(INDEX(Table_Methods!A:F,MATCH(G907,Table_Methods!B:B,0),1)&lt;&gt;"BKFL2","",MAX(0,ROUND(BKFL2_STR_NRK(AC907,AD907,K907,V907,X907),1))))</f>
        <v/>
      </c>
      <c r="AL907" s="96" t="str" cm="1">
        <f t="array" ref="AL907">IF(A907="","",IF(INDEX(Table_Methods!A:F,MATCH(G907,Table_Methods!B:B,0),1)&lt;&gt;"BKFL2","",MAX(0,ROUND(BKFL2_STR_RCK(AB907,F907),1))))</f>
        <v/>
      </c>
      <c r="AM907" s="96" t="str" cm="1">
        <f t="array" ref="AM907">IF(A907="","",IF(INDEX(Table_Methods!A:F,MATCH(G907,Table_Methods!B:B,0),1)&lt;&gt;"BKFL3","",MAX(0,ROUND(BKFL3_STR(AC907+AE907,K907),1))))</f>
        <v/>
      </c>
      <c r="AN907" s="96" t="str" cm="1">
        <f t="array" ref="AN907">IF(A907="","",IF(INDEX(Table_Methods!A:F,MATCH(G907,Table_Methods!B:B,0),1)&lt;&gt;"BKFL6","",MAX(0,ROUND(BKFL6_CEB(AC907,AE907,AO907,F907,F907,J907),1))))</f>
        <v/>
      </c>
      <c r="AO907" s="97" t="str" cm="1">
        <f t="array" ref="AO907">IF(A907="","",IF(INDEX(Table_Methods!A:F,MATCH(G907,Table_Methods!B:B,0),1)&lt;&gt;"BKFL6","",MAX(0,ROUND(BKFL6_STR_NRK(AC907,K907,V907),1))))</f>
        <v/>
      </c>
      <c r="AP907" s="96" t="str" cm="1">
        <f t="array" ref="AP907">IF(A907="","",IF(INDEX(Table_Methods!A:F,MATCH(G907,Table_Methods!B:B,0),1)&lt;&gt;"BKFL6","",MAX(0,ROUND(BKFL6_STR_RCK(AB907,F907),1))))</f>
        <v/>
      </c>
      <c r="AQ907" s="97" t="str" cm="1">
        <f t="array" ref="AQ907">IF(A907="","",IF(INDEX(Table_Methods!A:F,MATCH(G907,Table_Methods!B:B,0),1)&lt;&gt;"BKFL7","",MAX(0,ROUND(BKFL7_CEB(AC907,AD907,AR907,F907,F907,J907),1))))</f>
        <v/>
      </c>
      <c r="AR907" s="96" t="str" cm="1">
        <f t="array" ref="AR907">IF(A907="","",IF(INDEX(Table_Methods!A:F,MATCH(G907,Table_Methods!B:B,0),1)&lt;&gt;"BKFL7","",MAX(0,ROUND(BKFL7_STR_NRK(AC907,K907,V907),1))))</f>
        <v/>
      </c>
      <c r="AS907" s="96" t="str" cm="1">
        <f t="array" ref="AS907">IF(A907="","",IF(INDEX(Table_Methods!A:F,MATCH(G907,Table_Methods!B:B,0),1)&lt;&gt;"BKFL7","",MAX(0,ROUND(BKFL7_STR_RCK(AB907,F907),1))))</f>
        <v/>
      </c>
      <c r="AT907" s="97" t="str" cm="1">
        <f t="array" ref="AT907">IF(A907="","",IF(INDEX(Table_Methods!A:F,MATCH(G907,Table_Methods!B:B,0),1)&lt;&gt;"BKFL8","",MAX(0,ROUND(BKFL8_CEB(AF907,Z907,AA907),1))))</f>
        <v/>
      </c>
      <c r="AU907" s="96" t="str" cm="1">
        <f t="array" ref="AU907">IF(A907="","",IF(INDEX(Table_Methods!A:F,MATCH(G907,Table_Methods!B:B,0),1)&lt;&gt;"BKFL8","",MAX(0,ROUND(BKFL8_STR_NRK(AC907,AD907,X907,Y907,Z907),1))))</f>
        <v/>
      </c>
      <c r="AV907" s="96" t="str" cm="1">
        <f t="array" ref="AV907">IF(A907="","",IF(INDEX(Table_Methods!A:F,MATCH(G907,Table_Methods!B:B,0),1)&lt;&gt;"BKFL8","",MAX(0,ROUND(BKFL8_STR_RCK(AB907,X907),1))))</f>
        <v/>
      </c>
      <c r="AW907" s="96" t="str" cm="1">
        <f t="array" ref="AW907">IF(A907="","",IF(INDEX(Table_Methods!A:F,MATCH(G907,Table_Methods!B:B,0),1)&lt;&gt;"BKFL9","",MAX(0,ROUND(BKFL9_STR_NRK(AC907,AD907,X907,Y907,Z907),1))))</f>
        <v/>
      </c>
      <c r="AX907" s="96" t="str" cm="1">
        <f t="array" ref="AX907">IF(A907="","",IF(INDEX(Table_Methods!A:F,MATCH(G907,Table_Methods!B:B,0),1)&lt;&gt;"BKFL9","",MAX(0,ROUND(BKFL9_STR_RCK(AB907,X907),1))))</f>
        <v/>
      </c>
    </row>
    <row r="908" spans="1:50" x14ac:dyDescent="0.25">
      <c r="A908" s="82" t="str">
        <f>IF(Input!A908="","",Input!A908)</f>
        <v/>
      </c>
      <c r="B908" s="82" t="str">
        <f>IF(Input!B908="","",Input!B908)</f>
        <v/>
      </c>
      <c r="C908" s="82" t="str">
        <f>IF(Input!D908="","",Input!D908)</f>
        <v/>
      </c>
      <c r="D908" s="82" t="str">
        <f>IF(Input!E908="","",Input!E908)</f>
        <v/>
      </c>
      <c r="E908" s="82" t="str">
        <f>IF(Input!F908="","",Input!F908)</f>
        <v/>
      </c>
      <c r="F908" s="82" t="str">
        <f>IF(Input!G908="","",Input!G908)</f>
        <v/>
      </c>
      <c r="G908" s="83" t="str">
        <f>IF(Input!H908="","",Input!H908)</f>
        <v/>
      </c>
      <c r="H908" s="82" t="str">
        <f>IF(Input!I908="","",Input!I908)</f>
        <v/>
      </c>
      <c r="I908" s="82" t="str">
        <f>IF(Input!J908="","",Input!J908)</f>
        <v/>
      </c>
      <c r="J908" s="82" t="str">
        <f>IF(Input!K908="","",Input!K908)</f>
        <v/>
      </c>
      <c r="K908" s="82" t="str">
        <f>IF(Input!L908="","",Input!L908)</f>
        <v/>
      </c>
      <c r="L908" s="70" t="str">
        <f>IF(B908="","",IF(B908="Box",4,IF(AND(Project!$B$12&gt;0,ISNUMBER(Project!$B$12)),Project!$B$12,12)))</f>
        <v/>
      </c>
      <c r="M908" s="66" t="str">
        <f t="shared" si="98"/>
        <v/>
      </c>
      <c r="N908" s="66" t="str">
        <f t="shared" si="99"/>
        <v/>
      </c>
      <c r="O908" s="67" t="str" cm="1">
        <f t="array" ref="O908">IF(A908="","",ROUND(IF(B908="Circular",Circular(M908),IF(B908="Box",Box(M908,N908),Elliptical(M908,N908))),3))</f>
        <v/>
      </c>
      <c r="P908" s="66" t="str">
        <f t="shared" si="100"/>
        <v/>
      </c>
      <c r="Q908" s="66" t="str" cm="1">
        <f t="array" ref="Q908">IF(M908="","",ROUND(W(M908),2))</f>
        <v/>
      </c>
      <c r="R908" s="66" t="str" cm="1">
        <f t="array" ref="R908">IF(M908="","",ROUND(Wb(Q908,M908),2))</f>
        <v/>
      </c>
      <c r="S908" s="66" t="str" cm="1">
        <f t="array" ref="S908">IF(R908="","",ROUND(K(R908,N908,L908),2))</f>
        <v/>
      </c>
      <c r="T908" s="66" t="str" cm="1">
        <f t="array" ref="T908">IF(S908="","",ROUND(K_3(S908,P908,L908),2))</f>
        <v/>
      </c>
      <c r="U908" s="66" t="str" cm="1">
        <f t="array" ref="U908">IF(S908="","",ROUND(Wt(I908,S908,L908),2))</f>
        <v/>
      </c>
      <c r="V908" s="92" t="str" cm="1">
        <f t="array" ref="V908">IF(A908="","",MAX(ROUND(L_B2(K908,N908),2),0))</f>
        <v/>
      </c>
      <c r="W908" s="92" t="str" cm="1">
        <f t="array" ref="W908">IF(A908="","",MAX(ROUND(L_Tc(K908,I908,N908),2),0))</f>
        <v/>
      </c>
      <c r="X908" s="92" t="str" cm="1">
        <f t="array" ref="X908">IF(N908="","",ROUND(L_Vc(K908,P908,N908),2))</f>
        <v/>
      </c>
      <c r="Y908" s="92" t="str">
        <f t="shared" si="101"/>
        <v/>
      </c>
      <c r="Z908" s="92" t="str">
        <f t="shared" si="102"/>
        <v/>
      </c>
      <c r="AA908" s="92" t="str">
        <f t="shared" si="103"/>
        <v/>
      </c>
      <c r="AB908" s="76" t="str" cm="1">
        <f t="array" ref="AB908">IF(A908="","",AREA_F(IF(RIGHT(G908,4)="ment",P908,I908),R908))</f>
        <v/>
      </c>
      <c r="AC908" s="76" t="str" cm="1">
        <f t="array" ref="AC908">IF(A908="","",ROUND(AREA_BC(R908,S908,N908,O908),2))</f>
        <v/>
      </c>
      <c r="AD908" s="76" t="str">
        <f t="shared" si="104"/>
        <v/>
      </c>
      <c r="AE908" s="76" t="str" cm="1">
        <f t="array" ref="AE908">IF(A908="","",ROUND(AREA_CT(S908,U908,I908),2))</f>
        <v/>
      </c>
      <c r="AF908" s="76" t="str" cm="1">
        <f t="array" ref="AF908">IF(A908="","",ROUND(AREA_VT(T908,U908,I908,P908),2))</f>
        <v/>
      </c>
      <c r="AG908" s="96" t="str" cm="1">
        <f t="array" ref="AG908">IF(A908="","",IF(INDEX(Table_Methods!A:F,MATCH(G908,Table_Methods!B:B,0),1)&lt;&gt;"BKFL1","",MAX(0,ROUND(BKFL1_CEB(AC908,AE908,AH908,F908,F908,J908),1))))</f>
        <v/>
      </c>
      <c r="AH908" s="96" t="str" cm="1">
        <f t="array" ref="AH908">IF(A908="","",IF(INDEX(Table_Methods!A:F,MATCH(G908,Table_Methods!B:B,0),1)&lt;&gt;"BKFL1","",MAX(0,ROUND(BKFL1_STR_NRK(AC908,AE908,K908,V908,W908),1))))</f>
        <v/>
      </c>
      <c r="AI908" s="96" t="str" cm="1">
        <f t="array" ref="AI908">IF(A908="","",IF(INDEX(Table_Methods!A:F,MATCH(G908,Table_Methods!B:B,0),1)&lt;&gt;"BKFL1","",MAX(0,ROUND(BKFL1_STR_RCK(AB908,F908),1))))</f>
        <v/>
      </c>
      <c r="AJ908" s="96" t="str" cm="1">
        <f t="array" ref="AJ908">IF(A908="","",IF(INDEX(Table_Methods!A:F,MATCH(G908,Table_Methods!B:B,0),1)&lt;&gt;"BKFL2","",MAX(0,ROUND(BKFL2_CEB(AC908,AD908,AK908,F908,F908,J908),1))))</f>
        <v/>
      </c>
      <c r="AK908" s="96" t="str" cm="1">
        <f t="array" ref="AK908">IF(A908="","",IF(INDEX(Table_Methods!A:F,MATCH(G908,Table_Methods!B:B,0),1)&lt;&gt;"BKFL2","",MAX(0,ROUND(BKFL2_STR_NRK(AC908,AD908,K908,V908,X908),1))))</f>
        <v/>
      </c>
      <c r="AL908" s="96" t="str" cm="1">
        <f t="array" ref="AL908">IF(A908="","",IF(INDEX(Table_Methods!A:F,MATCH(G908,Table_Methods!B:B,0),1)&lt;&gt;"BKFL2","",MAX(0,ROUND(BKFL2_STR_RCK(AB908,F908),1))))</f>
        <v/>
      </c>
      <c r="AM908" s="96" t="str" cm="1">
        <f t="array" ref="AM908">IF(A908="","",IF(INDEX(Table_Methods!A:F,MATCH(G908,Table_Methods!B:B,0),1)&lt;&gt;"BKFL3","",MAX(0,ROUND(BKFL3_STR(AC908+AE908,K908),1))))</f>
        <v/>
      </c>
      <c r="AN908" s="96" t="str" cm="1">
        <f t="array" ref="AN908">IF(A908="","",IF(INDEX(Table_Methods!A:F,MATCH(G908,Table_Methods!B:B,0),1)&lt;&gt;"BKFL6","",MAX(0,ROUND(BKFL6_CEB(AC908,AE908,AO908,F908,F908,J908),1))))</f>
        <v/>
      </c>
      <c r="AO908" s="97" t="str" cm="1">
        <f t="array" ref="AO908">IF(A908="","",IF(INDEX(Table_Methods!A:F,MATCH(G908,Table_Methods!B:B,0),1)&lt;&gt;"BKFL6","",MAX(0,ROUND(BKFL6_STR_NRK(AC908,K908,V908),1))))</f>
        <v/>
      </c>
      <c r="AP908" s="96" t="str" cm="1">
        <f t="array" ref="AP908">IF(A908="","",IF(INDEX(Table_Methods!A:F,MATCH(G908,Table_Methods!B:B,0),1)&lt;&gt;"BKFL6","",MAX(0,ROUND(BKFL6_STR_RCK(AB908,F908),1))))</f>
        <v/>
      </c>
      <c r="AQ908" s="97" t="str" cm="1">
        <f t="array" ref="AQ908">IF(A908="","",IF(INDEX(Table_Methods!A:F,MATCH(G908,Table_Methods!B:B,0),1)&lt;&gt;"BKFL7","",MAX(0,ROUND(BKFL7_CEB(AC908,AD908,AR908,F908,F908,J908),1))))</f>
        <v/>
      </c>
      <c r="AR908" s="96" t="str" cm="1">
        <f t="array" ref="AR908">IF(A908="","",IF(INDEX(Table_Methods!A:F,MATCH(G908,Table_Methods!B:B,0),1)&lt;&gt;"BKFL7","",MAX(0,ROUND(BKFL7_STR_NRK(AC908,K908,V908),1))))</f>
        <v/>
      </c>
      <c r="AS908" s="96" t="str" cm="1">
        <f t="array" ref="AS908">IF(A908="","",IF(INDEX(Table_Methods!A:F,MATCH(G908,Table_Methods!B:B,0),1)&lt;&gt;"BKFL7","",MAX(0,ROUND(BKFL7_STR_RCK(AB908,F908),1))))</f>
        <v/>
      </c>
      <c r="AT908" s="97" t="str" cm="1">
        <f t="array" ref="AT908">IF(A908="","",IF(INDEX(Table_Methods!A:F,MATCH(G908,Table_Methods!B:B,0),1)&lt;&gt;"BKFL8","",MAX(0,ROUND(BKFL8_CEB(AF908,Z908,AA908),1))))</f>
        <v/>
      </c>
      <c r="AU908" s="96" t="str" cm="1">
        <f t="array" ref="AU908">IF(A908="","",IF(INDEX(Table_Methods!A:F,MATCH(G908,Table_Methods!B:B,0),1)&lt;&gt;"BKFL8","",MAX(0,ROUND(BKFL8_STR_NRK(AC908,AD908,X908,Y908,Z908),1))))</f>
        <v/>
      </c>
      <c r="AV908" s="96" t="str" cm="1">
        <f t="array" ref="AV908">IF(A908="","",IF(INDEX(Table_Methods!A:F,MATCH(G908,Table_Methods!B:B,0),1)&lt;&gt;"BKFL8","",MAX(0,ROUND(BKFL8_STR_RCK(AB908,X908),1))))</f>
        <v/>
      </c>
      <c r="AW908" s="96" t="str" cm="1">
        <f t="array" ref="AW908">IF(A908="","",IF(INDEX(Table_Methods!A:F,MATCH(G908,Table_Methods!B:B,0),1)&lt;&gt;"BKFL9","",MAX(0,ROUND(BKFL9_STR_NRK(AC908,AD908,X908,Y908,Z908),1))))</f>
        <v/>
      </c>
      <c r="AX908" s="96" t="str" cm="1">
        <f t="array" ref="AX908">IF(A908="","",IF(INDEX(Table_Methods!A:F,MATCH(G908,Table_Methods!B:B,0),1)&lt;&gt;"BKFL9","",MAX(0,ROUND(BKFL9_STR_RCK(AB908,X908),1))))</f>
        <v/>
      </c>
    </row>
    <row r="909" spans="1:50" x14ac:dyDescent="0.25">
      <c r="A909" s="82" t="str">
        <f>IF(Input!A909="","",Input!A909)</f>
        <v/>
      </c>
      <c r="B909" s="82" t="str">
        <f>IF(Input!B909="","",Input!B909)</f>
        <v/>
      </c>
      <c r="C909" s="82" t="str">
        <f>IF(Input!D909="","",Input!D909)</f>
        <v/>
      </c>
      <c r="D909" s="82" t="str">
        <f>IF(Input!E909="","",Input!E909)</f>
        <v/>
      </c>
      <c r="E909" s="82" t="str">
        <f>IF(Input!F909="","",Input!F909)</f>
        <v/>
      </c>
      <c r="F909" s="82" t="str">
        <f>IF(Input!G909="","",Input!G909)</f>
        <v/>
      </c>
      <c r="G909" s="83" t="str">
        <f>IF(Input!H909="","",Input!H909)</f>
        <v/>
      </c>
      <c r="H909" s="82" t="str">
        <f>IF(Input!I909="","",Input!I909)</f>
        <v/>
      </c>
      <c r="I909" s="82" t="str">
        <f>IF(Input!J909="","",Input!J909)</f>
        <v/>
      </c>
      <c r="J909" s="82" t="str">
        <f>IF(Input!K909="","",Input!K909)</f>
        <v/>
      </c>
      <c r="K909" s="82" t="str">
        <f>IF(Input!L909="","",Input!L909)</f>
        <v/>
      </c>
      <c r="L909" s="70" t="str">
        <f>IF(B909="","",IF(B909="Box",4,IF(AND(Project!$B$12&gt;0,ISNUMBER(Project!$B$12)),Project!$B$12,12)))</f>
        <v/>
      </c>
      <c r="M909" s="66" t="str">
        <f t="shared" si="98"/>
        <v/>
      </c>
      <c r="N909" s="66" t="str">
        <f t="shared" si="99"/>
        <v/>
      </c>
      <c r="O909" s="67" t="str" cm="1">
        <f t="array" ref="O909">IF(A909="","",ROUND(IF(B909="Circular",Circular(M909),IF(B909="Box",Box(M909,N909),Elliptical(M909,N909))),3))</f>
        <v/>
      </c>
      <c r="P909" s="66" t="str">
        <f t="shared" si="100"/>
        <v/>
      </c>
      <c r="Q909" s="66" t="str" cm="1">
        <f t="array" ref="Q909">IF(M909="","",ROUND(W(M909),2))</f>
        <v/>
      </c>
      <c r="R909" s="66" t="str" cm="1">
        <f t="array" ref="R909">IF(M909="","",ROUND(Wb(Q909,M909),2))</f>
        <v/>
      </c>
      <c r="S909" s="66" t="str" cm="1">
        <f t="array" ref="S909">IF(R909="","",ROUND(K(R909,N909,L909),2))</f>
        <v/>
      </c>
      <c r="T909" s="66" t="str" cm="1">
        <f t="array" ref="T909">IF(S909="","",ROUND(K_3(S909,P909,L909),2))</f>
        <v/>
      </c>
      <c r="U909" s="66" t="str" cm="1">
        <f t="array" ref="U909">IF(S909="","",ROUND(Wt(I909,S909,L909),2))</f>
        <v/>
      </c>
      <c r="V909" s="92" t="str" cm="1">
        <f t="array" ref="V909">IF(A909="","",MAX(ROUND(L_B2(K909,N909),2),0))</f>
        <v/>
      </c>
      <c r="W909" s="92" t="str" cm="1">
        <f t="array" ref="W909">IF(A909="","",MAX(ROUND(L_Tc(K909,I909,N909),2),0))</f>
        <v/>
      </c>
      <c r="X909" s="92" t="str" cm="1">
        <f t="array" ref="X909">IF(N909="","",ROUND(L_Vc(K909,P909,N909),2))</f>
        <v/>
      </c>
      <c r="Y909" s="92" t="str">
        <f t="shared" si="101"/>
        <v/>
      </c>
      <c r="Z909" s="92" t="str">
        <f t="shared" si="102"/>
        <v/>
      </c>
      <c r="AA909" s="92" t="str">
        <f t="shared" si="103"/>
        <v/>
      </c>
      <c r="AB909" s="76" t="str" cm="1">
        <f t="array" ref="AB909">IF(A909="","",AREA_F(IF(RIGHT(G909,4)="ment",P909,I909),R909))</f>
        <v/>
      </c>
      <c r="AC909" s="76" t="str" cm="1">
        <f t="array" ref="AC909">IF(A909="","",ROUND(AREA_BC(R909,S909,N909,O909),2))</f>
        <v/>
      </c>
      <c r="AD909" s="76" t="str">
        <f t="shared" si="104"/>
        <v/>
      </c>
      <c r="AE909" s="76" t="str" cm="1">
        <f t="array" ref="AE909">IF(A909="","",ROUND(AREA_CT(S909,U909,I909),2))</f>
        <v/>
      </c>
      <c r="AF909" s="76" t="str" cm="1">
        <f t="array" ref="AF909">IF(A909="","",ROUND(AREA_VT(T909,U909,I909,P909),2))</f>
        <v/>
      </c>
      <c r="AG909" s="96" t="str" cm="1">
        <f t="array" ref="AG909">IF(A909="","",IF(INDEX(Table_Methods!A:F,MATCH(G909,Table_Methods!B:B,0),1)&lt;&gt;"BKFL1","",MAX(0,ROUND(BKFL1_CEB(AC909,AE909,AH909,F909,F909,J909),1))))</f>
        <v/>
      </c>
      <c r="AH909" s="96" t="str" cm="1">
        <f t="array" ref="AH909">IF(A909="","",IF(INDEX(Table_Methods!A:F,MATCH(G909,Table_Methods!B:B,0),1)&lt;&gt;"BKFL1","",MAX(0,ROUND(BKFL1_STR_NRK(AC909,AE909,K909,V909,W909),1))))</f>
        <v/>
      </c>
      <c r="AI909" s="96" t="str" cm="1">
        <f t="array" ref="AI909">IF(A909="","",IF(INDEX(Table_Methods!A:F,MATCH(G909,Table_Methods!B:B,0),1)&lt;&gt;"BKFL1","",MAX(0,ROUND(BKFL1_STR_RCK(AB909,F909),1))))</f>
        <v/>
      </c>
      <c r="AJ909" s="96" t="str" cm="1">
        <f t="array" ref="AJ909">IF(A909="","",IF(INDEX(Table_Methods!A:F,MATCH(G909,Table_Methods!B:B,0),1)&lt;&gt;"BKFL2","",MAX(0,ROUND(BKFL2_CEB(AC909,AD909,AK909,F909,F909,J909),1))))</f>
        <v/>
      </c>
      <c r="AK909" s="96" t="str" cm="1">
        <f t="array" ref="AK909">IF(A909="","",IF(INDEX(Table_Methods!A:F,MATCH(G909,Table_Methods!B:B,0),1)&lt;&gt;"BKFL2","",MAX(0,ROUND(BKFL2_STR_NRK(AC909,AD909,K909,V909,X909),1))))</f>
        <v/>
      </c>
      <c r="AL909" s="96" t="str" cm="1">
        <f t="array" ref="AL909">IF(A909="","",IF(INDEX(Table_Methods!A:F,MATCH(G909,Table_Methods!B:B,0),1)&lt;&gt;"BKFL2","",MAX(0,ROUND(BKFL2_STR_RCK(AB909,F909),1))))</f>
        <v/>
      </c>
      <c r="AM909" s="96" t="str" cm="1">
        <f t="array" ref="AM909">IF(A909="","",IF(INDEX(Table_Methods!A:F,MATCH(G909,Table_Methods!B:B,0),1)&lt;&gt;"BKFL3","",MAX(0,ROUND(BKFL3_STR(AC909+AE909,K909),1))))</f>
        <v/>
      </c>
      <c r="AN909" s="96" t="str" cm="1">
        <f t="array" ref="AN909">IF(A909="","",IF(INDEX(Table_Methods!A:F,MATCH(G909,Table_Methods!B:B,0),1)&lt;&gt;"BKFL6","",MAX(0,ROUND(BKFL6_CEB(AC909,AE909,AO909,F909,F909,J909),1))))</f>
        <v/>
      </c>
      <c r="AO909" s="97" t="str" cm="1">
        <f t="array" ref="AO909">IF(A909="","",IF(INDEX(Table_Methods!A:F,MATCH(G909,Table_Methods!B:B,0),1)&lt;&gt;"BKFL6","",MAX(0,ROUND(BKFL6_STR_NRK(AC909,K909,V909),1))))</f>
        <v/>
      </c>
      <c r="AP909" s="96" t="str" cm="1">
        <f t="array" ref="AP909">IF(A909="","",IF(INDEX(Table_Methods!A:F,MATCH(G909,Table_Methods!B:B,0),1)&lt;&gt;"BKFL6","",MAX(0,ROUND(BKFL6_STR_RCK(AB909,F909),1))))</f>
        <v/>
      </c>
      <c r="AQ909" s="97" t="str" cm="1">
        <f t="array" ref="AQ909">IF(A909="","",IF(INDEX(Table_Methods!A:F,MATCH(G909,Table_Methods!B:B,0),1)&lt;&gt;"BKFL7","",MAX(0,ROUND(BKFL7_CEB(AC909,AD909,AR909,F909,F909,J909),1))))</f>
        <v/>
      </c>
      <c r="AR909" s="96" t="str" cm="1">
        <f t="array" ref="AR909">IF(A909="","",IF(INDEX(Table_Methods!A:F,MATCH(G909,Table_Methods!B:B,0),1)&lt;&gt;"BKFL7","",MAX(0,ROUND(BKFL7_STR_NRK(AC909,K909,V909),1))))</f>
        <v/>
      </c>
      <c r="AS909" s="96" t="str" cm="1">
        <f t="array" ref="AS909">IF(A909="","",IF(INDEX(Table_Methods!A:F,MATCH(G909,Table_Methods!B:B,0),1)&lt;&gt;"BKFL7","",MAX(0,ROUND(BKFL7_STR_RCK(AB909,F909),1))))</f>
        <v/>
      </c>
      <c r="AT909" s="97" t="str" cm="1">
        <f t="array" ref="AT909">IF(A909="","",IF(INDEX(Table_Methods!A:F,MATCH(G909,Table_Methods!B:B,0),1)&lt;&gt;"BKFL8","",MAX(0,ROUND(BKFL8_CEB(AF909,Z909,AA909),1))))</f>
        <v/>
      </c>
      <c r="AU909" s="96" t="str" cm="1">
        <f t="array" ref="AU909">IF(A909="","",IF(INDEX(Table_Methods!A:F,MATCH(G909,Table_Methods!B:B,0),1)&lt;&gt;"BKFL8","",MAX(0,ROUND(BKFL8_STR_NRK(AC909,AD909,X909,Y909,Z909),1))))</f>
        <v/>
      </c>
      <c r="AV909" s="96" t="str" cm="1">
        <f t="array" ref="AV909">IF(A909="","",IF(INDEX(Table_Methods!A:F,MATCH(G909,Table_Methods!B:B,0),1)&lt;&gt;"BKFL8","",MAX(0,ROUND(BKFL8_STR_RCK(AB909,X909),1))))</f>
        <v/>
      </c>
      <c r="AW909" s="96" t="str" cm="1">
        <f t="array" ref="AW909">IF(A909="","",IF(INDEX(Table_Methods!A:F,MATCH(G909,Table_Methods!B:B,0),1)&lt;&gt;"BKFL9","",MAX(0,ROUND(BKFL9_STR_NRK(AC909,AD909,X909,Y909,Z909),1))))</f>
        <v/>
      </c>
      <c r="AX909" s="96" t="str" cm="1">
        <f t="array" ref="AX909">IF(A909="","",IF(INDEX(Table_Methods!A:F,MATCH(G909,Table_Methods!B:B,0),1)&lt;&gt;"BKFL9","",MAX(0,ROUND(BKFL9_STR_RCK(AB909,X909),1))))</f>
        <v/>
      </c>
    </row>
    <row r="910" spans="1:50" x14ac:dyDescent="0.25">
      <c r="A910" s="82" t="str">
        <f>IF(Input!A910="","",Input!A910)</f>
        <v/>
      </c>
      <c r="B910" s="82" t="str">
        <f>IF(Input!B910="","",Input!B910)</f>
        <v/>
      </c>
      <c r="C910" s="82" t="str">
        <f>IF(Input!D910="","",Input!D910)</f>
        <v/>
      </c>
      <c r="D910" s="82" t="str">
        <f>IF(Input!E910="","",Input!E910)</f>
        <v/>
      </c>
      <c r="E910" s="82" t="str">
        <f>IF(Input!F910="","",Input!F910)</f>
        <v/>
      </c>
      <c r="F910" s="82" t="str">
        <f>IF(Input!G910="","",Input!G910)</f>
        <v/>
      </c>
      <c r="G910" s="83" t="str">
        <f>IF(Input!H910="","",Input!H910)</f>
        <v/>
      </c>
      <c r="H910" s="82" t="str">
        <f>IF(Input!I910="","",Input!I910)</f>
        <v/>
      </c>
      <c r="I910" s="82" t="str">
        <f>IF(Input!J910="","",Input!J910)</f>
        <v/>
      </c>
      <c r="J910" s="82" t="str">
        <f>IF(Input!K910="","",Input!K910)</f>
        <v/>
      </c>
      <c r="K910" s="82" t="str">
        <f>IF(Input!L910="","",Input!L910)</f>
        <v/>
      </c>
      <c r="L910" s="70" t="str">
        <f>IF(B910="","",IF(B910="Box",4,IF(AND(Project!$B$12&gt;0,ISNUMBER(Project!$B$12)),Project!$B$12,12)))</f>
        <v/>
      </c>
      <c r="M910" s="66" t="str">
        <f t="shared" si="98"/>
        <v/>
      </c>
      <c r="N910" s="66" t="str">
        <f t="shared" si="99"/>
        <v/>
      </c>
      <c r="O910" s="67" t="str" cm="1">
        <f t="array" ref="O910">IF(A910="","",ROUND(IF(B910="Circular",Circular(M910),IF(B910="Box",Box(M910,N910),Elliptical(M910,N910))),3))</f>
        <v/>
      </c>
      <c r="P910" s="66" t="str">
        <f t="shared" si="100"/>
        <v/>
      </c>
      <c r="Q910" s="66" t="str" cm="1">
        <f t="array" ref="Q910">IF(M910="","",ROUND(W(M910),2))</f>
        <v/>
      </c>
      <c r="R910" s="66" t="str" cm="1">
        <f t="array" ref="R910">IF(M910="","",ROUND(Wb(Q910,M910),2))</f>
        <v/>
      </c>
      <c r="S910" s="66" t="str" cm="1">
        <f t="array" ref="S910">IF(R910="","",ROUND(K(R910,N910,L910),2))</f>
        <v/>
      </c>
      <c r="T910" s="66" t="str" cm="1">
        <f t="array" ref="T910">IF(S910="","",ROUND(K_3(S910,P910,L910),2))</f>
        <v/>
      </c>
      <c r="U910" s="66" t="str" cm="1">
        <f t="array" ref="U910">IF(S910="","",ROUND(Wt(I910,S910,L910),2))</f>
        <v/>
      </c>
      <c r="V910" s="92" t="str" cm="1">
        <f t="array" ref="V910">IF(A910="","",MAX(ROUND(L_B2(K910,N910),2),0))</f>
        <v/>
      </c>
      <c r="W910" s="92" t="str" cm="1">
        <f t="array" ref="W910">IF(A910="","",MAX(ROUND(L_Tc(K910,I910,N910),2),0))</f>
        <v/>
      </c>
      <c r="X910" s="92" t="str" cm="1">
        <f t="array" ref="X910">IF(N910="","",ROUND(L_Vc(K910,P910,N910),2))</f>
        <v/>
      </c>
      <c r="Y910" s="92" t="str">
        <f t="shared" si="101"/>
        <v/>
      </c>
      <c r="Z910" s="92" t="str">
        <f t="shared" si="102"/>
        <v/>
      </c>
      <c r="AA910" s="92" t="str">
        <f t="shared" si="103"/>
        <v/>
      </c>
      <c r="AB910" s="76" t="str" cm="1">
        <f t="array" ref="AB910">IF(A910="","",AREA_F(IF(RIGHT(G910,4)="ment",P910,I910),R910))</f>
        <v/>
      </c>
      <c r="AC910" s="76" t="str" cm="1">
        <f t="array" ref="AC910">IF(A910="","",ROUND(AREA_BC(R910,S910,N910,O910),2))</f>
        <v/>
      </c>
      <c r="AD910" s="76" t="str">
        <f t="shared" si="104"/>
        <v/>
      </c>
      <c r="AE910" s="76" t="str" cm="1">
        <f t="array" ref="AE910">IF(A910="","",ROUND(AREA_CT(S910,U910,I910),2))</f>
        <v/>
      </c>
      <c r="AF910" s="76" t="str" cm="1">
        <f t="array" ref="AF910">IF(A910="","",ROUND(AREA_VT(T910,U910,I910,P910),2))</f>
        <v/>
      </c>
      <c r="AG910" s="96" t="str" cm="1">
        <f t="array" ref="AG910">IF(A910="","",IF(INDEX(Table_Methods!A:F,MATCH(G910,Table_Methods!B:B,0),1)&lt;&gt;"BKFL1","",MAX(0,ROUND(BKFL1_CEB(AC910,AE910,AH910,F910,F910,J910),1))))</f>
        <v/>
      </c>
      <c r="AH910" s="96" t="str" cm="1">
        <f t="array" ref="AH910">IF(A910="","",IF(INDEX(Table_Methods!A:F,MATCH(G910,Table_Methods!B:B,0),1)&lt;&gt;"BKFL1","",MAX(0,ROUND(BKFL1_STR_NRK(AC910,AE910,K910,V910,W910),1))))</f>
        <v/>
      </c>
      <c r="AI910" s="96" t="str" cm="1">
        <f t="array" ref="AI910">IF(A910="","",IF(INDEX(Table_Methods!A:F,MATCH(G910,Table_Methods!B:B,0),1)&lt;&gt;"BKFL1","",MAX(0,ROUND(BKFL1_STR_RCK(AB910,F910),1))))</f>
        <v/>
      </c>
      <c r="AJ910" s="96" t="str" cm="1">
        <f t="array" ref="AJ910">IF(A910="","",IF(INDEX(Table_Methods!A:F,MATCH(G910,Table_Methods!B:B,0),1)&lt;&gt;"BKFL2","",MAX(0,ROUND(BKFL2_CEB(AC910,AD910,AK910,F910,F910,J910),1))))</f>
        <v/>
      </c>
      <c r="AK910" s="96" t="str" cm="1">
        <f t="array" ref="AK910">IF(A910="","",IF(INDEX(Table_Methods!A:F,MATCH(G910,Table_Methods!B:B,0),1)&lt;&gt;"BKFL2","",MAX(0,ROUND(BKFL2_STR_NRK(AC910,AD910,K910,V910,X910),1))))</f>
        <v/>
      </c>
      <c r="AL910" s="96" t="str" cm="1">
        <f t="array" ref="AL910">IF(A910="","",IF(INDEX(Table_Methods!A:F,MATCH(G910,Table_Methods!B:B,0),1)&lt;&gt;"BKFL2","",MAX(0,ROUND(BKFL2_STR_RCK(AB910,F910),1))))</f>
        <v/>
      </c>
      <c r="AM910" s="96" t="str" cm="1">
        <f t="array" ref="AM910">IF(A910="","",IF(INDEX(Table_Methods!A:F,MATCH(G910,Table_Methods!B:B,0),1)&lt;&gt;"BKFL3","",MAX(0,ROUND(BKFL3_STR(AC910+AE910,K910),1))))</f>
        <v/>
      </c>
      <c r="AN910" s="96" t="str" cm="1">
        <f t="array" ref="AN910">IF(A910="","",IF(INDEX(Table_Methods!A:F,MATCH(G910,Table_Methods!B:B,0),1)&lt;&gt;"BKFL6","",MAX(0,ROUND(BKFL6_CEB(AC910,AE910,AO910,F910,F910,J910),1))))</f>
        <v/>
      </c>
      <c r="AO910" s="97" t="str" cm="1">
        <f t="array" ref="AO910">IF(A910="","",IF(INDEX(Table_Methods!A:F,MATCH(G910,Table_Methods!B:B,0),1)&lt;&gt;"BKFL6","",MAX(0,ROUND(BKFL6_STR_NRK(AC910,K910,V910),1))))</f>
        <v/>
      </c>
      <c r="AP910" s="96" t="str" cm="1">
        <f t="array" ref="AP910">IF(A910="","",IF(INDEX(Table_Methods!A:F,MATCH(G910,Table_Methods!B:B,0),1)&lt;&gt;"BKFL6","",MAX(0,ROUND(BKFL6_STR_RCK(AB910,F910),1))))</f>
        <v/>
      </c>
      <c r="AQ910" s="97" t="str" cm="1">
        <f t="array" ref="AQ910">IF(A910="","",IF(INDEX(Table_Methods!A:F,MATCH(G910,Table_Methods!B:B,0),1)&lt;&gt;"BKFL7","",MAX(0,ROUND(BKFL7_CEB(AC910,AD910,AR910,F910,F910,J910),1))))</f>
        <v/>
      </c>
      <c r="AR910" s="96" t="str" cm="1">
        <f t="array" ref="AR910">IF(A910="","",IF(INDEX(Table_Methods!A:F,MATCH(G910,Table_Methods!B:B,0),1)&lt;&gt;"BKFL7","",MAX(0,ROUND(BKFL7_STR_NRK(AC910,K910,V910),1))))</f>
        <v/>
      </c>
      <c r="AS910" s="96" t="str" cm="1">
        <f t="array" ref="AS910">IF(A910="","",IF(INDEX(Table_Methods!A:F,MATCH(G910,Table_Methods!B:B,0),1)&lt;&gt;"BKFL7","",MAX(0,ROUND(BKFL7_STR_RCK(AB910,F910),1))))</f>
        <v/>
      </c>
      <c r="AT910" s="97" t="str" cm="1">
        <f t="array" ref="AT910">IF(A910="","",IF(INDEX(Table_Methods!A:F,MATCH(G910,Table_Methods!B:B,0),1)&lt;&gt;"BKFL8","",MAX(0,ROUND(BKFL8_CEB(AF910,Z910,AA910),1))))</f>
        <v/>
      </c>
      <c r="AU910" s="96" t="str" cm="1">
        <f t="array" ref="AU910">IF(A910="","",IF(INDEX(Table_Methods!A:F,MATCH(G910,Table_Methods!B:B,0),1)&lt;&gt;"BKFL8","",MAX(0,ROUND(BKFL8_STR_NRK(AC910,AD910,X910,Y910,Z910),1))))</f>
        <v/>
      </c>
      <c r="AV910" s="96" t="str" cm="1">
        <f t="array" ref="AV910">IF(A910="","",IF(INDEX(Table_Methods!A:F,MATCH(G910,Table_Methods!B:B,0),1)&lt;&gt;"BKFL8","",MAX(0,ROUND(BKFL8_STR_RCK(AB910,X910),1))))</f>
        <v/>
      </c>
      <c r="AW910" s="96" t="str" cm="1">
        <f t="array" ref="AW910">IF(A910="","",IF(INDEX(Table_Methods!A:F,MATCH(G910,Table_Methods!B:B,0),1)&lt;&gt;"BKFL9","",MAX(0,ROUND(BKFL9_STR_NRK(AC910,AD910,X910,Y910,Z910),1))))</f>
        <v/>
      </c>
      <c r="AX910" s="96" t="str" cm="1">
        <f t="array" ref="AX910">IF(A910="","",IF(INDEX(Table_Methods!A:F,MATCH(G910,Table_Methods!B:B,0),1)&lt;&gt;"BKFL9","",MAX(0,ROUND(BKFL9_STR_RCK(AB910,X910),1))))</f>
        <v/>
      </c>
    </row>
    <row r="911" spans="1:50" x14ac:dyDescent="0.25">
      <c r="A911" s="82" t="str">
        <f>IF(Input!A911="","",Input!A911)</f>
        <v/>
      </c>
      <c r="B911" s="82" t="str">
        <f>IF(Input!B911="","",Input!B911)</f>
        <v/>
      </c>
      <c r="C911" s="82" t="str">
        <f>IF(Input!D911="","",Input!D911)</f>
        <v/>
      </c>
      <c r="D911" s="82" t="str">
        <f>IF(Input!E911="","",Input!E911)</f>
        <v/>
      </c>
      <c r="E911" s="82" t="str">
        <f>IF(Input!F911="","",Input!F911)</f>
        <v/>
      </c>
      <c r="F911" s="82" t="str">
        <f>IF(Input!G911="","",Input!G911)</f>
        <v/>
      </c>
      <c r="G911" s="83" t="str">
        <f>IF(Input!H911="","",Input!H911)</f>
        <v/>
      </c>
      <c r="H911" s="82" t="str">
        <f>IF(Input!I911="","",Input!I911)</f>
        <v/>
      </c>
      <c r="I911" s="82" t="str">
        <f>IF(Input!J911="","",Input!J911)</f>
        <v/>
      </c>
      <c r="J911" s="82" t="str">
        <f>IF(Input!K911="","",Input!K911)</f>
        <v/>
      </c>
      <c r="K911" s="82" t="str">
        <f>IF(Input!L911="","",Input!L911)</f>
        <v/>
      </c>
      <c r="L911" s="70" t="str">
        <f>IF(B911="","",IF(B911="Box",4,IF(AND(Project!$B$12&gt;0,ISNUMBER(Project!$B$12)),Project!$B$12,12)))</f>
        <v/>
      </c>
      <c r="M911" s="66" t="str">
        <f t="shared" si="98"/>
        <v/>
      </c>
      <c r="N911" s="66" t="str">
        <f t="shared" si="99"/>
        <v/>
      </c>
      <c r="O911" s="67" t="str" cm="1">
        <f t="array" ref="O911">IF(A911="","",ROUND(IF(B911="Circular",Circular(M911),IF(B911="Box",Box(M911,N911),Elliptical(M911,N911))),3))</f>
        <v/>
      </c>
      <c r="P911" s="66" t="str">
        <f t="shared" si="100"/>
        <v/>
      </c>
      <c r="Q911" s="66" t="str" cm="1">
        <f t="array" ref="Q911">IF(M911="","",ROUND(W(M911),2))</f>
        <v/>
      </c>
      <c r="R911" s="66" t="str" cm="1">
        <f t="array" ref="R911">IF(M911="","",ROUND(Wb(Q911,M911),2))</f>
        <v/>
      </c>
      <c r="S911" s="66" t="str" cm="1">
        <f t="array" ref="S911">IF(R911="","",ROUND(K(R911,N911,L911),2))</f>
        <v/>
      </c>
      <c r="T911" s="66" t="str" cm="1">
        <f t="array" ref="T911">IF(S911="","",ROUND(K_3(S911,P911,L911),2))</f>
        <v/>
      </c>
      <c r="U911" s="66" t="str" cm="1">
        <f t="array" ref="U911">IF(S911="","",ROUND(Wt(I911,S911,L911),2))</f>
        <v/>
      </c>
      <c r="V911" s="92" t="str" cm="1">
        <f t="array" ref="V911">IF(A911="","",MAX(ROUND(L_B2(K911,N911),2),0))</f>
        <v/>
      </c>
      <c r="W911" s="92" t="str" cm="1">
        <f t="array" ref="W911">IF(A911="","",MAX(ROUND(L_Tc(K911,I911,N911),2),0))</f>
        <v/>
      </c>
      <c r="X911" s="92" t="str" cm="1">
        <f t="array" ref="X911">IF(N911="","",ROUND(L_Vc(K911,P911,N911),2))</f>
        <v/>
      </c>
      <c r="Y911" s="92" t="str">
        <f t="shared" si="101"/>
        <v/>
      </c>
      <c r="Z911" s="92" t="str">
        <f t="shared" si="102"/>
        <v/>
      </c>
      <c r="AA911" s="92" t="str">
        <f t="shared" si="103"/>
        <v/>
      </c>
      <c r="AB911" s="76" t="str" cm="1">
        <f t="array" ref="AB911">IF(A911="","",AREA_F(IF(RIGHT(G911,4)="ment",P911,I911),R911))</f>
        <v/>
      </c>
      <c r="AC911" s="76" t="str" cm="1">
        <f t="array" ref="AC911">IF(A911="","",ROUND(AREA_BC(R911,S911,N911,O911),2))</f>
        <v/>
      </c>
      <c r="AD911" s="76" t="str">
        <f t="shared" si="104"/>
        <v/>
      </c>
      <c r="AE911" s="76" t="str" cm="1">
        <f t="array" ref="AE911">IF(A911="","",ROUND(AREA_CT(S911,U911,I911),2))</f>
        <v/>
      </c>
      <c r="AF911" s="76" t="str" cm="1">
        <f t="array" ref="AF911">IF(A911="","",ROUND(AREA_VT(T911,U911,I911,P911),2))</f>
        <v/>
      </c>
      <c r="AG911" s="96" t="str" cm="1">
        <f t="array" ref="AG911">IF(A911="","",IF(INDEX(Table_Methods!A:F,MATCH(G911,Table_Methods!B:B,0),1)&lt;&gt;"BKFL1","",MAX(0,ROUND(BKFL1_CEB(AC911,AE911,AH911,F911,F911,J911),1))))</f>
        <v/>
      </c>
      <c r="AH911" s="96" t="str" cm="1">
        <f t="array" ref="AH911">IF(A911="","",IF(INDEX(Table_Methods!A:F,MATCH(G911,Table_Methods!B:B,0),1)&lt;&gt;"BKFL1","",MAX(0,ROUND(BKFL1_STR_NRK(AC911,AE911,K911,V911,W911),1))))</f>
        <v/>
      </c>
      <c r="AI911" s="96" t="str" cm="1">
        <f t="array" ref="AI911">IF(A911="","",IF(INDEX(Table_Methods!A:F,MATCH(G911,Table_Methods!B:B,0),1)&lt;&gt;"BKFL1","",MAX(0,ROUND(BKFL1_STR_RCK(AB911,F911),1))))</f>
        <v/>
      </c>
      <c r="AJ911" s="96" t="str" cm="1">
        <f t="array" ref="AJ911">IF(A911="","",IF(INDEX(Table_Methods!A:F,MATCH(G911,Table_Methods!B:B,0),1)&lt;&gt;"BKFL2","",MAX(0,ROUND(BKFL2_CEB(AC911,AD911,AK911,F911,F911,J911),1))))</f>
        <v/>
      </c>
      <c r="AK911" s="96" t="str" cm="1">
        <f t="array" ref="AK911">IF(A911="","",IF(INDEX(Table_Methods!A:F,MATCH(G911,Table_Methods!B:B,0),1)&lt;&gt;"BKFL2","",MAX(0,ROUND(BKFL2_STR_NRK(AC911,AD911,K911,V911,X911),1))))</f>
        <v/>
      </c>
      <c r="AL911" s="96" t="str" cm="1">
        <f t="array" ref="AL911">IF(A911="","",IF(INDEX(Table_Methods!A:F,MATCH(G911,Table_Methods!B:B,0),1)&lt;&gt;"BKFL2","",MAX(0,ROUND(BKFL2_STR_RCK(AB911,F911),1))))</f>
        <v/>
      </c>
      <c r="AM911" s="96" t="str" cm="1">
        <f t="array" ref="AM911">IF(A911="","",IF(INDEX(Table_Methods!A:F,MATCH(G911,Table_Methods!B:B,0),1)&lt;&gt;"BKFL3","",MAX(0,ROUND(BKFL3_STR(AC911+AE911,K911),1))))</f>
        <v/>
      </c>
      <c r="AN911" s="96" t="str" cm="1">
        <f t="array" ref="AN911">IF(A911="","",IF(INDEX(Table_Methods!A:F,MATCH(G911,Table_Methods!B:B,0),1)&lt;&gt;"BKFL6","",MAX(0,ROUND(BKFL6_CEB(AC911,AE911,AO911,F911,F911,J911),1))))</f>
        <v/>
      </c>
      <c r="AO911" s="97" t="str" cm="1">
        <f t="array" ref="AO911">IF(A911="","",IF(INDEX(Table_Methods!A:F,MATCH(G911,Table_Methods!B:B,0),1)&lt;&gt;"BKFL6","",MAX(0,ROUND(BKFL6_STR_NRK(AC911,K911,V911),1))))</f>
        <v/>
      </c>
      <c r="AP911" s="96" t="str" cm="1">
        <f t="array" ref="AP911">IF(A911="","",IF(INDEX(Table_Methods!A:F,MATCH(G911,Table_Methods!B:B,0),1)&lt;&gt;"BKFL6","",MAX(0,ROUND(BKFL6_STR_RCK(AB911,F911),1))))</f>
        <v/>
      </c>
      <c r="AQ911" s="97" t="str" cm="1">
        <f t="array" ref="AQ911">IF(A911="","",IF(INDEX(Table_Methods!A:F,MATCH(G911,Table_Methods!B:B,0),1)&lt;&gt;"BKFL7","",MAX(0,ROUND(BKFL7_CEB(AC911,AD911,AR911,F911,F911,J911),1))))</f>
        <v/>
      </c>
      <c r="AR911" s="96" t="str" cm="1">
        <f t="array" ref="AR911">IF(A911="","",IF(INDEX(Table_Methods!A:F,MATCH(G911,Table_Methods!B:B,0),1)&lt;&gt;"BKFL7","",MAX(0,ROUND(BKFL7_STR_NRK(AC911,K911,V911),1))))</f>
        <v/>
      </c>
      <c r="AS911" s="96" t="str" cm="1">
        <f t="array" ref="AS911">IF(A911="","",IF(INDEX(Table_Methods!A:F,MATCH(G911,Table_Methods!B:B,0),1)&lt;&gt;"BKFL7","",MAX(0,ROUND(BKFL7_STR_RCK(AB911,F911),1))))</f>
        <v/>
      </c>
      <c r="AT911" s="97" t="str" cm="1">
        <f t="array" ref="AT911">IF(A911="","",IF(INDEX(Table_Methods!A:F,MATCH(G911,Table_Methods!B:B,0),1)&lt;&gt;"BKFL8","",MAX(0,ROUND(BKFL8_CEB(AF911,Z911,AA911),1))))</f>
        <v/>
      </c>
      <c r="AU911" s="96" t="str" cm="1">
        <f t="array" ref="AU911">IF(A911="","",IF(INDEX(Table_Methods!A:F,MATCH(G911,Table_Methods!B:B,0),1)&lt;&gt;"BKFL8","",MAX(0,ROUND(BKFL8_STR_NRK(AC911,AD911,X911,Y911,Z911),1))))</f>
        <v/>
      </c>
      <c r="AV911" s="96" t="str" cm="1">
        <f t="array" ref="AV911">IF(A911="","",IF(INDEX(Table_Methods!A:F,MATCH(G911,Table_Methods!B:B,0),1)&lt;&gt;"BKFL8","",MAX(0,ROUND(BKFL8_STR_RCK(AB911,X911),1))))</f>
        <v/>
      </c>
      <c r="AW911" s="96" t="str" cm="1">
        <f t="array" ref="AW911">IF(A911="","",IF(INDEX(Table_Methods!A:F,MATCH(G911,Table_Methods!B:B,0),1)&lt;&gt;"BKFL9","",MAX(0,ROUND(BKFL9_STR_NRK(AC911,AD911,X911,Y911,Z911),1))))</f>
        <v/>
      </c>
      <c r="AX911" s="96" t="str" cm="1">
        <f t="array" ref="AX911">IF(A911="","",IF(INDEX(Table_Methods!A:F,MATCH(G911,Table_Methods!B:B,0),1)&lt;&gt;"BKFL9","",MAX(0,ROUND(BKFL9_STR_RCK(AB911,X911),1))))</f>
        <v/>
      </c>
    </row>
    <row r="912" spans="1:50" x14ac:dyDescent="0.25">
      <c r="A912" s="82" t="str">
        <f>IF(Input!A912="","",Input!A912)</f>
        <v/>
      </c>
      <c r="B912" s="82" t="str">
        <f>IF(Input!B912="","",Input!B912)</f>
        <v/>
      </c>
      <c r="C912" s="82" t="str">
        <f>IF(Input!D912="","",Input!D912)</f>
        <v/>
      </c>
      <c r="D912" s="82" t="str">
        <f>IF(Input!E912="","",Input!E912)</f>
        <v/>
      </c>
      <c r="E912" s="82" t="str">
        <f>IF(Input!F912="","",Input!F912)</f>
        <v/>
      </c>
      <c r="F912" s="82" t="str">
        <f>IF(Input!G912="","",Input!G912)</f>
        <v/>
      </c>
      <c r="G912" s="83" t="str">
        <f>IF(Input!H912="","",Input!H912)</f>
        <v/>
      </c>
      <c r="H912" s="82" t="str">
        <f>IF(Input!I912="","",Input!I912)</f>
        <v/>
      </c>
      <c r="I912" s="82" t="str">
        <f>IF(Input!J912="","",Input!J912)</f>
        <v/>
      </c>
      <c r="J912" s="82" t="str">
        <f>IF(Input!K912="","",Input!K912)</f>
        <v/>
      </c>
      <c r="K912" s="82" t="str">
        <f>IF(Input!L912="","",Input!L912)</f>
        <v/>
      </c>
      <c r="L912" s="70" t="str">
        <f>IF(B912="","",IF(B912="Box",4,IF(AND(Project!$B$12&gt;0,ISNUMBER(Project!$B$12)),Project!$B$12,12)))</f>
        <v/>
      </c>
      <c r="M912" s="66" t="str">
        <f t="shared" si="98"/>
        <v/>
      </c>
      <c r="N912" s="66" t="str">
        <f t="shared" si="99"/>
        <v/>
      </c>
      <c r="O912" s="67" t="str" cm="1">
        <f t="array" ref="O912">IF(A912="","",ROUND(IF(B912="Circular",Circular(M912),IF(B912="Box",Box(M912,N912),Elliptical(M912,N912))),3))</f>
        <v/>
      </c>
      <c r="P912" s="66" t="str">
        <f t="shared" si="100"/>
        <v/>
      </c>
      <c r="Q912" s="66" t="str" cm="1">
        <f t="array" ref="Q912">IF(M912="","",ROUND(W(M912),2))</f>
        <v/>
      </c>
      <c r="R912" s="66" t="str" cm="1">
        <f t="array" ref="R912">IF(M912="","",ROUND(Wb(Q912,M912),2))</f>
        <v/>
      </c>
      <c r="S912" s="66" t="str" cm="1">
        <f t="array" ref="S912">IF(R912="","",ROUND(K(R912,N912,L912),2))</f>
        <v/>
      </c>
      <c r="T912" s="66" t="str" cm="1">
        <f t="array" ref="T912">IF(S912="","",ROUND(K_3(S912,P912,L912),2))</f>
        <v/>
      </c>
      <c r="U912" s="66" t="str" cm="1">
        <f t="array" ref="U912">IF(S912="","",ROUND(Wt(I912,S912,L912),2))</f>
        <v/>
      </c>
      <c r="V912" s="92" t="str" cm="1">
        <f t="array" ref="V912">IF(A912="","",MAX(ROUND(L_B2(K912,N912),2),0))</f>
        <v/>
      </c>
      <c r="W912" s="92" t="str" cm="1">
        <f t="array" ref="W912">IF(A912="","",MAX(ROUND(L_Tc(K912,I912,N912),2),0))</f>
        <v/>
      </c>
      <c r="X912" s="92" t="str" cm="1">
        <f t="array" ref="X912">IF(N912="","",ROUND(L_Vc(K912,P912,N912),2))</f>
        <v/>
      </c>
      <c r="Y912" s="92" t="str">
        <f t="shared" si="101"/>
        <v/>
      </c>
      <c r="Z912" s="92" t="str">
        <f t="shared" si="102"/>
        <v/>
      </c>
      <c r="AA912" s="92" t="str">
        <f t="shared" si="103"/>
        <v/>
      </c>
      <c r="AB912" s="76" t="str" cm="1">
        <f t="array" ref="AB912">IF(A912="","",AREA_F(IF(RIGHT(G912,4)="ment",P912,I912),R912))</f>
        <v/>
      </c>
      <c r="AC912" s="76" t="str" cm="1">
        <f t="array" ref="AC912">IF(A912="","",ROUND(AREA_BC(R912,S912,N912,O912),2))</f>
        <v/>
      </c>
      <c r="AD912" s="76" t="str">
        <f t="shared" si="104"/>
        <v/>
      </c>
      <c r="AE912" s="76" t="str" cm="1">
        <f t="array" ref="AE912">IF(A912="","",ROUND(AREA_CT(S912,U912,I912),2))</f>
        <v/>
      </c>
      <c r="AF912" s="76" t="str" cm="1">
        <f t="array" ref="AF912">IF(A912="","",ROUND(AREA_VT(T912,U912,I912,P912),2))</f>
        <v/>
      </c>
      <c r="AG912" s="96" t="str" cm="1">
        <f t="array" ref="AG912">IF(A912="","",IF(INDEX(Table_Methods!A:F,MATCH(G912,Table_Methods!B:B,0),1)&lt;&gt;"BKFL1","",MAX(0,ROUND(BKFL1_CEB(AC912,AE912,AH912,F912,F912,J912),1))))</f>
        <v/>
      </c>
      <c r="AH912" s="96" t="str" cm="1">
        <f t="array" ref="AH912">IF(A912="","",IF(INDEX(Table_Methods!A:F,MATCH(G912,Table_Methods!B:B,0),1)&lt;&gt;"BKFL1","",MAX(0,ROUND(BKFL1_STR_NRK(AC912,AE912,K912,V912,W912),1))))</f>
        <v/>
      </c>
      <c r="AI912" s="96" t="str" cm="1">
        <f t="array" ref="AI912">IF(A912="","",IF(INDEX(Table_Methods!A:F,MATCH(G912,Table_Methods!B:B,0),1)&lt;&gt;"BKFL1","",MAX(0,ROUND(BKFL1_STR_RCK(AB912,F912),1))))</f>
        <v/>
      </c>
      <c r="AJ912" s="96" t="str" cm="1">
        <f t="array" ref="AJ912">IF(A912="","",IF(INDEX(Table_Methods!A:F,MATCH(G912,Table_Methods!B:B,0),1)&lt;&gt;"BKFL2","",MAX(0,ROUND(BKFL2_CEB(AC912,AD912,AK912,F912,F912,J912),1))))</f>
        <v/>
      </c>
      <c r="AK912" s="96" t="str" cm="1">
        <f t="array" ref="AK912">IF(A912="","",IF(INDEX(Table_Methods!A:F,MATCH(G912,Table_Methods!B:B,0),1)&lt;&gt;"BKFL2","",MAX(0,ROUND(BKFL2_STR_NRK(AC912,AD912,K912,V912,X912),1))))</f>
        <v/>
      </c>
      <c r="AL912" s="96" t="str" cm="1">
        <f t="array" ref="AL912">IF(A912="","",IF(INDEX(Table_Methods!A:F,MATCH(G912,Table_Methods!B:B,0),1)&lt;&gt;"BKFL2","",MAX(0,ROUND(BKFL2_STR_RCK(AB912,F912),1))))</f>
        <v/>
      </c>
      <c r="AM912" s="96" t="str" cm="1">
        <f t="array" ref="AM912">IF(A912="","",IF(INDEX(Table_Methods!A:F,MATCH(G912,Table_Methods!B:B,0),1)&lt;&gt;"BKFL3","",MAX(0,ROUND(BKFL3_STR(AC912+AE912,K912),1))))</f>
        <v/>
      </c>
      <c r="AN912" s="96" t="str" cm="1">
        <f t="array" ref="AN912">IF(A912="","",IF(INDEX(Table_Methods!A:F,MATCH(G912,Table_Methods!B:B,0),1)&lt;&gt;"BKFL6","",MAX(0,ROUND(BKFL6_CEB(AC912,AE912,AO912,F912,F912,J912),1))))</f>
        <v/>
      </c>
      <c r="AO912" s="97" t="str" cm="1">
        <f t="array" ref="AO912">IF(A912="","",IF(INDEX(Table_Methods!A:F,MATCH(G912,Table_Methods!B:B,0),1)&lt;&gt;"BKFL6","",MAX(0,ROUND(BKFL6_STR_NRK(AC912,K912,V912),1))))</f>
        <v/>
      </c>
      <c r="AP912" s="96" t="str" cm="1">
        <f t="array" ref="AP912">IF(A912="","",IF(INDEX(Table_Methods!A:F,MATCH(G912,Table_Methods!B:B,0),1)&lt;&gt;"BKFL6","",MAX(0,ROUND(BKFL6_STR_RCK(AB912,F912),1))))</f>
        <v/>
      </c>
      <c r="AQ912" s="97" t="str" cm="1">
        <f t="array" ref="AQ912">IF(A912="","",IF(INDEX(Table_Methods!A:F,MATCH(G912,Table_Methods!B:B,0),1)&lt;&gt;"BKFL7","",MAX(0,ROUND(BKFL7_CEB(AC912,AD912,AR912,F912,F912,J912),1))))</f>
        <v/>
      </c>
      <c r="AR912" s="96" t="str" cm="1">
        <f t="array" ref="AR912">IF(A912="","",IF(INDEX(Table_Methods!A:F,MATCH(G912,Table_Methods!B:B,0),1)&lt;&gt;"BKFL7","",MAX(0,ROUND(BKFL7_STR_NRK(AC912,K912,V912),1))))</f>
        <v/>
      </c>
      <c r="AS912" s="96" t="str" cm="1">
        <f t="array" ref="AS912">IF(A912="","",IF(INDEX(Table_Methods!A:F,MATCH(G912,Table_Methods!B:B,0),1)&lt;&gt;"BKFL7","",MAX(0,ROUND(BKFL7_STR_RCK(AB912,F912),1))))</f>
        <v/>
      </c>
      <c r="AT912" s="97" t="str" cm="1">
        <f t="array" ref="AT912">IF(A912="","",IF(INDEX(Table_Methods!A:F,MATCH(G912,Table_Methods!B:B,0),1)&lt;&gt;"BKFL8","",MAX(0,ROUND(BKFL8_CEB(AF912,Z912,AA912),1))))</f>
        <v/>
      </c>
      <c r="AU912" s="96" t="str" cm="1">
        <f t="array" ref="AU912">IF(A912="","",IF(INDEX(Table_Methods!A:F,MATCH(G912,Table_Methods!B:B,0),1)&lt;&gt;"BKFL8","",MAX(0,ROUND(BKFL8_STR_NRK(AC912,AD912,X912,Y912,Z912),1))))</f>
        <v/>
      </c>
      <c r="AV912" s="96" t="str" cm="1">
        <f t="array" ref="AV912">IF(A912="","",IF(INDEX(Table_Methods!A:F,MATCH(G912,Table_Methods!B:B,0),1)&lt;&gt;"BKFL8","",MAX(0,ROUND(BKFL8_STR_RCK(AB912,X912),1))))</f>
        <v/>
      </c>
      <c r="AW912" s="96" t="str" cm="1">
        <f t="array" ref="AW912">IF(A912="","",IF(INDEX(Table_Methods!A:F,MATCH(G912,Table_Methods!B:B,0),1)&lt;&gt;"BKFL9","",MAX(0,ROUND(BKFL9_STR_NRK(AC912,AD912,X912,Y912,Z912),1))))</f>
        <v/>
      </c>
      <c r="AX912" s="96" t="str" cm="1">
        <f t="array" ref="AX912">IF(A912="","",IF(INDEX(Table_Methods!A:F,MATCH(G912,Table_Methods!B:B,0),1)&lt;&gt;"BKFL9","",MAX(0,ROUND(BKFL9_STR_RCK(AB912,X912),1))))</f>
        <v/>
      </c>
    </row>
    <row r="913" spans="1:50" x14ac:dyDescent="0.25">
      <c r="A913" s="82" t="str">
        <f>IF(Input!A913="","",Input!A913)</f>
        <v/>
      </c>
      <c r="B913" s="82" t="str">
        <f>IF(Input!B913="","",Input!B913)</f>
        <v/>
      </c>
      <c r="C913" s="82" t="str">
        <f>IF(Input!D913="","",Input!D913)</f>
        <v/>
      </c>
      <c r="D913" s="82" t="str">
        <f>IF(Input!E913="","",Input!E913)</f>
        <v/>
      </c>
      <c r="E913" s="82" t="str">
        <f>IF(Input!F913="","",Input!F913)</f>
        <v/>
      </c>
      <c r="F913" s="82" t="str">
        <f>IF(Input!G913="","",Input!G913)</f>
        <v/>
      </c>
      <c r="G913" s="83" t="str">
        <f>IF(Input!H913="","",Input!H913)</f>
        <v/>
      </c>
      <c r="H913" s="82" t="str">
        <f>IF(Input!I913="","",Input!I913)</f>
        <v/>
      </c>
      <c r="I913" s="82" t="str">
        <f>IF(Input!J913="","",Input!J913)</f>
        <v/>
      </c>
      <c r="J913" s="82" t="str">
        <f>IF(Input!K913="","",Input!K913)</f>
        <v/>
      </c>
      <c r="K913" s="82" t="str">
        <f>IF(Input!L913="","",Input!L913)</f>
        <v/>
      </c>
      <c r="L913" s="70" t="str">
        <f>IF(B913="","",IF(B913="Box",4,IF(AND(Project!$B$12&gt;0,ISNUMBER(Project!$B$12)),Project!$B$12,12)))</f>
        <v/>
      </c>
      <c r="M913" s="66" t="str">
        <f t="shared" si="98"/>
        <v/>
      </c>
      <c r="N913" s="66" t="str">
        <f t="shared" si="99"/>
        <v/>
      </c>
      <c r="O913" s="67" t="str" cm="1">
        <f t="array" ref="O913">IF(A913="","",ROUND(IF(B913="Circular",Circular(M913),IF(B913="Box",Box(M913,N913),Elliptical(M913,N913))),3))</f>
        <v/>
      </c>
      <c r="P913" s="66" t="str">
        <f t="shared" si="100"/>
        <v/>
      </c>
      <c r="Q913" s="66" t="str" cm="1">
        <f t="array" ref="Q913">IF(M913="","",ROUND(W(M913),2))</f>
        <v/>
      </c>
      <c r="R913" s="66" t="str" cm="1">
        <f t="array" ref="R913">IF(M913="","",ROUND(Wb(Q913,M913),2))</f>
        <v/>
      </c>
      <c r="S913" s="66" t="str" cm="1">
        <f t="array" ref="S913">IF(R913="","",ROUND(K(R913,N913,L913),2))</f>
        <v/>
      </c>
      <c r="T913" s="66" t="str" cm="1">
        <f t="array" ref="T913">IF(S913="","",ROUND(K_3(S913,P913,L913),2))</f>
        <v/>
      </c>
      <c r="U913" s="66" t="str" cm="1">
        <f t="array" ref="U913">IF(S913="","",ROUND(Wt(I913,S913,L913),2))</f>
        <v/>
      </c>
      <c r="V913" s="92" t="str" cm="1">
        <f t="array" ref="V913">IF(A913="","",MAX(ROUND(L_B2(K913,N913),2),0))</f>
        <v/>
      </c>
      <c r="W913" s="92" t="str" cm="1">
        <f t="array" ref="W913">IF(A913="","",MAX(ROUND(L_Tc(K913,I913,N913),2),0))</f>
        <v/>
      </c>
      <c r="X913" s="92" t="str" cm="1">
        <f t="array" ref="X913">IF(N913="","",ROUND(L_Vc(K913,P913,N913),2))</f>
        <v/>
      </c>
      <c r="Y913" s="92" t="str">
        <f t="shared" si="101"/>
        <v/>
      </c>
      <c r="Z913" s="92" t="str">
        <f t="shared" si="102"/>
        <v/>
      </c>
      <c r="AA913" s="92" t="str">
        <f t="shared" si="103"/>
        <v/>
      </c>
      <c r="AB913" s="76" t="str" cm="1">
        <f t="array" ref="AB913">IF(A913="","",AREA_F(IF(RIGHT(G913,4)="ment",P913,I913),R913))</f>
        <v/>
      </c>
      <c r="AC913" s="76" t="str" cm="1">
        <f t="array" ref="AC913">IF(A913="","",ROUND(AREA_BC(R913,S913,N913,O913),2))</f>
        <v/>
      </c>
      <c r="AD913" s="76" t="str">
        <f t="shared" si="104"/>
        <v/>
      </c>
      <c r="AE913" s="76" t="str" cm="1">
        <f t="array" ref="AE913">IF(A913="","",ROUND(AREA_CT(S913,U913,I913),2))</f>
        <v/>
      </c>
      <c r="AF913" s="76" t="str" cm="1">
        <f t="array" ref="AF913">IF(A913="","",ROUND(AREA_VT(T913,U913,I913,P913),2))</f>
        <v/>
      </c>
      <c r="AG913" s="96" t="str" cm="1">
        <f t="array" ref="AG913">IF(A913="","",IF(INDEX(Table_Methods!A:F,MATCH(G913,Table_Methods!B:B,0),1)&lt;&gt;"BKFL1","",MAX(0,ROUND(BKFL1_CEB(AC913,AE913,AH913,F913,F913,J913),1))))</f>
        <v/>
      </c>
      <c r="AH913" s="96" t="str" cm="1">
        <f t="array" ref="AH913">IF(A913="","",IF(INDEX(Table_Methods!A:F,MATCH(G913,Table_Methods!B:B,0),1)&lt;&gt;"BKFL1","",MAX(0,ROUND(BKFL1_STR_NRK(AC913,AE913,K913,V913,W913),1))))</f>
        <v/>
      </c>
      <c r="AI913" s="96" t="str" cm="1">
        <f t="array" ref="AI913">IF(A913="","",IF(INDEX(Table_Methods!A:F,MATCH(G913,Table_Methods!B:B,0),1)&lt;&gt;"BKFL1","",MAX(0,ROUND(BKFL1_STR_RCK(AB913,F913),1))))</f>
        <v/>
      </c>
      <c r="AJ913" s="96" t="str" cm="1">
        <f t="array" ref="AJ913">IF(A913="","",IF(INDEX(Table_Methods!A:F,MATCH(G913,Table_Methods!B:B,0),1)&lt;&gt;"BKFL2","",MAX(0,ROUND(BKFL2_CEB(AC913,AD913,AK913,F913,F913,J913),1))))</f>
        <v/>
      </c>
      <c r="AK913" s="96" t="str" cm="1">
        <f t="array" ref="AK913">IF(A913="","",IF(INDEX(Table_Methods!A:F,MATCH(G913,Table_Methods!B:B,0),1)&lt;&gt;"BKFL2","",MAX(0,ROUND(BKFL2_STR_NRK(AC913,AD913,K913,V913,X913),1))))</f>
        <v/>
      </c>
      <c r="AL913" s="96" t="str" cm="1">
        <f t="array" ref="AL913">IF(A913="","",IF(INDEX(Table_Methods!A:F,MATCH(G913,Table_Methods!B:B,0),1)&lt;&gt;"BKFL2","",MAX(0,ROUND(BKFL2_STR_RCK(AB913,F913),1))))</f>
        <v/>
      </c>
      <c r="AM913" s="96" t="str" cm="1">
        <f t="array" ref="AM913">IF(A913="","",IF(INDEX(Table_Methods!A:F,MATCH(G913,Table_Methods!B:B,0),1)&lt;&gt;"BKFL3","",MAX(0,ROUND(BKFL3_STR(AC913+AE913,K913),1))))</f>
        <v/>
      </c>
      <c r="AN913" s="96" t="str" cm="1">
        <f t="array" ref="AN913">IF(A913="","",IF(INDEX(Table_Methods!A:F,MATCH(G913,Table_Methods!B:B,0),1)&lt;&gt;"BKFL6","",MAX(0,ROUND(BKFL6_CEB(AC913,AE913,AO913,F913,F913,J913),1))))</f>
        <v/>
      </c>
      <c r="AO913" s="97" t="str" cm="1">
        <f t="array" ref="AO913">IF(A913="","",IF(INDEX(Table_Methods!A:F,MATCH(G913,Table_Methods!B:B,0),1)&lt;&gt;"BKFL6","",MAX(0,ROUND(BKFL6_STR_NRK(AC913,K913,V913),1))))</f>
        <v/>
      </c>
      <c r="AP913" s="96" t="str" cm="1">
        <f t="array" ref="AP913">IF(A913="","",IF(INDEX(Table_Methods!A:F,MATCH(G913,Table_Methods!B:B,0),1)&lt;&gt;"BKFL6","",MAX(0,ROUND(BKFL6_STR_RCK(AB913,F913),1))))</f>
        <v/>
      </c>
      <c r="AQ913" s="97" t="str" cm="1">
        <f t="array" ref="AQ913">IF(A913="","",IF(INDEX(Table_Methods!A:F,MATCH(G913,Table_Methods!B:B,0),1)&lt;&gt;"BKFL7","",MAX(0,ROUND(BKFL7_CEB(AC913,AD913,AR913,F913,F913,J913),1))))</f>
        <v/>
      </c>
      <c r="AR913" s="96" t="str" cm="1">
        <f t="array" ref="AR913">IF(A913="","",IF(INDEX(Table_Methods!A:F,MATCH(G913,Table_Methods!B:B,0),1)&lt;&gt;"BKFL7","",MAX(0,ROUND(BKFL7_STR_NRK(AC913,K913,V913),1))))</f>
        <v/>
      </c>
      <c r="AS913" s="96" t="str" cm="1">
        <f t="array" ref="AS913">IF(A913="","",IF(INDEX(Table_Methods!A:F,MATCH(G913,Table_Methods!B:B,0),1)&lt;&gt;"BKFL7","",MAX(0,ROUND(BKFL7_STR_RCK(AB913,F913),1))))</f>
        <v/>
      </c>
      <c r="AT913" s="97" t="str" cm="1">
        <f t="array" ref="AT913">IF(A913="","",IF(INDEX(Table_Methods!A:F,MATCH(G913,Table_Methods!B:B,0),1)&lt;&gt;"BKFL8","",MAX(0,ROUND(BKFL8_CEB(AF913,Z913,AA913),1))))</f>
        <v/>
      </c>
      <c r="AU913" s="96" t="str" cm="1">
        <f t="array" ref="AU913">IF(A913="","",IF(INDEX(Table_Methods!A:F,MATCH(G913,Table_Methods!B:B,0),1)&lt;&gt;"BKFL8","",MAX(0,ROUND(BKFL8_STR_NRK(AC913,AD913,X913,Y913,Z913),1))))</f>
        <v/>
      </c>
      <c r="AV913" s="96" t="str" cm="1">
        <f t="array" ref="AV913">IF(A913="","",IF(INDEX(Table_Methods!A:F,MATCH(G913,Table_Methods!B:B,0),1)&lt;&gt;"BKFL8","",MAX(0,ROUND(BKFL8_STR_RCK(AB913,X913),1))))</f>
        <v/>
      </c>
      <c r="AW913" s="96" t="str" cm="1">
        <f t="array" ref="AW913">IF(A913="","",IF(INDEX(Table_Methods!A:F,MATCH(G913,Table_Methods!B:B,0),1)&lt;&gt;"BKFL9","",MAX(0,ROUND(BKFL9_STR_NRK(AC913,AD913,X913,Y913,Z913),1))))</f>
        <v/>
      </c>
      <c r="AX913" s="96" t="str" cm="1">
        <f t="array" ref="AX913">IF(A913="","",IF(INDEX(Table_Methods!A:F,MATCH(G913,Table_Methods!B:B,0),1)&lt;&gt;"BKFL9","",MAX(0,ROUND(BKFL9_STR_RCK(AB913,X913),1))))</f>
        <v/>
      </c>
    </row>
    <row r="914" spans="1:50" x14ac:dyDescent="0.25">
      <c r="A914" s="82" t="str">
        <f>IF(Input!A914="","",Input!A914)</f>
        <v/>
      </c>
      <c r="B914" s="82" t="str">
        <f>IF(Input!B914="","",Input!B914)</f>
        <v/>
      </c>
      <c r="C914" s="82" t="str">
        <f>IF(Input!D914="","",Input!D914)</f>
        <v/>
      </c>
      <c r="D914" s="82" t="str">
        <f>IF(Input!E914="","",Input!E914)</f>
        <v/>
      </c>
      <c r="E914" s="82" t="str">
        <f>IF(Input!F914="","",Input!F914)</f>
        <v/>
      </c>
      <c r="F914" s="82" t="str">
        <f>IF(Input!G914="","",Input!G914)</f>
        <v/>
      </c>
      <c r="G914" s="83" t="str">
        <f>IF(Input!H914="","",Input!H914)</f>
        <v/>
      </c>
      <c r="H914" s="82" t="str">
        <f>IF(Input!I914="","",Input!I914)</f>
        <v/>
      </c>
      <c r="I914" s="82" t="str">
        <f>IF(Input!J914="","",Input!J914)</f>
        <v/>
      </c>
      <c r="J914" s="82" t="str">
        <f>IF(Input!K914="","",Input!K914)</f>
        <v/>
      </c>
      <c r="K914" s="82" t="str">
        <f>IF(Input!L914="","",Input!L914)</f>
        <v/>
      </c>
      <c r="L914" s="70" t="str">
        <f>IF(B914="","",IF(B914="Box",4,IF(AND(Project!$B$12&gt;0,ISNUMBER(Project!$B$12)),Project!$B$12,12)))</f>
        <v/>
      </c>
      <c r="M914" s="66" t="str">
        <f t="shared" si="98"/>
        <v/>
      </c>
      <c r="N914" s="66" t="str">
        <f t="shared" si="99"/>
        <v/>
      </c>
      <c r="O914" s="67" t="str" cm="1">
        <f t="array" ref="O914">IF(A914="","",ROUND(IF(B914="Circular",Circular(M914),IF(B914="Box",Box(M914,N914),Elliptical(M914,N914))),3))</f>
        <v/>
      </c>
      <c r="P914" s="66" t="str">
        <f t="shared" si="100"/>
        <v/>
      </c>
      <c r="Q914" s="66" t="str" cm="1">
        <f t="array" ref="Q914">IF(M914="","",ROUND(W(M914),2))</f>
        <v/>
      </c>
      <c r="R914" s="66" t="str" cm="1">
        <f t="array" ref="R914">IF(M914="","",ROUND(Wb(Q914,M914),2))</f>
        <v/>
      </c>
      <c r="S914" s="66" t="str" cm="1">
        <f t="array" ref="S914">IF(R914="","",ROUND(K(R914,N914,L914),2))</f>
        <v/>
      </c>
      <c r="T914" s="66" t="str" cm="1">
        <f t="array" ref="T914">IF(S914="","",ROUND(K_3(S914,P914,L914),2))</f>
        <v/>
      </c>
      <c r="U914" s="66" t="str" cm="1">
        <f t="array" ref="U914">IF(S914="","",ROUND(Wt(I914,S914,L914),2))</f>
        <v/>
      </c>
      <c r="V914" s="92" t="str" cm="1">
        <f t="array" ref="V914">IF(A914="","",MAX(ROUND(L_B2(K914,N914),2),0))</f>
        <v/>
      </c>
      <c r="W914" s="92" t="str" cm="1">
        <f t="array" ref="W914">IF(A914="","",MAX(ROUND(L_Tc(K914,I914,N914),2),0))</f>
        <v/>
      </c>
      <c r="X914" s="92" t="str" cm="1">
        <f t="array" ref="X914">IF(N914="","",ROUND(L_Vc(K914,P914,N914),2))</f>
        <v/>
      </c>
      <c r="Y914" s="92" t="str">
        <f t="shared" si="101"/>
        <v/>
      </c>
      <c r="Z914" s="92" t="str">
        <f t="shared" si="102"/>
        <v/>
      </c>
      <c r="AA914" s="92" t="str">
        <f t="shared" si="103"/>
        <v/>
      </c>
      <c r="AB914" s="76" t="str" cm="1">
        <f t="array" ref="AB914">IF(A914="","",AREA_F(IF(RIGHT(G914,4)="ment",P914,I914),R914))</f>
        <v/>
      </c>
      <c r="AC914" s="76" t="str" cm="1">
        <f t="array" ref="AC914">IF(A914="","",ROUND(AREA_BC(R914,S914,N914,O914),2))</f>
        <v/>
      </c>
      <c r="AD914" s="76" t="str">
        <f t="shared" si="104"/>
        <v/>
      </c>
      <c r="AE914" s="76" t="str" cm="1">
        <f t="array" ref="AE914">IF(A914="","",ROUND(AREA_CT(S914,U914,I914),2))</f>
        <v/>
      </c>
      <c r="AF914" s="76" t="str" cm="1">
        <f t="array" ref="AF914">IF(A914="","",ROUND(AREA_VT(T914,U914,I914,P914),2))</f>
        <v/>
      </c>
      <c r="AG914" s="96" t="str" cm="1">
        <f t="array" ref="AG914">IF(A914="","",IF(INDEX(Table_Methods!A:F,MATCH(G914,Table_Methods!B:B,0),1)&lt;&gt;"BKFL1","",MAX(0,ROUND(BKFL1_CEB(AC914,AE914,AH914,F914,F914,J914),1))))</f>
        <v/>
      </c>
      <c r="AH914" s="96" t="str" cm="1">
        <f t="array" ref="AH914">IF(A914="","",IF(INDEX(Table_Methods!A:F,MATCH(G914,Table_Methods!B:B,0),1)&lt;&gt;"BKFL1","",MAX(0,ROUND(BKFL1_STR_NRK(AC914,AE914,K914,V914,W914),1))))</f>
        <v/>
      </c>
      <c r="AI914" s="96" t="str" cm="1">
        <f t="array" ref="AI914">IF(A914="","",IF(INDEX(Table_Methods!A:F,MATCH(G914,Table_Methods!B:B,0),1)&lt;&gt;"BKFL1","",MAX(0,ROUND(BKFL1_STR_RCK(AB914,F914),1))))</f>
        <v/>
      </c>
      <c r="AJ914" s="96" t="str" cm="1">
        <f t="array" ref="AJ914">IF(A914="","",IF(INDEX(Table_Methods!A:F,MATCH(G914,Table_Methods!B:B,0),1)&lt;&gt;"BKFL2","",MAX(0,ROUND(BKFL2_CEB(AC914,AD914,AK914,F914,F914,J914),1))))</f>
        <v/>
      </c>
      <c r="AK914" s="96" t="str" cm="1">
        <f t="array" ref="AK914">IF(A914="","",IF(INDEX(Table_Methods!A:F,MATCH(G914,Table_Methods!B:B,0),1)&lt;&gt;"BKFL2","",MAX(0,ROUND(BKFL2_STR_NRK(AC914,AD914,K914,V914,X914),1))))</f>
        <v/>
      </c>
      <c r="AL914" s="96" t="str" cm="1">
        <f t="array" ref="AL914">IF(A914="","",IF(INDEX(Table_Methods!A:F,MATCH(G914,Table_Methods!B:B,0),1)&lt;&gt;"BKFL2","",MAX(0,ROUND(BKFL2_STR_RCK(AB914,F914),1))))</f>
        <v/>
      </c>
      <c r="AM914" s="96" t="str" cm="1">
        <f t="array" ref="AM914">IF(A914="","",IF(INDEX(Table_Methods!A:F,MATCH(G914,Table_Methods!B:B,0),1)&lt;&gt;"BKFL3","",MAX(0,ROUND(BKFL3_STR(AC914+AE914,K914),1))))</f>
        <v/>
      </c>
      <c r="AN914" s="96" t="str" cm="1">
        <f t="array" ref="AN914">IF(A914="","",IF(INDEX(Table_Methods!A:F,MATCH(G914,Table_Methods!B:B,0),1)&lt;&gt;"BKFL6","",MAX(0,ROUND(BKFL6_CEB(AC914,AE914,AO914,F914,F914,J914),1))))</f>
        <v/>
      </c>
      <c r="AO914" s="97" t="str" cm="1">
        <f t="array" ref="AO914">IF(A914="","",IF(INDEX(Table_Methods!A:F,MATCH(G914,Table_Methods!B:B,0),1)&lt;&gt;"BKFL6","",MAX(0,ROUND(BKFL6_STR_NRK(AC914,K914,V914),1))))</f>
        <v/>
      </c>
      <c r="AP914" s="96" t="str" cm="1">
        <f t="array" ref="AP914">IF(A914="","",IF(INDEX(Table_Methods!A:F,MATCH(G914,Table_Methods!B:B,0),1)&lt;&gt;"BKFL6","",MAX(0,ROUND(BKFL6_STR_RCK(AB914,F914),1))))</f>
        <v/>
      </c>
      <c r="AQ914" s="97" t="str" cm="1">
        <f t="array" ref="AQ914">IF(A914="","",IF(INDEX(Table_Methods!A:F,MATCH(G914,Table_Methods!B:B,0),1)&lt;&gt;"BKFL7","",MAX(0,ROUND(BKFL7_CEB(AC914,AD914,AR914,F914,F914,J914),1))))</f>
        <v/>
      </c>
      <c r="AR914" s="96" t="str" cm="1">
        <f t="array" ref="AR914">IF(A914="","",IF(INDEX(Table_Methods!A:F,MATCH(G914,Table_Methods!B:B,0),1)&lt;&gt;"BKFL7","",MAX(0,ROUND(BKFL7_STR_NRK(AC914,K914,V914),1))))</f>
        <v/>
      </c>
      <c r="AS914" s="96" t="str" cm="1">
        <f t="array" ref="AS914">IF(A914="","",IF(INDEX(Table_Methods!A:F,MATCH(G914,Table_Methods!B:B,0),1)&lt;&gt;"BKFL7","",MAX(0,ROUND(BKFL7_STR_RCK(AB914,F914),1))))</f>
        <v/>
      </c>
      <c r="AT914" s="97" t="str" cm="1">
        <f t="array" ref="AT914">IF(A914="","",IF(INDEX(Table_Methods!A:F,MATCH(G914,Table_Methods!B:B,0),1)&lt;&gt;"BKFL8","",MAX(0,ROUND(BKFL8_CEB(AF914,Z914,AA914),1))))</f>
        <v/>
      </c>
      <c r="AU914" s="96" t="str" cm="1">
        <f t="array" ref="AU914">IF(A914="","",IF(INDEX(Table_Methods!A:F,MATCH(G914,Table_Methods!B:B,0),1)&lt;&gt;"BKFL8","",MAX(0,ROUND(BKFL8_STR_NRK(AC914,AD914,X914,Y914,Z914),1))))</f>
        <v/>
      </c>
      <c r="AV914" s="96" t="str" cm="1">
        <f t="array" ref="AV914">IF(A914="","",IF(INDEX(Table_Methods!A:F,MATCH(G914,Table_Methods!B:B,0),1)&lt;&gt;"BKFL8","",MAX(0,ROUND(BKFL8_STR_RCK(AB914,X914),1))))</f>
        <v/>
      </c>
      <c r="AW914" s="96" t="str" cm="1">
        <f t="array" ref="AW914">IF(A914="","",IF(INDEX(Table_Methods!A:F,MATCH(G914,Table_Methods!B:B,0),1)&lt;&gt;"BKFL9","",MAX(0,ROUND(BKFL9_STR_NRK(AC914,AD914,X914,Y914,Z914),1))))</f>
        <v/>
      </c>
      <c r="AX914" s="96" t="str" cm="1">
        <f t="array" ref="AX914">IF(A914="","",IF(INDEX(Table_Methods!A:F,MATCH(G914,Table_Methods!B:B,0),1)&lt;&gt;"BKFL9","",MAX(0,ROUND(BKFL9_STR_RCK(AB914,X914),1))))</f>
        <v/>
      </c>
    </row>
    <row r="915" spans="1:50" x14ac:dyDescent="0.25">
      <c r="A915" s="82" t="str">
        <f>IF(Input!A915="","",Input!A915)</f>
        <v/>
      </c>
      <c r="B915" s="82" t="str">
        <f>IF(Input!B915="","",Input!B915)</f>
        <v/>
      </c>
      <c r="C915" s="82" t="str">
        <f>IF(Input!D915="","",Input!D915)</f>
        <v/>
      </c>
      <c r="D915" s="82" t="str">
        <f>IF(Input!E915="","",Input!E915)</f>
        <v/>
      </c>
      <c r="E915" s="82" t="str">
        <f>IF(Input!F915="","",Input!F915)</f>
        <v/>
      </c>
      <c r="F915" s="82" t="str">
        <f>IF(Input!G915="","",Input!G915)</f>
        <v/>
      </c>
      <c r="G915" s="83" t="str">
        <f>IF(Input!H915="","",Input!H915)</f>
        <v/>
      </c>
      <c r="H915" s="82" t="str">
        <f>IF(Input!I915="","",Input!I915)</f>
        <v/>
      </c>
      <c r="I915" s="82" t="str">
        <f>IF(Input!J915="","",Input!J915)</f>
        <v/>
      </c>
      <c r="J915" s="82" t="str">
        <f>IF(Input!K915="","",Input!K915)</f>
        <v/>
      </c>
      <c r="K915" s="82" t="str">
        <f>IF(Input!L915="","",Input!L915)</f>
        <v/>
      </c>
      <c r="L915" s="70" t="str">
        <f>IF(B915="","",IF(B915="Box",4,IF(AND(Project!$B$12&gt;0,ISNUMBER(Project!$B$12)),Project!$B$12,12)))</f>
        <v/>
      </c>
      <c r="M915" s="66" t="str">
        <f t="shared" si="98"/>
        <v/>
      </c>
      <c r="N915" s="66" t="str">
        <f t="shared" si="99"/>
        <v/>
      </c>
      <c r="O915" s="67" t="str" cm="1">
        <f t="array" ref="O915">IF(A915="","",ROUND(IF(B915="Circular",Circular(M915),IF(B915="Box",Box(M915,N915),Elliptical(M915,N915))),3))</f>
        <v/>
      </c>
      <c r="P915" s="66" t="str">
        <f t="shared" si="100"/>
        <v/>
      </c>
      <c r="Q915" s="66" t="str" cm="1">
        <f t="array" ref="Q915">IF(M915="","",ROUND(W(M915),2))</f>
        <v/>
      </c>
      <c r="R915" s="66" t="str" cm="1">
        <f t="array" ref="R915">IF(M915="","",ROUND(Wb(Q915,M915),2))</f>
        <v/>
      </c>
      <c r="S915" s="66" t="str" cm="1">
        <f t="array" ref="S915">IF(R915="","",ROUND(K(R915,N915,L915),2))</f>
        <v/>
      </c>
      <c r="T915" s="66" t="str" cm="1">
        <f t="array" ref="T915">IF(S915="","",ROUND(K_3(S915,P915,L915),2))</f>
        <v/>
      </c>
      <c r="U915" s="66" t="str" cm="1">
        <f t="array" ref="U915">IF(S915="","",ROUND(Wt(I915,S915,L915),2))</f>
        <v/>
      </c>
      <c r="V915" s="92" t="str" cm="1">
        <f t="array" ref="V915">IF(A915="","",MAX(ROUND(L_B2(K915,N915),2),0))</f>
        <v/>
      </c>
      <c r="W915" s="92" t="str" cm="1">
        <f t="array" ref="W915">IF(A915="","",MAX(ROUND(L_Tc(K915,I915,N915),2),0))</f>
        <v/>
      </c>
      <c r="X915" s="92" t="str" cm="1">
        <f t="array" ref="X915">IF(N915="","",ROUND(L_Vc(K915,P915,N915),2))</f>
        <v/>
      </c>
      <c r="Y915" s="92" t="str">
        <f t="shared" si="101"/>
        <v/>
      </c>
      <c r="Z915" s="92" t="str">
        <f t="shared" si="102"/>
        <v/>
      </c>
      <c r="AA915" s="92" t="str">
        <f t="shared" si="103"/>
        <v/>
      </c>
      <c r="AB915" s="76" t="str" cm="1">
        <f t="array" ref="AB915">IF(A915="","",AREA_F(IF(RIGHT(G915,4)="ment",P915,I915),R915))</f>
        <v/>
      </c>
      <c r="AC915" s="76" t="str" cm="1">
        <f t="array" ref="AC915">IF(A915="","",ROUND(AREA_BC(R915,S915,N915,O915),2))</f>
        <v/>
      </c>
      <c r="AD915" s="76" t="str">
        <f t="shared" si="104"/>
        <v/>
      </c>
      <c r="AE915" s="76" t="str" cm="1">
        <f t="array" ref="AE915">IF(A915="","",ROUND(AREA_CT(S915,U915,I915),2))</f>
        <v/>
      </c>
      <c r="AF915" s="76" t="str" cm="1">
        <f t="array" ref="AF915">IF(A915="","",ROUND(AREA_VT(T915,U915,I915,P915),2))</f>
        <v/>
      </c>
      <c r="AG915" s="96" t="str" cm="1">
        <f t="array" ref="AG915">IF(A915="","",IF(INDEX(Table_Methods!A:F,MATCH(G915,Table_Methods!B:B,0),1)&lt;&gt;"BKFL1","",MAX(0,ROUND(BKFL1_CEB(AC915,AE915,AH915,F915,F915,J915),1))))</f>
        <v/>
      </c>
      <c r="AH915" s="96" t="str" cm="1">
        <f t="array" ref="AH915">IF(A915="","",IF(INDEX(Table_Methods!A:F,MATCH(G915,Table_Methods!B:B,0),1)&lt;&gt;"BKFL1","",MAX(0,ROUND(BKFL1_STR_NRK(AC915,AE915,K915,V915,W915),1))))</f>
        <v/>
      </c>
      <c r="AI915" s="96" t="str" cm="1">
        <f t="array" ref="AI915">IF(A915="","",IF(INDEX(Table_Methods!A:F,MATCH(G915,Table_Methods!B:B,0),1)&lt;&gt;"BKFL1","",MAX(0,ROUND(BKFL1_STR_RCK(AB915,F915),1))))</f>
        <v/>
      </c>
      <c r="AJ915" s="96" t="str" cm="1">
        <f t="array" ref="AJ915">IF(A915="","",IF(INDEX(Table_Methods!A:F,MATCH(G915,Table_Methods!B:B,0),1)&lt;&gt;"BKFL2","",MAX(0,ROUND(BKFL2_CEB(AC915,AD915,AK915,F915,F915,J915),1))))</f>
        <v/>
      </c>
      <c r="AK915" s="96" t="str" cm="1">
        <f t="array" ref="AK915">IF(A915="","",IF(INDEX(Table_Methods!A:F,MATCH(G915,Table_Methods!B:B,0),1)&lt;&gt;"BKFL2","",MAX(0,ROUND(BKFL2_STR_NRK(AC915,AD915,K915,V915,X915),1))))</f>
        <v/>
      </c>
      <c r="AL915" s="96" t="str" cm="1">
        <f t="array" ref="AL915">IF(A915="","",IF(INDEX(Table_Methods!A:F,MATCH(G915,Table_Methods!B:B,0),1)&lt;&gt;"BKFL2","",MAX(0,ROUND(BKFL2_STR_RCK(AB915,F915),1))))</f>
        <v/>
      </c>
      <c r="AM915" s="96" t="str" cm="1">
        <f t="array" ref="AM915">IF(A915="","",IF(INDEX(Table_Methods!A:F,MATCH(G915,Table_Methods!B:B,0),1)&lt;&gt;"BKFL3","",MAX(0,ROUND(BKFL3_STR(AC915+AE915,K915),1))))</f>
        <v/>
      </c>
      <c r="AN915" s="96" t="str" cm="1">
        <f t="array" ref="AN915">IF(A915="","",IF(INDEX(Table_Methods!A:F,MATCH(G915,Table_Methods!B:B,0),1)&lt;&gt;"BKFL6","",MAX(0,ROUND(BKFL6_CEB(AC915,AE915,AO915,F915,F915,J915),1))))</f>
        <v/>
      </c>
      <c r="AO915" s="97" t="str" cm="1">
        <f t="array" ref="AO915">IF(A915="","",IF(INDEX(Table_Methods!A:F,MATCH(G915,Table_Methods!B:B,0),1)&lt;&gt;"BKFL6","",MAX(0,ROUND(BKFL6_STR_NRK(AC915,K915,V915),1))))</f>
        <v/>
      </c>
      <c r="AP915" s="96" t="str" cm="1">
        <f t="array" ref="AP915">IF(A915="","",IF(INDEX(Table_Methods!A:F,MATCH(G915,Table_Methods!B:B,0),1)&lt;&gt;"BKFL6","",MAX(0,ROUND(BKFL6_STR_RCK(AB915,F915),1))))</f>
        <v/>
      </c>
      <c r="AQ915" s="97" t="str" cm="1">
        <f t="array" ref="AQ915">IF(A915="","",IF(INDEX(Table_Methods!A:F,MATCH(G915,Table_Methods!B:B,0),1)&lt;&gt;"BKFL7","",MAX(0,ROUND(BKFL7_CEB(AC915,AD915,AR915,F915,F915,J915),1))))</f>
        <v/>
      </c>
      <c r="AR915" s="96" t="str" cm="1">
        <f t="array" ref="AR915">IF(A915="","",IF(INDEX(Table_Methods!A:F,MATCH(G915,Table_Methods!B:B,0),1)&lt;&gt;"BKFL7","",MAX(0,ROUND(BKFL7_STR_NRK(AC915,K915,V915),1))))</f>
        <v/>
      </c>
      <c r="AS915" s="96" t="str" cm="1">
        <f t="array" ref="AS915">IF(A915="","",IF(INDEX(Table_Methods!A:F,MATCH(G915,Table_Methods!B:B,0),1)&lt;&gt;"BKFL7","",MAX(0,ROUND(BKFL7_STR_RCK(AB915,F915),1))))</f>
        <v/>
      </c>
      <c r="AT915" s="97" t="str" cm="1">
        <f t="array" ref="AT915">IF(A915="","",IF(INDEX(Table_Methods!A:F,MATCH(G915,Table_Methods!B:B,0),1)&lt;&gt;"BKFL8","",MAX(0,ROUND(BKFL8_CEB(AF915,Z915,AA915),1))))</f>
        <v/>
      </c>
      <c r="AU915" s="96" t="str" cm="1">
        <f t="array" ref="AU915">IF(A915="","",IF(INDEX(Table_Methods!A:F,MATCH(G915,Table_Methods!B:B,0),1)&lt;&gt;"BKFL8","",MAX(0,ROUND(BKFL8_STR_NRK(AC915,AD915,X915,Y915,Z915),1))))</f>
        <v/>
      </c>
      <c r="AV915" s="96" t="str" cm="1">
        <f t="array" ref="AV915">IF(A915="","",IF(INDEX(Table_Methods!A:F,MATCH(G915,Table_Methods!B:B,0),1)&lt;&gt;"BKFL8","",MAX(0,ROUND(BKFL8_STR_RCK(AB915,X915),1))))</f>
        <v/>
      </c>
      <c r="AW915" s="96" t="str" cm="1">
        <f t="array" ref="AW915">IF(A915="","",IF(INDEX(Table_Methods!A:F,MATCH(G915,Table_Methods!B:B,0),1)&lt;&gt;"BKFL9","",MAX(0,ROUND(BKFL9_STR_NRK(AC915,AD915,X915,Y915,Z915),1))))</f>
        <v/>
      </c>
      <c r="AX915" s="96" t="str" cm="1">
        <f t="array" ref="AX915">IF(A915="","",IF(INDEX(Table_Methods!A:F,MATCH(G915,Table_Methods!B:B,0),1)&lt;&gt;"BKFL9","",MAX(0,ROUND(BKFL9_STR_RCK(AB915,X915),1))))</f>
        <v/>
      </c>
    </row>
    <row r="916" spans="1:50" x14ac:dyDescent="0.25">
      <c r="A916" s="82" t="str">
        <f>IF(Input!A916="","",Input!A916)</f>
        <v/>
      </c>
      <c r="B916" s="82" t="str">
        <f>IF(Input!B916="","",Input!B916)</f>
        <v/>
      </c>
      <c r="C916" s="82" t="str">
        <f>IF(Input!D916="","",Input!D916)</f>
        <v/>
      </c>
      <c r="D916" s="82" t="str">
        <f>IF(Input!E916="","",Input!E916)</f>
        <v/>
      </c>
      <c r="E916" s="82" t="str">
        <f>IF(Input!F916="","",Input!F916)</f>
        <v/>
      </c>
      <c r="F916" s="82" t="str">
        <f>IF(Input!G916="","",Input!G916)</f>
        <v/>
      </c>
      <c r="G916" s="83" t="str">
        <f>IF(Input!H916="","",Input!H916)</f>
        <v/>
      </c>
      <c r="H916" s="82" t="str">
        <f>IF(Input!I916="","",Input!I916)</f>
        <v/>
      </c>
      <c r="I916" s="82" t="str">
        <f>IF(Input!J916="","",Input!J916)</f>
        <v/>
      </c>
      <c r="J916" s="82" t="str">
        <f>IF(Input!K916="","",Input!K916)</f>
        <v/>
      </c>
      <c r="K916" s="82" t="str">
        <f>IF(Input!L916="","",Input!L916)</f>
        <v/>
      </c>
      <c r="L916" s="70" t="str">
        <f>IF(B916="","",IF(B916="Box",4,IF(AND(Project!$B$12&gt;0,ISNUMBER(Project!$B$12)),Project!$B$12,12)))</f>
        <v/>
      </c>
      <c r="M916" s="66" t="str">
        <f t="shared" si="98"/>
        <v/>
      </c>
      <c r="N916" s="66" t="str">
        <f t="shared" si="99"/>
        <v/>
      </c>
      <c r="O916" s="67" t="str" cm="1">
        <f t="array" ref="O916">IF(A916="","",ROUND(IF(B916="Circular",Circular(M916),IF(B916="Box",Box(M916,N916),Elliptical(M916,N916))),3))</f>
        <v/>
      </c>
      <c r="P916" s="66" t="str">
        <f t="shared" si="100"/>
        <v/>
      </c>
      <c r="Q916" s="66" t="str" cm="1">
        <f t="array" ref="Q916">IF(M916="","",ROUND(W(M916),2))</f>
        <v/>
      </c>
      <c r="R916" s="66" t="str" cm="1">
        <f t="array" ref="R916">IF(M916="","",ROUND(Wb(Q916,M916),2))</f>
        <v/>
      </c>
      <c r="S916" s="66" t="str" cm="1">
        <f t="array" ref="S916">IF(R916="","",ROUND(K(R916,N916,L916),2))</f>
        <v/>
      </c>
      <c r="T916" s="66" t="str" cm="1">
        <f t="array" ref="T916">IF(S916="","",ROUND(K_3(S916,P916,L916),2))</f>
        <v/>
      </c>
      <c r="U916" s="66" t="str" cm="1">
        <f t="array" ref="U916">IF(S916="","",ROUND(Wt(I916,S916,L916),2))</f>
        <v/>
      </c>
      <c r="V916" s="92" t="str" cm="1">
        <f t="array" ref="V916">IF(A916="","",MAX(ROUND(L_B2(K916,N916),2),0))</f>
        <v/>
      </c>
      <c r="W916" s="92" t="str" cm="1">
        <f t="array" ref="W916">IF(A916="","",MAX(ROUND(L_Tc(K916,I916,N916),2),0))</f>
        <v/>
      </c>
      <c r="X916" s="92" t="str" cm="1">
        <f t="array" ref="X916">IF(N916="","",ROUND(L_Vc(K916,P916,N916),2))</f>
        <v/>
      </c>
      <c r="Y916" s="92" t="str">
        <f t="shared" si="101"/>
        <v/>
      </c>
      <c r="Z916" s="92" t="str">
        <f t="shared" si="102"/>
        <v/>
      </c>
      <c r="AA916" s="92" t="str">
        <f t="shared" si="103"/>
        <v/>
      </c>
      <c r="AB916" s="76" t="str" cm="1">
        <f t="array" ref="AB916">IF(A916="","",AREA_F(IF(RIGHT(G916,4)="ment",P916,I916),R916))</f>
        <v/>
      </c>
      <c r="AC916" s="76" t="str" cm="1">
        <f t="array" ref="AC916">IF(A916="","",ROUND(AREA_BC(R916,S916,N916,O916),2))</f>
        <v/>
      </c>
      <c r="AD916" s="76" t="str">
        <f t="shared" si="104"/>
        <v/>
      </c>
      <c r="AE916" s="76" t="str" cm="1">
        <f t="array" ref="AE916">IF(A916="","",ROUND(AREA_CT(S916,U916,I916),2))</f>
        <v/>
      </c>
      <c r="AF916" s="76" t="str" cm="1">
        <f t="array" ref="AF916">IF(A916="","",ROUND(AREA_VT(T916,U916,I916,P916),2))</f>
        <v/>
      </c>
      <c r="AG916" s="96" t="str" cm="1">
        <f t="array" ref="AG916">IF(A916="","",IF(INDEX(Table_Methods!A:F,MATCH(G916,Table_Methods!B:B,0),1)&lt;&gt;"BKFL1","",MAX(0,ROUND(BKFL1_CEB(AC916,AE916,AH916,F916,F916,J916),1))))</f>
        <v/>
      </c>
      <c r="AH916" s="96" t="str" cm="1">
        <f t="array" ref="AH916">IF(A916="","",IF(INDEX(Table_Methods!A:F,MATCH(G916,Table_Methods!B:B,0),1)&lt;&gt;"BKFL1","",MAX(0,ROUND(BKFL1_STR_NRK(AC916,AE916,K916,V916,W916),1))))</f>
        <v/>
      </c>
      <c r="AI916" s="96" t="str" cm="1">
        <f t="array" ref="AI916">IF(A916="","",IF(INDEX(Table_Methods!A:F,MATCH(G916,Table_Methods!B:B,0),1)&lt;&gt;"BKFL1","",MAX(0,ROUND(BKFL1_STR_RCK(AB916,F916),1))))</f>
        <v/>
      </c>
      <c r="AJ916" s="96" t="str" cm="1">
        <f t="array" ref="AJ916">IF(A916="","",IF(INDEX(Table_Methods!A:F,MATCH(G916,Table_Methods!B:B,0),1)&lt;&gt;"BKFL2","",MAX(0,ROUND(BKFL2_CEB(AC916,AD916,AK916,F916,F916,J916),1))))</f>
        <v/>
      </c>
      <c r="AK916" s="96" t="str" cm="1">
        <f t="array" ref="AK916">IF(A916="","",IF(INDEX(Table_Methods!A:F,MATCH(G916,Table_Methods!B:B,0),1)&lt;&gt;"BKFL2","",MAX(0,ROUND(BKFL2_STR_NRK(AC916,AD916,K916,V916,X916),1))))</f>
        <v/>
      </c>
      <c r="AL916" s="96" t="str" cm="1">
        <f t="array" ref="AL916">IF(A916="","",IF(INDEX(Table_Methods!A:F,MATCH(G916,Table_Methods!B:B,0),1)&lt;&gt;"BKFL2","",MAX(0,ROUND(BKFL2_STR_RCK(AB916,F916),1))))</f>
        <v/>
      </c>
      <c r="AM916" s="96" t="str" cm="1">
        <f t="array" ref="AM916">IF(A916="","",IF(INDEX(Table_Methods!A:F,MATCH(G916,Table_Methods!B:B,0),1)&lt;&gt;"BKFL3","",MAX(0,ROUND(BKFL3_STR(AC916+AE916,K916),1))))</f>
        <v/>
      </c>
      <c r="AN916" s="96" t="str" cm="1">
        <f t="array" ref="AN916">IF(A916="","",IF(INDEX(Table_Methods!A:F,MATCH(G916,Table_Methods!B:B,0),1)&lt;&gt;"BKFL6","",MAX(0,ROUND(BKFL6_CEB(AC916,AE916,AO916,F916,F916,J916),1))))</f>
        <v/>
      </c>
      <c r="AO916" s="97" t="str" cm="1">
        <f t="array" ref="AO916">IF(A916="","",IF(INDEX(Table_Methods!A:F,MATCH(G916,Table_Methods!B:B,0),1)&lt;&gt;"BKFL6","",MAX(0,ROUND(BKFL6_STR_NRK(AC916,K916,V916),1))))</f>
        <v/>
      </c>
      <c r="AP916" s="96" t="str" cm="1">
        <f t="array" ref="AP916">IF(A916="","",IF(INDEX(Table_Methods!A:F,MATCH(G916,Table_Methods!B:B,0),1)&lt;&gt;"BKFL6","",MAX(0,ROUND(BKFL6_STR_RCK(AB916,F916),1))))</f>
        <v/>
      </c>
      <c r="AQ916" s="97" t="str" cm="1">
        <f t="array" ref="AQ916">IF(A916="","",IF(INDEX(Table_Methods!A:F,MATCH(G916,Table_Methods!B:B,0),1)&lt;&gt;"BKFL7","",MAX(0,ROUND(BKFL7_CEB(AC916,AD916,AR916,F916,F916,J916),1))))</f>
        <v/>
      </c>
      <c r="AR916" s="96" t="str" cm="1">
        <f t="array" ref="AR916">IF(A916="","",IF(INDEX(Table_Methods!A:F,MATCH(G916,Table_Methods!B:B,0),1)&lt;&gt;"BKFL7","",MAX(0,ROUND(BKFL7_STR_NRK(AC916,K916,V916),1))))</f>
        <v/>
      </c>
      <c r="AS916" s="96" t="str" cm="1">
        <f t="array" ref="AS916">IF(A916="","",IF(INDEX(Table_Methods!A:F,MATCH(G916,Table_Methods!B:B,0),1)&lt;&gt;"BKFL7","",MAX(0,ROUND(BKFL7_STR_RCK(AB916,F916),1))))</f>
        <v/>
      </c>
      <c r="AT916" s="97" t="str" cm="1">
        <f t="array" ref="AT916">IF(A916="","",IF(INDEX(Table_Methods!A:F,MATCH(G916,Table_Methods!B:B,0),1)&lt;&gt;"BKFL8","",MAX(0,ROUND(BKFL8_CEB(AF916,Z916,AA916),1))))</f>
        <v/>
      </c>
      <c r="AU916" s="96" t="str" cm="1">
        <f t="array" ref="AU916">IF(A916="","",IF(INDEX(Table_Methods!A:F,MATCH(G916,Table_Methods!B:B,0),1)&lt;&gt;"BKFL8","",MAX(0,ROUND(BKFL8_STR_NRK(AC916,AD916,X916,Y916,Z916),1))))</f>
        <v/>
      </c>
      <c r="AV916" s="96" t="str" cm="1">
        <f t="array" ref="AV916">IF(A916="","",IF(INDEX(Table_Methods!A:F,MATCH(G916,Table_Methods!B:B,0),1)&lt;&gt;"BKFL8","",MAX(0,ROUND(BKFL8_STR_RCK(AB916,X916),1))))</f>
        <v/>
      </c>
      <c r="AW916" s="96" t="str" cm="1">
        <f t="array" ref="AW916">IF(A916="","",IF(INDEX(Table_Methods!A:F,MATCH(G916,Table_Methods!B:B,0),1)&lt;&gt;"BKFL9","",MAX(0,ROUND(BKFL9_STR_NRK(AC916,AD916,X916,Y916,Z916),1))))</f>
        <v/>
      </c>
      <c r="AX916" s="96" t="str" cm="1">
        <f t="array" ref="AX916">IF(A916="","",IF(INDEX(Table_Methods!A:F,MATCH(G916,Table_Methods!B:B,0),1)&lt;&gt;"BKFL9","",MAX(0,ROUND(BKFL9_STR_RCK(AB916,X916),1))))</f>
        <v/>
      </c>
    </row>
    <row r="917" spans="1:50" x14ac:dyDescent="0.25">
      <c r="A917" s="82" t="str">
        <f>IF(Input!A917="","",Input!A917)</f>
        <v/>
      </c>
      <c r="B917" s="82" t="str">
        <f>IF(Input!B917="","",Input!B917)</f>
        <v/>
      </c>
      <c r="C917" s="82" t="str">
        <f>IF(Input!D917="","",Input!D917)</f>
        <v/>
      </c>
      <c r="D917" s="82" t="str">
        <f>IF(Input!E917="","",Input!E917)</f>
        <v/>
      </c>
      <c r="E917" s="82" t="str">
        <f>IF(Input!F917="","",Input!F917)</f>
        <v/>
      </c>
      <c r="F917" s="82" t="str">
        <f>IF(Input!G917="","",Input!G917)</f>
        <v/>
      </c>
      <c r="G917" s="83" t="str">
        <f>IF(Input!H917="","",Input!H917)</f>
        <v/>
      </c>
      <c r="H917" s="82" t="str">
        <f>IF(Input!I917="","",Input!I917)</f>
        <v/>
      </c>
      <c r="I917" s="82" t="str">
        <f>IF(Input!J917="","",Input!J917)</f>
        <v/>
      </c>
      <c r="J917" s="82" t="str">
        <f>IF(Input!K917="","",Input!K917)</f>
        <v/>
      </c>
      <c r="K917" s="82" t="str">
        <f>IF(Input!L917="","",Input!L917)</f>
        <v/>
      </c>
      <c r="L917" s="70" t="str">
        <f>IF(B917="","",IF(B917="Box",4,IF(AND(Project!$B$12&gt;0,ISNUMBER(Project!$B$12)),Project!$B$12,12)))</f>
        <v/>
      </c>
      <c r="M917" s="66" t="str">
        <f t="shared" si="98"/>
        <v/>
      </c>
      <c r="N917" s="66" t="str">
        <f t="shared" si="99"/>
        <v/>
      </c>
      <c r="O917" s="67" t="str" cm="1">
        <f t="array" ref="O917">IF(A917="","",ROUND(IF(B917="Circular",Circular(M917),IF(B917="Box",Box(M917,N917),Elliptical(M917,N917))),3))</f>
        <v/>
      </c>
      <c r="P917" s="66" t="str">
        <f t="shared" si="100"/>
        <v/>
      </c>
      <c r="Q917" s="66" t="str" cm="1">
        <f t="array" ref="Q917">IF(M917="","",ROUND(W(M917),2))</f>
        <v/>
      </c>
      <c r="R917" s="66" t="str" cm="1">
        <f t="array" ref="R917">IF(M917="","",ROUND(Wb(Q917,M917),2))</f>
        <v/>
      </c>
      <c r="S917" s="66" t="str" cm="1">
        <f t="array" ref="S917">IF(R917="","",ROUND(K(R917,N917,L917),2))</f>
        <v/>
      </c>
      <c r="T917" s="66" t="str" cm="1">
        <f t="array" ref="T917">IF(S917="","",ROUND(K_3(S917,P917,L917),2))</f>
        <v/>
      </c>
      <c r="U917" s="66" t="str" cm="1">
        <f t="array" ref="U917">IF(S917="","",ROUND(Wt(I917,S917,L917),2))</f>
        <v/>
      </c>
      <c r="V917" s="92" t="str" cm="1">
        <f t="array" ref="V917">IF(A917="","",MAX(ROUND(L_B2(K917,N917),2),0))</f>
        <v/>
      </c>
      <c r="W917" s="92" t="str" cm="1">
        <f t="array" ref="W917">IF(A917="","",MAX(ROUND(L_Tc(K917,I917,N917),2),0))</f>
        <v/>
      </c>
      <c r="X917" s="92" t="str" cm="1">
        <f t="array" ref="X917">IF(N917="","",ROUND(L_Vc(K917,P917,N917),2))</f>
        <v/>
      </c>
      <c r="Y917" s="92" t="str">
        <f t="shared" si="101"/>
        <v/>
      </c>
      <c r="Z917" s="92" t="str">
        <f t="shared" si="102"/>
        <v/>
      </c>
      <c r="AA917" s="92" t="str">
        <f t="shared" si="103"/>
        <v/>
      </c>
      <c r="AB917" s="76" t="str" cm="1">
        <f t="array" ref="AB917">IF(A917="","",AREA_F(IF(RIGHT(G917,4)="ment",P917,I917),R917))</f>
        <v/>
      </c>
      <c r="AC917" s="76" t="str" cm="1">
        <f t="array" ref="AC917">IF(A917="","",ROUND(AREA_BC(R917,S917,N917,O917),2))</f>
        <v/>
      </c>
      <c r="AD917" s="76" t="str">
        <f t="shared" si="104"/>
        <v/>
      </c>
      <c r="AE917" s="76" t="str" cm="1">
        <f t="array" ref="AE917">IF(A917="","",ROUND(AREA_CT(S917,U917,I917),2))</f>
        <v/>
      </c>
      <c r="AF917" s="76" t="str" cm="1">
        <f t="array" ref="AF917">IF(A917="","",ROUND(AREA_VT(T917,U917,I917,P917),2))</f>
        <v/>
      </c>
      <c r="AG917" s="96" t="str" cm="1">
        <f t="array" ref="AG917">IF(A917="","",IF(INDEX(Table_Methods!A:F,MATCH(G917,Table_Methods!B:B,0),1)&lt;&gt;"BKFL1","",MAX(0,ROUND(BKFL1_CEB(AC917,AE917,AH917,F917,F917,J917),1))))</f>
        <v/>
      </c>
      <c r="AH917" s="96" t="str" cm="1">
        <f t="array" ref="AH917">IF(A917="","",IF(INDEX(Table_Methods!A:F,MATCH(G917,Table_Methods!B:B,0),1)&lt;&gt;"BKFL1","",MAX(0,ROUND(BKFL1_STR_NRK(AC917,AE917,K917,V917,W917),1))))</f>
        <v/>
      </c>
      <c r="AI917" s="96" t="str" cm="1">
        <f t="array" ref="AI917">IF(A917="","",IF(INDEX(Table_Methods!A:F,MATCH(G917,Table_Methods!B:B,0),1)&lt;&gt;"BKFL1","",MAX(0,ROUND(BKFL1_STR_RCK(AB917,F917),1))))</f>
        <v/>
      </c>
      <c r="AJ917" s="96" t="str" cm="1">
        <f t="array" ref="AJ917">IF(A917="","",IF(INDEX(Table_Methods!A:F,MATCH(G917,Table_Methods!B:B,0),1)&lt;&gt;"BKFL2","",MAX(0,ROUND(BKFL2_CEB(AC917,AD917,AK917,F917,F917,J917),1))))</f>
        <v/>
      </c>
      <c r="AK917" s="96" t="str" cm="1">
        <f t="array" ref="AK917">IF(A917="","",IF(INDEX(Table_Methods!A:F,MATCH(G917,Table_Methods!B:B,0),1)&lt;&gt;"BKFL2","",MAX(0,ROUND(BKFL2_STR_NRK(AC917,AD917,K917,V917,X917),1))))</f>
        <v/>
      </c>
      <c r="AL917" s="96" t="str" cm="1">
        <f t="array" ref="AL917">IF(A917="","",IF(INDEX(Table_Methods!A:F,MATCH(G917,Table_Methods!B:B,0),1)&lt;&gt;"BKFL2","",MAX(0,ROUND(BKFL2_STR_RCK(AB917,F917),1))))</f>
        <v/>
      </c>
      <c r="AM917" s="96" t="str" cm="1">
        <f t="array" ref="AM917">IF(A917="","",IF(INDEX(Table_Methods!A:F,MATCH(G917,Table_Methods!B:B,0),1)&lt;&gt;"BKFL3","",MAX(0,ROUND(BKFL3_STR(AC917+AE917,K917),1))))</f>
        <v/>
      </c>
      <c r="AN917" s="96" t="str" cm="1">
        <f t="array" ref="AN917">IF(A917="","",IF(INDEX(Table_Methods!A:F,MATCH(G917,Table_Methods!B:B,0),1)&lt;&gt;"BKFL6","",MAX(0,ROUND(BKFL6_CEB(AC917,AE917,AO917,F917,F917,J917),1))))</f>
        <v/>
      </c>
      <c r="AO917" s="97" t="str" cm="1">
        <f t="array" ref="AO917">IF(A917="","",IF(INDEX(Table_Methods!A:F,MATCH(G917,Table_Methods!B:B,0),1)&lt;&gt;"BKFL6","",MAX(0,ROUND(BKFL6_STR_NRK(AC917,K917,V917),1))))</f>
        <v/>
      </c>
      <c r="AP917" s="96" t="str" cm="1">
        <f t="array" ref="AP917">IF(A917="","",IF(INDEX(Table_Methods!A:F,MATCH(G917,Table_Methods!B:B,0),1)&lt;&gt;"BKFL6","",MAX(0,ROUND(BKFL6_STR_RCK(AB917,F917),1))))</f>
        <v/>
      </c>
      <c r="AQ917" s="97" t="str" cm="1">
        <f t="array" ref="AQ917">IF(A917="","",IF(INDEX(Table_Methods!A:F,MATCH(G917,Table_Methods!B:B,0),1)&lt;&gt;"BKFL7","",MAX(0,ROUND(BKFL7_CEB(AC917,AD917,AR917,F917,F917,J917),1))))</f>
        <v/>
      </c>
      <c r="AR917" s="96" t="str" cm="1">
        <f t="array" ref="AR917">IF(A917="","",IF(INDEX(Table_Methods!A:F,MATCH(G917,Table_Methods!B:B,0),1)&lt;&gt;"BKFL7","",MAX(0,ROUND(BKFL7_STR_NRK(AC917,K917,V917),1))))</f>
        <v/>
      </c>
      <c r="AS917" s="96" t="str" cm="1">
        <f t="array" ref="AS917">IF(A917="","",IF(INDEX(Table_Methods!A:F,MATCH(G917,Table_Methods!B:B,0),1)&lt;&gt;"BKFL7","",MAX(0,ROUND(BKFL7_STR_RCK(AB917,F917),1))))</f>
        <v/>
      </c>
      <c r="AT917" s="97" t="str" cm="1">
        <f t="array" ref="AT917">IF(A917="","",IF(INDEX(Table_Methods!A:F,MATCH(G917,Table_Methods!B:B,0),1)&lt;&gt;"BKFL8","",MAX(0,ROUND(BKFL8_CEB(AF917,Z917,AA917),1))))</f>
        <v/>
      </c>
      <c r="AU917" s="96" t="str" cm="1">
        <f t="array" ref="AU917">IF(A917="","",IF(INDEX(Table_Methods!A:F,MATCH(G917,Table_Methods!B:B,0),1)&lt;&gt;"BKFL8","",MAX(0,ROUND(BKFL8_STR_NRK(AC917,AD917,X917,Y917,Z917),1))))</f>
        <v/>
      </c>
      <c r="AV917" s="96" t="str" cm="1">
        <f t="array" ref="AV917">IF(A917="","",IF(INDEX(Table_Methods!A:F,MATCH(G917,Table_Methods!B:B,0),1)&lt;&gt;"BKFL8","",MAX(0,ROUND(BKFL8_STR_RCK(AB917,X917),1))))</f>
        <v/>
      </c>
      <c r="AW917" s="96" t="str" cm="1">
        <f t="array" ref="AW917">IF(A917="","",IF(INDEX(Table_Methods!A:F,MATCH(G917,Table_Methods!B:B,0),1)&lt;&gt;"BKFL9","",MAX(0,ROUND(BKFL9_STR_NRK(AC917,AD917,X917,Y917,Z917),1))))</f>
        <v/>
      </c>
      <c r="AX917" s="96" t="str" cm="1">
        <f t="array" ref="AX917">IF(A917="","",IF(INDEX(Table_Methods!A:F,MATCH(G917,Table_Methods!B:B,0),1)&lt;&gt;"BKFL9","",MAX(0,ROUND(BKFL9_STR_RCK(AB917,X917),1))))</f>
        <v/>
      </c>
    </row>
    <row r="918" spans="1:50" x14ac:dyDescent="0.25">
      <c r="A918" s="82" t="str">
        <f>IF(Input!A918="","",Input!A918)</f>
        <v/>
      </c>
      <c r="B918" s="82" t="str">
        <f>IF(Input!B918="","",Input!B918)</f>
        <v/>
      </c>
      <c r="C918" s="82" t="str">
        <f>IF(Input!D918="","",Input!D918)</f>
        <v/>
      </c>
      <c r="D918" s="82" t="str">
        <f>IF(Input!E918="","",Input!E918)</f>
        <v/>
      </c>
      <c r="E918" s="82" t="str">
        <f>IF(Input!F918="","",Input!F918)</f>
        <v/>
      </c>
      <c r="F918" s="82" t="str">
        <f>IF(Input!G918="","",Input!G918)</f>
        <v/>
      </c>
      <c r="G918" s="83" t="str">
        <f>IF(Input!H918="","",Input!H918)</f>
        <v/>
      </c>
      <c r="H918" s="82" t="str">
        <f>IF(Input!I918="","",Input!I918)</f>
        <v/>
      </c>
      <c r="I918" s="82" t="str">
        <f>IF(Input!J918="","",Input!J918)</f>
        <v/>
      </c>
      <c r="J918" s="82" t="str">
        <f>IF(Input!K918="","",Input!K918)</f>
        <v/>
      </c>
      <c r="K918" s="82" t="str">
        <f>IF(Input!L918="","",Input!L918)</f>
        <v/>
      </c>
      <c r="L918" s="70" t="str">
        <f>IF(B918="","",IF(B918="Box",4,IF(AND(Project!$B$12&gt;0,ISNUMBER(Project!$B$12)),Project!$B$12,12)))</f>
        <v/>
      </c>
      <c r="M918" s="66" t="str">
        <f t="shared" si="98"/>
        <v/>
      </c>
      <c r="N918" s="66" t="str">
        <f t="shared" si="99"/>
        <v/>
      </c>
      <c r="O918" s="67" t="str" cm="1">
        <f t="array" ref="O918">IF(A918="","",ROUND(IF(B918="Circular",Circular(M918),IF(B918="Box",Box(M918,N918),Elliptical(M918,N918))),3))</f>
        <v/>
      </c>
      <c r="P918" s="66" t="str">
        <f t="shared" si="100"/>
        <v/>
      </c>
      <c r="Q918" s="66" t="str" cm="1">
        <f t="array" ref="Q918">IF(M918="","",ROUND(W(M918),2))</f>
        <v/>
      </c>
      <c r="R918" s="66" t="str" cm="1">
        <f t="array" ref="R918">IF(M918="","",ROUND(Wb(Q918,M918),2))</f>
        <v/>
      </c>
      <c r="S918" s="66" t="str" cm="1">
        <f t="array" ref="S918">IF(R918="","",ROUND(K(R918,N918,L918),2))</f>
        <v/>
      </c>
      <c r="T918" s="66" t="str" cm="1">
        <f t="array" ref="T918">IF(S918="","",ROUND(K_3(S918,P918,L918),2))</f>
        <v/>
      </c>
      <c r="U918" s="66" t="str" cm="1">
        <f t="array" ref="U918">IF(S918="","",ROUND(Wt(I918,S918,L918),2))</f>
        <v/>
      </c>
      <c r="V918" s="92" t="str" cm="1">
        <f t="array" ref="V918">IF(A918="","",MAX(ROUND(L_B2(K918,N918),2),0))</f>
        <v/>
      </c>
      <c r="W918" s="92" t="str" cm="1">
        <f t="array" ref="W918">IF(A918="","",MAX(ROUND(L_Tc(K918,I918,N918),2),0))</f>
        <v/>
      </c>
      <c r="X918" s="92" t="str" cm="1">
        <f t="array" ref="X918">IF(N918="","",ROUND(L_Vc(K918,P918,N918),2))</f>
        <v/>
      </c>
      <c r="Y918" s="92" t="str">
        <f t="shared" si="101"/>
        <v/>
      </c>
      <c r="Z918" s="92" t="str">
        <f t="shared" si="102"/>
        <v/>
      </c>
      <c r="AA918" s="92" t="str">
        <f t="shared" si="103"/>
        <v/>
      </c>
      <c r="AB918" s="76" t="str" cm="1">
        <f t="array" ref="AB918">IF(A918="","",AREA_F(IF(RIGHT(G918,4)="ment",P918,I918),R918))</f>
        <v/>
      </c>
      <c r="AC918" s="76" t="str" cm="1">
        <f t="array" ref="AC918">IF(A918="","",ROUND(AREA_BC(R918,S918,N918,O918),2))</f>
        <v/>
      </c>
      <c r="AD918" s="76" t="str">
        <f t="shared" si="104"/>
        <v/>
      </c>
      <c r="AE918" s="76" t="str" cm="1">
        <f t="array" ref="AE918">IF(A918="","",ROUND(AREA_CT(S918,U918,I918),2))</f>
        <v/>
      </c>
      <c r="AF918" s="76" t="str" cm="1">
        <f t="array" ref="AF918">IF(A918="","",ROUND(AREA_VT(T918,U918,I918,P918),2))</f>
        <v/>
      </c>
      <c r="AG918" s="96" t="str" cm="1">
        <f t="array" ref="AG918">IF(A918="","",IF(INDEX(Table_Methods!A:F,MATCH(G918,Table_Methods!B:B,0),1)&lt;&gt;"BKFL1","",MAX(0,ROUND(BKFL1_CEB(AC918,AE918,AH918,F918,F918,J918),1))))</f>
        <v/>
      </c>
      <c r="AH918" s="96" t="str" cm="1">
        <f t="array" ref="AH918">IF(A918="","",IF(INDEX(Table_Methods!A:F,MATCH(G918,Table_Methods!B:B,0),1)&lt;&gt;"BKFL1","",MAX(0,ROUND(BKFL1_STR_NRK(AC918,AE918,K918,V918,W918),1))))</f>
        <v/>
      </c>
      <c r="AI918" s="96" t="str" cm="1">
        <f t="array" ref="AI918">IF(A918="","",IF(INDEX(Table_Methods!A:F,MATCH(G918,Table_Methods!B:B,0),1)&lt;&gt;"BKFL1","",MAX(0,ROUND(BKFL1_STR_RCK(AB918,F918),1))))</f>
        <v/>
      </c>
      <c r="AJ918" s="96" t="str" cm="1">
        <f t="array" ref="AJ918">IF(A918="","",IF(INDEX(Table_Methods!A:F,MATCH(G918,Table_Methods!B:B,0),1)&lt;&gt;"BKFL2","",MAX(0,ROUND(BKFL2_CEB(AC918,AD918,AK918,F918,F918,J918),1))))</f>
        <v/>
      </c>
      <c r="AK918" s="96" t="str" cm="1">
        <f t="array" ref="AK918">IF(A918="","",IF(INDEX(Table_Methods!A:F,MATCH(G918,Table_Methods!B:B,0),1)&lt;&gt;"BKFL2","",MAX(0,ROUND(BKFL2_STR_NRK(AC918,AD918,K918,V918,X918),1))))</f>
        <v/>
      </c>
      <c r="AL918" s="96" t="str" cm="1">
        <f t="array" ref="AL918">IF(A918="","",IF(INDEX(Table_Methods!A:F,MATCH(G918,Table_Methods!B:B,0),1)&lt;&gt;"BKFL2","",MAX(0,ROUND(BKFL2_STR_RCK(AB918,F918),1))))</f>
        <v/>
      </c>
      <c r="AM918" s="96" t="str" cm="1">
        <f t="array" ref="AM918">IF(A918="","",IF(INDEX(Table_Methods!A:F,MATCH(G918,Table_Methods!B:B,0),1)&lt;&gt;"BKFL3","",MAX(0,ROUND(BKFL3_STR(AC918+AE918,K918),1))))</f>
        <v/>
      </c>
      <c r="AN918" s="96" t="str" cm="1">
        <f t="array" ref="AN918">IF(A918="","",IF(INDEX(Table_Methods!A:F,MATCH(G918,Table_Methods!B:B,0),1)&lt;&gt;"BKFL6","",MAX(0,ROUND(BKFL6_CEB(AC918,AE918,AO918,F918,F918,J918),1))))</f>
        <v/>
      </c>
      <c r="AO918" s="97" t="str" cm="1">
        <f t="array" ref="AO918">IF(A918="","",IF(INDEX(Table_Methods!A:F,MATCH(G918,Table_Methods!B:B,0),1)&lt;&gt;"BKFL6","",MAX(0,ROUND(BKFL6_STR_NRK(AC918,K918,V918),1))))</f>
        <v/>
      </c>
      <c r="AP918" s="96" t="str" cm="1">
        <f t="array" ref="AP918">IF(A918="","",IF(INDEX(Table_Methods!A:F,MATCH(G918,Table_Methods!B:B,0),1)&lt;&gt;"BKFL6","",MAX(0,ROUND(BKFL6_STR_RCK(AB918,F918),1))))</f>
        <v/>
      </c>
      <c r="AQ918" s="97" t="str" cm="1">
        <f t="array" ref="AQ918">IF(A918="","",IF(INDEX(Table_Methods!A:F,MATCH(G918,Table_Methods!B:B,0),1)&lt;&gt;"BKFL7","",MAX(0,ROUND(BKFL7_CEB(AC918,AD918,AR918,F918,F918,J918),1))))</f>
        <v/>
      </c>
      <c r="AR918" s="96" t="str" cm="1">
        <f t="array" ref="AR918">IF(A918="","",IF(INDEX(Table_Methods!A:F,MATCH(G918,Table_Methods!B:B,0),1)&lt;&gt;"BKFL7","",MAX(0,ROUND(BKFL7_STR_NRK(AC918,K918,V918),1))))</f>
        <v/>
      </c>
      <c r="AS918" s="96" t="str" cm="1">
        <f t="array" ref="AS918">IF(A918="","",IF(INDEX(Table_Methods!A:F,MATCH(G918,Table_Methods!B:B,0),1)&lt;&gt;"BKFL7","",MAX(0,ROUND(BKFL7_STR_RCK(AB918,F918),1))))</f>
        <v/>
      </c>
      <c r="AT918" s="97" t="str" cm="1">
        <f t="array" ref="AT918">IF(A918="","",IF(INDEX(Table_Methods!A:F,MATCH(G918,Table_Methods!B:B,0),1)&lt;&gt;"BKFL8","",MAX(0,ROUND(BKFL8_CEB(AF918,Z918,AA918),1))))</f>
        <v/>
      </c>
      <c r="AU918" s="96" t="str" cm="1">
        <f t="array" ref="AU918">IF(A918="","",IF(INDEX(Table_Methods!A:F,MATCH(G918,Table_Methods!B:B,0),1)&lt;&gt;"BKFL8","",MAX(0,ROUND(BKFL8_STR_NRK(AC918,AD918,X918,Y918,Z918),1))))</f>
        <v/>
      </c>
      <c r="AV918" s="96" t="str" cm="1">
        <f t="array" ref="AV918">IF(A918="","",IF(INDEX(Table_Methods!A:F,MATCH(G918,Table_Methods!B:B,0),1)&lt;&gt;"BKFL8","",MAX(0,ROUND(BKFL8_STR_RCK(AB918,X918),1))))</f>
        <v/>
      </c>
      <c r="AW918" s="96" t="str" cm="1">
        <f t="array" ref="AW918">IF(A918="","",IF(INDEX(Table_Methods!A:F,MATCH(G918,Table_Methods!B:B,0),1)&lt;&gt;"BKFL9","",MAX(0,ROUND(BKFL9_STR_NRK(AC918,AD918,X918,Y918,Z918),1))))</f>
        <v/>
      </c>
      <c r="AX918" s="96" t="str" cm="1">
        <f t="array" ref="AX918">IF(A918="","",IF(INDEX(Table_Methods!A:F,MATCH(G918,Table_Methods!B:B,0),1)&lt;&gt;"BKFL9","",MAX(0,ROUND(BKFL9_STR_RCK(AB918,X918),1))))</f>
        <v/>
      </c>
    </row>
    <row r="919" spans="1:50" x14ac:dyDescent="0.25">
      <c r="A919" s="82" t="str">
        <f>IF(Input!A919="","",Input!A919)</f>
        <v/>
      </c>
      <c r="B919" s="82" t="str">
        <f>IF(Input!B919="","",Input!B919)</f>
        <v/>
      </c>
      <c r="C919" s="82" t="str">
        <f>IF(Input!D919="","",Input!D919)</f>
        <v/>
      </c>
      <c r="D919" s="82" t="str">
        <f>IF(Input!E919="","",Input!E919)</f>
        <v/>
      </c>
      <c r="E919" s="82" t="str">
        <f>IF(Input!F919="","",Input!F919)</f>
        <v/>
      </c>
      <c r="F919" s="82" t="str">
        <f>IF(Input!G919="","",Input!G919)</f>
        <v/>
      </c>
      <c r="G919" s="83" t="str">
        <f>IF(Input!H919="","",Input!H919)</f>
        <v/>
      </c>
      <c r="H919" s="82" t="str">
        <f>IF(Input!I919="","",Input!I919)</f>
        <v/>
      </c>
      <c r="I919" s="82" t="str">
        <f>IF(Input!J919="","",Input!J919)</f>
        <v/>
      </c>
      <c r="J919" s="82" t="str">
        <f>IF(Input!K919="","",Input!K919)</f>
        <v/>
      </c>
      <c r="K919" s="82" t="str">
        <f>IF(Input!L919="","",Input!L919)</f>
        <v/>
      </c>
      <c r="L919" s="70" t="str">
        <f>IF(B919="","",IF(B919="Box",4,IF(AND(Project!$B$12&gt;0,ISNUMBER(Project!$B$12)),Project!$B$12,12)))</f>
        <v/>
      </c>
      <c r="M919" s="66" t="str">
        <f t="shared" si="98"/>
        <v/>
      </c>
      <c r="N919" s="66" t="str">
        <f t="shared" si="99"/>
        <v/>
      </c>
      <c r="O919" s="67" t="str" cm="1">
        <f t="array" ref="O919">IF(A919="","",ROUND(IF(B919="Circular",Circular(M919),IF(B919="Box",Box(M919,N919),Elliptical(M919,N919))),3))</f>
        <v/>
      </c>
      <c r="P919" s="66" t="str">
        <f t="shared" si="100"/>
        <v/>
      </c>
      <c r="Q919" s="66" t="str" cm="1">
        <f t="array" ref="Q919">IF(M919="","",ROUND(W(M919),2))</f>
        <v/>
      </c>
      <c r="R919" s="66" t="str" cm="1">
        <f t="array" ref="R919">IF(M919="","",ROUND(Wb(Q919,M919),2))</f>
        <v/>
      </c>
      <c r="S919" s="66" t="str" cm="1">
        <f t="array" ref="S919">IF(R919="","",ROUND(K(R919,N919,L919),2))</f>
        <v/>
      </c>
      <c r="T919" s="66" t="str" cm="1">
        <f t="array" ref="T919">IF(S919="","",ROUND(K_3(S919,P919,L919),2))</f>
        <v/>
      </c>
      <c r="U919" s="66" t="str" cm="1">
        <f t="array" ref="U919">IF(S919="","",ROUND(Wt(I919,S919,L919),2))</f>
        <v/>
      </c>
      <c r="V919" s="92" t="str" cm="1">
        <f t="array" ref="V919">IF(A919="","",MAX(ROUND(L_B2(K919,N919),2),0))</f>
        <v/>
      </c>
      <c r="W919" s="92" t="str" cm="1">
        <f t="array" ref="W919">IF(A919="","",MAX(ROUND(L_Tc(K919,I919,N919),2),0))</f>
        <v/>
      </c>
      <c r="X919" s="92" t="str" cm="1">
        <f t="array" ref="X919">IF(N919="","",ROUND(L_Vc(K919,P919,N919),2))</f>
        <v/>
      </c>
      <c r="Y919" s="92" t="str">
        <f t="shared" si="101"/>
        <v/>
      </c>
      <c r="Z919" s="92" t="str">
        <f t="shared" si="102"/>
        <v/>
      </c>
      <c r="AA919" s="92" t="str">
        <f t="shared" si="103"/>
        <v/>
      </c>
      <c r="AB919" s="76" t="str" cm="1">
        <f t="array" ref="AB919">IF(A919="","",AREA_F(IF(RIGHT(G919,4)="ment",P919,I919),R919))</f>
        <v/>
      </c>
      <c r="AC919" s="76" t="str" cm="1">
        <f t="array" ref="AC919">IF(A919="","",ROUND(AREA_BC(R919,S919,N919,O919),2))</f>
        <v/>
      </c>
      <c r="AD919" s="76" t="str">
        <f t="shared" si="104"/>
        <v/>
      </c>
      <c r="AE919" s="76" t="str" cm="1">
        <f t="array" ref="AE919">IF(A919="","",ROUND(AREA_CT(S919,U919,I919),2))</f>
        <v/>
      </c>
      <c r="AF919" s="76" t="str" cm="1">
        <f t="array" ref="AF919">IF(A919="","",ROUND(AREA_VT(T919,U919,I919,P919),2))</f>
        <v/>
      </c>
      <c r="AG919" s="96" t="str" cm="1">
        <f t="array" ref="AG919">IF(A919="","",IF(INDEX(Table_Methods!A:F,MATCH(G919,Table_Methods!B:B,0),1)&lt;&gt;"BKFL1","",MAX(0,ROUND(BKFL1_CEB(AC919,AE919,AH919,F919,F919,J919),1))))</f>
        <v/>
      </c>
      <c r="AH919" s="96" t="str" cm="1">
        <f t="array" ref="AH919">IF(A919="","",IF(INDEX(Table_Methods!A:F,MATCH(G919,Table_Methods!B:B,0),1)&lt;&gt;"BKFL1","",MAX(0,ROUND(BKFL1_STR_NRK(AC919,AE919,K919,V919,W919),1))))</f>
        <v/>
      </c>
      <c r="AI919" s="96" t="str" cm="1">
        <f t="array" ref="AI919">IF(A919="","",IF(INDEX(Table_Methods!A:F,MATCH(G919,Table_Methods!B:B,0),1)&lt;&gt;"BKFL1","",MAX(0,ROUND(BKFL1_STR_RCK(AB919,F919),1))))</f>
        <v/>
      </c>
      <c r="AJ919" s="96" t="str" cm="1">
        <f t="array" ref="AJ919">IF(A919="","",IF(INDEX(Table_Methods!A:F,MATCH(G919,Table_Methods!B:B,0),1)&lt;&gt;"BKFL2","",MAX(0,ROUND(BKFL2_CEB(AC919,AD919,AK919,F919,F919,J919),1))))</f>
        <v/>
      </c>
      <c r="AK919" s="96" t="str" cm="1">
        <f t="array" ref="AK919">IF(A919="","",IF(INDEX(Table_Methods!A:F,MATCH(G919,Table_Methods!B:B,0),1)&lt;&gt;"BKFL2","",MAX(0,ROUND(BKFL2_STR_NRK(AC919,AD919,K919,V919,X919),1))))</f>
        <v/>
      </c>
      <c r="AL919" s="96" t="str" cm="1">
        <f t="array" ref="AL919">IF(A919="","",IF(INDEX(Table_Methods!A:F,MATCH(G919,Table_Methods!B:B,0),1)&lt;&gt;"BKFL2","",MAX(0,ROUND(BKFL2_STR_RCK(AB919,F919),1))))</f>
        <v/>
      </c>
      <c r="AM919" s="96" t="str" cm="1">
        <f t="array" ref="AM919">IF(A919="","",IF(INDEX(Table_Methods!A:F,MATCH(G919,Table_Methods!B:B,0),1)&lt;&gt;"BKFL3","",MAX(0,ROUND(BKFL3_STR(AC919+AE919,K919),1))))</f>
        <v/>
      </c>
      <c r="AN919" s="96" t="str" cm="1">
        <f t="array" ref="AN919">IF(A919="","",IF(INDEX(Table_Methods!A:F,MATCH(G919,Table_Methods!B:B,0),1)&lt;&gt;"BKFL6","",MAX(0,ROUND(BKFL6_CEB(AC919,AE919,AO919,F919,F919,J919),1))))</f>
        <v/>
      </c>
      <c r="AO919" s="97" t="str" cm="1">
        <f t="array" ref="AO919">IF(A919="","",IF(INDEX(Table_Methods!A:F,MATCH(G919,Table_Methods!B:B,0),1)&lt;&gt;"BKFL6","",MAX(0,ROUND(BKFL6_STR_NRK(AC919,K919,V919),1))))</f>
        <v/>
      </c>
      <c r="AP919" s="96" t="str" cm="1">
        <f t="array" ref="AP919">IF(A919="","",IF(INDEX(Table_Methods!A:F,MATCH(G919,Table_Methods!B:B,0),1)&lt;&gt;"BKFL6","",MAX(0,ROUND(BKFL6_STR_RCK(AB919,F919),1))))</f>
        <v/>
      </c>
      <c r="AQ919" s="97" t="str" cm="1">
        <f t="array" ref="AQ919">IF(A919="","",IF(INDEX(Table_Methods!A:F,MATCH(G919,Table_Methods!B:B,0),1)&lt;&gt;"BKFL7","",MAX(0,ROUND(BKFL7_CEB(AC919,AD919,AR919,F919,F919,J919),1))))</f>
        <v/>
      </c>
      <c r="AR919" s="96" t="str" cm="1">
        <f t="array" ref="AR919">IF(A919="","",IF(INDEX(Table_Methods!A:F,MATCH(G919,Table_Methods!B:B,0),1)&lt;&gt;"BKFL7","",MAX(0,ROUND(BKFL7_STR_NRK(AC919,K919,V919),1))))</f>
        <v/>
      </c>
      <c r="AS919" s="96" t="str" cm="1">
        <f t="array" ref="AS919">IF(A919="","",IF(INDEX(Table_Methods!A:F,MATCH(G919,Table_Methods!B:B,0),1)&lt;&gt;"BKFL7","",MAX(0,ROUND(BKFL7_STR_RCK(AB919,F919),1))))</f>
        <v/>
      </c>
      <c r="AT919" s="97" t="str" cm="1">
        <f t="array" ref="AT919">IF(A919="","",IF(INDEX(Table_Methods!A:F,MATCH(G919,Table_Methods!B:B,0),1)&lt;&gt;"BKFL8","",MAX(0,ROUND(BKFL8_CEB(AF919,Z919,AA919),1))))</f>
        <v/>
      </c>
      <c r="AU919" s="96" t="str" cm="1">
        <f t="array" ref="AU919">IF(A919="","",IF(INDEX(Table_Methods!A:F,MATCH(G919,Table_Methods!B:B,0),1)&lt;&gt;"BKFL8","",MAX(0,ROUND(BKFL8_STR_NRK(AC919,AD919,X919,Y919,Z919),1))))</f>
        <v/>
      </c>
      <c r="AV919" s="96" t="str" cm="1">
        <f t="array" ref="AV919">IF(A919="","",IF(INDEX(Table_Methods!A:F,MATCH(G919,Table_Methods!B:B,0),1)&lt;&gt;"BKFL8","",MAX(0,ROUND(BKFL8_STR_RCK(AB919,X919),1))))</f>
        <v/>
      </c>
      <c r="AW919" s="96" t="str" cm="1">
        <f t="array" ref="AW919">IF(A919="","",IF(INDEX(Table_Methods!A:F,MATCH(G919,Table_Methods!B:B,0),1)&lt;&gt;"BKFL9","",MAX(0,ROUND(BKFL9_STR_NRK(AC919,AD919,X919,Y919,Z919),1))))</f>
        <v/>
      </c>
      <c r="AX919" s="96" t="str" cm="1">
        <f t="array" ref="AX919">IF(A919="","",IF(INDEX(Table_Methods!A:F,MATCH(G919,Table_Methods!B:B,0),1)&lt;&gt;"BKFL9","",MAX(0,ROUND(BKFL9_STR_RCK(AB919,X919),1))))</f>
        <v/>
      </c>
    </row>
    <row r="920" spans="1:50" x14ac:dyDescent="0.25">
      <c r="A920" s="82" t="str">
        <f>IF(Input!A920="","",Input!A920)</f>
        <v/>
      </c>
      <c r="B920" s="82" t="str">
        <f>IF(Input!B920="","",Input!B920)</f>
        <v/>
      </c>
      <c r="C920" s="82" t="str">
        <f>IF(Input!D920="","",Input!D920)</f>
        <v/>
      </c>
      <c r="D920" s="82" t="str">
        <f>IF(Input!E920="","",Input!E920)</f>
        <v/>
      </c>
      <c r="E920" s="82" t="str">
        <f>IF(Input!F920="","",Input!F920)</f>
        <v/>
      </c>
      <c r="F920" s="82" t="str">
        <f>IF(Input!G920="","",Input!G920)</f>
        <v/>
      </c>
      <c r="G920" s="83" t="str">
        <f>IF(Input!H920="","",Input!H920)</f>
        <v/>
      </c>
      <c r="H920" s="82" t="str">
        <f>IF(Input!I920="","",Input!I920)</f>
        <v/>
      </c>
      <c r="I920" s="82" t="str">
        <f>IF(Input!J920="","",Input!J920)</f>
        <v/>
      </c>
      <c r="J920" s="82" t="str">
        <f>IF(Input!K920="","",Input!K920)</f>
        <v/>
      </c>
      <c r="K920" s="82" t="str">
        <f>IF(Input!L920="","",Input!L920)</f>
        <v/>
      </c>
      <c r="L920" s="70" t="str">
        <f>IF(B920="","",IF(B920="Box",4,IF(AND(Project!$B$12&gt;0,ISNUMBER(Project!$B$12)),Project!$B$12,12)))</f>
        <v/>
      </c>
      <c r="M920" s="66" t="str">
        <f t="shared" si="98"/>
        <v/>
      </c>
      <c r="N920" s="66" t="str">
        <f t="shared" si="99"/>
        <v/>
      </c>
      <c r="O920" s="67" t="str" cm="1">
        <f t="array" ref="O920">IF(A920="","",ROUND(IF(B920="Circular",Circular(M920),IF(B920="Box",Box(M920,N920),Elliptical(M920,N920))),3))</f>
        <v/>
      </c>
      <c r="P920" s="66" t="str">
        <f t="shared" si="100"/>
        <v/>
      </c>
      <c r="Q920" s="66" t="str" cm="1">
        <f t="array" ref="Q920">IF(M920="","",ROUND(W(M920),2))</f>
        <v/>
      </c>
      <c r="R920" s="66" t="str" cm="1">
        <f t="array" ref="R920">IF(M920="","",ROUND(Wb(Q920,M920),2))</f>
        <v/>
      </c>
      <c r="S920" s="66" t="str" cm="1">
        <f t="array" ref="S920">IF(R920="","",ROUND(K(R920,N920,L920),2))</f>
        <v/>
      </c>
      <c r="T920" s="66" t="str" cm="1">
        <f t="array" ref="T920">IF(S920="","",ROUND(K_3(S920,P920,L920),2))</f>
        <v/>
      </c>
      <c r="U920" s="66" t="str" cm="1">
        <f t="array" ref="U920">IF(S920="","",ROUND(Wt(I920,S920,L920),2))</f>
        <v/>
      </c>
      <c r="V920" s="92" t="str" cm="1">
        <f t="array" ref="V920">IF(A920="","",MAX(ROUND(L_B2(K920,N920),2),0))</f>
        <v/>
      </c>
      <c r="W920" s="92" t="str" cm="1">
        <f t="array" ref="W920">IF(A920="","",MAX(ROUND(L_Tc(K920,I920,N920),2),0))</f>
        <v/>
      </c>
      <c r="X920" s="92" t="str" cm="1">
        <f t="array" ref="X920">IF(N920="","",ROUND(L_Vc(K920,P920,N920),2))</f>
        <v/>
      </c>
      <c r="Y920" s="92" t="str">
        <f t="shared" si="101"/>
        <v/>
      </c>
      <c r="Z920" s="92" t="str">
        <f t="shared" si="102"/>
        <v/>
      </c>
      <c r="AA920" s="92" t="str">
        <f t="shared" si="103"/>
        <v/>
      </c>
      <c r="AB920" s="76" t="str" cm="1">
        <f t="array" ref="AB920">IF(A920="","",AREA_F(IF(RIGHT(G920,4)="ment",P920,I920),R920))</f>
        <v/>
      </c>
      <c r="AC920" s="76" t="str" cm="1">
        <f t="array" ref="AC920">IF(A920="","",ROUND(AREA_BC(R920,S920,N920,O920),2))</f>
        <v/>
      </c>
      <c r="AD920" s="76" t="str">
        <f t="shared" si="104"/>
        <v/>
      </c>
      <c r="AE920" s="76" t="str" cm="1">
        <f t="array" ref="AE920">IF(A920="","",ROUND(AREA_CT(S920,U920,I920),2))</f>
        <v/>
      </c>
      <c r="AF920" s="76" t="str" cm="1">
        <f t="array" ref="AF920">IF(A920="","",ROUND(AREA_VT(T920,U920,I920,P920),2))</f>
        <v/>
      </c>
      <c r="AG920" s="96" t="str" cm="1">
        <f t="array" ref="AG920">IF(A920="","",IF(INDEX(Table_Methods!A:F,MATCH(G920,Table_Methods!B:B,0),1)&lt;&gt;"BKFL1","",MAX(0,ROUND(BKFL1_CEB(AC920,AE920,AH920,F920,F920,J920),1))))</f>
        <v/>
      </c>
      <c r="AH920" s="96" t="str" cm="1">
        <f t="array" ref="AH920">IF(A920="","",IF(INDEX(Table_Methods!A:F,MATCH(G920,Table_Methods!B:B,0),1)&lt;&gt;"BKFL1","",MAX(0,ROUND(BKFL1_STR_NRK(AC920,AE920,K920,V920,W920),1))))</f>
        <v/>
      </c>
      <c r="AI920" s="96" t="str" cm="1">
        <f t="array" ref="AI920">IF(A920="","",IF(INDEX(Table_Methods!A:F,MATCH(G920,Table_Methods!B:B,0),1)&lt;&gt;"BKFL1","",MAX(0,ROUND(BKFL1_STR_RCK(AB920,F920),1))))</f>
        <v/>
      </c>
      <c r="AJ920" s="96" t="str" cm="1">
        <f t="array" ref="AJ920">IF(A920="","",IF(INDEX(Table_Methods!A:F,MATCH(G920,Table_Methods!B:B,0),1)&lt;&gt;"BKFL2","",MAX(0,ROUND(BKFL2_CEB(AC920,AD920,AK920,F920,F920,J920),1))))</f>
        <v/>
      </c>
      <c r="AK920" s="96" t="str" cm="1">
        <f t="array" ref="AK920">IF(A920="","",IF(INDEX(Table_Methods!A:F,MATCH(G920,Table_Methods!B:B,0),1)&lt;&gt;"BKFL2","",MAX(0,ROUND(BKFL2_STR_NRK(AC920,AD920,K920,V920,X920),1))))</f>
        <v/>
      </c>
      <c r="AL920" s="96" t="str" cm="1">
        <f t="array" ref="AL920">IF(A920="","",IF(INDEX(Table_Methods!A:F,MATCH(G920,Table_Methods!B:B,0),1)&lt;&gt;"BKFL2","",MAX(0,ROUND(BKFL2_STR_RCK(AB920,F920),1))))</f>
        <v/>
      </c>
      <c r="AM920" s="96" t="str" cm="1">
        <f t="array" ref="AM920">IF(A920="","",IF(INDEX(Table_Methods!A:F,MATCH(G920,Table_Methods!B:B,0),1)&lt;&gt;"BKFL3","",MAX(0,ROUND(BKFL3_STR(AC920+AE920,K920),1))))</f>
        <v/>
      </c>
      <c r="AN920" s="96" t="str" cm="1">
        <f t="array" ref="AN920">IF(A920="","",IF(INDEX(Table_Methods!A:F,MATCH(G920,Table_Methods!B:B,0),1)&lt;&gt;"BKFL6","",MAX(0,ROUND(BKFL6_CEB(AC920,AE920,AO920,F920,F920,J920),1))))</f>
        <v/>
      </c>
      <c r="AO920" s="97" t="str" cm="1">
        <f t="array" ref="AO920">IF(A920="","",IF(INDEX(Table_Methods!A:F,MATCH(G920,Table_Methods!B:B,0),1)&lt;&gt;"BKFL6","",MAX(0,ROUND(BKFL6_STR_NRK(AC920,K920,V920),1))))</f>
        <v/>
      </c>
      <c r="AP920" s="96" t="str" cm="1">
        <f t="array" ref="AP920">IF(A920="","",IF(INDEX(Table_Methods!A:F,MATCH(G920,Table_Methods!B:B,0),1)&lt;&gt;"BKFL6","",MAX(0,ROUND(BKFL6_STR_RCK(AB920,F920),1))))</f>
        <v/>
      </c>
      <c r="AQ920" s="97" t="str" cm="1">
        <f t="array" ref="AQ920">IF(A920="","",IF(INDEX(Table_Methods!A:F,MATCH(G920,Table_Methods!B:B,0),1)&lt;&gt;"BKFL7","",MAX(0,ROUND(BKFL7_CEB(AC920,AD920,AR920,F920,F920,J920),1))))</f>
        <v/>
      </c>
      <c r="AR920" s="96" t="str" cm="1">
        <f t="array" ref="AR920">IF(A920="","",IF(INDEX(Table_Methods!A:F,MATCH(G920,Table_Methods!B:B,0),1)&lt;&gt;"BKFL7","",MAX(0,ROUND(BKFL7_STR_NRK(AC920,K920,V920),1))))</f>
        <v/>
      </c>
      <c r="AS920" s="96" t="str" cm="1">
        <f t="array" ref="AS920">IF(A920="","",IF(INDEX(Table_Methods!A:F,MATCH(G920,Table_Methods!B:B,0),1)&lt;&gt;"BKFL7","",MAX(0,ROUND(BKFL7_STR_RCK(AB920,F920),1))))</f>
        <v/>
      </c>
      <c r="AT920" s="97" t="str" cm="1">
        <f t="array" ref="AT920">IF(A920="","",IF(INDEX(Table_Methods!A:F,MATCH(G920,Table_Methods!B:B,0),1)&lt;&gt;"BKFL8","",MAX(0,ROUND(BKFL8_CEB(AF920,Z920,AA920),1))))</f>
        <v/>
      </c>
      <c r="AU920" s="96" t="str" cm="1">
        <f t="array" ref="AU920">IF(A920="","",IF(INDEX(Table_Methods!A:F,MATCH(G920,Table_Methods!B:B,0),1)&lt;&gt;"BKFL8","",MAX(0,ROUND(BKFL8_STR_NRK(AC920,AD920,X920,Y920,Z920),1))))</f>
        <v/>
      </c>
      <c r="AV920" s="96" t="str" cm="1">
        <f t="array" ref="AV920">IF(A920="","",IF(INDEX(Table_Methods!A:F,MATCH(G920,Table_Methods!B:B,0),1)&lt;&gt;"BKFL8","",MAX(0,ROUND(BKFL8_STR_RCK(AB920,X920),1))))</f>
        <v/>
      </c>
      <c r="AW920" s="96" t="str" cm="1">
        <f t="array" ref="AW920">IF(A920="","",IF(INDEX(Table_Methods!A:F,MATCH(G920,Table_Methods!B:B,0),1)&lt;&gt;"BKFL9","",MAX(0,ROUND(BKFL9_STR_NRK(AC920,AD920,X920,Y920,Z920),1))))</f>
        <v/>
      </c>
      <c r="AX920" s="96" t="str" cm="1">
        <f t="array" ref="AX920">IF(A920="","",IF(INDEX(Table_Methods!A:F,MATCH(G920,Table_Methods!B:B,0),1)&lt;&gt;"BKFL9","",MAX(0,ROUND(BKFL9_STR_RCK(AB920,X920),1))))</f>
        <v/>
      </c>
    </row>
    <row r="921" spans="1:50" x14ac:dyDescent="0.25">
      <c r="A921" s="82" t="str">
        <f>IF(Input!A921="","",Input!A921)</f>
        <v/>
      </c>
      <c r="B921" s="82" t="str">
        <f>IF(Input!B921="","",Input!B921)</f>
        <v/>
      </c>
      <c r="C921" s="82" t="str">
        <f>IF(Input!D921="","",Input!D921)</f>
        <v/>
      </c>
      <c r="D921" s="82" t="str">
        <f>IF(Input!E921="","",Input!E921)</f>
        <v/>
      </c>
      <c r="E921" s="82" t="str">
        <f>IF(Input!F921="","",Input!F921)</f>
        <v/>
      </c>
      <c r="F921" s="82" t="str">
        <f>IF(Input!G921="","",Input!G921)</f>
        <v/>
      </c>
      <c r="G921" s="83" t="str">
        <f>IF(Input!H921="","",Input!H921)</f>
        <v/>
      </c>
      <c r="H921" s="82" t="str">
        <f>IF(Input!I921="","",Input!I921)</f>
        <v/>
      </c>
      <c r="I921" s="82" t="str">
        <f>IF(Input!J921="","",Input!J921)</f>
        <v/>
      </c>
      <c r="J921" s="82" t="str">
        <f>IF(Input!K921="","",Input!K921)</f>
        <v/>
      </c>
      <c r="K921" s="82" t="str">
        <f>IF(Input!L921="","",Input!L921)</f>
        <v/>
      </c>
      <c r="L921" s="70" t="str">
        <f>IF(B921="","",IF(B921="Box",4,IF(AND(Project!$B$12&gt;0,ISNUMBER(Project!$B$12)),Project!$B$12,12)))</f>
        <v/>
      </c>
      <c r="M921" s="66" t="str">
        <f t="shared" si="98"/>
        <v/>
      </c>
      <c r="N921" s="66" t="str">
        <f t="shared" si="99"/>
        <v/>
      </c>
      <c r="O921" s="67" t="str" cm="1">
        <f t="array" ref="O921">IF(A921="","",ROUND(IF(B921="Circular",Circular(M921),IF(B921="Box",Box(M921,N921),Elliptical(M921,N921))),3))</f>
        <v/>
      </c>
      <c r="P921" s="66" t="str">
        <f t="shared" si="100"/>
        <v/>
      </c>
      <c r="Q921" s="66" t="str" cm="1">
        <f t="array" ref="Q921">IF(M921="","",ROUND(W(M921),2))</f>
        <v/>
      </c>
      <c r="R921" s="66" t="str" cm="1">
        <f t="array" ref="R921">IF(M921="","",ROUND(Wb(Q921,M921),2))</f>
        <v/>
      </c>
      <c r="S921" s="66" t="str" cm="1">
        <f t="array" ref="S921">IF(R921="","",ROUND(K(R921,N921,L921),2))</f>
        <v/>
      </c>
      <c r="T921" s="66" t="str" cm="1">
        <f t="array" ref="T921">IF(S921="","",ROUND(K_3(S921,P921,L921),2))</f>
        <v/>
      </c>
      <c r="U921" s="66" t="str" cm="1">
        <f t="array" ref="U921">IF(S921="","",ROUND(Wt(I921,S921,L921),2))</f>
        <v/>
      </c>
      <c r="V921" s="92" t="str" cm="1">
        <f t="array" ref="V921">IF(A921="","",MAX(ROUND(L_B2(K921,N921),2),0))</f>
        <v/>
      </c>
      <c r="W921" s="92" t="str" cm="1">
        <f t="array" ref="W921">IF(A921="","",MAX(ROUND(L_Tc(K921,I921,N921),2),0))</f>
        <v/>
      </c>
      <c r="X921" s="92" t="str" cm="1">
        <f t="array" ref="X921">IF(N921="","",ROUND(L_Vc(K921,P921,N921),2))</f>
        <v/>
      </c>
      <c r="Y921" s="92" t="str">
        <f t="shared" si="101"/>
        <v/>
      </c>
      <c r="Z921" s="92" t="str">
        <f t="shared" si="102"/>
        <v/>
      </c>
      <c r="AA921" s="92" t="str">
        <f t="shared" si="103"/>
        <v/>
      </c>
      <c r="AB921" s="76" t="str" cm="1">
        <f t="array" ref="AB921">IF(A921="","",AREA_F(IF(RIGHT(G921,4)="ment",P921,I921),R921))</f>
        <v/>
      </c>
      <c r="AC921" s="76" t="str" cm="1">
        <f t="array" ref="AC921">IF(A921="","",ROUND(AREA_BC(R921,S921,N921,O921),2))</f>
        <v/>
      </c>
      <c r="AD921" s="76" t="str">
        <f t="shared" si="104"/>
        <v/>
      </c>
      <c r="AE921" s="76" t="str" cm="1">
        <f t="array" ref="AE921">IF(A921="","",ROUND(AREA_CT(S921,U921,I921),2))</f>
        <v/>
      </c>
      <c r="AF921" s="76" t="str" cm="1">
        <f t="array" ref="AF921">IF(A921="","",ROUND(AREA_VT(T921,U921,I921,P921),2))</f>
        <v/>
      </c>
      <c r="AG921" s="96" t="str" cm="1">
        <f t="array" ref="AG921">IF(A921="","",IF(INDEX(Table_Methods!A:F,MATCH(G921,Table_Methods!B:B,0),1)&lt;&gt;"BKFL1","",MAX(0,ROUND(BKFL1_CEB(AC921,AE921,AH921,F921,F921,J921),1))))</f>
        <v/>
      </c>
      <c r="AH921" s="96" t="str" cm="1">
        <f t="array" ref="AH921">IF(A921="","",IF(INDEX(Table_Methods!A:F,MATCH(G921,Table_Methods!B:B,0),1)&lt;&gt;"BKFL1","",MAX(0,ROUND(BKFL1_STR_NRK(AC921,AE921,K921,V921,W921),1))))</f>
        <v/>
      </c>
      <c r="AI921" s="96" t="str" cm="1">
        <f t="array" ref="AI921">IF(A921="","",IF(INDEX(Table_Methods!A:F,MATCH(G921,Table_Methods!B:B,0),1)&lt;&gt;"BKFL1","",MAX(0,ROUND(BKFL1_STR_RCK(AB921,F921),1))))</f>
        <v/>
      </c>
      <c r="AJ921" s="96" t="str" cm="1">
        <f t="array" ref="AJ921">IF(A921="","",IF(INDEX(Table_Methods!A:F,MATCH(G921,Table_Methods!B:B,0),1)&lt;&gt;"BKFL2","",MAX(0,ROUND(BKFL2_CEB(AC921,AD921,AK921,F921,F921,J921),1))))</f>
        <v/>
      </c>
      <c r="AK921" s="96" t="str" cm="1">
        <f t="array" ref="AK921">IF(A921="","",IF(INDEX(Table_Methods!A:F,MATCH(G921,Table_Methods!B:B,0),1)&lt;&gt;"BKFL2","",MAX(0,ROUND(BKFL2_STR_NRK(AC921,AD921,K921,V921,X921),1))))</f>
        <v/>
      </c>
      <c r="AL921" s="96" t="str" cm="1">
        <f t="array" ref="AL921">IF(A921="","",IF(INDEX(Table_Methods!A:F,MATCH(G921,Table_Methods!B:B,0),1)&lt;&gt;"BKFL2","",MAX(0,ROUND(BKFL2_STR_RCK(AB921,F921),1))))</f>
        <v/>
      </c>
      <c r="AM921" s="96" t="str" cm="1">
        <f t="array" ref="AM921">IF(A921="","",IF(INDEX(Table_Methods!A:F,MATCH(G921,Table_Methods!B:B,0),1)&lt;&gt;"BKFL3","",MAX(0,ROUND(BKFL3_STR(AC921+AE921,K921),1))))</f>
        <v/>
      </c>
      <c r="AN921" s="96" t="str" cm="1">
        <f t="array" ref="AN921">IF(A921="","",IF(INDEX(Table_Methods!A:F,MATCH(G921,Table_Methods!B:B,0),1)&lt;&gt;"BKFL6","",MAX(0,ROUND(BKFL6_CEB(AC921,AE921,AO921,F921,F921,J921),1))))</f>
        <v/>
      </c>
      <c r="AO921" s="97" t="str" cm="1">
        <f t="array" ref="AO921">IF(A921="","",IF(INDEX(Table_Methods!A:F,MATCH(G921,Table_Methods!B:B,0),1)&lt;&gt;"BKFL6","",MAX(0,ROUND(BKFL6_STR_NRK(AC921,K921,V921),1))))</f>
        <v/>
      </c>
      <c r="AP921" s="96" t="str" cm="1">
        <f t="array" ref="AP921">IF(A921="","",IF(INDEX(Table_Methods!A:F,MATCH(G921,Table_Methods!B:B,0),1)&lt;&gt;"BKFL6","",MAX(0,ROUND(BKFL6_STR_RCK(AB921,F921),1))))</f>
        <v/>
      </c>
      <c r="AQ921" s="97" t="str" cm="1">
        <f t="array" ref="AQ921">IF(A921="","",IF(INDEX(Table_Methods!A:F,MATCH(G921,Table_Methods!B:B,0),1)&lt;&gt;"BKFL7","",MAX(0,ROUND(BKFL7_CEB(AC921,AD921,AR921,F921,F921,J921),1))))</f>
        <v/>
      </c>
      <c r="AR921" s="96" t="str" cm="1">
        <f t="array" ref="AR921">IF(A921="","",IF(INDEX(Table_Methods!A:F,MATCH(G921,Table_Methods!B:B,0),1)&lt;&gt;"BKFL7","",MAX(0,ROUND(BKFL7_STR_NRK(AC921,K921,V921),1))))</f>
        <v/>
      </c>
      <c r="AS921" s="96" t="str" cm="1">
        <f t="array" ref="AS921">IF(A921="","",IF(INDEX(Table_Methods!A:F,MATCH(G921,Table_Methods!B:B,0),1)&lt;&gt;"BKFL7","",MAX(0,ROUND(BKFL7_STR_RCK(AB921,F921),1))))</f>
        <v/>
      </c>
      <c r="AT921" s="97" t="str" cm="1">
        <f t="array" ref="AT921">IF(A921="","",IF(INDEX(Table_Methods!A:F,MATCH(G921,Table_Methods!B:B,0),1)&lt;&gt;"BKFL8","",MAX(0,ROUND(BKFL8_CEB(AF921,Z921,AA921),1))))</f>
        <v/>
      </c>
      <c r="AU921" s="96" t="str" cm="1">
        <f t="array" ref="AU921">IF(A921="","",IF(INDEX(Table_Methods!A:F,MATCH(G921,Table_Methods!B:B,0),1)&lt;&gt;"BKFL8","",MAX(0,ROUND(BKFL8_STR_NRK(AC921,AD921,X921,Y921,Z921),1))))</f>
        <v/>
      </c>
      <c r="AV921" s="96" t="str" cm="1">
        <f t="array" ref="AV921">IF(A921="","",IF(INDEX(Table_Methods!A:F,MATCH(G921,Table_Methods!B:B,0),1)&lt;&gt;"BKFL8","",MAX(0,ROUND(BKFL8_STR_RCK(AB921,X921),1))))</f>
        <v/>
      </c>
      <c r="AW921" s="96" t="str" cm="1">
        <f t="array" ref="AW921">IF(A921="","",IF(INDEX(Table_Methods!A:F,MATCH(G921,Table_Methods!B:B,0),1)&lt;&gt;"BKFL9","",MAX(0,ROUND(BKFL9_STR_NRK(AC921,AD921,X921,Y921,Z921),1))))</f>
        <v/>
      </c>
      <c r="AX921" s="96" t="str" cm="1">
        <f t="array" ref="AX921">IF(A921="","",IF(INDEX(Table_Methods!A:F,MATCH(G921,Table_Methods!B:B,0),1)&lt;&gt;"BKFL9","",MAX(0,ROUND(BKFL9_STR_RCK(AB921,X921),1))))</f>
        <v/>
      </c>
    </row>
    <row r="922" spans="1:50" x14ac:dyDescent="0.25">
      <c r="A922" s="82" t="str">
        <f>IF(Input!A922="","",Input!A922)</f>
        <v/>
      </c>
      <c r="B922" s="82" t="str">
        <f>IF(Input!B922="","",Input!B922)</f>
        <v/>
      </c>
      <c r="C922" s="82" t="str">
        <f>IF(Input!D922="","",Input!D922)</f>
        <v/>
      </c>
      <c r="D922" s="82" t="str">
        <f>IF(Input!E922="","",Input!E922)</f>
        <v/>
      </c>
      <c r="E922" s="82" t="str">
        <f>IF(Input!F922="","",Input!F922)</f>
        <v/>
      </c>
      <c r="F922" s="82" t="str">
        <f>IF(Input!G922="","",Input!G922)</f>
        <v/>
      </c>
      <c r="G922" s="83" t="str">
        <f>IF(Input!H922="","",Input!H922)</f>
        <v/>
      </c>
      <c r="H922" s="82" t="str">
        <f>IF(Input!I922="","",Input!I922)</f>
        <v/>
      </c>
      <c r="I922" s="82" t="str">
        <f>IF(Input!J922="","",Input!J922)</f>
        <v/>
      </c>
      <c r="J922" s="82" t="str">
        <f>IF(Input!K922="","",Input!K922)</f>
        <v/>
      </c>
      <c r="K922" s="82" t="str">
        <f>IF(Input!L922="","",Input!L922)</f>
        <v/>
      </c>
      <c r="L922" s="70" t="str">
        <f>IF(B922="","",IF(B922="Box",4,IF(AND(Project!$B$12&gt;0,ISNUMBER(Project!$B$12)),Project!$B$12,12)))</f>
        <v/>
      </c>
      <c r="M922" s="66" t="str">
        <f t="shared" si="98"/>
        <v/>
      </c>
      <c r="N922" s="66" t="str">
        <f t="shared" si="99"/>
        <v/>
      </c>
      <c r="O922" s="67" t="str" cm="1">
        <f t="array" ref="O922">IF(A922="","",ROUND(IF(B922="Circular",Circular(M922),IF(B922="Box",Box(M922,N922),Elliptical(M922,N922))),3))</f>
        <v/>
      </c>
      <c r="P922" s="66" t="str">
        <f t="shared" si="100"/>
        <v/>
      </c>
      <c r="Q922" s="66" t="str" cm="1">
        <f t="array" ref="Q922">IF(M922="","",ROUND(W(M922),2))</f>
        <v/>
      </c>
      <c r="R922" s="66" t="str" cm="1">
        <f t="array" ref="R922">IF(M922="","",ROUND(Wb(Q922,M922),2))</f>
        <v/>
      </c>
      <c r="S922" s="66" t="str" cm="1">
        <f t="array" ref="S922">IF(R922="","",ROUND(K(R922,N922,L922),2))</f>
        <v/>
      </c>
      <c r="T922" s="66" t="str" cm="1">
        <f t="array" ref="T922">IF(S922="","",ROUND(K_3(S922,P922,L922),2))</f>
        <v/>
      </c>
      <c r="U922" s="66" t="str" cm="1">
        <f t="array" ref="U922">IF(S922="","",ROUND(Wt(I922,S922,L922),2))</f>
        <v/>
      </c>
      <c r="V922" s="92" t="str" cm="1">
        <f t="array" ref="V922">IF(A922="","",MAX(ROUND(L_B2(K922,N922),2),0))</f>
        <v/>
      </c>
      <c r="W922" s="92" t="str" cm="1">
        <f t="array" ref="W922">IF(A922="","",MAX(ROUND(L_Tc(K922,I922,N922),2),0))</f>
        <v/>
      </c>
      <c r="X922" s="92" t="str" cm="1">
        <f t="array" ref="X922">IF(N922="","",ROUND(L_Vc(K922,P922,N922),2))</f>
        <v/>
      </c>
      <c r="Y922" s="92" t="str">
        <f t="shared" si="101"/>
        <v/>
      </c>
      <c r="Z922" s="92" t="str">
        <f t="shared" si="102"/>
        <v/>
      </c>
      <c r="AA922" s="92" t="str">
        <f t="shared" si="103"/>
        <v/>
      </c>
      <c r="AB922" s="76" t="str" cm="1">
        <f t="array" ref="AB922">IF(A922="","",AREA_F(IF(RIGHT(G922,4)="ment",P922,I922),R922))</f>
        <v/>
      </c>
      <c r="AC922" s="76" t="str" cm="1">
        <f t="array" ref="AC922">IF(A922="","",ROUND(AREA_BC(R922,S922,N922,O922),2))</f>
        <v/>
      </c>
      <c r="AD922" s="76" t="str">
        <f t="shared" si="104"/>
        <v/>
      </c>
      <c r="AE922" s="76" t="str" cm="1">
        <f t="array" ref="AE922">IF(A922="","",ROUND(AREA_CT(S922,U922,I922),2))</f>
        <v/>
      </c>
      <c r="AF922" s="76" t="str" cm="1">
        <f t="array" ref="AF922">IF(A922="","",ROUND(AREA_VT(T922,U922,I922,P922),2))</f>
        <v/>
      </c>
      <c r="AG922" s="96" t="str" cm="1">
        <f t="array" ref="AG922">IF(A922="","",IF(INDEX(Table_Methods!A:F,MATCH(G922,Table_Methods!B:B,0),1)&lt;&gt;"BKFL1","",MAX(0,ROUND(BKFL1_CEB(AC922,AE922,AH922,F922,F922,J922),1))))</f>
        <v/>
      </c>
      <c r="AH922" s="96" t="str" cm="1">
        <f t="array" ref="AH922">IF(A922="","",IF(INDEX(Table_Methods!A:F,MATCH(G922,Table_Methods!B:B,0),1)&lt;&gt;"BKFL1","",MAX(0,ROUND(BKFL1_STR_NRK(AC922,AE922,K922,V922,W922),1))))</f>
        <v/>
      </c>
      <c r="AI922" s="96" t="str" cm="1">
        <f t="array" ref="AI922">IF(A922="","",IF(INDEX(Table_Methods!A:F,MATCH(G922,Table_Methods!B:B,0),1)&lt;&gt;"BKFL1","",MAX(0,ROUND(BKFL1_STR_RCK(AB922,F922),1))))</f>
        <v/>
      </c>
      <c r="AJ922" s="96" t="str" cm="1">
        <f t="array" ref="AJ922">IF(A922="","",IF(INDEX(Table_Methods!A:F,MATCH(G922,Table_Methods!B:B,0),1)&lt;&gt;"BKFL2","",MAX(0,ROUND(BKFL2_CEB(AC922,AD922,AK922,F922,F922,J922),1))))</f>
        <v/>
      </c>
      <c r="AK922" s="96" t="str" cm="1">
        <f t="array" ref="AK922">IF(A922="","",IF(INDEX(Table_Methods!A:F,MATCH(G922,Table_Methods!B:B,0),1)&lt;&gt;"BKFL2","",MAX(0,ROUND(BKFL2_STR_NRK(AC922,AD922,K922,V922,X922),1))))</f>
        <v/>
      </c>
      <c r="AL922" s="96" t="str" cm="1">
        <f t="array" ref="AL922">IF(A922="","",IF(INDEX(Table_Methods!A:F,MATCH(G922,Table_Methods!B:B,0),1)&lt;&gt;"BKFL2","",MAX(0,ROUND(BKFL2_STR_RCK(AB922,F922),1))))</f>
        <v/>
      </c>
      <c r="AM922" s="96" t="str" cm="1">
        <f t="array" ref="AM922">IF(A922="","",IF(INDEX(Table_Methods!A:F,MATCH(G922,Table_Methods!B:B,0),1)&lt;&gt;"BKFL3","",MAX(0,ROUND(BKFL3_STR(AC922+AE922,K922),1))))</f>
        <v/>
      </c>
      <c r="AN922" s="96" t="str" cm="1">
        <f t="array" ref="AN922">IF(A922="","",IF(INDEX(Table_Methods!A:F,MATCH(G922,Table_Methods!B:B,0),1)&lt;&gt;"BKFL6","",MAX(0,ROUND(BKFL6_CEB(AC922,AE922,AO922,F922,F922,J922),1))))</f>
        <v/>
      </c>
      <c r="AO922" s="97" t="str" cm="1">
        <f t="array" ref="AO922">IF(A922="","",IF(INDEX(Table_Methods!A:F,MATCH(G922,Table_Methods!B:B,0),1)&lt;&gt;"BKFL6","",MAX(0,ROUND(BKFL6_STR_NRK(AC922,K922,V922),1))))</f>
        <v/>
      </c>
      <c r="AP922" s="96" t="str" cm="1">
        <f t="array" ref="AP922">IF(A922="","",IF(INDEX(Table_Methods!A:F,MATCH(G922,Table_Methods!B:B,0),1)&lt;&gt;"BKFL6","",MAX(0,ROUND(BKFL6_STR_RCK(AB922,F922),1))))</f>
        <v/>
      </c>
      <c r="AQ922" s="97" t="str" cm="1">
        <f t="array" ref="AQ922">IF(A922="","",IF(INDEX(Table_Methods!A:F,MATCH(G922,Table_Methods!B:B,0),1)&lt;&gt;"BKFL7","",MAX(0,ROUND(BKFL7_CEB(AC922,AD922,AR922,F922,F922,J922),1))))</f>
        <v/>
      </c>
      <c r="AR922" s="96" t="str" cm="1">
        <f t="array" ref="AR922">IF(A922="","",IF(INDEX(Table_Methods!A:F,MATCH(G922,Table_Methods!B:B,0),1)&lt;&gt;"BKFL7","",MAX(0,ROUND(BKFL7_STR_NRK(AC922,K922,V922),1))))</f>
        <v/>
      </c>
      <c r="AS922" s="96" t="str" cm="1">
        <f t="array" ref="AS922">IF(A922="","",IF(INDEX(Table_Methods!A:F,MATCH(G922,Table_Methods!B:B,0),1)&lt;&gt;"BKFL7","",MAX(0,ROUND(BKFL7_STR_RCK(AB922,F922),1))))</f>
        <v/>
      </c>
      <c r="AT922" s="97" t="str" cm="1">
        <f t="array" ref="AT922">IF(A922="","",IF(INDEX(Table_Methods!A:F,MATCH(G922,Table_Methods!B:B,0),1)&lt;&gt;"BKFL8","",MAX(0,ROUND(BKFL8_CEB(AF922,Z922,AA922),1))))</f>
        <v/>
      </c>
      <c r="AU922" s="96" t="str" cm="1">
        <f t="array" ref="AU922">IF(A922="","",IF(INDEX(Table_Methods!A:F,MATCH(G922,Table_Methods!B:B,0),1)&lt;&gt;"BKFL8","",MAX(0,ROUND(BKFL8_STR_NRK(AC922,AD922,X922,Y922,Z922),1))))</f>
        <v/>
      </c>
      <c r="AV922" s="96" t="str" cm="1">
        <f t="array" ref="AV922">IF(A922="","",IF(INDEX(Table_Methods!A:F,MATCH(G922,Table_Methods!B:B,0),1)&lt;&gt;"BKFL8","",MAX(0,ROUND(BKFL8_STR_RCK(AB922,X922),1))))</f>
        <v/>
      </c>
      <c r="AW922" s="96" t="str" cm="1">
        <f t="array" ref="AW922">IF(A922="","",IF(INDEX(Table_Methods!A:F,MATCH(G922,Table_Methods!B:B,0),1)&lt;&gt;"BKFL9","",MAX(0,ROUND(BKFL9_STR_NRK(AC922,AD922,X922,Y922,Z922),1))))</f>
        <v/>
      </c>
      <c r="AX922" s="96" t="str" cm="1">
        <f t="array" ref="AX922">IF(A922="","",IF(INDEX(Table_Methods!A:F,MATCH(G922,Table_Methods!B:B,0),1)&lt;&gt;"BKFL9","",MAX(0,ROUND(BKFL9_STR_RCK(AB922,X922),1))))</f>
        <v/>
      </c>
    </row>
    <row r="923" spans="1:50" x14ac:dyDescent="0.25">
      <c r="A923" s="82" t="str">
        <f>IF(Input!A923="","",Input!A923)</f>
        <v/>
      </c>
      <c r="B923" s="82" t="str">
        <f>IF(Input!B923="","",Input!B923)</f>
        <v/>
      </c>
      <c r="C923" s="82" t="str">
        <f>IF(Input!D923="","",Input!D923)</f>
        <v/>
      </c>
      <c r="D923" s="82" t="str">
        <f>IF(Input!E923="","",Input!E923)</f>
        <v/>
      </c>
      <c r="E923" s="82" t="str">
        <f>IF(Input!F923="","",Input!F923)</f>
        <v/>
      </c>
      <c r="F923" s="82" t="str">
        <f>IF(Input!G923="","",Input!G923)</f>
        <v/>
      </c>
      <c r="G923" s="83" t="str">
        <f>IF(Input!H923="","",Input!H923)</f>
        <v/>
      </c>
      <c r="H923" s="82" t="str">
        <f>IF(Input!I923="","",Input!I923)</f>
        <v/>
      </c>
      <c r="I923" s="82" t="str">
        <f>IF(Input!J923="","",Input!J923)</f>
        <v/>
      </c>
      <c r="J923" s="82" t="str">
        <f>IF(Input!K923="","",Input!K923)</f>
        <v/>
      </c>
      <c r="K923" s="82" t="str">
        <f>IF(Input!L923="","",Input!L923)</f>
        <v/>
      </c>
      <c r="L923" s="70" t="str">
        <f>IF(B923="","",IF(B923="Box",4,IF(AND(Project!$B$12&gt;0,ISNUMBER(Project!$B$12)),Project!$B$12,12)))</f>
        <v/>
      </c>
      <c r="M923" s="66" t="str">
        <f t="shared" si="98"/>
        <v/>
      </c>
      <c r="N923" s="66" t="str">
        <f t="shared" si="99"/>
        <v/>
      </c>
      <c r="O923" s="67" t="str" cm="1">
        <f t="array" ref="O923">IF(A923="","",ROUND(IF(B923="Circular",Circular(M923),IF(B923="Box",Box(M923,N923),Elliptical(M923,N923))),3))</f>
        <v/>
      </c>
      <c r="P923" s="66" t="str">
        <f t="shared" si="100"/>
        <v/>
      </c>
      <c r="Q923" s="66" t="str" cm="1">
        <f t="array" ref="Q923">IF(M923="","",ROUND(W(M923),2))</f>
        <v/>
      </c>
      <c r="R923" s="66" t="str" cm="1">
        <f t="array" ref="R923">IF(M923="","",ROUND(Wb(Q923,M923),2))</f>
        <v/>
      </c>
      <c r="S923" s="66" t="str" cm="1">
        <f t="array" ref="S923">IF(R923="","",ROUND(K(R923,N923,L923),2))</f>
        <v/>
      </c>
      <c r="T923" s="66" t="str" cm="1">
        <f t="array" ref="T923">IF(S923="","",ROUND(K_3(S923,P923,L923),2))</f>
        <v/>
      </c>
      <c r="U923" s="66" t="str" cm="1">
        <f t="array" ref="U923">IF(S923="","",ROUND(Wt(I923,S923,L923),2))</f>
        <v/>
      </c>
      <c r="V923" s="92" t="str" cm="1">
        <f t="array" ref="V923">IF(A923="","",MAX(ROUND(L_B2(K923,N923),2),0))</f>
        <v/>
      </c>
      <c r="W923" s="92" t="str" cm="1">
        <f t="array" ref="W923">IF(A923="","",MAX(ROUND(L_Tc(K923,I923,N923),2),0))</f>
        <v/>
      </c>
      <c r="X923" s="92" t="str" cm="1">
        <f t="array" ref="X923">IF(N923="","",ROUND(L_Vc(K923,P923,N923),2))</f>
        <v/>
      </c>
      <c r="Y923" s="92" t="str">
        <f t="shared" si="101"/>
        <v/>
      </c>
      <c r="Z923" s="92" t="str">
        <f t="shared" si="102"/>
        <v/>
      </c>
      <c r="AA923" s="92" t="str">
        <f t="shared" si="103"/>
        <v/>
      </c>
      <c r="AB923" s="76" t="str" cm="1">
        <f t="array" ref="AB923">IF(A923="","",AREA_F(IF(RIGHT(G923,4)="ment",P923,I923),R923))</f>
        <v/>
      </c>
      <c r="AC923" s="76" t="str" cm="1">
        <f t="array" ref="AC923">IF(A923="","",ROUND(AREA_BC(R923,S923,N923,O923),2))</f>
        <v/>
      </c>
      <c r="AD923" s="76" t="str">
        <f t="shared" si="104"/>
        <v/>
      </c>
      <c r="AE923" s="76" t="str" cm="1">
        <f t="array" ref="AE923">IF(A923="","",ROUND(AREA_CT(S923,U923,I923),2))</f>
        <v/>
      </c>
      <c r="AF923" s="76" t="str" cm="1">
        <f t="array" ref="AF923">IF(A923="","",ROUND(AREA_VT(T923,U923,I923,P923),2))</f>
        <v/>
      </c>
      <c r="AG923" s="96" t="str" cm="1">
        <f t="array" ref="AG923">IF(A923="","",IF(INDEX(Table_Methods!A:F,MATCH(G923,Table_Methods!B:B,0),1)&lt;&gt;"BKFL1","",MAX(0,ROUND(BKFL1_CEB(AC923,AE923,AH923,F923,F923,J923),1))))</f>
        <v/>
      </c>
      <c r="AH923" s="96" t="str" cm="1">
        <f t="array" ref="AH923">IF(A923="","",IF(INDEX(Table_Methods!A:F,MATCH(G923,Table_Methods!B:B,0),1)&lt;&gt;"BKFL1","",MAX(0,ROUND(BKFL1_STR_NRK(AC923,AE923,K923,V923,W923),1))))</f>
        <v/>
      </c>
      <c r="AI923" s="96" t="str" cm="1">
        <f t="array" ref="AI923">IF(A923="","",IF(INDEX(Table_Methods!A:F,MATCH(G923,Table_Methods!B:B,0),1)&lt;&gt;"BKFL1","",MAX(0,ROUND(BKFL1_STR_RCK(AB923,F923),1))))</f>
        <v/>
      </c>
      <c r="AJ923" s="96" t="str" cm="1">
        <f t="array" ref="AJ923">IF(A923="","",IF(INDEX(Table_Methods!A:F,MATCH(G923,Table_Methods!B:B,0),1)&lt;&gt;"BKFL2","",MAX(0,ROUND(BKFL2_CEB(AC923,AD923,AK923,F923,F923,J923),1))))</f>
        <v/>
      </c>
      <c r="AK923" s="96" t="str" cm="1">
        <f t="array" ref="AK923">IF(A923="","",IF(INDEX(Table_Methods!A:F,MATCH(G923,Table_Methods!B:B,0),1)&lt;&gt;"BKFL2","",MAX(0,ROUND(BKFL2_STR_NRK(AC923,AD923,K923,V923,X923),1))))</f>
        <v/>
      </c>
      <c r="AL923" s="96" t="str" cm="1">
        <f t="array" ref="AL923">IF(A923="","",IF(INDEX(Table_Methods!A:F,MATCH(G923,Table_Methods!B:B,0),1)&lt;&gt;"BKFL2","",MAX(0,ROUND(BKFL2_STR_RCK(AB923,F923),1))))</f>
        <v/>
      </c>
      <c r="AM923" s="96" t="str" cm="1">
        <f t="array" ref="AM923">IF(A923="","",IF(INDEX(Table_Methods!A:F,MATCH(G923,Table_Methods!B:B,0),1)&lt;&gt;"BKFL3","",MAX(0,ROUND(BKFL3_STR(AC923+AE923,K923),1))))</f>
        <v/>
      </c>
      <c r="AN923" s="96" t="str" cm="1">
        <f t="array" ref="AN923">IF(A923="","",IF(INDEX(Table_Methods!A:F,MATCH(G923,Table_Methods!B:B,0),1)&lt;&gt;"BKFL6","",MAX(0,ROUND(BKFL6_CEB(AC923,AE923,AO923,F923,F923,J923),1))))</f>
        <v/>
      </c>
      <c r="AO923" s="97" t="str" cm="1">
        <f t="array" ref="AO923">IF(A923="","",IF(INDEX(Table_Methods!A:F,MATCH(G923,Table_Methods!B:B,0),1)&lt;&gt;"BKFL6","",MAX(0,ROUND(BKFL6_STR_NRK(AC923,K923,V923),1))))</f>
        <v/>
      </c>
      <c r="AP923" s="96" t="str" cm="1">
        <f t="array" ref="AP923">IF(A923="","",IF(INDEX(Table_Methods!A:F,MATCH(G923,Table_Methods!B:B,0),1)&lt;&gt;"BKFL6","",MAX(0,ROUND(BKFL6_STR_RCK(AB923,F923),1))))</f>
        <v/>
      </c>
      <c r="AQ923" s="97" t="str" cm="1">
        <f t="array" ref="AQ923">IF(A923="","",IF(INDEX(Table_Methods!A:F,MATCH(G923,Table_Methods!B:B,0),1)&lt;&gt;"BKFL7","",MAX(0,ROUND(BKFL7_CEB(AC923,AD923,AR923,F923,F923,J923),1))))</f>
        <v/>
      </c>
      <c r="AR923" s="96" t="str" cm="1">
        <f t="array" ref="AR923">IF(A923="","",IF(INDEX(Table_Methods!A:F,MATCH(G923,Table_Methods!B:B,0),1)&lt;&gt;"BKFL7","",MAX(0,ROUND(BKFL7_STR_NRK(AC923,K923,V923),1))))</f>
        <v/>
      </c>
      <c r="AS923" s="96" t="str" cm="1">
        <f t="array" ref="AS923">IF(A923="","",IF(INDEX(Table_Methods!A:F,MATCH(G923,Table_Methods!B:B,0),1)&lt;&gt;"BKFL7","",MAX(0,ROUND(BKFL7_STR_RCK(AB923,F923),1))))</f>
        <v/>
      </c>
      <c r="AT923" s="97" t="str" cm="1">
        <f t="array" ref="AT923">IF(A923="","",IF(INDEX(Table_Methods!A:F,MATCH(G923,Table_Methods!B:B,0),1)&lt;&gt;"BKFL8","",MAX(0,ROUND(BKFL8_CEB(AF923,Z923,AA923),1))))</f>
        <v/>
      </c>
      <c r="AU923" s="96" t="str" cm="1">
        <f t="array" ref="AU923">IF(A923="","",IF(INDEX(Table_Methods!A:F,MATCH(G923,Table_Methods!B:B,0),1)&lt;&gt;"BKFL8","",MAX(0,ROUND(BKFL8_STR_NRK(AC923,AD923,X923,Y923,Z923),1))))</f>
        <v/>
      </c>
      <c r="AV923" s="96" t="str" cm="1">
        <f t="array" ref="AV923">IF(A923="","",IF(INDEX(Table_Methods!A:F,MATCH(G923,Table_Methods!B:B,0),1)&lt;&gt;"BKFL8","",MAX(0,ROUND(BKFL8_STR_RCK(AB923,X923),1))))</f>
        <v/>
      </c>
      <c r="AW923" s="96" t="str" cm="1">
        <f t="array" ref="AW923">IF(A923="","",IF(INDEX(Table_Methods!A:F,MATCH(G923,Table_Methods!B:B,0),1)&lt;&gt;"BKFL9","",MAX(0,ROUND(BKFL9_STR_NRK(AC923,AD923,X923,Y923,Z923),1))))</f>
        <v/>
      </c>
      <c r="AX923" s="96" t="str" cm="1">
        <f t="array" ref="AX923">IF(A923="","",IF(INDEX(Table_Methods!A:F,MATCH(G923,Table_Methods!B:B,0),1)&lt;&gt;"BKFL9","",MAX(0,ROUND(BKFL9_STR_RCK(AB923,X923),1))))</f>
        <v/>
      </c>
    </row>
    <row r="924" spans="1:50" x14ac:dyDescent="0.25">
      <c r="A924" s="82" t="str">
        <f>IF(Input!A924="","",Input!A924)</f>
        <v/>
      </c>
      <c r="B924" s="82" t="str">
        <f>IF(Input!B924="","",Input!B924)</f>
        <v/>
      </c>
      <c r="C924" s="82" t="str">
        <f>IF(Input!D924="","",Input!D924)</f>
        <v/>
      </c>
      <c r="D924" s="82" t="str">
        <f>IF(Input!E924="","",Input!E924)</f>
        <v/>
      </c>
      <c r="E924" s="82" t="str">
        <f>IF(Input!F924="","",Input!F924)</f>
        <v/>
      </c>
      <c r="F924" s="82" t="str">
        <f>IF(Input!G924="","",Input!G924)</f>
        <v/>
      </c>
      <c r="G924" s="83" t="str">
        <f>IF(Input!H924="","",Input!H924)</f>
        <v/>
      </c>
      <c r="H924" s="82" t="str">
        <f>IF(Input!I924="","",Input!I924)</f>
        <v/>
      </c>
      <c r="I924" s="82" t="str">
        <f>IF(Input!J924="","",Input!J924)</f>
        <v/>
      </c>
      <c r="J924" s="82" t="str">
        <f>IF(Input!K924="","",Input!K924)</f>
        <v/>
      </c>
      <c r="K924" s="82" t="str">
        <f>IF(Input!L924="","",Input!L924)</f>
        <v/>
      </c>
      <c r="L924" s="70" t="str">
        <f>IF(B924="","",IF(B924="Box",4,IF(AND(Project!$B$12&gt;0,ISNUMBER(Project!$B$12)),Project!$B$12,12)))</f>
        <v/>
      </c>
      <c r="M924" s="66" t="str">
        <f t="shared" si="98"/>
        <v/>
      </c>
      <c r="N924" s="66" t="str">
        <f t="shared" si="99"/>
        <v/>
      </c>
      <c r="O924" s="67" t="str" cm="1">
        <f t="array" ref="O924">IF(A924="","",ROUND(IF(B924="Circular",Circular(M924),IF(B924="Box",Box(M924,N924),Elliptical(M924,N924))),3))</f>
        <v/>
      </c>
      <c r="P924" s="66" t="str">
        <f t="shared" si="100"/>
        <v/>
      </c>
      <c r="Q924" s="66" t="str" cm="1">
        <f t="array" ref="Q924">IF(M924="","",ROUND(W(M924),2))</f>
        <v/>
      </c>
      <c r="R924" s="66" t="str" cm="1">
        <f t="array" ref="R924">IF(M924="","",ROUND(Wb(Q924,M924),2))</f>
        <v/>
      </c>
      <c r="S924" s="66" t="str" cm="1">
        <f t="array" ref="S924">IF(R924="","",ROUND(K(R924,N924,L924),2))</f>
        <v/>
      </c>
      <c r="T924" s="66" t="str" cm="1">
        <f t="array" ref="T924">IF(S924="","",ROUND(K_3(S924,P924,L924),2))</f>
        <v/>
      </c>
      <c r="U924" s="66" t="str" cm="1">
        <f t="array" ref="U924">IF(S924="","",ROUND(Wt(I924,S924,L924),2))</f>
        <v/>
      </c>
      <c r="V924" s="92" t="str" cm="1">
        <f t="array" ref="V924">IF(A924="","",MAX(ROUND(L_B2(K924,N924),2),0))</f>
        <v/>
      </c>
      <c r="W924" s="92" t="str" cm="1">
        <f t="array" ref="W924">IF(A924="","",MAX(ROUND(L_Tc(K924,I924,N924),2),0))</f>
        <v/>
      </c>
      <c r="X924" s="92" t="str" cm="1">
        <f t="array" ref="X924">IF(N924="","",ROUND(L_Vc(K924,P924,N924),2))</f>
        <v/>
      </c>
      <c r="Y924" s="92" t="str">
        <f t="shared" si="101"/>
        <v/>
      </c>
      <c r="Z924" s="92" t="str">
        <f t="shared" si="102"/>
        <v/>
      </c>
      <c r="AA924" s="92" t="str">
        <f t="shared" si="103"/>
        <v/>
      </c>
      <c r="AB924" s="76" t="str" cm="1">
        <f t="array" ref="AB924">IF(A924="","",AREA_F(IF(RIGHT(G924,4)="ment",P924,I924),R924))</f>
        <v/>
      </c>
      <c r="AC924" s="76" t="str" cm="1">
        <f t="array" ref="AC924">IF(A924="","",ROUND(AREA_BC(R924,S924,N924,O924),2))</f>
        <v/>
      </c>
      <c r="AD924" s="76" t="str">
        <f t="shared" si="104"/>
        <v/>
      </c>
      <c r="AE924" s="76" t="str" cm="1">
        <f t="array" ref="AE924">IF(A924="","",ROUND(AREA_CT(S924,U924,I924),2))</f>
        <v/>
      </c>
      <c r="AF924" s="76" t="str" cm="1">
        <f t="array" ref="AF924">IF(A924="","",ROUND(AREA_VT(T924,U924,I924,P924),2))</f>
        <v/>
      </c>
      <c r="AG924" s="96" t="str" cm="1">
        <f t="array" ref="AG924">IF(A924="","",IF(INDEX(Table_Methods!A:F,MATCH(G924,Table_Methods!B:B,0),1)&lt;&gt;"BKFL1","",MAX(0,ROUND(BKFL1_CEB(AC924,AE924,AH924,F924,F924,J924),1))))</f>
        <v/>
      </c>
      <c r="AH924" s="96" t="str" cm="1">
        <f t="array" ref="AH924">IF(A924="","",IF(INDEX(Table_Methods!A:F,MATCH(G924,Table_Methods!B:B,0),1)&lt;&gt;"BKFL1","",MAX(0,ROUND(BKFL1_STR_NRK(AC924,AE924,K924,V924,W924),1))))</f>
        <v/>
      </c>
      <c r="AI924" s="96" t="str" cm="1">
        <f t="array" ref="AI924">IF(A924="","",IF(INDEX(Table_Methods!A:F,MATCH(G924,Table_Methods!B:B,0),1)&lt;&gt;"BKFL1","",MAX(0,ROUND(BKFL1_STR_RCK(AB924,F924),1))))</f>
        <v/>
      </c>
      <c r="AJ924" s="96" t="str" cm="1">
        <f t="array" ref="AJ924">IF(A924="","",IF(INDEX(Table_Methods!A:F,MATCH(G924,Table_Methods!B:B,0),1)&lt;&gt;"BKFL2","",MAX(0,ROUND(BKFL2_CEB(AC924,AD924,AK924,F924,F924,J924),1))))</f>
        <v/>
      </c>
      <c r="AK924" s="96" t="str" cm="1">
        <f t="array" ref="AK924">IF(A924="","",IF(INDEX(Table_Methods!A:F,MATCH(G924,Table_Methods!B:B,0),1)&lt;&gt;"BKFL2","",MAX(0,ROUND(BKFL2_STR_NRK(AC924,AD924,K924,V924,X924),1))))</f>
        <v/>
      </c>
      <c r="AL924" s="96" t="str" cm="1">
        <f t="array" ref="AL924">IF(A924="","",IF(INDEX(Table_Methods!A:F,MATCH(G924,Table_Methods!B:B,0),1)&lt;&gt;"BKFL2","",MAX(0,ROUND(BKFL2_STR_RCK(AB924,F924),1))))</f>
        <v/>
      </c>
      <c r="AM924" s="96" t="str" cm="1">
        <f t="array" ref="AM924">IF(A924="","",IF(INDEX(Table_Methods!A:F,MATCH(G924,Table_Methods!B:B,0),1)&lt;&gt;"BKFL3","",MAX(0,ROUND(BKFL3_STR(AC924+AE924,K924),1))))</f>
        <v/>
      </c>
      <c r="AN924" s="96" t="str" cm="1">
        <f t="array" ref="AN924">IF(A924="","",IF(INDEX(Table_Methods!A:F,MATCH(G924,Table_Methods!B:B,0),1)&lt;&gt;"BKFL6","",MAX(0,ROUND(BKFL6_CEB(AC924,AE924,AO924,F924,F924,J924),1))))</f>
        <v/>
      </c>
      <c r="AO924" s="97" t="str" cm="1">
        <f t="array" ref="AO924">IF(A924="","",IF(INDEX(Table_Methods!A:F,MATCH(G924,Table_Methods!B:B,0),1)&lt;&gt;"BKFL6","",MAX(0,ROUND(BKFL6_STR_NRK(AC924,K924,V924),1))))</f>
        <v/>
      </c>
      <c r="AP924" s="96" t="str" cm="1">
        <f t="array" ref="AP924">IF(A924="","",IF(INDEX(Table_Methods!A:F,MATCH(G924,Table_Methods!B:B,0),1)&lt;&gt;"BKFL6","",MAX(0,ROUND(BKFL6_STR_RCK(AB924,F924),1))))</f>
        <v/>
      </c>
      <c r="AQ924" s="97" t="str" cm="1">
        <f t="array" ref="AQ924">IF(A924="","",IF(INDEX(Table_Methods!A:F,MATCH(G924,Table_Methods!B:B,0),1)&lt;&gt;"BKFL7","",MAX(0,ROUND(BKFL7_CEB(AC924,AD924,AR924,F924,F924,J924),1))))</f>
        <v/>
      </c>
      <c r="AR924" s="96" t="str" cm="1">
        <f t="array" ref="AR924">IF(A924="","",IF(INDEX(Table_Methods!A:F,MATCH(G924,Table_Methods!B:B,0),1)&lt;&gt;"BKFL7","",MAX(0,ROUND(BKFL7_STR_NRK(AC924,K924,V924),1))))</f>
        <v/>
      </c>
      <c r="AS924" s="96" t="str" cm="1">
        <f t="array" ref="AS924">IF(A924="","",IF(INDEX(Table_Methods!A:F,MATCH(G924,Table_Methods!B:B,0),1)&lt;&gt;"BKFL7","",MAX(0,ROUND(BKFL7_STR_RCK(AB924,F924),1))))</f>
        <v/>
      </c>
      <c r="AT924" s="97" t="str" cm="1">
        <f t="array" ref="AT924">IF(A924="","",IF(INDEX(Table_Methods!A:F,MATCH(G924,Table_Methods!B:B,0),1)&lt;&gt;"BKFL8","",MAX(0,ROUND(BKFL8_CEB(AF924,Z924,AA924),1))))</f>
        <v/>
      </c>
      <c r="AU924" s="96" t="str" cm="1">
        <f t="array" ref="AU924">IF(A924="","",IF(INDEX(Table_Methods!A:F,MATCH(G924,Table_Methods!B:B,0),1)&lt;&gt;"BKFL8","",MAX(0,ROUND(BKFL8_STR_NRK(AC924,AD924,X924,Y924,Z924),1))))</f>
        <v/>
      </c>
      <c r="AV924" s="96" t="str" cm="1">
        <f t="array" ref="AV924">IF(A924="","",IF(INDEX(Table_Methods!A:F,MATCH(G924,Table_Methods!B:B,0),1)&lt;&gt;"BKFL8","",MAX(0,ROUND(BKFL8_STR_RCK(AB924,X924),1))))</f>
        <v/>
      </c>
      <c r="AW924" s="96" t="str" cm="1">
        <f t="array" ref="AW924">IF(A924="","",IF(INDEX(Table_Methods!A:F,MATCH(G924,Table_Methods!B:B,0),1)&lt;&gt;"BKFL9","",MAX(0,ROUND(BKFL9_STR_NRK(AC924,AD924,X924,Y924,Z924),1))))</f>
        <v/>
      </c>
      <c r="AX924" s="96" t="str" cm="1">
        <f t="array" ref="AX924">IF(A924="","",IF(INDEX(Table_Methods!A:F,MATCH(G924,Table_Methods!B:B,0),1)&lt;&gt;"BKFL9","",MAX(0,ROUND(BKFL9_STR_RCK(AB924,X924),1))))</f>
        <v/>
      </c>
    </row>
    <row r="925" spans="1:50" x14ac:dyDescent="0.25">
      <c r="A925" s="82" t="str">
        <f>IF(Input!A925="","",Input!A925)</f>
        <v/>
      </c>
      <c r="B925" s="82" t="str">
        <f>IF(Input!B925="","",Input!B925)</f>
        <v/>
      </c>
      <c r="C925" s="82" t="str">
        <f>IF(Input!D925="","",Input!D925)</f>
        <v/>
      </c>
      <c r="D925" s="82" t="str">
        <f>IF(Input!E925="","",Input!E925)</f>
        <v/>
      </c>
      <c r="E925" s="82" t="str">
        <f>IF(Input!F925="","",Input!F925)</f>
        <v/>
      </c>
      <c r="F925" s="82" t="str">
        <f>IF(Input!G925="","",Input!G925)</f>
        <v/>
      </c>
      <c r="G925" s="83" t="str">
        <f>IF(Input!H925="","",Input!H925)</f>
        <v/>
      </c>
      <c r="H925" s="82" t="str">
        <f>IF(Input!I925="","",Input!I925)</f>
        <v/>
      </c>
      <c r="I925" s="82" t="str">
        <f>IF(Input!J925="","",Input!J925)</f>
        <v/>
      </c>
      <c r="J925" s="82" t="str">
        <f>IF(Input!K925="","",Input!K925)</f>
        <v/>
      </c>
      <c r="K925" s="82" t="str">
        <f>IF(Input!L925="","",Input!L925)</f>
        <v/>
      </c>
      <c r="L925" s="70" t="str">
        <f>IF(B925="","",IF(B925="Box",4,IF(AND(Project!$B$12&gt;0,ISNUMBER(Project!$B$12)),Project!$B$12,12)))</f>
        <v/>
      </c>
      <c r="M925" s="66" t="str">
        <f t="shared" si="98"/>
        <v/>
      </c>
      <c r="N925" s="66" t="str">
        <f t="shared" si="99"/>
        <v/>
      </c>
      <c r="O925" s="67" t="str" cm="1">
        <f t="array" ref="O925">IF(A925="","",ROUND(IF(B925="Circular",Circular(M925),IF(B925="Box",Box(M925,N925),Elliptical(M925,N925))),3))</f>
        <v/>
      </c>
      <c r="P925" s="66" t="str">
        <f t="shared" si="100"/>
        <v/>
      </c>
      <c r="Q925" s="66" t="str" cm="1">
        <f t="array" ref="Q925">IF(M925="","",ROUND(W(M925),2))</f>
        <v/>
      </c>
      <c r="R925" s="66" t="str" cm="1">
        <f t="array" ref="R925">IF(M925="","",ROUND(Wb(Q925,M925),2))</f>
        <v/>
      </c>
      <c r="S925" s="66" t="str" cm="1">
        <f t="array" ref="S925">IF(R925="","",ROUND(K(R925,N925,L925),2))</f>
        <v/>
      </c>
      <c r="T925" s="66" t="str" cm="1">
        <f t="array" ref="T925">IF(S925="","",ROUND(K_3(S925,P925,L925),2))</f>
        <v/>
      </c>
      <c r="U925" s="66" t="str" cm="1">
        <f t="array" ref="U925">IF(S925="","",ROUND(Wt(I925,S925,L925),2))</f>
        <v/>
      </c>
      <c r="V925" s="92" t="str" cm="1">
        <f t="array" ref="V925">IF(A925="","",MAX(ROUND(L_B2(K925,N925),2),0))</f>
        <v/>
      </c>
      <c r="W925" s="92" t="str" cm="1">
        <f t="array" ref="W925">IF(A925="","",MAX(ROUND(L_Tc(K925,I925,N925),2),0))</f>
        <v/>
      </c>
      <c r="X925" s="92" t="str" cm="1">
        <f t="array" ref="X925">IF(N925="","",ROUND(L_Vc(K925,P925,N925),2))</f>
        <v/>
      </c>
      <c r="Y925" s="92" t="str">
        <f t="shared" si="101"/>
        <v/>
      </c>
      <c r="Z925" s="92" t="str">
        <f t="shared" si="102"/>
        <v/>
      </c>
      <c r="AA925" s="92" t="str">
        <f t="shared" si="103"/>
        <v/>
      </c>
      <c r="AB925" s="76" t="str" cm="1">
        <f t="array" ref="AB925">IF(A925="","",AREA_F(IF(RIGHT(G925,4)="ment",P925,I925),R925))</f>
        <v/>
      </c>
      <c r="AC925" s="76" t="str" cm="1">
        <f t="array" ref="AC925">IF(A925="","",ROUND(AREA_BC(R925,S925,N925,O925),2))</f>
        <v/>
      </c>
      <c r="AD925" s="76" t="str">
        <f t="shared" si="104"/>
        <v/>
      </c>
      <c r="AE925" s="76" t="str" cm="1">
        <f t="array" ref="AE925">IF(A925="","",ROUND(AREA_CT(S925,U925,I925),2))</f>
        <v/>
      </c>
      <c r="AF925" s="76" t="str" cm="1">
        <f t="array" ref="AF925">IF(A925="","",ROUND(AREA_VT(T925,U925,I925,P925),2))</f>
        <v/>
      </c>
      <c r="AG925" s="96" t="str" cm="1">
        <f t="array" ref="AG925">IF(A925="","",IF(INDEX(Table_Methods!A:F,MATCH(G925,Table_Methods!B:B,0),1)&lt;&gt;"BKFL1","",MAX(0,ROUND(BKFL1_CEB(AC925,AE925,AH925,F925,F925,J925),1))))</f>
        <v/>
      </c>
      <c r="AH925" s="96" t="str" cm="1">
        <f t="array" ref="AH925">IF(A925="","",IF(INDEX(Table_Methods!A:F,MATCH(G925,Table_Methods!B:B,0),1)&lt;&gt;"BKFL1","",MAX(0,ROUND(BKFL1_STR_NRK(AC925,AE925,K925,V925,W925),1))))</f>
        <v/>
      </c>
      <c r="AI925" s="96" t="str" cm="1">
        <f t="array" ref="AI925">IF(A925="","",IF(INDEX(Table_Methods!A:F,MATCH(G925,Table_Methods!B:B,0),1)&lt;&gt;"BKFL1","",MAX(0,ROUND(BKFL1_STR_RCK(AB925,F925),1))))</f>
        <v/>
      </c>
      <c r="AJ925" s="96" t="str" cm="1">
        <f t="array" ref="AJ925">IF(A925="","",IF(INDEX(Table_Methods!A:F,MATCH(G925,Table_Methods!B:B,0),1)&lt;&gt;"BKFL2","",MAX(0,ROUND(BKFL2_CEB(AC925,AD925,AK925,F925,F925,J925),1))))</f>
        <v/>
      </c>
      <c r="AK925" s="96" t="str" cm="1">
        <f t="array" ref="AK925">IF(A925="","",IF(INDEX(Table_Methods!A:F,MATCH(G925,Table_Methods!B:B,0),1)&lt;&gt;"BKFL2","",MAX(0,ROUND(BKFL2_STR_NRK(AC925,AD925,K925,V925,X925),1))))</f>
        <v/>
      </c>
      <c r="AL925" s="96" t="str" cm="1">
        <f t="array" ref="AL925">IF(A925="","",IF(INDEX(Table_Methods!A:F,MATCH(G925,Table_Methods!B:B,0),1)&lt;&gt;"BKFL2","",MAX(0,ROUND(BKFL2_STR_RCK(AB925,F925),1))))</f>
        <v/>
      </c>
      <c r="AM925" s="96" t="str" cm="1">
        <f t="array" ref="AM925">IF(A925="","",IF(INDEX(Table_Methods!A:F,MATCH(G925,Table_Methods!B:B,0),1)&lt;&gt;"BKFL3","",MAX(0,ROUND(BKFL3_STR(AC925+AE925,K925),1))))</f>
        <v/>
      </c>
      <c r="AN925" s="96" t="str" cm="1">
        <f t="array" ref="AN925">IF(A925="","",IF(INDEX(Table_Methods!A:F,MATCH(G925,Table_Methods!B:B,0),1)&lt;&gt;"BKFL6","",MAX(0,ROUND(BKFL6_CEB(AC925,AE925,AO925,F925,F925,J925),1))))</f>
        <v/>
      </c>
      <c r="AO925" s="97" t="str" cm="1">
        <f t="array" ref="AO925">IF(A925="","",IF(INDEX(Table_Methods!A:F,MATCH(G925,Table_Methods!B:B,0),1)&lt;&gt;"BKFL6","",MAX(0,ROUND(BKFL6_STR_NRK(AC925,K925,V925),1))))</f>
        <v/>
      </c>
      <c r="AP925" s="96" t="str" cm="1">
        <f t="array" ref="AP925">IF(A925="","",IF(INDEX(Table_Methods!A:F,MATCH(G925,Table_Methods!B:B,0),1)&lt;&gt;"BKFL6","",MAX(0,ROUND(BKFL6_STR_RCK(AB925,F925),1))))</f>
        <v/>
      </c>
      <c r="AQ925" s="97" t="str" cm="1">
        <f t="array" ref="AQ925">IF(A925="","",IF(INDEX(Table_Methods!A:F,MATCH(G925,Table_Methods!B:B,0),1)&lt;&gt;"BKFL7","",MAX(0,ROUND(BKFL7_CEB(AC925,AD925,AR925,F925,F925,J925),1))))</f>
        <v/>
      </c>
      <c r="AR925" s="96" t="str" cm="1">
        <f t="array" ref="AR925">IF(A925="","",IF(INDEX(Table_Methods!A:F,MATCH(G925,Table_Methods!B:B,0),1)&lt;&gt;"BKFL7","",MAX(0,ROUND(BKFL7_STR_NRK(AC925,K925,V925),1))))</f>
        <v/>
      </c>
      <c r="AS925" s="96" t="str" cm="1">
        <f t="array" ref="AS925">IF(A925="","",IF(INDEX(Table_Methods!A:F,MATCH(G925,Table_Methods!B:B,0),1)&lt;&gt;"BKFL7","",MAX(0,ROUND(BKFL7_STR_RCK(AB925,F925),1))))</f>
        <v/>
      </c>
      <c r="AT925" s="97" t="str" cm="1">
        <f t="array" ref="AT925">IF(A925="","",IF(INDEX(Table_Methods!A:F,MATCH(G925,Table_Methods!B:B,0),1)&lt;&gt;"BKFL8","",MAX(0,ROUND(BKFL8_CEB(AF925,Z925,AA925),1))))</f>
        <v/>
      </c>
      <c r="AU925" s="96" t="str" cm="1">
        <f t="array" ref="AU925">IF(A925="","",IF(INDEX(Table_Methods!A:F,MATCH(G925,Table_Methods!B:B,0),1)&lt;&gt;"BKFL8","",MAX(0,ROUND(BKFL8_STR_NRK(AC925,AD925,X925,Y925,Z925),1))))</f>
        <v/>
      </c>
      <c r="AV925" s="96" t="str" cm="1">
        <f t="array" ref="AV925">IF(A925="","",IF(INDEX(Table_Methods!A:F,MATCH(G925,Table_Methods!B:B,0),1)&lt;&gt;"BKFL8","",MAX(0,ROUND(BKFL8_STR_RCK(AB925,X925),1))))</f>
        <v/>
      </c>
      <c r="AW925" s="96" t="str" cm="1">
        <f t="array" ref="AW925">IF(A925="","",IF(INDEX(Table_Methods!A:F,MATCH(G925,Table_Methods!B:B,0),1)&lt;&gt;"BKFL9","",MAX(0,ROUND(BKFL9_STR_NRK(AC925,AD925,X925,Y925,Z925),1))))</f>
        <v/>
      </c>
      <c r="AX925" s="96" t="str" cm="1">
        <f t="array" ref="AX925">IF(A925="","",IF(INDEX(Table_Methods!A:F,MATCH(G925,Table_Methods!B:B,0),1)&lt;&gt;"BKFL9","",MAX(0,ROUND(BKFL9_STR_RCK(AB925,X925),1))))</f>
        <v/>
      </c>
    </row>
    <row r="926" spans="1:50" x14ac:dyDescent="0.25">
      <c r="A926" s="82" t="str">
        <f>IF(Input!A926="","",Input!A926)</f>
        <v/>
      </c>
      <c r="B926" s="82" t="str">
        <f>IF(Input!B926="","",Input!B926)</f>
        <v/>
      </c>
      <c r="C926" s="82" t="str">
        <f>IF(Input!D926="","",Input!D926)</f>
        <v/>
      </c>
      <c r="D926" s="82" t="str">
        <f>IF(Input!E926="","",Input!E926)</f>
        <v/>
      </c>
      <c r="E926" s="82" t="str">
        <f>IF(Input!F926="","",Input!F926)</f>
        <v/>
      </c>
      <c r="F926" s="82" t="str">
        <f>IF(Input!G926="","",Input!G926)</f>
        <v/>
      </c>
      <c r="G926" s="83" t="str">
        <f>IF(Input!H926="","",Input!H926)</f>
        <v/>
      </c>
      <c r="H926" s="82" t="str">
        <f>IF(Input!I926="","",Input!I926)</f>
        <v/>
      </c>
      <c r="I926" s="82" t="str">
        <f>IF(Input!J926="","",Input!J926)</f>
        <v/>
      </c>
      <c r="J926" s="82" t="str">
        <f>IF(Input!K926="","",Input!K926)</f>
        <v/>
      </c>
      <c r="K926" s="82" t="str">
        <f>IF(Input!L926="","",Input!L926)</f>
        <v/>
      </c>
      <c r="L926" s="70" t="str">
        <f>IF(B926="","",IF(B926="Box",4,IF(AND(Project!$B$12&gt;0,ISNUMBER(Project!$B$12)),Project!$B$12,12)))</f>
        <v/>
      </c>
      <c r="M926" s="66" t="str">
        <f t="shared" si="98"/>
        <v/>
      </c>
      <c r="N926" s="66" t="str">
        <f t="shared" si="99"/>
        <v/>
      </c>
      <c r="O926" s="67" t="str" cm="1">
        <f t="array" ref="O926">IF(A926="","",ROUND(IF(B926="Circular",Circular(M926),IF(B926="Box",Box(M926,N926),Elliptical(M926,N926))),3))</f>
        <v/>
      </c>
      <c r="P926" s="66" t="str">
        <f t="shared" si="100"/>
        <v/>
      </c>
      <c r="Q926" s="66" t="str" cm="1">
        <f t="array" ref="Q926">IF(M926="","",ROUND(W(M926),2))</f>
        <v/>
      </c>
      <c r="R926" s="66" t="str" cm="1">
        <f t="array" ref="R926">IF(M926="","",ROUND(Wb(Q926,M926),2))</f>
        <v/>
      </c>
      <c r="S926" s="66" t="str" cm="1">
        <f t="array" ref="S926">IF(R926="","",ROUND(K(R926,N926,L926),2))</f>
        <v/>
      </c>
      <c r="T926" s="66" t="str" cm="1">
        <f t="array" ref="T926">IF(S926="","",ROUND(K_3(S926,P926,L926),2))</f>
        <v/>
      </c>
      <c r="U926" s="66" t="str" cm="1">
        <f t="array" ref="U926">IF(S926="","",ROUND(Wt(I926,S926,L926),2))</f>
        <v/>
      </c>
      <c r="V926" s="92" t="str" cm="1">
        <f t="array" ref="V926">IF(A926="","",MAX(ROUND(L_B2(K926,N926),2),0))</f>
        <v/>
      </c>
      <c r="W926" s="92" t="str" cm="1">
        <f t="array" ref="W926">IF(A926="","",MAX(ROUND(L_Tc(K926,I926,N926),2),0))</f>
        <v/>
      </c>
      <c r="X926" s="92" t="str" cm="1">
        <f t="array" ref="X926">IF(N926="","",ROUND(L_Vc(K926,P926,N926),2))</f>
        <v/>
      </c>
      <c r="Y926" s="92" t="str">
        <f t="shared" si="101"/>
        <v/>
      </c>
      <c r="Z926" s="92" t="str">
        <f t="shared" si="102"/>
        <v/>
      </c>
      <c r="AA926" s="92" t="str">
        <f t="shared" si="103"/>
        <v/>
      </c>
      <c r="AB926" s="76" t="str" cm="1">
        <f t="array" ref="AB926">IF(A926="","",AREA_F(IF(RIGHT(G926,4)="ment",P926,I926),R926))</f>
        <v/>
      </c>
      <c r="AC926" s="76" t="str" cm="1">
        <f t="array" ref="AC926">IF(A926="","",ROUND(AREA_BC(R926,S926,N926,O926),2))</f>
        <v/>
      </c>
      <c r="AD926" s="76" t="str">
        <f t="shared" si="104"/>
        <v/>
      </c>
      <c r="AE926" s="76" t="str" cm="1">
        <f t="array" ref="AE926">IF(A926="","",ROUND(AREA_CT(S926,U926,I926),2))</f>
        <v/>
      </c>
      <c r="AF926" s="76" t="str" cm="1">
        <f t="array" ref="AF926">IF(A926="","",ROUND(AREA_VT(T926,U926,I926,P926),2))</f>
        <v/>
      </c>
      <c r="AG926" s="96" t="str" cm="1">
        <f t="array" ref="AG926">IF(A926="","",IF(INDEX(Table_Methods!A:F,MATCH(G926,Table_Methods!B:B,0),1)&lt;&gt;"BKFL1","",MAX(0,ROUND(BKFL1_CEB(AC926,AE926,AH926,F926,F926,J926),1))))</f>
        <v/>
      </c>
      <c r="AH926" s="96" t="str" cm="1">
        <f t="array" ref="AH926">IF(A926="","",IF(INDEX(Table_Methods!A:F,MATCH(G926,Table_Methods!B:B,0),1)&lt;&gt;"BKFL1","",MAX(0,ROUND(BKFL1_STR_NRK(AC926,AE926,K926,V926,W926),1))))</f>
        <v/>
      </c>
      <c r="AI926" s="96" t="str" cm="1">
        <f t="array" ref="AI926">IF(A926="","",IF(INDEX(Table_Methods!A:F,MATCH(G926,Table_Methods!B:B,0),1)&lt;&gt;"BKFL1","",MAX(0,ROUND(BKFL1_STR_RCK(AB926,F926),1))))</f>
        <v/>
      </c>
      <c r="AJ926" s="96" t="str" cm="1">
        <f t="array" ref="AJ926">IF(A926="","",IF(INDEX(Table_Methods!A:F,MATCH(G926,Table_Methods!B:B,0),1)&lt;&gt;"BKFL2","",MAX(0,ROUND(BKFL2_CEB(AC926,AD926,AK926,F926,F926,J926),1))))</f>
        <v/>
      </c>
      <c r="AK926" s="96" t="str" cm="1">
        <f t="array" ref="AK926">IF(A926="","",IF(INDEX(Table_Methods!A:F,MATCH(G926,Table_Methods!B:B,0),1)&lt;&gt;"BKFL2","",MAX(0,ROUND(BKFL2_STR_NRK(AC926,AD926,K926,V926,X926),1))))</f>
        <v/>
      </c>
      <c r="AL926" s="96" t="str" cm="1">
        <f t="array" ref="AL926">IF(A926="","",IF(INDEX(Table_Methods!A:F,MATCH(G926,Table_Methods!B:B,0),1)&lt;&gt;"BKFL2","",MAX(0,ROUND(BKFL2_STR_RCK(AB926,F926),1))))</f>
        <v/>
      </c>
      <c r="AM926" s="96" t="str" cm="1">
        <f t="array" ref="AM926">IF(A926="","",IF(INDEX(Table_Methods!A:F,MATCH(G926,Table_Methods!B:B,0),1)&lt;&gt;"BKFL3","",MAX(0,ROUND(BKFL3_STR(AC926+AE926,K926),1))))</f>
        <v/>
      </c>
      <c r="AN926" s="96" t="str" cm="1">
        <f t="array" ref="AN926">IF(A926="","",IF(INDEX(Table_Methods!A:F,MATCH(G926,Table_Methods!B:B,0),1)&lt;&gt;"BKFL6","",MAX(0,ROUND(BKFL6_CEB(AC926,AE926,AO926,F926,F926,J926),1))))</f>
        <v/>
      </c>
      <c r="AO926" s="97" t="str" cm="1">
        <f t="array" ref="AO926">IF(A926="","",IF(INDEX(Table_Methods!A:F,MATCH(G926,Table_Methods!B:B,0),1)&lt;&gt;"BKFL6","",MAX(0,ROUND(BKFL6_STR_NRK(AC926,K926,V926),1))))</f>
        <v/>
      </c>
      <c r="AP926" s="96" t="str" cm="1">
        <f t="array" ref="AP926">IF(A926="","",IF(INDEX(Table_Methods!A:F,MATCH(G926,Table_Methods!B:B,0),1)&lt;&gt;"BKFL6","",MAX(0,ROUND(BKFL6_STR_RCK(AB926,F926),1))))</f>
        <v/>
      </c>
      <c r="AQ926" s="97" t="str" cm="1">
        <f t="array" ref="AQ926">IF(A926="","",IF(INDEX(Table_Methods!A:F,MATCH(G926,Table_Methods!B:B,0),1)&lt;&gt;"BKFL7","",MAX(0,ROUND(BKFL7_CEB(AC926,AD926,AR926,F926,F926,J926),1))))</f>
        <v/>
      </c>
      <c r="AR926" s="96" t="str" cm="1">
        <f t="array" ref="AR926">IF(A926="","",IF(INDEX(Table_Methods!A:F,MATCH(G926,Table_Methods!B:B,0),1)&lt;&gt;"BKFL7","",MAX(0,ROUND(BKFL7_STR_NRK(AC926,K926,V926),1))))</f>
        <v/>
      </c>
      <c r="AS926" s="96" t="str" cm="1">
        <f t="array" ref="AS926">IF(A926="","",IF(INDEX(Table_Methods!A:F,MATCH(G926,Table_Methods!B:B,0),1)&lt;&gt;"BKFL7","",MAX(0,ROUND(BKFL7_STR_RCK(AB926,F926),1))))</f>
        <v/>
      </c>
      <c r="AT926" s="97" t="str" cm="1">
        <f t="array" ref="AT926">IF(A926="","",IF(INDEX(Table_Methods!A:F,MATCH(G926,Table_Methods!B:B,0),1)&lt;&gt;"BKFL8","",MAX(0,ROUND(BKFL8_CEB(AF926,Z926,AA926),1))))</f>
        <v/>
      </c>
      <c r="AU926" s="96" t="str" cm="1">
        <f t="array" ref="AU926">IF(A926="","",IF(INDEX(Table_Methods!A:F,MATCH(G926,Table_Methods!B:B,0),1)&lt;&gt;"BKFL8","",MAX(0,ROUND(BKFL8_STR_NRK(AC926,AD926,X926,Y926,Z926),1))))</f>
        <v/>
      </c>
      <c r="AV926" s="96" t="str" cm="1">
        <f t="array" ref="AV926">IF(A926="","",IF(INDEX(Table_Methods!A:F,MATCH(G926,Table_Methods!B:B,0),1)&lt;&gt;"BKFL8","",MAX(0,ROUND(BKFL8_STR_RCK(AB926,X926),1))))</f>
        <v/>
      </c>
      <c r="AW926" s="96" t="str" cm="1">
        <f t="array" ref="AW926">IF(A926="","",IF(INDEX(Table_Methods!A:F,MATCH(G926,Table_Methods!B:B,0),1)&lt;&gt;"BKFL9","",MAX(0,ROUND(BKFL9_STR_NRK(AC926,AD926,X926,Y926,Z926),1))))</f>
        <v/>
      </c>
      <c r="AX926" s="96" t="str" cm="1">
        <f t="array" ref="AX926">IF(A926="","",IF(INDEX(Table_Methods!A:F,MATCH(G926,Table_Methods!B:B,0),1)&lt;&gt;"BKFL9","",MAX(0,ROUND(BKFL9_STR_RCK(AB926,X926),1))))</f>
        <v/>
      </c>
    </row>
    <row r="927" spans="1:50" x14ac:dyDescent="0.25">
      <c r="A927" s="82" t="str">
        <f>IF(Input!A927="","",Input!A927)</f>
        <v/>
      </c>
      <c r="B927" s="82" t="str">
        <f>IF(Input!B927="","",Input!B927)</f>
        <v/>
      </c>
      <c r="C927" s="82" t="str">
        <f>IF(Input!D927="","",Input!D927)</f>
        <v/>
      </c>
      <c r="D927" s="82" t="str">
        <f>IF(Input!E927="","",Input!E927)</f>
        <v/>
      </c>
      <c r="E927" s="82" t="str">
        <f>IF(Input!F927="","",Input!F927)</f>
        <v/>
      </c>
      <c r="F927" s="82" t="str">
        <f>IF(Input!G927="","",Input!G927)</f>
        <v/>
      </c>
      <c r="G927" s="83" t="str">
        <f>IF(Input!H927="","",Input!H927)</f>
        <v/>
      </c>
      <c r="H927" s="82" t="str">
        <f>IF(Input!I927="","",Input!I927)</f>
        <v/>
      </c>
      <c r="I927" s="82" t="str">
        <f>IF(Input!J927="","",Input!J927)</f>
        <v/>
      </c>
      <c r="J927" s="82" t="str">
        <f>IF(Input!K927="","",Input!K927)</f>
        <v/>
      </c>
      <c r="K927" s="82" t="str">
        <f>IF(Input!L927="","",Input!L927)</f>
        <v/>
      </c>
      <c r="L927" s="70" t="str">
        <f>IF(B927="","",IF(B927="Box",4,IF(AND(Project!$B$12&gt;0,ISNUMBER(Project!$B$12)),Project!$B$12,12)))</f>
        <v/>
      </c>
      <c r="M927" s="66" t="str">
        <f t="shared" si="98"/>
        <v/>
      </c>
      <c r="N927" s="66" t="str">
        <f t="shared" si="99"/>
        <v/>
      </c>
      <c r="O927" s="67" t="str" cm="1">
        <f t="array" ref="O927">IF(A927="","",ROUND(IF(B927="Circular",Circular(M927),IF(B927="Box",Box(M927,N927),Elliptical(M927,N927))),3))</f>
        <v/>
      </c>
      <c r="P927" s="66" t="str">
        <f t="shared" si="100"/>
        <v/>
      </c>
      <c r="Q927" s="66" t="str" cm="1">
        <f t="array" ref="Q927">IF(M927="","",ROUND(W(M927),2))</f>
        <v/>
      </c>
      <c r="R927" s="66" t="str" cm="1">
        <f t="array" ref="R927">IF(M927="","",ROUND(Wb(Q927,M927),2))</f>
        <v/>
      </c>
      <c r="S927" s="66" t="str" cm="1">
        <f t="array" ref="S927">IF(R927="","",ROUND(K(R927,N927,L927),2))</f>
        <v/>
      </c>
      <c r="T927" s="66" t="str" cm="1">
        <f t="array" ref="T927">IF(S927="","",ROUND(K_3(S927,P927,L927),2))</f>
        <v/>
      </c>
      <c r="U927" s="66" t="str" cm="1">
        <f t="array" ref="U927">IF(S927="","",ROUND(Wt(I927,S927,L927),2))</f>
        <v/>
      </c>
      <c r="V927" s="92" t="str" cm="1">
        <f t="array" ref="V927">IF(A927="","",MAX(ROUND(L_B2(K927,N927),2),0))</f>
        <v/>
      </c>
      <c r="W927" s="92" t="str" cm="1">
        <f t="array" ref="W927">IF(A927="","",MAX(ROUND(L_Tc(K927,I927,N927),2),0))</f>
        <v/>
      </c>
      <c r="X927" s="92" t="str" cm="1">
        <f t="array" ref="X927">IF(N927="","",ROUND(L_Vc(K927,P927,N927),2))</f>
        <v/>
      </c>
      <c r="Y927" s="92" t="str">
        <f t="shared" si="101"/>
        <v/>
      </c>
      <c r="Z927" s="92" t="str">
        <f t="shared" si="102"/>
        <v/>
      </c>
      <c r="AA927" s="92" t="str">
        <f t="shared" si="103"/>
        <v/>
      </c>
      <c r="AB927" s="76" t="str" cm="1">
        <f t="array" ref="AB927">IF(A927="","",AREA_F(IF(RIGHT(G927,4)="ment",P927,I927),R927))</f>
        <v/>
      </c>
      <c r="AC927" s="76" t="str" cm="1">
        <f t="array" ref="AC927">IF(A927="","",ROUND(AREA_BC(R927,S927,N927,O927),2))</f>
        <v/>
      </c>
      <c r="AD927" s="76" t="str">
        <f t="shared" si="104"/>
        <v/>
      </c>
      <c r="AE927" s="76" t="str" cm="1">
        <f t="array" ref="AE927">IF(A927="","",ROUND(AREA_CT(S927,U927,I927),2))</f>
        <v/>
      </c>
      <c r="AF927" s="76" t="str" cm="1">
        <f t="array" ref="AF927">IF(A927="","",ROUND(AREA_VT(T927,U927,I927,P927),2))</f>
        <v/>
      </c>
      <c r="AG927" s="96" t="str" cm="1">
        <f t="array" ref="AG927">IF(A927="","",IF(INDEX(Table_Methods!A:F,MATCH(G927,Table_Methods!B:B,0),1)&lt;&gt;"BKFL1","",MAX(0,ROUND(BKFL1_CEB(AC927,AE927,AH927,F927,F927,J927),1))))</f>
        <v/>
      </c>
      <c r="AH927" s="96" t="str" cm="1">
        <f t="array" ref="AH927">IF(A927="","",IF(INDEX(Table_Methods!A:F,MATCH(G927,Table_Methods!B:B,0),1)&lt;&gt;"BKFL1","",MAX(0,ROUND(BKFL1_STR_NRK(AC927,AE927,K927,V927,W927),1))))</f>
        <v/>
      </c>
      <c r="AI927" s="96" t="str" cm="1">
        <f t="array" ref="AI927">IF(A927="","",IF(INDEX(Table_Methods!A:F,MATCH(G927,Table_Methods!B:B,0),1)&lt;&gt;"BKFL1","",MAX(0,ROUND(BKFL1_STR_RCK(AB927,F927),1))))</f>
        <v/>
      </c>
      <c r="AJ927" s="96" t="str" cm="1">
        <f t="array" ref="AJ927">IF(A927="","",IF(INDEX(Table_Methods!A:F,MATCH(G927,Table_Methods!B:B,0),1)&lt;&gt;"BKFL2","",MAX(0,ROUND(BKFL2_CEB(AC927,AD927,AK927,F927,F927,J927),1))))</f>
        <v/>
      </c>
      <c r="AK927" s="96" t="str" cm="1">
        <f t="array" ref="AK927">IF(A927="","",IF(INDEX(Table_Methods!A:F,MATCH(G927,Table_Methods!B:B,0),1)&lt;&gt;"BKFL2","",MAX(0,ROUND(BKFL2_STR_NRK(AC927,AD927,K927,V927,X927),1))))</f>
        <v/>
      </c>
      <c r="AL927" s="96" t="str" cm="1">
        <f t="array" ref="AL927">IF(A927="","",IF(INDEX(Table_Methods!A:F,MATCH(G927,Table_Methods!B:B,0),1)&lt;&gt;"BKFL2","",MAX(0,ROUND(BKFL2_STR_RCK(AB927,F927),1))))</f>
        <v/>
      </c>
      <c r="AM927" s="96" t="str" cm="1">
        <f t="array" ref="AM927">IF(A927="","",IF(INDEX(Table_Methods!A:F,MATCH(G927,Table_Methods!B:B,0),1)&lt;&gt;"BKFL3","",MAX(0,ROUND(BKFL3_STR(AC927+AE927,K927),1))))</f>
        <v/>
      </c>
      <c r="AN927" s="96" t="str" cm="1">
        <f t="array" ref="AN927">IF(A927="","",IF(INDEX(Table_Methods!A:F,MATCH(G927,Table_Methods!B:B,0),1)&lt;&gt;"BKFL6","",MAX(0,ROUND(BKFL6_CEB(AC927,AE927,AO927,F927,F927,J927),1))))</f>
        <v/>
      </c>
      <c r="AO927" s="97" t="str" cm="1">
        <f t="array" ref="AO927">IF(A927="","",IF(INDEX(Table_Methods!A:F,MATCH(G927,Table_Methods!B:B,0),1)&lt;&gt;"BKFL6","",MAX(0,ROUND(BKFL6_STR_NRK(AC927,K927,V927),1))))</f>
        <v/>
      </c>
      <c r="AP927" s="96" t="str" cm="1">
        <f t="array" ref="AP927">IF(A927="","",IF(INDEX(Table_Methods!A:F,MATCH(G927,Table_Methods!B:B,0),1)&lt;&gt;"BKFL6","",MAX(0,ROUND(BKFL6_STR_RCK(AB927,F927),1))))</f>
        <v/>
      </c>
      <c r="AQ927" s="97" t="str" cm="1">
        <f t="array" ref="AQ927">IF(A927="","",IF(INDEX(Table_Methods!A:F,MATCH(G927,Table_Methods!B:B,0),1)&lt;&gt;"BKFL7","",MAX(0,ROUND(BKFL7_CEB(AC927,AD927,AR927,F927,F927,J927),1))))</f>
        <v/>
      </c>
      <c r="AR927" s="96" t="str" cm="1">
        <f t="array" ref="AR927">IF(A927="","",IF(INDEX(Table_Methods!A:F,MATCH(G927,Table_Methods!B:B,0),1)&lt;&gt;"BKFL7","",MAX(0,ROUND(BKFL7_STR_NRK(AC927,K927,V927),1))))</f>
        <v/>
      </c>
      <c r="AS927" s="96" t="str" cm="1">
        <f t="array" ref="AS927">IF(A927="","",IF(INDEX(Table_Methods!A:F,MATCH(G927,Table_Methods!B:B,0),1)&lt;&gt;"BKFL7","",MAX(0,ROUND(BKFL7_STR_RCK(AB927,F927),1))))</f>
        <v/>
      </c>
      <c r="AT927" s="97" t="str" cm="1">
        <f t="array" ref="AT927">IF(A927="","",IF(INDEX(Table_Methods!A:F,MATCH(G927,Table_Methods!B:B,0),1)&lt;&gt;"BKFL8","",MAX(0,ROUND(BKFL8_CEB(AF927,Z927,AA927),1))))</f>
        <v/>
      </c>
      <c r="AU927" s="96" t="str" cm="1">
        <f t="array" ref="AU927">IF(A927="","",IF(INDEX(Table_Methods!A:F,MATCH(G927,Table_Methods!B:B,0),1)&lt;&gt;"BKFL8","",MAX(0,ROUND(BKFL8_STR_NRK(AC927,AD927,X927,Y927,Z927),1))))</f>
        <v/>
      </c>
      <c r="AV927" s="96" t="str" cm="1">
        <f t="array" ref="AV927">IF(A927="","",IF(INDEX(Table_Methods!A:F,MATCH(G927,Table_Methods!B:B,0),1)&lt;&gt;"BKFL8","",MAX(0,ROUND(BKFL8_STR_RCK(AB927,X927),1))))</f>
        <v/>
      </c>
      <c r="AW927" s="96" t="str" cm="1">
        <f t="array" ref="AW927">IF(A927="","",IF(INDEX(Table_Methods!A:F,MATCH(G927,Table_Methods!B:B,0),1)&lt;&gt;"BKFL9","",MAX(0,ROUND(BKFL9_STR_NRK(AC927,AD927,X927,Y927,Z927),1))))</f>
        <v/>
      </c>
      <c r="AX927" s="96" t="str" cm="1">
        <f t="array" ref="AX927">IF(A927="","",IF(INDEX(Table_Methods!A:F,MATCH(G927,Table_Methods!B:B,0),1)&lt;&gt;"BKFL9","",MAX(0,ROUND(BKFL9_STR_RCK(AB927,X927),1))))</f>
        <v/>
      </c>
    </row>
    <row r="928" spans="1:50" x14ac:dyDescent="0.25">
      <c r="A928" s="82" t="str">
        <f>IF(Input!A928="","",Input!A928)</f>
        <v/>
      </c>
      <c r="B928" s="82" t="str">
        <f>IF(Input!B928="","",Input!B928)</f>
        <v/>
      </c>
      <c r="C928" s="82" t="str">
        <f>IF(Input!D928="","",Input!D928)</f>
        <v/>
      </c>
      <c r="D928" s="82" t="str">
        <f>IF(Input!E928="","",Input!E928)</f>
        <v/>
      </c>
      <c r="E928" s="82" t="str">
        <f>IF(Input!F928="","",Input!F928)</f>
        <v/>
      </c>
      <c r="F928" s="82" t="str">
        <f>IF(Input!G928="","",Input!G928)</f>
        <v/>
      </c>
      <c r="G928" s="83" t="str">
        <f>IF(Input!H928="","",Input!H928)</f>
        <v/>
      </c>
      <c r="H928" s="82" t="str">
        <f>IF(Input!I928="","",Input!I928)</f>
        <v/>
      </c>
      <c r="I928" s="82" t="str">
        <f>IF(Input!J928="","",Input!J928)</f>
        <v/>
      </c>
      <c r="J928" s="82" t="str">
        <f>IF(Input!K928="","",Input!K928)</f>
        <v/>
      </c>
      <c r="K928" s="82" t="str">
        <f>IF(Input!L928="","",Input!L928)</f>
        <v/>
      </c>
      <c r="L928" s="70" t="str">
        <f>IF(B928="","",IF(B928="Box",4,IF(AND(Project!$B$12&gt;0,ISNUMBER(Project!$B$12)),Project!$B$12,12)))</f>
        <v/>
      </c>
      <c r="M928" s="66" t="str">
        <f t="shared" si="98"/>
        <v/>
      </c>
      <c r="N928" s="66" t="str">
        <f t="shared" si="99"/>
        <v/>
      </c>
      <c r="O928" s="67" t="str" cm="1">
        <f t="array" ref="O928">IF(A928="","",ROUND(IF(B928="Circular",Circular(M928),IF(B928="Box",Box(M928,N928),Elliptical(M928,N928))),3))</f>
        <v/>
      </c>
      <c r="P928" s="66" t="str">
        <f t="shared" si="100"/>
        <v/>
      </c>
      <c r="Q928" s="66" t="str" cm="1">
        <f t="array" ref="Q928">IF(M928="","",ROUND(W(M928),2))</f>
        <v/>
      </c>
      <c r="R928" s="66" t="str" cm="1">
        <f t="array" ref="R928">IF(M928="","",ROUND(Wb(Q928,M928),2))</f>
        <v/>
      </c>
      <c r="S928" s="66" t="str" cm="1">
        <f t="array" ref="S928">IF(R928="","",ROUND(K(R928,N928,L928),2))</f>
        <v/>
      </c>
      <c r="T928" s="66" t="str" cm="1">
        <f t="array" ref="T928">IF(S928="","",ROUND(K_3(S928,P928,L928),2))</f>
        <v/>
      </c>
      <c r="U928" s="66" t="str" cm="1">
        <f t="array" ref="U928">IF(S928="","",ROUND(Wt(I928,S928,L928),2))</f>
        <v/>
      </c>
      <c r="V928" s="92" t="str" cm="1">
        <f t="array" ref="V928">IF(A928="","",MAX(ROUND(L_B2(K928,N928),2),0))</f>
        <v/>
      </c>
      <c r="W928" s="92" t="str" cm="1">
        <f t="array" ref="W928">IF(A928="","",MAX(ROUND(L_Tc(K928,I928,N928),2),0))</f>
        <v/>
      </c>
      <c r="X928" s="92" t="str" cm="1">
        <f t="array" ref="X928">IF(N928="","",ROUND(L_Vc(K928,P928,N928),2))</f>
        <v/>
      </c>
      <c r="Y928" s="92" t="str">
        <f t="shared" si="101"/>
        <v/>
      </c>
      <c r="Z928" s="92" t="str">
        <f t="shared" si="102"/>
        <v/>
      </c>
      <c r="AA928" s="92" t="str">
        <f t="shared" si="103"/>
        <v/>
      </c>
      <c r="AB928" s="76" t="str" cm="1">
        <f t="array" ref="AB928">IF(A928="","",AREA_F(IF(RIGHT(G928,4)="ment",P928,I928),R928))</f>
        <v/>
      </c>
      <c r="AC928" s="76" t="str" cm="1">
        <f t="array" ref="AC928">IF(A928="","",ROUND(AREA_BC(R928,S928,N928,O928),2))</f>
        <v/>
      </c>
      <c r="AD928" s="76" t="str">
        <f t="shared" si="104"/>
        <v/>
      </c>
      <c r="AE928" s="76" t="str" cm="1">
        <f t="array" ref="AE928">IF(A928="","",ROUND(AREA_CT(S928,U928,I928),2))</f>
        <v/>
      </c>
      <c r="AF928" s="76" t="str" cm="1">
        <f t="array" ref="AF928">IF(A928="","",ROUND(AREA_VT(T928,U928,I928,P928),2))</f>
        <v/>
      </c>
      <c r="AG928" s="96" t="str" cm="1">
        <f t="array" ref="AG928">IF(A928="","",IF(INDEX(Table_Methods!A:F,MATCH(G928,Table_Methods!B:B,0),1)&lt;&gt;"BKFL1","",MAX(0,ROUND(BKFL1_CEB(AC928,AE928,AH928,F928,F928,J928),1))))</f>
        <v/>
      </c>
      <c r="AH928" s="96" t="str" cm="1">
        <f t="array" ref="AH928">IF(A928="","",IF(INDEX(Table_Methods!A:F,MATCH(G928,Table_Methods!B:B,0),1)&lt;&gt;"BKFL1","",MAX(0,ROUND(BKFL1_STR_NRK(AC928,AE928,K928,V928,W928),1))))</f>
        <v/>
      </c>
      <c r="AI928" s="96" t="str" cm="1">
        <f t="array" ref="AI928">IF(A928="","",IF(INDEX(Table_Methods!A:F,MATCH(G928,Table_Methods!B:B,0),1)&lt;&gt;"BKFL1","",MAX(0,ROUND(BKFL1_STR_RCK(AB928,F928),1))))</f>
        <v/>
      </c>
      <c r="AJ928" s="96" t="str" cm="1">
        <f t="array" ref="AJ928">IF(A928="","",IF(INDEX(Table_Methods!A:F,MATCH(G928,Table_Methods!B:B,0),1)&lt;&gt;"BKFL2","",MAX(0,ROUND(BKFL2_CEB(AC928,AD928,AK928,F928,F928,J928),1))))</f>
        <v/>
      </c>
      <c r="AK928" s="96" t="str" cm="1">
        <f t="array" ref="AK928">IF(A928="","",IF(INDEX(Table_Methods!A:F,MATCH(G928,Table_Methods!B:B,0),1)&lt;&gt;"BKFL2","",MAX(0,ROUND(BKFL2_STR_NRK(AC928,AD928,K928,V928,X928),1))))</f>
        <v/>
      </c>
      <c r="AL928" s="96" t="str" cm="1">
        <f t="array" ref="AL928">IF(A928="","",IF(INDEX(Table_Methods!A:F,MATCH(G928,Table_Methods!B:B,0),1)&lt;&gt;"BKFL2","",MAX(0,ROUND(BKFL2_STR_RCK(AB928,F928),1))))</f>
        <v/>
      </c>
      <c r="AM928" s="96" t="str" cm="1">
        <f t="array" ref="AM928">IF(A928="","",IF(INDEX(Table_Methods!A:F,MATCH(G928,Table_Methods!B:B,0),1)&lt;&gt;"BKFL3","",MAX(0,ROUND(BKFL3_STR(AC928+AE928,K928),1))))</f>
        <v/>
      </c>
      <c r="AN928" s="96" t="str" cm="1">
        <f t="array" ref="AN928">IF(A928="","",IF(INDEX(Table_Methods!A:F,MATCH(G928,Table_Methods!B:B,0),1)&lt;&gt;"BKFL6","",MAX(0,ROUND(BKFL6_CEB(AC928,AE928,AO928,F928,F928,J928),1))))</f>
        <v/>
      </c>
      <c r="AO928" s="97" t="str" cm="1">
        <f t="array" ref="AO928">IF(A928="","",IF(INDEX(Table_Methods!A:F,MATCH(G928,Table_Methods!B:B,0),1)&lt;&gt;"BKFL6","",MAX(0,ROUND(BKFL6_STR_NRK(AC928,K928,V928),1))))</f>
        <v/>
      </c>
      <c r="AP928" s="96" t="str" cm="1">
        <f t="array" ref="AP928">IF(A928="","",IF(INDEX(Table_Methods!A:F,MATCH(G928,Table_Methods!B:B,0),1)&lt;&gt;"BKFL6","",MAX(0,ROUND(BKFL6_STR_RCK(AB928,F928),1))))</f>
        <v/>
      </c>
      <c r="AQ928" s="97" t="str" cm="1">
        <f t="array" ref="AQ928">IF(A928="","",IF(INDEX(Table_Methods!A:F,MATCH(G928,Table_Methods!B:B,0),1)&lt;&gt;"BKFL7","",MAX(0,ROUND(BKFL7_CEB(AC928,AD928,AR928,F928,F928,J928),1))))</f>
        <v/>
      </c>
      <c r="AR928" s="96" t="str" cm="1">
        <f t="array" ref="AR928">IF(A928="","",IF(INDEX(Table_Methods!A:F,MATCH(G928,Table_Methods!B:B,0),1)&lt;&gt;"BKFL7","",MAX(0,ROUND(BKFL7_STR_NRK(AC928,K928,V928),1))))</f>
        <v/>
      </c>
      <c r="AS928" s="96" t="str" cm="1">
        <f t="array" ref="AS928">IF(A928="","",IF(INDEX(Table_Methods!A:F,MATCH(G928,Table_Methods!B:B,0),1)&lt;&gt;"BKFL7","",MAX(0,ROUND(BKFL7_STR_RCK(AB928,F928),1))))</f>
        <v/>
      </c>
      <c r="AT928" s="97" t="str" cm="1">
        <f t="array" ref="AT928">IF(A928="","",IF(INDEX(Table_Methods!A:F,MATCH(G928,Table_Methods!B:B,0),1)&lt;&gt;"BKFL8","",MAX(0,ROUND(BKFL8_CEB(AF928,Z928,AA928),1))))</f>
        <v/>
      </c>
      <c r="AU928" s="96" t="str" cm="1">
        <f t="array" ref="AU928">IF(A928="","",IF(INDEX(Table_Methods!A:F,MATCH(G928,Table_Methods!B:B,0),1)&lt;&gt;"BKFL8","",MAX(0,ROUND(BKFL8_STR_NRK(AC928,AD928,X928,Y928,Z928),1))))</f>
        <v/>
      </c>
      <c r="AV928" s="96" t="str" cm="1">
        <f t="array" ref="AV928">IF(A928="","",IF(INDEX(Table_Methods!A:F,MATCH(G928,Table_Methods!B:B,0),1)&lt;&gt;"BKFL8","",MAX(0,ROUND(BKFL8_STR_RCK(AB928,X928),1))))</f>
        <v/>
      </c>
      <c r="AW928" s="96" t="str" cm="1">
        <f t="array" ref="AW928">IF(A928="","",IF(INDEX(Table_Methods!A:F,MATCH(G928,Table_Methods!B:B,0),1)&lt;&gt;"BKFL9","",MAX(0,ROUND(BKFL9_STR_NRK(AC928,AD928,X928,Y928,Z928),1))))</f>
        <v/>
      </c>
      <c r="AX928" s="96" t="str" cm="1">
        <f t="array" ref="AX928">IF(A928="","",IF(INDEX(Table_Methods!A:F,MATCH(G928,Table_Methods!B:B,0),1)&lt;&gt;"BKFL9","",MAX(0,ROUND(BKFL9_STR_RCK(AB928,X928),1))))</f>
        <v/>
      </c>
    </row>
    <row r="929" spans="1:50" x14ac:dyDescent="0.25">
      <c r="A929" s="82" t="str">
        <f>IF(Input!A929="","",Input!A929)</f>
        <v/>
      </c>
      <c r="B929" s="82" t="str">
        <f>IF(Input!B929="","",Input!B929)</f>
        <v/>
      </c>
      <c r="C929" s="82" t="str">
        <f>IF(Input!D929="","",Input!D929)</f>
        <v/>
      </c>
      <c r="D929" s="82" t="str">
        <f>IF(Input!E929="","",Input!E929)</f>
        <v/>
      </c>
      <c r="E929" s="82" t="str">
        <f>IF(Input!F929="","",Input!F929)</f>
        <v/>
      </c>
      <c r="F929" s="82" t="str">
        <f>IF(Input!G929="","",Input!G929)</f>
        <v/>
      </c>
      <c r="G929" s="83" t="str">
        <f>IF(Input!H929="","",Input!H929)</f>
        <v/>
      </c>
      <c r="H929" s="82" t="str">
        <f>IF(Input!I929="","",Input!I929)</f>
        <v/>
      </c>
      <c r="I929" s="82" t="str">
        <f>IF(Input!J929="","",Input!J929)</f>
        <v/>
      </c>
      <c r="J929" s="82" t="str">
        <f>IF(Input!K929="","",Input!K929)</f>
        <v/>
      </c>
      <c r="K929" s="82" t="str">
        <f>IF(Input!L929="","",Input!L929)</f>
        <v/>
      </c>
      <c r="L929" s="70" t="str">
        <f>IF(B929="","",IF(B929="Box",4,IF(AND(Project!$B$12&gt;0,ISNUMBER(Project!$B$12)),Project!$B$12,12)))</f>
        <v/>
      </c>
      <c r="M929" s="66" t="str">
        <f t="shared" si="98"/>
        <v/>
      </c>
      <c r="N929" s="66" t="str">
        <f t="shared" si="99"/>
        <v/>
      </c>
      <c r="O929" s="67" t="str" cm="1">
        <f t="array" ref="O929">IF(A929="","",ROUND(IF(B929="Circular",Circular(M929),IF(B929="Box",Box(M929,N929),Elliptical(M929,N929))),3))</f>
        <v/>
      </c>
      <c r="P929" s="66" t="str">
        <f t="shared" si="100"/>
        <v/>
      </c>
      <c r="Q929" s="66" t="str" cm="1">
        <f t="array" ref="Q929">IF(M929="","",ROUND(W(M929),2))</f>
        <v/>
      </c>
      <c r="R929" s="66" t="str" cm="1">
        <f t="array" ref="R929">IF(M929="","",ROUND(Wb(Q929,M929),2))</f>
        <v/>
      </c>
      <c r="S929" s="66" t="str" cm="1">
        <f t="array" ref="S929">IF(R929="","",ROUND(K(R929,N929,L929),2))</f>
        <v/>
      </c>
      <c r="T929" s="66" t="str" cm="1">
        <f t="array" ref="T929">IF(S929="","",ROUND(K_3(S929,P929,L929),2))</f>
        <v/>
      </c>
      <c r="U929" s="66" t="str" cm="1">
        <f t="array" ref="U929">IF(S929="","",ROUND(Wt(I929,S929,L929),2))</f>
        <v/>
      </c>
      <c r="V929" s="92" t="str" cm="1">
        <f t="array" ref="V929">IF(A929="","",MAX(ROUND(L_B2(K929,N929),2),0))</f>
        <v/>
      </c>
      <c r="W929" s="92" t="str" cm="1">
        <f t="array" ref="W929">IF(A929="","",MAX(ROUND(L_Tc(K929,I929,N929),2),0))</f>
        <v/>
      </c>
      <c r="X929" s="92" t="str" cm="1">
        <f t="array" ref="X929">IF(N929="","",ROUND(L_Vc(K929,P929,N929),2))</f>
        <v/>
      </c>
      <c r="Y929" s="92" t="str">
        <f t="shared" si="101"/>
        <v/>
      </c>
      <c r="Z929" s="92" t="str">
        <f t="shared" si="102"/>
        <v/>
      </c>
      <c r="AA929" s="92" t="str">
        <f t="shared" si="103"/>
        <v/>
      </c>
      <c r="AB929" s="76" t="str" cm="1">
        <f t="array" ref="AB929">IF(A929="","",AREA_F(IF(RIGHT(G929,4)="ment",P929,I929),R929))</f>
        <v/>
      </c>
      <c r="AC929" s="76" t="str" cm="1">
        <f t="array" ref="AC929">IF(A929="","",ROUND(AREA_BC(R929,S929,N929,O929),2))</f>
        <v/>
      </c>
      <c r="AD929" s="76" t="str">
        <f t="shared" si="104"/>
        <v/>
      </c>
      <c r="AE929" s="76" t="str" cm="1">
        <f t="array" ref="AE929">IF(A929="","",ROUND(AREA_CT(S929,U929,I929),2))</f>
        <v/>
      </c>
      <c r="AF929" s="76" t="str" cm="1">
        <f t="array" ref="AF929">IF(A929="","",ROUND(AREA_VT(T929,U929,I929,P929),2))</f>
        <v/>
      </c>
      <c r="AG929" s="96" t="str" cm="1">
        <f t="array" ref="AG929">IF(A929="","",IF(INDEX(Table_Methods!A:F,MATCH(G929,Table_Methods!B:B,0),1)&lt;&gt;"BKFL1","",MAX(0,ROUND(BKFL1_CEB(AC929,AE929,AH929,F929,F929,J929),1))))</f>
        <v/>
      </c>
      <c r="AH929" s="96" t="str" cm="1">
        <f t="array" ref="AH929">IF(A929="","",IF(INDEX(Table_Methods!A:F,MATCH(G929,Table_Methods!B:B,0),1)&lt;&gt;"BKFL1","",MAX(0,ROUND(BKFL1_STR_NRK(AC929,AE929,K929,V929,W929),1))))</f>
        <v/>
      </c>
      <c r="AI929" s="96" t="str" cm="1">
        <f t="array" ref="AI929">IF(A929="","",IF(INDEX(Table_Methods!A:F,MATCH(G929,Table_Methods!B:B,0),1)&lt;&gt;"BKFL1","",MAX(0,ROUND(BKFL1_STR_RCK(AB929,F929),1))))</f>
        <v/>
      </c>
      <c r="AJ929" s="96" t="str" cm="1">
        <f t="array" ref="AJ929">IF(A929="","",IF(INDEX(Table_Methods!A:F,MATCH(G929,Table_Methods!B:B,0),1)&lt;&gt;"BKFL2","",MAX(0,ROUND(BKFL2_CEB(AC929,AD929,AK929,F929,F929,J929),1))))</f>
        <v/>
      </c>
      <c r="AK929" s="96" t="str" cm="1">
        <f t="array" ref="AK929">IF(A929="","",IF(INDEX(Table_Methods!A:F,MATCH(G929,Table_Methods!B:B,0),1)&lt;&gt;"BKFL2","",MAX(0,ROUND(BKFL2_STR_NRK(AC929,AD929,K929,V929,X929),1))))</f>
        <v/>
      </c>
      <c r="AL929" s="96" t="str" cm="1">
        <f t="array" ref="AL929">IF(A929="","",IF(INDEX(Table_Methods!A:F,MATCH(G929,Table_Methods!B:B,0),1)&lt;&gt;"BKFL2","",MAX(0,ROUND(BKFL2_STR_RCK(AB929,F929),1))))</f>
        <v/>
      </c>
      <c r="AM929" s="96" t="str" cm="1">
        <f t="array" ref="AM929">IF(A929="","",IF(INDEX(Table_Methods!A:F,MATCH(G929,Table_Methods!B:B,0),1)&lt;&gt;"BKFL3","",MAX(0,ROUND(BKFL3_STR(AC929+AE929,K929),1))))</f>
        <v/>
      </c>
      <c r="AN929" s="96" t="str" cm="1">
        <f t="array" ref="AN929">IF(A929="","",IF(INDEX(Table_Methods!A:F,MATCH(G929,Table_Methods!B:B,0),1)&lt;&gt;"BKFL6","",MAX(0,ROUND(BKFL6_CEB(AC929,AE929,AO929,F929,F929,J929),1))))</f>
        <v/>
      </c>
      <c r="AO929" s="97" t="str" cm="1">
        <f t="array" ref="AO929">IF(A929="","",IF(INDEX(Table_Methods!A:F,MATCH(G929,Table_Methods!B:B,0),1)&lt;&gt;"BKFL6","",MAX(0,ROUND(BKFL6_STR_NRK(AC929,K929,V929),1))))</f>
        <v/>
      </c>
      <c r="AP929" s="96" t="str" cm="1">
        <f t="array" ref="AP929">IF(A929="","",IF(INDEX(Table_Methods!A:F,MATCH(G929,Table_Methods!B:B,0),1)&lt;&gt;"BKFL6","",MAX(0,ROUND(BKFL6_STR_RCK(AB929,F929),1))))</f>
        <v/>
      </c>
      <c r="AQ929" s="97" t="str" cm="1">
        <f t="array" ref="AQ929">IF(A929="","",IF(INDEX(Table_Methods!A:F,MATCH(G929,Table_Methods!B:B,0),1)&lt;&gt;"BKFL7","",MAX(0,ROUND(BKFL7_CEB(AC929,AD929,AR929,F929,F929,J929),1))))</f>
        <v/>
      </c>
      <c r="AR929" s="96" t="str" cm="1">
        <f t="array" ref="AR929">IF(A929="","",IF(INDEX(Table_Methods!A:F,MATCH(G929,Table_Methods!B:B,0),1)&lt;&gt;"BKFL7","",MAX(0,ROUND(BKFL7_STR_NRK(AC929,K929,V929),1))))</f>
        <v/>
      </c>
      <c r="AS929" s="96" t="str" cm="1">
        <f t="array" ref="AS929">IF(A929="","",IF(INDEX(Table_Methods!A:F,MATCH(G929,Table_Methods!B:B,0),1)&lt;&gt;"BKFL7","",MAX(0,ROUND(BKFL7_STR_RCK(AB929,F929),1))))</f>
        <v/>
      </c>
      <c r="AT929" s="97" t="str" cm="1">
        <f t="array" ref="AT929">IF(A929="","",IF(INDEX(Table_Methods!A:F,MATCH(G929,Table_Methods!B:B,0),1)&lt;&gt;"BKFL8","",MAX(0,ROUND(BKFL8_CEB(AF929,Z929,AA929),1))))</f>
        <v/>
      </c>
      <c r="AU929" s="96" t="str" cm="1">
        <f t="array" ref="AU929">IF(A929="","",IF(INDEX(Table_Methods!A:F,MATCH(G929,Table_Methods!B:B,0),1)&lt;&gt;"BKFL8","",MAX(0,ROUND(BKFL8_STR_NRK(AC929,AD929,X929,Y929,Z929),1))))</f>
        <v/>
      </c>
      <c r="AV929" s="96" t="str" cm="1">
        <f t="array" ref="AV929">IF(A929="","",IF(INDEX(Table_Methods!A:F,MATCH(G929,Table_Methods!B:B,0),1)&lt;&gt;"BKFL8","",MAX(0,ROUND(BKFL8_STR_RCK(AB929,X929),1))))</f>
        <v/>
      </c>
      <c r="AW929" s="96" t="str" cm="1">
        <f t="array" ref="AW929">IF(A929="","",IF(INDEX(Table_Methods!A:F,MATCH(G929,Table_Methods!B:B,0),1)&lt;&gt;"BKFL9","",MAX(0,ROUND(BKFL9_STR_NRK(AC929,AD929,X929,Y929,Z929),1))))</f>
        <v/>
      </c>
      <c r="AX929" s="96" t="str" cm="1">
        <f t="array" ref="AX929">IF(A929="","",IF(INDEX(Table_Methods!A:F,MATCH(G929,Table_Methods!B:B,0),1)&lt;&gt;"BKFL9","",MAX(0,ROUND(BKFL9_STR_RCK(AB929,X929),1))))</f>
        <v/>
      </c>
    </row>
    <row r="930" spans="1:50" x14ac:dyDescent="0.25">
      <c r="A930" s="82" t="str">
        <f>IF(Input!A930="","",Input!A930)</f>
        <v/>
      </c>
      <c r="B930" s="82" t="str">
        <f>IF(Input!B930="","",Input!B930)</f>
        <v/>
      </c>
      <c r="C930" s="82" t="str">
        <f>IF(Input!D930="","",Input!D930)</f>
        <v/>
      </c>
      <c r="D930" s="82" t="str">
        <f>IF(Input!E930="","",Input!E930)</f>
        <v/>
      </c>
      <c r="E930" s="82" t="str">
        <f>IF(Input!F930="","",Input!F930)</f>
        <v/>
      </c>
      <c r="F930" s="82" t="str">
        <f>IF(Input!G930="","",Input!G930)</f>
        <v/>
      </c>
      <c r="G930" s="83" t="str">
        <f>IF(Input!H930="","",Input!H930)</f>
        <v/>
      </c>
      <c r="H930" s="82" t="str">
        <f>IF(Input!I930="","",Input!I930)</f>
        <v/>
      </c>
      <c r="I930" s="82" t="str">
        <f>IF(Input!J930="","",Input!J930)</f>
        <v/>
      </c>
      <c r="J930" s="82" t="str">
        <f>IF(Input!K930="","",Input!K930)</f>
        <v/>
      </c>
      <c r="K930" s="82" t="str">
        <f>IF(Input!L930="","",Input!L930)</f>
        <v/>
      </c>
      <c r="L930" s="70" t="str">
        <f>IF(B930="","",IF(B930="Box",4,IF(AND(Project!$B$12&gt;0,ISNUMBER(Project!$B$12)),Project!$B$12,12)))</f>
        <v/>
      </c>
      <c r="M930" s="66" t="str">
        <f t="shared" si="98"/>
        <v/>
      </c>
      <c r="N930" s="66" t="str">
        <f t="shared" si="99"/>
        <v/>
      </c>
      <c r="O930" s="67" t="str" cm="1">
        <f t="array" ref="O930">IF(A930="","",ROUND(IF(B930="Circular",Circular(M930),IF(B930="Box",Box(M930,N930),Elliptical(M930,N930))),3))</f>
        <v/>
      </c>
      <c r="P930" s="66" t="str">
        <f t="shared" si="100"/>
        <v/>
      </c>
      <c r="Q930" s="66" t="str" cm="1">
        <f t="array" ref="Q930">IF(M930="","",ROUND(W(M930),2))</f>
        <v/>
      </c>
      <c r="R930" s="66" t="str" cm="1">
        <f t="array" ref="R930">IF(M930="","",ROUND(Wb(Q930,M930),2))</f>
        <v/>
      </c>
      <c r="S930" s="66" t="str" cm="1">
        <f t="array" ref="S930">IF(R930="","",ROUND(K(R930,N930,L930),2))</f>
        <v/>
      </c>
      <c r="T930" s="66" t="str" cm="1">
        <f t="array" ref="T930">IF(S930="","",ROUND(K_3(S930,P930,L930),2))</f>
        <v/>
      </c>
      <c r="U930" s="66" t="str" cm="1">
        <f t="array" ref="U930">IF(S930="","",ROUND(Wt(I930,S930,L930),2))</f>
        <v/>
      </c>
      <c r="V930" s="92" t="str" cm="1">
        <f t="array" ref="V930">IF(A930="","",MAX(ROUND(L_B2(K930,N930),2),0))</f>
        <v/>
      </c>
      <c r="W930" s="92" t="str" cm="1">
        <f t="array" ref="W930">IF(A930="","",MAX(ROUND(L_Tc(K930,I930,N930),2),0))</f>
        <v/>
      </c>
      <c r="X930" s="92" t="str" cm="1">
        <f t="array" ref="X930">IF(N930="","",ROUND(L_Vc(K930,P930,N930),2))</f>
        <v/>
      </c>
      <c r="Y930" s="92" t="str">
        <f t="shared" si="101"/>
        <v/>
      </c>
      <c r="Z930" s="92" t="str">
        <f t="shared" si="102"/>
        <v/>
      </c>
      <c r="AA930" s="92" t="str">
        <f t="shared" si="103"/>
        <v/>
      </c>
      <c r="AB930" s="76" t="str" cm="1">
        <f t="array" ref="AB930">IF(A930="","",AREA_F(IF(RIGHT(G930,4)="ment",P930,I930),R930))</f>
        <v/>
      </c>
      <c r="AC930" s="76" t="str" cm="1">
        <f t="array" ref="AC930">IF(A930="","",ROUND(AREA_BC(R930,S930,N930,O930),2))</f>
        <v/>
      </c>
      <c r="AD930" s="76" t="str">
        <f t="shared" si="104"/>
        <v/>
      </c>
      <c r="AE930" s="76" t="str" cm="1">
        <f t="array" ref="AE930">IF(A930="","",ROUND(AREA_CT(S930,U930,I930),2))</f>
        <v/>
      </c>
      <c r="AF930" s="76" t="str" cm="1">
        <f t="array" ref="AF930">IF(A930="","",ROUND(AREA_VT(T930,U930,I930,P930),2))</f>
        <v/>
      </c>
      <c r="AG930" s="96" t="str" cm="1">
        <f t="array" ref="AG930">IF(A930="","",IF(INDEX(Table_Methods!A:F,MATCH(G930,Table_Methods!B:B,0),1)&lt;&gt;"BKFL1","",MAX(0,ROUND(BKFL1_CEB(AC930,AE930,AH930,F930,F930,J930),1))))</f>
        <v/>
      </c>
      <c r="AH930" s="96" t="str" cm="1">
        <f t="array" ref="AH930">IF(A930="","",IF(INDEX(Table_Methods!A:F,MATCH(G930,Table_Methods!B:B,0),1)&lt;&gt;"BKFL1","",MAX(0,ROUND(BKFL1_STR_NRK(AC930,AE930,K930,V930,W930),1))))</f>
        <v/>
      </c>
      <c r="AI930" s="96" t="str" cm="1">
        <f t="array" ref="AI930">IF(A930="","",IF(INDEX(Table_Methods!A:F,MATCH(G930,Table_Methods!B:B,0),1)&lt;&gt;"BKFL1","",MAX(0,ROUND(BKFL1_STR_RCK(AB930,F930),1))))</f>
        <v/>
      </c>
      <c r="AJ930" s="96" t="str" cm="1">
        <f t="array" ref="AJ930">IF(A930="","",IF(INDEX(Table_Methods!A:F,MATCH(G930,Table_Methods!B:B,0),1)&lt;&gt;"BKFL2","",MAX(0,ROUND(BKFL2_CEB(AC930,AD930,AK930,F930,F930,J930),1))))</f>
        <v/>
      </c>
      <c r="AK930" s="96" t="str" cm="1">
        <f t="array" ref="AK930">IF(A930="","",IF(INDEX(Table_Methods!A:F,MATCH(G930,Table_Methods!B:B,0),1)&lt;&gt;"BKFL2","",MAX(0,ROUND(BKFL2_STR_NRK(AC930,AD930,K930,V930,X930),1))))</f>
        <v/>
      </c>
      <c r="AL930" s="96" t="str" cm="1">
        <f t="array" ref="AL930">IF(A930="","",IF(INDEX(Table_Methods!A:F,MATCH(G930,Table_Methods!B:B,0),1)&lt;&gt;"BKFL2","",MAX(0,ROUND(BKFL2_STR_RCK(AB930,F930),1))))</f>
        <v/>
      </c>
      <c r="AM930" s="96" t="str" cm="1">
        <f t="array" ref="AM930">IF(A930="","",IF(INDEX(Table_Methods!A:F,MATCH(G930,Table_Methods!B:B,0),1)&lt;&gt;"BKFL3","",MAX(0,ROUND(BKFL3_STR(AC930+AE930,K930),1))))</f>
        <v/>
      </c>
      <c r="AN930" s="96" t="str" cm="1">
        <f t="array" ref="AN930">IF(A930="","",IF(INDEX(Table_Methods!A:F,MATCH(G930,Table_Methods!B:B,0),1)&lt;&gt;"BKFL6","",MAX(0,ROUND(BKFL6_CEB(AC930,AE930,AO930,F930,F930,J930),1))))</f>
        <v/>
      </c>
      <c r="AO930" s="97" t="str" cm="1">
        <f t="array" ref="AO930">IF(A930="","",IF(INDEX(Table_Methods!A:F,MATCH(G930,Table_Methods!B:B,0),1)&lt;&gt;"BKFL6","",MAX(0,ROUND(BKFL6_STR_NRK(AC930,K930,V930),1))))</f>
        <v/>
      </c>
      <c r="AP930" s="96" t="str" cm="1">
        <f t="array" ref="AP930">IF(A930="","",IF(INDEX(Table_Methods!A:F,MATCH(G930,Table_Methods!B:B,0),1)&lt;&gt;"BKFL6","",MAX(0,ROUND(BKFL6_STR_RCK(AB930,F930),1))))</f>
        <v/>
      </c>
      <c r="AQ930" s="97" t="str" cm="1">
        <f t="array" ref="AQ930">IF(A930="","",IF(INDEX(Table_Methods!A:F,MATCH(G930,Table_Methods!B:B,0),1)&lt;&gt;"BKFL7","",MAX(0,ROUND(BKFL7_CEB(AC930,AD930,AR930,F930,F930,J930),1))))</f>
        <v/>
      </c>
      <c r="AR930" s="96" t="str" cm="1">
        <f t="array" ref="AR930">IF(A930="","",IF(INDEX(Table_Methods!A:F,MATCH(G930,Table_Methods!B:B,0),1)&lt;&gt;"BKFL7","",MAX(0,ROUND(BKFL7_STR_NRK(AC930,K930,V930),1))))</f>
        <v/>
      </c>
      <c r="AS930" s="96" t="str" cm="1">
        <f t="array" ref="AS930">IF(A930="","",IF(INDEX(Table_Methods!A:F,MATCH(G930,Table_Methods!B:B,0),1)&lt;&gt;"BKFL7","",MAX(0,ROUND(BKFL7_STR_RCK(AB930,F930),1))))</f>
        <v/>
      </c>
      <c r="AT930" s="97" t="str" cm="1">
        <f t="array" ref="AT930">IF(A930="","",IF(INDEX(Table_Methods!A:F,MATCH(G930,Table_Methods!B:B,0),1)&lt;&gt;"BKFL8","",MAX(0,ROUND(BKFL8_CEB(AF930,Z930,AA930),1))))</f>
        <v/>
      </c>
      <c r="AU930" s="96" t="str" cm="1">
        <f t="array" ref="AU930">IF(A930="","",IF(INDEX(Table_Methods!A:F,MATCH(G930,Table_Methods!B:B,0),1)&lt;&gt;"BKFL8","",MAX(0,ROUND(BKFL8_STR_NRK(AC930,AD930,X930,Y930,Z930),1))))</f>
        <v/>
      </c>
      <c r="AV930" s="96" t="str" cm="1">
        <f t="array" ref="AV930">IF(A930="","",IF(INDEX(Table_Methods!A:F,MATCH(G930,Table_Methods!B:B,0),1)&lt;&gt;"BKFL8","",MAX(0,ROUND(BKFL8_STR_RCK(AB930,X930),1))))</f>
        <v/>
      </c>
      <c r="AW930" s="96" t="str" cm="1">
        <f t="array" ref="AW930">IF(A930="","",IF(INDEX(Table_Methods!A:F,MATCH(G930,Table_Methods!B:B,0),1)&lt;&gt;"BKFL9","",MAX(0,ROUND(BKFL9_STR_NRK(AC930,AD930,X930,Y930,Z930),1))))</f>
        <v/>
      </c>
      <c r="AX930" s="96" t="str" cm="1">
        <f t="array" ref="AX930">IF(A930="","",IF(INDEX(Table_Methods!A:F,MATCH(G930,Table_Methods!B:B,0),1)&lt;&gt;"BKFL9","",MAX(0,ROUND(BKFL9_STR_RCK(AB930,X930),1))))</f>
        <v/>
      </c>
    </row>
    <row r="931" spans="1:50" x14ac:dyDescent="0.25">
      <c r="A931" s="82" t="str">
        <f>IF(Input!A931="","",Input!A931)</f>
        <v/>
      </c>
      <c r="B931" s="82" t="str">
        <f>IF(Input!B931="","",Input!B931)</f>
        <v/>
      </c>
      <c r="C931" s="82" t="str">
        <f>IF(Input!D931="","",Input!D931)</f>
        <v/>
      </c>
      <c r="D931" s="82" t="str">
        <f>IF(Input!E931="","",Input!E931)</f>
        <v/>
      </c>
      <c r="E931" s="82" t="str">
        <f>IF(Input!F931="","",Input!F931)</f>
        <v/>
      </c>
      <c r="F931" s="82" t="str">
        <f>IF(Input!G931="","",Input!G931)</f>
        <v/>
      </c>
      <c r="G931" s="83" t="str">
        <f>IF(Input!H931="","",Input!H931)</f>
        <v/>
      </c>
      <c r="H931" s="82" t="str">
        <f>IF(Input!I931="","",Input!I931)</f>
        <v/>
      </c>
      <c r="I931" s="82" t="str">
        <f>IF(Input!J931="","",Input!J931)</f>
        <v/>
      </c>
      <c r="J931" s="82" t="str">
        <f>IF(Input!K931="","",Input!K931)</f>
        <v/>
      </c>
      <c r="K931" s="82" t="str">
        <f>IF(Input!L931="","",Input!L931)</f>
        <v/>
      </c>
      <c r="L931" s="70" t="str">
        <f>IF(B931="","",IF(B931="Box",4,IF(AND(Project!$B$12&gt;0,ISNUMBER(Project!$B$12)),Project!$B$12,12)))</f>
        <v/>
      </c>
      <c r="M931" s="66" t="str">
        <f t="shared" si="98"/>
        <v/>
      </c>
      <c r="N931" s="66" t="str">
        <f t="shared" si="99"/>
        <v/>
      </c>
      <c r="O931" s="67" t="str" cm="1">
        <f t="array" ref="O931">IF(A931="","",ROUND(IF(B931="Circular",Circular(M931),IF(B931="Box",Box(M931,N931),Elliptical(M931,N931))),3))</f>
        <v/>
      </c>
      <c r="P931" s="66" t="str">
        <f t="shared" si="100"/>
        <v/>
      </c>
      <c r="Q931" s="66" t="str" cm="1">
        <f t="array" ref="Q931">IF(M931="","",ROUND(W(M931),2))</f>
        <v/>
      </c>
      <c r="R931" s="66" t="str" cm="1">
        <f t="array" ref="R931">IF(M931="","",ROUND(Wb(Q931,M931),2))</f>
        <v/>
      </c>
      <c r="S931" s="66" t="str" cm="1">
        <f t="array" ref="S931">IF(R931="","",ROUND(K(R931,N931,L931),2))</f>
        <v/>
      </c>
      <c r="T931" s="66" t="str" cm="1">
        <f t="array" ref="T931">IF(S931="","",ROUND(K_3(S931,P931,L931),2))</f>
        <v/>
      </c>
      <c r="U931" s="66" t="str" cm="1">
        <f t="array" ref="U931">IF(S931="","",ROUND(Wt(I931,S931,L931),2))</f>
        <v/>
      </c>
      <c r="V931" s="92" t="str" cm="1">
        <f t="array" ref="V931">IF(A931="","",MAX(ROUND(L_B2(K931,N931),2),0))</f>
        <v/>
      </c>
      <c r="W931" s="92" t="str" cm="1">
        <f t="array" ref="W931">IF(A931="","",MAX(ROUND(L_Tc(K931,I931,N931),2),0))</f>
        <v/>
      </c>
      <c r="X931" s="92" t="str" cm="1">
        <f t="array" ref="X931">IF(N931="","",ROUND(L_Vc(K931,P931,N931),2))</f>
        <v/>
      </c>
      <c r="Y931" s="92" t="str">
        <f t="shared" si="101"/>
        <v/>
      </c>
      <c r="Z931" s="92" t="str">
        <f t="shared" si="102"/>
        <v/>
      </c>
      <c r="AA931" s="92" t="str">
        <f t="shared" si="103"/>
        <v/>
      </c>
      <c r="AB931" s="76" t="str" cm="1">
        <f t="array" ref="AB931">IF(A931="","",AREA_F(IF(RIGHT(G931,4)="ment",P931,I931),R931))</f>
        <v/>
      </c>
      <c r="AC931" s="76" t="str" cm="1">
        <f t="array" ref="AC931">IF(A931="","",ROUND(AREA_BC(R931,S931,N931,O931),2))</f>
        <v/>
      </c>
      <c r="AD931" s="76" t="str">
        <f t="shared" si="104"/>
        <v/>
      </c>
      <c r="AE931" s="76" t="str" cm="1">
        <f t="array" ref="AE931">IF(A931="","",ROUND(AREA_CT(S931,U931,I931),2))</f>
        <v/>
      </c>
      <c r="AF931" s="76" t="str" cm="1">
        <f t="array" ref="AF931">IF(A931="","",ROUND(AREA_VT(T931,U931,I931,P931),2))</f>
        <v/>
      </c>
      <c r="AG931" s="96" t="str" cm="1">
        <f t="array" ref="AG931">IF(A931="","",IF(INDEX(Table_Methods!A:F,MATCH(G931,Table_Methods!B:B,0),1)&lt;&gt;"BKFL1","",MAX(0,ROUND(BKFL1_CEB(AC931,AE931,AH931,F931,F931,J931),1))))</f>
        <v/>
      </c>
      <c r="AH931" s="96" t="str" cm="1">
        <f t="array" ref="AH931">IF(A931="","",IF(INDEX(Table_Methods!A:F,MATCH(G931,Table_Methods!B:B,0),1)&lt;&gt;"BKFL1","",MAX(0,ROUND(BKFL1_STR_NRK(AC931,AE931,K931,V931,W931),1))))</f>
        <v/>
      </c>
      <c r="AI931" s="96" t="str" cm="1">
        <f t="array" ref="AI931">IF(A931="","",IF(INDEX(Table_Methods!A:F,MATCH(G931,Table_Methods!B:B,0),1)&lt;&gt;"BKFL1","",MAX(0,ROUND(BKFL1_STR_RCK(AB931,F931),1))))</f>
        <v/>
      </c>
      <c r="AJ931" s="96" t="str" cm="1">
        <f t="array" ref="AJ931">IF(A931="","",IF(INDEX(Table_Methods!A:F,MATCH(G931,Table_Methods!B:B,0),1)&lt;&gt;"BKFL2","",MAX(0,ROUND(BKFL2_CEB(AC931,AD931,AK931,F931,F931,J931),1))))</f>
        <v/>
      </c>
      <c r="AK931" s="96" t="str" cm="1">
        <f t="array" ref="AK931">IF(A931="","",IF(INDEX(Table_Methods!A:F,MATCH(G931,Table_Methods!B:B,0),1)&lt;&gt;"BKFL2","",MAX(0,ROUND(BKFL2_STR_NRK(AC931,AD931,K931,V931,X931),1))))</f>
        <v/>
      </c>
      <c r="AL931" s="96" t="str" cm="1">
        <f t="array" ref="AL931">IF(A931="","",IF(INDEX(Table_Methods!A:F,MATCH(G931,Table_Methods!B:B,0),1)&lt;&gt;"BKFL2","",MAX(0,ROUND(BKFL2_STR_RCK(AB931,F931),1))))</f>
        <v/>
      </c>
      <c r="AM931" s="96" t="str" cm="1">
        <f t="array" ref="AM931">IF(A931="","",IF(INDEX(Table_Methods!A:F,MATCH(G931,Table_Methods!B:B,0),1)&lt;&gt;"BKFL3","",MAX(0,ROUND(BKFL3_STR(AC931+AE931,K931),1))))</f>
        <v/>
      </c>
      <c r="AN931" s="96" t="str" cm="1">
        <f t="array" ref="AN931">IF(A931="","",IF(INDEX(Table_Methods!A:F,MATCH(G931,Table_Methods!B:B,0),1)&lt;&gt;"BKFL6","",MAX(0,ROUND(BKFL6_CEB(AC931,AE931,AO931,F931,F931,J931),1))))</f>
        <v/>
      </c>
      <c r="AO931" s="97" t="str" cm="1">
        <f t="array" ref="AO931">IF(A931="","",IF(INDEX(Table_Methods!A:F,MATCH(G931,Table_Methods!B:B,0),1)&lt;&gt;"BKFL6","",MAX(0,ROUND(BKFL6_STR_NRK(AC931,K931,V931),1))))</f>
        <v/>
      </c>
      <c r="AP931" s="96" t="str" cm="1">
        <f t="array" ref="AP931">IF(A931="","",IF(INDEX(Table_Methods!A:F,MATCH(G931,Table_Methods!B:B,0),1)&lt;&gt;"BKFL6","",MAX(0,ROUND(BKFL6_STR_RCK(AB931,F931),1))))</f>
        <v/>
      </c>
      <c r="AQ931" s="97" t="str" cm="1">
        <f t="array" ref="AQ931">IF(A931="","",IF(INDEX(Table_Methods!A:F,MATCH(G931,Table_Methods!B:B,0),1)&lt;&gt;"BKFL7","",MAX(0,ROUND(BKFL7_CEB(AC931,AD931,AR931,F931,F931,J931),1))))</f>
        <v/>
      </c>
      <c r="AR931" s="96" t="str" cm="1">
        <f t="array" ref="AR931">IF(A931="","",IF(INDEX(Table_Methods!A:F,MATCH(G931,Table_Methods!B:B,0),1)&lt;&gt;"BKFL7","",MAX(0,ROUND(BKFL7_STR_NRK(AC931,K931,V931),1))))</f>
        <v/>
      </c>
      <c r="AS931" s="96" t="str" cm="1">
        <f t="array" ref="AS931">IF(A931="","",IF(INDEX(Table_Methods!A:F,MATCH(G931,Table_Methods!B:B,0),1)&lt;&gt;"BKFL7","",MAX(0,ROUND(BKFL7_STR_RCK(AB931,F931),1))))</f>
        <v/>
      </c>
      <c r="AT931" s="97" t="str" cm="1">
        <f t="array" ref="AT931">IF(A931="","",IF(INDEX(Table_Methods!A:F,MATCH(G931,Table_Methods!B:B,0),1)&lt;&gt;"BKFL8","",MAX(0,ROUND(BKFL8_CEB(AF931,Z931,AA931),1))))</f>
        <v/>
      </c>
      <c r="AU931" s="96" t="str" cm="1">
        <f t="array" ref="AU931">IF(A931="","",IF(INDEX(Table_Methods!A:F,MATCH(G931,Table_Methods!B:B,0),1)&lt;&gt;"BKFL8","",MAX(0,ROUND(BKFL8_STR_NRK(AC931,AD931,X931,Y931,Z931),1))))</f>
        <v/>
      </c>
      <c r="AV931" s="96" t="str" cm="1">
        <f t="array" ref="AV931">IF(A931="","",IF(INDEX(Table_Methods!A:F,MATCH(G931,Table_Methods!B:B,0),1)&lt;&gt;"BKFL8","",MAX(0,ROUND(BKFL8_STR_RCK(AB931,X931),1))))</f>
        <v/>
      </c>
      <c r="AW931" s="96" t="str" cm="1">
        <f t="array" ref="AW931">IF(A931="","",IF(INDEX(Table_Methods!A:F,MATCH(G931,Table_Methods!B:B,0),1)&lt;&gt;"BKFL9","",MAX(0,ROUND(BKFL9_STR_NRK(AC931,AD931,X931,Y931,Z931),1))))</f>
        <v/>
      </c>
      <c r="AX931" s="96" t="str" cm="1">
        <f t="array" ref="AX931">IF(A931="","",IF(INDEX(Table_Methods!A:F,MATCH(G931,Table_Methods!B:B,0),1)&lt;&gt;"BKFL9","",MAX(0,ROUND(BKFL9_STR_RCK(AB931,X931),1))))</f>
        <v/>
      </c>
    </row>
    <row r="932" spans="1:50" x14ac:dyDescent="0.25">
      <c r="A932" s="82" t="str">
        <f>IF(Input!A932="","",Input!A932)</f>
        <v/>
      </c>
      <c r="B932" s="82" t="str">
        <f>IF(Input!B932="","",Input!B932)</f>
        <v/>
      </c>
      <c r="C932" s="82" t="str">
        <f>IF(Input!D932="","",Input!D932)</f>
        <v/>
      </c>
      <c r="D932" s="82" t="str">
        <f>IF(Input!E932="","",Input!E932)</f>
        <v/>
      </c>
      <c r="E932" s="82" t="str">
        <f>IF(Input!F932="","",Input!F932)</f>
        <v/>
      </c>
      <c r="F932" s="82" t="str">
        <f>IF(Input!G932="","",Input!G932)</f>
        <v/>
      </c>
      <c r="G932" s="83" t="str">
        <f>IF(Input!H932="","",Input!H932)</f>
        <v/>
      </c>
      <c r="H932" s="82" t="str">
        <f>IF(Input!I932="","",Input!I932)</f>
        <v/>
      </c>
      <c r="I932" s="82" t="str">
        <f>IF(Input!J932="","",Input!J932)</f>
        <v/>
      </c>
      <c r="J932" s="82" t="str">
        <f>IF(Input!K932="","",Input!K932)</f>
        <v/>
      </c>
      <c r="K932" s="82" t="str">
        <f>IF(Input!L932="","",Input!L932)</f>
        <v/>
      </c>
      <c r="L932" s="70" t="str">
        <f>IF(B932="","",IF(B932="Box",4,IF(AND(Project!$B$12&gt;0,ISNUMBER(Project!$B$12)),Project!$B$12,12)))</f>
        <v/>
      </c>
      <c r="M932" s="66" t="str">
        <f t="shared" si="98"/>
        <v/>
      </c>
      <c r="N932" s="66" t="str">
        <f t="shared" si="99"/>
        <v/>
      </c>
      <c r="O932" s="67" t="str" cm="1">
        <f t="array" ref="O932">IF(A932="","",ROUND(IF(B932="Circular",Circular(M932),IF(B932="Box",Box(M932,N932),Elliptical(M932,N932))),3))</f>
        <v/>
      </c>
      <c r="P932" s="66" t="str">
        <f t="shared" si="100"/>
        <v/>
      </c>
      <c r="Q932" s="66" t="str" cm="1">
        <f t="array" ref="Q932">IF(M932="","",ROUND(W(M932),2))</f>
        <v/>
      </c>
      <c r="R932" s="66" t="str" cm="1">
        <f t="array" ref="R932">IF(M932="","",ROUND(Wb(Q932,M932),2))</f>
        <v/>
      </c>
      <c r="S932" s="66" t="str" cm="1">
        <f t="array" ref="S932">IF(R932="","",ROUND(K(R932,N932,L932),2))</f>
        <v/>
      </c>
      <c r="T932" s="66" t="str" cm="1">
        <f t="array" ref="T932">IF(S932="","",ROUND(K_3(S932,P932,L932),2))</f>
        <v/>
      </c>
      <c r="U932" s="66" t="str" cm="1">
        <f t="array" ref="U932">IF(S932="","",ROUND(Wt(I932,S932,L932),2))</f>
        <v/>
      </c>
      <c r="V932" s="92" t="str" cm="1">
        <f t="array" ref="V932">IF(A932="","",MAX(ROUND(L_B2(K932,N932),2),0))</f>
        <v/>
      </c>
      <c r="W932" s="92" t="str" cm="1">
        <f t="array" ref="W932">IF(A932="","",MAX(ROUND(L_Tc(K932,I932,N932),2),0))</f>
        <v/>
      </c>
      <c r="X932" s="92" t="str" cm="1">
        <f t="array" ref="X932">IF(N932="","",ROUND(L_Vc(K932,P932,N932),2))</f>
        <v/>
      </c>
      <c r="Y932" s="92" t="str">
        <f t="shared" si="101"/>
        <v/>
      </c>
      <c r="Z932" s="92" t="str">
        <f t="shared" si="102"/>
        <v/>
      </c>
      <c r="AA932" s="92" t="str">
        <f t="shared" si="103"/>
        <v/>
      </c>
      <c r="AB932" s="76" t="str" cm="1">
        <f t="array" ref="AB932">IF(A932="","",AREA_F(IF(RIGHT(G932,4)="ment",P932,I932),R932))</f>
        <v/>
      </c>
      <c r="AC932" s="76" t="str" cm="1">
        <f t="array" ref="AC932">IF(A932="","",ROUND(AREA_BC(R932,S932,N932,O932),2))</f>
        <v/>
      </c>
      <c r="AD932" s="76" t="str">
        <f t="shared" si="104"/>
        <v/>
      </c>
      <c r="AE932" s="76" t="str" cm="1">
        <f t="array" ref="AE932">IF(A932="","",ROUND(AREA_CT(S932,U932,I932),2))</f>
        <v/>
      </c>
      <c r="AF932" s="76" t="str" cm="1">
        <f t="array" ref="AF932">IF(A932="","",ROUND(AREA_VT(T932,U932,I932,P932),2))</f>
        <v/>
      </c>
      <c r="AG932" s="96" t="str" cm="1">
        <f t="array" ref="AG932">IF(A932="","",IF(INDEX(Table_Methods!A:F,MATCH(G932,Table_Methods!B:B,0),1)&lt;&gt;"BKFL1","",MAX(0,ROUND(BKFL1_CEB(AC932,AE932,AH932,F932,F932,J932),1))))</f>
        <v/>
      </c>
      <c r="AH932" s="96" t="str" cm="1">
        <f t="array" ref="AH932">IF(A932="","",IF(INDEX(Table_Methods!A:F,MATCH(G932,Table_Methods!B:B,0),1)&lt;&gt;"BKFL1","",MAX(0,ROUND(BKFL1_STR_NRK(AC932,AE932,K932,V932,W932),1))))</f>
        <v/>
      </c>
      <c r="AI932" s="96" t="str" cm="1">
        <f t="array" ref="AI932">IF(A932="","",IF(INDEX(Table_Methods!A:F,MATCH(G932,Table_Methods!B:B,0),1)&lt;&gt;"BKFL1","",MAX(0,ROUND(BKFL1_STR_RCK(AB932,F932),1))))</f>
        <v/>
      </c>
      <c r="AJ932" s="96" t="str" cm="1">
        <f t="array" ref="AJ932">IF(A932="","",IF(INDEX(Table_Methods!A:F,MATCH(G932,Table_Methods!B:B,0),1)&lt;&gt;"BKFL2","",MAX(0,ROUND(BKFL2_CEB(AC932,AD932,AK932,F932,F932,J932),1))))</f>
        <v/>
      </c>
      <c r="AK932" s="96" t="str" cm="1">
        <f t="array" ref="AK932">IF(A932="","",IF(INDEX(Table_Methods!A:F,MATCH(G932,Table_Methods!B:B,0),1)&lt;&gt;"BKFL2","",MAX(0,ROUND(BKFL2_STR_NRK(AC932,AD932,K932,V932,X932),1))))</f>
        <v/>
      </c>
      <c r="AL932" s="96" t="str" cm="1">
        <f t="array" ref="AL932">IF(A932="","",IF(INDEX(Table_Methods!A:F,MATCH(G932,Table_Methods!B:B,0),1)&lt;&gt;"BKFL2","",MAX(0,ROUND(BKFL2_STR_RCK(AB932,F932),1))))</f>
        <v/>
      </c>
      <c r="AM932" s="96" t="str" cm="1">
        <f t="array" ref="AM932">IF(A932="","",IF(INDEX(Table_Methods!A:F,MATCH(G932,Table_Methods!B:B,0),1)&lt;&gt;"BKFL3","",MAX(0,ROUND(BKFL3_STR(AC932+AE932,K932),1))))</f>
        <v/>
      </c>
      <c r="AN932" s="96" t="str" cm="1">
        <f t="array" ref="AN932">IF(A932="","",IF(INDEX(Table_Methods!A:F,MATCH(G932,Table_Methods!B:B,0),1)&lt;&gt;"BKFL6","",MAX(0,ROUND(BKFL6_CEB(AC932,AE932,AO932,F932,F932,J932),1))))</f>
        <v/>
      </c>
      <c r="AO932" s="97" t="str" cm="1">
        <f t="array" ref="AO932">IF(A932="","",IF(INDEX(Table_Methods!A:F,MATCH(G932,Table_Methods!B:B,0),1)&lt;&gt;"BKFL6","",MAX(0,ROUND(BKFL6_STR_NRK(AC932,K932,V932),1))))</f>
        <v/>
      </c>
      <c r="AP932" s="96" t="str" cm="1">
        <f t="array" ref="AP932">IF(A932="","",IF(INDEX(Table_Methods!A:F,MATCH(G932,Table_Methods!B:B,0),1)&lt;&gt;"BKFL6","",MAX(0,ROUND(BKFL6_STR_RCK(AB932,F932),1))))</f>
        <v/>
      </c>
      <c r="AQ932" s="97" t="str" cm="1">
        <f t="array" ref="AQ932">IF(A932="","",IF(INDEX(Table_Methods!A:F,MATCH(G932,Table_Methods!B:B,0),1)&lt;&gt;"BKFL7","",MAX(0,ROUND(BKFL7_CEB(AC932,AD932,AR932,F932,F932,J932),1))))</f>
        <v/>
      </c>
      <c r="AR932" s="96" t="str" cm="1">
        <f t="array" ref="AR932">IF(A932="","",IF(INDEX(Table_Methods!A:F,MATCH(G932,Table_Methods!B:B,0),1)&lt;&gt;"BKFL7","",MAX(0,ROUND(BKFL7_STR_NRK(AC932,K932,V932),1))))</f>
        <v/>
      </c>
      <c r="AS932" s="96" t="str" cm="1">
        <f t="array" ref="AS932">IF(A932="","",IF(INDEX(Table_Methods!A:F,MATCH(G932,Table_Methods!B:B,0),1)&lt;&gt;"BKFL7","",MAX(0,ROUND(BKFL7_STR_RCK(AB932,F932),1))))</f>
        <v/>
      </c>
      <c r="AT932" s="97" t="str" cm="1">
        <f t="array" ref="AT932">IF(A932="","",IF(INDEX(Table_Methods!A:F,MATCH(G932,Table_Methods!B:B,0),1)&lt;&gt;"BKFL8","",MAX(0,ROUND(BKFL8_CEB(AF932,Z932,AA932),1))))</f>
        <v/>
      </c>
      <c r="AU932" s="96" t="str" cm="1">
        <f t="array" ref="AU932">IF(A932="","",IF(INDEX(Table_Methods!A:F,MATCH(G932,Table_Methods!B:B,0),1)&lt;&gt;"BKFL8","",MAX(0,ROUND(BKFL8_STR_NRK(AC932,AD932,X932,Y932,Z932),1))))</f>
        <v/>
      </c>
      <c r="AV932" s="96" t="str" cm="1">
        <f t="array" ref="AV932">IF(A932="","",IF(INDEX(Table_Methods!A:F,MATCH(G932,Table_Methods!B:B,0),1)&lt;&gt;"BKFL8","",MAX(0,ROUND(BKFL8_STR_RCK(AB932,X932),1))))</f>
        <v/>
      </c>
      <c r="AW932" s="96" t="str" cm="1">
        <f t="array" ref="AW932">IF(A932="","",IF(INDEX(Table_Methods!A:F,MATCH(G932,Table_Methods!B:B,0),1)&lt;&gt;"BKFL9","",MAX(0,ROUND(BKFL9_STR_NRK(AC932,AD932,X932,Y932,Z932),1))))</f>
        <v/>
      </c>
      <c r="AX932" s="96" t="str" cm="1">
        <f t="array" ref="AX932">IF(A932="","",IF(INDEX(Table_Methods!A:F,MATCH(G932,Table_Methods!B:B,0),1)&lt;&gt;"BKFL9","",MAX(0,ROUND(BKFL9_STR_RCK(AB932,X932),1))))</f>
        <v/>
      </c>
    </row>
    <row r="933" spans="1:50" x14ac:dyDescent="0.25">
      <c r="A933" s="82" t="str">
        <f>IF(Input!A933="","",Input!A933)</f>
        <v/>
      </c>
      <c r="B933" s="82" t="str">
        <f>IF(Input!B933="","",Input!B933)</f>
        <v/>
      </c>
      <c r="C933" s="82" t="str">
        <f>IF(Input!D933="","",Input!D933)</f>
        <v/>
      </c>
      <c r="D933" s="82" t="str">
        <f>IF(Input!E933="","",Input!E933)</f>
        <v/>
      </c>
      <c r="E933" s="82" t="str">
        <f>IF(Input!F933="","",Input!F933)</f>
        <v/>
      </c>
      <c r="F933" s="82" t="str">
        <f>IF(Input!G933="","",Input!G933)</f>
        <v/>
      </c>
      <c r="G933" s="83" t="str">
        <f>IF(Input!H933="","",Input!H933)</f>
        <v/>
      </c>
      <c r="H933" s="82" t="str">
        <f>IF(Input!I933="","",Input!I933)</f>
        <v/>
      </c>
      <c r="I933" s="82" t="str">
        <f>IF(Input!J933="","",Input!J933)</f>
        <v/>
      </c>
      <c r="J933" s="82" t="str">
        <f>IF(Input!K933="","",Input!K933)</f>
        <v/>
      </c>
      <c r="K933" s="82" t="str">
        <f>IF(Input!L933="","",Input!L933)</f>
        <v/>
      </c>
      <c r="L933" s="70" t="str">
        <f>IF(B933="","",IF(B933="Box",4,IF(AND(Project!$B$12&gt;0,ISNUMBER(Project!$B$12)),Project!$B$12,12)))</f>
        <v/>
      </c>
      <c r="M933" s="66" t="str">
        <f t="shared" si="98"/>
        <v/>
      </c>
      <c r="N933" s="66" t="str">
        <f t="shared" si="99"/>
        <v/>
      </c>
      <c r="O933" s="67" t="str" cm="1">
        <f t="array" ref="O933">IF(A933="","",ROUND(IF(B933="Circular",Circular(M933),IF(B933="Box",Box(M933,N933),Elliptical(M933,N933))),3))</f>
        <v/>
      </c>
      <c r="P933" s="66" t="str">
        <f t="shared" si="100"/>
        <v/>
      </c>
      <c r="Q933" s="66" t="str" cm="1">
        <f t="array" ref="Q933">IF(M933="","",ROUND(W(M933),2))</f>
        <v/>
      </c>
      <c r="R933" s="66" t="str" cm="1">
        <f t="array" ref="R933">IF(M933="","",ROUND(Wb(Q933,M933),2))</f>
        <v/>
      </c>
      <c r="S933" s="66" t="str" cm="1">
        <f t="array" ref="S933">IF(R933="","",ROUND(K(R933,N933,L933),2))</f>
        <v/>
      </c>
      <c r="T933" s="66" t="str" cm="1">
        <f t="array" ref="T933">IF(S933="","",ROUND(K_3(S933,P933,L933),2))</f>
        <v/>
      </c>
      <c r="U933" s="66" t="str" cm="1">
        <f t="array" ref="U933">IF(S933="","",ROUND(Wt(I933,S933,L933),2))</f>
        <v/>
      </c>
      <c r="V933" s="92" t="str" cm="1">
        <f t="array" ref="V933">IF(A933="","",MAX(ROUND(L_B2(K933,N933),2),0))</f>
        <v/>
      </c>
      <c r="W933" s="92" t="str" cm="1">
        <f t="array" ref="W933">IF(A933="","",MAX(ROUND(L_Tc(K933,I933,N933),2),0))</f>
        <v/>
      </c>
      <c r="X933" s="92" t="str" cm="1">
        <f t="array" ref="X933">IF(N933="","",ROUND(L_Vc(K933,P933,N933),2))</f>
        <v/>
      </c>
      <c r="Y933" s="92" t="str">
        <f t="shared" si="101"/>
        <v/>
      </c>
      <c r="Z933" s="92" t="str">
        <f t="shared" si="102"/>
        <v/>
      </c>
      <c r="AA933" s="92" t="str">
        <f t="shared" si="103"/>
        <v/>
      </c>
      <c r="AB933" s="76" t="str" cm="1">
        <f t="array" ref="AB933">IF(A933="","",AREA_F(IF(RIGHT(G933,4)="ment",P933,I933),R933))</f>
        <v/>
      </c>
      <c r="AC933" s="76" t="str" cm="1">
        <f t="array" ref="AC933">IF(A933="","",ROUND(AREA_BC(R933,S933,N933,O933),2))</f>
        <v/>
      </c>
      <c r="AD933" s="76" t="str">
        <f t="shared" si="104"/>
        <v/>
      </c>
      <c r="AE933" s="76" t="str" cm="1">
        <f t="array" ref="AE933">IF(A933="","",ROUND(AREA_CT(S933,U933,I933),2))</f>
        <v/>
      </c>
      <c r="AF933" s="76" t="str" cm="1">
        <f t="array" ref="AF933">IF(A933="","",ROUND(AREA_VT(T933,U933,I933,P933),2))</f>
        <v/>
      </c>
      <c r="AG933" s="96" t="str" cm="1">
        <f t="array" ref="AG933">IF(A933="","",IF(INDEX(Table_Methods!A:F,MATCH(G933,Table_Methods!B:B,0),1)&lt;&gt;"BKFL1","",MAX(0,ROUND(BKFL1_CEB(AC933,AE933,AH933,F933,F933,J933),1))))</f>
        <v/>
      </c>
      <c r="AH933" s="96" t="str" cm="1">
        <f t="array" ref="AH933">IF(A933="","",IF(INDEX(Table_Methods!A:F,MATCH(G933,Table_Methods!B:B,0),1)&lt;&gt;"BKFL1","",MAX(0,ROUND(BKFL1_STR_NRK(AC933,AE933,K933,V933,W933),1))))</f>
        <v/>
      </c>
      <c r="AI933" s="96" t="str" cm="1">
        <f t="array" ref="AI933">IF(A933="","",IF(INDEX(Table_Methods!A:F,MATCH(G933,Table_Methods!B:B,0),1)&lt;&gt;"BKFL1","",MAX(0,ROUND(BKFL1_STR_RCK(AB933,F933),1))))</f>
        <v/>
      </c>
      <c r="AJ933" s="96" t="str" cm="1">
        <f t="array" ref="AJ933">IF(A933="","",IF(INDEX(Table_Methods!A:F,MATCH(G933,Table_Methods!B:B,0),1)&lt;&gt;"BKFL2","",MAX(0,ROUND(BKFL2_CEB(AC933,AD933,AK933,F933,F933,J933),1))))</f>
        <v/>
      </c>
      <c r="AK933" s="96" t="str" cm="1">
        <f t="array" ref="AK933">IF(A933="","",IF(INDEX(Table_Methods!A:F,MATCH(G933,Table_Methods!B:B,0),1)&lt;&gt;"BKFL2","",MAX(0,ROUND(BKFL2_STR_NRK(AC933,AD933,K933,V933,X933),1))))</f>
        <v/>
      </c>
      <c r="AL933" s="96" t="str" cm="1">
        <f t="array" ref="AL933">IF(A933="","",IF(INDEX(Table_Methods!A:F,MATCH(G933,Table_Methods!B:B,0),1)&lt;&gt;"BKFL2","",MAX(0,ROUND(BKFL2_STR_RCK(AB933,F933),1))))</f>
        <v/>
      </c>
      <c r="AM933" s="96" t="str" cm="1">
        <f t="array" ref="AM933">IF(A933="","",IF(INDEX(Table_Methods!A:F,MATCH(G933,Table_Methods!B:B,0),1)&lt;&gt;"BKFL3","",MAX(0,ROUND(BKFL3_STR(AC933+AE933,K933),1))))</f>
        <v/>
      </c>
      <c r="AN933" s="96" t="str" cm="1">
        <f t="array" ref="AN933">IF(A933="","",IF(INDEX(Table_Methods!A:F,MATCH(G933,Table_Methods!B:B,0),1)&lt;&gt;"BKFL6","",MAX(0,ROUND(BKFL6_CEB(AC933,AE933,AO933,F933,F933,J933),1))))</f>
        <v/>
      </c>
      <c r="AO933" s="97" t="str" cm="1">
        <f t="array" ref="AO933">IF(A933="","",IF(INDEX(Table_Methods!A:F,MATCH(G933,Table_Methods!B:B,0),1)&lt;&gt;"BKFL6","",MAX(0,ROUND(BKFL6_STR_NRK(AC933,K933,V933),1))))</f>
        <v/>
      </c>
      <c r="AP933" s="96" t="str" cm="1">
        <f t="array" ref="AP933">IF(A933="","",IF(INDEX(Table_Methods!A:F,MATCH(G933,Table_Methods!B:B,0),1)&lt;&gt;"BKFL6","",MAX(0,ROUND(BKFL6_STR_RCK(AB933,F933),1))))</f>
        <v/>
      </c>
      <c r="AQ933" s="97" t="str" cm="1">
        <f t="array" ref="AQ933">IF(A933="","",IF(INDEX(Table_Methods!A:F,MATCH(G933,Table_Methods!B:B,0),1)&lt;&gt;"BKFL7","",MAX(0,ROUND(BKFL7_CEB(AC933,AD933,AR933,F933,F933,J933),1))))</f>
        <v/>
      </c>
      <c r="AR933" s="96" t="str" cm="1">
        <f t="array" ref="AR933">IF(A933="","",IF(INDEX(Table_Methods!A:F,MATCH(G933,Table_Methods!B:B,0),1)&lt;&gt;"BKFL7","",MAX(0,ROUND(BKFL7_STR_NRK(AC933,K933,V933),1))))</f>
        <v/>
      </c>
      <c r="AS933" s="96" t="str" cm="1">
        <f t="array" ref="AS933">IF(A933="","",IF(INDEX(Table_Methods!A:F,MATCH(G933,Table_Methods!B:B,0),1)&lt;&gt;"BKFL7","",MAX(0,ROUND(BKFL7_STR_RCK(AB933,F933),1))))</f>
        <v/>
      </c>
      <c r="AT933" s="97" t="str" cm="1">
        <f t="array" ref="AT933">IF(A933="","",IF(INDEX(Table_Methods!A:F,MATCH(G933,Table_Methods!B:B,0),1)&lt;&gt;"BKFL8","",MAX(0,ROUND(BKFL8_CEB(AF933,Z933,AA933),1))))</f>
        <v/>
      </c>
      <c r="AU933" s="96" t="str" cm="1">
        <f t="array" ref="AU933">IF(A933="","",IF(INDEX(Table_Methods!A:F,MATCH(G933,Table_Methods!B:B,0),1)&lt;&gt;"BKFL8","",MAX(0,ROUND(BKFL8_STR_NRK(AC933,AD933,X933,Y933,Z933),1))))</f>
        <v/>
      </c>
      <c r="AV933" s="96" t="str" cm="1">
        <f t="array" ref="AV933">IF(A933="","",IF(INDEX(Table_Methods!A:F,MATCH(G933,Table_Methods!B:B,0),1)&lt;&gt;"BKFL8","",MAX(0,ROUND(BKFL8_STR_RCK(AB933,X933),1))))</f>
        <v/>
      </c>
      <c r="AW933" s="96" t="str" cm="1">
        <f t="array" ref="AW933">IF(A933="","",IF(INDEX(Table_Methods!A:F,MATCH(G933,Table_Methods!B:B,0),1)&lt;&gt;"BKFL9","",MAX(0,ROUND(BKFL9_STR_NRK(AC933,AD933,X933,Y933,Z933),1))))</f>
        <v/>
      </c>
      <c r="AX933" s="96" t="str" cm="1">
        <f t="array" ref="AX933">IF(A933="","",IF(INDEX(Table_Methods!A:F,MATCH(G933,Table_Methods!B:B,0),1)&lt;&gt;"BKFL9","",MAX(0,ROUND(BKFL9_STR_RCK(AB933,X933),1))))</f>
        <v/>
      </c>
    </row>
    <row r="934" spans="1:50" x14ac:dyDescent="0.25">
      <c r="A934" s="82" t="str">
        <f>IF(Input!A934="","",Input!A934)</f>
        <v/>
      </c>
      <c r="B934" s="82" t="str">
        <f>IF(Input!B934="","",Input!B934)</f>
        <v/>
      </c>
      <c r="C934" s="82" t="str">
        <f>IF(Input!D934="","",Input!D934)</f>
        <v/>
      </c>
      <c r="D934" s="82" t="str">
        <f>IF(Input!E934="","",Input!E934)</f>
        <v/>
      </c>
      <c r="E934" s="82" t="str">
        <f>IF(Input!F934="","",Input!F934)</f>
        <v/>
      </c>
      <c r="F934" s="82" t="str">
        <f>IF(Input!G934="","",Input!G934)</f>
        <v/>
      </c>
      <c r="G934" s="83" t="str">
        <f>IF(Input!H934="","",Input!H934)</f>
        <v/>
      </c>
      <c r="H934" s="82" t="str">
        <f>IF(Input!I934="","",Input!I934)</f>
        <v/>
      </c>
      <c r="I934" s="82" t="str">
        <f>IF(Input!J934="","",Input!J934)</f>
        <v/>
      </c>
      <c r="J934" s="82" t="str">
        <f>IF(Input!K934="","",Input!K934)</f>
        <v/>
      </c>
      <c r="K934" s="82" t="str">
        <f>IF(Input!L934="","",Input!L934)</f>
        <v/>
      </c>
      <c r="L934" s="70" t="str">
        <f>IF(B934="","",IF(B934="Box",4,IF(AND(Project!$B$12&gt;0,ISNUMBER(Project!$B$12)),Project!$B$12,12)))</f>
        <v/>
      </c>
      <c r="M934" s="66" t="str">
        <f t="shared" si="98"/>
        <v/>
      </c>
      <c r="N934" s="66" t="str">
        <f t="shared" si="99"/>
        <v/>
      </c>
      <c r="O934" s="67" t="str" cm="1">
        <f t="array" ref="O934">IF(A934="","",ROUND(IF(B934="Circular",Circular(M934),IF(B934="Box",Box(M934,N934),Elliptical(M934,N934))),3))</f>
        <v/>
      </c>
      <c r="P934" s="66" t="str">
        <f t="shared" si="100"/>
        <v/>
      </c>
      <c r="Q934" s="66" t="str" cm="1">
        <f t="array" ref="Q934">IF(M934="","",ROUND(W(M934),2))</f>
        <v/>
      </c>
      <c r="R934" s="66" t="str" cm="1">
        <f t="array" ref="R934">IF(M934="","",ROUND(Wb(Q934,M934),2))</f>
        <v/>
      </c>
      <c r="S934" s="66" t="str" cm="1">
        <f t="array" ref="S934">IF(R934="","",ROUND(K(R934,N934,L934),2))</f>
        <v/>
      </c>
      <c r="T934" s="66" t="str" cm="1">
        <f t="array" ref="T934">IF(S934="","",ROUND(K_3(S934,P934,L934),2))</f>
        <v/>
      </c>
      <c r="U934" s="66" t="str" cm="1">
        <f t="array" ref="U934">IF(S934="","",ROUND(Wt(I934,S934,L934),2))</f>
        <v/>
      </c>
      <c r="V934" s="92" t="str" cm="1">
        <f t="array" ref="V934">IF(A934="","",MAX(ROUND(L_B2(K934,N934),2),0))</f>
        <v/>
      </c>
      <c r="W934" s="92" t="str" cm="1">
        <f t="array" ref="W934">IF(A934="","",MAX(ROUND(L_Tc(K934,I934,N934),2),0))</f>
        <v/>
      </c>
      <c r="X934" s="92" t="str" cm="1">
        <f t="array" ref="X934">IF(N934="","",ROUND(L_Vc(K934,P934,N934),2))</f>
        <v/>
      </c>
      <c r="Y934" s="92" t="str">
        <f t="shared" si="101"/>
        <v/>
      </c>
      <c r="Z934" s="92" t="str">
        <f t="shared" si="102"/>
        <v/>
      </c>
      <c r="AA934" s="92" t="str">
        <f t="shared" si="103"/>
        <v/>
      </c>
      <c r="AB934" s="76" t="str" cm="1">
        <f t="array" ref="AB934">IF(A934="","",AREA_F(IF(RIGHT(G934,4)="ment",P934,I934),R934))</f>
        <v/>
      </c>
      <c r="AC934" s="76" t="str" cm="1">
        <f t="array" ref="AC934">IF(A934="","",ROUND(AREA_BC(R934,S934,N934,O934),2))</f>
        <v/>
      </c>
      <c r="AD934" s="76" t="str">
        <f t="shared" si="104"/>
        <v/>
      </c>
      <c r="AE934" s="76" t="str" cm="1">
        <f t="array" ref="AE934">IF(A934="","",ROUND(AREA_CT(S934,U934,I934),2))</f>
        <v/>
      </c>
      <c r="AF934" s="76" t="str" cm="1">
        <f t="array" ref="AF934">IF(A934="","",ROUND(AREA_VT(T934,U934,I934,P934),2))</f>
        <v/>
      </c>
      <c r="AG934" s="96" t="str" cm="1">
        <f t="array" ref="AG934">IF(A934="","",IF(INDEX(Table_Methods!A:F,MATCH(G934,Table_Methods!B:B,0),1)&lt;&gt;"BKFL1","",MAX(0,ROUND(BKFL1_CEB(AC934,AE934,AH934,F934,F934,J934),1))))</f>
        <v/>
      </c>
      <c r="AH934" s="96" t="str" cm="1">
        <f t="array" ref="AH934">IF(A934="","",IF(INDEX(Table_Methods!A:F,MATCH(G934,Table_Methods!B:B,0),1)&lt;&gt;"BKFL1","",MAX(0,ROUND(BKFL1_STR_NRK(AC934,AE934,K934,V934,W934),1))))</f>
        <v/>
      </c>
      <c r="AI934" s="96" t="str" cm="1">
        <f t="array" ref="AI934">IF(A934="","",IF(INDEX(Table_Methods!A:F,MATCH(G934,Table_Methods!B:B,0),1)&lt;&gt;"BKFL1","",MAX(0,ROUND(BKFL1_STR_RCK(AB934,F934),1))))</f>
        <v/>
      </c>
      <c r="AJ934" s="96" t="str" cm="1">
        <f t="array" ref="AJ934">IF(A934="","",IF(INDEX(Table_Methods!A:F,MATCH(G934,Table_Methods!B:B,0),1)&lt;&gt;"BKFL2","",MAX(0,ROUND(BKFL2_CEB(AC934,AD934,AK934,F934,F934,J934),1))))</f>
        <v/>
      </c>
      <c r="AK934" s="96" t="str" cm="1">
        <f t="array" ref="AK934">IF(A934="","",IF(INDEX(Table_Methods!A:F,MATCH(G934,Table_Methods!B:B,0),1)&lt;&gt;"BKFL2","",MAX(0,ROUND(BKFL2_STR_NRK(AC934,AD934,K934,V934,X934),1))))</f>
        <v/>
      </c>
      <c r="AL934" s="96" t="str" cm="1">
        <f t="array" ref="AL934">IF(A934="","",IF(INDEX(Table_Methods!A:F,MATCH(G934,Table_Methods!B:B,0),1)&lt;&gt;"BKFL2","",MAX(0,ROUND(BKFL2_STR_RCK(AB934,F934),1))))</f>
        <v/>
      </c>
      <c r="AM934" s="96" t="str" cm="1">
        <f t="array" ref="AM934">IF(A934="","",IF(INDEX(Table_Methods!A:F,MATCH(G934,Table_Methods!B:B,0),1)&lt;&gt;"BKFL3","",MAX(0,ROUND(BKFL3_STR(AC934+AE934,K934),1))))</f>
        <v/>
      </c>
      <c r="AN934" s="96" t="str" cm="1">
        <f t="array" ref="AN934">IF(A934="","",IF(INDEX(Table_Methods!A:F,MATCH(G934,Table_Methods!B:B,0),1)&lt;&gt;"BKFL6","",MAX(0,ROUND(BKFL6_CEB(AC934,AE934,AO934,F934,F934,J934),1))))</f>
        <v/>
      </c>
      <c r="AO934" s="97" t="str" cm="1">
        <f t="array" ref="AO934">IF(A934="","",IF(INDEX(Table_Methods!A:F,MATCH(G934,Table_Methods!B:B,0),1)&lt;&gt;"BKFL6","",MAX(0,ROUND(BKFL6_STR_NRK(AC934,K934,V934),1))))</f>
        <v/>
      </c>
      <c r="AP934" s="96" t="str" cm="1">
        <f t="array" ref="AP934">IF(A934="","",IF(INDEX(Table_Methods!A:F,MATCH(G934,Table_Methods!B:B,0),1)&lt;&gt;"BKFL6","",MAX(0,ROUND(BKFL6_STR_RCK(AB934,F934),1))))</f>
        <v/>
      </c>
      <c r="AQ934" s="97" t="str" cm="1">
        <f t="array" ref="AQ934">IF(A934="","",IF(INDEX(Table_Methods!A:F,MATCH(G934,Table_Methods!B:B,0),1)&lt;&gt;"BKFL7","",MAX(0,ROUND(BKFL7_CEB(AC934,AD934,AR934,F934,F934,J934),1))))</f>
        <v/>
      </c>
      <c r="AR934" s="96" t="str" cm="1">
        <f t="array" ref="AR934">IF(A934="","",IF(INDEX(Table_Methods!A:F,MATCH(G934,Table_Methods!B:B,0),1)&lt;&gt;"BKFL7","",MAX(0,ROUND(BKFL7_STR_NRK(AC934,K934,V934),1))))</f>
        <v/>
      </c>
      <c r="AS934" s="96" t="str" cm="1">
        <f t="array" ref="AS934">IF(A934="","",IF(INDEX(Table_Methods!A:F,MATCH(G934,Table_Methods!B:B,0),1)&lt;&gt;"BKFL7","",MAX(0,ROUND(BKFL7_STR_RCK(AB934,F934),1))))</f>
        <v/>
      </c>
      <c r="AT934" s="97" t="str" cm="1">
        <f t="array" ref="AT934">IF(A934="","",IF(INDEX(Table_Methods!A:F,MATCH(G934,Table_Methods!B:B,0),1)&lt;&gt;"BKFL8","",MAX(0,ROUND(BKFL8_CEB(AF934,Z934,AA934),1))))</f>
        <v/>
      </c>
      <c r="AU934" s="96" t="str" cm="1">
        <f t="array" ref="AU934">IF(A934="","",IF(INDEX(Table_Methods!A:F,MATCH(G934,Table_Methods!B:B,0),1)&lt;&gt;"BKFL8","",MAX(0,ROUND(BKFL8_STR_NRK(AC934,AD934,X934,Y934,Z934),1))))</f>
        <v/>
      </c>
      <c r="AV934" s="96" t="str" cm="1">
        <f t="array" ref="AV934">IF(A934="","",IF(INDEX(Table_Methods!A:F,MATCH(G934,Table_Methods!B:B,0),1)&lt;&gt;"BKFL8","",MAX(0,ROUND(BKFL8_STR_RCK(AB934,X934),1))))</f>
        <v/>
      </c>
      <c r="AW934" s="96" t="str" cm="1">
        <f t="array" ref="AW934">IF(A934="","",IF(INDEX(Table_Methods!A:F,MATCH(G934,Table_Methods!B:B,0),1)&lt;&gt;"BKFL9","",MAX(0,ROUND(BKFL9_STR_NRK(AC934,AD934,X934,Y934,Z934),1))))</f>
        <v/>
      </c>
      <c r="AX934" s="96" t="str" cm="1">
        <f t="array" ref="AX934">IF(A934="","",IF(INDEX(Table_Methods!A:F,MATCH(G934,Table_Methods!B:B,0),1)&lt;&gt;"BKFL9","",MAX(0,ROUND(BKFL9_STR_RCK(AB934,X934),1))))</f>
        <v/>
      </c>
    </row>
    <row r="935" spans="1:50" x14ac:dyDescent="0.25">
      <c r="A935" s="82" t="str">
        <f>IF(Input!A935="","",Input!A935)</f>
        <v/>
      </c>
      <c r="B935" s="82" t="str">
        <f>IF(Input!B935="","",Input!B935)</f>
        <v/>
      </c>
      <c r="C935" s="82" t="str">
        <f>IF(Input!D935="","",Input!D935)</f>
        <v/>
      </c>
      <c r="D935" s="82" t="str">
        <f>IF(Input!E935="","",Input!E935)</f>
        <v/>
      </c>
      <c r="E935" s="82" t="str">
        <f>IF(Input!F935="","",Input!F935)</f>
        <v/>
      </c>
      <c r="F935" s="82" t="str">
        <f>IF(Input!G935="","",Input!G935)</f>
        <v/>
      </c>
      <c r="G935" s="83" t="str">
        <f>IF(Input!H935="","",Input!H935)</f>
        <v/>
      </c>
      <c r="H935" s="82" t="str">
        <f>IF(Input!I935="","",Input!I935)</f>
        <v/>
      </c>
      <c r="I935" s="82" t="str">
        <f>IF(Input!J935="","",Input!J935)</f>
        <v/>
      </c>
      <c r="J935" s="82" t="str">
        <f>IF(Input!K935="","",Input!K935)</f>
        <v/>
      </c>
      <c r="K935" s="82" t="str">
        <f>IF(Input!L935="","",Input!L935)</f>
        <v/>
      </c>
      <c r="L935" s="70" t="str">
        <f>IF(B935="","",IF(B935="Box",4,IF(AND(Project!$B$12&gt;0,ISNUMBER(Project!$B$12)),Project!$B$12,12)))</f>
        <v/>
      </c>
      <c r="M935" s="66" t="str">
        <f t="shared" si="98"/>
        <v/>
      </c>
      <c r="N935" s="66" t="str">
        <f t="shared" si="99"/>
        <v/>
      </c>
      <c r="O935" s="67" t="str" cm="1">
        <f t="array" ref="O935">IF(A935="","",ROUND(IF(B935="Circular",Circular(M935),IF(B935="Box",Box(M935,N935),Elliptical(M935,N935))),3))</f>
        <v/>
      </c>
      <c r="P935" s="66" t="str">
        <f t="shared" si="100"/>
        <v/>
      </c>
      <c r="Q935" s="66" t="str" cm="1">
        <f t="array" ref="Q935">IF(M935="","",ROUND(W(M935),2))</f>
        <v/>
      </c>
      <c r="R935" s="66" t="str" cm="1">
        <f t="array" ref="R935">IF(M935="","",ROUND(Wb(Q935,M935),2))</f>
        <v/>
      </c>
      <c r="S935" s="66" t="str" cm="1">
        <f t="array" ref="S935">IF(R935="","",ROUND(K(R935,N935,L935),2))</f>
        <v/>
      </c>
      <c r="T935" s="66" t="str" cm="1">
        <f t="array" ref="T935">IF(S935="","",ROUND(K_3(S935,P935,L935),2))</f>
        <v/>
      </c>
      <c r="U935" s="66" t="str" cm="1">
        <f t="array" ref="U935">IF(S935="","",ROUND(Wt(I935,S935,L935),2))</f>
        <v/>
      </c>
      <c r="V935" s="92" t="str" cm="1">
        <f t="array" ref="V935">IF(A935="","",MAX(ROUND(L_B2(K935,N935),2),0))</f>
        <v/>
      </c>
      <c r="W935" s="92" t="str" cm="1">
        <f t="array" ref="W935">IF(A935="","",MAX(ROUND(L_Tc(K935,I935,N935),2),0))</f>
        <v/>
      </c>
      <c r="X935" s="92" t="str" cm="1">
        <f t="array" ref="X935">IF(N935="","",ROUND(L_Vc(K935,P935,N935),2))</f>
        <v/>
      </c>
      <c r="Y935" s="92" t="str">
        <f t="shared" si="101"/>
        <v/>
      </c>
      <c r="Z935" s="92" t="str">
        <f t="shared" si="102"/>
        <v/>
      </c>
      <c r="AA935" s="92" t="str">
        <f t="shared" si="103"/>
        <v/>
      </c>
      <c r="AB935" s="76" t="str" cm="1">
        <f t="array" ref="AB935">IF(A935="","",AREA_F(IF(RIGHT(G935,4)="ment",P935,I935),R935))</f>
        <v/>
      </c>
      <c r="AC935" s="76" t="str" cm="1">
        <f t="array" ref="AC935">IF(A935="","",ROUND(AREA_BC(R935,S935,N935,O935),2))</f>
        <v/>
      </c>
      <c r="AD935" s="76" t="str">
        <f t="shared" si="104"/>
        <v/>
      </c>
      <c r="AE935" s="76" t="str" cm="1">
        <f t="array" ref="AE935">IF(A935="","",ROUND(AREA_CT(S935,U935,I935),2))</f>
        <v/>
      </c>
      <c r="AF935" s="76" t="str" cm="1">
        <f t="array" ref="AF935">IF(A935="","",ROUND(AREA_VT(T935,U935,I935,P935),2))</f>
        <v/>
      </c>
      <c r="AG935" s="96" t="str" cm="1">
        <f t="array" ref="AG935">IF(A935="","",IF(INDEX(Table_Methods!A:F,MATCH(G935,Table_Methods!B:B,0),1)&lt;&gt;"BKFL1","",MAX(0,ROUND(BKFL1_CEB(AC935,AE935,AH935,F935,F935,J935),1))))</f>
        <v/>
      </c>
      <c r="AH935" s="96" t="str" cm="1">
        <f t="array" ref="AH935">IF(A935="","",IF(INDEX(Table_Methods!A:F,MATCH(G935,Table_Methods!B:B,0),1)&lt;&gt;"BKFL1","",MAX(0,ROUND(BKFL1_STR_NRK(AC935,AE935,K935,V935,W935),1))))</f>
        <v/>
      </c>
      <c r="AI935" s="96" t="str" cm="1">
        <f t="array" ref="AI935">IF(A935="","",IF(INDEX(Table_Methods!A:F,MATCH(G935,Table_Methods!B:B,0),1)&lt;&gt;"BKFL1","",MAX(0,ROUND(BKFL1_STR_RCK(AB935,F935),1))))</f>
        <v/>
      </c>
      <c r="AJ935" s="96" t="str" cm="1">
        <f t="array" ref="AJ935">IF(A935="","",IF(INDEX(Table_Methods!A:F,MATCH(G935,Table_Methods!B:B,0),1)&lt;&gt;"BKFL2","",MAX(0,ROUND(BKFL2_CEB(AC935,AD935,AK935,F935,F935,J935),1))))</f>
        <v/>
      </c>
      <c r="AK935" s="96" t="str" cm="1">
        <f t="array" ref="AK935">IF(A935="","",IF(INDEX(Table_Methods!A:F,MATCH(G935,Table_Methods!B:B,0),1)&lt;&gt;"BKFL2","",MAX(0,ROUND(BKFL2_STR_NRK(AC935,AD935,K935,V935,X935),1))))</f>
        <v/>
      </c>
      <c r="AL935" s="96" t="str" cm="1">
        <f t="array" ref="AL935">IF(A935="","",IF(INDEX(Table_Methods!A:F,MATCH(G935,Table_Methods!B:B,0),1)&lt;&gt;"BKFL2","",MAX(0,ROUND(BKFL2_STR_RCK(AB935,F935),1))))</f>
        <v/>
      </c>
      <c r="AM935" s="96" t="str" cm="1">
        <f t="array" ref="AM935">IF(A935="","",IF(INDEX(Table_Methods!A:F,MATCH(G935,Table_Methods!B:B,0),1)&lt;&gt;"BKFL3","",MAX(0,ROUND(BKFL3_STR(AC935+AE935,K935),1))))</f>
        <v/>
      </c>
      <c r="AN935" s="96" t="str" cm="1">
        <f t="array" ref="AN935">IF(A935="","",IF(INDEX(Table_Methods!A:F,MATCH(G935,Table_Methods!B:B,0),1)&lt;&gt;"BKFL6","",MAX(0,ROUND(BKFL6_CEB(AC935,AE935,AO935,F935,F935,J935),1))))</f>
        <v/>
      </c>
      <c r="AO935" s="97" t="str" cm="1">
        <f t="array" ref="AO935">IF(A935="","",IF(INDEX(Table_Methods!A:F,MATCH(G935,Table_Methods!B:B,0),1)&lt;&gt;"BKFL6","",MAX(0,ROUND(BKFL6_STR_NRK(AC935,K935,V935),1))))</f>
        <v/>
      </c>
      <c r="AP935" s="96" t="str" cm="1">
        <f t="array" ref="AP935">IF(A935="","",IF(INDEX(Table_Methods!A:F,MATCH(G935,Table_Methods!B:B,0),1)&lt;&gt;"BKFL6","",MAX(0,ROUND(BKFL6_STR_RCK(AB935,F935),1))))</f>
        <v/>
      </c>
      <c r="AQ935" s="97" t="str" cm="1">
        <f t="array" ref="AQ935">IF(A935="","",IF(INDEX(Table_Methods!A:F,MATCH(G935,Table_Methods!B:B,0),1)&lt;&gt;"BKFL7","",MAX(0,ROUND(BKFL7_CEB(AC935,AD935,AR935,F935,F935,J935),1))))</f>
        <v/>
      </c>
      <c r="AR935" s="96" t="str" cm="1">
        <f t="array" ref="AR935">IF(A935="","",IF(INDEX(Table_Methods!A:F,MATCH(G935,Table_Methods!B:B,0),1)&lt;&gt;"BKFL7","",MAX(0,ROUND(BKFL7_STR_NRK(AC935,K935,V935),1))))</f>
        <v/>
      </c>
      <c r="AS935" s="96" t="str" cm="1">
        <f t="array" ref="AS935">IF(A935="","",IF(INDEX(Table_Methods!A:F,MATCH(G935,Table_Methods!B:B,0),1)&lt;&gt;"BKFL7","",MAX(0,ROUND(BKFL7_STR_RCK(AB935,F935),1))))</f>
        <v/>
      </c>
      <c r="AT935" s="97" t="str" cm="1">
        <f t="array" ref="AT935">IF(A935="","",IF(INDEX(Table_Methods!A:F,MATCH(G935,Table_Methods!B:B,0),1)&lt;&gt;"BKFL8","",MAX(0,ROUND(BKFL8_CEB(AF935,Z935,AA935),1))))</f>
        <v/>
      </c>
      <c r="AU935" s="96" t="str" cm="1">
        <f t="array" ref="AU935">IF(A935="","",IF(INDEX(Table_Methods!A:F,MATCH(G935,Table_Methods!B:B,0),1)&lt;&gt;"BKFL8","",MAX(0,ROUND(BKFL8_STR_NRK(AC935,AD935,X935,Y935,Z935),1))))</f>
        <v/>
      </c>
      <c r="AV935" s="96" t="str" cm="1">
        <f t="array" ref="AV935">IF(A935="","",IF(INDEX(Table_Methods!A:F,MATCH(G935,Table_Methods!B:B,0),1)&lt;&gt;"BKFL8","",MAX(0,ROUND(BKFL8_STR_RCK(AB935,X935),1))))</f>
        <v/>
      </c>
      <c r="AW935" s="96" t="str" cm="1">
        <f t="array" ref="AW935">IF(A935="","",IF(INDEX(Table_Methods!A:F,MATCH(G935,Table_Methods!B:B,0),1)&lt;&gt;"BKFL9","",MAX(0,ROUND(BKFL9_STR_NRK(AC935,AD935,X935,Y935,Z935),1))))</f>
        <v/>
      </c>
      <c r="AX935" s="96" t="str" cm="1">
        <f t="array" ref="AX935">IF(A935="","",IF(INDEX(Table_Methods!A:F,MATCH(G935,Table_Methods!B:B,0),1)&lt;&gt;"BKFL9","",MAX(0,ROUND(BKFL9_STR_RCK(AB935,X935),1))))</f>
        <v/>
      </c>
    </row>
    <row r="936" spans="1:50" x14ac:dyDescent="0.25">
      <c r="A936" s="82" t="str">
        <f>IF(Input!A936="","",Input!A936)</f>
        <v/>
      </c>
      <c r="B936" s="82" t="str">
        <f>IF(Input!B936="","",Input!B936)</f>
        <v/>
      </c>
      <c r="C936" s="82" t="str">
        <f>IF(Input!D936="","",Input!D936)</f>
        <v/>
      </c>
      <c r="D936" s="82" t="str">
        <f>IF(Input!E936="","",Input!E936)</f>
        <v/>
      </c>
      <c r="E936" s="82" t="str">
        <f>IF(Input!F936="","",Input!F936)</f>
        <v/>
      </c>
      <c r="F936" s="82" t="str">
        <f>IF(Input!G936="","",Input!G936)</f>
        <v/>
      </c>
      <c r="G936" s="83" t="str">
        <f>IF(Input!H936="","",Input!H936)</f>
        <v/>
      </c>
      <c r="H936" s="82" t="str">
        <f>IF(Input!I936="","",Input!I936)</f>
        <v/>
      </c>
      <c r="I936" s="82" t="str">
        <f>IF(Input!J936="","",Input!J936)</f>
        <v/>
      </c>
      <c r="J936" s="82" t="str">
        <f>IF(Input!K936="","",Input!K936)</f>
        <v/>
      </c>
      <c r="K936" s="82" t="str">
        <f>IF(Input!L936="","",Input!L936)</f>
        <v/>
      </c>
      <c r="L936" s="70" t="str">
        <f>IF(B936="","",IF(B936="Box",4,IF(AND(Project!$B$12&gt;0,ISNUMBER(Project!$B$12)),Project!$B$12,12)))</f>
        <v/>
      </c>
      <c r="M936" s="66" t="str">
        <f t="shared" si="98"/>
        <v/>
      </c>
      <c r="N936" s="66" t="str">
        <f t="shared" si="99"/>
        <v/>
      </c>
      <c r="O936" s="67" t="str" cm="1">
        <f t="array" ref="O936">IF(A936="","",ROUND(IF(B936="Circular",Circular(M936),IF(B936="Box",Box(M936,N936),Elliptical(M936,N936))),3))</f>
        <v/>
      </c>
      <c r="P936" s="66" t="str">
        <f t="shared" si="100"/>
        <v/>
      </c>
      <c r="Q936" s="66" t="str" cm="1">
        <f t="array" ref="Q936">IF(M936="","",ROUND(W(M936),2))</f>
        <v/>
      </c>
      <c r="R936" s="66" t="str" cm="1">
        <f t="array" ref="R936">IF(M936="","",ROUND(Wb(Q936,M936),2))</f>
        <v/>
      </c>
      <c r="S936" s="66" t="str" cm="1">
        <f t="array" ref="S936">IF(R936="","",ROUND(K(R936,N936,L936),2))</f>
        <v/>
      </c>
      <c r="T936" s="66" t="str" cm="1">
        <f t="array" ref="T936">IF(S936="","",ROUND(K_3(S936,P936,L936),2))</f>
        <v/>
      </c>
      <c r="U936" s="66" t="str" cm="1">
        <f t="array" ref="U936">IF(S936="","",ROUND(Wt(I936,S936,L936),2))</f>
        <v/>
      </c>
      <c r="V936" s="92" t="str" cm="1">
        <f t="array" ref="V936">IF(A936="","",MAX(ROUND(L_B2(K936,N936),2),0))</f>
        <v/>
      </c>
      <c r="W936" s="92" t="str" cm="1">
        <f t="array" ref="W936">IF(A936="","",MAX(ROUND(L_Tc(K936,I936,N936),2),0))</f>
        <v/>
      </c>
      <c r="X936" s="92" t="str" cm="1">
        <f t="array" ref="X936">IF(N936="","",ROUND(L_Vc(K936,P936,N936),2))</f>
        <v/>
      </c>
      <c r="Y936" s="92" t="str">
        <f t="shared" si="101"/>
        <v/>
      </c>
      <c r="Z936" s="92" t="str">
        <f t="shared" si="102"/>
        <v/>
      </c>
      <c r="AA936" s="92" t="str">
        <f t="shared" si="103"/>
        <v/>
      </c>
      <c r="AB936" s="76" t="str" cm="1">
        <f t="array" ref="AB936">IF(A936="","",AREA_F(IF(RIGHT(G936,4)="ment",P936,I936),R936))</f>
        <v/>
      </c>
      <c r="AC936" s="76" t="str" cm="1">
        <f t="array" ref="AC936">IF(A936="","",ROUND(AREA_BC(R936,S936,N936,O936),2))</f>
        <v/>
      </c>
      <c r="AD936" s="76" t="str">
        <f t="shared" si="104"/>
        <v/>
      </c>
      <c r="AE936" s="76" t="str" cm="1">
        <f t="array" ref="AE936">IF(A936="","",ROUND(AREA_CT(S936,U936,I936),2))</f>
        <v/>
      </c>
      <c r="AF936" s="76" t="str" cm="1">
        <f t="array" ref="AF936">IF(A936="","",ROUND(AREA_VT(T936,U936,I936,P936),2))</f>
        <v/>
      </c>
      <c r="AG936" s="96" t="str" cm="1">
        <f t="array" ref="AG936">IF(A936="","",IF(INDEX(Table_Methods!A:F,MATCH(G936,Table_Methods!B:B,0),1)&lt;&gt;"BKFL1","",MAX(0,ROUND(BKFL1_CEB(AC936,AE936,AH936,F936,F936,J936),1))))</f>
        <v/>
      </c>
      <c r="AH936" s="96" t="str" cm="1">
        <f t="array" ref="AH936">IF(A936="","",IF(INDEX(Table_Methods!A:F,MATCH(G936,Table_Methods!B:B,0),1)&lt;&gt;"BKFL1","",MAX(0,ROUND(BKFL1_STR_NRK(AC936,AE936,K936,V936,W936),1))))</f>
        <v/>
      </c>
      <c r="AI936" s="96" t="str" cm="1">
        <f t="array" ref="AI936">IF(A936="","",IF(INDEX(Table_Methods!A:F,MATCH(G936,Table_Methods!B:B,0),1)&lt;&gt;"BKFL1","",MAX(0,ROUND(BKFL1_STR_RCK(AB936,F936),1))))</f>
        <v/>
      </c>
      <c r="AJ936" s="96" t="str" cm="1">
        <f t="array" ref="AJ936">IF(A936="","",IF(INDEX(Table_Methods!A:F,MATCH(G936,Table_Methods!B:B,0),1)&lt;&gt;"BKFL2","",MAX(0,ROUND(BKFL2_CEB(AC936,AD936,AK936,F936,F936,J936),1))))</f>
        <v/>
      </c>
      <c r="AK936" s="96" t="str" cm="1">
        <f t="array" ref="AK936">IF(A936="","",IF(INDEX(Table_Methods!A:F,MATCH(G936,Table_Methods!B:B,0),1)&lt;&gt;"BKFL2","",MAX(0,ROUND(BKFL2_STR_NRK(AC936,AD936,K936,V936,X936),1))))</f>
        <v/>
      </c>
      <c r="AL936" s="96" t="str" cm="1">
        <f t="array" ref="AL936">IF(A936="","",IF(INDEX(Table_Methods!A:F,MATCH(G936,Table_Methods!B:B,0),1)&lt;&gt;"BKFL2","",MAX(0,ROUND(BKFL2_STR_RCK(AB936,F936),1))))</f>
        <v/>
      </c>
      <c r="AM936" s="96" t="str" cm="1">
        <f t="array" ref="AM936">IF(A936="","",IF(INDEX(Table_Methods!A:F,MATCH(G936,Table_Methods!B:B,0),1)&lt;&gt;"BKFL3","",MAX(0,ROUND(BKFL3_STR(AC936+AE936,K936),1))))</f>
        <v/>
      </c>
      <c r="AN936" s="96" t="str" cm="1">
        <f t="array" ref="AN936">IF(A936="","",IF(INDEX(Table_Methods!A:F,MATCH(G936,Table_Methods!B:B,0),1)&lt;&gt;"BKFL6","",MAX(0,ROUND(BKFL6_CEB(AC936,AE936,AO936,F936,F936,J936),1))))</f>
        <v/>
      </c>
      <c r="AO936" s="97" t="str" cm="1">
        <f t="array" ref="AO936">IF(A936="","",IF(INDEX(Table_Methods!A:F,MATCH(G936,Table_Methods!B:B,0),1)&lt;&gt;"BKFL6","",MAX(0,ROUND(BKFL6_STR_NRK(AC936,K936,V936),1))))</f>
        <v/>
      </c>
      <c r="AP936" s="96" t="str" cm="1">
        <f t="array" ref="AP936">IF(A936="","",IF(INDEX(Table_Methods!A:F,MATCH(G936,Table_Methods!B:B,0),1)&lt;&gt;"BKFL6","",MAX(0,ROUND(BKFL6_STR_RCK(AB936,F936),1))))</f>
        <v/>
      </c>
      <c r="AQ936" s="97" t="str" cm="1">
        <f t="array" ref="AQ936">IF(A936="","",IF(INDEX(Table_Methods!A:F,MATCH(G936,Table_Methods!B:B,0),1)&lt;&gt;"BKFL7","",MAX(0,ROUND(BKFL7_CEB(AC936,AD936,AR936,F936,F936,J936),1))))</f>
        <v/>
      </c>
      <c r="AR936" s="96" t="str" cm="1">
        <f t="array" ref="AR936">IF(A936="","",IF(INDEX(Table_Methods!A:F,MATCH(G936,Table_Methods!B:B,0),1)&lt;&gt;"BKFL7","",MAX(0,ROUND(BKFL7_STR_NRK(AC936,K936,V936),1))))</f>
        <v/>
      </c>
      <c r="AS936" s="96" t="str" cm="1">
        <f t="array" ref="AS936">IF(A936="","",IF(INDEX(Table_Methods!A:F,MATCH(G936,Table_Methods!B:B,0),1)&lt;&gt;"BKFL7","",MAX(0,ROUND(BKFL7_STR_RCK(AB936,F936),1))))</f>
        <v/>
      </c>
      <c r="AT936" s="97" t="str" cm="1">
        <f t="array" ref="AT936">IF(A936="","",IF(INDEX(Table_Methods!A:F,MATCH(G936,Table_Methods!B:B,0),1)&lt;&gt;"BKFL8","",MAX(0,ROUND(BKFL8_CEB(AF936,Z936,AA936),1))))</f>
        <v/>
      </c>
      <c r="AU936" s="96" t="str" cm="1">
        <f t="array" ref="AU936">IF(A936="","",IF(INDEX(Table_Methods!A:F,MATCH(G936,Table_Methods!B:B,0),1)&lt;&gt;"BKFL8","",MAX(0,ROUND(BKFL8_STR_NRK(AC936,AD936,X936,Y936,Z936),1))))</f>
        <v/>
      </c>
      <c r="AV936" s="96" t="str" cm="1">
        <f t="array" ref="AV936">IF(A936="","",IF(INDEX(Table_Methods!A:F,MATCH(G936,Table_Methods!B:B,0),1)&lt;&gt;"BKFL8","",MAX(0,ROUND(BKFL8_STR_RCK(AB936,X936),1))))</f>
        <v/>
      </c>
      <c r="AW936" s="96" t="str" cm="1">
        <f t="array" ref="AW936">IF(A936="","",IF(INDEX(Table_Methods!A:F,MATCH(G936,Table_Methods!B:B,0),1)&lt;&gt;"BKFL9","",MAX(0,ROUND(BKFL9_STR_NRK(AC936,AD936,X936,Y936,Z936),1))))</f>
        <v/>
      </c>
      <c r="AX936" s="96" t="str" cm="1">
        <f t="array" ref="AX936">IF(A936="","",IF(INDEX(Table_Methods!A:F,MATCH(G936,Table_Methods!B:B,0),1)&lt;&gt;"BKFL9","",MAX(0,ROUND(BKFL9_STR_RCK(AB936,X936),1))))</f>
        <v/>
      </c>
    </row>
    <row r="937" spans="1:50" x14ac:dyDescent="0.25">
      <c r="A937" s="82" t="str">
        <f>IF(Input!A937="","",Input!A937)</f>
        <v/>
      </c>
      <c r="B937" s="82" t="str">
        <f>IF(Input!B937="","",Input!B937)</f>
        <v/>
      </c>
      <c r="C937" s="82" t="str">
        <f>IF(Input!D937="","",Input!D937)</f>
        <v/>
      </c>
      <c r="D937" s="82" t="str">
        <f>IF(Input!E937="","",Input!E937)</f>
        <v/>
      </c>
      <c r="E937" s="82" t="str">
        <f>IF(Input!F937="","",Input!F937)</f>
        <v/>
      </c>
      <c r="F937" s="82" t="str">
        <f>IF(Input!G937="","",Input!G937)</f>
        <v/>
      </c>
      <c r="G937" s="83" t="str">
        <f>IF(Input!H937="","",Input!H937)</f>
        <v/>
      </c>
      <c r="H937" s="82" t="str">
        <f>IF(Input!I937="","",Input!I937)</f>
        <v/>
      </c>
      <c r="I937" s="82" t="str">
        <f>IF(Input!J937="","",Input!J937)</f>
        <v/>
      </c>
      <c r="J937" s="82" t="str">
        <f>IF(Input!K937="","",Input!K937)</f>
        <v/>
      </c>
      <c r="K937" s="82" t="str">
        <f>IF(Input!L937="","",Input!L937)</f>
        <v/>
      </c>
      <c r="L937" s="70" t="str">
        <f>IF(B937="","",IF(B937="Box",4,IF(AND(Project!$B$12&gt;0,ISNUMBER(Project!$B$12)),Project!$B$12,12)))</f>
        <v/>
      </c>
      <c r="M937" s="66" t="str">
        <f t="shared" si="98"/>
        <v/>
      </c>
      <c r="N937" s="66" t="str">
        <f t="shared" si="99"/>
        <v/>
      </c>
      <c r="O937" s="67" t="str" cm="1">
        <f t="array" ref="O937">IF(A937="","",ROUND(IF(B937="Circular",Circular(M937),IF(B937="Box",Box(M937,N937),Elliptical(M937,N937))),3))</f>
        <v/>
      </c>
      <c r="P937" s="66" t="str">
        <f t="shared" si="100"/>
        <v/>
      </c>
      <c r="Q937" s="66" t="str" cm="1">
        <f t="array" ref="Q937">IF(M937="","",ROUND(W(M937),2))</f>
        <v/>
      </c>
      <c r="R937" s="66" t="str" cm="1">
        <f t="array" ref="R937">IF(M937="","",ROUND(Wb(Q937,M937),2))</f>
        <v/>
      </c>
      <c r="S937" s="66" t="str" cm="1">
        <f t="array" ref="S937">IF(R937="","",ROUND(K(R937,N937,L937),2))</f>
        <v/>
      </c>
      <c r="T937" s="66" t="str" cm="1">
        <f t="array" ref="T937">IF(S937="","",ROUND(K_3(S937,P937,L937),2))</f>
        <v/>
      </c>
      <c r="U937" s="66" t="str" cm="1">
        <f t="array" ref="U937">IF(S937="","",ROUND(Wt(I937,S937,L937),2))</f>
        <v/>
      </c>
      <c r="V937" s="92" t="str" cm="1">
        <f t="array" ref="V937">IF(A937="","",MAX(ROUND(L_B2(K937,N937),2),0))</f>
        <v/>
      </c>
      <c r="W937" s="92" t="str" cm="1">
        <f t="array" ref="W937">IF(A937="","",MAX(ROUND(L_Tc(K937,I937,N937),2),0))</f>
        <v/>
      </c>
      <c r="X937" s="92" t="str" cm="1">
        <f t="array" ref="X937">IF(N937="","",ROUND(L_Vc(K937,P937,N937),2))</f>
        <v/>
      </c>
      <c r="Y937" s="92" t="str">
        <f t="shared" si="101"/>
        <v/>
      </c>
      <c r="Z937" s="92" t="str">
        <f t="shared" si="102"/>
        <v/>
      </c>
      <c r="AA937" s="92" t="str">
        <f t="shared" si="103"/>
        <v/>
      </c>
      <c r="AB937" s="76" t="str" cm="1">
        <f t="array" ref="AB937">IF(A937="","",AREA_F(IF(RIGHT(G937,4)="ment",P937,I937),R937))</f>
        <v/>
      </c>
      <c r="AC937" s="76" t="str" cm="1">
        <f t="array" ref="AC937">IF(A937="","",ROUND(AREA_BC(R937,S937,N937,O937),2))</f>
        <v/>
      </c>
      <c r="AD937" s="76" t="str">
        <f t="shared" si="104"/>
        <v/>
      </c>
      <c r="AE937" s="76" t="str" cm="1">
        <f t="array" ref="AE937">IF(A937="","",ROUND(AREA_CT(S937,U937,I937),2))</f>
        <v/>
      </c>
      <c r="AF937" s="76" t="str" cm="1">
        <f t="array" ref="AF937">IF(A937="","",ROUND(AREA_VT(T937,U937,I937,P937),2))</f>
        <v/>
      </c>
      <c r="AG937" s="96" t="str" cm="1">
        <f t="array" ref="AG937">IF(A937="","",IF(INDEX(Table_Methods!A:F,MATCH(G937,Table_Methods!B:B,0),1)&lt;&gt;"BKFL1","",MAX(0,ROUND(BKFL1_CEB(AC937,AE937,AH937,F937,F937,J937),1))))</f>
        <v/>
      </c>
      <c r="AH937" s="96" t="str" cm="1">
        <f t="array" ref="AH937">IF(A937="","",IF(INDEX(Table_Methods!A:F,MATCH(G937,Table_Methods!B:B,0),1)&lt;&gt;"BKFL1","",MAX(0,ROUND(BKFL1_STR_NRK(AC937,AE937,K937,V937,W937),1))))</f>
        <v/>
      </c>
      <c r="AI937" s="96" t="str" cm="1">
        <f t="array" ref="AI937">IF(A937="","",IF(INDEX(Table_Methods!A:F,MATCH(G937,Table_Methods!B:B,0),1)&lt;&gt;"BKFL1","",MAX(0,ROUND(BKFL1_STR_RCK(AB937,F937),1))))</f>
        <v/>
      </c>
      <c r="AJ937" s="96" t="str" cm="1">
        <f t="array" ref="AJ937">IF(A937="","",IF(INDEX(Table_Methods!A:F,MATCH(G937,Table_Methods!B:B,0),1)&lt;&gt;"BKFL2","",MAX(0,ROUND(BKFL2_CEB(AC937,AD937,AK937,F937,F937,J937),1))))</f>
        <v/>
      </c>
      <c r="AK937" s="96" t="str" cm="1">
        <f t="array" ref="AK937">IF(A937="","",IF(INDEX(Table_Methods!A:F,MATCH(G937,Table_Methods!B:B,0),1)&lt;&gt;"BKFL2","",MAX(0,ROUND(BKFL2_STR_NRK(AC937,AD937,K937,V937,X937),1))))</f>
        <v/>
      </c>
      <c r="AL937" s="96" t="str" cm="1">
        <f t="array" ref="AL937">IF(A937="","",IF(INDEX(Table_Methods!A:F,MATCH(G937,Table_Methods!B:B,0),1)&lt;&gt;"BKFL2","",MAX(0,ROUND(BKFL2_STR_RCK(AB937,F937),1))))</f>
        <v/>
      </c>
      <c r="AM937" s="96" t="str" cm="1">
        <f t="array" ref="AM937">IF(A937="","",IF(INDEX(Table_Methods!A:F,MATCH(G937,Table_Methods!B:B,0),1)&lt;&gt;"BKFL3","",MAX(0,ROUND(BKFL3_STR(AC937+AE937,K937),1))))</f>
        <v/>
      </c>
      <c r="AN937" s="96" t="str" cm="1">
        <f t="array" ref="AN937">IF(A937="","",IF(INDEX(Table_Methods!A:F,MATCH(G937,Table_Methods!B:B,0),1)&lt;&gt;"BKFL6","",MAX(0,ROUND(BKFL6_CEB(AC937,AE937,AO937,F937,F937,J937),1))))</f>
        <v/>
      </c>
      <c r="AO937" s="97" t="str" cm="1">
        <f t="array" ref="AO937">IF(A937="","",IF(INDEX(Table_Methods!A:F,MATCH(G937,Table_Methods!B:B,0),1)&lt;&gt;"BKFL6","",MAX(0,ROUND(BKFL6_STR_NRK(AC937,K937,V937),1))))</f>
        <v/>
      </c>
      <c r="AP937" s="96" t="str" cm="1">
        <f t="array" ref="AP937">IF(A937="","",IF(INDEX(Table_Methods!A:F,MATCH(G937,Table_Methods!B:B,0),1)&lt;&gt;"BKFL6","",MAX(0,ROUND(BKFL6_STR_RCK(AB937,F937),1))))</f>
        <v/>
      </c>
      <c r="AQ937" s="97" t="str" cm="1">
        <f t="array" ref="AQ937">IF(A937="","",IF(INDEX(Table_Methods!A:F,MATCH(G937,Table_Methods!B:B,0),1)&lt;&gt;"BKFL7","",MAX(0,ROUND(BKFL7_CEB(AC937,AD937,AR937,F937,F937,J937),1))))</f>
        <v/>
      </c>
      <c r="AR937" s="96" t="str" cm="1">
        <f t="array" ref="AR937">IF(A937="","",IF(INDEX(Table_Methods!A:F,MATCH(G937,Table_Methods!B:B,0),1)&lt;&gt;"BKFL7","",MAX(0,ROUND(BKFL7_STR_NRK(AC937,K937,V937),1))))</f>
        <v/>
      </c>
      <c r="AS937" s="96" t="str" cm="1">
        <f t="array" ref="AS937">IF(A937="","",IF(INDEX(Table_Methods!A:F,MATCH(G937,Table_Methods!B:B,0),1)&lt;&gt;"BKFL7","",MAX(0,ROUND(BKFL7_STR_RCK(AB937,F937),1))))</f>
        <v/>
      </c>
      <c r="AT937" s="97" t="str" cm="1">
        <f t="array" ref="AT937">IF(A937="","",IF(INDEX(Table_Methods!A:F,MATCH(G937,Table_Methods!B:B,0),1)&lt;&gt;"BKFL8","",MAX(0,ROUND(BKFL8_CEB(AF937,Z937,AA937),1))))</f>
        <v/>
      </c>
      <c r="AU937" s="96" t="str" cm="1">
        <f t="array" ref="AU937">IF(A937="","",IF(INDEX(Table_Methods!A:F,MATCH(G937,Table_Methods!B:B,0),1)&lt;&gt;"BKFL8","",MAX(0,ROUND(BKFL8_STR_NRK(AC937,AD937,X937,Y937,Z937),1))))</f>
        <v/>
      </c>
      <c r="AV937" s="96" t="str" cm="1">
        <f t="array" ref="AV937">IF(A937="","",IF(INDEX(Table_Methods!A:F,MATCH(G937,Table_Methods!B:B,0),1)&lt;&gt;"BKFL8","",MAX(0,ROUND(BKFL8_STR_RCK(AB937,X937),1))))</f>
        <v/>
      </c>
      <c r="AW937" s="96" t="str" cm="1">
        <f t="array" ref="AW937">IF(A937="","",IF(INDEX(Table_Methods!A:F,MATCH(G937,Table_Methods!B:B,0),1)&lt;&gt;"BKFL9","",MAX(0,ROUND(BKFL9_STR_NRK(AC937,AD937,X937,Y937,Z937),1))))</f>
        <v/>
      </c>
      <c r="AX937" s="96" t="str" cm="1">
        <f t="array" ref="AX937">IF(A937="","",IF(INDEX(Table_Methods!A:F,MATCH(G937,Table_Methods!B:B,0),1)&lt;&gt;"BKFL9","",MAX(0,ROUND(BKFL9_STR_RCK(AB937,X937),1))))</f>
        <v/>
      </c>
    </row>
    <row r="938" spans="1:50" x14ac:dyDescent="0.25">
      <c r="A938" s="82" t="str">
        <f>IF(Input!A938="","",Input!A938)</f>
        <v/>
      </c>
      <c r="B938" s="82" t="str">
        <f>IF(Input!B938="","",Input!B938)</f>
        <v/>
      </c>
      <c r="C938" s="82" t="str">
        <f>IF(Input!D938="","",Input!D938)</f>
        <v/>
      </c>
      <c r="D938" s="82" t="str">
        <f>IF(Input!E938="","",Input!E938)</f>
        <v/>
      </c>
      <c r="E938" s="82" t="str">
        <f>IF(Input!F938="","",Input!F938)</f>
        <v/>
      </c>
      <c r="F938" s="82" t="str">
        <f>IF(Input!G938="","",Input!G938)</f>
        <v/>
      </c>
      <c r="G938" s="83" t="str">
        <f>IF(Input!H938="","",Input!H938)</f>
        <v/>
      </c>
      <c r="H938" s="82" t="str">
        <f>IF(Input!I938="","",Input!I938)</f>
        <v/>
      </c>
      <c r="I938" s="82" t="str">
        <f>IF(Input!J938="","",Input!J938)</f>
        <v/>
      </c>
      <c r="J938" s="82" t="str">
        <f>IF(Input!K938="","",Input!K938)</f>
        <v/>
      </c>
      <c r="K938" s="82" t="str">
        <f>IF(Input!L938="","",Input!L938)</f>
        <v/>
      </c>
      <c r="L938" s="70" t="str">
        <f>IF(B938="","",IF(B938="Box",4,IF(AND(Project!$B$12&gt;0,ISNUMBER(Project!$B$12)),Project!$B$12,12)))</f>
        <v/>
      </c>
      <c r="M938" s="66" t="str">
        <f t="shared" si="98"/>
        <v/>
      </c>
      <c r="N938" s="66" t="str">
        <f t="shared" si="99"/>
        <v/>
      </c>
      <c r="O938" s="67" t="str" cm="1">
        <f t="array" ref="O938">IF(A938="","",ROUND(IF(B938="Circular",Circular(M938),IF(B938="Box",Box(M938,N938),Elliptical(M938,N938))),3))</f>
        <v/>
      </c>
      <c r="P938" s="66" t="str">
        <f t="shared" si="100"/>
        <v/>
      </c>
      <c r="Q938" s="66" t="str" cm="1">
        <f t="array" ref="Q938">IF(M938="","",ROUND(W(M938),2))</f>
        <v/>
      </c>
      <c r="R938" s="66" t="str" cm="1">
        <f t="array" ref="R938">IF(M938="","",ROUND(Wb(Q938,M938),2))</f>
        <v/>
      </c>
      <c r="S938" s="66" t="str" cm="1">
        <f t="array" ref="S938">IF(R938="","",ROUND(K(R938,N938,L938),2))</f>
        <v/>
      </c>
      <c r="T938" s="66" t="str" cm="1">
        <f t="array" ref="T938">IF(S938="","",ROUND(K_3(S938,P938,L938),2))</f>
        <v/>
      </c>
      <c r="U938" s="66" t="str" cm="1">
        <f t="array" ref="U938">IF(S938="","",ROUND(Wt(I938,S938,L938),2))</f>
        <v/>
      </c>
      <c r="V938" s="92" t="str" cm="1">
        <f t="array" ref="V938">IF(A938="","",MAX(ROUND(L_B2(K938,N938),2),0))</f>
        <v/>
      </c>
      <c r="W938" s="92" t="str" cm="1">
        <f t="array" ref="W938">IF(A938="","",MAX(ROUND(L_Tc(K938,I938,N938),2),0))</f>
        <v/>
      </c>
      <c r="X938" s="92" t="str" cm="1">
        <f t="array" ref="X938">IF(N938="","",ROUND(L_Vc(K938,P938,N938),2))</f>
        <v/>
      </c>
      <c r="Y938" s="92" t="str">
        <f t="shared" si="101"/>
        <v/>
      </c>
      <c r="Z938" s="92" t="str">
        <f t="shared" si="102"/>
        <v/>
      </c>
      <c r="AA938" s="92" t="str">
        <f t="shared" si="103"/>
        <v/>
      </c>
      <c r="AB938" s="76" t="str" cm="1">
        <f t="array" ref="AB938">IF(A938="","",AREA_F(IF(RIGHT(G938,4)="ment",P938,I938),R938))</f>
        <v/>
      </c>
      <c r="AC938" s="76" t="str" cm="1">
        <f t="array" ref="AC938">IF(A938="","",ROUND(AREA_BC(R938,S938,N938,O938),2))</f>
        <v/>
      </c>
      <c r="AD938" s="76" t="str">
        <f t="shared" si="104"/>
        <v/>
      </c>
      <c r="AE938" s="76" t="str" cm="1">
        <f t="array" ref="AE938">IF(A938="","",ROUND(AREA_CT(S938,U938,I938),2))</f>
        <v/>
      </c>
      <c r="AF938" s="76" t="str" cm="1">
        <f t="array" ref="AF938">IF(A938="","",ROUND(AREA_VT(T938,U938,I938,P938),2))</f>
        <v/>
      </c>
      <c r="AG938" s="96" t="str" cm="1">
        <f t="array" ref="AG938">IF(A938="","",IF(INDEX(Table_Methods!A:F,MATCH(G938,Table_Methods!B:B,0),1)&lt;&gt;"BKFL1","",MAX(0,ROUND(BKFL1_CEB(AC938,AE938,AH938,F938,F938,J938),1))))</f>
        <v/>
      </c>
      <c r="AH938" s="96" t="str" cm="1">
        <f t="array" ref="AH938">IF(A938="","",IF(INDEX(Table_Methods!A:F,MATCH(G938,Table_Methods!B:B,0),1)&lt;&gt;"BKFL1","",MAX(0,ROUND(BKFL1_STR_NRK(AC938,AE938,K938,V938,W938),1))))</f>
        <v/>
      </c>
      <c r="AI938" s="96" t="str" cm="1">
        <f t="array" ref="AI938">IF(A938="","",IF(INDEX(Table_Methods!A:F,MATCH(G938,Table_Methods!B:B,0),1)&lt;&gt;"BKFL1","",MAX(0,ROUND(BKFL1_STR_RCK(AB938,F938),1))))</f>
        <v/>
      </c>
      <c r="AJ938" s="96" t="str" cm="1">
        <f t="array" ref="AJ938">IF(A938="","",IF(INDEX(Table_Methods!A:F,MATCH(G938,Table_Methods!B:B,0),1)&lt;&gt;"BKFL2","",MAX(0,ROUND(BKFL2_CEB(AC938,AD938,AK938,F938,F938,J938),1))))</f>
        <v/>
      </c>
      <c r="AK938" s="96" t="str" cm="1">
        <f t="array" ref="AK938">IF(A938="","",IF(INDEX(Table_Methods!A:F,MATCH(G938,Table_Methods!B:B,0),1)&lt;&gt;"BKFL2","",MAX(0,ROUND(BKFL2_STR_NRK(AC938,AD938,K938,V938,X938),1))))</f>
        <v/>
      </c>
      <c r="AL938" s="96" t="str" cm="1">
        <f t="array" ref="AL938">IF(A938="","",IF(INDEX(Table_Methods!A:F,MATCH(G938,Table_Methods!B:B,0),1)&lt;&gt;"BKFL2","",MAX(0,ROUND(BKFL2_STR_RCK(AB938,F938),1))))</f>
        <v/>
      </c>
      <c r="AM938" s="96" t="str" cm="1">
        <f t="array" ref="AM938">IF(A938="","",IF(INDEX(Table_Methods!A:F,MATCH(G938,Table_Methods!B:B,0),1)&lt;&gt;"BKFL3","",MAX(0,ROUND(BKFL3_STR(AC938+AE938,K938),1))))</f>
        <v/>
      </c>
      <c r="AN938" s="96" t="str" cm="1">
        <f t="array" ref="AN938">IF(A938="","",IF(INDEX(Table_Methods!A:F,MATCH(G938,Table_Methods!B:B,0),1)&lt;&gt;"BKFL6","",MAX(0,ROUND(BKFL6_CEB(AC938,AE938,AO938,F938,F938,J938),1))))</f>
        <v/>
      </c>
      <c r="AO938" s="97" t="str" cm="1">
        <f t="array" ref="AO938">IF(A938="","",IF(INDEX(Table_Methods!A:F,MATCH(G938,Table_Methods!B:B,0),1)&lt;&gt;"BKFL6","",MAX(0,ROUND(BKFL6_STR_NRK(AC938,K938,V938),1))))</f>
        <v/>
      </c>
      <c r="AP938" s="96" t="str" cm="1">
        <f t="array" ref="AP938">IF(A938="","",IF(INDEX(Table_Methods!A:F,MATCH(G938,Table_Methods!B:B,0),1)&lt;&gt;"BKFL6","",MAX(0,ROUND(BKFL6_STR_RCK(AB938,F938),1))))</f>
        <v/>
      </c>
      <c r="AQ938" s="97" t="str" cm="1">
        <f t="array" ref="AQ938">IF(A938="","",IF(INDEX(Table_Methods!A:F,MATCH(G938,Table_Methods!B:B,0),1)&lt;&gt;"BKFL7","",MAX(0,ROUND(BKFL7_CEB(AC938,AD938,AR938,F938,F938,J938),1))))</f>
        <v/>
      </c>
      <c r="AR938" s="96" t="str" cm="1">
        <f t="array" ref="AR938">IF(A938="","",IF(INDEX(Table_Methods!A:F,MATCH(G938,Table_Methods!B:B,0),1)&lt;&gt;"BKFL7","",MAX(0,ROUND(BKFL7_STR_NRK(AC938,K938,V938),1))))</f>
        <v/>
      </c>
      <c r="AS938" s="96" t="str" cm="1">
        <f t="array" ref="AS938">IF(A938="","",IF(INDEX(Table_Methods!A:F,MATCH(G938,Table_Methods!B:B,0),1)&lt;&gt;"BKFL7","",MAX(0,ROUND(BKFL7_STR_RCK(AB938,F938),1))))</f>
        <v/>
      </c>
      <c r="AT938" s="97" t="str" cm="1">
        <f t="array" ref="AT938">IF(A938="","",IF(INDEX(Table_Methods!A:F,MATCH(G938,Table_Methods!B:B,0),1)&lt;&gt;"BKFL8","",MAX(0,ROUND(BKFL8_CEB(AF938,Z938,AA938),1))))</f>
        <v/>
      </c>
      <c r="AU938" s="96" t="str" cm="1">
        <f t="array" ref="AU938">IF(A938="","",IF(INDEX(Table_Methods!A:F,MATCH(G938,Table_Methods!B:B,0),1)&lt;&gt;"BKFL8","",MAX(0,ROUND(BKFL8_STR_NRK(AC938,AD938,X938,Y938,Z938),1))))</f>
        <v/>
      </c>
      <c r="AV938" s="96" t="str" cm="1">
        <f t="array" ref="AV938">IF(A938="","",IF(INDEX(Table_Methods!A:F,MATCH(G938,Table_Methods!B:B,0),1)&lt;&gt;"BKFL8","",MAX(0,ROUND(BKFL8_STR_RCK(AB938,X938),1))))</f>
        <v/>
      </c>
      <c r="AW938" s="96" t="str" cm="1">
        <f t="array" ref="AW938">IF(A938="","",IF(INDEX(Table_Methods!A:F,MATCH(G938,Table_Methods!B:B,0),1)&lt;&gt;"BKFL9","",MAX(0,ROUND(BKFL9_STR_NRK(AC938,AD938,X938,Y938,Z938),1))))</f>
        <v/>
      </c>
      <c r="AX938" s="96" t="str" cm="1">
        <f t="array" ref="AX938">IF(A938="","",IF(INDEX(Table_Methods!A:F,MATCH(G938,Table_Methods!B:B,0),1)&lt;&gt;"BKFL9","",MAX(0,ROUND(BKFL9_STR_RCK(AB938,X938),1))))</f>
        <v/>
      </c>
    </row>
    <row r="939" spans="1:50" x14ac:dyDescent="0.25">
      <c r="A939" s="82" t="str">
        <f>IF(Input!A939="","",Input!A939)</f>
        <v/>
      </c>
      <c r="B939" s="82" t="str">
        <f>IF(Input!B939="","",Input!B939)</f>
        <v/>
      </c>
      <c r="C939" s="82" t="str">
        <f>IF(Input!D939="","",Input!D939)</f>
        <v/>
      </c>
      <c r="D939" s="82" t="str">
        <f>IF(Input!E939="","",Input!E939)</f>
        <v/>
      </c>
      <c r="E939" s="82" t="str">
        <f>IF(Input!F939="","",Input!F939)</f>
        <v/>
      </c>
      <c r="F939" s="82" t="str">
        <f>IF(Input!G939="","",Input!G939)</f>
        <v/>
      </c>
      <c r="G939" s="83" t="str">
        <f>IF(Input!H939="","",Input!H939)</f>
        <v/>
      </c>
      <c r="H939" s="82" t="str">
        <f>IF(Input!I939="","",Input!I939)</f>
        <v/>
      </c>
      <c r="I939" s="82" t="str">
        <f>IF(Input!J939="","",Input!J939)</f>
        <v/>
      </c>
      <c r="J939" s="82" t="str">
        <f>IF(Input!K939="","",Input!K939)</f>
        <v/>
      </c>
      <c r="K939" s="82" t="str">
        <f>IF(Input!L939="","",Input!L939)</f>
        <v/>
      </c>
      <c r="L939" s="70" t="str">
        <f>IF(B939="","",IF(B939="Box",4,IF(AND(Project!$B$12&gt;0,ISNUMBER(Project!$B$12)),Project!$B$12,12)))</f>
        <v/>
      </c>
      <c r="M939" s="66" t="str">
        <f t="shared" si="98"/>
        <v/>
      </c>
      <c r="N939" s="66" t="str">
        <f t="shared" si="99"/>
        <v/>
      </c>
      <c r="O939" s="67" t="str" cm="1">
        <f t="array" ref="O939">IF(A939="","",ROUND(IF(B939="Circular",Circular(M939),IF(B939="Box",Box(M939,N939),Elliptical(M939,N939))),3))</f>
        <v/>
      </c>
      <c r="P939" s="66" t="str">
        <f t="shared" si="100"/>
        <v/>
      </c>
      <c r="Q939" s="66" t="str" cm="1">
        <f t="array" ref="Q939">IF(M939="","",ROUND(W(M939),2))</f>
        <v/>
      </c>
      <c r="R939" s="66" t="str" cm="1">
        <f t="array" ref="R939">IF(M939="","",ROUND(Wb(Q939,M939),2))</f>
        <v/>
      </c>
      <c r="S939" s="66" t="str" cm="1">
        <f t="array" ref="S939">IF(R939="","",ROUND(K(R939,N939,L939),2))</f>
        <v/>
      </c>
      <c r="T939" s="66" t="str" cm="1">
        <f t="array" ref="T939">IF(S939="","",ROUND(K_3(S939,P939,L939),2))</f>
        <v/>
      </c>
      <c r="U939" s="66" t="str" cm="1">
        <f t="array" ref="U939">IF(S939="","",ROUND(Wt(I939,S939,L939),2))</f>
        <v/>
      </c>
      <c r="V939" s="92" t="str" cm="1">
        <f t="array" ref="V939">IF(A939="","",MAX(ROUND(L_B2(K939,N939),2),0))</f>
        <v/>
      </c>
      <c r="W939" s="92" t="str" cm="1">
        <f t="array" ref="W939">IF(A939="","",MAX(ROUND(L_Tc(K939,I939,N939),2),0))</f>
        <v/>
      </c>
      <c r="X939" s="92" t="str" cm="1">
        <f t="array" ref="X939">IF(N939="","",ROUND(L_Vc(K939,P939,N939),2))</f>
        <v/>
      </c>
      <c r="Y939" s="92" t="str">
        <f t="shared" si="101"/>
        <v/>
      </c>
      <c r="Z939" s="92" t="str">
        <f t="shared" si="102"/>
        <v/>
      </c>
      <c r="AA939" s="92" t="str">
        <f t="shared" si="103"/>
        <v/>
      </c>
      <c r="AB939" s="76" t="str" cm="1">
        <f t="array" ref="AB939">IF(A939="","",AREA_F(IF(RIGHT(G939,4)="ment",P939,I939),R939))</f>
        <v/>
      </c>
      <c r="AC939" s="76" t="str" cm="1">
        <f t="array" ref="AC939">IF(A939="","",ROUND(AREA_BC(R939,S939,N939,O939),2))</f>
        <v/>
      </c>
      <c r="AD939" s="76" t="str">
        <f t="shared" si="104"/>
        <v/>
      </c>
      <c r="AE939" s="76" t="str" cm="1">
        <f t="array" ref="AE939">IF(A939="","",ROUND(AREA_CT(S939,U939,I939),2))</f>
        <v/>
      </c>
      <c r="AF939" s="76" t="str" cm="1">
        <f t="array" ref="AF939">IF(A939="","",ROUND(AREA_VT(T939,U939,I939,P939),2))</f>
        <v/>
      </c>
      <c r="AG939" s="96" t="str" cm="1">
        <f t="array" ref="AG939">IF(A939="","",IF(INDEX(Table_Methods!A:F,MATCH(G939,Table_Methods!B:B,0),1)&lt;&gt;"BKFL1","",MAX(0,ROUND(BKFL1_CEB(AC939,AE939,AH939,F939,F939,J939),1))))</f>
        <v/>
      </c>
      <c r="AH939" s="96" t="str" cm="1">
        <f t="array" ref="AH939">IF(A939="","",IF(INDEX(Table_Methods!A:F,MATCH(G939,Table_Methods!B:B,0),1)&lt;&gt;"BKFL1","",MAX(0,ROUND(BKFL1_STR_NRK(AC939,AE939,K939,V939,W939),1))))</f>
        <v/>
      </c>
      <c r="AI939" s="96" t="str" cm="1">
        <f t="array" ref="AI939">IF(A939="","",IF(INDEX(Table_Methods!A:F,MATCH(G939,Table_Methods!B:B,0),1)&lt;&gt;"BKFL1","",MAX(0,ROUND(BKFL1_STR_RCK(AB939,F939),1))))</f>
        <v/>
      </c>
      <c r="AJ939" s="96" t="str" cm="1">
        <f t="array" ref="AJ939">IF(A939="","",IF(INDEX(Table_Methods!A:F,MATCH(G939,Table_Methods!B:B,0),1)&lt;&gt;"BKFL2","",MAX(0,ROUND(BKFL2_CEB(AC939,AD939,AK939,F939,F939,J939),1))))</f>
        <v/>
      </c>
      <c r="AK939" s="96" t="str" cm="1">
        <f t="array" ref="AK939">IF(A939="","",IF(INDEX(Table_Methods!A:F,MATCH(G939,Table_Methods!B:B,0),1)&lt;&gt;"BKFL2","",MAX(0,ROUND(BKFL2_STR_NRK(AC939,AD939,K939,V939,X939),1))))</f>
        <v/>
      </c>
      <c r="AL939" s="96" t="str" cm="1">
        <f t="array" ref="AL939">IF(A939="","",IF(INDEX(Table_Methods!A:F,MATCH(G939,Table_Methods!B:B,0),1)&lt;&gt;"BKFL2","",MAX(0,ROUND(BKFL2_STR_RCK(AB939,F939),1))))</f>
        <v/>
      </c>
      <c r="AM939" s="96" t="str" cm="1">
        <f t="array" ref="AM939">IF(A939="","",IF(INDEX(Table_Methods!A:F,MATCH(G939,Table_Methods!B:B,0),1)&lt;&gt;"BKFL3","",MAX(0,ROUND(BKFL3_STR(AC939+AE939,K939),1))))</f>
        <v/>
      </c>
      <c r="AN939" s="96" t="str" cm="1">
        <f t="array" ref="AN939">IF(A939="","",IF(INDEX(Table_Methods!A:F,MATCH(G939,Table_Methods!B:B,0),1)&lt;&gt;"BKFL6","",MAX(0,ROUND(BKFL6_CEB(AC939,AE939,AO939,F939,F939,J939),1))))</f>
        <v/>
      </c>
      <c r="AO939" s="97" t="str" cm="1">
        <f t="array" ref="AO939">IF(A939="","",IF(INDEX(Table_Methods!A:F,MATCH(G939,Table_Methods!B:B,0),1)&lt;&gt;"BKFL6","",MAX(0,ROUND(BKFL6_STR_NRK(AC939,K939,V939),1))))</f>
        <v/>
      </c>
      <c r="AP939" s="96" t="str" cm="1">
        <f t="array" ref="AP939">IF(A939="","",IF(INDEX(Table_Methods!A:F,MATCH(G939,Table_Methods!B:B,0),1)&lt;&gt;"BKFL6","",MAX(0,ROUND(BKFL6_STR_RCK(AB939,F939),1))))</f>
        <v/>
      </c>
      <c r="AQ939" s="97" t="str" cm="1">
        <f t="array" ref="AQ939">IF(A939="","",IF(INDEX(Table_Methods!A:F,MATCH(G939,Table_Methods!B:B,0),1)&lt;&gt;"BKFL7","",MAX(0,ROUND(BKFL7_CEB(AC939,AD939,AR939,F939,F939,J939),1))))</f>
        <v/>
      </c>
      <c r="AR939" s="96" t="str" cm="1">
        <f t="array" ref="AR939">IF(A939="","",IF(INDEX(Table_Methods!A:F,MATCH(G939,Table_Methods!B:B,0),1)&lt;&gt;"BKFL7","",MAX(0,ROUND(BKFL7_STR_NRK(AC939,K939,V939),1))))</f>
        <v/>
      </c>
      <c r="AS939" s="96" t="str" cm="1">
        <f t="array" ref="AS939">IF(A939="","",IF(INDEX(Table_Methods!A:F,MATCH(G939,Table_Methods!B:B,0),1)&lt;&gt;"BKFL7","",MAX(0,ROUND(BKFL7_STR_RCK(AB939,F939),1))))</f>
        <v/>
      </c>
      <c r="AT939" s="97" t="str" cm="1">
        <f t="array" ref="AT939">IF(A939="","",IF(INDEX(Table_Methods!A:F,MATCH(G939,Table_Methods!B:B,0),1)&lt;&gt;"BKFL8","",MAX(0,ROUND(BKFL8_CEB(AF939,Z939,AA939),1))))</f>
        <v/>
      </c>
      <c r="AU939" s="96" t="str" cm="1">
        <f t="array" ref="AU939">IF(A939="","",IF(INDEX(Table_Methods!A:F,MATCH(G939,Table_Methods!B:B,0),1)&lt;&gt;"BKFL8","",MAX(0,ROUND(BKFL8_STR_NRK(AC939,AD939,X939,Y939,Z939),1))))</f>
        <v/>
      </c>
      <c r="AV939" s="96" t="str" cm="1">
        <f t="array" ref="AV939">IF(A939="","",IF(INDEX(Table_Methods!A:F,MATCH(G939,Table_Methods!B:B,0),1)&lt;&gt;"BKFL8","",MAX(0,ROUND(BKFL8_STR_RCK(AB939,X939),1))))</f>
        <v/>
      </c>
      <c r="AW939" s="96" t="str" cm="1">
        <f t="array" ref="AW939">IF(A939="","",IF(INDEX(Table_Methods!A:F,MATCH(G939,Table_Methods!B:B,0),1)&lt;&gt;"BKFL9","",MAX(0,ROUND(BKFL9_STR_NRK(AC939,AD939,X939,Y939,Z939),1))))</f>
        <v/>
      </c>
      <c r="AX939" s="96" t="str" cm="1">
        <f t="array" ref="AX939">IF(A939="","",IF(INDEX(Table_Methods!A:F,MATCH(G939,Table_Methods!B:B,0),1)&lt;&gt;"BKFL9","",MAX(0,ROUND(BKFL9_STR_RCK(AB939,X939),1))))</f>
        <v/>
      </c>
    </row>
    <row r="940" spans="1:50" x14ac:dyDescent="0.25">
      <c r="A940" s="82" t="str">
        <f>IF(Input!A940="","",Input!A940)</f>
        <v/>
      </c>
      <c r="B940" s="82" t="str">
        <f>IF(Input!B940="","",Input!B940)</f>
        <v/>
      </c>
      <c r="C940" s="82" t="str">
        <f>IF(Input!D940="","",Input!D940)</f>
        <v/>
      </c>
      <c r="D940" s="82" t="str">
        <f>IF(Input!E940="","",Input!E940)</f>
        <v/>
      </c>
      <c r="E940" s="82" t="str">
        <f>IF(Input!F940="","",Input!F940)</f>
        <v/>
      </c>
      <c r="F940" s="82" t="str">
        <f>IF(Input!G940="","",Input!G940)</f>
        <v/>
      </c>
      <c r="G940" s="83" t="str">
        <f>IF(Input!H940="","",Input!H940)</f>
        <v/>
      </c>
      <c r="H940" s="82" t="str">
        <f>IF(Input!I940="","",Input!I940)</f>
        <v/>
      </c>
      <c r="I940" s="82" t="str">
        <f>IF(Input!J940="","",Input!J940)</f>
        <v/>
      </c>
      <c r="J940" s="82" t="str">
        <f>IF(Input!K940="","",Input!K940)</f>
        <v/>
      </c>
      <c r="K940" s="82" t="str">
        <f>IF(Input!L940="","",Input!L940)</f>
        <v/>
      </c>
      <c r="L940" s="70" t="str">
        <f>IF(B940="","",IF(B940="Box",4,IF(AND(Project!$B$12&gt;0,ISNUMBER(Project!$B$12)),Project!$B$12,12)))</f>
        <v/>
      </c>
      <c r="M940" s="66" t="str">
        <f t="shared" si="98"/>
        <v/>
      </c>
      <c r="N940" s="66" t="str">
        <f t="shared" si="99"/>
        <v/>
      </c>
      <c r="O940" s="67" t="str" cm="1">
        <f t="array" ref="O940">IF(A940="","",ROUND(IF(B940="Circular",Circular(M940),IF(B940="Box",Box(M940,N940),Elliptical(M940,N940))),3))</f>
        <v/>
      </c>
      <c r="P940" s="66" t="str">
        <f t="shared" si="100"/>
        <v/>
      </c>
      <c r="Q940" s="66" t="str" cm="1">
        <f t="array" ref="Q940">IF(M940="","",ROUND(W(M940),2))</f>
        <v/>
      </c>
      <c r="R940" s="66" t="str" cm="1">
        <f t="array" ref="R940">IF(M940="","",ROUND(Wb(Q940,M940),2))</f>
        <v/>
      </c>
      <c r="S940" s="66" t="str" cm="1">
        <f t="array" ref="S940">IF(R940="","",ROUND(K(R940,N940,L940),2))</f>
        <v/>
      </c>
      <c r="T940" s="66" t="str" cm="1">
        <f t="array" ref="T940">IF(S940="","",ROUND(K_3(S940,P940,L940),2))</f>
        <v/>
      </c>
      <c r="U940" s="66" t="str" cm="1">
        <f t="array" ref="U940">IF(S940="","",ROUND(Wt(I940,S940,L940),2))</f>
        <v/>
      </c>
      <c r="V940" s="92" t="str" cm="1">
        <f t="array" ref="V940">IF(A940="","",MAX(ROUND(L_B2(K940,N940),2),0))</f>
        <v/>
      </c>
      <c r="W940" s="92" t="str" cm="1">
        <f t="array" ref="W940">IF(A940="","",MAX(ROUND(L_Tc(K940,I940,N940),2),0))</f>
        <v/>
      </c>
      <c r="X940" s="92" t="str" cm="1">
        <f t="array" ref="X940">IF(N940="","",ROUND(L_Vc(K940,P940,N940),2))</f>
        <v/>
      </c>
      <c r="Y940" s="92" t="str">
        <f t="shared" si="101"/>
        <v/>
      </c>
      <c r="Z940" s="92" t="str">
        <f t="shared" si="102"/>
        <v/>
      </c>
      <c r="AA940" s="92" t="str">
        <f t="shared" si="103"/>
        <v/>
      </c>
      <c r="AB940" s="76" t="str" cm="1">
        <f t="array" ref="AB940">IF(A940="","",AREA_F(IF(RIGHT(G940,4)="ment",P940,I940),R940))</f>
        <v/>
      </c>
      <c r="AC940" s="76" t="str" cm="1">
        <f t="array" ref="AC940">IF(A940="","",ROUND(AREA_BC(R940,S940,N940,O940),2))</f>
        <v/>
      </c>
      <c r="AD940" s="76" t="str">
        <f t="shared" si="104"/>
        <v/>
      </c>
      <c r="AE940" s="76" t="str" cm="1">
        <f t="array" ref="AE940">IF(A940="","",ROUND(AREA_CT(S940,U940,I940),2))</f>
        <v/>
      </c>
      <c r="AF940" s="76" t="str" cm="1">
        <f t="array" ref="AF940">IF(A940="","",ROUND(AREA_VT(T940,U940,I940,P940),2))</f>
        <v/>
      </c>
      <c r="AG940" s="96" t="str" cm="1">
        <f t="array" ref="AG940">IF(A940="","",IF(INDEX(Table_Methods!A:F,MATCH(G940,Table_Methods!B:B,0),1)&lt;&gt;"BKFL1","",MAX(0,ROUND(BKFL1_CEB(AC940,AE940,AH940,F940,F940,J940),1))))</f>
        <v/>
      </c>
      <c r="AH940" s="96" t="str" cm="1">
        <f t="array" ref="AH940">IF(A940="","",IF(INDEX(Table_Methods!A:F,MATCH(G940,Table_Methods!B:B,0),1)&lt;&gt;"BKFL1","",MAX(0,ROUND(BKFL1_STR_NRK(AC940,AE940,K940,V940,W940),1))))</f>
        <v/>
      </c>
      <c r="AI940" s="96" t="str" cm="1">
        <f t="array" ref="AI940">IF(A940="","",IF(INDEX(Table_Methods!A:F,MATCH(G940,Table_Methods!B:B,0),1)&lt;&gt;"BKFL1","",MAX(0,ROUND(BKFL1_STR_RCK(AB940,F940),1))))</f>
        <v/>
      </c>
      <c r="AJ940" s="96" t="str" cm="1">
        <f t="array" ref="AJ940">IF(A940="","",IF(INDEX(Table_Methods!A:F,MATCH(G940,Table_Methods!B:B,0),1)&lt;&gt;"BKFL2","",MAX(0,ROUND(BKFL2_CEB(AC940,AD940,AK940,F940,F940,J940),1))))</f>
        <v/>
      </c>
      <c r="AK940" s="96" t="str" cm="1">
        <f t="array" ref="AK940">IF(A940="","",IF(INDEX(Table_Methods!A:F,MATCH(G940,Table_Methods!B:B,0),1)&lt;&gt;"BKFL2","",MAX(0,ROUND(BKFL2_STR_NRK(AC940,AD940,K940,V940,X940),1))))</f>
        <v/>
      </c>
      <c r="AL940" s="96" t="str" cm="1">
        <f t="array" ref="AL940">IF(A940="","",IF(INDEX(Table_Methods!A:F,MATCH(G940,Table_Methods!B:B,0),1)&lt;&gt;"BKFL2","",MAX(0,ROUND(BKFL2_STR_RCK(AB940,F940),1))))</f>
        <v/>
      </c>
      <c r="AM940" s="96" t="str" cm="1">
        <f t="array" ref="AM940">IF(A940="","",IF(INDEX(Table_Methods!A:F,MATCH(G940,Table_Methods!B:B,0),1)&lt;&gt;"BKFL3","",MAX(0,ROUND(BKFL3_STR(AC940+AE940,K940),1))))</f>
        <v/>
      </c>
      <c r="AN940" s="96" t="str" cm="1">
        <f t="array" ref="AN940">IF(A940="","",IF(INDEX(Table_Methods!A:F,MATCH(G940,Table_Methods!B:B,0),1)&lt;&gt;"BKFL6","",MAX(0,ROUND(BKFL6_CEB(AC940,AE940,AO940,F940,F940,J940),1))))</f>
        <v/>
      </c>
      <c r="AO940" s="97" t="str" cm="1">
        <f t="array" ref="AO940">IF(A940="","",IF(INDEX(Table_Methods!A:F,MATCH(G940,Table_Methods!B:B,0),1)&lt;&gt;"BKFL6","",MAX(0,ROUND(BKFL6_STR_NRK(AC940,K940,V940),1))))</f>
        <v/>
      </c>
      <c r="AP940" s="96" t="str" cm="1">
        <f t="array" ref="AP940">IF(A940="","",IF(INDEX(Table_Methods!A:F,MATCH(G940,Table_Methods!B:B,0),1)&lt;&gt;"BKFL6","",MAX(0,ROUND(BKFL6_STR_RCK(AB940,F940),1))))</f>
        <v/>
      </c>
      <c r="AQ940" s="97" t="str" cm="1">
        <f t="array" ref="AQ940">IF(A940="","",IF(INDEX(Table_Methods!A:F,MATCH(G940,Table_Methods!B:B,0),1)&lt;&gt;"BKFL7","",MAX(0,ROUND(BKFL7_CEB(AC940,AD940,AR940,F940,F940,J940),1))))</f>
        <v/>
      </c>
      <c r="AR940" s="96" t="str" cm="1">
        <f t="array" ref="AR940">IF(A940="","",IF(INDEX(Table_Methods!A:F,MATCH(G940,Table_Methods!B:B,0),1)&lt;&gt;"BKFL7","",MAX(0,ROUND(BKFL7_STR_NRK(AC940,K940,V940),1))))</f>
        <v/>
      </c>
      <c r="AS940" s="96" t="str" cm="1">
        <f t="array" ref="AS940">IF(A940="","",IF(INDEX(Table_Methods!A:F,MATCH(G940,Table_Methods!B:B,0),1)&lt;&gt;"BKFL7","",MAX(0,ROUND(BKFL7_STR_RCK(AB940,F940),1))))</f>
        <v/>
      </c>
      <c r="AT940" s="97" t="str" cm="1">
        <f t="array" ref="AT940">IF(A940="","",IF(INDEX(Table_Methods!A:F,MATCH(G940,Table_Methods!B:B,0),1)&lt;&gt;"BKFL8","",MAX(0,ROUND(BKFL8_CEB(AF940,Z940,AA940),1))))</f>
        <v/>
      </c>
      <c r="AU940" s="96" t="str" cm="1">
        <f t="array" ref="AU940">IF(A940="","",IF(INDEX(Table_Methods!A:F,MATCH(G940,Table_Methods!B:B,0),1)&lt;&gt;"BKFL8","",MAX(0,ROUND(BKFL8_STR_NRK(AC940,AD940,X940,Y940,Z940),1))))</f>
        <v/>
      </c>
      <c r="AV940" s="96" t="str" cm="1">
        <f t="array" ref="AV940">IF(A940="","",IF(INDEX(Table_Methods!A:F,MATCH(G940,Table_Methods!B:B,0),1)&lt;&gt;"BKFL8","",MAX(0,ROUND(BKFL8_STR_RCK(AB940,X940),1))))</f>
        <v/>
      </c>
      <c r="AW940" s="96" t="str" cm="1">
        <f t="array" ref="AW940">IF(A940="","",IF(INDEX(Table_Methods!A:F,MATCH(G940,Table_Methods!B:B,0),1)&lt;&gt;"BKFL9","",MAX(0,ROUND(BKFL9_STR_NRK(AC940,AD940,X940,Y940,Z940),1))))</f>
        <v/>
      </c>
      <c r="AX940" s="96" t="str" cm="1">
        <f t="array" ref="AX940">IF(A940="","",IF(INDEX(Table_Methods!A:F,MATCH(G940,Table_Methods!B:B,0),1)&lt;&gt;"BKFL9","",MAX(0,ROUND(BKFL9_STR_RCK(AB940,X940),1))))</f>
        <v/>
      </c>
    </row>
    <row r="941" spans="1:50" x14ac:dyDescent="0.25">
      <c r="A941" s="82" t="str">
        <f>IF(Input!A941="","",Input!A941)</f>
        <v/>
      </c>
      <c r="B941" s="82" t="str">
        <f>IF(Input!B941="","",Input!B941)</f>
        <v/>
      </c>
      <c r="C941" s="82" t="str">
        <f>IF(Input!D941="","",Input!D941)</f>
        <v/>
      </c>
      <c r="D941" s="82" t="str">
        <f>IF(Input!E941="","",Input!E941)</f>
        <v/>
      </c>
      <c r="E941" s="82" t="str">
        <f>IF(Input!F941="","",Input!F941)</f>
        <v/>
      </c>
      <c r="F941" s="82" t="str">
        <f>IF(Input!G941="","",Input!G941)</f>
        <v/>
      </c>
      <c r="G941" s="83" t="str">
        <f>IF(Input!H941="","",Input!H941)</f>
        <v/>
      </c>
      <c r="H941" s="82" t="str">
        <f>IF(Input!I941="","",Input!I941)</f>
        <v/>
      </c>
      <c r="I941" s="82" t="str">
        <f>IF(Input!J941="","",Input!J941)</f>
        <v/>
      </c>
      <c r="J941" s="82" t="str">
        <f>IF(Input!K941="","",Input!K941)</f>
        <v/>
      </c>
      <c r="K941" s="82" t="str">
        <f>IF(Input!L941="","",Input!L941)</f>
        <v/>
      </c>
      <c r="L941" s="70" t="str">
        <f>IF(B941="","",IF(B941="Box",4,IF(AND(Project!$B$12&gt;0,ISNUMBER(Project!$B$12)),Project!$B$12,12)))</f>
        <v/>
      </c>
      <c r="M941" s="66" t="str">
        <f t="shared" si="98"/>
        <v/>
      </c>
      <c r="N941" s="66" t="str">
        <f t="shared" si="99"/>
        <v/>
      </c>
      <c r="O941" s="67" t="str" cm="1">
        <f t="array" ref="O941">IF(A941="","",ROUND(IF(B941="Circular",Circular(M941),IF(B941="Box",Box(M941,N941),Elliptical(M941,N941))),3))</f>
        <v/>
      </c>
      <c r="P941" s="66" t="str">
        <f t="shared" si="100"/>
        <v/>
      </c>
      <c r="Q941" s="66" t="str" cm="1">
        <f t="array" ref="Q941">IF(M941="","",ROUND(W(M941),2))</f>
        <v/>
      </c>
      <c r="R941" s="66" t="str" cm="1">
        <f t="array" ref="R941">IF(M941="","",ROUND(Wb(Q941,M941),2))</f>
        <v/>
      </c>
      <c r="S941" s="66" t="str" cm="1">
        <f t="array" ref="S941">IF(R941="","",ROUND(K(R941,N941,L941),2))</f>
        <v/>
      </c>
      <c r="T941" s="66" t="str" cm="1">
        <f t="array" ref="T941">IF(S941="","",ROUND(K_3(S941,P941,L941),2))</f>
        <v/>
      </c>
      <c r="U941" s="66" t="str" cm="1">
        <f t="array" ref="U941">IF(S941="","",ROUND(Wt(I941,S941,L941),2))</f>
        <v/>
      </c>
      <c r="V941" s="92" t="str" cm="1">
        <f t="array" ref="V941">IF(A941="","",MAX(ROUND(L_B2(K941,N941),2),0))</f>
        <v/>
      </c>
      <c r="W941" s="92" t="str" cm="1">
        <f t="array" ref="W941">IF(A941="","",MAX(ROUND(L_Tc(K941,I941,N941),2),0))</f>
        <v/>
      </c>
      <c r="X941" s="92" t="str" cm="1">
        <f t="array" ref="X941">IF(N941="","",ROUND(L_Vc(K941,P941,N941),2))</f>
        <v/>
      </c>
      <c r="Y941" s="92" t="str">
        <f t="shared" si="101"/>
        <v/>
      </c>
      <c r="Z941" s="92" t="str">
        <f t="shared" si="102"/>
        <v/>
      </c>
      <c r="AA941" s="92" t="str">
        <f t="shared" si="103"/>
        <v/>
      </c>
      <c r="AB941" s="76" t="str" cm="1">
        <f t="array" ref="AB941">IF(A941="","",AREA_F(IF(RIGHT(G941,4)="ment",P941,I941),R941))</f>
        <v/>
      </c>
      <c r="AC941" s="76" t="str" cm="1">
        <f t="array" ref="AC941">IF(A941="","",ROUND(AREA_BC(R941,S941,N941,O941),2))</f>
        <v/>
      </c>
      <c r="AD941" s="76" t="str">
        <f t="shared" si="104"/>
        <v/>
      </c>
      <c r="AE941" s="76" t="str" cm="1">
        <f t="array" ref="AE941">IF(A941="","",ROUND(AREA_CT(S941,U941,I941),2))</f>
        <v/>
      </c>
      <c r="AF941" s="76" t="str" cm="1">
        <f t="array" ref="AF941">IF(A941="","",ROUND(AREA_VT(T941,U941,I941,P941),2))</f>
        <v/>
      </c>
      <c r="AG941" s="96" t="str" cm="1">
        <f t="array" ref="AG941">IF(A941="","",IF(INDEX(Table_Methods!A:F,MATCH(G941,Table_Methods!B:B,0),1)&lt;&gt;"BKFL1","",MAX(0,ROUND(BKFL1_CEB(AC941,AE941,AH941,F941,F941,J941),1))))</f>
        <v/>
      </c>
      <c r="AH941" s="96" t="str" cm="1">
        <f t="array" ref="AH941">IF(A941="","",IF(INDEX(Table_Methods!A:F,MATCH(G941,Table_Methods!B:B,0),1)&lt;&gt;"BKFL1","",MAX(0,ROUND(BKFL1_STR_NRK(AC941,AE941,K941,V941,W941),1))))</f>
        <v/>
      </c>
      <c r="AI941" s="96" t="str" cm="1">
        <f t="array" ref="AI941">IF(A941="","",IF(INDEX(Table_Methods!A:F,MATCH(G941,Table_Methods!B:B,0),1)&lt;&gt;"BKFL1","",MAX(0,ROUND(BKFL1_STR_RCK(AB941,F941),1))))</f>
        <v/>
      </c>
      <c r="AJ941" s="96" t="str" cm="1">
        <f t="array" ref="AJ941">IF(A941="","",IF(INDEX(Table_Methods!A:F,MATCH(G941,Table_Methods!B:B,0),1)&lt;&gt;"BKFL2","",MAX(0,ROUND(BKFL2_CEB(AC941,AD941,AK941,F941,F941,J941),1))))</f>
        <v/>
      </c>
      <c r="AK941" s="96" t="str" cm="1">
        <f t="array" ref="AK941">IF(A941="","",IF(INDEX(Table_Methods!A:F,MATCH(G941,Table_Methods!B:B,0),1)&lt;&gt;"BKFL2","",MAX(0,ROUND(BKFL2_STR_NRK(AC941,AD941,K941,V941,X941),1))))</f>
        <v/>
      </c>
      <c r="AL941" s="96" t="str" cm="1">
        <f t="array" ref="AL941">IF(A941="","",IF(INDEX(Table_Methods!A:F,MATCH(G941,Table_Methods!B:B,0),1)&lt;&gt;"BKFL2","",MAX(0,ROUND(BKFL2_STR_RCK(AB941,F941),1))))</f>
        <v/>
      </c>
      <c r="AM941" s="96" t="str" cm="1">
        <f t="array" ref="AM941">IF(A941="","",IF(INDEX(Table_Methods!A:F,MATCH(G941,Table_Methods!B:B,0),1)&lt;&gt;"BKFL3","",MAX(0,ROUND(BKFL3_STR(AC941+AE941,K941),1))))</f>
        <v/>
      </c>
      <c r="AN941" s="96" t="str" cm="1">
        <f t="array" ref="AN941">IF(A941="","",IF(INDEX(Table_Methods!A:F,MATCH(G941,Table_Methods!B:B,0),1)&lt;&gt;"BKFL6","",MAX(0,ROUND(BKFL6_CEB(AC941,AE941,AO941,F941,F941,J941),1))))</f>
        <v/>
      </c>
      <c r="AO941" s="97" t="str" cm="1">
        <f t="array" ref="AO941">IF(A941="","",IF(INDEX(Table_Methods!A:F,MATCH(G941,Table_Methods!B:B,0),1)&lt;&gt;"BKFL6","",MAX(0,ROUND(BKFL6_STR_NRK(AC941,K941,V941),1))))</f>
        <v/>
      </c>
      <c r="AP941" s="96" t="str" cm="1">
        <f t="array" ref="AP941">IF(A941="","",IF(INDEX(Table_Methods!A:F,MATCH(G941,Table_Methods!B:B,0),1)&lt;&gt;"BKFL6","",MAX(0,ROUND(BKFL6_STR_RCK(AB941,F941),1))))</f>
        <v/>
      </c>
      <c r="AQ941" s="97" t="str" cm="1">
        <f t="array" ref="AQ941">IF(A941="","",IF(INDEX(Table_Methods!A:F,MATCH(G941,Table_Methods!B:B,0),1)&lt;&gt;"BKFL7","",MAX(0,ROUND(BKFL7_CEB(AC941,AD941,AR941,F941,F941,J941),1))))</f>
        <v/>
      </c>
      <c r="AR941" s="96" t="str" cm="1">
        <f t="array" ref="AR941">IF(A941="","",IF(INDEX(Table_Methods!A:F,MATCH(G941,Table_Methods!B:B,0),1)&lt;&gt;"BKFL7","",MAX(0,ROUND(BKFL7_STR_NRK(AC941,K941,V941),1))))</f>
        <v/>
      </c>
      <c r="AS941" s="96" t="str" cm="1">
        <f t="array" ref="AS941">IF(A941="","",IF(INDEX(Table_Methods!A:F,MATCH(G941,Table_Methods!B:B,0),1)&lt;&gt;"BKFL7","",MAX(0,ROUND(BKFL7_STR_RCK(AB941,F941),1))))</f>
        <v/>
      </c>
      <c r="AT941" s="97" t="str" cm="1">
        <f t="array" ref="AT941">IF(A941="","",IF(INDEX(Table_Methods!A:F,MATCH(G941,Table_Methods!B:B,0),1)&lt;&gt;"BKFL8","",MAX(0,ROUND(BKFL8_CEB(AF941,Z941,AA941),1))))</f>
        <v/>
      </c>
      <c r="AU941" s="96" t="str" cm="1">
        <f t="array" ref="AU941">IF(A941="","",IF(INDEX(Table_Methods!A:F,MATCH(G941,Table_Methods!B:B,0),1)&lt;&gt;"BKFL8","",MAX(0,ROUND(BKFL8_STR_NRK(AC941,AD941,X941,Y941,Z941),1))))</f>
        <v/>
      </c>
      <c r="AV941" s="96" t="str" cm="1">
        <f t="array" ref="AV941">IF(A941="","",IF(INDEX(Table_Methods!A:F,MATCH(G941,Table_Methods!B:B,0),1)&lt;&gt;"BKFL8","",MAX(0,ROUND(BKFL8_STR_RCK(AB941,X941),1))))</f>
        <v/>
      </c>
      <c r="AW941" s="96" t="str" cm="1">
        <f t="array" ref="AW941">IF(A941="","",IF(INDEX(Table_Methods!A:F,MATCH(G941,Table_Methods!B:B,0),1)&lt;&gt;"BKFL9","",MAX(0,ROUND(BKFL9_STR_NRK(AC941,AD941,X941,Y941,Z941),1))))</f>
        <v/>
      </c>
      <c r="AX941" s="96" t="str" cm="1">
        <f t="array" ref="AX941">IF(A941="","",IF(INDEX(Table_Methods!A:F,MATCH(G941,Table_Methods!B:B,0),1)&lt;&gt;"BKFL9","",MAX(0,ROUND(BKFL9_STR_RCK(AB941,X941),1))))</f>
        <v/>
      </c>
    </row>
    <row r="942" spans="1:50" x14ac:dyDescent="0.25">
      <c r="A942" s="82" t="str">
        <f>IF(Input!A942="","",Input!A942)</f>
        <v/>
      </c>
      <c r="B942" s="82" t="str">
        <f>IF(Input!B942="","",Input!B942)</f>
        <v/>
      </c>
      <c r="C942" s="82" t="str">
        <f>IF(Input!D942="","",Input!D942)</f>
        <v/>
      </c>
      <c r="D942" s="82" t="str">
        <f>IF(Input!E942="","",Input!E942)</f>
        <v/>
      </c>
      <c r="E942" s="82" t="str">
        <f>IF(Input!F942="","",Input!F942)</f>
        <v/>
      </c>
      <c r="F942" s="82" t="str">
        <f>IF(Input!G942="","",Input!G942)</f>
        <v/>
      </c>
      <c r="G942" s="83" t="str">
        <f>IF(Input!H942="","",Input!H942)</f>
        <v/>
      </c>
      <c r="H942" s="82" t="str">
        <f>IF(Input!I942="","",Input!I942)</f>
        <v/>
      </c>
      <c r="I942" s="82" t="str">
        <f>IF(Input!J942="","",Input!J942)</f>
        <v/>
      </c>
      <c r="J942" s="82" t="str">
        <f>IF(Input!K942="","",Input!K942)</f>
        <v/>
      </c>
      <c r="K942" s="82" t="str">
        <f>IF(Input!L942="","",Input!L942)</f>
        <v/>
      </c>
      <c r="L942" s="70" t="str">
        <f>IF(B942="","",IF(B942="Box",4,IF(AND(Project!$B$12&gt;0,ISNUMBER(Project!$B$12)),Project!$B$12,12)))</f>
        <v/>
      </c>
      <c r="M942" s="66" t="str">
        <f t="shared" si="98"/>
        <v/>
      </c>
      <c r="N942" s="66" t="str">
        <f t="shared" si="99"/>
        <v/>
      </c>
      <c r="O942" s="67" t="str" cm="1">
        <f t="array" ref="O942">IF(A942="","",ROUND(IF(B942="Circular",Circular(M942),IF(B942="Box",Box(M942,N942),Elliptical(M942,N942))),3))</f>
        <v/>
      </c>
      <c r="P942" s="66" t="str">
        <f t="shared" si="100"/>
        <v/>
      </c>
      <c r="Q942" s="66" t="str" cm="1">
        <f t="array" ref="Q942">IF(M942="","",ROUND(W(M942),2))</f>
        <v/>
      </c>
      <c r="R942" s="66" t="str" cm="1">
        <f t="array" ref="R942">IF(M942="","",ROUND(Wb(Q942,M942),2))</f>
        <v/>
      </c>
      <c r="S942" s="66" t="str" cm="1">
        <f t="array" ref="S942">IF(R942="","",ROUND(K(R942,N942,L942),2))</f>
        <v/>
      </c>
      <c r="T942" s="66" t="str" cm="1">
        <f t="array" ref="T942">IF(S942="","",ROUND(K_3(S942,P942,L942),2))</f>
        <v/>
      </c>
      <c r="U942" s="66" t="str" cm="1">
        <f t="array" ref="U942">IF(S942="","",ROUND(Wt(I942,S942,L942),2))</f>
        <v/>
      </c>
      <c r="V942" s="92" t="str" cm="1">
        <f t="array" ref="V942">IF(A942="","",MAX(ROUND(L_B2(K942,N942),2),0))</f>
        <v/>
      </c>
      <c r="W942" s="92" t="str" cm="1">
        <f t="array" ref="W942">IF(A942="","",MAX(ROUND(L_Tc(K942,I942,N942),2),0))</f>
        <v/>
      </c>
      <c r="X942" s="92" t="str" cm="1">
        <f t="array" ref="X942">IF(N942="","",ROUND(L_Vc(K942,P942,N942),2))</f>
        <v/>
      </c>
      <c r="Y942" s="92" t="str">
        <f t="shared" si="101"/>
        <v/>
      </c>
      <c r="Z942" s="92" t="str">
        <f t="shared" si="102"/>
        <v/>
      </c>
      <c r="AA942" s="92" t="str">
        <f t="shared" si="103"/>
        <v/>
      </c>
      <c r="AB942" s="76" t="str" cm="1">
        <f t="array" ref="AB942">IF(A942="","",AREA_F(IF(RIGHT(G942,4)="ment",P942,I942),R942))</f>
        <v/>
      </c>
      <c r="AC942" s="76" t="str" cm="1">
        <f t="array" ref="AC942">IF(A942="","",ROUND(AREA_BC(R942,S942,N942,O942),2))</f>
        <v/>
      </c>
      <c r="AD942" s="76" t="str">
        <f t="shared" si="104"/>
        <v/>
      </c>
      <c r="AE942" s="76" t="str" cm="1">
        <f t="array" ref="AE942">IF(A942="","",ROUND(AREA_CT(S942,U942,I942),2))</f>
        <v/>
      </c>
      <c r="AF942" s="76" t="str" cm="1">
        <f t="array" ref="AF942">IF(A942="","",ROUND(AREA_VT(T942,U942,I942,P942),2))</f>
        <v/>
      </c>
      <c r="AG942" s="96" t="str" cm="1">
        <f t="array" ref="AG942">IF(A942="","",IF(INDEX(Table_Methods!A:F,MATCH(G942,Table_Methods!B:B,0),1)&lt;&gt;"BKFL1","",MAX(0,ROUND(BKFL1_CEB(AC942,AE942,AH942,F942,F942,J942),1))))</f>
        <v/>
      </c>
      <c r="AH942" s="96" t="str" cm="1">
        <f t="array" ref="AH942">IF(A942="","",IF(INDEX(Table_Methods!A:F,MATCH(G942,Table_Methods!B:B,0),1)&lt;&gt;"BKFL1","",MAX(0,ROUND(BKFL1_STR_NRK(AC942,AE942,K942,V942,W942),1))))</f>
        <v/>
      </c>
      <c r="AI942" s="96" t="str" cm="1">
        <f t="array" ref="AI942">IF(A942="","",IF(INDEX(Table_Methods!A:F,MATCH(G942,Table_Methods!B:B,0),1)&lt;&gt;"BKFL1","",MAX(0,ROUND(BKFL1_STR_RCK(AB942,F942),1))))</f>
        <v/>
      </c>
      <c r="AJ942" s="96" t="str" cm="1">
        <f t="array" ref="AJ942">IF(A942="","",IF(INDEX(Table_Methods!A:F,MATCH(G942,Table_Methods!B:B,0),1)&lt;&gt;"BKFL2","",MAX(0,ROUND(BKFL2_CEB(AC942,AD942,AK942,F942,F942,J942),1))))</f>
        <v/>
      </c>
      <c r="AK942" s="96" t="str" cm="1">
        <f t="array" ref="AK942">IF(A942="","",IF(INDEX(Table_Methods!A:F,MATCH(G942,Table_Methods!B:B,0),1)&lt;&gt;"BKFL2","",MAX(0,ROUND(BKFL2_STR_NRK(AC942,AD942,K942,V942,X942),1))))</f>
        <v/>
      </c>
      <c r="AL942" s="96" t="str" cm="1">
        <f t="array" ref="AL942">IF(A942="","",IF(INDEX(Table_Methods!A:F,MATCH(G942,Table_Methods!B:B,0),1)&lt;&gt;"BKFL2","",MAX(0,ROUND(BKFL2_STR_RCK(AB942,F942),1))))</f>
        <v/>
      </c>
      <c r="AM942" s="96" t="str" cm="1">
        <f t="array" ref="AM942">IF(A942="","",IF(INDEX(Table_Methods!A:F,MATCH(G942,Table_Methods!B:B,0),1)&lt;&gt;"BKFL3","",MAX(0,ROUND(BKFL3_STR(AC942+AE942,K942),1))))</f>
        <v/>
      </c>
      <c r="AN942" s="96" t="str" cm="1">
        <f t="array" ref="AN942">IF(A942="","",IF(INDEX(Table_Methods!A:F,MATCH(G942,Table_Methods!B:B,0),1)&lt;&gt;"BKFL6","",MAX(0,ROUND(BKFL6_CEB(AC942,AE942,AO942,F942,F942,J942),1))))</f>
        <v/>
      </c>
      <c r="AO942" s="97" t="str" cm="1">
        <f t="array" ref="AO942">IF(A942="","",IF(INDEX(Table_Methods!A:F,MATCH(G942,Table_Methods!B:B,0),1)&lt;&gt;"BKFL6","",MAX(0,ROUND(BKFL6_STR_NRK(AC942,K942,V942),1))))</f>
        <v/>
      </c>
      <c r="AP942" s="96" t="str" cm="1">
        <f t="array" ref="AP942">IF(A942="","",IF(INDEX(Table_Methods!A:F,MATCH(G942,Table_Methods!B:B,0),1)&lt;&gt;"BKFL6","",MAX(0,ROUND(BKFL6_STR_RCK(AB942,F942),1))))</f>
        <v/>
      </c>
      <c r="AQ942" s="97" t="str" cm="1">
        <f t="array" ref="AQ942">IF(A942="","",IF(INDEX(Table_Methods!A:F,MATCH(G942,Table_Methods!B:B,0),1)&lt;&gt;"BKFL7","",MAX(0,ROUND(BKFL7_CEB(AC942,AD942,AR942,F942,F942,J942),1))))</f>
        <v/>
      </c>
      <c r="AR942" s="96" t="str" cm="1">
        <f t="array" ref="AR942">IF(A942="","",IF(INDEX(Table_Methods!A:F,MATCH(G942,Table_Methods!B:B,0),1)&lt;&gt;"BKFL7","",MAX(0,ROUND(BKFL7_STR_NRK(AC942,K942,V942),1))))</f>
        <v/>
      </c>
      <c r="AS942" s="96" t="str" cm="1">
        <f t="array" ref="AS942">IF(A942="","",IF(INDEX(Table_Methods!A:F,MATCH(G942,Table_Methods!B:B,0),1)&lt;&gt;"BKFL7","",MAX(0,ROUND(BKFL7_STR_RCK(AB942,F942),1))))</f>
        <v/>
      </c>
      <c r="AT942" s="97" t="str" cm="1">
        <f t="array" ref="AT942">IF(A942="","",IF(INDEX(Table_Methods!A:F,MATCH(G942,Table_Methods!B:B,0),1)&lt;&gt;"BKFL8","",MAX(0,ROUND(BKFL8_CEB(AF942,Z942,AA942),1))))</f>
        <v/>
      </c>
      <c r="AU942" s="96" t="str" cm="1">
        <f t="array" ref="AU942">IF(A942="","",IF(INDEX(Table_Methods!A:F,MATCH(G942,Table_Methods!B:B,0),1)&lt;&gt;"BKFL8","",MAX(0,ROUND(BKFL8_STR_NRK(AC942,AD942,X942,Y942,Z942),1))))</f>
        <v/>
      </c>
      <c r="AV942" s="96" t="str" cm="1">
        <f t="array" ref="AV942">IF(A942="","",IF(INDEX(Table_Methods!A:F,MATCH(G942,Table_Methods!B:B,0),1)&lt;&gt;"BKFL8","",MAX(0,ROUND(BKFL8_STR_RCK(AB942,X942),1))))</f>
        <v/>
      </c>
      <c r="AW942" s="96" t="str" cm="1">
        <f t="array" ref="AW942">IF(A942="","",IF(INDEX(Table_Methods!A:F,MATCH(G942,Table_Methods!B:B,0),1)&lt;&gt;"BKFL9","",MAX(0,ROUND(BKFL9_STR_NRK(AC942,AD942,X942,Y942,Z942),1))))</f>
        <v/>
      </c>
      <c r="AX942" s="96" t="str" cm="1">
        <f t="array" ref="AX942">IF(A942="","",IF(INDEX(Table_Methods!A:F,MATCH(G942,Table_Methods!B:B,0),1)&lt;&gt;"BKFL9","",MAX(0,ROUND(BKFL9_STR_RCK(AB942,X942),1))))</f>
        <v/>
      </c>
    </row>
    <row r="943" spans="1:50" x14ac:dyDescent="0.25">
      <c r="A943" s="82" t="str">
        <f>IF(Input!A943="","",Input!A943)</f>
        <v/>
      </c>
      <c r="B943" s="82" t="str">
        <f>IF(Input!B943="","",Input!B943)</f>
        <v/>
      </c>
      <c r="C943" s="82" t="str">
        <f>IF(Input!D943="","",Input!D943)</f>
        <v/>
      </c>
      <c r="D943" s="82" t="str">
        <f>IF(Input!E943="","",Input!E943)</f>
        <v/>
      </c>
      <c r="E943" s="82" t="str">
        <f>IF(Input!F943="","",Input!F943)</f>
        <v/>
      </c>
      <c r="F943" s="82" t="str">
        <f>IF(Input!G943="","",Input!G943)</f>
        <v/>
      </c>
      <c r="G943" s="83" t="str">
        <f>IF(Input!H943="","",Input!H943)</f>
        <v/>
      </c>
      <c r="H943" s="82" t="str">
        <f>IF(Input!I943="","",Input!I943)</f>
        <v/>
      </c>
      <c r="I943" s="82" t="str">
        <f>IF(Input!J943="","",Input!J943)</f>
        <v/>
      </c>
      <c r="J943" s="82" t="str">
        <f>IF(Input!K943="","",Input!K943)</f>
        <v/>
      </c>
      <c r="K943" s="82" t="str">
        <f>IF(Input!L943="","",Input!L943)</f>
        <v/>
      </c>
      <c r="L943" s="70" t="str">
        <f>IF(B943="","",IF(B943="Box",4,IF(AND(Project!$B$12&gt;0,ISNUMBER(Project!$B$12)),Project!$B$12,12)))</f>
        <v/>
      </c>
      <c r="M943" s="66" t="str">
        <f t="shared" si="98"/>
        <v/>
      </c>
      <c r="N943" s="66" t="str">
        <f t="shared" si="99"/>
        <v/>
      </c>
      <c r="O943" s="67" t="str" cm="1">
        <f t="array" ref="O943">IF(A943="","",ROUND(IF(B943="Circular",Circular(M943),IF(B943="Box",Box(M943,N943),Elliptical(M943,N943))),3))</f>
        <v/>
      </c>
      <c r="P943" s="66" t="str">
        <f t="shared" si="100"/>
        <v/>
      </c>
      <c r="Q943" s="66" t="str" cm="1">
        <f t="array" ref="Q943">IF(M943="","",ROUND(W(M943),2))</f>
        <v/>
      </c>
      <c r="R943" s="66" t="str" cm="1">
        <f t="array" ref="R943">IF(M943="","",ROUND(Wb(Q943,M943),2))</f>
        <v/>
      </c>
      <c r="S943" s="66" t="str" cm="1">
        <f t="array" ref="S943">IF(R943="","",ROUND(K(R943,N943,L943),2))</f>
        <v/>
      </c>
      <c r="T943" s="66" t="str" cm="1">
        <f t="array" ref="T943">IF(S943="","",ROUND(K_3(S943,P943,L943),2))</f>
        <v/>
      </c>
      <c r="U943" s="66" t="str" cm="1">
        <f t="array" ref="U943">IF(S943="","",ROUND(Wt(I943,S943,L943),2))</f>
        <v/>
      </c>
      <c r="V943" s="92" t="str" cm="1">
        <f t="array" ref="V943">IF(A943="","",MAX(ROUND(L_B2(K943,N943),2),0))</f>
        <v/>
      </c>
      <c r="W943" s="92" t="str" cm="1">
        <f t="array" ref="W943">IF(A943="","",MAX(ROUND(L_Tc(K943,I943,N943),2),0))</f>
        <v/>
      </c>
      <c r="X943" s="92" t="str" cm="1">
        <f t="array" ref="X943">IF(N943="","",ROUND(L_Vc(K943,P943,N943),2))</f>
        <v/>
      </c>
      <c r="Y943" s="92" t="str">
        <f t="shared" si="101"/>
        <v/>
      </c>
      <c r="Z943" s="92" t="str">
        <f t="shared" si="102"/>
        <v/>
      </c>
      <c r="AA943" s="92" t="str">
        <f t="shared" si="103"/>
        <v/>
      </c>
      <c r="AB943" s="76" t="str" cm="1">
        <f t="array" ref="AB943">IF(A943="","",AREA_F(IF(RIGHT(G943,4)="ment",P943,I943),R943))</f>
        <v/>
      </c>
      <c r="AC943" s="76" t="str" cm="1">
        <f t="array" ref="AC943">IF(A943="","",ROUND(AREA_BC(R943,S943,N943,O943),2))</f>
        <v/>
      </c>
      <c r="AD943" s="76" t="str">
        <f t="shared" si="104"/>
        <v/>
      </c>
      <c r="AE943" s="76" t="str" cm="1">
        <f t="array" ref="AE943">IF(A943="","",ROUND(AREA_CT(S943,U943,I943),2))</f>
        <v/>
      </c>
      <c r="AF943" s="76" t="str" cm="1">
        <f t="array" ref="AF943">IF(A943="","",ROUND(AREA_VT(T943,U943,I943,P943),2))</f>
        <v/>
      </c>
      <c r="AG943" s="96" t="str" cm="1">
        <f t="array" ref="AG943">IF(A943="","",IF(INDEX(Table_Methods!A:F,MATCH(G943,Table_Methods!B:B,0),1)&lt;&gt;"BKFL1","",MAX(0,ROUND(BKFL1_CEB(AC943,AE943,AH943,F943,F943,J943),1))))</f>
        <v/>
      </c>
      <c r="AH943" s="96" t="str" cm="1">
        <f t="array" ref="AH943">IF(A943="","",IF(INDEX(Table_Methods!A:F,MATCH(G943,Table_Methods!B:B,0),1)&lt;&gt;"BKFL1","",MAX(0,ROUND(BKFL1_STR_NRK(AC943,AE943,K943,V943,W943),1))))</f>
        <v/>
      </c>
      <c r="AI943" s="96" t="str" cm="1">
        <f t="array" ref="AI943">IF(A943="","",IF(INDEX(Table_Methods!A:F,MATCH(G943,Table_Methods!B:B,0),1)&lt;&gt;"BKFL1","",MAX(0,ROUND(BKFL1_STR_RCK(AB943,F943),1))))</f>
        <v/>
      </c>
      <c r="AJ943" s="96" t="str" cm="1">
        <f t="array" ref="AJ943">IF(A943="","",IF(INDEX(Table_Methods!A:F,MATCH(G943,Table_Methods!B:B,0),1)&lt;&gt;"BKFL2","",MAX(0,ROUND(BKFL2_CEB(AC943,AD943,AK943,F943,F943,J943),1))))</f>
        <v/>
      </c>
      <c r="AK943" s="96" t="str" cm="1">
        <f t="array" ref="AK943">IF(A943="","",IF(INDEX(Table_Methods!A:F,MATCH(G943,Table_Methods!B:B,0),1)&lt;&gt;"BKFL2","",MAX(0,ROUND(BKFL2_STR_NRK(AC943,AD943,K943,V943,X943),1))))</f>
        <v/>
      </c>
      <c r="AL943" s="96" t="str" cm="1">
        <f t="array" ref="AL943">IF(A943="","",IF(INDEX(Table_Methods!A:F,MATCH(G943,Table_Methods!B:B,0),1)&lt;&gt;"BKFL2","",MAX(0,ROUND(BKFL2_STR_RCK(AB943,F943),1))))</f>
        <v/>
      </c>
      <c r="AM943" s="96" t="str" cm="1">
        <f t="array" ref="AM943">IF(A943="","",IF(INDEX(Table_Methods!A:F,MATCH(G943,Table_Methods!B:B,0),1)&lt;&gt;"BKFL3","",MAX(0,ROUND(BKFL3_STR(AC943+AE943,K943),1))))</f>
        <v/>
      </c>
      <c r="AN943" s="96" t="str" cm="1">
        <f t="array" ref="AN943">IF(A943="","",IF(INDEX(Table_Methods!A:F,MATCH(G943,Table_Methods!B:B,0),1)&lt;&gt;"BKFL6","",MAX(0,ROUND(BKFL6_CEB(AC943,AE943,AO943,F943,F943,J943),1))))</f>
        <v/>
      </c>
      <c r="AO943" s="97" t="str" cm="1">
        <f t="array" ref="AO943">IF(A943="","",IF(INDEX(Table_Methods!A:F,MATCH(G943,Table_Methods!B:B,0),1)&lt;&gt;"BKFL6","",MAX(0,ROUND(BKFL6_STR_NRK(AC943,K943,V943),1))))</f>
        <v/>
      </c>
      <c r="AP943" s="96" t="str" cm="1">
        <f t="array" ref="AP943">IF(A943="","",IF(INDEX(Table_Methods!A:F,MATCH(G943,Table_Methods!B:B,0),1)&lt;&gt;"BKFL6","",MAX(0,ROUND(BKFL6_STR_RCK(AB943,F943),1))))</f>
        <v/>
      </c>
      <c r="AQ943" s="97" t="str" cm="1">
        <f t="array" ref="AQ943">IF(A943="","",IF(INDEX(Table_Methods!A:F,MATCH(G943,Table_Methods!B:B,0),1)&lt;&gt;"BKFL7","",MAX(0,ROUND(BKFL7_CEB(AC943,AD943,AR943,F943,F943,J943),1))))</f>
        <v/>
      </c>
      <c r="AR943" s="96" t="str" cm="1">
        <f t="array" ref="AR943">IF(A943="","",IF(INDEX(Table_Methods!A:F,MATCH(G943,Table_Methods!B:B,0),1)&lt;&gt;"BKFL7","",MAX(0,ROUND(BKFL7_STR_NRK(AC943,K943,V943),1))))</f>
        <v/>
      </c>
      <c r="AS943" s="96" t="str" cm="1">
        <f t="array" ref="AS943">IF(A943="","",IF(INDEX(Table_Methods!A:F,MATCH(G943,Table_Methods!B:B,0),1)&lt;&gt;"BKFL7","",MAX(0,ROUND(BKFL7_STR_RCK(AB943,F943),1))))</f>
        <v/>
      </c>
      <c r="AT943" s="97" t="str" cm="1">
        <f t="array" ref="AT943">IF(A943="","",IF(INDEX(Table_Methods!A:F,MATCH(G943,Table_Methods!B:B,0),1)&lt;&gt;"BKFL8","",MAX(0,ROUND(BKFL8_CEB(AF943,Z943,AA943),1))))</f>
        <v/>
      </c>
      <c r="AU943" s="96" t="str" cm="1">
        <f t="array" ref="AU943">IF(A943="","",IF(INDEX(Table_Methods!A:F,MATCH(G943,Table_Methods!B:B,0),1)&lt;&gt;"BKFL8","",MAX(0,ROUND(BKFL8_STR_NRK(AC943,AD943,X943,Y943,Z943),1))))</f>
        <v/>
      </c>
      <c r="AV943" s="96" t="str" cm="1">
        <f t="array" ref="AV943">IF(A943="","",IF(INDEX(Table_Methods!A:F,MATCH(G943,Table_Methods!B:B,0),1)&lt;&gt;"BKFL8","",MAX(0,ROUND(BKFL8_STR_RCK(AB943,X943),1))))</f>
        <v/>
      </c>
      <c r="AW943" s="96" t="str" cm="1">
        <f t="array" ref="AW943">IF(A943="","",IF(INDEX(Table_Methods!A:F,MATCH(G943,Table_Methods!B:B,0),1)&lt;&gt;"BKFL9","",MAX(0,ROUND(BKFL9_STR_NRK(AC943,AD943,X943,Y943,Z943),1))))</f>
        <v/>
      </c>
      <c r="AX943" s="96" t="str" cm="1">
        <f t="array" ref="AX943">IF(A943="","",IF(INDEX(Table_Methods!A:F,MATCH(G943,Table_Methods!B:B,0),1)&lt;&gt;"BKFL9","",MAX(0,ROUND(BKFL9_STR_RCK(AB943,X943),1))))</f>
        <v/>
      </c>
    </row>
    <row r="944" spans="1:50" x14ac:dyDescent="0.25">
      <c r="A944" s="82" t="str">
        <f>IF(Input!A944="","",Input!A944)</f>
        <v/>
      </c>
      <c r="B944" s="82" t="str">
        <f>IF(Input!B944="","",Input!B944)</f>
        <v/>
      </c>
      <c r="C944" s="82" t="str">
        <f>IF(Input!D944="","",Input!D944)</f>
        <v/>
      </c>
      <c r="D944" s="82" t="str">
        <f>IF(Input!E944="","",Input!E944)</f>
        <v/>
      </c>
      <c r="E944" s="82" t="str">
        <f>IF(Input!F944="","",Input!F944)</f>
        <v/>
      </c>
      <c r="F944" s="82" t="str">
        <f>IF(Input!G944="","",Input!G944)</f>
        <v/>
      </c>
      <c r="G944" s="83" t="str">
        <f>IF(Input!H944="","",Input!H944)</f>
        <v/>
      </c>
      <c r="H944" s="82" t="str">
        <f>IF(Input!I944="","",Input!I944)</f>
        <v/>
      </c>
      <c r="I944" s="82" t="str">
        <f>IF(Input!J944="","",Input!J944)</f>
        <v/>
      </c>
      <c r="J944" s="82" t="str">
        <f>IF(Input!K944="","",Input!K944)</f>
        <v/>
      </c>
      <c r="K944" s="82" t="str">
        <f>IF(Input!L944="","",Input!L944)</f>
        <v/>
      </c>
      <c r="L944" s="70" t="str">
        <f>IF(B944="","",IF(B944="Box",4,IF(AND(Project!$B$12&gt;0,ISNUMBER(Project!$B$12)),Project!$B$12,12)))</f>
        <v/>
      </c>
      <c r="M944" s="66" t="str">
        <f t="shared" si="98"/>
        <v/>
      </c>
      <c r="N944" s="66" t="str">
        <f t="shared" si="99"/>
        <v/>
      </c>
      <c r="O944" s="67" t="str" cm="1">
        <f t="array" ref="O944">IF(A944="","",ROUND(IF(B944="Circular",Circular(M944),IF(B944="Box",Box(M944,N944),Elliptical(M944,N944))),3))</f>
        <v/>
      </c>
      <c r="P944" s="66" t="str">
        <f t="shared" si="100"/>
        <v/>
      </c>
      <c r="Q944" s="66" t="str" cm="1">
        <f t="array" ref="Q944">IF(M944="","",ROUND(W(M944),2))</f>
        <v/>
      </c>
      <c r="R944" s="66" t="str" cm="1">
        <f t="array" ref="R944">IF(M944="","",ROUND(Wb(Q944,M944),2))</f>
        <v/>
      </c>
      <c r="S944" s="66" t="str" cm="1">
        <f t="array" ref="S944">IF(R944="","",ROUND(K(R944,N944,L944),2))</f>
        <v/>
      </c>
      <c r="T944" s="66" t="str" cm="1">
        <f t="array" ref="T944">IF(S944="","",ROUND(K_3(S944,P944,L944),2))</f>
        <v/>
      </c>
      <c r="U944" s="66" t="str" cm="1">
        <f t="array" ref="U944">IF(S944="","",ROUND(Wt(I944,S944,L944),2))</f>
        <v/>
      </c>
      <c r="V944" s="92" t="str" cm="1">
        <f t="array" ref="V944">IF(A944="","",MAX(ROUND(L_B2(K944,N944),2),0))</f>
        <v/>
      </c>
      <c r="W944" s="92" t="str" cm="1">
        <f t="array" ref="W944">IF(A944="","",MAX(ROUND(L_Tc(K944,I944,N944),2),0))</f>
        <v/>
      </c>
      <c r="X944" s="92" t="str" cm="1">
        <f t="array" ref="X944">IF(N944="","",ROUND(L_Vc(K944,P944,N944),2))</f>
        <v/>
      </c>
      <c r="Y944" s="92" t="str">
        <f t="shared" si="101"/>
        <v/>
      </c>
      <c r="Z944" s="92" t="str">
        <f t="shared" si="102"/>
        <v/>
      </c>
      <c r="AA944" s="92" t="str">
        <f t="shared" si="103"/>
        <v/>
      </c>
      <c r="AB944" s="76" t="str" cm="1">
        <f t="array" ref="AB944">IF(A944="","",AREA_F(IF(RIGHT(G944,4)="ment",P944,I944),R944))</f>
        <v/>
      </c>
      <c r="AC944" s="76" t="str" cm="1">
        <f t="array" ref="AC944">IF(A944="","",ROUND(AREA_BC(R944,S944,N944,O944),2))</f>
        <v/>
      </c>
      <c r="AD944" s="76" t="str">
        <f t="shared" si="104"/>
        <v/>
      </c>
      <c r="AE944" s="76" t="str" cm="1">
        <f t="array" ref="AE944">IF(A944="","",ROUND(AREA_CT(S944,U944,I944),2))</f>
        <v/>
      </c>
      <c r="AF944" s="76" t="str" cm="1">
        <f t="array" ref="AF944">IF(A944="","",ROUND(AREA_VT(T944,U944,I944,P944),2))</f>
        <v/>
      </c>
      <c r="AG944" s="96" t="str" cm="1">
        <f t="array" ref="AG944">IF(A944="","",IF(INDEX(Table_Methods!A:F,MATCH(G944,Table_Methods!B:B,0),1)&lt;&gt;"BKFL1","",MAX(0,ROUND(BKFL1_CEB(AC944,AE944,AH944,F944,F944,J944),1))))</f>
        <v/>
      </c>
      <c r="AH944" s="96" t="str" cm="1">
        <f t="array" ref="AH944">IF(A944="","",IF(INDEX(Table_Methods!A:F,MATCH(G944,Table_Methods!B:B,0),1)&lt;&gt;"BKFL1","",MAX(0,ROUND(BKFL1_STR_NRK(AC944,AE944,K944,V944,W944),1))))</f>
        <v/>
      </c>
      <c r="AI944" s="96" t="str" cm="1">
        <f t="array" ref="AI944">IF(A944="","",IF(INDEX(Table_Methods!A:F,MATCH(G944,Table_Methods!B:B,0),1)&lt;&gt;"BKFL1","",MAX(0,ROUND(BKFL1_STR_RCK(AB944,F944),1))))</f>
        <v/>
      </c>
      <c r="AJ944" s="96" t="str" cm="1">
        <f t="array" ref="AJ944">IF(A944="","",IF(INDEX(Table_Methods!A:F,MATCH(G944,Table_Methods!B:B,0),1)&lt;&gt;"BKFL2","",MAX(0,ROUND(BKFL2_CEB(AC944,AD944,AK944,F944,F944,J944),1))))</f>
        <v/>
      </c>
      <c r="AK944" s="96" t="str" cm="1">
        <f t="array" ref="AK944">IF(A944="","",IF(INDEX(Table_Methods!A:F,MATCH(G944,Table_Methods!B:B,0),1)&lt;&gt;"BKFL2","",MAX(0,ROUND(BKFL2_STR_NRK(AC944,AD944,K944,V944,X944),1))))</f>
        <v/>
      </c>
      <c r="AL944" s="96" t="str" cm="1">
        <f t="array" ref="AL944">IF(A944="","",IF(INDEX(Table_Methods!A:F,MATCH(G944,Table_Methods!B:B,0),1)&lt;&gt;"BKFL2","",MAX(0,ROUND(BKFL2_STR_RCK(AB944,F944),1))))</f>
        <v/>
      </c>
      <c r="AM944" s="96" t="str" cm="1">
        <f t="array" ref="AM944">IF(A944="","",IF(INDEX(Table_Methods!A:F,MATCH(G944,Table_Methods!B:B,0),1)&lt;&gt;"BKFL3","",MAX(0,ROUND(BKFL3_STR(AC944+AE944,K944),1))))</f>
        <v/>
      </c>
      <c r="AN944" s="96" t="str" cm="1">
        <f t="array" ref="AN944">IF(A944="","",IF(INDEX(Table_Methods!A:F,MATCH(G944,Table_Methods!B:B,0),1)&lt;&gt;"BKFL6","",MAX(0,ROUND(BKFL6_CEB(AC944,AE944,AO944,F944,F944,J944),1))))</f>
        <v/>
      </c>
      <c r="AO944" s="97" t="str" cm="1">
        <f t="array" ref="AO944">IF(A944="","",IF(INDEX(Table_Methods!A:F,MATCH(G944,Table_Methods!B:B,0),1)&lt;&gt;"BKFL6","",MAX(0,ROUND(BKFL6_STR_NRK(AC944,K944,V944),1))))</f>
        <v/>
      </c>
      <c r="AP944" s="96" t="str" cm="1">
        <f t="array" ref="AP944">IF(A944="","",IF(INDEX(Table_Methods!A:F,MATCH(G944,Table_Methods!B:B,0),1)&lt;&gt;"BKFL6","",MAX(0,ROUND(BKFL6_STR_RCK(AB944,F944),1))))</f>
        <v/>
      </c>
      <c r="AQ944" s="97" t="str" cm="1">
        <f t="array" ref="AQ944">IF(A944="","",IF(INDEX(Table_Methods!A:F,MATCH(G944,Table_Methods!B:B,0),1)&lt;&gt;"BKFL7","",MAX(0,ROUND(BKFL7_CEB(AC944,AD944,AR944,F944,F944,J944),1))))</f>
        <v/>
      </c>
      <c r="AR944" s="96" t="str" cm="1">
        <f t="array" ref="AR944">IF(A944="","",IF(INDEX(Table_Methods!A:F,MATCH(G944,Table_Methods!B:B,0),1)&lt;&gt;"BKFL7","",MAX(0,ROUND(BKFL7_STR_NRK(AC944,K944,V944),1))))</f>
        <v/>
      </c>
      <c r="AS944" s="96" t="str" cm="1">
        <f t="array" ref="AS944">IF(A944="","",IF(INDEX(Table_Methods!A:F,MATCH(G944,Table_Methods!B:B,0),1)&lt;&gt;"BKFL7","",MAX(0,ROUND(BKFL7_STR_RCK(AB944,F944),1))))</f>
        <v/>
      </c>
      <c r="AT944" s="97" t="str" cm="1">
        <f t="array" ref="AT944">IF(A944="","",IF(INDEX(Table_Methods!A:F,MATCH(G944,Table_Methods!B:B,0),1)&lt;&gt;"BKFL8","",MAX(0,ROUND(BKFL8_CEB(AF944,Z944,AA944),1))))</f>
        <v/>
      </c>
      <c r="AU944" s="96" t="str" cm="1">
        <f t="array" ref="AU944">IF(A944="","",IF(INDEX(Table_Methods!A:F,MATCH(G944,Table_Methods!B:B,0),1)&lt;&gt;"BKFL8","",MAX(0,ROUND(BKFL8_STR_NRK(AC944,AD944,X944,Y944,Z944),1))))</f>
        <v/>
      </c>
      <c r="AV944" s="96" t="str" cm="1">
        <f t="array" ref="AV944">IF(A944="","",IF(INDEX(Table_Methods!A:F,MATCH(G944,Table_Methods!B:B,0),1)&lt;&gt;"BKFL8","",MAX(0,ROUND(BKFL8_STR_RCK(AB944,X944),1))))</f>
        <v/>
      </c>
      <c r="AW944" s="96" t="str" cm="1">
        <f t="array" ref="AW944">IF(A944="","",IF(INDEX(Table_Methods!A:F,MATCH(G944,Table_Methods!B:B,0),1)&lt;&gt;"BKFL9","",MAX(0,ROUND(BKFL9_STR_NRK(AC944,AD944,X944,Y944,Z944),1))))</f>
        <v/>
      </c>
      <c r="AX944" s="96" t="str" cm="1">
        <f t="array" ref="AX944">IF(A944="","",IF(INDEX(Table_Methods!A:F,MATCH(G944,Table_Methods!B:B,0),1)&lt;&gt;"BKFL9","",MAX(0,ROUND(BKFL9_STR_RCK(AB944,X944),1))))</f>
        <v/>
      </c>
    </row>
    <row r="945" spans="1:50" x14ac:dyDescent="0.25">
      <c r="A945" s="82" t="str">
        <f>IF(Input!A945="","",Input!A945)</f>
        <v/>
      </c>
      <c r="B945" s="82" t="str">
        <f>IF(Input!B945="","",Input!B945)</f>
        <v/>
      </c>
      <c r="C945" s="82" t="str">
        <f>IF(Input!D945="","",Input!D945)</f>
        <v/>
      </c>
      <c r="D945" s="82" t="str">
        <f>IF(Input!E945="","",Input!E945)</f>
        <v/>
      </c>
      <c r="E945" s="82" t="str">
        <f>IF(Input!F945="","",Input!F945)</f>
        <v/>
      </c>
      <c r="F945" s="82" t="str">
        <f>IF(Input!G945="","",Input!G945)</f>
        <v/>
      </c>
      <c r="G945" s="83" t="str">
        <f>IF(Input!H945="","",Input!H945)</f>
        <v/>
      </c>
      <c r="H945" s="82" t="str">
        <f>IF(Input!I945="","",Input!I945)</f>
        <v/>
      </c>
      <c r="I945" s="82" t="str">
        <f>IF(Input!J945="","",Input!J945)</f>
        <v/>
      </c>
      <c r="J945" s="82" t="str">
        <f>IF(Input!K945="","",Input!K945)</f>
        <v/>
      </c>
      <c r="K945" s="82" t="str">
        <f>IF(Input!L945="","",Input!L945)</f>
        <v/>
      </c>
      <c r="L945" s="70" t="str">
        <f>IF(B945="","",IF(B945="Box",4,IF(AND(Project!$B$12&gt;0,ISNUMBER(Project!$B$12)),Project!$B$12,12)))</f>
        <v/>
      </c>
      <c r="M945" s="66" t="str">
        <f t="shared" si="98"/>
        <v/>
      </c>
      <c r="N945" s="66" t="str">
        <f t="shared" si="99"/>
        <v/>
      </c>
      <c r="O945" s="67" t="str" cm="1">
        <f t="array" ref="O945">IF(A945="","",ROUND(IF(B945="Circular",Circular(M945),IF(B945="Box",Box(M945,N945),Elliptical(M945,N945))),3))</f>
        <v/>
      </c>
      <c r="P945" s="66" t="str">
        <f t="shared" si="100"/>
        <v/>
      </c>
      <c r="Q945" s="66" t="str" cm="1">
        <f t="array" ref="Q945">IF(M945="","",ROUND(W(M945),2))</f>
        <v/>
      </c>
      <c r="R945" s="66" t="str" cm="1">
        <f t="array" ref="R945">IF(M945="","",ROUND(Wb(Q945,M945),2))</f>
        <v/>
      </c>
      <c r="S945" s="66" t="str" cm="1">
        <f t="array" ref="S945">IF(R945="","",ROUND(K(R945,N945,L945),2))</f>
        <v/>
      </c>
      <c r="T945" s="66" t="str" cm="1">
        <f t="array" ref="T945">IF(S945="","",ROUND(K_3(S945,P945,L945),2))</f>
        <v/>
      </c>
      <c r="U945" s="66" t="str" cm="1">
        <f t="array" ref="U945">IF(S945="","",ROUND(Wt(I945,S945,L945),2))</f>
        <v/>
      </c>
      <c r="V945" s="92" t="str" cm="1">
        <f t="array" ref="V945">IF(A945="","",MAX(ROUND(L_B2(K945,N945),2),0))</f>
        <v/>
      </c>
      <c r="W945" s="92" t="str" cm="1">
        <f t="array" ref="W945">IF(A945="","",MAX(ROUND(L_Tc(K945,I945,N945),2),0))</f>
        <v/>
      </c>
      <c r="X945" s="92" t="str" cm="1">
        <f t="array" ref="X945">IF(N945="","",ROUND(L_Vc(K945,P945,N945),2))</f>
        <v/>
      </c>
      <c r="Y945" s="92" t="str">
        <f t="shared" si="101"/>
        <v/>
      </c>
      <c r="Z945" s="92" t="str">
        <f t="shared" si="102"/>
        <v/>
      </c>
      <c r="AA945" s="92" t="str">
        <f t="shared" si="103"/>
        <v/>
      </c>
      <c r="AB945" s="76" t="str" cm="1">
        <f t="array" ref="AB945">IF(A945="","",AREA_F(IF(RIGHT(G945,4)="ment",P945,I945),R945))</f>
        <v/>
      </c>
      <c r="AC945" s="76" t="str" cm="1">
        <f t="array" ref="AC945">IF(A945="","",ROUND(AREA_BC(R945,S945,N945,O945),2))</f>
        <v/>
      </c>
      <c r="AD945" s="76" t="str">
        <f t="shared" si="104"/>
        <v/>
      </c>
      <c r="AE945" s="76" t="str" cm="1">
        <f t="array" ref="AE945">IF(A945="","",ROUND(AREA_CT(S945,U945,I945),2))</f>
        <v/>
      </c>
      <c r="AF945" s="76" t="str" cm="1">
        <f t="array" ref="AF945">IF(A945="","",ROUND(AREA_VT(T945,U945,I945,P945),2))</f>
        <v/>
      </c>
      <c r="AG945" s="96" t="str" cm="1">
        <f t="array" ref="AG945">IF(A945="","",IF(INDEX(Table_Methods!A:F,MATCH(G945,Table_Methods!B:B,0),1)&lt;&gt;"BKFL1","",MAX(0,ROUND(BKFL1_CEB(AC945,AE945,AH945,F945,F945,J945),1))))</f>
        <v/>
      </c>
      <c r="AH945" s="96" t="str" cm="1">
        <f t="array" ref="AH945">IF(A945="","",IF(INDEX(Table_Methods!A:F,MATCH(G945,Table_Methods!B:B,0),1)&lt;&gt;"BKFL1","",MAX(0,ROUND(BKFL1_STR_NRK(AC945,AE945,K945,V945,W945),1))))</f>
        <v/>
      </c>
      <c r="AI945" s="96" t="str" cm="1">
        <f t="array" ref="AI945">IF(A945="","",IF(INDEX(Table_Methods!A:F,MATCH(G945,Table_Methods!B:B,0),1)&lt;&gt;"BKFL1","",MAX(0,ROUND(BKFL1_STR_RCK(AB945,F945),1))))</f>
        <v/>
      </c>
      <c r="AJ945" s="96" t="str" cm="1">
        <f t="array" ref="AJ945">IF(A945="","",IF(INDEX(Table_Methods!A:F,MATCH(G945,Table_Methods!B:B,0),1)&lt;&gt;"BKFL2","",MAX(0,ROUND(BKFL2_CEB(AC945,AD945,AK945,F945,F945,J945),1))))</f>
        <v/>
      </c>
      <c r="AK945" s="96" t="str" cm="1">
        <f t="array" ref="AK945">IF(A945="","",IF(INDEX(Table_Methods!A:F,MATCH(G945,Table_Methods!B:B,0),1)&lt;&gt;"BKFL2","",MAX(0,ROUND(BKFL2_STR_NRK(AC945,AD945,K945,V945,X945),1))))</f>
        <v/>
      </c>
      <c r="AL945" s="96" t="str" cm="1">
        <f t="array" ref="AL945">IF(A945="","",IF(INDEX(Table_Methods!A:F,MATCH(G945,Table_Methods!B:B,0),1)&lt;&gt;"BKFL2","",MAX(0,ROUND(BKFL2_STR_RCK(AB945,F945),1))))</f>
        <v/>
      </c>
      <c r="AM945" s="96" t="str" cm="1">
        <f t="array" ref="AM945">IF(A945="","",IF(INDEX(Table_Methods!A:F,MATCH(G945,Table_Methods!B:B,0),1)&lt;&gt;"BKFL3","",MAX(0,ROUND(BKFL3_STR(AC945+AE945,K945),1))))</f>
        <v/>
      </c>
      <c r="AN945" s="96" t="str" cm="1">
        <f t="array" ref="AN945">IF(A945="","",IF(INDEX(Table_Methods!A:F,MATCH(G945,Table_Methods!B:B,0),1)&lt;&gt;"BKFL6","",MAX(0,ROUND(BKFL6_CEB(AC945,AE945,AO945,F945,F945,J945),1))))</f>
        <v/>
      </c>
      <c r="AO945" s="97" t="str" cm="1">
        <f t="array" ref="AO945">IF(A945="","",IF(INDEX(Table_Methods!A:F,MATCH(G945,Table_Methods!B:B,0),1)&lt;&gt;"BKFL6","",MAX(0,ROUND(BKFL6_STR_NRK(AC945,K945,V945),1))))</f>
        <v/>
      </c>
      <c r="AP945" s="96" t="str" cm="1">
        <f t="array" ref="AP945">IF(A945="","",IF(INDEX(Table_Methods!A:F,MATCH(G945,Table_Methods!B:B,0),1)&lt;&gt;"BKFL6","",MAX(0,ROUND(BKFL6_STR_RCK(AB945,F945),1))))</f>
        <v/>
      </c>
      <c r="AQ945" s="97" t="str" cm="1">
        <f t="array" ref="AQ945">IF(A945="","",IF(INDEX(Table_Methods!A:F,MATCH(G945,Table_Methods!B:B,0),1)&lt;&gt;"BKFL7","",MAX(0,ROUND(BKFL7_CEB(AC945,AD945,AR945,F945,F945,J945),1))))</f>
        <v/>
      </c>
      <c r="AR945" s="96" t="str" cm="1">
        <f t="array" ref="AR945">IF(A945="","",IF(INDEX(Table_Methods!A:F,MATCH(G945,Table_Methods!B:B,0),1)&lt;&gt;"BKFL7","",MAX(0,ROUND(BKFL7_STR_NRK(AC945,K945,V945),1))))</f>
        <v/>
      </c>
      <c r="AS945" s="96" t="str" cm="1">
        <f t="array" ref="AS945">IF(A945="","",IF(INDEX(Table_Methods!A:F,MATCH(G945,Table_Methods!B:B,0),1)&lt;&gt;"BKFL7","",MAX(0,ROUND(BKFL7_STR_RCK(AB945,F945),1))))</f>
        <v/>
      </c>
      <c r="AT945" s="97" t="str" cm="1">
        <f t="array" ref="AT945">IF(A945="","",IF(INDEX(Table_Methods!A:F,MATCH(G945,Table_Methods!B:B,0),1)&lt;&gt;"BKFL8","",MAX(0,ROUND(BKFL8_CEB(AF945,Z945,AA945),1))))</f>
        <v/>
      </c>
      <c r="AU945" s="96" t="str" cm="1">
        <f t="array" ref="AU945">IF(A945="","",IF(INDEX(Table_Methods!A:F,MATCH(G945,Table_Methods!B:B,0),1)&lt;&gt;"BKFL8","",MAX(0,ROUND(BKFL8_STR_NRK(AC945,AD945,X945,Y945,Z945),1))))</f>
        <v/>
      </c>
      <c r="AV945" s="96" t="str" cm="1">
        <f t="array" ref="AV945">IF(A945="","",IF(INDEX(Table_Methods!A:F,MATCH(G945,Table_Methods!B:B,0),1)&lt;&gt;"BKFL8","",MAX(0,ROUND(BKFL8_STR_RCK(AB945,X945),1))))</f>
        <v/>
      </c>
      <c r="AW945" s="96" t="str" cm="1">
        <f t="array" ref="AW945">IF(A945="","",IF(INDEX(Table_Methods!A:F,MATCH(G945,Table_Methods!B:B,0),1)&lt;&gt;"BKFL9","",MAX(0,ROUND(BKFL9_STR_NRK(AC945,AD945,X945,Y945,Z945),1))))</f>
        <v/>
      </c>
      <c r="AX945" s="96" t="str" cm="1">
        <f t="array" ref="AX945">IF(A945="","",IF(INDEX(Table_Methods!A:F,MATCH(G945,Table_Methods!B:B,0),1)&lt;&gt;"BKFL9","",MAX(0,ROUND(BKFL9_STR_RCK(AB945,X945),1))))</f>
        <v/>
      </c>
    </row>
    <row r="946" spans="1:50" x14ac:dyDescent="0.25">
      <c r="A946" s="82" t="str">
        <f>IF(Input!A946="","",Input!A946)</f>
        <v/>
      </c>
      <c r="B946" s="82" t="str">
        <f>IF(Input!B946="","",Input!B946)</f>
        <v/>
      </c>
      <c r="C946" s="82" t="str">
        <f>IF(Input!D946="","",Input!D946)</f>
        <v/>
      </c>
      <c r="D946" s="82" t="str">
        <f>IF(Input!E946="","",Input!E946)</f>
        <v/>
      </c>
      <c r="E946" s="82" t="str">
        <f>IF(Input!F946="","",Input!F946)</f>
        <v/>
      </c>
      <c r="F946" s="82" t="str">
        <f>IF(Input!G946="","",Input!G946)</f>
        <v/>
      </c>
      <c r="G946" s="83" t="str">
        <f>IF(Input!H946="","",Input!H946)</f>
        <v/>
      </c>
      <c r="H946" s="82" t="str">
        <f>IF(Input!I946="","",Input!I946)</f>
        <v/>
      </c>
      <c r="I946" s="82" t="str">
        <f>IF(Input!J946="","",Input!J946)</f>
        <v/>
      </c>
      <c r="J946" s="82" t="str">
        <f>IF(Input!K946="","",Input!K946)</f>
        <v/>
      </c>
      <c r="K946" s="82" t="str">
        <f>IF(Input!L946="","",Input!L946)</f>
        <v/>
      </c>
      <c r="L946" s="70" t="str">
        <f>IF(B946="","",IF(B946="Box",4,IF(AND(Project!$B$12&gt;0,ISNUMBER(Project!$B$12)),Project!$B$12,12)))</f>
        <v/>
      </c>
      <c r="M946" s="66" t="str">
        <f t="shared" si="98"/>
        <v/>
      </c>
      <c r="N946" s="66" t="str">
        <f t="shared" si="99"/>
        <v/>
      </c>
      <c r="O946" s="67" t="str" cm="1">
        <f t="array" ref="O946">IF(A946="","",ROUND(IF(B946="Circular",Circular(M946),IF(B946="Box",Box(M946,N946),Elliptical(M946,N946))),3))</f>
        <v/>
      </c>
      <c r="P946" s="66" t="str">
        <f t="shared" si="100"/>
        <v/>
      </c>
      <c r="Q946" s="66" t="str" cm="1">
        <f t="array" ref="Q946">IF(M946="","",ROUND(W(M946),2))</f>
        <v/>
      </c>
      <c r="R946" s="66" t="str" cm="1">
        <f t="array" ref="R946">IF(M946="","",ROUND(Wb(Q946,M946),2))</f>
        <v/>
      </c>
      <c r="S946" s="66" t="str" cm="1">
        <f t="array" ref="S946">IF(R946="","",ROUND(K(R946,N946,L946),2))</f>
        <v/>
      </c>
      <c r="T946" s="66" t="str" cm="1">
        <f t="array" ref="T946">IF(S946="","",ROUND(K_3(S946,P946,L946),2))</f>
        <v/>
      </c>
      <c r="U946" s="66" t="str" cm="1">
        <f t="array" ref="U946">IF(S946="","",ROUND(Wt(I946,S946,L946),2))</f>
        <v/>
      </c>
      <c r="V946" s="92" t="str" cm="1">
        <f t="array" ref="V946">IF(A946="","",MAX(ROUND(L_B2(K946,N946),2),0))</f>
        <v/>
      </c>
      <c r="W946" s="92" t="str" cm="1">
        <f t="array" ref="W946">IF(A946="","",MAX(ROUND(L_Tc(K946,I946,N946),2),0))</f>
        <v/>
      </c>
      <c r="X946" s="92" t="str" cm="1">
        <f t="array" ref="X946">IF(N946="","",ROUND(L_Vc(K946,P946,N946),2))</f>
        <v/>
      </c>
      <c r="Y946" s="92" t="str">
        <f t="shared" si="101"/>
        <v/>
      </c>
      <c r="Z946" s="92" t="str">
        <f t="shared" si="102"/>
        <v/>
      </c>
      <c r="AA946" s="92" t="str">
        <f t="shared" si="103"/>
        <v/>
      </c>
      <c r="AB946" s="76" t="str" cm="1">
        <f t="array" ref="AB946">IF(A946="","",AREA_F(IF(RIGHT(G946,4)="ment",P946,I946),R946))</f>
        <v/>
      </c>
      <c r="AC946" s="76" t="str" cm="1">
        <f t="array" ref="AC946">IF(A946="","",ROUND(AREA_BC(R946,S946,N946,O946),2))</f>
        <v/>
      </c>
      <c r="AD946" s="76" t="str">
        <f t="shared" si="104"/>
        <v/>
      </c>
      <c r="AE946" s="76" t="str" cm="1">
        <f t="array" ref="AE946">IF(A946="","",ROUND(AREA_CT(S946,U946,I946),2))</f>
        <v/>
      </c>
      <c r="AF946" s="76" t="str" cm="1">
        <f t="array" ref="AF946">IF(A946="","",ROUND(AREA_VT(T946,U946,I946,P946),2))</f>
        <v/>
      </c>
      <c r="AG946" s="96" t="str" cm="1">
        <f t="array" ref="AG946">IF(A946="","",IF(INDEX(Table_Methods!A:F,MATCH(G946,Table_Methods!B:B,0),1)&lt;&gt;"BKFL1","",MAX(0,ROUND(BKFL1_CEB(AC946,AE946,AH946,F946,F946,J946),1))))</f>
        <v/>
      </c>
      <c r="AH946" s="96" t="str" cm="1">
        <f t="array" ref="AH946">IF(A946="","",IF(INDEX(Table_Methods!A:F,MATCH(G946,Table_Methods!B:B,0),1)&lt;&gt;"BKFL1","",MAX(0,ROUND(BKFL1_STR_NRK(AC946,AE946,K946,V946,W946),1))))</f>
        <v/>
      </c>
      <c r="AI946" s="96" t="str" cm="1">
        <f t="array" ref="AI946">IF(A946="","",IF(INDEX(Table_Methods!A:F,MATCH(G946,Table_Methods!B:B,0),1)&lt;&gt;"BKFL1","",MAX(0,ROUND(BKFL1_STR_RCK(AB946,F946),1))))</f>
        <v/>
      </c>
      <c r="AJ946" s="96" t="str" cm="1">
        <f t="array" ref="AJ946">IF(A946="","",IF(INDEX(Table_Methods!A:F,MATCH(G946,Table_Methods!B:B,0),1)&lt;&gt;"BKFL2","",MAX(0,ROUND(BKFL2_CEB(AC946,AD946,AK946,F946,F946,J946),1))))</f>
        <v/>
      </c>
      <c r="AK946" s="96" t="str" cm="1">
        <f t="array" ref="AK946">IF(A946="","",IF(INDEX(Table_Methods!A:F,MATCH(G946,Table_Methods!B:B,0),1)&lt;&gt;"BKFL2","",MAX(0,ROUND(BKFL2_STR_NRK(AC946,AD946,K946,V946,X946),1))))</f>
        <v/>
      </c>
      <c r="AL946" s="96" t="str" cm="1">
        <f t="array" ref="AL946">IF(A946="","",IF(INDEX(Table_Methods!A:F,MATCH(G946,Table_Methods!B:B,0),1)&lt;&gt;"BKFL2","",MAX(0,ROUND(BKFL2_STR_RCK(AB946,F946),1))))</f>
        <v/>
      </c>
      <c r="AM946" s="96" t="str" cm="1">
        <f t="array" ref="AM946">IF(A946="","",IF(INDEX(Table_Methods!A:F,MATCH(G946,Table_Methods!B:B,0),1)&lt;&gt;"BKFL3","",MAX(0,ROUND(BKFL3_STR(AC946+AE946,K946),1))))</f>
        <v/>
      </c>
      <c r="AN946" s="96" t="str" cm="1">
        <f t="array" ref="AN946">IF(A946="","",IF(INDEX(Table_Methods!A:F,MATCH(G946,Table_Methods!B:B,0),1)&lt;&gt;"BKFL6","",MAX(0,ROUND(BKFL6_CEB(AC946,AE946,AO946,F946,F946,J946),1))))</f>
        <v/>
      </c>
      <c r="AO946" s="97" t="str" cm="1">
        <f t="array" ref="AO946">IF(A946="","",IF(INDEX(Table_Methods!A:F,MATCH(G946,Table_Methods!B:B,0),1)&lt;&gt;"BKFL6","",MAX(0,ROUND(BKFL6_STR_NRK(AC946,K946,V946),1))))</f>
        <v/>
      </c>
      <c r="AP946" s="96" t="str" cm="1">
        <f t="array" ref="AP946">IF(A946="","",IF(INDEX(Table_Methods!A:F,MATCH(G946,Table_Methods!B:B,0),1)&lt;&gt;"BKFL6","",MAX(0,ROUND(BKFL6_STR_RCK(AB946,F946),1))))</f>
        <v/>
      </c>
      <c r="AQ946" s="97" t="str" cm="1">
        <f t="array" ref="AQ946">IF(A946="","",IF(INDEX(Table_Methods!A:F,MATCH(G946,Table_Methods!B:B,0),1)&lt;&gt;"BKFL7","",MAX(0,ROUND(BKFL7_CEB(AC946,AD946,AR946,F946,F946,J946),1))))</f>
        <v/>
      </c>
      <c r="AR946" s="96" t="str" cm="1">
        <f t="array" ref="AR946">IF(A946="","",IF(INDEX(Table_Methods!A:F,MATCH(G946,Table_Methods!B:B,0),1)&lt;&gt;"BKFL7","",MAX(0,ROUND(BKFL7_STR_NRK(AC946,K946,V946),1))))</f>
        <v/>
      </c>
      <c r="AS946" s="96" t="str" cm="1">
        <f t="array" ref="AS946">IF(A946="","",IF(INDEX(Table_Methods!A:F,MATCH(G946,Table_Methods!B:B,0),1)&lt;&gt;"BKFL7","",MAX(0,ROUND(BKFL7_STR_RCK(AB946,F946),1))))</f>
        <v/>
      </c>
      <c r="AT946" s="97" t="str" cm="1">
        <f t="array" ref="AT946">IF(A946="","",IF(INDEX(Table_Methods!A:F,MATCH(G946,Table_Methods!B:B,0),1)&lt;&gt;"BKFL8","",MAX(0,ROUND(BKFL8_CEB(AF946,Z946,AA946),1))))</f>
        <v/>
      </c>
      <c r="AU946" s="96" t="str" cm="1">
        <f t="array" ref="AU946">IF(A946="","",IF(INDEX(Table_Methods!A:F,MATCH(G946,Table_Methods!B:B,0),1)&lt;&gt;"BKFL8","",MAX(0,ROUND(BKFL8_STR_NRK(AC946,AD946,X946,Y946,Z946),1))))</f>
        <v/>
      </c>
      <c r="AV946" s="96" t="str" cm="1">
        <f t="array" ref="AV946">IF(A946="","",IF(INDEX(Table_Methods!A:F,MATCH(G946,Table_Methods!B:B,0),1)&lt;&gt;"BKFL8","",MAX(0,ROUND(BKFL8_STR_RCK(AB946,X946),1))))</f>
        <v/>
      </c>
      <c r="AW946" s="96" t="str" cm="1">
        <f t="array" ref="AW946">IF(A946="","",IF(INDEX(Table_Methods!A:F,MATCH(G946,Table_Methods!B:B,0),1)&lt;&gt;"BKFL9","",MAX(0,ROUND(BKFL9_STR_NRK(AC946,AD946,X946,Y946,Z946),1))))</f>
        <v/>
      </c>
      <c r="AX946" s="96" t="str" cm="1">
        <f t="array" ref="AX946">IF(A946="","",IF(INDEX(Table_Methods!A:F,MATCH(G946,Table_Methods!B:B,0),1)&lt;&gt;"BKFL9","",MAX(0,ROUND(BKFL9_STR_RCK(AB946,X946),1))))</f>
        <v/>
      </c>
    </row>
    <row r="947" spans="1:50" x14ac:dyDescent="0.25">
      <c r="A947" s="82" t="str">
        <f>IF(Input!A947="","",Input!A947)</f>
        <v/>
      </c>
      <c r="B947" s="82" t="str">
        <f>IF(Input!B947="","",Input!B947)</f>
        <v/>
      </c>
      <c r="C947" s="82" t="str">
        <f>IF(Input!D947="","",Input!D947)</f>
        <v/>
      </c>
      <c r="D947" s="82" t="str">
        <f>IF(Input!E947="","",Input!E947)</f>
        <v/>
      </c>
      <c r="E947" s="82" t="str">
        <f>IF(Input!F947="","",Input!F947)</f>
        <v/>
      </c>
      <c r="F947" s="82" t="str">
        <f>IF(Input!G947="","",Input!G947)</f>
        <v/>
      </c>
      <c r="G947" s="83" t="str">
        <f>IF(Input!H947="","",Input!H947)</f>
        <v/>
      </c>
      <c r="H947" s="82" t="str">
        <f>IF(Input!I947="","",Input!I947)</f>
        <v/>
      </c>
      <c r="I947" s="82" t="str">
        <f>IF(Input!J947="","",Input!J947)</f>
        <v/>
      </c>
      <c r="J947" s="82" t="str">
        <f>IF(Input!K947="","",Input!K947)</f>
        <v/>
      </c>
      <c r="K947" s="82" t="str">
        <f>IF(Input!L947="","",Input!L947)</f>
        <v/>
      </c>
      <c r="L947" s="70" t="str">
        <f>IF(B947="","",IF(B947="Box",4,IF(AND(Project!$B$12&gt;0,ISNUMBER(Project!$B$12)),Project!$B$12,12)))</f>
        <v/>
      </c>
      <c r="M947" s="66" t="str">
        <f t="shared" si="98"/>
        <v/>
      </c>
      <c r="N947" s="66" t="str">
        <f t="shared" si="99"/>
        <v/>
      </c>
      <c r="O947" s="67" t="str" cm="1">
        <f t="array" ref="O947">IF(A947="","",ROUND(IF(B947="Circular",Circular(M947),IF(B947="Box",Box(M947,N947),Elliptical(M947,N947))),3))</f>
        <v/>
      </c>
      <c r="P947" s="66" t="str">
        <f t="shared" si="100"/>
        <v/>
      </c>
      <c r="Q947" s="66" t="str" cm="1">
        <f t="array" ref="Q947">IF(M947="","",ROUND(W(M947),2))</f>
        <v/>
      </c>
      <c r="R947" s="66" t="str" cm="1">
        <f t="array" ref="R947">IF(M947="","",ROUND(Wb(Q947,M947),2))</f>
        <v/>
      </c>
      <c r="S947" s="66" t="str" cm="1">
        <f t="array" ref="S947">IF(R947="","",ROUND(K(R947,N947,L947),2))</f>
        <v/>
      </c>
      <c r="T947" s="66" t="str" cm="1">
        <f t="array" ref="T947">IF(S947="","",ROUND(K_3(S947,P947,L947),2))</f>
        <v/>
      </c>
      <c r="U947" s="66" t="str" cm="1">
        <f t="array" ref="U947">IF(S947="","",ROUND(Wt(I947,S947,L947),2))</f>
        <v/>
      </c>
      <c r="V947" s="92" t="str" cm="1">
        <f t="array" ref="V947">IF(A947="","",MAX(ROUND(L_B2(K947,N947),2),0))</f>
        <v/>
      </c>
      <c r="W947" s="92" t="str" cm="1">
        <f t="array" ref="W947">IF(A947="","",MAX(ROUND(L_Tc(K947,I947,N947),2),0))</f>
        <v/>
      </c>
      <c r="X947" s="92" t="str" cm="1">
        <f t="array" ref="X947">IF(N947="","",ROUND(L_Vc(K947,P947,N947),2))</f>
        <v/>
      </c>
      <c r="Y947" s="92" t="str">
        <f t="shared" si="101"/>
        <v/>
      </c>
      <c r="Z947" s="92" t="str">
        <f t="shared" si="102"/>
        <v/>
      </c>
      <c r="AA947" s="92" t="str">
        <f t="shared" si="103"/>
        <v/>
      </c>
      <c r="AB947" s="76" t="str" cm="1">
        <f t="array" ref="AB947">IF(A947="","",AREA_F(IF(RIGHT(G947,4)="ment",P947,I947),R947))</f>
        <v/>
      </c>
      <c r="AC947" s="76" t="str" cm="1">
        <f t="array" ref="AC947">IF(A947="","",ROUND(AREA_BC(R947,S947,N947,O947),2))</f>
        <v/>
      </c>
      <c r="AD947" s="76" t="str">
        <f t="shared" si="104"/>
        <v/>
      </c>
      <c r="AE947" s="76" t="str" cm="1">
        <f t="array" ref="AE947">IF(A947="","",ROUND(AREA_CT(S947,U947,I947),2))</f>
        <v/>
      </c>
      <c r="AF947" s="76" t="str" cm="1">
        <f t="array" ref="AF947">IF(A947="","",ROUND(AREA_VT(T947,U947,I947,P947),2))</f>
        <v/>
      </c>
      <c r="AG947" s="96" t="str" cm="1">
        <f t="array" ref="AG947">IF(A947="","",IF(INDEX(Table_Methods!A:F,MATCH(G947,Table_Methods!B:B,0),1)&lt;&gt;"BKFL1","",MAX(0,ROUND(BKFL1_CEB(AC947,AE947,AH947,F947,F947,J947),1))))</f>
        <v/>
      </c>
      <c r="AH947" s="96" t="str" cm="1">
        <f t="array" ref="AH947">IF(A947="","",IF(INDEX(Table_Methods!A:F,MATCH(G947,Table_Methods!B:B,0),1)&lt;&gt;"BKFL1","",MAX(0,ROUND(BKFL1_STR_NRK(AC947,AE947,K947,V947,W947),1))))</f>
        <v/>
      </c>
      <c r="AI947" s="96" t="str" cm="1">
        <f t="array" ref="AI947">IF(A947="","",IF(INDEX(Table_Methods!A:F,MATCH(G947,Table_Methods!B:B,0),1)&lt;&gt;"BKFL1","",MAX(0,ROUND(BKFL1_STR_RCK(AB947,F947),1))))</f>
        <v/>
      </c>
      <c r="AJ947" s="96" t="str" cm="1">
        <f t="array" ref="AJ947">IF(A947="","",IF(INDEX(Table_Methods!A:F,MATCH(G947,Table_Methods!B:B,0),1)&lt;&gt;"BKFL2","",MAX(0,ROUND(BKFL2_CEB(AC947,AD947,AK947,F947,F947,J947),1))))</f>
        <v/>
      </c>
      <c r="AK947" s="96" t="str" cm="1">
        <f t="array" ref="AK947">IF(A947="","",IF(INDEX(Table_Methods!A:F,MATCH(G947,Table_Methods!B:B,0),1)&lt;&gt;"BKFL2","",MAX(0,ROUND(BKFL2_STR_NRK(AC947,AD947,K947,V947,X947),1))))</f>
        <v/>
      </c>
      <c r="AL947" s="96" t="str" cm="1">
        <f t="array" ref="AL947">IF(A947="","",IF(INDEX(Table_Methods!A:F,MATCH(G947,Table_Methods!B:B,0),1)&lt;&gt;"BKFL2","",MAX(0,ROUND(BKFL2_STR_RCK(AB947,F947),1))))</f>
        <v/>
      </c>
      <c r="AM947" s="96" t="str" cm="1">
        <f t="array" ref="AM947">IF(A947="","",IF(INDEX(Table_Methods!A:F,MATCH(G947,Table_Methods!B:B,0),1)&lt;&gt;"BKFL3","",MAX(0,ROUND(BKFL3_STR(AC947+AE947,K947),1))))</f>
        <v/>
      </c>
      <c r="AN947" s="96" t="str" cm="1">
        <f t="array" ref="AN947">IF(A947="","",IF(INDEX(Table_Methods!A:F,MATCH(G947,Table_Methods!B:B,0),1)&lt;&gt;"BKFL6","",MAX(0,ROUND(BKFL6_CEB(AC947,AE947,AO947,F947,F947,J947),1))))</f>
        <v/>
      </c>
      <c r="AO947" s="97" t="str" cm="1">
        <f t="array" ref="AO947">IF(A947="","",IF(INDEX(Table_Methods!A:F,MATCH(G947,Table_Methods!B:B,0),1)&lt;&gt;"BKFL6","",MAX(0,ROUND(BKFL6_STR_NRK(AC947,K947,V947),1))))</f>
        <v/>
      </c>
      <c r="AP947" s="96" t="str" cm="1">
        <f t="array" ref="AP947">IF(A947="","",IF(INDEX(Table_Methods!A:F,MATCH(G947,Table_Methods!B:B,0),1)&lt;&gt;"BKFL6","",MAX(0,ROUND(BKFL6_STR_RCK(AB947,F947),1))))</f>
        <v/>
      </c>
      <c r="AQ947" s="97" t="str" cm="1">
        <f t="array" ref="AQ947">IF(A947="","",IF(INDEX(Table_Methods!A:F,MATCH(G947,Table_Methods!B:B,0),1)&lt;&gt;"BKFL7","",MAX(0,ROUND(BKFL7_CEB(AC947,AD947,AR947,F947,F947,J947),1))))</f>
        <v/>
      </c>
      <c r="AR947" s="96" t="str" cm="1">
        <f t="array" ref="AR947">IF(A947="","",IF(INDEX(Table_Methods!A:F,MATCH(G947,Table_Methods!B:B,0),1)&lt;&gt;"BKFL7","",MAX(0,ROUND(BKFL7_STR_NRK(AC947,K947,V947),1))))</f>
        <v/>
      </c>
      <c r="AS947" s="96" t="str" cm="1">
        <f t="array" ref="AS947">IF(A947="","",IF(INDEX(Table_Methods!A:F,MATCH(G947,Table_Methods!B:B,0),1)&lt;&gt;"BKFL7","",MAX(0,ROUND(BKFL7_STR_RCK(AB947,F947),1))))</f>
        <v/>
      </c>
      <c r="AT947" s="97" t="str" cm="1">
        <f t="array" ref="AT947">IF(A947="","",IF(INDEX(Table_Methods!A:F,MATCH(G947,Table_Methods!B:B,0),1)&lt;&gt;"BKFL8","",MAX(0,ROUND(BKFL8_CEB(AF947,Z947,AA947),1))))</f>
        <v/>
      </c>
      <c r="AU947" s="96" t="str" cm="1">
        <f t="array" ref="AU947">IF(A947="","",IF(INDEX(Table_Methods!A:F,MATCH(G947,Table_Methods!B:B,0),1)&lt;&gt;"BKFL8","",MAX(0,ROUND(BKFL8_STR_NRK(AC947,AD947,X947,Y947,Z947),1))))</f>
        <v/>
      </c>
      <c r="AV947" s="96" t="str" cm="1">
        <f t="array" ref="AV947">IF(A947="","",IF(INDEX(Table_Methods!A:F,MATCH(G947,Table_Methods!B:B,0),1)&lt;&gt;"BKFL8","",MAX(0,ROUND(BKFL8_STR_RCK(AB947,X947),1))))</f>
        <v/>
      </c>
      <c r="AW947" s="96" t="str" cm="1">
        <f t="array" ref="AW947">IF(A947="","",IF(INDEX(Table_Methods!A:F,MATCH(G947,Table_Methods!B:B,0),1)&lt;&gt;"BKFL9","",MAX(0,ROUND(BKFL9_STR_NRK(AC947,AD947,X947,Y947,Z947),1))))</f>
        <v/>
      </c>
      <c r="AX947" s="96" t="str" cm="1">
        <f t="array" ref="AX947">IF(A947="","",IF(INDEX(Table_Methods!A:F,MATCH(G947,Table_Methods!B:B,0),1)&lt;&gt;"BKFL9","",MAX(0,ROUND(BKFL9_STR_RCK(AB947,X947),1))))</f>
        <v/>
      </c>
    </row>
    <row r="948" spans="1:50" x14ac:dyDescent="0.25">
      <c r="A948" s="82" t="str">
        <f>IF(Input!A948="","",Input!A948)</f>
        <v/>
      </c>
      <c r="B948" s="82" t="str">
        <f>IF(Input!B948="","",Input!B948)</f>
        <v/>
      </c>
      <c r="C948" s="82" t="str">
        <f>IF(Input!D948="","",Input!D948)</f>
        <v/>
      </c>
      <c r="D948" s="82" t="str">
        <f>IF(Input!E948="","",Input!E948)</f>
        <v/>
      </c>
      <c r="E948" s="82" t="str">
        <f>IF(Input!F948="","",Input!F948)</f>
        <v/>
      </c>
      <c r="F948" s="82" t="str">
        <f>IF(Input!G948="","",Input!G948)</f>
        <v/>
      </c>
      <c r="G948" s="83" t="str">
        <f>IF(Input!H948="","",Input!H948)</f>
        <v/>
      </c>
      <c r="H948" s="82" t="str">
        <f>IF(Input!I948="","",Input!I948)</f>
        <v/>
      </c>
      <c r="I948" s="82" t="str">
        <f>IF(Input!J948="","",Input!J948)</f>
        <v/>
      </c>
      <c r="J948" s="82" t="str">
        <f>IF(Input!K948="","",Input!K948)</f>
        <v/>
      </c>
      <c r="K948" s="82" t="str">
        <f>IF(Input!L948="","",Input!L948)</f>
        <v/>
      </c>
      <c r="L948" s="70" t="str">
        <f>IF(B948="","",IF(B948="Box",4,IF(AND(Project!$B$12&gt;0,ISNUMBER(Project!$B$12)),Project!$B$12,12)))</f>
        <v/>
      </c>
      <c r="M948" s="66" t="str">
        <f t="shared" si="98"/>
        <v/>
      </c>
      <c r="N948" s="66" t="str">
        <f t="shared" si="99"/>
        <v/>
      </c>
      <c r="O948" s="67" t="str" cm="1">
        <f t="array" ref="O948">IF(A948="","",ROUND(IF(B948="Circular",Circular(M948),IF(B948="Box",Box(M948,N948),Elliptical(M948,N948))),3))</f>
        <v/>
      </c>
      <c r="P948" s="66" t="str">
        <f t="shared" si="100"/>
        <v/>
      </c>
      <c r="Q948" s="66" t="str" cm="1">
        <f t="array" ref="Q948">IF(M948="","",ROUND(W(M948),2))</f>
        <v/>
      </c>
      <c r="R948" s="66" t="str" cm="1">
        <f t="array" ref="R948">IF(M948="","",ROUND(Wb(Q948,M948),2))</f>
        <v/>
      </c>
      <c r="S948" s="66" t="str" cm="1">
        <f t="array" ref="S948">IF(R948="","",ROUND(K(R948,N948,L948),2))</f>
        <v/>
      </c>
      <c r="T948" s="66" t="str" cm="1">
        <f t="array" ref="T948">IF(S948="","",ROUND(K_3(S948,P948,L948),2))</f>
        <v/>
      </c>
      <c r="U948" s="66" t="str" cm="1">
        <f t="array" ref="U948">IF(S948="","",ROUND(Wt(I948,S948,L948),2))</f>
        <v/>
      </c>
      <c r="V948" s="92" t="str" cm="1">
        <f t="array" ref="V948">IF(A948="","",MAX(ROUND(L_B2(K948,N948),2),0))</f>
        <v/>
      </c>
      <c r="W948" s="92" t="str" cm="1">
        <f t="array" ref="W948">IF(A948="","",MAX(ROUND(L_Tc(K948,I948,N948),2),0))</f>
        <v/>
      </c>
      <c r="X948" s="92" t="str" cm="1">
        <f t="array" ref="X948">IF(N948="","",ROUND(L_Vc(K948,P948,N948),2))</f>
        <v/>
      </c>
      <c r="Y948" s="92" t="str">
        <f t="shared" si="101"/>
        <v/>
      </c>
      <c r="Z948" s="92" t="str">
        <f t="shared" si="102"/>
        <v/>
      </c>
      <c r="AA948" s="92" t="str">
        <f t="shared" si="103"/>
        <v/>
      </c>
      <c r="AB948" s="76" t="str" cm="1">
        <f t="array" ref="AB948">IF(A948="","",AREA_F(IF(RIGHT(G948,4)="ment",P948,I948),R948))</f>
        <v/>
      </c>
      <c r="AC948" s="76" t="str" cm="1">
        <f t="array" ref="AC948">IF(A948="","",ROUND(AREA_BC(R948,S948,N948,O948),2))</f>
        <v/>
      </c>
      <c r="AD948" s="76" t="str">
        <f t="shared" si="104"/>
        <v/>
      </c>
      <c r="AE948" s="76" t="str" cm="1">
        <f t="array" ref="AE948">IF(A948="","",ROUND(AREA_CT(S948,U948,I948),2))</f>
        <v/>
      </c>
      <c r="AF948" s="76" t="str" cm="1">
        <f t="array" ref="AF948">IF(A948="","",ROUND(AREA_VT(T948,U948,I948,P948),2))</f>
        <v/>
      </c>
      <c r="AG948" s="96" t="str" cm="1">
        <f t="array" ref="AG948">IF(A948="","",IF(INDEX(Table_Methods!A:F,MATCH(G948,Table_Methods!B:B,0),1)&lt;&gt;"BKFL1","",MAX(0,ROUND(BKFL1_CEB(AC948,AE948,AH948,F948,F948,J948),1))))</f>
        <v/>
      </c>
      <c r="AH948" s="96" t="str" cm="1">
        <f t="array" ref="AH948">IF(A948="","",IF(INDEX(Table_Methods!A:F,MATCH(G948,Table_Methods!B:B,0),1)&lt;&gt;"BKFL1","",MAX(0,ROUND(BKFL1_STR_NRK(AC948,AE948,K948,V948,W948),1))))</f>
        <v/>
      </c>
      <c r="AI948" s="96" t="str" cm="1">
        <f t="array" ref="AI948">IF(A948="","",IF(INDEX(Table_Methods!A:F,MATCH(G948,Table_Methods!B:B,0),1)&lt;&gt;"BKFL1","",MAX(0,ROUND(BKFL1_STR_RCK(AB948,F948),1))))</f>
        <v/>
      </c>
      <c r="AJ948" s="96" t="str" cm="1">
        <f t="array" ref="AJ948">IF(A948="","",IF(INDEX(Table_Methods!A:F,MATCH(G948,Table_Methods!B:B,0),1)&lt;&gt;"BKFL2","",MAX(0,ROUND(BKFL2_CEB(AC948,AD948,AK948,F948,F948,J948),1))))</f>
        <v/>
      </c>
      <c r="AK948" s="96" t="str" cm="1">
        <f t="array" ref="AK948">IF(A948="","",IF(INDEX(Table_Methods!A:F,MATCH(G948,Table_Methods!B:B,0),1)&lt;&gt;"BKFL2","",MAX(0,ROUND(BKFL2_STR_NRK(AC948,AD948,K948,V948,X948),1))))</f>
        <v/>
      </c>
      <c r="AL948" s="96" t="str" cm="1">
        <f t="array" ref="AL948">IF(A948="","",IF(INDEX(Table_Methods!A:F,MATCH(G948,Table_Methods!B:B,0),1)&lt;&gt;"BKFL2","",MAX(0,ROUND(BKFL2_STR_RCK(AB948,F948),1))))</f>
        <v/>
      </c>
      <c r="AM948" s="96" t="str" cm="1">
        <f t="array" ref="AM948">IF(A948="","",IF(INDEX(Table_Methods!A:F,MATCH(G948,Table_Methods!B:B,0),1)&lt;&gt;"BKFL3","",MAX(0,ROUND(BKFL3_STR(AC948+AE948,K948),1))))</f>
        <v/>
      </c>
      <c r="AN948" s="96" t="str" cm="1">
        <f t="array" ref="AN948">IF(A948="","",IF(INDEX(Table_Methods!A:F,MATCH(G948,Table_Methods!B:B,0),1)&lt;&gt;"BKFL6","",MAX(0,ROUND(BKFL6_CEB(AC948,AE948,AO948,F948,F948,J948),1))))</f>
        <v/>
      </c>
      <c r="AO948" s="97" t="str" cm="1">
        <f t="array" ref="AO948">IF(A948="","",IF(INDEX(Table_Methods!A:F,MATCH(G948,Table_Methods!B:B,0),1)&lt;&gt;"BKFL6","",MAX(0,ROUND(BKFL6_STR_NRK(AC948,K948,V948),1))))</f>
        <v/>
      </c>
      <c r="AP948" s="96" t="str" cm="1">
        <f t="array" ref="AP948">IF(A948="","",IF(INDEX(Table_Methods!A:F,MATCH(G948,Table_Methods!B:B,0),1)&lt;&gt;"BKFL6","",MAX(0,ROUND(BKFL6_STR_RCK(AB948,F948),1))))</f>
        <v/>
      </c>
      <c r="AQ948" s="97" t="str" cm="1">
        <f t="array" ref="AQ948">IF(A948="","",IF(INDEX(Table_Methods!A:F,MATCH(G948,Table_Methods!B:B,0),1)&lt;&gt;"BKFL7","",MAX(0,ROUND(BKFL7_CEB(AC948,AD948,AR948,F948,F948,J948),1))))</f>
        <v/>
      </c>
      <c r="AR948" s="96" t="str" cm="1">
        <f t="array" ref="AR948">IF(A948="","",IF(INDEX(Table_Methods!A:F,MATCH(G948,Table_Methods!B:B,0),1)&lt;&gt;"BKFL7","",MAX(0,ROUND(BKFL7_STR_NRK(AC948,K948,V948),1))))</f>
        <v/>
      </c>
      <c r="AS948" s="96" t="str" cm="1">
        <f t="array" ref="AS948">IF(A948="","",IF(INDEX(Table_Methods!A:F,MATCH(G948,Table_Methods!B:B,0),1)&lt;&gt;"BKFL7","",MAX(0,ROUND(BKFL7_STR_RCK(AB948,F948),1))))</f>
        <v/>
      </c>
      <c r="AT948" s="97" t="str" cm="1">
        <f t="array" ref="AT948">IF(A948="","",IF(INDEX(Table_Methods!A:F,MATCH(G948,Table_Methods!B:B,0),1)&lt;&gt;"BKFL8","",MAX(0,ROUND(BKFL8_CEB(AF948,Z948,AA948),1))))</f>
        <v/>
      </c>
      <c r="AU948" s="96" t="str" cm="1">
        <f t="array" ref="AU948">IF(A948="","",IF(INDEX(Table_Methods!A:F,MATCH(G948,Table_Methods!B:B,0),1)&lt;&gt;"BKFL8","",MAX(0,ROUND(BKFL8_STR_NRK(AC948,AD948,X948,Y948,Z948),1))))</f>
        <v/>
      </c>
      <c r="AV948" s="96" t="str" cm="1">
        <f t="array" ref="AV948">IF(A948="","",IF(INDEX(Table_Methods!A:F,MATCH(G948,Table_Methods!B:B,0),1)&lt;&gt;"BKFL8","",MAX(0,ROUND(BKFL8_STR_RCK(AB948,X948),1))))</f>
        <v/>
      </c>
      <c r="AW948" s="96" t="str" cm="1">
        <f t="array" ref="AW948">IF(A948="","",IF(INDEX(Table_Methods!A:F,MATCH(G948,Table_Methods!B:B,0),1)&lt;&gt;"BKFL9","",MAX(0,ROUND(BKFL9_STR_NRK(AC948,AD948,X948,Y948,Z948),1))))</f>
        <v/>
      </c>
      <c r="AX948" s="96" t="str" cm="1">
        <f t="array" ref="AX948">IF(A948="","",IF(INDEX(Table_Methods!A:F,MATCH(G948,Table_Methods!B:B,0),1)&lt;&gt;"BKFL9","",MAX(0,ROUND(BKFL9_STR_RCK(AB948,X948),1))))</f>
        <v/>
      </c>
    </row>
    <row r="949" spans="1:50" x14ac:dyDescent="0.25">
      <c r="A949" s="82" t="str">
        <f>IF(Input!A949="","",Input!A949)</f>
        <v/>
      </c>
      <c r="B949" s="82" t="str">
        <f>IF(Input!B949="","",Input!B949)</f>
        <v/>
      </c>
      <c r="C949" s="82" t="str">
        <f>IF(Input!D949="","",Input!D949)</f>
        <v/>
      </c>
      <c r="D949" s="82" t="str">
        <f>IF(Input!E949="","",Input!E949)</f>
        <v/>
      </c>
      <c r="E949" s="82" t="str">
        <f>IF(Input!F949="","",Input!F949)</f>
        <v/>
      </c>
      <c r="F949" s="82" t="str">
        <f>IF(Input!G949="","",Input!G949)</f>
        <v/>
      </c>
      <c r="G949" s="83" t="str">
        <f>IF(Input!H949="","",Input!H949)</f>
        <v/>
      </c>
      <c r="H949" s="82" t="str">
        <f>IF(Input!I949="","",Input!I949)</f>
        <v/>
      </c>
      <c r="I949" s="82" t="str">
        <f>IF(Input!J949="","",Input!J949)</f>
        <v/>
      </c>
      <c r="J949" s="82" t="str">
        <f>IF(Input!K949="","",Input!K949)</f>
        <v/>
      </c>
      <c r="K949" s="82" t="str">
        <f>IF(Input!L949="","",Input!L949)</f>
        <v/>
      </c>
      <c r="L949" s="70" t="str">
        <f>IF(B949="","",IF(B949="Box",4,IF(AND(Project!$B$12&gt;0,ISNUMBER(Project!$B$12)),Project!$B$12,12)))</f>
        <v/>
      </c>
      <c r="M949" s="66" t="str">
        <f t="shared" si="98"/>
        <v/>
      </c>
      <c r="N949" s="66" t="str">
        <f t="shared" si="99"/>
        <v/>
      </c>
      <c r="O949" s="67" t="str" cm="1">
        <f t="array" ref="O949">IF(A949="","",ROUND(IF(B949="Circular",Circular(M949),IF(B949="Box",Box(M949,N949),Elliptical(M949,N949))),3))</f>
        <v/>
      </c>
      <c r="P949" s="66" t="str">
        <f t="shared" si="100"/>
        <v/>
      </c>
      <c r="Q949" s="66" t="str" cm="1">
        <f t="array" ref="Q949">IF(M949="","",ROUND(W(M949),2))</f>
        <v/>
      </c>
      <c r="R949" s="66" t="str" cm="1">
        <f t="array" ref="R949">IF(M949="","",ROUND(Wb(Q949,M949),2))</f>
        <v/>
      </c>
      <c r="S949" s="66" t="str" cm="1">
        <f t="array" ref="S949">IF(R949="","",ROUND(K(R949,N949,L949),2))</f>
        <v/>
      </c>
      <c r="T949" s="66" t="str" cm="1">
        <f t="array" ref="T949">IF(S949="","",ROUND(K_3(S949,P949,L949),2))</f>
        <v/>
      </c>
      <c r="U949" s="66" t="str" cm="1">
        <f t="array" ref="U949">IF(S949="","",ROUND(Wt(I949,S949,L949),2))</f>
        <v/>
      </c>
      <c r="V949" s="92" t="str" cm="1">
        <f t="array" ref="V949">IF(A949="","",MAX(ROUND(L_B2(K949,N949),2),0))</f>
        <v/>
      </c>
      <c r="W949" s="92" t="str" cm="1">
        <f t="array" ref="W949">IF(A949="","",MAX(ROUND(L_Tc(K949,I949,N949),2),0))</f>
        <v/>
      </c>
      <c r="X949" s="92" t="str" cm="1">
        <f t="array" ref="X949">IF(N949="","",ROUND(L_Vc(K949,P949,N949),2))</f>
        <v/>
      </c>
      <c r="Y949" s="92" t="str">
        <f t="shared" si="101"/>
        <v/>
      </c>
      <c r="Z949" s="92" t="str">
        <f t="shared" si="102"/>
        <v/>
      </c>
      <c r="AA949" s="92" t="str">
        <f t="shared" si="103"/>
        <v/>
      </c>
      <c r="AB949" s="76" t="str" cm="1">
        <f t="array" ref="AB949">IF(A949="","",AREA_F(IF(RIGHT(G949,4)="ment",P949,I949),R949))</f>
        <v/>
      </c>
      <c r="AC949" s="76" t="str" cm="1">
        <f t="array" ref="AC949">IF(A949="","",ROUND(AREA_BC(R949,S949,N949,O949),2))</f>
        <v/>
      </c>
      <c r="AD949" s="76" t="str">
        <f t="shared" si="104"/>
        <v/>
      </c>
      <c r="AE949" s="76" t="str" cm="1">
        <f t="array" ref="AE949">IF(A949="","",ROUND(AREA_CT(S949,U949,I949),2))</f>
        <v/>
      </c>
      <c r="AF949" s="76" t="str" cm="1">
        <f t="array" ref="AF949">IF(A949="","",ROUND(AREA_VT(T949,U949,I949,P949),2))</f>
        <v/>
      </c>
      <c r="AG949" s="96" t="str" cm="1">
        <f t="array" ref="AG949">IF(A949="","",IF(INDEX(Table_Methods!A:F,MATCH(G949,Table_Methods!B:B,0),1)&lt;&gt;"BKFL1","",MAX(0,ROUND(BKFL1_CEB(AC949,AE949,AH949,F949,F949,J949),1))))</f>
        <v/>
      </c>
      <c r="AH949" s="96" t="str" cm="1">
        <f t="array" ref="AH949">IF(A949="","",IF(INDEX(Table_Methods!A:F,MATCH(G949,Table_Methods!B:B,0),1)&lt;&gt;"BKFL1","",MAX(0,ROUND(BKFL1_STR_NRK(AC949,AE949,K949,V949,W949),1))))</f>
        <v/>
      </c>
      <c r="AI949" s="96" t="str" cm="1">
        <f t="array" ref="AI949">IF(A949="","",IF(INDEX(Table_Methods!A:F,MATCH(G949,Table_Methods!B:B,0),1)&lt;&gt;"BKFL1","",MAX(0,ROUND(BKFL1_STR_RCK(AB949,F949),1))))</f>
        <v/>
      </c>
      <c r="AJ949" s="96" t="str" cm="1">
        <f t="array" ref="AJ949">IF(A949="","",IF(INDEX(Table_Methods!A:F,MATCH(G949,Table_Methods!B:B,0),1)&lt;&gt;"BKFL2","",MAX(0,ROUND(BKFL2_CEB(AC949,AD949,AK949,F949,F949,J949),1))))</f>
        <v/>
      </c>
      <c r="AK949" s="96" t="str" cm="1">
        <f t="array" ref="AK949">IF(A949="","",IF(INDEX(Table_Methods!A:F,MATCH(G949,Table_Methods!B:B,0),1)&lt;&gt;"BKFL2","",MAX(0,ROUND(BKFL2_STR_NRK(AC949,AD949,K949,V949,X949),1))))</f>
        <v/>
      </c>
      <c r="AL949" s="96" t="str" cm="1">
        <f t="array" ref="AL949">IF(A949="","",IF(INDEX(Table_Methods!A:F,MATCH(G949,Table_Methods!B:B,0),1)&lt;&gt;"BKFL2","",MAX(0,ROUND(BKFL2_STR_RCK(AB949,F949),1))))</f>
        <v/>
      </c>
      <c r="AM949" s="96" t="str" cm="1">
        <f t="array" ref="AM949">IF(A949="","",IF(INDEX(Table_Methods!A:F,MATCH(G949,Table_Methods!B:B,0),1)&lt;&gt;"BKFL3","",MAX(0,ROUND(BKFL3_STR(AC949+AE949,K949),1))))</f>
        <v/>
      </c>
      <c r="AN949" s="96" t="str" cm="1">
        <f t="array" ref="AN949">IF(A949="","",IF(INDEX(Table_Methods!A:F,MATCH(G949,Table_Methods!B:B,0),1)&lt;&gt;"BKFL6","",MAX(0,ROUND(BKFL6_CEB(AC949,AE949,AO949,F949,F949,J949),1))))</f>
        <v/>
      </c>
      <c r="AO949" s="97" t="str" cm="1">
        <f t="array" ref="AO949">IF(A949="","",IF(INDEX(Table_Methods!A:F,MATCH(G949,Table_Methods!B:B,0),1)&lt;&gt;"BKFL6","",MAX(0,ROUND(BKFL6_STR_NRK(AC949,K949,V949),1))))</f>
        <v/>
      </c>
      <c r="AP949" s="96" t="str" cm="1">
        <f t="array" ref="AP949">IF(A949="","",IF(INDEX(Table_Methods!A:F,MATCH(G949,Table_Methods!B:B,0),1)&lt;&gt;"BKFL6","",MAX(0,ROUND(BKFL6_STR_RCK(AB949,F949),1))))</f>
        <v/>
      </c>
      <c r="AQ949" s="97" t="str" cm="1">
        <f t="array" ref="AQ949">IF(A949="","",IF(INDEX(Table_Methods!A:F,MATCH(G949,Table_Methods!B:B,0),1)&lt;&gt;"BKFL7","",MAX(0,ROUND(BKFL7_CEB(AC949,AD949,AR949,F949,F949,J949),1))))</f>
        <v/>
      </c>
      <c r="AR949" s="96" t="str" cm="1">
        <f t="array" ref="AR949">IF(A949="","",IF(INDEX(Table_Methods!A:F,MATCH(G949,Table_Methods!B:B,0),1)&lt;&gt;"BKFL7","",MAX(0,ROUND(BKFL7_STR_NRK(AC949,K949,V949),1))))</f>
        <v/>
      </c>
      <c r="AS949" s="96" t="str" cm="1">
        <f t="array" ref="AS949">IF(A949="","",IF(INDEX(Table_Methods!A:F,MATCH(G949,Table_Methods!B:B,0),1)&lt;&gt;"BKFL7","",MAX(0,ROUND(BKFL7_STR_RCK(AB949,F949),1))))</f>
        <v/>
      </c>
      <c r="AT949" s="97" t="str" cm="1">
        <f t="array" ref="AT949">IF(A949="","",IF(INDEX(Table_Methods!A:F,MATCH(G949,Table_Methods!B:B,0),1)&lt;&gt;"BKFL8","",MAX(0,ROUND(BKFL8_CEB(AF949,Z949,AA949),1))))</f>
        <v/>
      </c>
      <c r="AU949" s="96" t="str" cm="1">
        <f t="array" ref="AU949">IF(A949="","",IF(INDEX(Table_Methods!A:F,MATCH(G949,Table_Methods!B:B,0),1)&lt;&gt;"BKFL8","",MAX(0,ROUND(BKFL8_STR_NRK(AC949,AD949,X949,Y949,Z949),1))))</f>
        <v/>
      </c>
      <c r="AV949" s="96" t="str" cm="1">
        <f t="array" ref="AV949">IF(A949="","",IF(INDEX(Table_Methods!A:F,MATCH(G949,Table_Methods!B:B,0),1)&lt;&gt;"BKFL8","",MAX(0,ROUND(BKFL8_STR_RCK(AB949,X949),1))))</f>
        <v/>
      </c>
      <c r="AW949" s="96" t="str" cm="1">
        <f t="array" ref="AW949">IF(A949="","",IF(INDEX(Table_Methods!A:F,MATCH(G949,Table_Methods!B:B,0),1)&lt;&gt;"BKFL9","",MAX(0,ROUND(BKFL9_STR_NRK(AC949,AD949,X949,Y949,Z949),1))))</f>
        <v/>
      </c>
      <c r="AX949" s="96" t="str" cm="1">
        <f t="array" ref="AX949">IF(A949="","",IF(INDEX(Table_Methods!A:F,MATCH(G949,Table_Methods!B:B,0),1)&lt;&gt;"BKFL9","",MAX(0,ROUND(BKFL9_STR_RCK(AB949,X949),1))))</f>
        <v/>
      </c>
    </row>
    <row r="950" spans="1:50" x14ac:dyDescent="0.25">
      <c r="A950" s="82" t="str">
        <f>IF(Input!A950="","",Input!A950)</f>
        <v/>
      </c>
      <c r="B950" s="82" t="str">
        <f>IF(Input!B950="","",Input!B950)</f>
        <v/>
      </c>
      <c r="C950" s="82" t="str">
        <f>IF(Input!D950="","",Input!D950)</f>
        <v/>
      </c>
      <c r="D950" s="82" t="str">
        <f>IF(Input!E950="","",Input!E950)</f>
        <v/>
      </c>
      <c r="E950" s="82" t="str">
        <f>IF(Input!F950="","",Input!F950)</f>
        <v/>
      </c>
      <c r="F950" s="82" t="str">
        <f>IF(Input!G950="","",Input!G950)</f>
        <v/>
      </c>
      <c r="G950" s="83" t="str">
        <f>IF(Input!H950="","",Input!H950)</f>
        <v/>
      </c>
      <c r="H950" s="82" t="str">
        <f>IF(Input!I950="","",Input!I950)</f>
        <v/>
      </c>
      <c r="I950" s="82" t="str">
        <f>IF(Input!J950="","",Input!J950)</f>
        <v/>
      </c>
      <c r="J950" s="82" t="str">
        <f>IF(Input!K950="","",Input!K950)</f>
        <v/>
      </c>
      <c r="K950" s="82" t="str">
        <f>IF(Input!L950="","",Input!L950)</f>
        <v/>
      </c>
      <c r="L950" s="70" t="str">
        <f>IF(B950="","",IF(B950="Box",4,IF(AND(Project!$B$12&gt;0,ISNUMBER(Project!$B$12)),Project!$B$12,12)))</f>
        <v/>
      </c>
      <c r="M950" s="66" t="str">
        <f t="shared" si="98"/>
        <v/>
      </c>
      <c r="N950" s="66" t="str">
        <f t="shared" si="99"/>
        <v/>
      </c>
      <c r="O950" s="67" t="str" cm="1">
        <f t="array" ref="O950">IF(A950="","",ROUND(IF(B950="Circular",Circular(M950),IF(B950="Box",Box(M950,N950),Elliptical(M950,N950))),3))</f>
        <v/>
      </c>
      <c r="P950" s="66" t="str">
        <f t="shared" si="100"/>
        <v/>
      </c>
      <c r="Q950" s="66" t="str" cm="1">
        <f t="array" ref="Q950">IF(M950="","",ROUND(W(M950),2))</f>
        <v/>
      </c>
      <c r="R950" s="66" t="str" cm="1">
        <f t="array" ref="R950">IF(M950="","",ROUND(Wb(Q950,M950),2))</f>
        <v/>
      </c>
      <c r="S950" s="66" t="str" cm="1">
        <f t="array" ref="S950">IF(R950="","",ROUND(K(R950,N950,L950),2))</f>
        <v/>
      </c>
      <c r="T950" s="66" t="str" cm="1">
        <f t="array" ref="T950">IF(S950="","",ROUND(K_3(S950,P950,L950),2))</f>
        <v/>
      </c>
      <c r="U950" s="66" t="str" cm="1">
        <f t="array" ref="U950">IF(S950="","",ROUND(Wt(I950,S950,L950),2))</f>
        <v/>
      </c>
      <c r="V950" s="92" t="str" cm="1">
        <f t="array" ref="V950">IF(A950="","",MAX(ROUND(L_B2(K950,N950),2),0))</f>
        <v/>
      </c>
      <c r="W950" s="92" t="str" cm="1">
        <f t="array" ref="W950">IF(A950="","",MAX(ROUND(L_Tc(K950,I950,N950),2),0))</f>
        <v/>
      </c>
      <c r="X950" s="92" t="str" cm="1">
        <f t="array" ref="X950">IF(N950="","",ROUND(L_Vc(K950,P950,N950),2))</f>
        <v/>
      </c>
      <c r="Y950" s="92" t="str">
        <f t="shared" si="101"/>
        <v/>
      </c>
      <c r="Z950" s="92" t="str">
        <f t="shared" si="102"/>
        <v/>
      </c>
      <c r="AA950" s="92" t="str">
        <f t="shared" si="103"/>
        <v/>
      </c>
      <c r="AB950" s="76" t="str" cm="1">
        <f t="array" ref="AB950">IF(A950="","",AREA_F(IF(RIGHT(G950,4)="ment",P950,I950),R950))</f>
        <v/>
      </c>
      <c r="AC950" s="76" t="str" cm="1">
        <f t="array" ref="AC950">IF(A950="","",ROUND(AREA_BC(R950,S950,N950,O950),2))</f>
        <v/>
      </c>
      <c r="AD950" s="76" t="str">
        <f t="shared" si="104"/>
        <v/>
      </c>
      <c r="AE950" s="76" t="str" cm="1">
        <f t="array" ref="AE950">IF(A950="","",ROUND(AREA_CT(S950,U950,I950),2))</f>
        <v/>
      </c>
      <c r="AF950" s="76" t="str" cm="1">
        <f t="array" ref="AF950">IF(A950="","",ROUND(AREA_VT(T950,U950,I950,P950),2))</f>
        <v/>
      </c>
      <c r="AG950" s="96" t="str" cm="1">
        <f t="array" ref="AG950">IF(A950="","",IF(INDEX(Table_Methods!A:F,MATCH(G950,Table_Methods!B:B,0),1)&lt;&gt;"BKFL1","",MAX(0,ROUND(BKFL1_CEB(AC950,AE950,AH950,F950,F950,J950),1))))</f>
        <v/>
      </c>
      <c r="AH950" s="96" t="str" cm="1">
        <f t="array" ref="AH950">IF(A950="","",IF(INDEX(Table_Methods!A:F,MATCH(G950,Table_Methods!B:B,0),1)&lt;&gt;"BKFL1","",MAX(0,ROUND(BKFL1_STR_NRK(AC950,AE950,K950,V950,W950),1))))</f>
        <v/>
      </c>
      <c r="AI950" s="96" t="str" cm="1">
        <f t="array" ref="AI950">IF(A950="","",IF(INDEX(Table_Methods!A:F,MATCH(G950,Table_Methods!B:B,0),1)&lt;&gt;"BKFL1","",MAX(0,ROUND(BKFL1_STR_RCK(AB950,F950),1))))</f>
        <v/>
      </c>
      <c r="AJ950" s="96" t="str" cm="1">
        <f t="array" ref="AJ950">IF(A950="","",IF(INDEX(Table_Methods!A:F,MATCH(G950,Table_Methods!B:B,0),1)&lt;&gt;"BKFL2","",MAX(0,ROUND(BKFL2_CEB(AC950,AD950,AK950,F950,F950,J950),1))))</f>
        <v/>
      </c>
      <c r="AK950" s="96" t="str" cm="1">
        <f t="array" ref="AK950">IF(A950="","",IF(INDEX(Table_Methods!A:F,MATCH(G950,Table_Methods!B:B,0),1)&lt;&gt;"BKFL2","",MAX(0,ROUND(BKFL2_STR_NRK(AC950,AD950,K950,V950,X950),1))))</f>
        <v/>
      </c>
      <c r="AL950" s="96" t="str" cm="1">
        <f t="array" ref="AL950">IF(A950="","",IF(INDEX(Table_Methods!A:F,MATCH(G950,Table_Methods!B:B,0),1)&lt;&gt;"BKFL2","",MAX(0,ROUND(BKFL2_STR_RCK(AB950,F950),1))))</f>
        <v/>
      </c>
      <c r="AM950" s="96" t="str" cm="1">
        <f t="array" ref="AM950">IF(A950="","",IF(INDEX(Table_Methods!A:F,MATCH(G950,Table_Methods!B:B,0),1)&lt;&gt;"BKFL3","",MAX(0,ROUND(BKFL3_STR(AC950+AE950,K950),1))))</f>
        <v/>
      </c>
      <c r="AN950" s="96" t="str" cm="1">
        <f t="array" ref="AN950">IF(A950="","",IF(INDEX(Table_Methods!A:F,MATCH(G950,Table_Methods!B:B,0),1)&lt;&gt;"BKFL6","",MAX(0,ROUND(BKFL6_CEB(AC950,AE950,AO950,F950,F950,J950),1))))</f>
        <v/>
      </c>
      <c r="AO950" s="97" t="str" cm="1">
        <f t="array" ref="AO950">IF(A950="","",IF(INDEX(Table_Methods!A:F,MATCH(G950,Table_Methods!B:B,0),1)&lt;&gt;"BKFL6","",MAX(0,ROUND(BKFL6_STR_NRK(AC950,K950,V950),1))))</f>
        <v/>
      </c>
      <c r="AP950" s="96" t="str" cm="1">
        <f t="array" ref="AP950">IF(A950="","",IF(INDEX(Table_Methods!A:F,MATCH(G950,Table_Methods!B:B,0),1)&lt;&gt;"BKFL6","",MAX(0,ROUND(BKFL6_STR_RCK(AB950,F950),1))))</f>
        <v/>
      </c>
      <c r="AQ950" s="97" t="str" cm="1">
        <f t="array" ref="AQ950">IF(A950="","",IF(INDEX(Table_Methods!A:F,MATCH(G950,Table_Methods!B:B,0),1)&lt;&gt;"BKFL7","",MAX(0,ROUND(BKFL7_CEB(AC950,AD950,AR950,F950,F950,J950),1))))</f>
        <v/>
      </c>
      <c r="AR950" s="96" t="str" cm="1">
        <f t="array" ref="AR950">IF(A950="","",IF(INDEX(Table_Methods!A:F,MATCH(G950,Table_Methods!B:B,0),1)&lt;&gt;"BKFL7","",MAX(0,ROUND(BKFL7_STR_NRK(AC950,K950,V950),1))))</f>
        <v/>
      </c>
      <c r="AS950" s="96" t="str" cm="1">
        <f t="array" ref="AS950">IF(A950="","",IF(INDEX(Table_Methods!A:F,MATCH(G950,Table_Methods!B:B,0),1)&lt;&gt;"BKFL7","",MAX(0,ROUND(BKFL7_STR_RCK(AB950,F950),1))))</f>
        <v/>
      </c>
      <c r="AT950" s="97" t="str" cm="1">
        <f t="array" ref="AT950">IF(A950="","",IF(INDEX(Table_Methods!A:F,MATCH(G950,Table_Methods!B:B,0),1)&lt;&gt;"BKFL8","",MAX(0,ROUND(BKFL8_CEB(AF950,Z950,AA950),1))))</f>
        <v/>
      </c>
      <c r="AU950" s="96" t="str" cm="1">
        <f t="array" ref="AU950">IF(A950="","",IF(INDEX(Table_Methods!A:F,MATCH(G950,Table_Methods!B:B,0),1)&lt;&gt;"BKFL8","",MAX(0,ROUND(BKFL8_STR_NRK(AC950,AD950,X950,Y950,Z950),1))))</f>
        <v/>
      </c>
      <c r="AV950" s="96" t="str" cm="1">
        <f t="array" ref="AV950">IF(A950="","",IF(INDEX(Table_Methods!A:F,MATCH(G950,Table_Methods!B:B,0),1)&lt;&gt;"BKFL8","",MAX(0,ROUND(BKFL8_STR_RCK(AB950,X950),1))))</f>
        <v/>
      </c>
      <c r="AW950" s="96" t="str" cm="1">
        <f t="array" ref="AW950">IF(A950="","",IF(INDEX(Table_Methods!A:F,MATCH(G950,Table_Methods!B:B,0),1)&lt;&gt;"BKFL9","",MAX(0,ROUND(BKFL9_STR_NRK(AC950,AD950,X950,Y950,Z950),1))))</f>
        <v/>
      </c>
      <c r="AX950" s="96" t="str" cm="1">
        <f t="array" ref="AX950">IF(A950="","",IF(INDEX(Table_Methods!A:F,MATCH(G950,Table_Methods!B:B,0),1)&lt;&gt;"BKFL9","",MAX(0,ROUND(BKFL9_STR_RCK(AB950,X950),1))))</f>
        <v/>
      </c>
    </row>
    <row r="951" spans="1:50" x14ac:dyDescent="0.25">
      <c r="A951" s="82" t="str">
        <f>IF(Input!A951="","",Input!A951)</f>
        <v/>
      </c>
      <c r="B951" s="82" t="str">
        <f>IF(Input!B951="","",Input!B951)</f>
        <v/>
      </c>
      <c r="C951" s="82" t="str">
        <f>IF(Input!D951="","",Input!D951)</f>
        <v/>
      </c>
      <c r="D951" s="82" t="str">
        <f>IF(Input!E951="","",Input!E951)</f>
        <v/>
      </c>
      <c r="E951" s="82" t="str">
        <f>IF(Input!F951="","",Input!F951)</f>
        <v/>
      </c>
      <c r="F951" s="82" t="str">
        <f>IF(Input!G951="","",Input!G951)</f>
        <v/>
      </c>
      <c r="G951" s="83" t="str">
        <f>IF(Input!H951="","",Input!H951)</f>
        <v/>
      </c>
      <c r="H951" s="82" t="str">
        <f>IF(Input!I951="","",Input!I951)</f>
        <v/>
      </c>
      <c r="I951" s="82" t="str">
        <f>IF(Input!J951="","",Input!J951)</f>
        <v/>
      </c>
      <c r="J951" s="82" t="str">
        <f>IF(Input!K951="","",Input!K951)</f>
        <v/>
      </c>
      <c r="K951" s="82" t="str">
        <f>IF(Input!L951="","",Input!L951)</f>
        <v/>
      </c>
      <c r="L951" s="70" t="str">
        <f>IF(B951="","",IF(B951="Box",4,IF(AND(Project!$B$12&gt;0,ISNUMBER(Project!$B$12)),Project!$B$12,12)))</f>
        <v/>
      </c>
      <c r="M951" s="66" t="str">
        <f t="shared" si="98"/>
        <v/>
      </c>
      <c r="N951" s="66" t="str">
        <f t="shared" si="99"/>
        <v/>
      </c>
      <c r="O951" s="67" t="str" cm="1">
        <f t="array" ref="O951">IF(A951="","",ROUND(IF(B951="Circular",Circular(M951),IF(B951="Box",Box(M951,N951),Elliptical(M951,N951))),3))</f>
        <v/>
      </c>
      <c r="P951" s="66" t="str">
        <f t="shared" si="100"/>
        <v/>
      </c>
      <c r="Q951" s="66" t="str" cm="1">
        <f t="array" ref="Q951">IF(M951="","",ROUND(W(M951),2))</f>
        <v/>
      </c>
      <c r="R951" s="66" t="str" cm="1">
        <f t="array" ref="R951">IF(M951="","",ROUND(Wb(Q951,M951),2))</f>
        <v/>
      </c>
      <c r="S951" s="66" t="str" cm="1">
        <f t="array" ref="S951">IF(R951="","",ROUND(K(R951,N951,L951),2))</f>
        <v/>
      </c>
      <c r="T951" s="66" t="str" cm="1">
        <f t="array" ref="T951">IF(S951="","",ROUND(K_3(S951,P951,L951),2))</f>
        <v/>
      </c>
      <c r="U951" s="66" t="str" cm="1">
        <f t="array" ref="U951">IF(S951="","",ROUND(Wt(I951,S951,L951),2))</f>
        <v/>
      </c>
      <c r="V951" s="92" t="str" cm="1">
        <f t="array" ref="V951">IF(A951="","",MAX(ROUND(L_B2(K951,N951),2),0))</f>
        <v/>
      </c>
      <c r="W951" s="92" t="str" cm="1">
        <f t="array" ref="W951">IF(A951="","",MAX(ROUND(L_Tc(K951,I951,N951),2),0))</f>
        <v/>
      </c>
      <c r="X951" s="92" t="str" cm="1">
        <f t="array" ref="X951">IF(N951="","",ROUND(L_Vc(K951,P951,N951),2))</f>
        <v/>
      </c>
      <c r="Y951" s="92" t="str">
        <f t="shared" si="101"/>
        <v/>
      </c>
      <c r="Z951" s="92" t="str">
        <f t="shared" si="102"/>
        <v/>
      </c>
      <c r="AA951" s="92" t="str">
        <f t="shared" si="103"/>
        <v/>
      </c>
      <c r="AB951" s="76" t="str" cm="1">
        <f t="array" ref="AB951">IF(A951="","",AREA_F(IF(RIGHT(G951,4)="ment",P951,I951),R951))</f>
        <v/>
      </c>
      <c r="AC951" s="76" t="str" cm="1">
        <f t="array" ref="AC951">IF(A951="","",ROUND(AREA_BC(R951,S951,N951,O951),2))</f>
        <v/>
      </c>
      <c r="AD951" s="76" t="str">
        <f t="shared" si="104"/>
        <v/>
      </c>
      <c r="AE951" s="76" t="str" cm="1">
        <f t="array" ref="AE951">IF(A951="","",ROUND(AREA_CT(S951,U951,I951),2))</f>
        <v/>
      </c>
      <c r="AF951" s="76" t="str" cm="1">
        <f t="array" ref="AF951">IF(A951="","",ROUND(AREA_VT(T951,U951,I951,P951),2))</f>
        <v/>
      </c>
      <c r="AG951" s="96" t="str" cm="1">
        <f t="array" ref="AG951">IF(A951="","",IF(INDEX(Table_Methods!A:F,MATCH(G951,Table_Methods!B:B,0),1)&lt;&gt;"BKFL1","",MAX(0,ROUND(BKFL1_CEB(AC951,AE951,AH951,F951,F951,J951),1))))</f>
        <v/>
      </c>
      <c r="AH951" s="96" t="str" cm="1">
        <f t="array" ref="AH951">IF(A951="","",IF(INDEX(Table_Methods!A:F,MATCH(G951,Table_Methods!B:B,0),1)&lt;&gt;"BKFL1","",MAX(0,ROUND(BKFL1_STR_NRK(AC951,AE951,K951,V951,W951),1))))</f>
        <v/>
      </c>
      <c r="AI951" s="96" t="str" cm="1">
        <f t="array" ref="AI951">IF(A951="","",IF(INDEX(Table_Methods!A:F,MATCH(G951,Table_Methods!B:B,0),1)&lt;&gt;"BKFL1","",MAX(0,ROUND(BKFL1_STR_RCK(AB951,F951),1))))</f>
        <v/>
      </c>
      <c r="AJ951" s="96" t="str" cm="1">
        <f t="array" ref="AJ951">IF(A951="","",IF(INDEX(Table_Methods!A:F,MATCH(G951,Table_Methods!B:B,0),1)&lt;&gt;"BKFL2","",MAX(0,ROUND(BKFL2_CEB(AC951,AD951,AK951,F951,F951,J951),1))))</f>
        <v/>
      </c>
      <c r="AK951" s="96" t="str" cm="1">
        <f t="array" ref="AK951">IF(A951="","",IF(INDEX(Table_Methods!A:F,MATCH(G951,Table_Methods!B:B,0),1)&lt;&gt;"BKFL2","",MAX(0,ROUND(BKFL2_STR_NRK(AC951,AD951,K951,V951,X951),1))))</f>
        <v/>
      </c>
      <c r="AL951" s="96" t="str" cm="1">
        <f t="array" ref="AL951">IF(A951="","",IF(INDEX(Table_Methods!A:F,MATCH(G951,Table_Methods!B:B,0),1)&lt;&gt;"BKFL2","",MAX(0,ROUND(BKFL2_STR_RCK(AB951,F951),1))))</f>
        <v/>
      </c>
      <c r="AM951" s="96" t="str" cm="1">
        <f t="array" ref="AM951">IF(A951="","",IF(INDEX(Table_Methods!A:F,MATCH(G951,Table_Methods!B:B,0),1)&lt;&gt;"BKFL3","",MAX(0,ROUND(BKFL3_STR(AC951+AE951,K951),1))))</f>
        <v/>
      </c>
      <c r="AN951" s="96" t="str" cm="1">
        <f t="array" ref="AN951">IF(A951="","",IF(INDEX(Table_Methods!A:F,MATCH(G951,Table_Methods!B:B,0),1)&lt;&gt;"BKFL6","",MAX(0,ROUND(BKFL6_CEB(AC951,AE951,AO951,F951,F951,J951),1))))</f>
        <v/>
      </c>
      <c r="AO951" s="97" t="str" cm="1">
        <f t="array" ref="AO951">IF(A951="","",IF(INDEX(Table_Methods!A:F,MATCH(G951,Table_Methods!B:B,0),1)&lt;&gt;"BKFL6","",MAX(0,ROUND(BKFL6_STR_NRK(AC951,K951,V951),1))))</f>
        <v/>
      </c>
      <c r="AP951" s="96" t="str" cm="1">
        <f t="array" ref="AP951">IF(A951="","",IF(INDEX(Table_Methods!A:F,MATCH(G951,Table_Methods!B:B,0),1)&lt;&gt;"BKFL6","",MAX(0,ROUND(BKFL6_STR_RCK(AB951,F951),1))))</f>
        <v/>
      </c>
      <c r="AQ951" s="97" t="str" cm="1">
        <f t="array" ref="AQ951">IF(A951="","",IF(INDEX(Table_Methods!A:F,MATCH(G951,Table_Methods!B:B,0),1)&lt;&gt;"BKFL7","",MAX(0,ROUND(BKFL7_CEB(AC951,AD951,AR951,F951,F951,J951),1))))</f>
        <v/>
      </c>
      <c r="AR951" s="96" t="str" cm="1">
        <f t="array" ref="AR951">IF(A951="","",IF(INDEX(Table_Methods!A:F,MATCH(G951,Table_Methods!B:B,0),1)&lt;&gt;"BKFL7","",MAX(0,ROUND(BKFL7_STR_NRK(AC951,K951,V951),1))))</f>
        <v/>
      </c>
      <c r="AS951" s="96" t="str" cm="1">
        <f t="array" ref="AS951">IF(A951="","",IF(INDEX(Table_Methods!A:F,MATCH(G951,Table_Methods!B:B,0),1)&lt;&gt;"BKFL7","",MAX(0,ROUND(BKFL7_STR_RCK(AB951,F951),1))))</f>
        <v/>
      </c>
      <c r="AT951" s="97" t="str" cm="1">
        <f t="array" ref="AT951">IF(A951="","",IF(INDEX(Table_Methods!A:F,MATCH(G951,Table_Methods!B:B,0),1)&lt;&gt;"BKFL8","",MAX(0,ROUND(BKFL8_CEB(AF951,Z951,AA951),1))))</f>
        <v/>
      </c>
      <c r="AU951" s="96" t="str" cm="1">
        <f t="array" ref="AU951">IF(A951="","",IF(INDEX(Table_Methods!A:F,MATCH(G951,Table_Methods!B:B,0),1)&lt;&gt;"BKFL8","",MAX(0,ROUND(BKFL8_STR_NRK(AC951,AD951,X951,Y951,Z951),1))))</f>
        <v/>
      </c>
      <c r="AV951" s="96" t="str" cm="1">
        <f t="array" ref="AV951">IF(A951="","",IF(INDEX(Table_Methods!A:F,MATCH(G951,Table_Methods!B:B,0),1)&lt;&gt;"BKFL8","",MAX(0,ROUND(BKFL8_STR_RCK(AB951,X951),1))))</f>
        <v/>
      </c>
      <c r="AW951" s="96" t="str" cm="1">
        <f t="array" ref="AW951">IF(A951="","",IF(INDEX(Table_Methods!A:F,MATCH(G951,Table_Methods!B:B,0),1)&lt;&gt;"BKFL9","",MAX(0,ROUND(BKFL9_STR_NRK(AC951,AD951,X951,Y951,Z951),1))))</f>
        <v/>
      </c>
      <c r="AX951" s="96" t="str" cm="1">
        <f t="array" ref="AX951">IF(A951="","",IF(INDEX(Table_Methods!A:F,MATCH(G951,Table_Methods!B:B,0),1)&lt;&gt;"BKFL9","",MAX(0,ROUND(BKFL9_STR_RCK(AB951,X951),1))))</f>
        <v/>
      </c>
    </row>
    <row r="952" spans="1:50" x14ac:dyDescent="0.25">
      <c r="A952" s="82" t="str">
        <f>IF(Input!A952="","",Input!A952)</f>
        <v/>
      </c>
      <c r="B952" s="82" t="str">
        <f>IF(Input!B952="","",Input!B952)</f>
        <v/>
      </c>
      <c r="C952" s="82" t="str">
        <f>IF(Input!D952="","",Input!D952)</f>
        <v/>
      </c>
      <c r="D952" s="82" t="str">
        <f>IF(Input!E952="","",Input!E952)</f>
        <v/>
      </c>
      <c r="E952" s="82" t="str">
        <f>IF(Input!F952="","",Input!F952)</f>
        <v/>
      </c>
      <c r="F952" s="82" t="str">
        <f>IF(Input!G952="","",Input!G952)</f>
        <v/>
      </c>
      <c r="G952" s="83" t="str">
        <f>IF(Input!H952="","",Input!H952)</f>
        <v/>
      </c>
      <c r="H952" s="82" t="str">
        <f>IF(Input!I952="","",Input!I952)</f>
        <v/>
      </c>
      <c r="I952" s="82" t="str">
        <f>IF(Input!J952="","",Input!J952)</f>
        <v/>
      </c>
      <c r="J952" s="82" t="str">
        <f>IF(Input!K952="","",Input!K952)</f>
        <v/>
      </c>
      <c r="K952" s="82" t="str">
        <f>IF(Input!L952="","",Input!L952)</f>
        <v/>
      </c>
      <c r="L952" s="70" t="str">
        <f>IF(B952="","",IF(B952="Box",4,IF(AND(Project!$B$12&gt;0,ISNUMBER(Project!$B$12)),Project!$B$12,12)))</f>
        <v/>
      </c>
      <c r="M952" s="66" t="str">
        <f t="shared" si="98"/>
        <v/>
      </c>
      <c r="N952" s="66" t="str">
        <f t="shared" si="99"/>
        <v/>
      </c>
      <c r="O952" s="67" t="str" cm="1">
        <f t="array" ref="O952">IF(A952="","",ROUND(IF(B952="Circular",Circular(M952),IF(B952="Box",Box(M952,N952),Elliptical(M952,N952))),3))</f>
        <v/>
      </c>
      <c r="P952" s="66" t="str">
        <f t="shared" si="100"/>
        <v/>
      </c>
      <c r="Q952" s="66" t="str" cm="1">
        <f t="array" ref="Q952">IF(M952="","",ROUND(W(M952),2))</f>
        <v/>
      </c>
      <c r="R952" s="66" t="str" cm="1">
        <f t="array" ref="R952">IF(M952="","",ROUND(Wb(Q952,M952),2))</f>
        <v/>
      </c>
      <c r="S952" s="66" t="str" cm="1">
        <f t="array" ref="S952">IF(R952="","",ROUND(K(R952,N952,L952),2))</f>
        <v/>
      </c>
      <c r="T952" s="66" t="str" cm="1">
        <f t="array" ref="T952">IF(S952="","",ROUND(K_3(S952,P952,L952),2))</f>
        <v/>
      </c>
      <c r="U952" s="66" t="str" cm="1">
        <f t="array" ref="U952">IF(S952="","",ROUND(Wt(I952,S952,L952),2))</f>
        <v/>
      </c>
      <c r="V952" s="92" t="str" cm="1">
        <f t="array" ref="V952">IF(A952="","",MAX(ROUND(L_B2(K952,N952),2),0))</f>
        <v/>
      </c>
      <c r="W952" s="92" t="str" cm="1">
        <f t="array" ref="W952">IF(A952="","",MAX(ROUND(L_Tc(K952,I952,N952),2),0))</f>
        <v/>
      </c>
      <c r="X952" s="92" t="str" cm="1">
        <f t="array" ref="X952">IF(N952="","",ROUND(L_Vc(K952,P952,N952),2))</f>
        <v/>
      </c>
      <c r="Y952" s="92" t="str">
        <f t="shared" si="101"/>
        <v/>
      </c>
      <c r="Z952" s="92" t="str">
        <f t="shared" si="102"/>
        <v/>
      </c>
      <c r="AA952" s="92" t="str">
        <f t="shared" si="103"/>
        <v/>
      </c>
      <c r="AB952" s="76" t="str" cm="1">
        <f t="array" ref="AB952">IF(A952="","",AREA_F(IF(RIGHT(G952,4)="ment",P952,I952),R952))</f>
        <v/>
      </c>
      <c r="AC952" s="76" t="str" cm="1">
        <f t="array" ref="AC952">IF(A952="","",ROUND(AREA_BC(R952,S952,N952,O952),2))</f>
        <v/>
      </c>
      <c r="AD952" s="76" t="str">
        <f t="shared" si="104"/>
        <v/>
      </c>
      <c r="AE952" s="76" t="str" cm="1">
        <f t="array" ref="AE952">IF(A952="","",ROUND(AREA_CT(S952,U952,I952),2))</f>
        <v/>
      </c>
      <c r="AF952" s="76" t="str" cm="1">
        <f t="array" ref="AF952">IF(A952="","",ROUND(AREA_VT(T952,U952,I952,P952),2))</f>
        <v/>
      </c>
      <c r="AG952" s="96" t="str" cm="1">
        <f t="array" ref="AG952">IF(A952="","",IF(INDEX(Table_Methods!A:F,MATCH(G952,Table_Methods!B:B,0),1)&lt;&gt;"BKFL1","",MAX(0,ROUND(BKFL1_CEB(AC952,AE952,AH952,F952,F952,J952),1))))</f>
        <v/>
      </c>
      <c r="AH952" s="96" t="str" cm="1">
        <f t="array" ref="AH952">IF(A952="","",IF(INDEX(Table_Methods!A:F,MATCH(G952,Table_Methods!B:B,0),1)&lt;&gt;"BKFL1","",MAX(0,ROUND(BKFL1_STR_NRK(AC952,AE952,K952,V952,W952),1))))</f>
        <v/>
      </c>
      <c r="AI952" s="96" t="str" cm="1">
        <f t="array" ref="AI952">IF(A952="","",IF(INDEX(Table_Methods!A:F,MATCH(G952,Table_Methods!B:B,0),1)&lt;&gt;"BKFL1","",MAX(0,ROUND(BKFL1_STR_RCK(AB952,F952),1))))</f>
        <v/>
      </c>
      <c r="AJ952" s="96" t="str" cm="1">
        <f t="array" ref="AJ952">IF(A952="","",IF(INDEX(Table_Methods!A:F,MATCH(G952,Table_Methods!B:B,0),1)&lt;&gt;"BKFL2","",MAX(0,ROUND(BKFL2_CEB(AC952,AD952,AK952,F952,F952,J952),1))))</f>
        <v/>
      </c>
      <c r="AK952" s="96" t="str" cm="1">
        <f t="array" ref="AK952">IF(A952="","",IF(INDEX(Table_Methods!A:F,MATCH(G952,Table_Methods!B:B,0),1)&lt;&gt;"BKFL2","",MAX(0,ROUND(BKFL2_STR_NRK(AC952,AD952,K952,V952,X952),1))))</f>
        <v/>
      </c>
      <c r="AL952" s="96" t="str" cm="1">
        <f t="array" ref="AL952">IF(A952="","",IF(INDEX(Table_Methods!A:F,MATCH(G952,Table_Methods!B:B,0),1)&lt;&gt;"BKFL2","",MAX(0,ROUND(BKFL2_STR_RCK(AB952,F952),1))))</f>
        <v/>
      </c>
      <c r="AM952" s="96" t="str" cm="1">
        <f t="array" ref="AM952">IF(A952="","",IF(INDEX(Table_Methods!A:F,MATCH(G952,Table_Methods!B:B,0),1)&lt;&gt;"BKFL3","",MAX(0,ROUND(BKFL3_STR(AC952+AE952,K952),1))))</f>
        <v/>
      </c>
      <c r="AN952" s="96" t="str" cm="1">
        <f t="array" ref="AN952">IF(A952="","",IF(INDEX(Table_Methods!A:F,MATCH(G952,Table_Methods!B:B,0),1)&lt;&gt;"BKFL6","",MAX(0,ROUND(BKFL6_CEB(AC952,AE952,AO952,F952,F952,J952),1))))</f>
        <v/>
      </c>
      <c r="AO952" s="97" t="str" cm="1">
        <f t="array" ref="AO952">IF(A952="","",IF(INDEX(Table_Methods!A:F,MATCH(G952,Table_Methods!B:B,0),1)&lt;&gt;"BKFL6","",MAX(0,ROUND(BKFL6_STR_NRK(AC952,K952,V952),1))))</f>
        <v/>
      </c>
      <c r="AP952" s="96" t="str" cm="1">
        <f t="array" ref="AP952">IF(A952="","",IF(INDEX(Table_Methods!A:F,MATCH(G952,Table_Methods!B:B,0),1)&lt;&gt;"BKFL6","",MAX(0,ROUND(BKFL6_STR_RCK(AB952,F952),1))))</f>
        <v/>
      </c>
      <c r="AQ952" s="97" t="str" cm="1">
        <f t="array" ref="AQ952">IF(A952="","",IF(INDEX(Table_Methods!A:F,MATCH(G952,Table_Methods!B:B,0),1)&lt;&gt;"BKFL7","",MAX(0,ROUND(BKFL7_CEB(AC952,AD952,AR952,F952,F952,J952),1))))</f>
        <v/>
      </c>
      <c r="AR952" s="96" t="str" cm="1">
        <f t="array" ref="AR952">IF(A952="","",IF(INDEX(Table_Methods!A:F,MATCH(G952,Table_Methods!B:B,0),1)&lt;&gt;"BKFL7","",MAX(0,ROUND(BKFL7_STR_NRK(AC952,K952,V952),1))))</f>
        <v/>
      </c>
      <c r="AS952" s="96" t="str" cm="1">
        <f t="array" ref="AS952">IF(A952="","",IF(INDEX(Table_Methods!A:F,MATCH(G952,Table_Methods!B:B,0),1)&lt;&gt;"BKFL7","",MAX(0,ROUND(BKFL7_STR_RCK(AB952,F952),1))))</f>
        <v/>
      </c>
      <c r="AT952" s="97" t="str" cm="1">
        <f t="array" ref="AT952">IF(A952="","",IF(INDEX(Table_Methods!A:F,MATCH(G952,Table_Methods!B:B,0),1)&lt;&gt;"BKFL8","",MAX(0,ROUND(BKFL8_CEB(AF952,Z952,AA952),1))))</f>
        <v/>
      </c>
      <c r="AU952" s="96" t="str" cm="1">
        <f t="array" ref="AU952">IF(A952="","",IF(INDEX(Table_Methods!A:F,MATCH(G952,Table_Methods!B:B,0),1)&lt;&gt;"BKFL8","",MAX(0,ROUND(BKFL8_STR_NRK(AC952,AD952,X952,Y952,Z952),1))))</f>
        <v/>
      </c>
      <c r="AV952" s="96" t="str" cm="1">
        <f t="array" ref="AV952">IF(A952="","",IF(INDEX(Table_Methods!A:F,MATCH(G952,Table_Methods!B:B,0),1)&lt;&gt;"BKFL8","",MAX(0,ROUND(BKFL8_STR_RCK(AB952,X952),1))))</f>
        <v/>
      </c>
      <c r="AW952" s="96" t="str" cm="1">
        <f t="array" ref="AW952">IF(A952="","",IF(INDEX(Table_Methods!A:F,MATCH(G952,Table_Methods!B:B,0),1)&lt;&gt;"BKFL9","",MAX(0,ROUND(BKFL9_STR_NRK(AC952,AD952,X952,Y952,Z952),1))))</f>
        <v/>
      </c>
      <c r="AX952" s="96" t="str" cm="1">
        <f t="array" ref="AX952">IF(A952="","",IF(INDEX(Table_Methods!A:F,MATCH(G952,Table_Methods!B:B,0),1)&lt;&gt;"BKFL9","",MAX(0,ROUND(BKFL9_STR_RCK(AB952,X952),1))))</f>
        <v/>
      </c>
    </row>
    <row r="953" spans="1:50" x14ac:dyDescent="0.25">
      <c r="A953" s="82" t="str">
        <f>IF(Input!A953="","",Input!A953)</f>
        <v/>
      </c>
      <c r="B953" s="82" t="str">
        <f>IF(Input!B953="","",Input!B953)</f>
        <v/>
      </c>
      <c r="C953" s="82" t="str">
        <f>IF(Input!D953="","",Input!D953)</f>
        <v/>
      </c>
      <c r="D953" s="82" t="str">
        <f>IF(Input!E953="","",Input!E953)</f>
        <v/>
      </c>
      <c r="E953" s="82" t="str">
        <f>IF(Input!F953="","",Input!F953)</f>
        <v/>
      </c>
      <c r="F953" s="82" t="str">
        <f>IF(Input!G953="","",Input!G953)</f>
        <v/>
      </c>
      <c r="G953" s="83" t="str">
        <f>IF(Input!H953="","",Input!H953)</f>
        <v/>
      </c>
      <c r="H953" s="82" t="str">
        <f>IF(Input!I953="","",Input!I953)</f>
        <v/>
      </c>
      <c r="I953" s="82" t="str">
        <f>IF(Input!J953="","",Input!J953)</f>
        <v/>
      </c>
      <c r="J953" s="82" t="str">
        <f>IF(Input!K953="","",Input!K953)</f>
        <v/>
      </c>
      <c r="K953" s="82" t="str">
        <f>IF(Input!L953="","",Input!L953)</f>
        <v/>
      </c>
      <c r="L953" s="70" t="str">
        <f>IF(B953="","",IF(B953="Box",4,IF(AND(Project!$B$12&gt;0,ISNUMBER(Project!$B$12)),Project!$B$12,12)))</f>
        <v/>
      </c>
      <c r="M953" s="66" t="str">
        <f t="shared" si="98"/>
        <v/>
      </c>
      <c r="N953" s="66" t="str">
        <f t="shared" si="99"/>
        <v/>
      </c>
      <c r="O953" s="67" t="str" cm="1">
        <f t="array" ref="O953">IF(A953="","",ROUND(IF(B953="Circular",Circular(M953),IF(B953="Box",Box(M953,N953),Elliptical(M953,N953))),3))</f>
        <v/>
      </c>
      <c r="P953" s="66" t="str">
        <f t="shared" si="100"/>
        <v/>
      </c>
      <c r="Q953" s="66" t="str" cm="1">
        <f t="array" ref="Q953">IF(M953="","",ROUND(W(M953),2))</f>
        <v/>
      </c>
      <c r="R953" s="66" t="str" cm="1">
        <f t="array" ref="R953">IF(M953="","",ROUND(Wb(Q953,M953),2))</f>
        <v/>
      </c>
      <c r="S953" s="66" t="str" cm="1">
        <f t="array" ref="S953">IF(R953="","",ROUND(K(R953,N953,L953),2))</f>
        <v/>
      </c>
      <c r="T953" s="66" t="str" cm="1">
        <f t="array" ref="T953">IF(S953="","",ROUND(K_3(S953,P953,L953),2))</f>
        <v/>
      </c>
      <c r="U953" s="66" t="str" cm="1">
        <f t="array" ref="U953">IF(S953="","",ROUND(Wt(I953,S953,L953),2))</f>
        <v/>
      </c>
      <c r="V953" s="92" t="str" cm="1">
        <f t="array" ref="V953">IF(A953="","",MAX(ROUND(L_B2(K953,N953),2),0))</f>
        <v/>
      </c>
      <c r="W953" s="92" t="str" cm="1">
        <f t="array" ref="W953">IF(A953="","",MAX(ROUND(L_Tc(K953,I953,N953),2),0))</f>
        <v/>
      </c>
      <c r="X953" s="92" t="str" cm="1">
        <f t="array" ref="X953">IF(N953="","",ROUND(L_Vc(K953,P953,N953),2))</f>
        <v/>
      </c>
      <c r="Y953" s="92" t="str">
        <f t="shared" si="101"/>
        <v/>
      </c>
      <c r="Z953" s="92" t="str">
        <f t="shared" si="102"/>
        <v/>
      </c>
      <c r="AA953" s="92" t="str">
        <f t="shared" si="103"/>
        <v/>
      </c>
      <c r="AB953" s="76" t="str" cm="1">
        <f t="array" ref="AB953">IF(A953="","",AREA_F(IF(RIGHT(G953,4)="ment",P953,I953),R953))</f>
        <v/>
      </c>
      <c r="AC953" s="76" t="str" cm="1">
        <f t="array" ref="AC953">IF(A953="","",ROUND(AREA_BC(R953,S953,N953,O953),2))</f>
        <v/>
      </c>
      <c r="AD953" s="76" t="str">
        <f t="shared" si="104"/>
        <v/>
      </c>
      <c r="AE953" s="76" t="str" cm="1">
        <f t="array" ref="AE953">IF(A953="","",ROUND(AREA_CT(S953,U953,I953),2))</f>
        <v/>
      </c>
      <c r="AF953" s="76" t="str" cm="1">
        <f t="array" ref="AF953">IF(A953="","",ROUND(AREA_VT(T953,U953,I953,P953),2))</f>
        <v/>
      </c>
      <c r="AG953" s="96" t="str" cm="1">
        <f t="array" ref="AG953">IF(A953="","",IF(INDEX(Table_Methods!A:F,MATCH(G953,Table_Methods!B:B,0),1)&lt;&gt;"BKFL1","",MAX(0,ROUND(BKFL1_CEB(AC953,AE953,AH953,F953,F953,J953),1))))</f>
        <v/>
      </c>
      <c r="AH953" s="96" t="str" cm="1">
        <f t="array" ref="AH953">IF(A953="","",IF(INDEX(Table_Methods!A:F,MATCH(G953,Table_Methods!B:B,0),1)&lt;&gt;"BKFL1","",MAX(0,ROUND(BKFL1_STR_NRK(AC953,AE953,K953,V953,W953),1))))</f>
        <v/>
      </c>
      <c r="AI953" s="96" t="str" cm="1">
        <f t="array" ref="AI953">IF(A953="","",IF(INDEX(Table_Methods!A:F,MATCH(G953,Table_Methods!B:B,0),1)&lt;&gt;"BKFL1","",MAX(0,ROUND(BKFL1_STR_RCK(AB953,F953),1))))</f>
        <v/>
      </c>
      <c r="AJ953" s="96" t="str" cm="1">
        <f t="array" ref="AJ953">IF(A953="","",IF(INDEX(Table_Methods!A:F,MATCH(G953,Table_Methods!B:B,0),1)&lt;&gt;"BKFL2","",MAX(0,ROUND(BKFL2_CEB(AC953,AD953,AK953,F953,F953,J953),1))))</f>
        <v/>
      </c>
      <c r="AK953" s="96" t="str" cm="1">
        <f t="array" ref="AK953">IF(A953="","",IF(INDEX(Table_Methods!A:F,MATCH(G953,Table_Methods!B:B,0),1)&lt;&gt;"BKFL2","",MAX(0,ROUND(BKFL2_STR_NRK(AC953,AD953,K953,V953,X953),1))))</f>
        <v/>
      </c>
      <c r="AL953" s="96" t="str" cm="1">
        <f t="array" ref="AL953">IF(A953="","",IF(INDEX(Table_Methods!A:F,MATCH(G953,Table_Methods!B:B,0),1)&lt;&gt;"BKFL2","",MAX(0,ROUND(BKFL2_STR_RCK(AB953,F953),1))))</f>
        <v/>
      </c>
      <c r="AM953" s="96" t="str" cm="1">
        <f t="array" ref="AM953">IF(A953="","",IF(INDEX(Table_Methods!A:F,MATCH(G953,Table_Methods!B:B,0),1)&lt;&gt;"BKFL3","",MAX(0,ROUND(BKFL3_STR(AC953+AE953,K953),1))))</f>
        <v/>
      </c>
      <c r="AN953" s="96" t="str" cm="1">
        <f t="array" ref="AN953">IF(A953="","",IF(INDEX(Table_Methods!A:F,MATCH(G953,Table_Methods!B:B,0),1)&lt;&gt;"BKFL6","",MAX(0,ROUND(BKFL6_CEB(AC953,AE953,AO953,F953,F953,J953),1))))</f>
        <v/>
      </c>
      <c r="AO953" s="97" t="str" cm="1">
        <f t="array" ref="AO953">IF(A953="","",IF(INDEX(Table_Methods!A:F,MATCH(G953,Table_Methods!B:B,0),1)&lt;&gt;"BKFL6","",MAX(0,ROUND(BKFL6_STR_NRK(AC953,K953,V953),1))))</f>
        <v/>
      </c>
      <c r="AP953" s="96" t="str" cm="1">
        <f t="array" ref="AP953">IF(A953="","",IF(INDEX(Table_Methods!A:F,MATCH(G953,Table_Methods!B:B,0),1)&lt;&gt;"BKFL6","",MAX(0,ROUND(BKFL6_STR_RCK(AB953,F953),1))))</f>
        <v/>
      </c>
      <c r="AQ953" s="97" t="str" cm="1">
        <f t="array" ref="AQ953">IF(A953="","",IF(INDEX(Table_Methods!A:F,MATCH(G953,Table_Methods!B:B,0),1)&lt;&gt;"BKFL7","",MAX(0,ROUND(BKFL7_CEB(AC953,AD953,AR953,F953,F953,J953),1))))</f>
        <v/>
      </c>
      <c r="AR953" s="96" t="str" cm="1">
        <f t="array" ref="AR953">IF(A953="","",IF(INDEX(Table_Methods!A:F,MATCH(G953,Table_Methods!B:B,0),1)&lt;&gt;"BKFL7","",MAX(0,ROUND(BKFL7_STR_NRK(AC953,K953,V953),1))))</f>
        <v/>
      </c>
      <c r="AS953" s="96" t="str" cm="1">
        <f t="array" ref="AS953">IF(A953="","",IF(INDEX(Table_Methods!A:F,MATCH(G953,Table_Methods!B:B,0),1)&lt;&gt;"BKFL7","",MAX(0,ROUND(BKFL7_STR_RCK(AB953,F953),1))))</f>
        <v/>
      </c>
      <c r="AT953" s="97" t="str" cm="1">
        <f t="array" ref="AT953">IF(A953="","",IF(INDEX(Table_Methods!A:F,MATCH(G953,Table_Methods!B:B,0),1)&lt;&gt;"BKFL8","",MAX(0,ROUND(BKFL8_CEB(AF953,Z953,AA953),1))))</f>
        <v/>
      </c>
      <c r="AU953" s="96" t="str" cm="1">
        <f t="array" ref="AU953">IF(A953="","",IF(INDEX(Table_Methods!A:F,MATCH(G953,Table_Methods!B:B,0),1)&lt;&gt;"BKFL8","",MAX(0,ROUND(BKFL8_STR_NRK(AC953,AD953,X953,Y953,Z953),1))))</f>
        <v/>
      </c>
      <c r="AV953" s="96" t="str" cm="1">
        <f t="array" ref="AV953">IF(A953="","",IF(INDEX(Table_Methods!A:F,MATCH(G953,Table_Methods!B:B,0),1)&lt;&gt;"BKFL8","",MAX(0,ROUND(BKFL8_STR_RCK(AB953,X953),1))))</f>
        <v/>
      </c>
      <c r="AW953" s="96" t="str" cm="1">
        <f t="array" ref="AW953">IF(A953="","",IF(INDEX(Table_Methods!A:F,MATCH(G953,Table_Methods!B:B,0),1)&lt;&gt;"BKFL9","",MAX(0,ROUND(BKFL9_STR_NRK(AC953,AD953,X953,Y953,Z953),1))))</f>
        <v/>
      </c>
      <c r="AX953" s="96" t="str" cm="1">
        <f t="array" ref="AX953">IF(A953="","",IF(INDEX(Table_Methods!A:F,MATCH(G953,Table_Methods!B:B,0),1)&lt;&gt;"BKFL9","",MAX(0,ROUND(BKFL9_STR_RCK(AB953,X953),1))))</f>
        <v/>
      </c>
    </row>
    <row r="954" spans="1:50" x14ac:dyDescent="0.25">
      <c r="A954" s="82" t="str">
        <f>IF(Input!A954="","",Input!A954)</f>
        <v/>
      </c>
      <c r="B954" s="82" t="str">
        <f>IF(Input!B954="","",Input!B954)</f>
        <v/>
      </c>
      <c r="C954" s="82" t="str">
        <f>IF(Input!D954="","",Input!D954)</f>
        <v/>
      </c>
      <c r="D954" s="82" t="str">
        <f>IF(Input!E954="","",Input!E954)</f>
        <v/>
      </c>
      <c r="E954" s="82" t="str">
        <f>IF(Input!F954="","",Input!F954)</f>
        <v/>
      </c>
      <c r="F954" s="82" t="str">
        <f>IF(Input!G954="","",Input!G954)</f>
        <v/>
      </c>
      <c r="G954" s="83" t="str">
        <f>IF(Input!H954="","",Input!H954)</f>
        <v/>
      </c>
      <c r="H954" s="82" t="str">
        <f>IF(Input!I954="","",Input!I954)</f>
        <v/>
      </c>
      <c r="I954" s="82" t="str">
        <f>IF(Input!J954="","",Input!J954)</f>
        <v/>
      </c>
      <c r="J954" s="82" t="str">
        <f>IF(Input!K954="","",Input!K954)</f>
        <v/>
      </c>
      <c r="K954" s="82" t="str">
        <f>IF(Input!L954="","",Input!L954)</f>
        <v/>
      </c>
      <c r="L954" s="70" t="str">
        <f>IF(B954="","",IF(B954="Box",4,IF(AND(Project!$B$12&gt;0,ISNUMBER(Project!$B$12)),Project!$B$12,12)))</f>
        <v/>
      </c>
      <c r="M954" s="66" t="str">
        <f t="shared" si="98"/>
        <v/>
      </c>
      <c r="N954" s="66" t="str">
        <f t="shared" si="99"/>
        <v/>
      </c>
      <c r="O954" s="67" t="str" cm="1">
        <f t="array" ref="O954">IF(A954="","",ROUND(IF(B954="Circular",Circular(M954),IF(B954="Box",Box(M954,N954),Elliptical(M954,N954))),3))</f>
        <v/>
      </c>
      <c r="P954" s="66" t="str">
        <f t="shared" si="100"/>
        <v/>
      </c>
      <c r="Q954" s="66" t="str" cm="1">
        <f t="array" ref="Q954">IF(M954="","",ROUND(W(M954),2))</f>
        <v/>
      </c>
      <c r="R954" s="66" t="str" cm="1">
        <f t="array" ref="R954">IF(M954="","",ROUND(Wb(Q954,M954),2))</f>
        <v/>
      </c>
      <c r="S954" s="66" t="str" cm="1">
        <f t="array" ref="S954">IF(R954="","",ROUND(K(R954,N954,L954),2))</f>
        <v/>
      </c>
      <c r="T954" s="66" t="str" cm="1">
        <f t="array" ref="T954">IF(S954="","",ROUND(K_3(S954,P954,L954),2))</f>
        <v/>
      </c>
      <c r="U954" s="66" t="str" cm="1">
        <f t="array" ref="U954">IF(S954="","",ROUND(Wt(I954,S954,L954),2))</f>
        <v/>
      </c>
      <c r="V954" s="92" t="str" cm="1">
        <f t="array" ref="V954">IF(A954="","",MAX(ROUND(L_B2(K954,N954),2),0))</f>
        <v/>
      </c>
      <c r="W954" s="92" t="str" cm="1">
        <f t="array" ref="W954">IF(A954="","",MAX(ROUND(L_Tc(K954,I954,N954),2),0))</f>
        <v/>
      </c>
      <c r="X954" s="92" t="str" cm="1">
        <f t="array" ref="X954">IF(N954="","",ROUND(L_Vc(K954,P954,N954),2))</f>
        <v/>
      </c>
      <c r="Y954" s="92" t="str">
        <f t="shared" si="101"/>
        <v/>
      </c>
      <c r="Z954" s="92" t="str">
        <f t="shared" si="102"/>
        <v/>
      </c>
      <c r="AA954" s="92" t="str">
        <f t="shared" si="103"/>
        <v/>
      </c>
      <c r="AB954" s="76" t="str" cm="1">
        <f t="array" ref="AB954">IF(A954="","",AREA_F(IF(RIGHT(G954,4)="ment",P954,I954),R954))</f>
        <v/>
      </c>
      <c r="AC954" s="76" t="str" cm="1">
        <f t="array" ref="AC954">IF(A954="","",ROUND(AREA_BC(R954,S954,N954,O954),2))</f>
        <v/>
      </c>
      <c r="AD954" s="76" t="str">
        <f t="shared" si="104"/>
        <v/>
      </c>
      <c r="AE954" s="76" t="str" cm="1">
        <f t="array" ref="AE954">IF(A954="","",ROUND(AREA_CT(S954,U954,I954),2))</f>
        <v/>
      </c>
      <c r="AF954" s="76" t="str" cm="1">
        <f t="array" ref="AF954">IF(A954="","",ROUND(AREA_VT(T954,U954,I954,P954),2))</f>
        <v/>
      </c>
      <c r="AG954" s="96" t="str" cm="1">
        <f t="array" ref="AG954">IF(A954="","",IF(INDEX(Table_Methods!A:F,MATCH(G954,Table_Methods!B:B,0),1)&lt;&gt;"BKFL1","",MAX(0,ROUND(BKFL1_CEB(AC954,AE954,AH954,F954,F954,J954),1))))</f>
        <v/>
      </c>
      <c r="AH954" s="96" t="str" cm="1">
        <f t="array" ref="AH954">IF(A954="","",IF(INDEX(Table_Methods!A:F,MATCH(G954,Table_Methods!B:B,0),1)&lt;&gt;"BKFL1","",MAX(0,ROUND(BKFL1_STR_NRK(AC954,AE954,K954,V954,W954),1))))</f>
        <v/>
      </c>
      <c r="AI954" s="96" t="str" cm="1">
        <f t="array" ref="AI954">IF(A954="","",IF(INDEX(Table_Methods!A:F,MATCH(G954,Table_Methods!B:B,0),1)&lt;&gt;"BKFL1","",MAX(0,ROUND(BKFL1_STR_RCK(AB954,F954),1))))</f>
        <v/>
      </c>
      <c r="AJ954" s="96" t="str" cm="1">
        <f t="array" ref="AJ954">IF(A954="","",IF(INDEX(Table_Methods!A:F,MATCH(G954,Table_Methods!B:B,0),1)&lt;&gt;"BKFL2","",MAX(0,ROUND(BKFL2_CEB(AC954,AD954,AK954,F954,F954,J954),1))))</f>
        <v/>
      </c>
      <c r="AK954" s="96" t="str" cm="1">
        <f t="array" ref="AK954">IF(A954="","",IF(INDEX(Table_Methods!A:F,MATCH(G954,Table_Methods!B:B,0),1)&lt;&gt;"BKFL2","",MAX(0,ROUND(BKFL2_STR_NRK(AC954,AD954,K954,V954,X954),1))))</f>
        <v/>
      </c>
      <c r="AL954" s="96" t="str" cm="1">
        <f t="array" ref="AL954">IF(A954="","",IF(INDEX(Table_Methods!A:F,MATCH(G954,Table_Methods!B:B,0),1)&lt;&gt;"BKFL2","",MAX(0,ROUND(BKFL2_STR_RCK(AB954,F954),1))))</f>
        <v/>
      </c>
      <c r="AM954" s="96" t="str" cm="1">
        <f t="array" ref="AM954">IF(A954="","",IF(INDEX(Table_Methods!A:F,MATCH(G954,Table_Methods!B:B,0),1)&lt;&gt;"BKFL3","",MAX(0,ROUND(BKFL3_STR(AC954+AE954,K954),1))))</f>
        <v/>
      </c>
      <c r="AN954" s="96" t="str" cm="1">
        <f t="array" ref="AN954">IF(A954="","",IF(INDEX(Table_Methods!A:F,MATCH(G954,Table_Methods!B:B,0),1)&lt;&gt;"BKFL6","",MAX(0,ROUND(BKFL6_CEB(AC954,AE954,AO954,F954,F954,J954),1))))</f>
        <v/>
      </c>
      <c r="AO954" s="97" t="str" cm="1">
        <f t="array" ref="AO954">IF(A954="","",IF(INDEX(Table_Methods!A:F,MATCH(G954,Table_Methods!B:B,0),1)&lt;&gt;"BKFL6","",MAX(0,ROUND(BKFL6_STR_NRK(AC954,K954,V954),1))))</f>
        <v/>
      </c>
      <c r="AP954" s="96" t="str" cm="1">
        <f t="array" ref="AP954">IF(A954="","",IF(INDEX(Table_Methods!A:F,MATCH(G954,Table_Methods!B:B,0),1)&lt;&gt;"BKFL6","",MAX(0,ROUND(BKFL6_STR_RCK(AB954,F954),1))))</f>
        <v/>
      </c>
      <c r="AQ954" s="97" t="str" cm="1">
        <f t="array" ref="AQ954">IF(A954="","",IF(INDEX(Table_Methods!A:F,MATCH(G954,Table_Methods!B:B,0),1)&lt;&gt;"BKFL7","",MAX(0,ROUND(BKFL7_CEB(AC954,AD954,AR954,F954,F954,J954),1))))</f>
        <v/>
      </c>
      <c r="AR954" s="96" t="str" cm="1">
        <f t="array" ref="AR954">IF(A954="","",IF(INDEX(Table_Methods!A:F,MATCH(G954,Table_Methods!B:B,0),1)&lt;&gt;"BKFL7","",MAX(0,ROUND(BKFL7_STR_NRK(AC954,K954,V954),1))))</f>
        <v/>
      </c>
      <c r="AS954" s="96" t="str" cm="1">
        <f t="array" ref="AS954">IF(A954="","",IF(INDEX(Table_Methods!A:F,MATCH(G954,Table_Methods!B:B,0),1)&lt;&gt;"BKFL7","",MAX(0,ROUND(BKFL7_STR_RCK(AB954,F954),1))))</f>
        <v/>
      </c>
      <c r="AT954" s="97" t="str" cm="1">
        <f t="array" ref="AT954">IF(A954="","",IF(INDEX(Table_Methods!A:F,MATCH(G954,Table_Methods!B:B,0),1)&lt;&gt;"BKFL8","",MAX(0,ROUND(BKFL8_CEB(AF954,Z954,AA954),1))))</f>
        <v/>
      </c>
      <c r="AU954" s="96" t="str" cm="1">
        <f t="array" ref="AU954">IF(A954="","",IF(INDEX(Table_Methods!A:F,MATCH(G954,Table_Methods!B:B,0),1)&lt;&gt;"BKFL8","",MAX(0,ROUND(BKFL8_STR_NRK(AC954,AD954,X954,Y954,Z954),1))))</f>
        <v/>
      </c>
      <c r="AV954" s="96" t="str" cm="1">
        <f t="array" ref="AV954">IF(A954="","",IF(INDEX(Table_Methods!A:F,MATCH(G954,Table_Methods!B:B,0),1)&lt;&gt;"BKFL8","",MAX(0,ROUND(BKFL8_STR_RCK(AB954,X954),1))))</f>
        <v/>
      </c>
      <c r="AW954" s="96" t="str" cm="1">
        <f t="array" ref="AW954">IF(A954="","",IF(INDEX(Table_Methods!A:F,MATCH(G954,Table_Methods!B:B,0),1)&lt;&gt;"BKFL9","",MAX(0,ROUND(BKFL9_STR_NRK(AC954,AD954,X954,Y954,Z954),1))))</f>
        <v/>
      </c>
      <c r="AX954" s="96" t="str" cm="1">
        <f t="array" ref="AX954">IF(A954="","",IF(INDEX(Table_Methods!A:F,MATCH(G954,Table_Methods!B:B,0),1)&lt;&gt;"BKFL9","",MAX(0,ROUND(BKFL9_STR_RCK(AB954,X954),1))))</f>
        <v/>
      </c>
    </row>
    <row r="955" spans="1:50" x14ac:dyDescent="0.25">
      <c r="A955" s="82" t="str">
        <f>IF(Input!A955="","",Input!A955)</f>
        <v/>
      </c>
      <c r="B955" s="82" t="str">
        <f>IF(Input!B955="","",Input!B955)</f>
        <v/>
      </c>
      <c r="C955" s="82" t="str">
        <f>IF(Input!D955="","",Input!D955)</f>
        <v/>
      </c>
      <c r="D955" s="82" t="str">
        <f>IF(Input!E955="","",Input!E955)</f>
        <v/>
      </c>
      <c r="E955" s="82" t="str">
        <f>IF(Input!F955="","",Input!F955)</f>
        <v/>
      </c>
      <c r="F955" s="82" t="str">
        <f>IF(Input!G955="","",Input!G955)</f>
        <v/>
      </c>
      <c r="G955" s="83" t="str">
        <f>IF(Input!H955="","",Input!H955)</f>
        <v/>
      </c>
      <c r="H955" s="82" t="str">
        <f>IF(Input!I955="","",Input!I955)</f>
        <v/>
      </c>
      <c r="I955" s="82" t="str">
        <f>IF(Input!J955="","",Input!J955)</f>
        <v/>
      </c>
      <c r="J955" s="82" t="str">
        <f>IF(Input!K955="","",Input!K955)</f>
        <v/>
      </c>
      <c r="K955" s="82" t="str">
        <f>IF(Input!L955="","",Input!L955)</f>
        <v/>
      </c>
      <c r="L955" s="70" t="str">
        <f>IF(B955="","",IF(B955="Box",4,IF(AND(Project!$B$12&gt;0,ISNUMBER(Project!$B$12)),Project!$B$12,12)))</f>
        <v/>
      </c>
      <c r="M955" s="66" t="str">
        <f t="shared" si="98"/>
        <v/>
      </c>
      <c r="N955" s="66" t="str">
        <f t="shared" si="99"/>
        <v/>
      </c>
      <c r="O955" s="67" t="str" cm="1">
        <f t="array" ref="O955">IF(A955="","",ROUND(IF(B955="Circular",Circular(M955),IF(B955="Box",Box(M955,N955),Elliptical(M955,N955))),3))</f>
        <v/>
      </c>
      <c r="P955" s="66" t="str">
        <f t="shared" si="100"/>
        <v/>
      </c>
      <c r="Q955" s="66" t="str" cm="1">
        <f t="array" ref="Q955">IF(M955="","",ROUND(W(M955),2))</f>
        <v/>
      </c>
      <c r="R955" s="66" t="str" cm="1">
        <f t="array" ref="R955">IF(M955="","",ROUND(Wb(Q955,M955),2))</f>
        <v/>
      </c>
      <c r="S955" s="66" t="str" cm="1">
        <f t="array" ref="S955">IF(R955="","",ROUND(K(R955,N955,L955),2))</f>
        <v/>
      </c>
      <c r="T955" s="66" t="str" cm="1">
        <f t="array" ref="T955">IF(S955="","",ROUND(K_3(S955,P955,L955),2))</f>
        <v/>
      </c>
      <c r="U955" s="66" t="str" cm="1">
        <f t="array" ref="U955">IF(S955="","",ROUND(Wt(I955,S955,L955),2))</f>
        <v/>
      </c>
      <c r="V955" s="92" t="str" cm="1">
        <f t="array" ref="V955">IF(A955="","",MAX(ROUND(L_B2(K955,N955),2),0))</f>
        <v/>
      </c>
      <c r="W955" s="92" t="str" cm="1">
        <f t="array" ref="W955">IF(A955="","",MAX(ROUND(L_Tc(K955,I955,N955),2),0))</f>
        <v/>
      </c>
      <c r="X955" s="92" t="str" cm="1">
        <f t="array" ref="X955">IF(N955="","",ROUND(L_Vc(K955,P955,N955),2))</f>
        <v/>
      </c>
      <c r="Y955" s="92" t="str">
        <f t="shared" si="101"/>
        <v/>
      </c>
      <c r="Z955" s="92" t="str">
        <f t="shared" si="102"/>
        <v/>
      </c>
      <c r="AA955" s="92" t="str">
        <f t="shared" si="103"/>
        <v/>
      </c>
      <c r="AB955" s="76" t="str" cm="1">
        <f t="array" ref="AB955">IF(A955="","",AREA_F(IF(RIGHT(G955,4)="ment",P955,I955),R955))</f>
        <v/>
      </c>
      <c r="AC955" s="76" t="str" cm="1">
        <f t="array" ref="AC955">IF(A955="","",ROUND(AREA_BC(R955,S955,N955,O955),2))</f>
        <v/>
      </c>
      <c r="AD955" s="76" t="str">
        <f t="shared" si="104"/>
        <v/>
      </c>
      <c r="AE955" s="76" t="str" cm="1">
        <f t="array" ref="AE955">IF(A955="","",ROUND(AREA_CT(S955,U955,I955),2))</f>
        <v/>
      </c>
      <c r="AF955" s="76" t="str" cm="1">
        <f t="array" ref="AF955">IF(A955="","",ROUND(AREA_VT(T955,U955,I955,P955),2))</f>
        <v/>
      </c>
      <c r="AG955" s="96" t="str" cm="1">
        <f t="array" ref="AG955">IF(A955="","",IF(INDEX(Table_Methods!A:F,MATCH(G955,Table_Methods!B:B,0),1)&lt;&gt;"BKFL1","",MAX(0,ROUND(BKFL1_CEB(AC955,AE955,AH955,F955,F955,J955),1))))</f>
        <v/>
      </c>
      <c r="AH955" s="96" t="str" cm="1">
        <f t="array" ref="AH955">IF(A955="","",IF(INDEX(Table_Methods!A:F,MATCH(G955,Table_Methods!B:B,0),1)&lt;&gt;"BKFL1","",MAX(0,ROUND(BKFL1_STR_NRK(AC955,AE955,K955,V955,W955),1))))</f>
        <v/>
      </c>
      <c r="AI955" s="96" t="str" cm="1">
        <f t="array" ref="AI955">IF(A955="","",IF(INDEX(Table_Methods!A:F,MATCH(G955,Table_Methods!B:B,0),1)&lt;&gt;"BKFL1","",MAX(0,ROUND(BKFL1_STR_RCK(AB955,F955),1))))</f>
        <v/>
      </c>
      <c r="AJ955" s="96" t="str" cm="1">
        <f t="array" ref="AJ955">IF(A955="","",IF(INDEX(Table_Methods!A:F,MATCH(G955,Table_Methods!B:B,0),1)&lt;&gt;"BKFL2","",MAX(0,ROUND(BKFL2_CEB(AC955,AD955,AK955,F955,F955,J955),1))))</f>
        <v/>
      </c>
      <c r="AK955" s="96" t="str" cm="1">
        <f t="array" ref="AK955">IF(A955="","",IF(INDEX(Table_Methods!A:F,MATCH(G955,Table_Methods!B:B,0),1)&lt;&gt;"BKFL2","",MAX(0,ROUND(BKFL2_STR_NRK(AC955,AD955,K955,V955,X955),1))))</f>
        <v/>
      </c>
      <c r="AL955" s="96" t="str" cm="1">
        <f t="array" ref="AL955">IF(A955="","",IF(INDEX(Table_Methods!A:F,MATCH(G955,Table_Methods!B:B,0),1)&lt;&gt;"BKFL2","",MAX(0,ROUND(BKFL2_STR_RCK(AB955,F955),1))))</f>
        <v/>
      </c>
      <c r="AM955" s="96" t="str" cm="1">
        <f t="array" ref="AM955">IF(A955="","",IF(INDEX(Table_Methods!A:F,MATCH(G955,Table_Methods!B:B,0),1)&lt;&gt;"BKFL3","",MAX(0,ROUND(BKFL3_STR(AC955+AE955,K955),1))))</f>
        <v/>
      </c>
      <c r="AN955" s="96" t="str" cm="1">
        <f t="array" ref="AN955">IF(A955="","",IF(INDEX(Table_Methods!A:F,MATCH(G955,Table_Methods!B:B,0),1)&lt;&gt;"BKFL6","",MAX(0,ROUND(BKFL6_CEB(AC955,AE955,AO955,F955,F955,J955),1))))</f>
        <v/>
      </c>
      <c r="AO955" s="97" t="str" cm="1">
        <f t="array" ref="AO955">IF(A955="","",IF(INDEX(Table_Methods!A:F,MATCH(G955,Table_Methods!B:B,0),1)&lt;&gt;"BKFL6","",MAX(0,ROUND(BKFL6_STR_NRK(AC955,K955,V955),1))))</f>
        <v/>
      </c>
      <c r="AP955" s="96" t="str" cm="1">
        <f t="array" ref="AP955">IF(A955="","",IF(INDEX(Table_Methods!A:F,MATCH(G955,Table_Methods!B:B,0),1)&lt;&gt;"BKFL6","",MAX(0,ROUND(BKFL6_STR_RCK(AB955,F955),1))))</f>
        <v/>
      </c>
      <c r="AQ955" s="97" t="str" cm="1">
        <f t="array" ref="AQ955">IF(A955="","",IF(INDEX(Table_Methods!A:F,MATCH(G955,Table_Methods!B:B,0),1)&lt;&gt;"BKFL7","",MAX(0,ROUND(BKFL7_CEB(AC955,AD955,AR955,F955,F955,J955),1))))</f>
        <v/>
      </c>
      <c r="AR955" s="96" t="str" cm="1">
        <f t="array" ref="AR955">IF(A955="","",IF(INDEX(Table_Methods!A:F,MATCH(G955,Table_Methods!B:B,0),1)&lt;&gt;"BKFL7","",MAX(0,ROUND(BKFL7_STR_NRK(AC955,K955,V955),1))))</f>
        <v/>
      </c>
      <c r="AS955" s="96" t="str" cm="1">
        <f t="array" ref="AS955">IF(A955="","",IF(INDEX(Table_Methods!A:F,MATCH(G955,Table_Methods!B:B,0),1)&lt;&gt;"BKFL7","",MAX(0,ROUND(BKFL7_STR_RCK(AB955,F955),1))))</f>
        <v/>
      </c>
      <c r="AT955" s="97" t="str" cm="1">
        <f t="array" ref="AT955">IF(A955="","",IF(INDEX(Table_Methods!A:F,MATCH(G955,Table_Methods!B:B,0),1)&lt;&gt;"BKFL8","",MAX(0,ROUND(BKFL8_CEB(AF955,Z955,AA955),1))))</f>
        <v/>
      </c>
      <c r="AU955" s="96" t="str" cm="1">
        <f t="array" ref="AU955">IF(A955="","",IF(INDEX(Table_Methods!A:F,MATCH(G955,Table_Methods!B:B,0),1)&lt;&gt;"BKFL8","",MAX(0,ROUND(BKFL8_STR_NRK(AC955,AD955,X955,Y955,Z955),1))))</f>
        <v/>
      </c>
      <c r="AV955" s="96" t="str" cm="1">
        <f t="array" ref="AV955">IF(A955="","",IF(INDEX(Table_Methods!A:F,MATCH(G955,Table_Methods!B:B,0),1)&lt;&gt;"BKFL8","",MAX(0,ROUND(BKFL8_STR_RCK(AB955,X955),1))))</f>
        <v/>
      </c>
      <c r="AW955" s="96" t="str" cm="1">
        <f t="array" ref="AW955">IF(A955="","",IF(INDEX(Table_Methods!A:F,MATCH(G955,Table_Methods!B:B,0),1)&lt;&gt;"BKFL9","",MAX(0,ROUND(BKFL9_STR_NRK(AC955,AD955,X955,Y955,Z955),1))))</f>
        <v/>
      </c>
      <c r="AX955" s="96" t="str" cm="1">
        <f t="array" ref="AX955">IF(A955="","",IF(INDEX(Table_Methods!A:F,MATCH(G955,Table_Methods!B:B,0),1)&lt;&gt;"BKFL9","",MAX(0,ROUND(BKFL9_STR_RCK(AB955,X955),1))))</f>
        <v/>
      </c>
    </row>
    <row r="956" spans="1:50" x14ac:dyDescent="0.25">
      <c r="A956" s="82" t="str">
        <f>IF(Input!A956="","",Input!A956)</f>
        <v/>
      </c>
      <c r="B956" s="82" t="str">
        <f>IF(Input!B956="","",Input!B956)</f>
        <v/>
      </c>
      <c r="C956" s="82" t="str">
        <f>IF(Input!D956="","",Input!D956)</f>
        <v/>
      </c>
      <c r="D956" s="82" t="str">
        <f>IF(Input!E956="","",Input!E956)</f>
        <v/>
      </c>
      <c r="E956" s="82" t="str">
        <f>IF(Input!F956="","",Input!F956)</f>
        <v/>
      </c>
      <c r="F956" s="82" t="str">
        <f>IF(Input!G956="","",Input!G956)</f>
        <v/>
      </c>
      <c r="G956" s="83" t="str">
        <f>IF(Input!H956="","",Input!H956)</f>
        <v/>
      </c>
      <c r="H956" s="82" t="str">
        <f>IF(Input!I956="","",Input!I956)</f>
        <v/>
      </c>
      <c r="I956" s="82" t="str">
        <f>IF(Input!J956="","",Input!J956)</f>
        <v/>
      </c>
      <c r="J956" s="82" t="str">
        <f>IF(Input!K956="","",Input!K956)</f>
        <v/>
      </c>
      <c r="K956" s="82" t="str">
        <f>IF(Input!L956="","",Input!L956)</f>
        <v/>
      </c>
      <c r="L956" s="70" t="str">
        <f>IF(B956="","",IF(B956="Box",4,IF(AND(Project!$B$12&gt;0,ISNUMBER(Project!$B$12)),Project!$B$12,12)))</f>
        <v/>
      </c>
      <c r="M956" s="66" t="str">
        <f t="shared" si="98"/>
        <v/>
      </c>
      <c r="N956" s="66" t="str">
        <f t="shared" si="99"/>
        <v/>
      </c>
      <c r="O956" s="67" t="str" cm="1">
        <f t="array" ref="O956">IF(A956="","",ROUND(IF(B956="Circular",Circular(M956),IF(B956="Box",Box(M956,N956),Elliptical(M956,N956))),3))</f>
        <v/>
      </c>
      <c r="P956" s="66" t="str">
        <f t="shared" si="100"/>
        <v/>
      </c>
      <c r="Q956" s="66" t="str" cm="1">
        <f t="array" ref="Q956">IF(M956="","",ROUND(W(M956),2))</f>
        <v/>
      </c>
      <c r="R956" s="66" t="str" cm="1">
        <f t="array" ref="R956">IF(M956="","",ROUND(Wb(Q956,M956),2))</f>
        <v/>
      </c>
      <c r="S956" s="66" t="str" cm="1">
        <f t="array" ref="S956">IF(R956="","",ROUND(K(R956,N956,L956),2))</f>
        <v/>
      </c>
      <c r="T956" s="66" t="str" cm="1">
        <f t="array" ref="T956">IF(S956="","",ROUND(K_3(S956,P956,L956),2))</f>
        <v/>
      </c>
      <c r="U956" s="66" t="str" cm="1">
        <f t="array" ref="U956">IF(S956="","",ROUND(Wt(I956,S956,L956),2))</f>
        <v/>
      </c>
      <c r="V956" s="92" t="str" cm="1">
        <f t="array" ref="V956">IF(A956="","",MAX(ROUND(L_B2(K956,N956),2),0))</f>
        <v/>
      </c>
      <c r="W956" s="92" t="str" cm="1">
        <f t="array" ref="W956">IF(A956="","",MAX(ROUND(L_Tc(K956,I956,N956),2),0))</f>
        <v/>
      </c>
      <c r="X956" s="92" t="str" cm="1">
        <f t="array" ref="X956">IF(N956="","",ROUND(L_Vc(K956,P956,N956),2))</f>
        <v/>
      </c>
      <c r="Y956" s="92" t="str">
        <f t="shared" si="101"/>
        <v/>
      </c>
      <c r="Z956" s="92" t="str">
        <f t="shared" si="102"/>
        <v/>
      </c>
      <c r="AA956" s="92" t="str">
        <f t="shared" si="103"/>
        <v/>
      </c>
      <c r="AB956" s="76" t="str" cm="1">
        <f t="array" ref="AB956">IF(A956="","",AREA_F(IF(RIGHT(G956,4)="ment",P956,I956),R956))</f>
        <v/>
      </c>
      <c r="AC956" s="76" t="str" cm="1">
        <f t="array" ref="AC956">IF(A956="","",ROUND(AREA_BC(R956,S956,N956,O956),2))</f>
        <v/>
      </c>
      <c r="AD956" s="76" t="str">
        <f t="shared" si="104"/>
        <v/>
      </c>
      <c r="AE956" s="76" t="str" cm="1">
        <f t="array" ref="AE956">IF(A956="","",ROUND(AREA_CT(S956,U956,I956),2))</f>
        <v/>
      </c>
      <c r="AF956" s="76" t="str" cm="1">
        <f t="array" ref="AF956">IF(A956="","",ROUND(AREA_VT(T956,U956,I956,P956),2))</f>
        <v/>
      </c>
      <c r="AG956" s="96" t="str" cm="1">
        <f t="array" ref="AG956">IF(A956="","",IF(INDEX(Table_Methods!A:F,MATCH(G956,Table_Methods!B:B,0),1)&lt;&gt;"BKFL1","",MAX(0,ROUND(BKFL1_CEB(AC956,AE956,AH956,F956,F956,J956),1))))</f>
        <v/>
      </c>
      <c r="AH956" s="96" t="str" cm="1">
        <f t="array" ref="AH956">IF(A956="","",IF(INDEX(Table_Methods!A:F,MATCH(G956,Table_Methods!B:B,0),1)&lt;&gt;"BKFL1","",MAX(0,ROUND(BKFL1_STR_NRK(AC956,AE956,K956,V956,W956),1))))</f>
        <v/>
      </c>
      <c r="AI956" s="96" t="str" cm="1">
        <f t="array" ref="AI956">IF(A956="","",IF(INDEX(Table_Methods!A:F,MATCH(G956,Table_Methods!B:B,0),1)&lt;&gt;"BKFL1","",MAX(0,ROUND(BKFL1_STR_RCK(AB956,F956),1))))</f>
        <v/>
      </c>
      <c r="AJ956" s="96" t="str" cm="1">
        <f t="array" ref="AJ956">IF(A956="","",IF(INDEX(Table_Methods!A:F,MATCH(G956,Table_Methods!B:B,0),1)&lt;&gt;"BKFL2","",MAX(0,ROUND(BKFL2_CEB(AC956,AD956,AK956,F956,F956,J956),1))))</f>
        <v/>
      </c>
      <c r="AK956" s="96" t="str" cm="1">
        <f t="array" ref="AK956">IF(A956="","",IF(INDEX(Table_Methods!A:F,MATCH(G956,Table_Methods!B:B,0),1)&lt;&gt;"BKFL2","",MAX(0,ROUND(BKFL2_STR_NRK(AC956,AD956,K956,V956,X956),1))))</f>
        <v/>
      </c>
      <c r="AL956" s="96" t="str" cm="1">
        <f t="array" ref="AL956">IF(A956="","",IF(INDEX(Table_Methods!A:F,MATCH(G956,Table_Methods!B:B,0),1)&lt;&gt;"BKFL2","",MAX(0,ROUND(BKFL2_STR_RCK(AB956,F956),1))))</f>
        <v/>
      </c>
      <c r="AM956" s="96" t="str" cm="1">
        <f t="array" ref="AM956">IF(A956="","",IF(INDEX(Table_Methods!A:F,MATCH(G956,Table_Methods!B:B,0),1)&lt;&gt;"BKFL3","",MAX(0,ROUND(BKFL3_STR(AC956+AE956,K956),1))))</f>
        <v/>
      </c>
      <c r="AN956" s="96" t="str" cm="1">
        <f t="array" ref="AN956">IF(A956="","",IF(INDEX(Table_Methods!A:F,MATCH(G956,Table_Methods!B:B,0),1)&lt;&gt;"BKFL6","",MAX(0,ROUND(BKFL6_CEB(AC956,AE956,AO956,F956,F956,J956),1))))</f>
        <v/>
      </c>
      <c r="AO956" s="97" t="str" cm="1">
        <f t="array" ref="AO956">IF(A956="","",IF(INDEX(Table_Methods!A:F,MATCH(G956,Table_Methods!B:B,0),1)&lt;&gt;"BKFL6","",MAX(0,ROUND(BKFL6_STR_NRK(AC956,K956,V956),1))))</f>
        <v/>
      </c>
      <c r="AP956" s="96" t="str" cm="1">
        <f t="array" ref="AP956">IF(A956="","",IF(INDEX(Table_Methods!A:F,MATCH(G956,Table_Methods!B:B,0),1)&lt;&gt;"BKFL6","",MAX(0,ROUND(BKFL6_STR_RCK(AB956,F956),1))))</f>
        <v/>
      </c>
      <c r="AQ956" s="97" t="str" cm="1">
        <f t="array" ref="AQ956">IF(A956="","",IF(INDEX(Table_Methods!A:F,MATCH(G956,Table_Methods!B:B,0),1)&lt;&gt;"BKFL7","",MAX(0,ROUND(BKFL7_CEB(AC956,AD956,AR956,F956,F956,J956),1))))</f>
        <v/>
      </c>
      <c r="AR956" s="96" t="str" cm="1">
        <f t="array" ref="AR956">IF(A956="","",IF(INDEX(Table_Methods!A:F,MATCH(G956,Table_Methods!B:B,0),1)&lt;&gt;"BKFL7","",MAX(0,ROUND(BKFL7_STR_NRK(AC956,K956,V956),1))))</f>
        <v/>
      </c>
      <c r="AS956" s="96" t="str" cm="1">
        <f t="array" ref="AS956">IF(A956="","",IF(INDEX(Table_Methods!A:F,MATCH(G956,Table_Methods!B:B,0),1)&lt;&gt;"BKFL7","",MAX(0,ROUND(BKFL7_STR_RCK(AB956,F956),1))))</f>
        <v/>
      </c>
      <c r="AT956" s="97" t="str" cm="1">
        <f t="array" ref="AT956">IF(A956="","",IF(INDEX(Table_Methods!A:F,MATCH(G956,Table_Methods!B:B,0),1)&lt;&gt;"BKFL8","",MAX(0,ROUND(BKFL8_CEB(AF956,Z956,AA956),1))))</f>
        <v/>
      </c>
      <c r="AU956" s="96" t="str" cm="1">
        <f t="array" ref="AU956">IF(A956="","",IF(INDEX(Table_Methods!A:F,MATCH(G956,Table_Methods!B:B,0),1)&lt;&gt;"BKFL8","",MAX(0,ROUND(BKFL8_STR_NRK(AC956,AD956,X956,Y956,Z956),1))))</f>
        <v/>
      </c>
      <c r="AV956" s="96" t="str" cm="1">
        <f t="array" ref="AV956">IF(A956="","",IF(INDEX(Table_Methods!A:F,MATCH(G956,Table_Methods!B:B,0),1)&lt;&gt;"BKFL8","",MAX(0,ROUND(BKFL8_STR_RCK(AB956,X956),1))))</f>
        <v/>
      </c>
      <c r="AW956" s="96" t="str" cm="1">
        <f t="array" ref="AW956">IF(A956="","",IF(INDEX(Table_Methods!A:F,MATCH(G956,Table_Methods!B:B,0),1)&lt;&gt;"BKFL9","",MAX(0,ROUND(BKFL9_STR_NRK(AC956,AD956,X956,Y956,Z956),1))))</f>
        <v/>
      </c>
      <c r="AX956" s="96" t="str" cm="1">
        <f t="array" ref="AX956">IF(A956="","",IF(INDEX(Table_Methods!A:F,MATCH(G956,Table_Methods!B:B,0),1)&lt;&gt;"BKFL9","",MAX(0,ROUND(BKFL9_STR_RCK(AB956,X956),1))))</f>
        <v/>
      </c>
    </row>
    <row r="957" spans="1:50" x14ac:dyDescent="0.25">
      <c r="A957" s="82" t="str">
        <f>IF(Input!A957="","",Input!A957)</f>
        <v/>
      </c>
      <c r="B957" s="82" t="str">
        <f>IF(Input!B957="","",Input!B957)</f>
        <v/>
      </c>
      <c r="C957" s="82" t="str">
        <f>IF(Input!D957="","",Input!D957)</f>
        <v/>
      </c>
      <c r="D957" s="82" t="str">
        <f>IF(Input!E957="","",Input!E957)</f>
        <v/>
      </c>
      <c r="E957" s="82" t="str">
        <f>IF(Input!F957="","",Input!F957)</f>
        <v/>
      </c>
      <c r="F957" s="82" t="str">
        <f>IF(Input!G957="","",Input!G957)</f>
        <v/>
      </c>
      <c r="G957" s="83" t="str">
        <f>IF(Input!H957="","",Input!H957)</f>
        <v/>
      </c>
      <c r="H957" s="82" t="str">
        <f>IF(Input!I957="","",Input!I957)</f>
        <v/>
      </c>
      <c r="I957" s="82" t="str">
        <f>IF(Input!J957="","",Input!J957)</f>
        <v/>
      </c>
      <c r="J957" s="82" t="str">
        <f>IF(Input!K957="","",Input!K957)</f>
        <v/>
      </c>
      <c r="K957" s="82" t="str">
        <f>IF(Input!L957="","",Input!L957)</f>
        <v/>
      </c>
      <c r="L957" s="70" t="str">
        <f>IF(B957="","",IF(B957="Box",4,IF(AND(Project!$B$12&gt;0,ISNUMBER(Project!$B$12)),Project!$B$12,12)))</f>
        <v/>
      </c>
      <c r="M957" s="66" t="str">
        <f t="shared" si="98"/>
        <v/>
      </c>
      <c r="N957" s="66" t="str">
        <f t="shared" si="99"/>
        <v/>
      </c>
      <c r="O957" s="67" t="str" cm="1">
        <f t="array" ref="O957">IF(A957="","",ROUND(IF(B957="Circular",Circular(M957),IF(B957="Box",Box(M957,N957),Elliptical(M957,N957))),3))</f>
        <v/>
      </c>
      <c r="P957" s="66" t="str">
        <f t="shared" si="100"/>
        <v/>
      </c>
      <c r="Q957" s="66" t="str" cm="1">
        <f t="array" ref="Q957">IF(M957="","",ROUND(W(M957),2))</f>
        <v/>
      </c>
      <c r="R957" s="66" t="str" cm="1">
        <f t="array" ref="R957">IF(M957="","",ROUND(Wb(Q957,M957),2))</f>
        <v/>
      </c>
      <c r="S957" s="66" t="str" cm="1">
        <f t="array" ref="S957">IF(R957="","",ROUND(K(R957,N957,L957),2))</f>
        <v/>
      </c>
      <c r="T957" s="66" t="str" cm="1">
        <f t="array" ref="T957">IF(S957="","",ROUND(K_3(S957,P957,L957),2))</f>
        <v/>
      </c>
      <c r="U957" s="66" t="str" cm="1">
        <f t="array" ref="U957">IF(S957="","",ROUND(Wt(I957,S957,L957),2))</f>
        <v/>
      </c>
      <c r="V957" s="92" t="str" cm="1">
        <f t="array" ref="V957">IF(A957="","",MAX(ROUND(L_B2(K957,N957),2),0))</f>
        <v/>
      </c>
      <c r="W957" s="92" t="str" cm="1">
        <f t="array" ref="W957">IF(A957="","",MAX(ROUND(L_Tc(K957,I957,N957),2),0))</f>
        <v/>
      </c>
      <c r="X957" s="92" t="str" cm="1">
        <f t="array" ref="X957">IF(N957="","",ROUND(L_Vc(K957,P957,N957),2))</f>
        <v/>
      </c>
      <c r="Y957" s="92" t="str">
        <f t="shared" si="101"/>
        <v/>
      </c>
      <c r="Z957" s="92" t="str">
        <f t="shared" si="102"/>
        <v/>
      </c>
      <c r="AA957" s="92" t="str">
        <f t="shared" si="103"/>
        <v/>
      </c>
      <c r="AB957" s="76" t="str" cm="1">
        <f t="array" ref="AB957">IF(A957="","",AREA_F(IF(RIGHT(G957,4)="ment",P957,I957),R957))</f>
        <v/>
      </c>
      <c r="AC957" s="76" t="str" cm="1">
        <f t="array" ref="AC957">IF(A957="","",ROUND(AREA_BC(R957,S957,N957,O957),2))</f>
        <v/>
      </c>
      <c r="AD957" s="76" t="str">
        <f t="shared" si="104"/>
        <v/>
      </c>
      <c r="AE957" s="76" t="str" cm="1">
        <f t="array" ref="AE957">IF(A957="","",ROUND(AREA_CT(S957,U957,I957),2))</f>
        <v/>
      </c>
      <c r="AF957" s="76" t="str" cm="1">
        <f t="array" ref="AF957">IF(A957="","",ROUND(AREA_VT(T957,U957,I957,P957),2))</f>
        <v/>
      </c>
      <c r="AG957" s="96" t="str" cm="1">
        <f t="array" ref="AG957">IF(A957="","",IF(INDEX(Table_Methods!A:F,MATCH(G957,Table_Methods!B:B,0),1)&lt;&gt;"BKFL1","",MAX(0,ROUND(BKFL1_CEB(AC957,AE957,AH957,F957,F957,J957),1))))</f>
        <v/>
      </c>
      <c r="AH957" s="96" t="str" cm="1">
        <f t="array" ref="AH957">IF(A957="","",IF(INDEX(Table_Methods!A:F,MATCH(G957,Table_Methods!B:B,0),1)&lt;&gt;"BKFL1","",MAX(0,ROUND(BKFL1_STR_NRK(AC957,AE957,K957,V957,W957),1))))</f>
        <v/>
      </c>
      <c r="AI957" s="96" t="str" cm="1">
        <f t="array" ref="AI957">IF(A957="","",IF(INDEX(Table_Methods!A:F,MATCH(G957,Table_Methods!B:B,0),1)&lt;&gt;"BKFL1","",MAX(0,ROUND(BKFL1_STR_RCK(AB957,F957),1))))</f>
        <v/>
      </c>
      <c r="AJ957" s="96" t="str" cm="1">
        <f t="array" ref="AJ957">IF(A957="","",IF(INDEX(Table_Methods!A:F,MATCH(G957,Table_Methods!B:B,0),1)&lt;&gt;"BKFL2","",MAX(0,ROUND(BKFL2_CEB(AC957,AD957,AK957,F957,F957,J957),1))))</f>
        <v/>
      </c>
      <c r="AK957" s="96" t="str" cm="1">
        <f t="array" ref="AK957">IF(A957="","",IF(INDEX(Table_Methods!A:F,MATCH(G957,Table_Methods!B:B,0),1)&lt;&gt;"BKFL2","",MAX(0,ROUND(BKFL2_STR_NRK(AC957,AD957,K957,V957,X957),1))))</f>
        <v/>
      </c>
      <c r="AL957" s="96" t="str" cm="1">
        <f t="array" ref="AL957">IF(A957="","",IF(INDEX(Table_Methods!A:F,MATCH(G957,Table_Methods!B:B,0),1)&lt;&gt;"BKFL2","",MAX(0,ROUND(BKFL2_STR_RCK(AB957,F957),1))))</f>
        <v/>
      </c>
      <c r="AM957" s="96" t="str" cm="1">
        <f t="array" ref="AM957">IF(A957="","",IF(INDEX(Table_Methods!A:F,MATCH(G957,Table_Methods!B:B,0),1)&lt;&gt;"BKFL3","",MAX(0,ROUND(BKFL3_STR(AC957+AE957,K957),1))))</f>
        <v/>
      </c>
      <c r="AN957" s="96" t="str" cm="1">
        <f t="array" ref="AN957">IF(A957="","",IF(INDEX(Table_Methods!A:F,MATCH(G957,Table_Methods!B:B,0),1)&lt;&gt;"BKFL6","",MAX(0,ROUND(BKFL6_CEB(AC957,AE957,AO957,F957,F957,J957),1))))</f>
        <v/>
      </c>
      <c r="AO957" s="97" t="str" cm="1">
        <f t="array" ref="AO957">IF(A957="","",IF(INDEX(Table_Methods!A:F,MATCH(G957,Table_Methods!B:B,0),1)&lt;&gt;"BKFL6","",MAX(0,ROUND(BKFL6_STR_NRK(AC957,K957,V957),1))))</f>
        <v/>
      </c>
      <c r="AP957" s="96" t="str" cm="1">
        <f t="array" ref="AP957">IF(A957="","",IF(INDEX(Table_Methods!A:F,MATCH(G957,Table_Methods!B:B,0),1)&lt;&gt;"BKFL6","",MAX(0,ROUND(BKFL6_STR_RCK(AB957,F957),1))))</f>
        <v/>
      </c>
      <c r="AQ957" s="97" t="str" cm="1">
        <f t="array" ref="AQ957">IF(A957="","",IF(INDEX(Table_Methods!A:F,MATCH(G957,Table_Methods!B:B,0),1)&lt;&gt;"BKFL7","",MAX(0,ROUND(BKFL7_CEB(AC957,AD957,AR957,F957,F957,J957),1))))</f>
        <v/>
      </c>
      <c r="AR957" s="96" t="str" cm="1">
        <f t="array" ref="AR957">IF(A957="","",IF(INDEX(Table_Methods!A:F,MATCH(G957,Table_Methods!B:B,0),1)&lt;&gt;"BKFL7","",MAX(0,ROUND(BKFL7_STR_NRK(AC957,K957,V957),1))))</f>
        <v/>
      </c>
      <c r="AS957" s="96" t="str" cm="1">
        <f t="array" ref="AS957">IF(A957="","",IF(INDEX(Table_Methods!A:F,MATCH(G957,Table_Methods!B:B,0),1)&lt;&gt;"BKFL7","",MAX(0,ROUND(BKFL7_STR_RCK(AB957,F957),1))))</f>
        <v/>
      </c>
      <c r="AT957" s="97" t="str" cm="1">
        <f t="array" ref="AT957">IF(A957="","",IF(INDEX(Table_Methods!A:F,MATCH(G957,Table_Methods!B:B,0),1)&lt;&gt;"BKFL8","",MAX(0,ROUND(BKFL8_CEB(AF957,Z957,AA957),1))))</f>
        <v/>
      </c>
      <c r="AU957" s="96" t="str" cm="1">
        <f t="array" ref="AU957">IF(A957="","",IF(INDEX(Table_Methods!A:F,MATCH(G957,Table_Methods!B:B,0),1)&lt;&gt;"BKFL8","",MAX(0,ROUND(BKFL8_STR_NRK(AC957,AD957,X957,Y957,Z957),1))))</f>
        <v/>
      </c>
      <c r="AV957" s="96" t="str" cm="1">
        <f t="array" ref="AV957">IF(A957="","",IF(INDEX(Table_Methods!A:F,MATCH(G957,Table_Methods!B:B,0),1)&lt;&gt;"BKFL8","",MAX(0,ROUND(BKFL8_STR_RCK(AB957,X957),1))))</f>
        <v/>
      </c>
      <c r="AW957" s="96" t="str" cm="1">
        <f t="array" ref="AW957">IF(A957="","",IF(INDEX(Table_Methods!A:F,MATCH(G957,Table_Methods!B:B,0),1)&lt;&gt;"BKFL9","",MAX(0,ROUND(BKFL9_STR_NRK(AC957,AD957,X957,Y957,Z957),1))))</f>
        <v/>
      </c>
      <c r="AX957" s="96" t="str" cm="1">
        <f t="array" ref="AX957">IF(A957="","",IF(INDEX(Table_Methods!A:F,MATCH(G957,Table_Methods!B:B,0),1)&lt;&gt;"BKFL9","",MAX(0,ROUND(BKFL9_STR_RCK(AB957,X957),1))))</f>
        <v/>
      </c>
    </row>
    <row r="958" spans="1:50" x14ac:dyDescent="0.25">
      <c r="A958" s="82" t="str">
        <f>IF(Input!A958="","",Input!A958)</f>
        <v/>
      </c>
      <c r="B958" s="82" t="str">
        <f>IF(Input!B958="","",Input!B958)</f>
        <v/>
      </c>
      <c r="C958" s="82" t="str">
        <f>IF(Input!D958="","",Input!D958)</f>
        <v/>
      </c>
      <c r="D958" s="82" t="str">
        <f>IF(Input!E958="","",Input!E958)</f>
        <v/>
      </c>
      <c r="E958" s="82" t="str">
        <f>IF(Input!F958="","",Input!F958)</f>
        <v/>
      </c>
      <c r="F958" s="82" t="str">
        <f>IF(Input!G958="","",Input!G958)</f>
        <v/>
      </c>
      <c r="G958" s="83" t="str">
        <f>IF(Input!H958="","",Input!H958)</f>
        <v/>
      </c>
      <c r="H958" s="82" t="str">
        <f>IF(Input!I958="","",Input!I958)</f>
        <v/>
      </c>
      <c r="I958" s="82" t="str">
        <f>IF(Input!J958="","",Input!J958)</f>
        <v/>
      </c>
      <c r="J958" s="82" t="str">
        <f>IF(Input!K958="","",Input!K958)</f>
        <v/>
      </c>
      <c r="K958" s="82" t="str">
        <f>IF(Input!L958="","",Input!L958)</f>
        <v/>
      </c>
      <c r="L958" s="70" t="str">
        <f>IF(B958="","",IF(B958="Box",4,IF(AND(Project!$B$12&gt;0,ISNUMBER(Project!$B$12)),Project!$B$12,12)))</f>
        <v/>
      </c>
      <c r="M958" s="66" t="str">
        <f t="shared" si="98"/>
        <v/>
      </c>
      <c r="N958" s="66" t="str">
        <f t="shared" si="99"/>
        <v/>
      </c>
      <c r="O958" s="67" t="str" cm="1">
        <f t="array" ref="O958">IF(A958="","",ROUND(IF(B958="Circular",Circular(M958),IF(B958="Box",Box(M958,N958),Elliptical(M958,N958))),3))</f>
        <v/>
      </c>
      <c r="P958" s="66" t="str">
        <f t="shared" si="100"/>
        <v/>
      </c>
      <c r="Q958" s="66" t="str" cm="1">
        <f t="array" ref="Q958">IF(M958="","",ROUND(W(M958),2))</f>
        <v/>
      </c>
      <c r="R958" s="66" t="str" cm="1">
        <f t="array" ref="R958">IF(M958="","",ROUND(Wb(Q958,M958),2))</f>
        <v/>
      </c>
      <c r="S958" s="66" t="str" cm="1">
        <f t="array" ref="S958">IF(R958="","",ROUND(K(R958,N958,L958),2))</f>
        <v/>
      </c>
      <c r="T958" s="66" t="str" cm="1">
        <f t="array" ref="T958">IF(S958="","",ROUND(K_3(S958,P958,L958),2))</f>
        <v/>
      </c>
      <c r="U958" s="66" t="str" cm="1">
        <f t="array" ref="U958">IF(S958="","",ROUND(Wt(I958,S958,L958),2))</f>
        <v/>
      </c>
      <c r="V958" s="92" t="str" cm="1">
        <f t="array" ref="V958">IF(A958="","",MAX(ROUND(L_B2(K958,N958),2),0))</f>
        <v/>
      </c>
      <c r="W958" s="92" t="str" cm="1">
        <f t="array" ref="W958">IF(A958="","",MAX(ROUND(L_Tc(K958,I958,N958),2),0))</f>
        <v/>
      </c>
      <c r="X958" s="92" t="str" cm="1">
        <f t="array" ref="X958">IF(N958="","",ROUND(L_Vc(K958,P958,N958),2))</f>
        <v/>
      </c>
      <c r="Y958" s="92" t="str">
        <f t="shared" si="101"/>
        <v/>
      </c>
      <c r="Z958" s="92" t="str">
        <f t="shared" si="102"/>
        <v/>
      </c>
      <c r="AA958" s="92" t="str">
        <f t="shared" si="103"/>
        <v/>
      </c>
      <c r="AB958" s="76" t="str" cm="1">
        <f t="array" ref="AB958">IF(A958="","",AREA_F(IF(RIGHT(G958,4)="ment",P958,I958),R958))</f>
        <v/>
      </c>
      <c r="AC958" s="76" t="str" cm="1">
        <f t="array" ref="AC958">IF(A958="","",ROUND(AREA_BC(R958,S958,N958,O958),2))</f>
        <v/>
      </c>
      <c r="AD958" s="76" t="str">
        <f t="shared" si="104"/>
        <v/>
      </c>
      <c r="AE958" s="76" t="str" cm="1">
        <f t="array" ref="AE958">IF(A958="","",ROUND(AREA_CT(S958,U958,I958),2))</f>
        <v/>
      </c>
      <c r="AF958" s="76" t="str" cm="1">
        <f t="array" ref="AF958">IF(A958="","",ROUND(AREA_VT(T958,U958,I958,P958),2))</f>
        <v/>
      </c>
      <c r="AG958" s="96" t="str" cm="1">
        <f t="array" ref="AG958">IF(A958="","",IF(INDEX(Table_Methods!A:F,MATCH(G958,Table_Methods!B:B,0),1)&lt;&gt;"BKFL1","",MAX(0,ROUND(BKFL1_CEB(AC958,AE958,AH958,F958,F958,J958),1))))</f>
        <v/>
      </c>
      <c r="AH958" s="96" t="str" cm="1">
        <f t="array" ref="AH958">IF(A958="","",IF(INDEX(Table_Methods!A:F,MATCH(G958,Table_Methods!B:B,0),1)&lt;&gt;"BKFL1","",MAX(0,ROUND(BKFL1_STR_NRK(AC958,AE958,K958,V958,W958),1))))</f>
        <v/>
      </c>
      <c r="AI958" s="96" t="str" cm="1">
        <f t="array" ref="AI958">IF(A958="","",IF(INDEX(Table_Methods!A:F,MATCH(G958,Table_Methods!B:B,0),1)&lt;&gt;"BKFL1","",MAX(0,ROUND(BKFL1_STR_RCK(AB958,F958),1))))</f>
        <v/>
      </c>
      <c r="AJ958" s="96" t="str" cm="1">
        <f t="array" ref="AJ958">IF(A958="","",IF(INDEX(Table_Methods!A:F,MATCH(G958,Table_Methods!B:B,0),1)&lt;&gt;"BKFL2","",MAX(0,ROUND(BKFL2_CEB(AC958,AD958,AK958,F958,F958,J958),1))))</f>
        <v/>
      </c>
      <c r="AK958" s="96" t="str" cm="1">
        <f t="array" ref="AK958">IF(A958="","",IF(INDEX(Table_Methods!A:F,MATCH(G958,Table_Methods!B:B,0),1)&lt;&gt;"BKFL2","",MAX(0,ROUND(BKFL2_STR_NRK(AC958,AD958,K958,V958,X958),1))))</f>
        <v/>
      </c>
      <c r="AL958" s="96" t="str" cm="1">
        <f t="array" ref="AL958">IF(A958="","",IF(INDEX(Table_Methods!A:F,MATCH(G958,Table_Methods!B:B,0),1)&lt;&gt;"BKFL2","",MAX(0,ROUND(BKFL2_STR_RCK(AB958,F958),1))))</f>
        <v/>
      </c>
      <c r="AM958" s="96" t="str" cm="1">
        <f t="array" ref="AM958">IF(A958="","",IF(INDEX(Table_Methods!A:F,MATCH(G958,Table_Methods!B:B,0),1)&lt;&gt;"BKFL3","",MAX(0,ROUND(BKFL3_STR(AC958+AE958,K958),1))))</f>
        <v/>
      </c>
      <c r="AN958" s="96" t="str" cm="1">
        <f t="array" ref="AN958">IF(A958="","",IF(INDEX(Table_Methods!A:F,MATCH(G958,Table_Methods!B:B,0),1)&lt;&gt;"BKFL6","",MAX(0,ROUND(BKFL6_CEB(AC958,AE958,AO958,F958,F958,J958),1))))</f>
        <v/>
      </c>
      <c r="AO958" s="97" t="str" cm="1">
        <f t="array" ref="AO958">IF(A958="","",IF(INDEX(Table_Methods!A:F,MATCH(G958,Table_Methods!B:B,0),1)&lt;&gt;"BKFL6","",MAX(0,ROUND(BKFL6_STR_NRK(AC958,K958,V958),1))))</f>
        <v/>
      </c>
      <c r="AP958" s="96" t="str" cm="1">
        <f t="array" ref="AP958">IF(A958="","",IF(INDEX(Table_Methods!A:F,MATCH(G958,Table_Methods!B:B,0),1)&lt;&gt;"BKFL6","",MAX(0,ROUND(BKFL6_STR_RCK(AB958,F958),1))))</f>
        <v/>
      </c>
      <c r="AQ958" s="97" t="str" cm="1">
        <f t="array" ref="AQ958">IF(A958="","",IF(INDEX(Table_Methods!A:F,MATCH(G958,Table_Methods!B:B,0),1)&lt;&gt;"BKFL7","",MAX(0,ROUND(BKFL7_CEB(AC958,AD958,AR958,F958,F958,J958),1))))</f>
        <v/>
      </c>
      <c r="AR958" s="96" t="str" cm="1">
        <f t="array" ref="AR958">IF(A958="","",IF(INDEX(Table_Methods!A:F,MATCH(G958,Table_Methods!B:B,0),1)&lt;&gt;"BKFL7","",MAX(0,ROUND(BKFL7_STR_NRK(AC958,K958,V958),1))))</f>
        <v/>
      </c>
      <c r="AS958" s="96" t="str" cm="1">
        <f t="array" ref="AS958">IF(A958="","",IF(INDEX(Table_Methods!A:F,MATCH(G958,Table_Methods!B:B,0),1)&lt;&gt;"BKFL7","",MAX(0,ROUND(BKFL7_STR_RCK(AB958,F958),1))))</f>
        <v/>
      </c>
      <c r="AT958" s="97" t="str" cm="1">
        <f t="array" ref="AT958">IF(A958="","",IF(INDEX(Table_Methods!A:F,MATCH(G958,Table_Methods!B:B,0),1)&lt;&gt;"BKFL8","",MAX(0,ROUND(BKFL8_CEB(AF958,Z958,AA958),1))))</f>
        <v/>
      </c>
      <c r="AU958" s="96" t="str" cm="1">
        <f t="array" ref="AU958">IF(A958="","",IF(INDEX(Table_Methods!A:F,MATCH(G958,Table_Methods!B:B,0),1)&lt;&gt;"BKFL8","",MAX(0,ROUND(BKFL8_STR_NRK(AC958,AD958,X958,Y958,Z958),1))))</f>
        <v/>
      </c>
      <c r="AV958" s="96" t="str" cm="1">
        <f t="array" ref="AV958">IF(A958="","",IF(INDEX(Table_Methods!A:F,MATCH(G958,Table_Methods!B:B,0),1)&lt;&gt;"BKFL8","",MAX(0,ROUND(BKFL8_STR_RCK(AB958,X958),1))))</f>
        <v/>
      </c>
      <c r="AW958" s="96" t="str" cm="1">
        <f t="array" ref="AW958">IF(A958="","",IF(INDEX(Table_Methods!A:F,MATCH(G958,Table_Methods!B:B,0),1)&lt;&gt;"BKFL9","",MAX(0,ROUND(BKFL9_STR_NRK(AC958,AD958,X958,Y958,Z958),1))))</f>
        <v/>
      </c>
      <c r="AX958" s="96" t="str" cm="1">
        <f t="array" ref="AX958">IF(A958="","",IF(INDEX(Table_Methods!A:F,MATCH(G958,Table_Methods!B:B,0),1)&lt;&gt;"BKFL9","",MAX(0,ROUND(BKFL9_STR_RCK(AB958,X958),1))))</f>
        <v/>
      </c>
    </row>
    <row r="959" spans="1:50" x14ac:dyDescent="0.25">
      <c r="A959" s="82" t="str">
        <f>IF(Input!A959="","",Input!A959)</f>
        <v/>
      </c>
      <c r="B959" s="82" t="str">
        <f>IF(Input!B959="","",Input!B959)</f>
        <v/>
      </c>
      <c r="C959" s="82" t="str">
        <f>IF(Input!D959="","",Input!D959)</f>
        <v/>
      </c>
      <c r="D959" s="82" t="str">
        <f>IF(Input!E959="","",Input!E959)</f>
        <v/>
      </c>
      <c r="E959" s="82" t="str">
        <f>IF(Input!F959="","",Input!F959)</f>
        <v/>
      </c>
      <c r="F959" s="82" t="str">
        <f>IF(Input!G959="","",Input!G959)</f>
        <v/>
      </c>
      <c r="G959" s="83" t="str">
        <f>IF(Input!H959="","",Input!H959)</f>
        <v/>
      </c>
      <c r="H959" s="82" t="str">
        <f>IF(Input!I959="","",Input!I959)</f>
        <v/>
      </c>
      <c r="I959" s="82" t="str">
        <f>IF(Input!J959="","",Input!J959)</f>
        <v/>
      </c>
      <c r="J959" s="82" t="str">
        <f>IF(Input!K959="","",Input!K959)</f>
        <v/>
      </c>
      <c r="K959" s="82" t="str">
        <f>IF(Input!L959="","",Input!L959)</f>
        <v/>
      </c>
      <c r="L959" s="70" t="str">
        <f>IF(B959="","",IF(B959="Box",4,IF(AND(Project!$B$12&gt;0,ISNUMBER(Project!$B$12)),Project!$B$12,12)))</f>
        <v/>
      </c>
      <c r="M959" s="66" t="str">
        <f t="shared" si="98"/>
        <v/>
      </c>
      <c r="N959" s="66" t="str">
        <f t="shared" si="99"/>
        <v/>
      </c>
      <c r="O959" s="67" t="str" cm="1">
        <f t="array" ref="O959">IF(A959="","",ROUND(IF(B959="Circular",Circular(M959),IF(B959="Box",Box(M959,N959),Elliptical(M959,N959))),3))</f>
        <v/>
      </c>
      <c r="P959" s="66" t="str">
        <f t="shared" si="100"/>
        <v/>
      </c>
      <c r="Q959" s="66" t="str" cm="1">
        <f t="array" ref="Q959">IF(M959="","",ROUND(W(M959),2))</f>
        <v/>
      </c>
      <c r="R959" s="66" t="str" cm="1">
        <f t="array" ref="R959">IF(M959="","",ROUND(Wb(Q959,M959),2))</f>
        <v/>
      </c>
      <c r="S959" s="66" t="str" cm="1">
        <f t="array" ref="S959">IF(R959="","",ROUND(K(R959,N959,L959),2))</f>
        <v/>
      </c>
      <c r="T959" s="66" t="str" cm="1">
        <f t="array" ref="T959">IF(S959="","",ROUND(K_3(S959,P959,L959),2))</f>
        <v/>
      </c>
      <c r="U959" s="66" t="str" cm="1">
        <f t="array" ref="U959">IF(S959="","",ROUND(Wt(I959,S959,L959),2))</f>
        <v/>
      </c>
      <c r="V959" s="92" t="str" cm="1">
        <f t="array" ref="V959">IF(A959="","",MAX(ROUND(L_B2(K959,N959),2),0))</f>
        <v/>
      </c>
      <c r="W959" s="92" t="str" cm="1">
        <f t="array" ref="W959">IF(A959="","",MAX(ROUND(L_Tc(K959,I959,N959),2),0))</f>
        <v/>
      </c>
      <c r="X959" s="92" t="str" cm="1">
        <f t="array" ref="X959">IF(N959="","",ROUND(L_Vc(K959,P959,N959),2))</f>
        <v/>
      </c>
      <c r="Y959" s="92" t="str">
        <f t="shared" si="101"/>
        <v/>
      </c>
      <c r="Z959" s="92" t="str">
        <f t="shared" si="102"/>
        <v/>
      </c>
      <c r="AA959" s="92" t="str">
        <f t="shared" si="103"/>
        <v/>
      </c>
      <c r="AB959" s="76" t="str" cm="1">
        <f t="array" ref="AB959">IF(A959="","",AREA_F(IF(RIGHT(G959,4)="ment",P959,I959),R959))</f>
        <v/>
      </c>
      <c r="AC959" s="76" t="str" cm="1">
        <f t="array" ref="AC959">IF(A959="","",ROUND(AREA_BC(R959,S959,N959,O959),2))</f>
        <v/>
      </c>
      <c r="AD959" s="76" t="str">
        <f t="shared" si="104"/>
        <v/>
      </c>
      <c r="AE959" s="76" t="str" cm="1">
        <f t="array" ref="AE959">IF(A959="","",ROUND(AREA_CT(S959,U959,I959),2))</f>
        <v/>
      </c>
      <c r="AF959" s="76" t="str" cm="1">
        <f t="array" ref="AF959">IF(A959="","",ROUND(AREA_VT(T959,U959,I959,P959),2))</f>
        <v/>
      </c>
      <c r="AG959" s="96" t="str" cm="1">
        <f t="array" ref="AG959">IF(A959="","",IF(INDEX(Table_Methods!A:F,MATCH(G959,Table_Methods!B:B,0),1)&lt;&gt;"BKFL1","",MAX(0,ROUND(BKFL1_CEB(AC959,AE959,AH959,F959,F959,J959),1))))</f>
        <v/>
      </c>
      <c r="AH959" s="96" t="str" cm="1">
        <f t="array" ref="AH959">IF(A959="","",IF(INDEX(Table_Methods!A:F,MATCH(G959,Table_Methods!B:B,0),1)&lt;&gt;"BKFL1","",MAX(0,ROUND(BKFL1_STR_NRK(AC959,AE959,K959,V959,W959),1))))</f>
        <v/>
      </c>
      <c r="AI959" s="96" t="str" cm="1">
        <f t="array" ref="AI959">IF(A959="","",IF(INDEX(Table_Methods!A:F,MATCH(G959,Table_Methods!B:B,0),1)&lt;&gt;"BKFL1","",MAX(0,ROUND(BKFL1_STR_RCK(AB959,F959),1))))</f>
        <v/>
      </c>
      <c r="AJ959" s="96" t="str" cm="1">
        <f t="array" ref="AJ959">IF(A959="","",IF(INDEX(Table_Methods!A:F,MATCH(G959,Table_Methods!B:B,0),1)&lt;&gt;"BKFL2","",MAX(0,ROUND(BKFL2_CEB(AC959,AD959,AK959,F959,F959,J959),1))))</f>
        <v/>
      </c>
      <c r="AK959" s="96" t="str" cm="1">
        <f t="array" ref="AK959">IF(A959="","",IF(INDEX(Table_Methods!A:F,MATCH(G959,Table_Methods!B:B,0),1)&lt;&gt;"BKFL2","",MAX(0,ROUND(BKFL2_STR_NRK(AC959,AD959,K959,V959,X959),1))))</f>
        <v/>
      </c>
      <c r="AL959" s="96" t="str" cm="1">
        <f t="array" ref="AL959">IF(A959="","",IF(INDEX(Table_Methods!A:F,MATCH(G959,Table_Methods!B:B,0),1)&lt;&gt;"BKFL2","",MAX(0,ROUND(BKFL2_STR_RCK(AB959,F959),1))))</f>
        <v/>
      </c>
      <c r="AM959" s="96" t="str" cm="1">
        <f t="array" ref="AM959">IF(A959="","",IF(INDEX(Table_Methods!A:F,MATCH(G959,Table_Methods!B:B,0),1)&lt;&gt;"BKFL3","",MAX(0,ROUND(BKFL3_STR(AC959+AE959,K959),1))))</f>
        <v/>
      </c>
      <c r="AN959" s="96" t="str" cm="1">
        <f t="array" ref="AN959">IF(A959="","",IF(INDEX(Table_Methods!A:F,MATCH(G959,Table_Methods!B:B,0),1)&lt;&gt;"BKFL6","",MAX(0,ROUND(BKFL6_CEB(AC959,AE959,AO959,F959,F959,J959),1))))</f>
        <v/>
      </c>
      <c r="AO959" s="97" t="str" cm="1">
        <f t="array" ref="AO959">IF(A959="","",IF(INDEX(Table_Methods!A:F,MATCH(G959,Table_Methods!B:B,0),1)&lt;&gt;"BKFL6","",MAX(0,ROUND(BKFL6_STR_NRK(AC959,K959,V959),1))))</f>
        <v/>
      </c>
      <c r="AP959" s="96" t="str" cm="1">
        <f t="array" ref="AP959">IF(A959="","",IF(INDEX(Table_Methods!A:F,MATCH(G959,Table_Methods!B:B,0),1)&lt;&gt;"BKFL6","",MAX(0,ROUND(BKFL6_STR_RCK(AB959,F959),1))))</f>
        <v/>
      </c>
      <c r="AQ959" s="97" t="str" cm="1">
        <f t="array" ref="AQ959">IF(A959="","",IF(INDEX(Table_Methods!A:F,MATCH(G959,Table_Methods!B:B,0),1)&lt;&gt;"BKFL7","",MAX(0,ROUND(BKFL7_CEB(AC959,AD959,AR959,F959,F959,J959),1))))</f>
        <v/>
      </c>
      <c r="AR959" s="96" t="str" cm="1">
        <f t="array" ref="AR959">IF(A959="","",IF(INDEX(Table_Methods!A:F,MATCH(G959,Table_Methods!B:B,0),1)&lt;&gt;"BKFL7","",MAX(0,ROUND(BKFL7_STR_NRK(AC959,K959,V959),1))))</f>
        <v/>
      </c>
      <c r="AS959" s="96" t="str" cm="1">
        <f t="array" ref="AS959">IF(A959="","",IF(INDEX(Table_Methods!A:F,MATCH(G959,Table_Methods!B:B,0),1)&lt;&gt;"BKFL7","",MAX(0,ROUND(BKFL7_STR_RCK(AB959,F959),1))))</f>
        <v/>
      </c>
      <c r="AT959" s="97" t="str" cm="1">
        <f t="array" ref="AT959">IF(A959="","",IF(INDEX(Table_Methods!A:F,MATCH(G959,Table_Methods!B:B,0),1)&lt;&gt;"BKFL8","",MAX(0,ROUND(BKFL8_CEB(AF959,Z959,AA959),1))))</f>
        <v/>
      </c>
      <c r="AU959" s="96" t="str" cm="1">
        <f t="array" ref="AU959">IF(A959="","",IF(INDEX(Table_Methods!A:F,MATCH(G959,Table_Methods!B:B,0),1)&lt;&gt;"BKFL8","",MAX(0,ROUND(BKFL8_STR_NRK(AC959,AD959,X959,Y959,Z959),1))))</f>
        <v/>
      </c>
      <c r="AV959" s="96" t="str" cm="1">
        <f t="array" ref="AV959">IF(A959="","",IF(INDEX(Table_Methods!A:F,MATCH(G959,Table_Methods!B:B,0),1)&lt;&gt;"BKFL8","",MAX(0,ROUND(BKFL8_STR_RCK(AB959,X959),1))))</f>
        <v/>
      </c>
      <c r="AW959" s="96" t="str" cm="1">
        <f t="array" ref="AW959">IF(A959="","",IF(INDEX(Table_Methods!A:F,MATCH(G959,Table_Methods!B:B,0),1)&lt;&gt;"BKFL9","",MAX(0,ROUND(BKFL9_STR_NRK(AC959,AD959,X959,Y959,Z959),1))))</f>
        <v/>
      </c>
      <c r="AX959" s="96" t="str" cm="1">
        <f t="array" ref="AX959">IF(A959="","",IF(INDEX(Table_Methods!A:F,MATCH(G959,Table_Methods!B:B,0),1)&lt;&gt;"BKFL9","",MAX(0,ROUND(BKFL9_STR_RCK(AB959,X959),1))))</f>
        <v/>
      </c>
    </row>
    <row r="960" spans="1:50" x14ac:dyDescent="0.25">
      <c r="A960" s="82" t="str">
        <f>IF(Input!A960="","",Input!A960)</f>
        <v/>
      </c>
      <c r="B960" s="82" t="str">
        <f>IF(Input!B960="","",Input!B960)</f>
        <v/>
      </c>
      <c r="C960" s="82" t="str">
        <f>IF(Input!D960="","",Input!D960)</f>
        <v/>
      </c>
      <c r="D960" s="82" t="str">
        <f>IF(Input!E960="","",Input!E960)</f>
        <v/>
      </c>
      <c r="E960" s="82" t="str">
        <f>IF(Input!F960="","",Input!F960)</f>
        <v/>
      </c>
      <c r="F960" s="82" t="str">
        <f>IF(Input!G960="","",Input!G960)</f>
        <v/>
      </c>
      <c r="G960" s="83" t="str">
        <f>IF(Input!H960="","",Input!H960)</f>
        <v/>
      </c>
      <c r="H960" s="82" t="str">
        <f>IF(Input!I960="","",Input!I960)</f>
        <v/>
      </c>
      <c r="I960" s="82" t="str">
        <f>IF(Input!J960="","",Input!J960)</f>
        <v/>
      </c>
      <c r="J960" s="82" t="str">
        <f>IF(Input!K960="","",Input!K960)</f>
        <v/>
      </c>
      <c r="K960" s="82" t="str">
        <f>IF(Input!L960="","",Input!L960)</f>
        <v/>
      </c>
      <c r="L960" s="70" t="str">
        <f>IF(B960="","",IF(B960="Box",4,IF(AND(Project!$B$12&gt;0,ISNUMBER(Project!$B$12)),Project!$B$12,12)))</f>
        <v/>
      </c>
      <c r="M960" s="66" t="str">
        <f t="shared" si="98"/>
        <v/>
      </c>
      <c r="N960" s="66" t="str">
        <f t="shared" si="99"/>
        <v/>
      </c>
      <c r="O960" s="67" t="str" cm="1">
        <f t="array" ref="O960">IF(A960="","",ROUND(IF(B960="Circular",Circular(M960),IF(B960="Box",Box(M960,N960),Elliptical(M960,N960))),3))</f>
        <v/>
      </c>
      <c r="P960" s="66" t="str">
        <f t="shared" si="100"/>
        <v/>
      </c>
      <c r="Q960" s="66" t="str" cm="1">
        <f t="array" ref="Q960">IF(M960="","",ROUND(W(M960),2))</f>
        <v/>
      </c>
      <c r="R960" s="66" t="str" cm="1">
        <f t="array" ref="R960">IF(M960="","",ROUND(Wb(Q960,M960),2))</f>
        <v/>
      </c>
      <c r="S960" s="66" t="str" cm="1">
        <f t="array" ref="S960">IF(R960="","",ROUND(K(R960,N960,L960),2))</f>
        <v/>
      </c>
      <c r="T960" s="66" t="str" cm="1">
        <f t="array" ref="T960">IF(S960="","",ROUND(K_3(S960,P960,L960),2))</f>
        <v/>
      </c>
      <c r="U960" s="66" t="str" cm="1">
        <f t="array" ref="U960">IF(S960="","",ROUND(Wt(I960,S960,L960),2))</f>
        <v/>
      </c>
      <c r="V960" s="92" t="str" cm="1">
        <f t="array" ref="V960">IF(A960="","",MAX(ROUND(L_B2(K960,N960),2),0))</f>
        <v/>
      </c>
      <c r="W960" s="92" t="str" cm="1">
        <f t="array" ref="W960">IF(A960="","",MAX(ROUND(L_Tc(K960,I960,N960),2),0))</f>
        <v/>
      </c>
      <c r="X960" s="92" t="str" cm="1">
        <f t="array" ref="X960">IF(N960="","",ROUND(L_Vc(K960,P960,N960),2))</f>
        <v/>
      </c>
      <c r="Y960" s="92" t="str">
        <f t="shared" si="101"/>
        <v/>
      </c>
      <c r="Z960" s="92" t="str">
        <f t="shared" si="102"/>
        <v/>
      </c>
      <c r="AA960" s="92" t="str">
        <f t="shared" si="103"/>
        <v/>
      </c>
      <c r="AB960" s="76" t="str" cm="1">
        <f t="array" ref="AB960">IF(A960="","",AREA_F(IF(RIGHT(G960,4)="ment",P960,I960),R960))</f>
        <v/>
      </c>
      <c r="AC960" s="76" t="str" cm="1">
        <f t="array" ref="AC960">IF(A960="","",ROUND(AREA_BC(R960,S960,N960,O960),2))</f>
        <v/>
      </c>
      <c r="AD960" s="76" t="str">
        <f t="shared" si="104"/>
        <v/>
      </c>
      <c r="AE960" s="76" t="str" cm="1">
        <f t="array" ref="AE960">IF(A960="","",ROUND(AREA_CT(S960,U960,I960),2))</f>
        <v/>
      </c>
      <c r="AF960" s="76" t="str" cm="1">
        <f t="array" ref="AF960">IF(A960="","",ROUND(AREA_VT(T960,U960,I960,P960),2))</f>
        <v/>
      </c>
      <c r="AG960" s="96" t="str" cm="1">
        <f t="array" ref="AG960">IF(A960="","",IF(INDEX(Table_Methods!A:F,MATCH(G960,Table_Methods!B:B,0),1)&lt;&gt;"BKFL1","",MAX(0,ROUND(BKFL1_CEB(AC960,AE960,AH960,F960,F960,J960),1))))</f>
        <v/>
      </c>
      <c r="AH960" s="96" t="str" cm="1">
        <f t="array" ref="AH960">IF(A960="","",IF(INDEX(Table_Methods!A:F,MATCH(G960,Table_Methods!B:B,0),1)&lt;&gt;"BKFL1","",MAX(0,ROUND(BKFL1_STR_NRK(AC960,AE960,K960,V960,W960),1))))</f>
        <v/>
      </c>
      <c r="AI960" s="96" t="str" cm="1">
        <f t="array" ref="AI960">IF(A960="","",IF(INDEX(Table_Methods!A:F,MATCH(G960,Table_Methods!B:B,0),1)&lt;&gt;"BKFL1","",MAX(0,ROUND(BKFL1_STR_RCK(AB960,F960),1))))</f>
        <v/>
      </c>
      <c r="AJ960" s="96" t="str" cm="1">
        <f t="array" ref="AJ960">IF(A960="","",IF(INDEX(Table_Methods!A:F,MATCH(G960,Table_Methods!B:B,0),1)&lt;&gt;"BKFL2","",MAX(0,ROUND(BKFL2_CEB(AC960,AD960,AK960,F960,F960,J960),1))))</f>
        <v/>
      </c>
      <c r="AK960" s="96" t="str" cm="1">
        <f t="array" ref="AK960">IF(A960="","",IF(INDEX(Table_Methods!A:F,MATCH(G960,Table_Methods!B:B,0),1)&lt;&gt;"BKFL2","",MAX(0,ROUND(BKFL2_STR_NRK(AC960,AD960,K960,V960,X960),1))))</f>
        <v/>
      </c>
      <c r="AL960" s="96" t="str" cm="1">
        <f t="array" ref="AL960">IF(A960="","",IF(INDEX(Table_Methods!A:F,MATCH(G960,Table_Methods!B:B,0),1)&lt;&gt;"BKFL2","",MAX(0,ROUND(BKFL2_STR_RCK(AB960,F960),1))))</f>
        <v/>
      </c>
      <c r="AM960" s="96" t="str" cm="1">
        <f t="array" ref="AM960">IF(A960="","",IF(INDEX(Table_Methods!A:F,MATCH(G960,Table_Methods!B:B,0),1)&lt;&gt;"BKFL3","",MAX(0,ROUND(BKFL3_STR(AC960+AE960,K960),1))))</f>
        <v/>
      </c>
      <c r="AN960" s="96" t="str" cm="1">
        <f t="array" ref="AN960">IF(A960="","",IF(INDEX(Table_Methods!A:F,MATCH(G960,Table_Methods!B:B,0),1)&lt;&gt;"BKFL6","",MAX(0,ROUND(BKFL6_CEB(AC960,AE960,AO960,F960,F960,J960),1))))</f>
        <v/>
      </c>
      <c r="AO960" s="97" t="str" cm="1">
        <f t="array" ref="AO960">IF(A960="","",IF(INDEX(Table_Methods!A:F,MATCH(G960,Table_Methods!B:B,0),1)&lt;&gt;"BKFL6","",MAX(0,ROUND(BKFL6_STR_NRK(AC960,K960,V960),1))))</f>
        <v/>
      </c>
      <c r="AP960" s="96" t="str" cm="1">
        <f t="array" ref="AP960">IF(A960="","",IF(INDEX(Table_Methods!A:F,MATCH(G960,Table_Methods!B:B,0),1)&lt;&gt;"BKFL6","",MAX(0,ROUND(BKFL6_STR_RCK(AB960,F960),1))))</f>
        <v/>
      </c>
      <c r="AQ960" s="97" t="str" cm="1">
        <f t="array" ref="AQ960">IF(A960="","",IF(INDEX(Table_Methods!A:F,MATCH(G960,Table_Methods!B:B,0),1)&lt;&gt;"BKFL7","",MAX(0,ROUND(BKFL7_CEB(AC960,AD960,AR960,F960,F960,J960),1))))</f>
        <v/>
      </c>
      <c r="AR960" s="96" t="str" cm="1">
        <f t="array" ref="AR960">IF(A960="","",IF(INDEX(Table_Methods!A:F,MATCH(G960,Table_Methods!B:B,0),1)&lt;&gt;"BKFL7","",MAX(0,ROUND(BKFL7_STR_NRK(AC960,K960,V960),1))))</f>
        <v/>
      </c>
      <c r="AS960" s="96" t="str" cm="1">
        <f t="array" ref="AS960">IF(A960="","",IF(INDEX(Table_Methods!A:F,MATCH(G960,Table_Methods!B:B,0),1)&lt;&gt;"BKFL7","",MAX(0,ROUND(BKFL7_STR_RCK(AB960,F960),1))))</f>
        <v/>
      </c>
      <c r="AT960" s="97" t="str" cm="1">
        <f t="array" ref="AT960">IF(A960="","",IF(INDEX(Table_Methods!A:F,MATCH(G960,Table_Methods!B:B,0),1)&lt;&gt;"BKFL8","",MAX(0,ROUND(BKFL8_CEB(AF960,Z960,AA960),1))))</f>
        <v/>
      </c>
      <c r="AU960" s="96" t="str" cm="1">
        <f t="array" ref="AU960">IF(A960="","",IF(INDEX(Table_Methods!A:F,MATCH(G960,Table_Methods!B:B,0),1)&lt;&gt;"BKFL8","",MAX(0,ROUND(BKFL8_STR_NRK(AC960,AD960,X960,Y960,Z960),1))))</f>
        <v/>
      </c>
      <c r="AV960" s="96" t="str" cm="1">
        <f t="array" ref="AV960">IF(A960="","",IF(INDEX(Table_Methods!A:F,MATCH(G960,Table_Methods!B:B,0),1)&lt;&gt;"BKFL8","",MAX(0,ROUND(BKFL8_STR_RCK(AB960,X960),1))))</f>
        <v/>
      </c>
      <c r="AW960" s="96" t="str" cm="1">
        <f t="array" ref="AW960">IF(A960="","",IF(INDEX(Table_Methods!A:F,MATCH(G960,Table_Methods!B:B,0),1)&lt;&gt;"BKFL9","",MAX(0,ROUND(BKFL9_STR_NRK(AC960,AD960,X960,Y960,Z960),1))))</f>
        <v/>
      </c>
      <c r="AX960" s="96" t="str" cm="1">
        <f t="array" ref="AX960">IF(A960="","",IF(INDEX(Table_Methods!A:F,MATCH(G960,Table_Methods!B:B,0),1)&lt;&gt;"BKFL9","",MAX(0,ROUND(BKFL9_STR_RCK(AB960,X960),1))))</f>
        <v/>
      </c>
    </row>
    <row r="961" spans="1:50" x14ac:dyDescent="0.25">
      <c r="A961" s="82" t="str">
        <f>IF(Input!A961="","",Input!A961)</f>
        <v/>
      </c>
      <c r="B961" s="82" t="str">
        <f>IF(Input!B961="","",Input!B961)</f>
        <v/>
      </c>
      <c r="C961" s="82" t="str">
        <f>IF(Input!D961="","",Input!D961)</f>
        <v/>
      </c>
      <c r="D961" s="82" t="str">
        <f>IF(Input!E961="","",Input!E961)</f>
        <v/>
      </c>
      <c r="E961" s="82" t="str">
        <f>IF(Input!F961="","",Input!F961)</f>
        <v/>
      </c>
      <c r="F961" s="82" t="str">
        <f>IF(Input!G961="","",Input!G961)</f>
        <v/>
      </c>
      <c r="G961" s="83" t="str">
        <f>IF(Input!H961="","",Input!H961)</f>
        <v/>
      </c>
      <c r="H961" s="82" t="str">
        <f>IF(Input!I961="","",Input!I961)</f>
        <v/>
      </c>
      <c r="I961" s="82" t="str">
        <f>IF(Input!J961="","",Input!J961)</f>
        <v/>
      </c>
      <c r="J961" s="82" t="str">
        <f>IF(Input!K961="","",Input!K961)</f>
        <v/>
      </c>
      <c r="K961" s="82" t="str">
        <f>IF(Input!L961="","",Input!L961)</f>
        <v/>
      </c>
      <c r="L961" s="70" t="str">
        <f>IF(B961="","",IF(B961="Box",4,IF(AND(Project!$B$12&gt;0,ISNUMBER(Project!$B$12)),Project!$B$12,12)))</f>
        <v/>
      </c>
      <c r="M961" s="66" t="str">
        <f t="shared" si="98"/>
        <v/>
      </c>
      <c r="N961" s="66" t="str">
        <f t="shared" si="99"/>
        <v/>
      </c>
      <c r="O961" s="67" t="str" cm="1">
        <f t="array" ref="O961">IF(A961="","",ROUND(IF(B961="Circular",Circular(M961),IF(B961="Box",Box(M961,N961),Elliptical(M961,N961))),3))</f>
        <v/>
      </c>
      <c r="P961" s="66" t="str">
        <f t="shared" si="100"/>
        <v/>
      </c>
      <c r="Q961" s="66" t="str" cm="1">
        <f t="array" ref="Q961">IF(M961="","",ROUND(W(M961),2))</f>
        <v/>
      </c>
      <c r="R961" s="66" t="str" cm="1">
        <f t="array" ref="R961">IF(M961="","",ROUND(Wb(Q961,M961),2))</f>
        <v/>
      </c>
      <c r="S961" s="66" t="str" cm="1">
        <f t="array" ref="S961">IF(R961="","",ROUND(K(R961,N961,L961),2))</f>
        <v/>
      </c>
      <c r="T961" s="66" t="str" cm="1">
        <f t="array" ref="T961">IF(S961="","",ROUND(K_3(S961,P961,L961),2))</f>
        <v/>
      </c>
      <c r="U961" s="66" t="str" cm="1">
        <f t="array" ref="U961">IF(S961="","",ROUND(Wt(I961,S961,L961),2))</f>
        <v/>
      </c>
      <c r="V961" s="92" t="str" cm="1">
        <f t="array" ref="V961">IF(A961="","",MAX(ROUND(L_B2(K961,N961),2),0))</f>
        <v/>
      </c>
      <c r="W961" s="92" t="str" cm="1">
        <f t="array" ref="W961">IF(A961="","",MAX(ROUND(L_Tc(K961,I961,N961),2),0))</f>
        <v/>
      </c>
      <c r="X961" s="92" t="str" cm="1">
        <f t="array" ref="X961">IF(N961="","",ROUND(L_Vc(K961,P961,N961),2))</f>
        <v/>
      </c>
      <c r="Y961" s="92" t="str">
        <f t="shared" si="101"/>
        <v/>
      </c>
      <c r="Z961" s="92" t="str">
        <f t="shared" si="102"/>
        <v/>
      </c>
      <c r="AA961" s="92" t="str">
        <f t="shared" si="103"/>
        <v/>
      </c>
      <c r="AB961" s="76" t="str" cm="1">
        <f t="array" ref="AB961">IF(A961="","",AREA_F(IF(RIGHT(G961,4)="ment",P961,I961),R961))</f>
        <v/>
      </c>
      <c r="AC961" s="76" t="str" cm="1">
        <f t="array" ref="AC961">IF(A961="","",ROUND(AREA_BC(R961,S961,N961,O961),2))</f>
        <v/>
      </c>
      <c r="AD961" s="76" t="str">
        <f t="shared" si="104"/>
        <v/>
      </c>
      <c r="AE961" s="76" t="str" cm="1">
        <f t="array" ref="AE961">IF(A961="","",ROUND(AREA_CT(S961,U961,I961),2))</f>
        <v/>
      </c>
      <c r="AF961" s="76" t="str" cm="1">
        <f t="array" ref="AF961">IF(A961="","",ROUND(AREA_VT(T961,U961,I961,P961),2))</f>
        <v/>
      </c>
      <c r="AG961" s="96" t="str" cm="1">
        <f t="array" ref="AG961">IF(A961="","",IF(INDEX(Table_Methods!A:F,MATCH(G961,Table_Methods!B:B,0),1)&lt;&gt;"BKFL1","",MAX(0,ROUND(BKFL1_CEB(AC961,AE961,AH961,F961,F961,J961),1))))</f>
        <v/>
      </c>
      <c r="AH961" s="96" t="str" cm="1">
        <f t="array" ref="AH961">IF(A961="","",IF(INDEX(Table_Methods!A:F,MATCH(G961,Table_Methods!B:B,0),1)&lt;&gt;"BKFL1","",MAX(0,ROUND(BKFL1_STR_NRK(AC961,AE961,K961,V961,W961),1))))</f>
        <v/>
      </c>
      <c r="AI961" s="96" t="str" cm="1">
        <f t="array" ref="AI961">IF(A961="","",IF(INDEX(Table_Methods!A:F,MATCH(G961,Table_Methods!B:B,0),1)&lt;&gt;"BKFL1","",MAX(0,ROUND(BKFL1_STR_RCK(AB961,F961),1))))</f>
        <v/>
      </c>
      <c r="AJ961" s="96" t="str" cm="1">
        <f t="array" ref="AJ961">IF(A961="","",IF(INDEX(Table_Methods!A:F,MATCH(G961,Table_Methods!B:B,0),1)&lt;&gt;"BKFL2","",MAX(0,ROUND(BKFL2_CEB(AC961,AD961,AK961,F961,F961,J961),1))))</f>
        <v/>
      </c>
      <c r="AK961" s="96" t="str" cm="1">
        <f t="array" ref="AK961">IF(A961="","",IF(INDEX(Table_Methods!A:F,MATCH(G961,Table_Methods!B:B,0),1)&lt;&gt;"BKFL2","",MAX(0,ROUND(BKFL2_STR_NRK(AC961,AD961,K961,V961,X961),1))))</f>
        <v/>
      </c>
      <c r="AL961" s="96" t="str" cm="1">
        <f t="array" ref="AL961">IF(A961="","",IF(INDEX(Table_Methods!A:F,MATCH(G961,Table_Methods!B:B,0),1)&lt;&gt;"BKFL2","",MAX(0,ROUND(BKFL2_STR_RCK(AB961,F961),1))))</f>
        <v/>
      </c>
      <c r="AM961" s="96" t="str" cm="1">
        <f t="array" ref="AM961">IF(A961="","",IF(INDEX(Table_Methods!A:F,MATCH(G961,Table_Methods!B:B,0),1)&lt;&gt;"BKFL3","",MAX(0,ROUND(BKFL3_STR(AC961+AE961,K961),1))))</f>
        <v/>
      </c>
      <c r="AN961" s="96" t="str" cm="1">
        <f t="array" ref="AN961">IF(A961="","",IF(INDEX(Table_Methods!A:F,MATCH(G961,Table_Methods!B:B,0),1)&lt;&gt;"BKFL6","",MAX(0,ROUND(BKFL6_CEB(AC961,AE961,AO961,F961,F961,J961),1))))</f>
        <v/>
      </c>
      <c r="AO961" s="97" t="str" cm="1">
        <f t="array" ref="AO961">IF(A961="","",IF(INDEX(Table_Methods!A:F,MATCH(G961,Table_Methods!B:B,0),1)&lt;&gt;"BKFL6","",MAX(0,ROUND(BKFL6_STR_NRK(AC961,K961,V961),1))))</f>
        <v/>
      </c>
      <c r="AP961" s="96" t="str" cm="1">
        <f t="array" ref="AP961">IF(A961="","",IF(INDEX(Table_Methods!A:F,MATCH(G961,Table_Methods!B:B,0),1)&lt;&gt;"BKFL6","",MAX(0,ROUND(BKFL6_STR_RCK(AB961,F961),1))))</f>
        <v/>
      </c>
      <c r="AQ961" s="97" t="str" cm="1">
        <f t="array" ref="AQ961">IF(A961="","",IF(INDEX(Table_Methods!A:F,MATCH(G961,Table_Methods!B:B,0),1)&lt;&gt;"BKFL7","",MAX(0,ROUND(BKFL7_CEB(AC961,AD961,AR961,F961,F961,J961),1))))</f>
        <v/>
      </c>
      <c r="AR961" s="96" t="str" cm="1">
        <f t="array" ref="AR961">IF(A961="","",IF(INDEX(Table_Methods!A:F,MATCH(G961,Table_Methods!B:B,0),1)&lt;&gt;"BKFL7","",MAX(0,ROUND(BKFL7_STR_NRK(AC961,K961,V961),1))))</f>
        <v/>
      </c>
      <c r="AS961" s="96" t="str" cm="1">
        <f t="array" ref="AS961">IF(A961="","",IF(INDEX(Table_Methods!A:F,MATCH(G961,Table_Methods!B:B,0),1)&lt;&gt;"BKFL7","",MAX(0,ROUND(BKFL7_STR_RCK(AB961,F961),1))))</f>
        <v/>
      </c>
      <c r="AT961" s="97" t="str" cm="1">
        <f t="array" ref="AT961">IF(A961="","",IF(INDEX(Table_Methods!A:F,MATCH(G961,Table_Methods!B:B,0),1)&lt;&gt;"BKFL8","",MAX(0,ROUND(BKFL8_CEB(AF961,Z961,AA961),1))))</f>
        <v/>
      </c>
      <c r="AU961" s="96" t="str" cm="1">
        <f t="array" ref="AU961">IF(A961="","",IF(INDEX(Table_Methods!A:F,MATCH(G961,Table_Methods!B:B,0),1)&lt;&gt;"BKFL8","",MAX(0,ROUND(BKFL8_STR_NRK(AC961,AD961,X961,Y961,Z961),1))))</f>
        <v/>
      </c>
      <c r="AV961" s="96" t="str" cm="1">
        <f t="array" ref="AV961">IF(A961="","",IF(INDEX(Table_Methods!A:F,MATCH(G961,Table_Methods!B:B,0),1)&lt;&gt;"BKFL8","",MAX(0,ROUND(BKFL8_STR_RCK(AB961,X961),1))))</f>
        <v/>
      </c>
      <c r="AW961" s="96" t="str" cm="1">
        <f t="array" ref="AW961">IF(A961="","",IF(INDEX(Table_Methods!A:F,MATCH(G961,Table_Methods!B:B,0),1)&lt;&gt;"BKFL9","",MAX(0,ROUND(BKFL9_STR_NRK(AC961,AD961,X961,Y961,Z961),1))))</f>
        <v/>
      </c>
      <c r="AX961" s="96" t="str" cm="1">
        <f t="array" ref="AX961">IF(A961="","",IF(INDEX(Table_Methods!A:F,MATCH(G961,Table_Methods!B:B,0),1)&lt;&gt;"BKFL9","",MAX(0,ROUND(BKFL9_STR_RCK(AB961,X961),1))))</f>
        <v/>
      </c>
    </row>
    <row r="962" spans="1:50" x14ac:dyDescent="0.25">
      <c r="A962" s="82" t="str">
        <f>IF(Input!A962="","",Input!A962)</f>
        <v/>
      </c>
      <c r="B962" s="82" t="str">
        <f>IF(Input!B962="","",Input!B962)</f>
        <v/>
      </c>
      <c r="C962" s="82" t="str">
        <f>IF(Input!D962="","",Input!D962)</f>
        <v/>
      </c>
      <c r="D962" s="82" t="str">
        <f>IF(Input!E962="","",Input!E962)</f>
        <v/>
      </c>
      <c r="E962" s="82" t="str">
        <f>IF(Input!F962="","",Input!F962)</f>
        <v/>
      </c>
      <c r="F962" s="82" t="str">
        <f>IF(Input!G962="","",Input!G962)</f>
        <v/>
      </c>
      <c r="G962" s="83" t="str">
        <f>IF(Input!H962="","",Input!H962)</f>
        <v/>
      </c>
      <c r="H962" s="82" t="str">
        <f>IF(Input!I962="","",Input!I962)</f>
        <v/>
      </c>
      <c r="I962" s="82" t="str">
        <f>IF(Input!J962="","",Input!J962)</f>
        <v/>
      </c>
      <c r="J962" s="82" t="str">
        <f>IF(Input!K962="","",Input!K962)</f>
        <v/>
      </c>
      <c r="K962" s="82" t="str">
        <f>IF(Input!L962="","",Input!L962)</f>
        <v/>
      </c>
      <c r="L962" s="70" t="str">
        <f>IF(B962="","",IF(B962="Box",4,IF(AND(Project!$B$12&gt;0,ISNUMBER(Project!$B$12)),Project!$B$12,12)))</f>
        <v/>
      </c>
      <c r="M962" s="66" t="str">
        <f t="shared" si="98"/>
        <v/>
      </c>
      <c r="N962" s="66" t="str">
        <f t="shared" si="99"/>
        <v/>
      </c>
      <c r="O962" s="67" t="str" cm="1">
        <f t="array" ref="O962">IF(A962="","",ROUND(IF(B962="Circular",Circular(M962),IF(B962="Box",Box(M962,N962),Elliptical(M962,N962))),3))</f>
        <v/>
      </c>
      <c r="P962" s="66" t="str">
        <f t="shared" si="100"/>
        <v/>
      </c>
      <c r="Q962" s="66" t="str" cm="1">
        <f t="array" ref="Q962">IF(M962="","",ROUND(W(M962),2))</f>
        <v/>
      </c>
      <c r="R962" s="66" t="str" cm="1">
        <f t="array" ref="R962">IF(M962="","",ROUND(Wb(Q962,M962),2))</f>
        <v/>
      </c>
      <c r="S962" s="66" t="str" cm="1">
        <f t="array" ref="S962">IF(R962="","",ROUND(K(R962,N962,L962),2))</f>
        <v/>
      </c>
      <c r="T962" s="66" t="str" cm="1">
        <f t="array" ref="T962">IF(S962="","",ROUND(K_3(S962,P962,L962),2))</f>
        <v/>
      </c>
      <c r="U962" s="66" t="str" cm="1">
        <f t="array" ref="U962">IF(S962="","",ROUND(Wt(I962,S962,L962),2))</f>
        <v/>
      </c>
      <c r="V962" s="92" t="str" cm="1">
        <f t="array" ref="V962">IF(A962="","",MAX(ROUND(L_B2(K962,N962),2),0))</f>
        <v/>
      </c>
      <c r="W962" s="92" t="str" cm="1">
        <f t="array" ref="W962">IF(A962="","",MAX(ROUND(L_Tc(K962,I962,N962),2),0))</f>
        <v/>
      </c>
      <c r="X962" s="92" t="str" cm="1">
        <f t="array" ref="X962">IF(N962="","",ROUND(L_Vc(K962,P962,N962),2))</f>
        <v/>
      </c>
      <c r="Y962" s="92" t="str">
        <f t="shared" si="101"/>
        <v/>
      </c>
      <c r="Z962" s="92" t="str">
        <f t="shared" si="102"/>
        <v/>
      </c>
      <c r="AA962" s="92" t="str">
        <f t="shared" si="103"/>
        <v/>
      </c>
      <c r="AB962" s="76" t="str" cm="1">
        <f t="array" ref="AB962">IF(A962="","",AREA_F(IF(RIGHT(G962,4)="ment",P962,I962),R962))</f>
        <v/>
      </c>
      <c r="AC962" s="76" t="str" cm="1">
        <f t="array" ref="AC962">IF(A962="","",ROUND(AREA_BC(R962,S962,N962,O962),2))</f>
        <v/>
      </c>
      <c r="AD962" s="76" t="str">
        <f t="shared" si="104"/>
        <v/>
      </c>
      <c r="AE962" s="76" t="str" cm="1">
        <f t="array" ref="AE962">IF(A962="","",ROUND(AREA_CT(S962,U962,I962),2))</f>
        <v/>
      </c>
      <c r="AF962" s="76" t="str" cm="1">
        <f t="array" ref="AF962">IF(A962="","",ROUND(AREA_VT(T962,U962,I962,P962),2))</f>
        <v/>
      </c>
      <c r="AG962" s="96" t="str" cm="1">
        <f t="array" ref="AG962">IF(A962="","",IF(INDEX(Table_Methods!A:F,MATCH(G962,Table_Methods!B:B,0),1)&lt;&gt;"BKFL1","",MAX(0,ROUND(BKFL1_CEB(AC962,AE962,AH962,F962,F962,J962),1))))</f>
        <v/>
      </c>
      <c r="AH962" s="96" t="str" cm="1">
        <f t="array" ref="AH962">IF(A962="","",IF(INDEX(Table_Methods!A:F,MATCH(G962,Table_Methods!B:B,0),1)&lt;&gt;"BKFL1","",MAX(0,ROUND(BKFL1_STR_NRK(AC962,AE962,K962,V962,W962),1))))</f>
        <v/>
      </c>
      <c r="AI962" s="96" t="str" cm="1">
        <f t="array" ref="AI962">IF(A962="","",IF(INDEX(Table_Methods!A:F,MATCH(G962,Table_Methods!B:B,0),1)&lt;&gt;"BKFL1","",MAX(0,ROUND(BKFL1_STR_RCK(AB962,F962),1))))</f>
        <v/>
      </c>
      <c r="AJ962" s="96" t="str" cm="1">
        <f t="array" ref="AJ962">IF(A962="","",IF(INDEX(Table_Methods!A:F,MATCH(G962,Table_Methods!B:B,0),1)&lt;&gt;"BKFL2","",MAX(0,ROUND(BKFL2_CEB(AC962,AD962,AK962,F962,F962,J962),1))))</f>
        <v/>
      </c>
      <c r="AK962" s="96" t="str" cm="1">
        <f t="array" ref="AK962">IF(A962="","",IF(INDEX(Table_Methods!A:F,MATCH(G962,Table_Methods!B:B,0),1)&lt;&gt;"BKFL2","",MAX(0,ROUND(BKFL2_STR_NRK(AC962,AD962,K962,V962,X962),1))))</f>
        <v/>
      </c>
      <c r="AL962" s="96" t="str" cm="1">
        <f t="array" ref="AL962">IF(A962="","",IF(INDEX(Table_Methods!A:F,MATCH(G962,Table_Methods!B:B,0),1)&lt;&gt;"BKFL2","",MAX(0,ROUND(BKFL2_STR_RCK(AB962,F962),1))))</f>
        <v/>
      </c>
      <c r="AM962" s="96" t="str" cm="1">
        <f t="array" ref="AM962">IF(A962="","",IF(INDEX(Table_Methods!A:F,MATCH(G962,Table_Methods!B:B,0),1)&lt;&gt;"BKFL3","",MAX(0,ROUND(BKFL3_STR(AC962+AE962,K962),1))))</f>
        <v/>
      </c>
      <c r="AN962" s="96" t="str" cm="1">
        <f t="array" ref="AN962">IF(A962="","",IF(INDEX(Table_Methods!A:F,MATCH(G962,Table_Methods!B:B,0),1)&lt;&gt;"BKFL6","",MAX(0,ROUND(BKFL6_CEB(AC962,AE962,AO962,F962,F962,J962),1))))</f>
        <v/>
      </c>
      <c r="AO962" s="97" t="str" cm="1">
        <f t="array" ref="AO962">IF(A962="","",IF(INDEX(Table_Methods!A:F,MATCH(G962,Table_Methods!B:B,0),1)&lt;&gt;"BKFL6","",MAX(0,ROUND(BKFL6_STR_NRK(AC962,K962,V962),1))))</f>
        <v/>
      </c>
      <c r="AP962" s="96" t="str" cm="1">
        <f t="array" ref="AP962">IF(A962="","",IF(INDEX(Table_Methods!A:F,MATCH(G962,Table_Methods!B:B,0),1)&lt;&gt;"BKFL6","",MAX(0,ROUND(BKFL6_STR_RCK(AB962,F962),1))))</f>
        <v/>
      </c>
      <c r="AQ962" s="97" t="str" cm="1">
        <f t="array" ref="AQ962">IF(A962="","",IF(INDEX(Table_Methods!A:F,MATCH(G962,Table_Methods!B:B,0),1)&lt;&gt;"BKFL7","",MAX(0,ROUND(BKFL7_CEB(AC962,AD962,AR962,F962,F962,J962),1))))</f>
        <v/>
      </c>
      <c r="AR962" s="96" t="str" cm="1">
        <f t="array" ref="AR962">IF(A962="","",IF(INDEX(Table_Methods!A:F,MATCH(G962,Table_Methods!B:B,0),1)&lt;&gt;"BKFL7","",MAX(0,ROUND(BKFL7_STR_NRK(AC962,K962,V962),1))))</f>
        <v/>
      </c>
      <c r="AS962" s="96" t="str" cm="1">
        <f t="array" ref="AS962">IF(A962="","",IF(INDEX(Table_Methods!A:F,MATCH(G962,Table_Methods!B:B,0),1)&lt;&gt;"BKFL7","",MAX(0,ROUND(BKFL7_STR_RCK(AB962,F962),1))))</f>
        <v/>
      </c>
      <c r="AT962" s="97" t="str" cm="1">
        <f t="array" ref="AT962">IF(A962="","",IF(INDEX(Table_Methods!A:F,MATCH(G962,Table_Methods!B:B,0),1)&lt;&gt;"BKFL8","",MAX(0,ROUND(BKFL8_CEB(AF962,Z962,AA962),1))))</f>
        <v/>
      </c>
      <c r="AU962" s="96" t="str" cm="1">
        <f t="array" ref="AU962">IF(A962="","",IF(INDEX(Table_Methods!A:F,MATCH(G962,Table_Methods!B:B,0),1)&lt;&gt;"BKFL8","",MAX(0,ROUND(BKFL8_STR_NRK(AC962,AD962,X962,Y962,Z962),1))))</f>
        <v/>
      </c>
      <c r="AV962" s="96" t="str" cm="1">
        <f t="array" ref="AV962">IF(A962="","",IF(INDEX(Table_Methods!A:F,MATCH(G962,Table_Methods!B:B,0),1)&lt;&gt;"BKFL8","",MAX(0,ROUND(BKFL8_STR_RCK(AB962,X962),1))))</f>
        <v/>
      </c>
      <c r="AW962" s="96" t="str" cm="1">
        <f t="array" ref="AW962">IF(A962="","",IF(INDEX(Table_Methods!A:F,MATCH(G962,Table_Methods!B:B,0),1)&lt;&gt;"BKFL9","",MAX(0,ROUND(BKFL9_STR_NRK(AC962,AD962,X962,Y962,Z962),1))))</f>
        <v/>
      </c>
      <c r="AX962" s="96" t="str" cm="1">
        <f t="array" ref="AX962">IF(A962="","",IF(INDEX(Table_Methods!A:F,MATCH(G962,Table_Methods!B:B,0),1)&lt;&gt;"BKFL9","",MAX(0,ROUND(BKFL9_STR_RCK(AB962,X962),1))))</f>
        <v/>
      </c>
    </row>
    <row r="963" spans="1:50" x14ac:dyDescent="0.25">
      <c r="A963" s="82" t="str">
        <f>IF(Input!A963="","",Input!A963)</f>
        <v/>
      </c>
      <c r="B963" s="82" t="str">
        <f>IF(Input!B963="","",Input!B963)</f>
        <v/>
      </c>
      <c r="C963" s="82" t="str">
        <f>IF(Input!D963="","",Input!D963)</f>
        <v/>
      </c>
      <c r="D963" s="82" t="str">
        <f>IF(Input!E963="","",Input!E963)</f>
        <v/>
      </c>
      <c r="E963" s="82" t="str">
        <f>IF(Input!F963="","",Input!F963)</f>
        <v/>
      </c>
      <c r="F963" s="82" t="str">
        <f>IF(Input!G963="","",Input!G963)</f>
        <v/>
      </c>
      <c r="G963" s="83" t="str">
        <f>IF(Input!H963="","",Input!H963)</f>
        <v/>
      </c>
      <c r="H963" s="82" t="str">
        <f>IF(Input!I963="","",Input!I963)</f>
        <v/>
      </c>
      <c r="I963" s="82" t="str">
        <f>IF(Input!J963="","",Input!J963)</f>
        <v/>
      </c>
      <c r="J963" s="82" t="str">
        <f>IF(Input!K963="","",Input!K963)</f>
        <v/>
      </c>
      <c r="K963" s="82" t="str">
        <f>IF(Input!L963="","",Input!L963)</f>
        <v/>
      </c>
      <c r="L963" s="70" t="str">
        <f>IF(B963="","",IF(B963="Box",4,IF(AND(Project!$B$12&gt;0,ISNUMBER(Project!$B$12)),Project!$B$12,12)))</f>
        <v/>
      </c>
      <c r="M963" s="66" t="str">
        <f t="shared" ref="M963:M1002" si="105">IF(C963="","",ROUND((C963+E963*2)/12,2))</f>
        <v/>
      </c>
      <c r="N963" s="66" t="str">
        <f t="shared" ref="N963:N1002" si="106">IF(D963="","",ROUND((D963+E963*2)/12,2))</f>
        <v/>
      </c>
      <c r="O963" s="67" t="str" cm="1">
        <f t="array" ref="O963">IF(A963="","",ROUND(IF(B963="Circular",Circular(M963),IF(B963="Box",Box(M963,N963),Elliptical(M963,N963))),3))</f>
        <v/>
      </c>
      <c r="P963" s="66" t="str">
        <f t="shared" ref="P963:P1002" si="107">IF(C963="","",IF(M963&lt;=1.5,1,1.5))</f>
        <v/>
      </c>
      <c r="Q963" s="66" t="str" cm="1">
        <f t="array" ref="Q963">IF(M963="","",ROUND(W(M963),2))</f>
        <v/>
      </c>
      <c r="R963" s="66" t="str" cm="1">
        <f t="array" ref="R963">IF(M963="","",ROUND(Wb(Q963,M963),2))</f>
        <v/>
      </c>
      <c r="S963" s="66" t="str" cm="1">
        <f t="array" ref="S963">IF(R963="","",ROUND(K(R963,N963,L963),2))</f>
        <v/>
      </c>
      <c r="T963" s="66" t="str" cm="1">
        <f t="array" ref="T963">IF(S963="","",ROUND(K_3(S963,P963,L963),2))</f>
        <v/>
      </c>
      <c r="U963" s="66" t="str" cm="1">
        <f t="array" ref="U963">IF(S963="","",ROUND(Wt(I963,S963,L963),2))</f>
        <v/>
      </c>
      <c r="V963" s="92" t="str" cm="1">
        <f t="array" ref="V963">IF(A963="","",MAX(ROUND(L_B2(K963,N963),2),0))</f>
        <v/>
      </c>
      <c r="W963" s="92" t="str" cm="1">
        <f t="array" ref="W963">IF(A963="","",MAX(ROUND(L_Tc(K963,I963,N963),2),0))</f>
        <v/>
      </c>
      <c r="X963" s="92" t="str" cm="1">
        <f t="array" ref="X963">IF(N963="","",ROUND(L_Vc(K963,P963,N963),2))</f>
        <v/>
      </c>
      <c r="Y963" s="92" t="str">
        <f t="shared" ref="Y963:Y1002" si="108">IF(N963="","",ROUND(K963-4*P963,2))</f>
        <v/>
      </c>
      <c r="Z963" s="92" t="str">
        <f t="shared" ref="Z963:Z1002" si="109">IF(P963="","",ROUND(K963,2))</f>
        <v/>
      </c>
      <c r="AA963" s="92" t="str">
        <f t="shared" ref="AA963:AA1002" si="110">IF(I963="","",ROUND(Y963+4*I963,2))</f>
        <v/>
      </c>
      <c r="AB963" s="76" t="str" cm="1">
        <f t="array" ref="AB963">IF(A963="","",AREA_F(IF(RIGHT(G963,4)="ment",P963,I963),R963))</f>
        <v/>
      </c>
      <c r="AC963" s="76" t="str" cm="1">
        <f t="array" ref="AC963">IF(A963="","",ROUND(AREA_BC(R963,S963,N963,O963),2))</f>
        <v/>
      </c>
      <c r="AD963" s="76" t="str">
        <f t="shared" ref="AD963:AD1002" si="111">IF(A963="","",ROUND((S963+T963)/2*P963,2))</f>
        <v/>
      </c>
      <c r="AE963" s="76" t="str" cm="1">
        <f t="array" ref="AE963">IF(A963="","",ROUND(AREA_CT(S963,U963,I963),2))</f>
        <v/>
      </c>
      <c r="AF963" s="76" t="str" cm="1">
        <f t="array" ref="AF963">IF(A963="","",ROUND(AREA_VT(T963,U963,I963,P963),2))</f>
        <v/>
      </c>
      <c r="AG963" s="96" t="str" cm="1">
        <f t="array" ref="AG963">IF(A963="","",IF(INDEX(Table_Methods!A:F,MATCH(G963,Table_Methods!B:B,0),1)&lt;&gt;"BKFL1","",MAX(0,ROUND(BKFL1_CEB(AC963,AE963,AH963,F963,F963,J963),1))))</f>
        <v/>
      </c>
      <c r="AH963" s="96" t="str" cm="1">
        <f t="array" ref="AH963">IF(A963="","",IF(INDEX(Table_Methods!A:F,MATCH(G963,Table_Methods!B:B,0),1)&lt;&gt;"BKFL1","",MAX(0,ROUND(BKFL1_STR_NRK(AC963,AE963,K963,V963,W963),1))))</f>
        <v/>
      </c>
      <c r="AI963" s="96" t="str" cm="1">
        <f t="array" ref="AI963">IF(A963="","",IF(INDEX(Table_Methods!A:F,MATCH(G963,Table_Methods!B:B,0),1)&lt;&gt;"BKFL1","",MAX(0,ROUND(BKFL1_STR_RCK(AB963,F963),1))))</f>
        <v/>
      </c>
      <c r="AJ963" s="96" t="str" cm="1">
        <f t="array" ref="AJ963">IF(A963="","",IF(INDEX(Table_Methods!A:F,MATCH(G963,Table_Methods!B:B,0),1)&lt;&gt;"BKFL2","",MAX(0,ROUND(BKFL2_CEB(AC963,AD963,AK963,F963,F963,J963),1))))</f>
        <v/>
      </c>
      <c r="AK963" s="96" t="str" cm="1">
        <f t="array" ref="AK963">IF(A963="","",IF(INDEX(Table_Methods!A:F,MATCH(G963,Table_Methods!B:B,0),1)&lt;&gt;"BKFL2","",MAX(0,ROUND(BKFL2_STR_NRK(AC963,AD963,K963,V963,X963),1))))</f>
        <v/>
      </c>
      <c r="AL963" s="96" t="str" cm="1">
        <f t="array" ref="AL963">IF(A963="","",IF(INDEX(Table_Methods!A:F,MATCH(G963,Table_Methods!B:B,0),1)&lt;&gt;"BKFL2","",MAX(0,ROUND(BKFL2_STR_RCK(AB963,F963),1))))</f>
        <v/>
      </c>
      <c r="AM963" s="96" t="str" cm="1">
        <f t="array" ref="AM963">IF(A963="","",IF(INDEX(Table_Methods!A:F,MATCH(G963,Table_Methods!B:B,0),1)&lt;&gt;"BKFL3","",MAX(0,ROUND(BKFL3_STR(AC963+AE963,K963),1))))</f>
        <v/>
      </c>
      <c r="AN963" s="96" t="str" cm="1">
        <f t="array" ref="AN963">IF(A963="","",IF(INDEX(Table_Methods!A:F,MATCH(G963,Table_Methods!B:B,0),1)&lt;&gt;"BKFL6","",MAX(0,ROUND(BKFL6_CEB(AC963,AE963,AO963,F963,F963,J963),1))))</f>
        <v/>
      </c>
      <c r="AO963" s="97" t="str" cm="1">
        <f t="array" ref="AO963">IF(A963="","",IF(INDEX(Table_Methods!A:F,MATCH(G963,Table_Methods!B:B,0),1)&lt;&gt;"BKFL6","",MAX(0,ROUND(BKFL6_STR_NRK(AC963,K963,V963),1))))</f>
        <v/>
      </c>
      <c r="AP963" s="96" t="str" cm="1">
        <f t="array" ref="AP963">IF(A963="","",IF(INDEX(Table_Methods!A:F,MATCH(G963,Table_Methods!B:B,0),1)&lt;&gt;"BKFL6","",MAX(0,ROUND(BKFL6_STR_RCK(AB963,F963),1))))</f>
        <v/>
      </c>
      <c r="AQ963" s="97" t="str" cm="1">
        <f t="array" ref="AQ963">IF(A963="","",IF(INDEX(Table_Methods!A:F,MATCH(G963,Table_Methods!B:B,0),1)&lt;&gt;"BKFL7","",MAX(0,ROUND(BKFL7_CEB(AC963,AD963,AR963,F963,F963,J963),1))))</f>
        <v/>
      </c>
      <c r="AR963" s="96" t="str" cm="1">
        <f t="array" ref="AR963">IF(A963="","",IF(INDEX(Table_Methods!A:F,MATCH(G963,Table_Methods!B:B,0),1)&lt;&gt;"BKFL7","",MAX(0,ROUND(BKFL7_STR_NRK(AC963,K963,V963),1))))</f>
        <v/>
      </c>
      <c r="AS963" s="96" t="str" cm="1">
        <f t="array" ref="AS963">IF(A963="","",IF(INDEX(Table_Methods!A:F,MATCH(G963,Table_Methods!B:B,0),1)&lt;&gt;"BKFL7","",MAX(0,ROUND(BKFL7_STR_RCK(AB963,F963),1))))</f>
        <v/>
      </c>
      <c r="AT963" s="97" t="str" cm="1">
        <f t="array" ref="AT963">IF(A963="","",IF(INDEX(Table_Methods!A:F,MATCH(G963,Table_Methods!B:B,0),1)&lt;&gt;"BKFL8","",MAX(0,ROUND(BKFL8_CEB(AF963,Z963,AA963),1))))</f>
        <v/>
      </c>
      <c r="AU963" s="96" t="str" cm="1">
        <f t="array" ref="AU963">IF(A963="","",IF(INDEX(Table_Methods!A:F,MATCH(G963,Table_Methods!B:B,0),1)&lt;&gt;"BKFL8","",MAX(0,ROUND(BKFL8_STR_NRK(AC963,AD963,X963,Y963,Z963),1))))</f>
        <v/>
      </c>
      <c r="AV963" s="96" t="str" cm="1">
        <f t="array" ref="AV963">IF(A963="","",IF(INDEX(Table_Methods!A:F,MATCH(G963,Table_Methods!B:B,0),1)&lt;&gt;"BKFL8","",MAX(0,ROUND(BKFL8_STR_RCK(AB963,X963),1))))</f>
        <v/>
      </c>
      <c r="AW963" s="96" t="str" cm="1">
        <f t="array" ref="AW963">IF(A963="","",IF(INDEX(Table_Methods!A:F,MATCH(G963,Table_Methods!B:B,0),1)&lt;&gt;"BKFL9","",MAX(0,ROUND(BKFL9_STR_NRK(AC963,AD963,X963,Y963,Z963),1))))</f>
        <v/>
      </c>
      <c r="AX963" s="96" t="str" cm="1">
        <f t="array" ref="AX963">IF(A963="","",IF(INDEX(Table_Methods!A:F,MATCH(G963,Table_Methods!B:B,0),1)&lt;&gt;"BKFL9","",MAX(0,ROUND(BKFL9_STR_RCK(AB963,X963),1))))</f>
        <v/>
      </c>
    </row>
    <row r="964" spans="1:50" x14ac:dyDescent="0.25">
      <c r="A964" s="82" t="str">
        <f>IF(Input!A964="","",Input!A964)</f>
        <v/>
      </c>
      <c r="B964" s="82" t="str">
        <f>IF(Input!B964="","",Input!B964)</f>
        <v/>
      </c>
      <c r="C964" s="82" t="str">
        <f>IF(Input!D964="","",Input!D964)</f>
        <v/>
      </c>
      <c r="D964" s="82" t="str">
        <f>IF(Input!E964="","",Input!E964)</f>
        <v/>
      </c>
      <c r="E964" s="82" t="str">
        <f>IF(Input!F964="","",Input!F964)</f>
        <v/>
      </c>
      <c r="F964" s="82" t="str">
        <f>IF(Input!G964="","",Input!G964)</f>
        <v/>
      </c>
      <c r="G964" s="83" t="str">
        <f>IF(Input!H964="","",Input!H964)</f>
        <v/>
      </c>
      <c r="H964" s="82" t="str">
        <f>IF(Input!I964="","",Input!I964)</f>
        <v/>
      </c>
      <c r="I964" s="82" t="str">
        <f>IF(Input!J964="","",Input!J964)</f>
        <v/>
      </c>
      <c r="J964" s="82" t="str">
        <f>IF(Input!K964="","",Input!K964)</f>
        <v/>
      </c>
      <c r="K964" s="82" t="str">
        <f>IF(Input!L964="","",Input!L964)</f>
        <v/>
      </c>
      <c r="L964" s="70" t="str">
        <f>IF(B964="","",IF(B964="Box",4,IF(AND(Project!$B$12&gt;0,ISNUMBER(Project!$B$12)),Project!$B$12,12)))</f>
        <v/>
      </c>
      <c r="M964" s="66" t="str">
        <f t="shared" si="105"/>
        <v/>
      </c>
      <c r="N964" s="66" t="str">
        <f t="shared" si="106"/>
        <v/>
      </c>
      <c r="O964" s="67" t="str" cm="1">
        <f t="array" ref="O964">IF(A964="","",ROUND(IF(B964="Circular",Circular(M964),IF(B964="Box",Box(M964,N964),Elliptical(M964,N964))),3))</f>
        <v/>
      </c>
      <c r="P964" s="66" t="str">
        <f t="shared" si="107"/>
        <v/>
      </c>
      <c r="Q964" s="66" t="str" cm="1">
        <f t="array" ref="Q964">IF(M964="","",ROUND(W(M964),2))</f>
        <v/>
      </c>
      <c r="R964" s="66" t="str" cm="1">
        <f t="array" ref="R964">IF(M964="","",ROUND(Wb(Q964,M964),2))</f>
        <v/>
      </c>
      <c r="S964" s="66" t="str" cm="1">
        <f t="array" ref="S964">IF(R964="","",ROUND(K(R964,N964,L964),2))</f>
        <v/>
      </c>
      <c r="T964" s="66" t="str" cm="1">
        <f t="array" ref="T964">IF(S964="","",ROUND(K_3(S964,P964,L964),2))</f>
        <v/>
      </c>
      <c r="U964" s="66" t="str" cm="1">
        <f t="array" ref="U964">IF(S964="","",ROUND(Wt(I964,S964,L964),2))</f>
        <v/>
      </c>
      <c r="V964" s="92" t="str" cm="1">
        <f t="array" ref="V964">IF(A964="","",MAX(ROUND(L_B2(K964,N964),2),0))</f>
        <v/>
      </c>
      <c r="W964" s="92" t="str" cm="1">
        <f t="array" ref="W964">IF(A964="","",MAX(ROUND(L_Tc(K964,I964,N964),2),0))</f>
        <v/>
      </c>
      <c r="X964" s="92" t="str" cm="1">
        <f t="array" ref="X964">IF(N964="","",ROUND(L_Vc(K964,P964,N964),2))</f>
        <v/>
      </c>
      <c r="Y964" s="92" t="str">
        <f t="shared" si="108"/>
        <v/>
      </c>
      <c r="Z964" s="92" t="str">
        <f t="shared" si="109"/>
        <v/>
      </c>
      <c r="AA964" s="92" t="str">
        <f t="shared" si="110"/>
        <v/>
      </c>
      <c r="AB964" s="76" t="str" cm="1">
        <f t="array" ref="AB964">IF(A964="","",AREA_F(IF(RIGHT(G964,4)="ment",P964,I964),R964))</f>
        <v/>
      </c>
      <c r="AC964" s="76" t="str" cm="1">
        <f t="array" ref="AC964">IF(A964="","",ROUND(AREA_BC(R964,S964,N964,O964),2))</f>
        <v/>
      </c>
      <c r="AD964" s="76" t="str">
        <f t="shared" si="111"/>
        <v/>
      </c>
      <c r="AE964" s="76" t="str" cm="1">
        <f t="array" ref="AE964">IF(A964="","",ROUND(AREA_CT(S964,U964,I964),2))</f>
        <v/>
      </c>
      <c r="AF964" s="76" t="str" cm="1">
        <f t="array" ref="AF964">IF(A964="","",ROUND(AREA_VT(T964,U964,I964,P964),2))</f>
        <v/>
      </c>
      <c r="AG964" s="96" t="str" cm="1">
        <f t="array" ref="AG964">IF(A964="","",IF(INDEX(Table_Methods!A:F,MATCH(G964,Table_Methods!B:B,0),1)&lt;&gt;"BKFL1","",MAX(0,ROUND(BKFL1_CEB(AC964,AE964,AH964,F964,F964,J964),1))))</f>
        <v/>
      </c>
      <c r="AH964" s="96" t="str" cm="1">
        <f t="array" ref="AH964">IF(A964="","",IF(INDEX(Table_Methods!A:F,MATCH(G964,Table_Methods!B:B,0),1)&lt;&gt;"BKFL1","",MAX(0,ROUND(BKFL1_STR_NRK(AC964,AE964,K964,V964,W964),1))))</f>
        <v/>
      </c>
      <c r="AI964" s="96" t="str" cm="1">
        <f t="array" ref="AI964">IF(A964="","",IF(INDEX(Table_Methods!A:F,MATCH(G964,Table_Methods!B:B,0),1)&lt;&gt;"BKFL1","",MAX(0,ROUND(BKFL1_STR_RCK(AB964,F964),1))))</f>
        <v/>
      </c>
      <c r="AJ964" s="96" t="str" cm="1">
        <f t="array" ref="AJ964">IF(A964="","",IF(INDEX(Table_Methods!A:F,MATCH(G964,Table_Methods!B:B,0),1)&lt;&gt;"BKFL2","",MAX(0,ROUND(BKFL2_CEB(AC964,AD964,AK964,F964,F964,J964),1))))</f>
        <v/>
      </c>
      <c r="AK964" s="96" t="str" cm="1">
        <f t="array" ref="AK964">IF(A964="","",IF(INDEX(Table_Methods!A:F,MATCH(G964,Table_Methods!B:B,0),1)&lt;&gt;"BKFL2","",MAX(0,ROUND(BKFL2_STR_NRK(AC964,AD964,K964,V964,X964),1))))</f>
        <v/>
      </c>
      <c r="AL964" s="96" t="str" cm="1">
        <f t="array" ref="AL964">IF(A964="","",IF(INDEX(Table_Methods!A:F,MATCH(G964,Table_Methods!B:B,0),1)&lt;&gt;"BKFL2","",MAX(0,ROUND(BKFL2_STR_RCK(AB964,F964),1))))</f>
        <v/>
      </c>
      <c r="AM964" s="96" t="str" cm="1">
        <f t="array" ref="AM964">IF(A964="","",IF(INDEX(Table_Methods!A:F,MATCH(G964,Table_Methods!B:B,0),1)&lt;&gt;"BKFL3","",MAX(0,ROUND(BKFL3_STR(AC964+AE964,K964),1))))</f>
        <v/>
      </c>
      <c r="AN964" s="96" t="str" cm="1">
        <f t="array" ref="AN964">IF(A964="","",IF(INDEX(Table_Methods!A:F,MATCH(G964,Table_Methods!B:B,0),1)&lt;&gt;"BKFL6","",MAX(0,ROUND(BKFL6_CEB(AC964,AE964,AO964,F964,F964,J964),1))))</f>
        <v/>
      </c>
      <c r="AO964" s="97" t="str" cm="1">
        <f t="array" ref="AO964">IF(A964="","",IF(INDEX(Table_Methods!A:F,MATCH(G964,Table_Methods!B:B,0),1)&lt;&gt;"BKFL6","",MAX(0,ROUND(BKFL6_STR_NRK(AC964,K964,V964),1))))</f>
        <v/>
      </c>
      <c r="AP964" s="96" t="str" cm="1">
        <f t="array" ref="AP964">IF(A964="","",IF(INDEX(Table_Methods!A:F,MATCH(G964,Table_Methods!B:B,0),1)&lt;&gt;"BKFL6","",MAX(0,ROUND(BKFL6_STR_RCK(AB964,F964),1))))</f>
        <v/>
      </c>
      <c r="AQ964" s="97" t="str" cm="1">
        <f t="array" ref="AQ964">IF(A964="","",IF(INDEX(Table_Methods!A:F,MATCH(G964,Table_Methods!B:B,0),1)&lt;&gt;"BKFL7","",MAX(0,ROUND(BKFL7_CEB(AC964,AD964,AR964,F964,F964,J964),1))))</f>
        <v/>
      </c>
      <c r="AR964" s="96" t="str" cm="1">
        <f t="array" ref="AR964">IF(A964="","",IF(INDEX(Table_Methods!A:F,MATCH(G964,Table_Methods!B:B,0),1)&lt;&gt;"BKFL7","",MAX(0,ROUND(BKFL7_STR_NRK(AC964,K964,V964),1))))</f>
        <v/>
      </c>
      <c r="AS964" s="96" t="str" cm="1">
        <f t="array" ref="AS964">IF(A964="","",IF(INDEX(Table_Methods!A:F,MATCH(G964,Table_Methods!B:B,0),1)&lt;&gt;"BKFL7","",MAX(0,ROUND(BKFL7_STR_RCK(AB964,F964),1))))</f>
        <v/>
      </c>
      <c r="AT964" s="97" t="str" cm="1">
        <f t="array" ref="AT964">IF(A964="","",IF(INDEX(Table_Methods!A:F,MATCH(G964,Table_Methods!B:B,0),1)&lt;&gt;"BKFL8","",MAX(0,ROUND(BKFL8_CEB(AF964,Z964,AA964),1))))</f>
        <v/>
      </c>
      <c r="AU964" s="96" t="str" cm="1">
        <f t="array" ref="AU964">IF(A964="","",IF(INDEX(Table_Methods!A:F,MATCH(G964,Table_Methods!B:B,0),1)&lt;&gt;"BKFL8","",MAX(0,ROUND(BKFL8_STR_NRK(AC964,AD964,X964,Y964,Z964),1))))</f>
        <v/>
      </c>
      <c r="AV964" s="96" t="str" cm="1">
        <f t="array" ref="AV964">IF(A964="","",IF(INDEX(Table_Methods!A:F,MATCH(G964,Table_Methods!B:B,0),1)&lt;&gt;"BKFL8","",MAX(0,ROUND(BKFL8_STR_RCK(AB964,X964),1))))</f>
        <v/>
      </c>
      <c r="AW964" s="96" t="str" cm="1">
        <f t="array" ref="AW964">IF(A964="","",IF(INDEX(Table_Methods!A:F,MATCH(G964,Table_Methods!B:B,0),1)&lt;&gt;"BKFL9","",MAX(0,ROUND(BKFL9_STR_NRK(AC964,AD964,X964,Y964,Z964),1))))</f>
        <v/>
      </c>
      <c r="AX964" s="96" t="str" cm="1">
        <f t="array" ref="AX964">IF(A964="","",IF(INDEX(Table_Methods!A:F,MATCH(G964,Table_Methods!B:B,0),1)&lt;&gt;"BKFL9","",MAX(0,ROUND(BKFL9_STR_RCK(AB964,X964),1))))</f>
        <v/>
      </c>
    </row>
    <row r="965" spans="1:50" x14ac:dyDescent="0.25">
      <c r="A965" s="82" t="str">
        <f>IF(Input!A965="","",Input!A965)</f>
        <v/>
      </c>
      <c r="B965" s="82" t="str">
        <f>IF(Input!B965="","",Input!B965)</f>
        <v/>
      </c>
      <c r="C965" s="82" t="str">
        <f>IF(Input!D965="","",Input!D965)</f>
        <v/>
      </c>
      <c r="D965" s="82" t="str">
        <f>IF(Input!E965="","",Input!E965)</f>
        <v/>
      </c>
      <c r="E965" s="82" t="str">
        <f>IF(Input!F965="","",Input!F965)</f>
        <v/>
      </c>
      <c r="F965" s="82" t="str">
        <f>IF(Input!G965="","",Input!G965)</f>
        <v/>
      </c>
      <c r="G965" s="83" t="str">
        <f>IF(Input!H965="","",Input!H965)</f>
        <v/>
      </c>
      <c r="H965" s="82" t="str">
        <f>IF(Input!I965="","",Input!I965)</f>
        <v/>
      </c>
      <c r="I965" s="82" t="str">
        <f>IF(Input!J965="","",Input!J965)</f>
        <v/>
      </c>
      <c r="J965" s="82" t="str">
        <f>IF(Input!K965="","",Input!K965)</f>
        <v/>
      </c>
      <c r="K965" s="82" t="str">
        <f>IF(Input!L965="","",Input!L965)</f>
        <v/>
      </c>
      <c r="L965" s="70" t="str">
        <f>IF(B965="","",IF(B965="Box",4,IF(AND(Project!$B$12&gt;0,ISNUMBER(Project!$B$12)),Project!$B$12,12)))</f>
        <v/>
      </c>
      <c r="M965" s="66" t="str">
        <f t="shared" si="105"/>
        <v/>
      </c>
      <c r="N965" s="66" t="str">
        <f t="shared" si="106"/>
        <v/>
      </c>
      <c r="O965" s="67" t="str" cm="1">
        <f t="array" ref="O965">IF(A965="","",ROUND(IF(B965="Circular",Circular(M965),IF(B965="Box",Box(M965,N965),Elliptical(M965,N965))),3))</f>
        <v/>
      </c>
      <c r="P965" s="66" t="str">
        <f t="shared" si="107"/>
        <v/>
      </c>
      <c r="Q965" s="66" t="str" cm="1">
        <f t="array" ref="Q965">IF(M965="","",ROUND(W(M965),2))</f>
        <v/>
      </c>
      <c r="R965" s="66" t="str" cm="1">
        <f t="array" ref="R965">IF(M965="","",ROUND(Wb(Q965,M965),2))</f>
        <v/>
      </c>
      <c r="S965" s="66" t="str" cm="1">
        <f t="array" ref="S965">IF(R965="","",ROUND(K(R965,N965,L965),2))</f>
        <v/>
      </c>
      <c r="T965" s="66" t="str" cm="1">
        <f t="array" ref="T965">IF(S965="","",ROUND(K_3(S965,P965,L965),2))</f>
        <v/>
      </c>
      <c r="U965" s="66" t="str" cm="1">
        <f t="array" ref="U965">IF(S965="","",ROUND(Wt(I965,S965,L965),2))</f>
        <v/>
      </c>
      <c r="V965" s="92" t="str" cm="1">
        <f t="array" ref="V965">IF(A965="","",MAX(ROUND(L_B2(K965,N965),2),0))</f>
        <v/>
      </c>
      <c r="W965" s="92" t="str" cm="1">
        <f t="array" ref="W965">IF(A965="","",MAX(ROUND(L_Tc(K965,I965,N965),2),0))</f>
        <v/>
      </c>
      <c r="X965" s="92" t="str" cm="1">
        <f t="array" ref="X965">IF(N965="","",ROUND(L_Vc(K965,P965,N965),2))</f>
        <v/>
      </c>
      <c r="Y965" s="92" t="str">
        <f t="shared" si="108"/>
        <v/>
      </c>
      <c r="Z965" s="92" t="str">
        <f t="shared" si="109"/>
        <v/>
      </c>
      <c r="AA965" s="92" t="str">
        <f t="shared" si="110"/>
        <v/>
      </c>
      <c r="AB965" s="76" t="str" cm="1">
        <f t="array" ref="AB965">IF(A965="","",AREA_F(IF(RIGHT(G965,4)="ment",P965,I965),R965))</f>
        <v/>
      </c>
      <c r="AC965" s="76" t="str" cm="1">
        <f t="array" ref="AC965">IF(A965="","",ROUND(AREA_BC(R965,S965,N965,O965),2))</f>
        <v/>
      </c>
      <c r="AD965" s="76" t="str">
        <f t="shared" si="111"/>
        <v/>
      </c>
      <c r="AE965" s="76" t="str" cm="1">
        <f t="array" ref="AE965">IF(A965="","",ROUND(AREA_CT(S965,U965,I965),2))</f>
        <v/>
      </c>
      <c r="AF965" s="76" t="str" cm="1">
        <f t="array" ref="AF965">IF(A965="","",ROUND(AREA_VT(T965,U965,I965,P965),2))</f>
        <v/>
      </c>
      <c r="AG965" s="96" t="str" cm="1">
        <f t="array" ref="AG965">IF(A965="","",IF(INDEX(Table_Methods!A:F,MATCH(G965,Table_Methods!B:B,0),1)&lt;&gt;"BKFL1","",MAX(0,ROUND(BKFL1_CEB(AC965,AE965,AH965,F965,F965,J965),1))))</f>
        <v/>
      </c>
      <c r="AH965" s="96" t="str" cm="1">
        <f t="array" ref="AH965">IF(A965="","",IF(INDEX(Table_Methods!A:F,MATCH(G965,Table_Methods!B:B,0),1)&lt;&gt;"BKFL1","",MAX(0,ROUND(BKFL1_STR_NRK(AC965,AE965,K965,V965,W965),1))))</f>
        <v/>
      </c>
      <c r="AI965" s="96" t="str" cm="1">
        <f t="array" ref="AI965">IF(A965="","",IF(INDEX(Table_Methods!A:F,MATCH(G965,Table_Methods!B:B,0),1)&lt;&gt;"BKFL1","",MAX(0,ROUND(BKFL1_STR_RCK(AB965,F965),1))))</f>
        <v/>
      </c>
      <c r="AJ965" s="96" t="str" cm="1">
        <f t="array" ref="AJ965">IF(A965="","",IF(INDEX(Table_Methods!A:F,MATCH(G965,Table_Methods!B:B,0),1)&lt;&gt;"BKFL2","",MAX(0,ROUND(BKFL2_CEB(AC965,AD965,AK965,F965,F965,J965),1))))</f>
        <v/>
      </c>
      <c r="AK965" s="96" t="str" cm="1">
        <f t="array" ref="AK965">IF(A965="","",IF(INDEX(Table_Methods!A:F,MATCH(G965,Table_Methods!B:B,0),1)&lt;&gt;"BKFL2","",MAX(0,ROUND(BKFL2_STR_NRK(AC965,AD965,K965,V965,X965),1))))</f>
        <v/>
      </c>
      <c r="AL965" s="96" t="str" cm="1">
        <f t="array" ref="AL965">IF(A965="","",IF(INDEX(Table_Methods!A:F,MATCH(G965,Table_Methods!B:B,0),1)&lt;&gt;"BKFL2","",MAX(0,ROUND(BKFL2_STR_RCK(AB965,F965),1))))</f>
        <v/>
      </c>
      <c r="AM965" s="96" t="str" cm="1">
        <f t="array" ref="AM965">IF(A965="","",IF(INDEX(Table_Methods!A:F,MATCH(G965,Table_Methods!B:B,0),1)&lt;&gt;"BKFL3","",MAX(0,ROUND(BKFL3_STR(AC965+AE965,K965),1))))</f>
        <v/>
      </c>
      <c r="AN965" s="96" t="str" cm="1">
        <f t="array" ref="AN965">IF(A965="","",IF(INDEX(Table_Methods!A:F,MATCH(G965,Table_Methods!B:B,0),1)&lt;&gt;"BKFL6","",MAX(0,ROUND(BKFL6_CEB(AC965,AE965,AO965,F965,F965,J965),1))))</f>
        <v/>
      </c>
      <c r="AO965" s="97" t="str" cm="1">
        <f t="array" ref="AO965">IF(A965="","",IF(INDEX(Table_Methods!A:F,MATCH(G965,Table_Methods!B:B,0),1)&lt;&gt;"BKFL6","",MAX(0,ROUND(BKFL6_STR_NRK(AC965,K965,V965),1))))</f>
        <v/>
      </c>
      <c r="AP965" s="96" t="str" cm="1">
        <f t="array" ref="AP965">IF(A965="","",IF(INDEX(Table_Methods!A:F,MATCH(G965,Table_Methods!B:B,0),1)&lt;&gt;"BKFL6","",MAX(0,ROUND(BKFL6_STR_RCK(AB965,F965),1))))</f>
        <v/>
      </c>
      <c r="AQ965" s="97" t="str" cm="1">
        <f t="array" ref="AQ965">IF(A965="","",IF(INDEX(Table_Methods!A:F,MATCH(G965,Table_Methods!B:B,0),1)&lt;&gt;"BKFL7","",MAX(0,ROUND(BKFL7_CEB(AC965,AD965,AR965,F965,F965,J965),1))))</f>
        <v/>
      </c>
      <c r="AR965" s="96" t="str" cm="1">
        <f t="array" ref="AR965">IF(A965="","",IF(INDEX(Table_Methods!A:F,MATCH(G965,Table_Methods!B:B,0),1)&lt;&gt;"BKFL7","",MAX(0,ROUND(BKFL7_STR_NRK(AC965,K965,V965),1))))</f>
        <v/>
      </c>
      <c r="AS965" s="96" t="str" cm="1">
        <f t="array" ref="AS965">IF(A965="","",IF(INDEX(Table_Methods!A:F,MATCH(G965,Table_Methods!B:B,0),1)&lt;&gt;"BKFL7","",MAX(0,ROUND(BKFL7_STR_RCK(AB965,F965),1))))</f>
        <v/>
      </c>
      <c r="AT965" s="97" t="str" cm="1">
        <f t="array" ref="AT965">IF(A965="","",IF(INDEX(Table_Methods!A:F,MATCH(G965,Table_Methods!B:B,0),1)&lt;&gt;"BKFL8","",MAX(0,ROUND(BKFL8_CEB(AF965,Z965,AA965),1))))</f>
        <v/>
      </c>
      <c r="AU965" s="96" t="str" cm="1">
        <f t="array" ref="AU965">IF(A965="","",IF(INDEX(Table_Methods!A:F,MATCH(G965,Table_Methods!B:B,0),1)&lt;&gt;"BKFL8","",MAX(0,ROUND(BKFL8_STR_NRK(AC965,AD965,X965,Y965,Z965),1))))</f>
        <v/>
      </c>
      <c r="AV965" s="96" t="str" cm="1">
        <f t="array" ref="AV965">IF(A965="","",IF(INDEX(Table_Methods!A:F,MATCH(G965,Table_Methods!B:B,0),1)&lt;&gt;"BKFL8","",MAX(0,ROUND(BKFL8_STR_RCK(AB965,X965),1))))</f>
        <v/>
      </c>
      <c r="AW965" s="96" t="str" cm="1">
        <f t="array" ref="AW965">IF(A965="","",IF(INDEX(Table_Methods!A:F,MATCH(G965,Table_Methods!B:B,0),1)&lt;&gt;"BKFL9","",MAX(0,ROUND(BKFL9_STR_NRK(AC965,AD965,X965,Y965,Z965),1))))</f>
        <v/>
      </c>
      <c r="AX965" s="96" t="str" cm="1">
        <f t="array" ref="AX965">IF(A965="","",IF(INDEX(Table_Methods!A:F,MATCH(G965,Table_Methods!B:B,0),1)&lt;&gt;"BKFL9","",MAX(0,ROUND(BKFL9_STR_RCK(AB965,X965),1))))</f>
        <v/>
      </c>
    </row>
    <row r="966" spans="1:50" x14ac:dyDescent="0.25">
      <c r="A966" s="82" t="str">
        <f>IF(Input!A966="","",Input!A966)</f>
        <v/>
      </c>
      <c r="B966" s="82" t="str">
        <f>IF(Input!B966="","",Input!B966)</f>
        <v/>
      </c>
      <c r="C966" s="82" t="str">
        <f>IF(Input!D966="","",Input!D966)</f>
        <v/>
      </c>
      <c r="D966" s="82" t="str">
        <f>IF(Input!E966="","",Input!E966)</f>
        <v/>
      </c>
      <c r="E966" s="82" t="str">
        <f>IF(Input!F966="","",Input!F966)</f>
        <v/>
      </c>
      <c r="F966" s="82" t="str">
        <f>IF(Input!G966="","",Input!G966)</f>
        <v/>
      </c>
      <c r="G966" s="83" t="str">
        <f>IF(Input!H966="","",Input!H966)</f>
        <v/>
      </c>
      <c r="H966" s="82" t="str">
        <f>IF(Input!I966="","",Input!I966)</f>
        <v/>
      </c>
      <c r="I966" s="82" t="str">
        <f>IF(Input!J966="","",Input!J966)</f>
        <v/>
      </c>
      <c r="J966" s="82" t="str">
        <f>IF(Input!K966="","",Input!K966)</f>
        <v/>
      </c>
      <c r="K966" s="82" t="str">
        <f>IF(Input!L966="","",Input!L966)</f>
        <v/>
      </c>
      <c r="L966" s="70" t="str">
        <f>IF(B966="","",IF(B966="Box",4,IF(AND(Project!$B$12&gt;0,ISNUMBER(Project!$B$12)),Project!$B$12,12)))</f>
        <v/>
      </c>
      <c r="M966" s="66" t="str">
        <f t="shared" si="105"/>
        <v/>
      </c>
      <c r="N966" s="66" t="str">
        <f t="shared" si="106"/>
        <v/>
      </c>
      <c r="O966" s="67" t="str" cm="1">
        <f t="array" ref="O966">IF(A966="","",ROUND(IF(B966="Circular",Circular(M966),IF(B966="Box",Box(M966,N966),Elliptical(M966,N966))),3))</f>
        <v/>
      </c>
      <c r="P966" s="66" t="str">
        <f t="shared" si="107"/>
        <v/>
      </c>
      <c r="Q966" s="66" t="str" cm="1">
        <f t="array" ref="Q966">IF(M966="","",ROUND(W(M966),2))</f>
        <v/>
      </c>
      <c r="R966" s="66" t="str" cm="1">
        <f t="array" ref="R966">IF(M966="","",ROUND(Wb(Q966,M966),2))</f>
        <v/>
      </c>
      <c r="S966" s="66" t="str" cm="1">
        <f t="array" ref="S966">IF(R966="","",ROUND(K(R966,N966,L966),2))</f>
        <v/>
      </c>
      <c r="T966" s="66" t="str" cm="1">
        <f t="array" ref="T966">IF(S966="","",ROUND(K_3(S966,P966,L966),2))</f>
        <v/>
      </c>
      <c r="U966" s="66" t="str" cm="1">
        <f t="array" ref="U966">IF(S966="","",ROUND(Wt(I966,S966,L966),2))</f>
        <v/>
      </c>
      <c r="V966" s="92" t="str" cm="1">
        <f t="array" ref="V966">IF(A966="","",MAX(ROUND(L_B2(K966,N966),2),0))</f>
        <v/>
      </c>
      <c r="W966" s="92" t="str" cm="1">
        <f t="array" ref="W966">IF(A966="","",MAX(ROUND(L_Tc(K966,I966,N966),2),0))</f>
        <v/>
      </c>
      <c r="X966" s="92" t="str" cm="1">
        <f t="array" ref="X966">IF(N966="","",ROUND(L_Vc(K966,P966,N966),2))</f>
        <v/>
      </c>
      <c r="Y966" s="92" t="str">
        <f t="shared" si="108"/>
        <v/>
      </c>
      <c r="Z966" s="92" t="str">
        <f t="shared" si="109"/>
        <v/>
      </c>
      <c r="AA966" s="92" t="str">
        <f t="shared" si="110"/>
        <v/>
      </c>
      <c r="AB966" s="76" t="str" cm="1">
        <f t="array" ref="AB966">IF(A966="","",AREA_F(IF(RIGHT(G966,4)="ment",P966,I966),R966))</f>
        <v/>
      </c>
      <c r="AC966" s="76" t="str" cm="1">
        <f t="array" ref="AC966">IF(A966="","",ROUND(AREA_BC(R966,S966,N966,O966),2))</f>
        <v/>
      </c>
      <c r="AD966" s="76" t="str">
        <f t="shared" si="111"/>
        <v/>
      </c>
      <c r="AE966" s="76" t="str" cm="1">
        <f t="array" ref="AE966">IF(A966="","",ROUND(AREA_CT(S966,U966,I966),2))</f>
        <v/>
      </c>
      <c r="AF966" s="76" t="str" cm="1">
        <f t="array" ref="AF966">IF(A966="","",ROUND(AREA_VT(T966,U966,I966,P966),2))</f>
        <v/>
      </c>
      <c r="AG966" s="96" t="str" cm="1">
        <f t="array" ref="AG966">IF(A966="","",IF(INDEX(Table_Methods!A:F,MATCH(G966,Table_Methods!B:B,0),1)&lt;&gt;"BKFL1","",MAX(0,ROUND(BKFL1_CEB(AC966,AE966,AH966,F966,F966,J966),1))))</f>
        <v/>
      </c>
      <c r="AH966" s="96" t="str" cm="1">
        <f t="array" ref="AH966">IF(A966="","",IF(INDEX(Table_Methods!A:F,MATCH(G966,Table_Methods!B:B,0),1)&lt;&gt;"BKFL1","",MAX(0,ROUND(BKFL1_STR_NRK(AC966,AE966,K966,V966,W966),1))))</f>
        <v/>
      </c>
      <c r="AI966" s="96" t="str" cm="1">
        <f t="array" ref="AI966">IF(A966="","",IF(INDEX(Table_Methods!A:F,MATCH(G966,Table_Methods!B:B,0),1)&lt;&gt;"BKFL1","",MAX(0,ROUND(BKFL1_STR_RCK(AB966,F966),1))))</f>
        <v/>
      </c>
      <c r="AJ966" s="96" t="str" cm="1">
        <f t="array" ref="AJ966">IF(A966="","",IF(INDEX(Table_Methods!A:F,MATCH(G966,Table_Methods!B:B,0),1)&lt;&gt;"BKFL2","",MAX(0,ROUND(BKFL2_CEB(AC966,AD966,AK966,F966,F966,J966),1))))</f>
        <v/>
      </c>
      <c r="AK966" s="96" t="str" cm="1">
        <f t="array" ref="AK966">IF(A966="","",IF(INDEX(Table_Methods!A:F,MATCH(G966,Table_Methods!B:B,0),1)&lt;&gt;"BKFL2","",MAX(0,ROUND(BKFL2_STR_NRK(AC966,AD966,K966,V966,X966),1))))</f>
        <v/>
      </c>
      <c r="AL966" s="96" t="str" cm="1">
        <f t="array" ref="AL966">IF(A966="","",IF(INDEX(Table_Methods!A:F,MATCH(G966,Table_Methods!B:B,0),1)&lt;&gt;"BKFL2","",MAX(0,ROUND(BKFL2_STR_RCK(AB966,F966),1))))</f>
        <v/>
      </c>
      <c r="AM966" s="96" t="str" cm="1">
        <f t="array" ref="AM966">IF(A966="","",IF(INDEX(Table_Methods!A:F,MATCH(G966,Table_Methods!B:B,0),1)&lt;&gt;"BKFL3","",MAX(0,ROUND(BKFL3_STR(AC966+AE966,K966),1))))</f>
        <v/>
      </c>
      <c r="AN966" s="96" t="str" cm="1">
        <f t="array" ref="AN966">IF(A966="","",IF(INDEX(Table_Methods!A:F,MATCH(G966,Table_Methods!B:B,0),1)&lt;&gt;"BKFL6","",MAX(0,ROUND(BKFL6_CEB(AC966,AE966,AO966,F966,F966,J966),1))))</f>
        <v/>
      </c>
      <c r="AO966" s="97" t="str" cm="1">
        <f t="array" ref="AO966">IF(A966="","",IF(INDEX(Table_Methods!A:F,MATCH(G966,Table_Methods!B:B,0),1)&lt;&gt;"BKFL6","",MAX(0,ROUND(BKFL6_STR_NRK(AC966,K966,V966),1))))</f>
        <v/>
      </c>
      <c r="AP966" s="96" t="str" cm="1">
        <f t="array" ref="AP966">IF(A966="","",IF(INDEX(Table_Methods!A:F,MATCH(G966,Table_Methods!B:B,0),1)&lt;&gt;"BKFL6","",MAX(0,ROUND(BKFL6_STR_RCK(AB966,F966),1))))</f>
        <v/>
      </c>
      <c r="AQ966" s="97" t="str" cm="1">
        <f t="array" ref="AQ966">IF(A966="","",IF(INDEX(Table_Methods!A:F,MATCH(G966,Table_Methods!B:B,0),1)&lt;&gt;"BKFL7","",MAX(0,ROUND(BKFL7_CEB(AC966,AD966,AR966,F966,F966,J966),1))))</f>
        <v/>
      </c>
      <c r="AR966" s="96" t="str" cm="1">
        <f t="array" ref="AR966">IF(A966="","",IF(INDEX(Table_Methods!A:F,MATCH(G966,Table_Methods!B:B,0),1)&lt;&gt;"BKFL7","",MAX(0,ROUND(BKFL7_STR_NRK(AC966,K966,V966),1))))</f>
        <v/>
      </c>
      <c r="AS966" s="96" t="str" cm="1">
        <f t="array" ref="AS966">IF(A966="","",IF(INDEX(Table_Methods!A:F,MATCH(G966,Table_Methods!B:B,0),1)&lt;&gt;"BKFL7","",MAX(0,ROUND(BKFL7_STR_RCK(AB966,F966),1))))</f>
        <v/>
      </c>
      <c r="AT966" s="97" t="str" cm="1">
        <f t="array" ref="AT966">IF(A966="","",IF(INDEX(Table_Methods!A:F,MATCH(G966,Table_Methods!B:B,0),1)&lt;&gt;"BKFL8","",MAX(0,ROUND(BKFL8_CEB(AF966,Z966,AA966),1))))</f>
        <v/>
      </c>
      <c r="AU966" s="96" t="str" cm="1">
        <f t="array" ref="AU966">IF(A966="","",IF(INDEX(Table_Methods!A:F,MATCH(G966,Table_Methods!B:B,0),1)&lt;&gt;"BKFL8","",MAX(0,ROUND(BKFL8_STR_NRK(AC966,AD966,X966,Y966,Z966),1))))</f>
        <v/>
      </c>
      <c r="AV966" s="96" t="str" cm="1">
        <f t="array" ref="AV966">IF(A966="","",IF(INDEX(Table_Methods!A:F,MATCH(G966,Table_Methods!B:B,0),1)&lt;&gt;"BKFL8","",MAX(0,ROUND(BKFL8_STR_RCK(AB966,X966),1))))</f>
        <v/>
      </c>
      <c r="AW966" s="96" t="str" cm="1">
        <f t="array" ref="AW966">IF(A966="","",IF(INDEX(Table_Methods!A:F,MATCH(G966,Table_Methods!B:B,0),1)&lt;&gt;"BKFL9","",MAX(0,ROUND(BKFL9_STR_NRK(AC966,AD966,X966,Y966,Z966),1))))</f>
        <v/>
      </c>
      <c r="AX966" s="96" t="str" cm="1">
        <f t="array" ref="AX966">IF(A966="","",IF(INDEX(Table_Methods!A:F,MATCH(G966,Table_Methods!B:B,0),1)&lt;&gt;"BKFL9","",MAX(0,ROUND(BKFL9_STR_RCK(AB966,X966),1))))</f>
        <v/>
      </c>
    </row>
    <row r="967" spans="1:50" x14ac:dyDescent="0.25">
      <c r="A967" s="82" t="str">
        <f>IF(Input!A967="","",Input!A967)</f>
        <v/>
      </c>
      <c r="B967" s="82" t="str">
        <f>IF(Input!B967="","",Input!B967)</f>
        <v/>
      </c>
      <c r="C967" s="82" t="str">
        <f>IF(Input!D967="","",Input!D967)</f>
        <v/>
      </c>
      <c r="D967" s="82" t="str">
        <f>IF(Input!E967="","",Input!E967)</f>
        <v/>
      </c>
      <c r="E967" s="82" t="str">
        <f>IF(Input!F967="","",Input!F967)</f>
        <v/>
      </c>
      <c r="F967" s="82" t="str">
        <f>IF(Input!G967="","",Input!G967)</f>
        <v/>
      </c>
      <c r="G967" s="83" t="str">
        <f>IF(Input!H967="","",Input!H967)</f>
        <v/>
      </c>
      <c r="H967" s="82" t="str">
        <f>IF(Input!I967="","",Input!I967)</f>
        <v/>
      </c>
      <c r="I967" s="82" t="str">
        <f>IF(Input!J967="","",Input!J967)</f>
        <v/>
      </c>
      <c r="J967" s="82" t="str">
        <f>IF(Input!K967="","",Input!K967)</f>
        <v/>
      </c>
      <c r="K967" s="82" t="str">
        <f>IF(Input!L967="","",Input!L967)</f>
        <v/>
      </c>
      <c r="L967" s="70" t="str">
        <f>IF(B967="","",IF(B967="Box",4,IF(AND(Project!$B$12&gt;0,ISNUMBER(Project!$B$12)),Project!$B$12,12)))</f>
        <v/>
      </c>
      <c r="M967" s="66" t="str">
        <f t="shared" si="105"/>
        <v/>
      </c>
      <c r="N967" s="66" t="str">
        <f t="shared" si="106"/>
        <v/>
      </c>
      <c r="O967" s="67" t="str" cm="1">
        <f t="array" ref="O967">IF(A967="","",ROUND(IF(B967="Circular",Circular(M967),IF(B967="Box",Box(M967,N967),Elliptical(M967,N967))),3))</f>
        <v/>
      </c>
      <c r="P967" s="66" t="str">
        <f t="shared" si="107"/>
        <v/>
      </c>
      <c r="Q967" s="66" t="str" cm="1">
        <f t="array" ref="Q967">IF(M967="","",ROUND(W(M967),2))</f>
        <v/>
      </c>
      <c r="R967" s="66" t="str" cm="1">
        <f t="array" ref="R967">IF(M967="","",ROUND(Wb(Q967,M967),2))</f>
        <v/>
      </c>
      <c r="S967" s="66" t="str" cm="1">
        <f t="array" ref="S967">IF(R967="","",ROUND(K(R967,N967,L967),2))</f>
        <v/>
      </c>
      <c r="T967" s="66" t="str" cm="1">
        <f t="array" ref="T967">IF(S967="","",ROUND(K_3(S967,P967,L967),2))</f>
        <v/>
      </c>
      <c r="U967" s="66" t="str" cm="1">
        <f t="array" ref="U967">IF(S967="","",ROUND(Wt(I967,S967,L967),2))</f>
        <v/>
      </c>
      <c r="V967" s="92" t="str" cm="1">
        <f t="array" ref="V967">IF(A967="","",MAX(ROUND(L_B2(K967,N967),2),0))</f>
        <v/>
      </c>
      <c r="W967" s="92" t="str" cm="1">
        <f t="array" ref="W967">IF(A967="","",MAX(ROUND(L_Tc(K967,I967,N967),2),0))</f>
        <v/>
      </c>
      <c r="X967" s="92" t="str" cm="1">
        <f t="array" ref="X967">IF(N967="","",ROUND(L_Vc(K967,P967,N967),2))</f>
        <v/>
      </c>
      <c r="Y967" s="92" t="str">
        <f t="shared" si="108"/>
        <v/>
      </c>
      <c r="Z967" s="92" t="str">
        <f t="shared" si="109"/>
        <v/>
      </c>
      <c r="AA967" s="92" t="str">
        <f t="shared" si="110"/>
        <v/>
      </c>
      <c r="AB967" s="76" t="str" cm="1">
        <f t="array" ref="AB967">IF(A967="","",AREA_F(IF(RIGHT(G967,4)="ment",P967,I967),R967))</f>
        <v/>
      </c>
      <c r="AC967" s="76" t="str" cm="1">
        <f t="array" ref="AC967">IF(A967="","",ROUND(AREA_BC(R967,S967,N967,O967),2))</f>
        <v/>
      </c>
      <c r="AD967" s="76" t="str">
        <f t="shared" si="111"/>
        <v/>
      </c>
      <c r="AE967" s="76" t="str" cm="1">
        <f t="array" ref="AE967">IF(A967="","",ROUND(AREA_CT(S967,U967,I967),2))</f>
        <v/>
      </c>
      <c r="AF967" s="76" t="str" cm="1">
        <f t="array" ref="AF967">IF(A967="","",ROUND(AREA_VT(T967,U967,I967,P967),2))</f>
        <v/>
      </c>
      <c r="AG967" s="96" t="str" cm="1">
        <f t="array" ref="AG967">IF(A967="","",IF(INDEX(Table_Methods!A:F,MATCH(G967,Table_Methods!B:B,0),1)&lt;&gt;"BKFL1","",MAX(0,ROUND(BKFL1_CEB(AC967,AE967,AH967,F967,F967,J967),1))))</f>
        <v/>
      </c>
      <c r="AH967" s="96" t="str" cm="1">
        <f t="array" ref="AH967">IF(A967="","",IF(INDEX(Table_Methods!A:F,MATCH(G967,Table_Methods!B:B,0),1)&lt;&gt;"BKFL1","",MAX(0,ROUND(BKFL1_STR_NRK(AC967,AE967,K967,V967,W967),1))))</f>
        <v/>
      </c>
      <c r="AI967" s="96" t="str" cm="1">
        <f t="array" ref="AI967">IF(A967="","",IF(INDEX(Table_Methods!A:F,MATCH(G967,Table_Methods!B:B,0),1)&lt;&gt;"BKFL1","",MAX(0,ROUND(BKFL1_STR_RCK(AB967,F967),1))))</f>
        <v/>
      </c>
      <c r="AJ967" s="96" t="str" cm="1">
        <f t="array" ref="AJ967">IF(A967="","",IF(INDEX(Table_Methods!A:F,MATCH(G967,Table_Methods!B:B,0),1)&lt;&gt;"BKFL2","",MAX(0,ROUND(BKFL2_CEB(AC967,AD967,AK967,F967,F967,J967),1))))</f>
        <v/>
      </c>
      <c r="AK967" s="96" t="str" cm="1">
        <f t="array" ref="AK967">IF(A967="","",IF(INDEX(Table_Methods!A:F,MATCH(G967,Table_Methods!B:B,0),1)&lt;&gt;"BKFL2","",MAX(0,ROUND(BKFL2_STR_NRK(AC967,AD967,K967,V967,X967),1))))</f>
        <v/>
      </c>
      <c r="AL967" s="96" t="str" cm="1">
        <f t="array" ref="AL967">IF(A967="","",IF(INDEX(Table_Methods!A:F,MATCH(G967,Table_Methods!B:B,0),1)&lt;&gt;"BKFL2","",MAX(0,ROUND(BKFL2_STR_RCK(AB967,F967),1))))</f>
        <v/>
      </c>
      <c r="AM967" s="96" t="str" cm="1">
        <f t="array" ref="AM967">IF(A967="","",IF(INDEX(Table_Methods!A:F,MATCH(G967,Table_Methods!B:B,0),1)&lt;&gt;"BKFL3","",MAX(0,ROUND(BKFL3_STR(AC967+AE967,K967),1))))</f>
        <v/>
      </c>
      <c r="AN967" s="96" t="str" cm="1">
        <f t="array" ref="AN967">IF(A967="","",IF(INDEX(Table_Methods!A:F,MATCH(G967,Table_Methods!B:B,0),1)&lt;&gt;"BKFL6","",MAX(0,ROUND(BKFL6_CEB(AC967,AE967,AO967,F967,F967,J967),1))))</f>
        <v/>
      </c>
      <c r="AO967" s="97" t="str" cm="1">
        <f t="array" ref="AO967">IF(A967="","",IF(INDEX(Table_Methods!A:F,MATCH(G967,Table_Methods!B:B,0),1)&lt;&gt;"BKFL6","",MAX(0,ROUND(BKFL6_STR_NRK(AC967,K967,V967),1))))</f>
        <v/>
      </c>
      <c r="AP967" s="96" t="str" cm="1">
        <f t="array" ref="AP967">IF(A967="","",IF(INDEX(Table_Methods!A:F,MATCH(G967,Table_Methods!B:B,0),1)&lt;&gt;"BKFL6","",MAX(0,ROUND(BKFL6_STR_RCK(AB967,F967),1))))</f>
        <v/>
      </c>
      <c r="AQ967" s="97" t="str" cm="1">
        <f t="array" ref="AQ967">IF(A967="","",IF(INDEX(Table_Methods!A:F,MATCH(G967,Table_Methods!B:B,0),1)&lt;&gt;"BKFL7","",MAX(0,ROUND(BKFL7_CEB(AC967,AD967,AR967,F967,F967,J967),1))))</f>
        <v/>
      </c>
      <c r="AR967" s="96" t="str" cm="1">
        <f t="array" ref="AR967">IF(A967="","",IF(INDEX(Table_Methods!A:F,MATCH(G967,Table_Methods!B:B,0),1)&lt;&gt;"BKFL7","",MAX(0,ROUND(BKFL7_STR_NRK(AC967,K967,V967),1))))</f>
        <v/>
      </c>
      <c r="AS967" s="96" t="str" cm="1">
        <f t="array" ref="AS967">IF(A967="","",IF(INDEX(Table_Methods!A:F,MATCH(G967,Table_Methods!B:B,0),1)&lt;&gt;"BKFL7","",MAX(0,ROUND(BKFL7_STR_RCK(AB967,F967),1))))</f>
        <v/>
      </c>
      <c r="AT967" s="97" t="str" cm="1">
        <f t="array" ref="AT967">IF(A967="","",IF(INDEX(Table_Methods!A:F,MATCH(G967,Table_Methods!B:B,0),1)&lt;&gt;"BKFL8","",MAX(0,ROUND(BKFL8_CEB(AF967,Z967,AA967),1))))</f>
        <v/>
      </c>
      <c r="AU967" s="96" t="str" cm="1">
        <f t="array" ref="AU967">IF(A967="","",IF(INDEX(Table_Methods!A:F,MATCH(G967,Table_Methods!B:B,0),1)&lt;&gt;"BKFL8","",MAX(0,ROUND(BKFL8_STR_NRK(AC967,AD967,X967,Y967,Z967),1))))</f>
        <v/>
      </c>
      <c r="AV967" s="96" t="str" cm="1">
        <f t="array" ref="AV967">IF(A967="","",IF(INDEX(Table_Methods!A:F,MATCH(G967,Table_Methods!B:B,0),1)&lt;&gt;"BKFL8","",MAX(0,ROUND(BKFL8_STR_RCK(AB967,X967),1))))</f>
        <v/>
      </c>
      <c r="AW967" s="96" t="str" cm="1">
        <f t="array" ref="AW967">IF(A967="","",IF(INDEX(Table_Methods!A:F,MATCH(G967,Table_Methods!B:B,0),1)&lt;&gt;"BKFL9","",MAX(0,ROUND(BKFL9_STR_NRK(AC967,AD967,X967,Y967,Z967),1))))</f>
        <v/>
      </c>
      <c r="AX967" s="96" t="str" cm="1">
        <f t="array" ref="AX967">IF(A967="","",IF(INDEX(Table_Methods!A:F,MATCH(G967,Table_Methods!B:B,0),1)&lt;&gt;"BKFL9","",MAX(0,ROUND(BKFL9_STR_RCK(AB967,X967),1))))</f>
        <v/>
      </c>
    </row>
    <row r="968" spans="1:50" x14ac:dyDescent="0.25">
      <c r="A968" s="82" t="str">
        <f>IF(Input!A968="","",Input!A968)</f>
        <v/>
      </c>
      <c r="B968" s="82" t="str">
        <f>IF(Input!B968="","",Input!B968)</f>
        <v/>
      </c>
      <c r="C968" s="82" t="str">
        <f>IF(Input!D968="","",Input!D968)</f>
        <v/>
      </c>
      <c r="D968" s="82" t="str">
        <f>IF(Input!E968="","",Input!E968)</f>
        <v/>
      </c>
      <c r="E968" s="82" t="str">
        <f>IF(Input!F968="","",Input!F968)</f>
        <v/>
      </c>
      <c r="F968" s="82" t="str">
        <f>IF(Input!G968="","",Input!G968)</f>
        <v/>
      </c>
      <c r="G968" s="83" t="str">
        <f>IF(Input!H968="","",Input!H968)</f>
        <v/>
      </c>
      <c r="H968" s="82" t="str">
        <f>IF(Input!I968="","",Input!I968)</f>
        <v/>
      </c>
      <c r="I968" s="82" t="str">
        <f>IF(Input!J968="","",Input!J968)</f>
        <v/>
      </c>
      <c r="J968" s="82" t="str">
        <f>IF(Input!K968="","",Input!K968)</f>
        <v/>
      </c>
      <c r="K968" s="82" t="str">
        <f>IF(Input!L968="","",Input!L968)</f>
        <v/>
      </c>
      <c r="L968" s="70" t="str">
        <f>IF(B968="","",IF(B968="Box",4,IF(AND(Project!$B$12&gt;0,ISNUMBER(Project!$B$12)),Project!$B$12,12)))</f>
        <v/>
      </c>
      <c r="M968" s="66" t="str">
        <f t="shared" si="105"/>
        <v/>
      </c>
      <c r="N968" s="66" t="str">
        <f t="shared" si="106"/>
        <v/>
      </c>
      <c r="O968" s="67" t="str" cm="1">
        <f t="array" ref="O968">IF(A968="","",ROUND(IF(B968="Circular",Circular(M968),IF(B968="Box",Box(M968,N968),Elliptical(M968,N968))),3))</f>
        <v/>
      </c>
      <c r="P968" s="66" t="str">
        <f t="shared" si="107"/>
        <v/>
      </c>
      <c r="Q968" s="66" t="str" cm="1">
        <f t="array" ref="Q968">IF(M968="","",ROUND(W(M968),2))</f>
        <v/>
      </c>
      <c r="R968" s="66" t="str" cm="1">
        <f t="array" ref="R968">IF(M968="","",ROUND(Wb(Q968,M968),2))</f>
        <v/>
      </c>
      <c r="S968" s="66" t="str" cm="1">
        <f t="array" ref="S968">IF(R968="","",ROUND(K(R968,N968,L968),2))</f>
        <v/>
      </c>
      <c r="T968" s="66" t="str" cm="1">
        <f t="array" ref="T968">IF(S968="","",ROUND(K_3(S968,P968,L968),2))</f>
        <v/>
      </c>
      <c r="U968" s="66" t="str" cm="1">
        <f t="array" ref="U968">IF(S968="","",ROUND(Wt(I968,S968,L968),2))</f>
        <v/>
      </c>
      <c r="V968" s="92" t="str" cm="1">
        <f t="array" ref="V968">IF(A968="","",MAX(ROUND(L_B2(K968,N968),2),0))</f>
        <v/>
      </c>
      <c r="W968" s="92" t="str" cm="1">
        <f t="array" ref="W968">IF(A968="","",MAX(ROUND(L_Tc(K968,I968,N968),2),0))</f>
        <v/>
      </c>
      <c r="X968" s="92" t="str" cm="1">
        <f t="array" ref="X968">IF(N968="","",ROUND(L_Vc(K968,P968,N968),2))</f>
        <v/>
      </c>
      <c r="Y968" s="92" t="str">
        <f t="shared" si="108"/>
        <v/>
      </c>
      <c r="Z968" s="92" t="str">
        <f t="shared" si="109"/>
        <v/>
      </c>
      <c r="AA968" s="92" t="str">
        <f t="shared" si="110"/>
        <v/>
      </c>
      <c r="AB968" s="76" t="str" cm="1">
        <f t="array" ref="AB968">IF(A968="","",AREA_F(IF(RIGHT(G968,4)="ment",P968,I968),R968))</f>
        <v/>
      </c>
      <c r="AC968" s="76" t="str" cm="1">
        <f t="array" ref="AC968">IF(A968="","",ROUND(AREA_BC(R968,S968,N968,O968),2))</f>
        <v/>
      </c>
      <c r="AD968" s="76" t="str">
        <f t="shared" si="111"/>
        <v/>
      </c>
      <c r="AE968" s="76" t="str" cm="1">
        <f t="array" ref="AE968">IF(A968="","",ROUND(AREA_CT(S968,U968,I968),2))</f>
        <v/>
      </c>
      <c r="AF968" s="76" t="str" cm="1">
        <f t="array" ref="AF968">IF(A968="","",ROUND(AREA_VT(T968,U968,I968,P968),2))</f>
        <v/>
      </c>
      <c r="AG968" s="96" t="str" cm="1">
        <f t="array" ref="AG968">IF(A968="","",IF(INDEX(Table_Methods!A:F,MATCH(G968,Table_Methods!B:B,0),1)&lt;&gt;"BKFL1","",MAX(0,ROUND(BKFL1_CEB(AC968,AE968,AH968,F968,F968,J968),1))))</f>
        <v/>
      </c>
      <c r="AH968" s="96" t="str" cm="1">
        <f t="array" ref="AH968">IF(A968="","",IF(INDEX(Table_Methods!A:F,MATCH(G968,Table_Methods!B:B,0),1)&lt;&gt;"BKFL1","",MAX(0,ROUND(BKFL1_STR_NRK(AC968,AE968,K968,V968,W968),1))))</f>
        <v/>
      </c>
      <c r="AI968" s="96" t="str" cm="1">
        <f t="array" ref="AI968">IF(A968="","",IF(INDEX(Table_Methods!A:F,MATCH(G968,Table_Methods!B:B,0),1)&lt;&gt;"BKFL1","",MAX(0,ROUND(BKFL1_STR_RCK(AB968,F968),1))))</f>
        <v/>
      </c>
      <c r="AJ968" s="96" t="str" cm="1">
        <f t="array" ref="AJ968">IF(A968="","",IF(INDEX(Table_Methods!A:F,MATCH(G968,Table_Methods!B:B,0),1)&lt;&gt;"BKFL2","",MAX(0,ROUND(BKFL2_CEB(AC968,AD968,AK968,F968,F968,J968),1))))</f>
        <v/>
      </c>
      <c r="AK968" s="96" t="str" cm="1">
        <f t="array" ref="AK968">IF(A968="","",IF(INDEX(Table_Methods!A:F,MATCH(G968,Table_Methods!B:B,0),1)&lt;&gt;"BKFL2","",MAX(0,ROUND(BKFL2_STR_NRK(AC968,AD968,K968,V968,X968),1))))</f>
        <v/>
      </c>
      <c r="AL968" s="96" t="str" cm="1">
        <f t="array" ref="AL968">IF(A968="","",IF(INDEX(Table_Methods!A:F,MATCH(G968,Table_Methods!B:B,0),1)&lt;&gt;"BKFL2","",MAX(0,ROUND(BKFL2_STR_RCK(AB968,F968),1))))</f>
        <v/>
      </c>
      <c r="AM968" s="96" t="str" cm="1">
        <f t="array" ref="AM968">IF(A968="","",IF(INDEX(Table_Methods!A:F,MATCH(G968,Table_Methods!B:B,0),1)&lt;&gt;"BKFL3","",MAX(0,ROUND(BKFL3_STR(AC968+AE968,K968),1))))</f>
        <v/>
      </c>
      <c r="AN968" s="96" t="str" cm="1">
        <f t="array" ref="AN968">IF(A968="","",IF(INDEX(Table_Methods!A:F,MATCH(G968,Table_Methods!B:B,0),1)&lt;&gt;"BKFL6","",MAX(0,ROUND(BKFL6_CEB(AC968,AE968,AO968,F968,F968,J968),1))))</f>
        <v/>
      </c>
      <c r="AO968" s="97" t="str" cm="1">
        <f t="array" ref="AO968">IF(A968="","",IF(INDEX(Table_Methods!A:F,MATCH(G968,Table_Methods!B:B,0),1)&lt;&gt;"BKFL6","",MAX(0,ROUND(BKFL6_STR_NRK(AC968,K968,V968),1))))</f>
        <v/>
      </c>
      <c r="AP968" s="96" t="str" cm="1">
        <f t="array" ref="AP968">IF(A968="","",IF(INDEX(Table_Methods!A:F,MATCH(G968,Table_Methods!B:B,0),1)&lt;&gt;"BKFL6","",MAX(0,ROUND(BKFL6_STR_RCK(AB968,F968),1))))</f>
        <v/>
      </c>
      <c r="AQ968" s="97" t="str" cm="1">
        <f t="array" ref="AQ968">IF(A968="","",IF(INDEX(Table_Methods!A:F,MATCH(G968,Table_Methods!B:B,0),1)&lt;&gt;"BKFL7","",MAX(0,ROUND(BKFL7_CEB(AC968,AD968,AR968,F968,F968,J968),1))))</f>
        <v/>
      </c>
      <c r="AR968" s="96" t="str" cm="1">
        <f t="array" ref="AR968">IF(A968="","",IF(INDEX(Table_Methods!A:F,MATCH(G968,Table_Methods!B:B,0),1)&lt;&gt;"BKFL7","",MAX(0,ROUND(BKFL7_STR_NRK(AC968,K968,V968),1))))</f>
        <v/>
      </c>
      <c r="AS968" s="96" t="str" cm="1">
        <f t="array" ref="AS968">IF(A968="","",IF(INDEX(Table_Methods!A:F,MATCH(G968,Table_Methods!B:B,0),1)&lt;&gt;"BKFL7","",MAX(0,ROUND(BKFL7_STR_RCK(AB968,F968),1))))</f>
        <v/>
      </c>
      <c r="AT968" s="97" t="str" cm="1">
        <f t="array" ref="AT968">IF(A968="","",IF(INDEX(Table_Methods!A:F,MATCH(G968,Table_Methods!B:B,0),1)&lt;&gt;"BKFL8","",MAX(0,ROUND(BKFL8_CEB(AF968,Z968,AA968),1))))</f>
        <v/>
      </c>
      <c r="AU968" s="96" t="str" cm="1">
        <f t="array" ref="AU968">IF(A968="","",IF(INDEX(Table_Methods!A:F,MATCH(G968,Table_Methods!B:B,0),1)&lt;&gt;"BKFL8","",MAX(0,ROUND(BKFL8_STR_NRK(AC968,AD968,X968,Y968,Z968),1))))</f>
        <v/>
      </c>
      <c r="AV968" s="96" t="str" cm="1">
        <f t="array" ref="AV968">IF(A968="","",IF(INDEX(Table_Methods!A:F,MATCH(G968,Table_Methods!B:B,0),1)&lt;&gt;"BKFL8","",MAX(0,ROUND(BKFL8_STR_RCK(AB968,X968),1))))</f>
        <v/>
      </c>
      <c r="AW968" s="96" t="str" cm="1">
        <f t="array" ref="AW968">IF(A968="","",IF(INDEX(Table_Methods!A:F,MATCH(G968,Table_Methods!B:B,0),1)&lt;&gt;"BKFL9","",MAX(0,ROUND(BKFL9_STR_NRK(AC968,AD968,X968,Y968,Z968),1))))</f>
        <v/>
      </c>
      <c r="AX968" s="96" t="str" cm="1">
        <f t="array" ref="AX968">IF(A968="","",IF(INDEX(Table_Methods!A:F,MATCH(G968,Table_Methods!B:B,0),1)&lt;&gt;"BKFL9","",MAX(0,ROUND(BKFL9_STR_RCK(AB968,X968),1))))</f>
        <v/>
      </c>
    </row>
    <row r="969" spans="1:50" x14ac:dyDescent="0.25">
      <c r="A969" s="82" t="str">
        <f>IF(Input!A969="","",Input!A969)</f>
        <v/>
      </c>
      <c r="B969" s="82" t="str">
        <f>IF(Input!B969="","",Input!B969)</f>
        <v/>
      </c>
      <c r="C969" s="82" t="str">
        <f>IF(Input!D969="","",Input!D969)</f>
        <v/>
      </c>
      <c r="D969" s="82" t="str">
        <f>IF(Input!E969="","",Input!E969)</f>
        <v/>
      </c>
      <c r="E969" s="82" t="str">
        <f>IF(Input!F969="","",Input!F969)</f>
        <v/>
      </c>
      <c r="F969" s="82" t="str">
        <f>IF(Input!G969="","",Input!G969)</f>
        <v/>
      </c>
      <c r="G969" s="83" t="str">
        <f>IF(Input!H969="","",Input!H969)</f>
        <v/>
      </c>
      <c r="H969" s="82" t="str">
        <f>IF(Input!I969="","",Input!I969)</f>
        <v/>
      </c>
      <c r="I969" s="82" t="str">
        <f>IF(Input!J969="","",Input!J969)</f>
        <v/>
      </c>
      <c r="J969" s="82" t="str">
        <f>IF(Input!K969="","",Input!K969)</f>
        <v/>
      </c>
      <c r="K969" s="82" t="str">
        <f>IF(Input!L969="","",Input!L969)</f>
        <v/>
      </c>
      <c r="L969" s="70" t="str">
        <f>IF(B969="","",IF(B969="Box",4,IF(AND(Project!$B$12&gt;0,ISNUMBER(Project!$B$12)),Project!$B$12,12)))</f>
        <v/>
      </c>
      <c r="M969" s="66" t="str">
        <f t="shared" si="105"/>
        <v/>
      </c>
      <c r="N969" s="66" t="str">
        <f t="shared" si="106"/>
        <v/>
      </c>
      <c r="O969" s="67" t="str" cm="1">
        <f t="array" ref="O969">IF(A969="","",ROUND(IF(B969="Circular",Circular(M969),IF(B969="Box",Box(M969,N969),Elliptical(M969,N969))),3))</f>
        <v/>
      </c>
      <c r="P969" s="66" t="str">
        <f t="shared" si="107"/>
        <v/>
      </c>
      <c r="Q969" s="66" t="str" cm="1">
        <f t="array" ref="Q969">IF(M969="","",ROUND(W(M969),2))</f>
        <v/>
      </c>
      <c r="R969" s="66" t="str" cm="1">
        <f t="array" ref="R969">IF(M969="","",ROUND(Wb(Q969,M969),2))</f>
        <v/>
      </c>
      <c r="S969" s="66" t="str" cm="1">
        <f t="array" ref="S969">IF(R969="","",ROUND(K(R969,N969,L969),2))</f>
        <v/>
      </c>
      <c r="T969" s="66" t="str" cm="1">
        <f t="array" ref="T969">IF(S969="","",ROUND(K_3(S969,P969,L969),2))</f>
        <v/>
      </c>
      <c r="U969" s="66" t="str" cm="1">
        <f t="array" ref="U969">IF(S969="","",ROUND(Wt(I969,S969,L969),2))</f>
        <v/>
      </c>
      <c r="V969" s="92" t="str" cm="1">
        <f t="array" ref="V969">IF(A969="","",MAX(ROUND(L_B2(K969,N969),2),0))</f>
        <v/>
      </c>
      <c r="W969" s="92" t="str" cm="1">
        <f t="array" ref="W969">IF(A969="","",MAX(ROUND(L_Tc(K969,I969,N969),2),0))</f>
        <v/>
      </c>
      <c r="X969" s="92" t="str" cm="1">
        <f t="array" ref="X969">IF(N969="","",ROUND(L_Vc(K969,P969,N969),2))</f>
        <v/>
      </c>
      <c r="Y969" s="92" t="str">
        <f t="shared" si="108"/>
        <v/>
      </c>
      <c r="Z969" s="92" t="str">
        <f t="shared" si="109"/>
        <v/>
      </c>
      <c r="AA969" s="92" t="str">
        <f t="shared" si="110"/>
        <v/>
      </c>
      <c r="AB969" s="76" t="str" cm="1">
        <f t="array" ref="AB969">IF(A969="","",AREA_F(IF(RIGHT(G969,4)="ment",P969,I969),R969))</f>
        <v/>
      </c>
      <c r="AC969" s="76" t="str" cm="1">
        <f t="array" ref="AC969">IF(A969="","",ROUND(AREA_BC(R969,S969,N969,O969),2))</f>
        <v/>
      </c>
      <c r="AD969" s="76" t="str">
        <f t="shared" si="111"/>
        <v/>
      </c>
      <c r="AE969" s="76" t="str" cm="1">
        <f t="array" ref="AE969">IF(A969="","",ROUND(AREA_CT(S969,U969,I969),2))</f>
        <v/>
      </c>
      <c r="AF969" s="76" t="str" cm="1">
        <f t="array" ref="AF969">IF(A969="","",ROUND(AREA_VT(T969,U969,I969,P969),2))</f>
        <v/>
      </c>
      <c r="AG969" s="96" t="str" cm="1">
        <f t="array" ref="AG969">IF(A969="","",IF(INDEX(Table_Methods!A:F,MATCH(G969,Table_Methods!B:B,0),1)&lt;&gt;"BKFL1","",MAX(0,ROUND(BKFL1_CEB(AC969,AE969,AH969,F969,F969,J969),1))))</f>
        <v/>
      </c>
      <c r="AH969" s="96" t="str" cm="1">
        <f t="array" ref="AH969">IF(A969="","",IF(INDEX(Table_Methods!A:F,MATCH(G969,Table_Methods!B:B,0),1)&lt;&gt;"BKFL1","",MAX(0,ROUND(BKFL1_STR_NRK(AC969,AE969,K969,V969,W969),1))))</f>
        <v/>
      </c>
      <c r="AI969" s="96" t="str" cm="1">
        <f t="array" ref="AI969">IF(A969="","",IF(INDEX(Table_Methods!A:F,MATCH(G969,Table_Methods!B:B,0),1)&lt;&gt;"BKFL1","",MAX(0,ROUND(BKFL1_STR_RCK(AB969,F969),1))))</f>
        <v/>
      </c>
      <c r="AJ969" s="96" t="str" cm="1">
        <f t="array" ref="AJ969">IF(A969="","",IF(INDEX(Table_Methods!A:F,MATCH(G969,Table_Methods!B:B,0),1)&lt;&gt;"BKFL2","",MAX(0,ROUND(BKFL2_CEB(AC969,AD969,AK969,F969,F969,J969),1))))</f>
        <v/>
      </c>
      <c r="AK969" s="96" t="str" cm="1">
        <f t="array" ref="AK969">IF(A969="","",IF(INDEX(Table_Methods!A:F,MATCH(G969,Table_Methods!B:B,0),1)&lt;&gt;"BKFL2","",MAX(0,ROUND(BKFL2_STR_NRK(AC969,AD969,K969,V969,X969),1))))</f>
        <v/>
      </c>
      <c r="AL969" s="96" t="str" cm="1">
        <f t="array" ref="AL969">IF(A969="","",IF(INDEX(Table_Methods!A:F,MATCH(G969,Table_Methods!B:B,0),1)&lt;&gt;"BKFL2","",MAX(0,ROUND(BKFL2_STR_RCK(AB969,F969),1))))</f>
        <v/>
      </c>
      <c r="AM969" s="96" t="str" cm="1">
        <f t="array" ref="AM969">IF(A969="","",IF(INDEX(Table_Methods!A:F,MATCH(G969,Table_Methods!B:B,0),1)&lt;&gt;"BKFL3","",MAX(0,ROUND(BKFL3_STR(AC969+AE969,K969),1))))</f>
        <v/>
      </c>
      <c r="AN969" s="96" t="str" cm="1">
        <f t="array" ref="AN969">IF(A969="","",IF(INDEX(Table_Methods!A:F,MATCH(G969,Table_Methods!B:B,0),1)&lt;&gt;"BKFL6","",MAX(0,ROUND(BKFL6_CEB(AC969,AE969,AO969,F969,F969,J969),1))))</f>
        <v/>
      </c>
      <c r="AO969" s="97" t="str" cm="1">
        <f t="array" ref="AO969">IF(A969="","",IF(INDEX(Table_Methods!A:F,MATCH(G969,Table_Methods!B:B,0),1)&lt;&gt;"BKFL6","",MAX(0,ROUND(BKFL6_STR_NRK(AC969,K969,V969),1))))</f>
        <v/>
      </c>
      <c r="AP969" s="96" t="str" cm="1">
        <f t="array" ref="AP969">IF(A969="","",IF(INDEX(Table_Methods!A:F,MATCH(G969,Table_Methods!B:B,0),1)&lt;&gt;"BKFL6","",MAX(0,ROUND(BKFL6_STR_RCK(AB969,F969),1))))</f>
        <v/>
      </c>
      <c r="AQ969" s="97" t="str" cm="1">
        <f t="array" ref="AQ969">IF(A969="","",IF(INDEX(Table_Methods!A:F,MATCH(G969,Table_Methods!B:B,0),1)&lt;&gt;"BKFL7","",MAX(0,ROUND(BKFL7_CEB(AC969,AD969,AR969,F969,F969,J969),1))))</f>
        <v/>
      </c>
      <c r="AR969" s="96" t="str" cm="1">
        <f t="array" ref="AR969">IF(A969="","",IF(INDEX(Table_Methods!A:F,MATCH(G969,Table_Methods!B:B,0),1)&lt;&gt;"BKFL7","",MAX(0,ROUND(BKFL7_STR_NRK(AC969,K969,V969),1))))</f>
        <v/>
      </c>
      <c r="AS969" s="96" t="str" cm="1">
        <f t="array" ref="AS969">IF(A969="","",IF(INDEX(Table_Methods!A:F,MATCH(G969,Table_Methods!B:B,0),1)&lt;&gt;"BKFL7","",MAX(0,ROUND(BKFL7_STR_RCK(AB969,F969),1))))</f>
        <v/>
      </c>
      <c r="AT969" s="97" t="str" cm="1">
        <f t="array" ref="AT969">IF(A969="","",IF(INDEX(Table_Methods!A:F,MATCH(G969,Table_Methods!B:B,0),1)&lt;&gt;"BKFL8","",MAX(0,ROUND(BKFL8_CEB(AF969,Z969,AA969),1))))</f>
        <v/>
      </c>
      <c r="AU969" s="96" t="str" cm="1">
        <f t="array" ref="AU969">IF(A969="","",IF(INDEX(Table_Methods!A:F,MATCH(G969,Table_Methods!B:B,0),1)&lt;&gt;"BKFL8","",MAX(0,ROUND(BKFL8_STR_NRK(AC969,AD969,X969,Y969,Z969),1))))</f>
        <v/>
      </c>
      <c r="AV969" s="96" t="str" cm="1">
        <f t="array" ref="AV969">IF(A969="","",IF(INDEX(Table_Methods!A:F,MATCH(G969,Table_Methods!B:B,0),1)&lt;&gt;"BKFL8","",MAX(0,ROUND(BKFL8_STR_RCK(AB969,X969),1))))</f>
        <v/>
      </c>
      <c r="AW969" s="96" t="str" cm="1">
        <f t="array" ref="AW969">IF(A969="","",IF(INDEX(Table_Methods!A:F,MATCH(G969,Table_Methods!B:B,0),1)&lt;&gt;"BKFL9","",MAX(0,ROUND(BKFL9_STR_NRK(AC969,AD969,X969,Y969,Z969),1))))</f>
        <v/>
      </c>
      <c r="AX969" s="96" t="str" cm="1">
        <f t="array" ref="AX969">IF(A969="","",IF(INDEX(Table_Methods!A:F,MATCH(G969,Table_Methods!B:B,0),1)&lt;&gt;"BKFL9","",MAX(0,ROUND(BKFL9_STR_RCK(AB969,X969),1))))</f>
        <v/>
      </c>
    </row>
    <row r="970" spans="1:50" x14ac:dyDescent="0.25">
      <c r="A970" s="82" t="str">
        <f>IF(Input!A970="","",Input!A970)</f>
        <v/>
      </c>
      <c r="B970" s="82" t="str">
        <f>IF(Input!B970="","",Input!B970)</f>
        <v/>
      </c>
      <c r="C970" s="82" t="str">
        <f>IF(Input!D970="","",Input!D970)</f>
        <v/>
      </c>
      <c r="D970" s="82" t="str">
        <f>IF(Input!E970="","",Input!E970)</f>
        <v/>
      </c>
      <c r="E970" s="82" t="str">
        <f>IF(Input!F970="","",Input!F970)</f>
        <v/>
      </c>
      <c r="F970" s="82" t="str">
        <f>IF(Input!G970="","",Input!G970)</f>
        <v/>
      </c>
      <c r="G970" s="83" t="str">
        <f>IF(Input!H970="","",Input!H970)</f>
        <v/>
      </c>
      <c r="H970" s="82" t="str">
        <f>IF(Input!I970="","",Input!I970)</f>
        <v/>
      </c>
      <c r="I970" s="82" t="str">
        <f>IF(Input!J970="","",Input!J970)</f>
        <v/>
      </c>
      <c r="J970" s="82" t="str">
        <f>IF(Input!K970="","",Input!K970)</f>
        <v/>
      </c>
      <c r="K970" s="82" t="str">
        <f>IF(Input!L970="","",Input!L970)</f>
        <v/>
      </c>
      <c r="L970" s="70" t="str">
        <f>IF(B970="","",IF(B970="Box",4,IF(AND(Project!$B$12&gt;0,ISNUMBER(Project!$B$12)),Project!$B$12,12)))</f>
        <v/>
      </c>
      <c r="M970" s="66" t="str">
        <f t="shared" si="105"/>
        <v/>
      </c>
      <c r="N970" s="66" t="str">
        <f t="shared" si="106"/>
        <v/>
      </c>
      <c r="O970" s="67" t="str" cm="1">
        <f t="array" ref="O970">IF(A970="","",ROUND(IF(B970="Circular",Circular(M970),IF(B970="Box",Box(M970,N970),Elliptical(M970,N970))),3))</f>
        <v/>
      </c>
      <c r="P970" s="66" t="str">
        <f t="shared" si="107"/>
        <v/>
      </c>
      <c r="Q970" s="66" t="str" cm="1">
        <f t="array" ref="Q970">IF(M970="","",ROUND(W(M970),2))</f>
        <v/>
      </c>
      <c r="R970" s="66" t="str" cm="1">
        <f t="array" ref="R970">IF(M970="","",ROUND(Wb(Q970,M970),2))</f>
        <v/>
      </c>
      <c r="S970" s="66" t="str" cm="1">
        <f t="array" ref="S970">IF(R970="","",ROUND(K(R970,N970,L970),2))</f>
        <v/>
      </c>
      <c r="T970" s="66" t="str" cm="1">
        <f t="array" ref="T970">IF(S970="","",ROUND(K_3(S970,P970,L970),2))</f>
        <v/>
      </c>
      <c r="U970" s="66" t="str" cm="1">
        <f t="array" ref="U970">IF(S970="","",ROUND(Wt(I970,S970,L970),2))</f>
        <v/>
      </c>
      <c r="V970" s="92" t="str" cm="1">
        <f t="array" ref="V970">IF(A970="","",MAX(ROUND(L_B2(K970,N970),2),0))</f>
        <v/>
      </c>
      <c r="W970" s="92" t="str" cm="1">
        <f t="array" ref="W970">IF(A970="","",MAX(ROUND(L_Tc(K970,I970,N970),2),0))</f>
        <v/>
      </c>
      <c r="X970" s="92" t="str" cm="1">
        <f t="array" ref="X970">IF(N970="","",ROUND(L_Vc(K970,P970,N970),2))</f>
        <v/>
      </c>
      <c r="Y970" s="92" t="str">
        <f t="shared" si="108"/>
        <v/>
      </c>
      <c r="Z970" s="92" t="str">
        <f t="shared" si="109"/>
        <v/>
      </c>
      <c r="AA970" s="92" t="str">
        <f t="shared" si="110"/>
        <v/>
      </c>
      <c r="AB970" s="76" t="str" cm="1">
        <f t="array" ref="AB970">IF(A970="","",AREA_F(IF(RIGHT(G970,4)="ment",P970,I970),R970))</f>
        <v/>
      </c>
      <c r="AC970" s="76" t="str" cm="1">
        <f t="array" ref="AC970">IF(A970="","",ROUND(AREA_BC(R970,S970,N970,O970),2))</f>
        <v/>
      </c>
      <c r="AD970" s="76" t="str">
        <f t="shared" si="111"/>
        <v/>
      </c>
      <c r="AE970" s="76" t="str" cm="1">
        <f t="array" ref="AE970">IF(A970="","",ROUND(AREA_CT(S970,U970,I970),2))</f>
        <v/>
      </c>
      <c r="AF970" s="76" t="str" cm="1">
        <f t="array" ref="AF970">IF(A970="","",ROUND(AREA_VT(T970,U970,I970,P970),2))</f>
        <v/>
      </c>
      <c r="AG970" s="96" t="str" cm="1">
        <f t="array" ref="AG970">IF(A970="","",IF(INDEX(Table_Methods!A:F,MATCH(G970,Table_Methods!B:B,0),1)&lt;&gt;"BKFL1","",MAX(0,ROUND(BKFL1_CEB(AC970,AE970,AH970,F970,F970,J970),1))))</f>
        <v/>
      </c>
      <c r="AH970" s="96" t="str" cm="1">
        <f t="array" ref="AH970">IF(A970="","",IF(INDEX(Table_Methods!A:F,MATCH(G970,Table_Methods!B:B,0),1)&lt;&gt;"BKFL1","",MAX(0,ROUND(BKFL1_STR_NRK(AC970,AE970,K970,V970,W970),1))))</f>
        <v/>
      </c>
      <c r="AI970" s="96" t="str" cm="1">
        <f t="array" ref="AI970">IF(A970="","",IF(INDEX(Table_Methods!A:F,MATCH(G970,Table_Methods!B:B,0),1)&lt;&gt;"BKFL1","",MAX(0,ROUND(BKFL1_STR_RCK(AB970,F970),1))))</f>
        <v/>
      </c>
      <c r="AJ970" s="96" t="str" cm="1">
        <f t="array" ref="AJ970">IF(A970="","",IF(INDEX(Table_Methods!A:F,MATCH(G970,Table_Methods!B:B,0),1)&lt;&gt;"BKFL2","",MAX(0,ROUND(BKFL2_CEB(AC970,AD970,AK970,F970,F970,J970),1))))</f>
        <v/>
      </c>
      <c r="AK970" s="96" t="str" cm="1">
        <f t="array" ref="AK970">IF(A970="","",IF(INDEX(Table_Methods!A:F,MATCH(G970,Table_Methods!B:B,0),1)&lt;&gt;"BKFL2","",MAX(0,ROUND(BKFL2_STR_NRK(AC970,AD970,K970,V970,X970),1))))</f>
        <v/>
      </c>
      <c r="AL970" s="96" t="str" cm="1">
        <f t="array" ref="AL970">IF(A970="","",IF(INDEX(Table_Methods!A:F,MATCH(G970,Table_Methods!B:B,0),1)&lt;&gt;"BKFL2","",MAX(0,ROUND(BKFL2_STR_RCK(AB970,F970),1))))</f>
        <v/>
      </c>
      <c r="AM970" s="96" t="str" cm="1">
        <f t="array" ref="AM970">IF(A970="","",IF(INDEX(Table_Methods!A:F,MATCH(G970,Table_Methods!B:B,0),1)&lt;&gt;"BKFL3","",MAX(0,ROUND(BKFL3_STR(AC970+AE970,K970),1))))</f>
        <v/>
      </c>
      <c r="AN970" s="96" t="str" cm="1">
        <f t="array" ref="AN970">IF(A970="","",IF(INDEX(Table_Methods!A:F,MATCH(G970,Table_Methods!B:B,0),1)&lt;&gt;"BKFL6","",MAX(0,ROUND(BKFL6_CEB(AC970,AE970,AO970,F970,F970,J970),1))))</f>
        <v/>
      </c>
      <c r="AO970" s="97" t="str" cm="1">
        <f t="array" ref="AO970">IF(A970="","",IF(INDEX(Table_Methods!A:F,MATCH(G970,Table_Methods!B:B,0),1)&lt;&gt;"BKFL6","",MAX(0,ROUND(BKFL6_STR_NRK(AC970,K970,V970),1))))</f>
        <v/>
      </c>
      <c r="AP970" s="96" t="str" cm="1">
        <f t="array" ref="AP970">IF(A970="","",IF(INDEX(Table_Methods!A:F,MATCH(G970,Table_Methods!B:B,0),1)&lt;&gt;"BKFL6","",MAX(0,ROUND(BKFL6_STR_RCK(AB970,F970),1))))</f>
        <v/>
      </c>
      <c r="AQ970" s="97" t="str" cm="1">
        <f t="array" ref="AQ970">IF(A970="","",IF(INDEX(Table_Methods!A:F,MATCH(G970,Table_Methods!B:B,0),1)&lt;&gt;"BKFL7","",MAX(0,ROUND(BKFL7_CEB(AC970,AD970,AR970,F970,F970,J970),1))))</f>
        <v/>
      </c>
      <c r="AR970" s="96" t="str" cm="1">
        <f t="array" ref="AR970">IF(A970="","",IF(INDEX(Table_Methods!A:F,MATCH(G970,Table_Methods!B:B,0),1)&lt;&gt;"BKFL7","",MAX(0,ROUND(BKFL7_STR_NRK(AC970,K970,V970),1))))</f>
        <v/>
      </c>
      <c r="AS970" s="96" t="str" cm="1">
        <f t="array" ref="AS970">IF(A970="","",IF(INDEX(Table_Methods!A:F,MATCH(G970,Table_Methods!B:B,0),1)&lt;&gt;"BKFL7","",MAX(0,ROUND(BKFL7_STR_RCK(AB970,F970),1))))</f>
        <v/>
      </c>
      <c r="AT970" s="97" t="str" cm="1">
        <f t="array" ref="AT970">IF(A970="","",IF(INDEX(Table_Methods!A:F,MATCH(G970,Table_Methods!B:B,0),1)&lt;&gt;"BKFL8","",MAX(0,ROUND(BKFL8_CEB(AF970,Z970,AA970),1))))</f>
        <v/>
      </c>
      <c r="AU970" s="96" t="str" cm="1">
        <f t="array" ref="AU970">IF(A970="","",IF(INDEX(Table_Methods!A:F,MATCH(G970,Table_Methods!B:B,0),1)&lt;&gt;"BKFL8","",MAX(0,ROUND(BKFL8_STR_NRK(AC970,AD970,X970,Y970,Z970),1))))</f>
        <v/>
      </c>
      <c r="AV970" s="96" t="str" cm="1">
        <f t="array" ref="AV970">IF(A970="","",IF(INDEX(Table_Methods!A:F,MATCH(G970,Table_Methods!B:B,0),1)&lt;&gt;"BKFL8","",MAX(0,ROUND(BKFL8_STR_RCK(AB970,X970),1))))</f>
        <v/>
      </c>
      <c r="AW970" s="96" t="str" cm="1">
        <f t="array" ref="AW970">IF(A970="","",IF(INDEX(Table_Methods!A:F,MATCH(G970,Table_Methods!B:B,0),1)&lt;&gt;"BKFL9","",MAX(0,ROUND(BKFL9_STR_NRK(AC970,AD970,X970,Y970,Z970),1))))</f>
        <v/>
      </c>
      <c r="AX970" s="96" t="str" cm="1">
        <f t="array" ref="AX970">IF(A970="","",IF(INDEX(Table_Methods!A:F,MATCH(G970,Table_Methods!B:B,0),1)&lt;&gt;"BKFL9","",MAX(0,ROUND(BKFL9_STR_RCK(AB970,X970),1))))</f>
        <v/>
      </c>
    </row>
    <row r="971" spans="1:50" x14ac:dyDescent="0.25">
      <c r="A971" s="82" t="str">
        <f>IF(Input!A971="","",Input!A971)</f>
        <v/>
      </c>
      <c r="B971" s="82" t="str">
        <f>IF(Input!B971="","",Input!B971)</f>
        <v/>
      </c>
      <c r="C971" s="82" t="str">
        <f>IF(Input!D971="","",Input!D971)</f>
        <v/>
      </c>
      <c r="D971" s="82" t="str">
        <f>IF(Input!E971="","",Input!E971)</f>
        <v/>
      </c>
      <c r="E971" s="82" t="str">
        <f>IF(Input!F971="","",Input!F971)</f>
        <v/>
      </c>
      <c r="F971" s="82" t="str">
        <f>IF(Input!G971="","",Input!G971)</f>
        <v/>
      </c>
      <c r="G971" s="83" t="str">
        <f>IF(Input!H971="","",Input!H971)</f>
        <v/>
      </c>
      <c r="H971" s="82" t="str">
        <f>IF(Input!I971="","",Input!I971)</f>
        <v/>
      </c>
      <c r="I971" s="82" t="str">
        <f>IF(Input!J971="","",Input!J971)</f>
        <v/>
      </c>
      <c r="J971" s="82" t="str">
        <f>IF(Input!K971="","",Input!K971)</f>
        <v/>
      </c>
      <c r="K971" s="82" t="str">
        <f>IF(Input!L971="","",Input!L971)</f>
        <v/>
      </c>
      <c r="L971" s="70" t="str">
        <f>IF(B971="","",IF(B971="Box",4,IF(AND(Project!$B$12&gt;0,ISNUMBER(Project!$B$12)),Project!$B$12,12)))</f>
        <v/>
      </c>
      <c r="M971" s="66" t="str">
        <f t="shared" si="105"/>
        <v/>
      </c>
      <c r="N971" s="66" t="str">
        <f t="shared" si="106"/>
        <v/>
      </c>
      <c r="O971" s="67" t="str" cm="1">
        <f t="array" ref="O971">IF(A971="","",ROUND(IF(B971="Circular",Circular(M971),IF(B971="Box",Box(M971,N971),Elliptical(M971,N971))),3))</f>
        <v/>
      </c>
      <c r="P971" s="66" t="str">
        <f t="shared" si="107"/>
        <v/>
      </c>
      <c r="Q971" s="66" t="str" cm="1">
        <f t="array" ref="Q971">IF(M971="","",ROUND(W(M971),2))</f>
        <v/>
      </c>
      <c r="R971" s="66" t="str" cm="1">
        <f t="array" ref="R971">IF(M971="","",ROUND(Wb(Q971,M971),2))</f>
        <v/>
      </c>
      <c r="S971" s="66" t="str" cm="1">
        <f t="array" ref="S971">IF(R971="","",ROUND(K(R971,N971,L971),2))</f>
        <v/>
      </c>
      <c r="T971" s="66" t="str" cm="1">
        <f t="array" ref="T971">IF(S971="","",ROUND(K_3(S971,P971,L971),2))</f>
        <v/>
      </c>
      <c r="U971" s="66" t="str" cm="1">
        <f t="array" ref="U971">IF(S971="","",ROUND(Wt(I971,S971,L971),2))</f>
        <v/>
      </c>
      <c r="V971" s="92" t="str" cm="1">
        <f t="array" ref="V971">IF(A971="","",MAX(ROUND(L_B2(K971,N971),2),0))</f>
        <v/>
      </c>
      <c r="W971" s="92" t="str" cm="1">
        <f t="array" ref="W971">IF(A971="","",MAX(ROUND(L_Tc(K971,I971,N971),2),0))</f>
        <v/>
      </c>
      <c r="X971" s="92" t="str" cm="1">
        <f t="array" ref="X971">IF(N971="","",ROUND(L_Vc(K971,P971,N971),2))</f>
        <v/>
      </c>
      <c r="Y971" s="92" t="str">
        <f t="shared" si="108"/>
        <v/>
      </c>
      <c r="Z971" s="92" t="str">
        <f t="shared" si="109"/>
        <v/>
      </c>
      <c r="AA971" s="92" t="str">
        <f t="shared" si="110"/>
        <v/>
      </c>
      <c r="AB971" s="76" t="str" cm="1">
        <f t="array" ref="AB971">IF(A971="","",AREA_F(IF(RIGHT(G971,4)="ment",P971,I971),R971))</f>
        <v/>
      </c>
      <c r="AC971" s="76" t="str" cm="1">
        <f t="array" ref="AC971">IF(A971="","",ROUND(AREA_BC(R971,S971,N971,O971),2))</f>
        <v/>
      </c>
      <c r="AD971" s="76" t="str">
        <f t="shared" si="111"/>
        <v/>
      </c>
      <c r="AE971" s="76" t="str" cm="1">
        <f t="array" ref="AE971">IF(A971="","",ROUND(AREA_CT(S971,U971,I971),2))</f>
        <v/>
      </c>
      <c r="AF971" s="76" t="str" cm="1">
        <f t="array" ref="AF971">IF(A971="","",ROUND(AREA_VT(T971,U971,I971,P971),2))</f>
        <v/>
      </c>
      <c r="AG971" s="96" t="str" cm="1">
        <f t="array" ref="AG971">IF(A971="","",IF(INDEX(Table_Methods!A:F,MATCH(G971,Table_Methods!B:B,0),1)&lt;&gt;"BKFL1","",MAX(0,ROUND(BKFL1_CEB(AC971,AE971,AH971,F971,F971,J971),1))))</f>
        <v/>
      </c>
      <c r="AH971" s="96" t="str" cm="1">
        <f t="array" ref="AH971">IF(A971="","",IF(INDEX(Table_Methods!A:F,MATCH(G971,Table_Methods!B:B,0),1)&lt;&gt;"BKFL1","",MAX(0,ROUND(BKFL1_STR_NRK(AC971,AE971,K971,V971,W971),1))))</f>
        <v/>
      </c>
      <c r="AI971" s="96" t="str" cm="1">
        <f t="array" ref="AI971">IF(A971="","",IF(INDEX(Table_Methods!A:F,MATCH(G971,Table_Methods!B:B,0),1)&lt;&gt;"BKFL1","",MAX(0,ROUND(BKFL1_STR_RCK(AB971,F971),1))))</f>
        <v/>
      </c>
      <c r="AJ971" s="96" t="str" cm="1">
        <f t="array" ref="AJ971">IF(A971="","",IF(INDEX(Table_Methods!A:F,MATCH(G971,Table_Methods!B:B,0),1)&lt;&gt;"BKFL2","",MAX(0,ROUND(BKFL2_CEB(AC971,AD971,AK971,F971,F971,J971),1))))</f>
        <v/>
      </c>
      <c r="AK971" s="96" t="str" cm="1">
        <f t="array" ref="AK971">IF(A971="","",IF(INDEX(Table_Methods!A:F,MATCH(G971,Table_Methods!B:B,0),1)&lt;&gt;"BKFL2","",MAX(0,ROUND(BKFL2_STR_NRK(AC971,AD971,K971,V971,X971),1))))</f>
        <v/>
      </c>
      <c r="AL971" s="96" t="str" cm="1">
        <f t="array" ref="AL971">IF(A971="","",IF(INDEX(Table_Methods!A:F,MATCH(G971,Table_Methods!B:B,0),1)&lt;&gt;"BKFL2","",MAX(0,ROUND(BKFL2_STR_RCK(AB971,F971),1))))</f>
        <v/>
      </c>
      <c r="AM971" s="96" t="str" cm="1">
        <f t="array" ref="AM971">IF(A971="","",IF(INDEX(Table_Methods!A:F,MATCH(G971,Table_Methods!B:B,0),1)&lt;&gt;"BKFL3","",MAX(0,ROUND(BKFL3_STR(AC971+AE971,K971),1))))</f>
        <v/>
      </c>
      <c r="AN971" s="96" t="str" cm="1">
        <f t="array" ref="AN971">IF(A971="","",IF(INDEX(Table_Methods!A:F,MATCH(G971,Table_Methods!B:B,0),1)&lt;&gt;"BKFL6","",MAX(0,ROUND(BKFL6_CEB(AC971,AE971,AO971,F971,F971,J971),1))))</f>
        <v/>
      </c>
      <c r="AO971" s="97" t="str" cm="1">
        <f t="array" ref="AO971">IF(A971="","",IF(INDEX(Table_Methods!A:F,MATCH(G971,Table_Methods!B:B,0),1)&lt;&gt;"BKFL6","",MAX(0,ROUND(BKFL6_STR_NRK(AC971,K971,V971),1))))</f>
        <v/>
      </c>
      <c r="AP971" s="96" t="str" cm="1">
        <f t="array" ref="AP971">IF(A971="","",IF(INDEX(Table_Methods!A:F,MATCH(G971,Table_Methods!B:B,0),1)&lt;&gt;"BKFL6","",MAX(0,ROUND(BKFL6_STR_RCK(AB971,F971),1))))</f>
        <v/>
      </c>
      <c r="AQ971" s="97" t="str" cm="1">
        <f t="array" ref="AQ971">IF(A971="","",IF(INDEX(Table_Methods!A:F,MATCH(G971,Table_Methods!B:B,0),1)&lt;&gt;"BKFL7","",MAX(0,ROUND(BKFL7_CEB(AC971,AD971,AR971,F971,F971,J971),1))))</f>
        <v/>
      </c>
      <c r="AR971" s="96" t="str" cm="1">
        <f t="array" ref="AR971">IF(A971="","",IF(INDEX(Table_Methods!A:F,MATCH(G971,Table_Methods!B:B,0),1)&lt;&gt;"BKFL7","",MAX(0,ROUND(BKFL7_STR_NRK(AC971,K971,V971),1))))</f>
        <v/>
      </c>
      <c r="AS971" s="96" t="str" cm="1">
        <f t="array" ref="AS971">IF(A971="","",IF(INDEX(Table_Methods!A:F,MATCH(G971,Table_Methods!B:B,0),1)&lt;&gt;"BKFL7","",MAX(0,ROUND(BKFL7_STR_RCK(AB971,F971),1))))</f>
        <v/>
      </c>
      <c r="AT971" s="97" t="str" cm="1">
        <f t="array" ref="AT971">IF(A971="","",IF(INDEX(Table_Methods!A:F,MATCH(G971,Table_Methods!B:B,0),1)&lt;&gt;"BKFL8","",MAX(0,ROUND(BKFL8_CEB(AF971,Z971,AA971),1))))</f>
        <v/>
      </c>
      <c r="AU971" s="96" t="str" cm="1">
        <f t="array" ref="AU971">IF(A971="","",IF(INDEX(Table_Methods!A:F,MATCH(G971,Table_Methods!B:B,0),1)&lt;&gt;"BKFL8","",MAX(0,ROUND(BKFL8_STR_NRK(AC971,AD971,X971,Y971,Z971),1))))</f>
        <v/>
      </c>
      <c r="AV971" s="96" t="str" cm="1">
        <f t="array" ref="AV971">IF(A971="","",IF(INDEX(Table_Methods!A:F,MATCH(G971,Table_Methods!B:B,0),1)&lt;&gt;"BKFL8","",MAX(0,ROUND(BKFL8_STR_RCK(AB971,X971),1))))</f>
        <v/>
      </c>
      <c r="AW971" s="96" t="str" cm="1">
        <f t="array" ref="AW971">IF(A971="","",IF(INDEX(Table_Methods!A:F,MATCH(G971,Table_Methods!B:B,0),1)&lt;&gt;"BKFL9","",MAX(0,ROUND(BKFL9_STR_NRK(AC971,AD971,X971,Y971,Z971),1))))</f>
        <v/>
      </c>
      <c r="AX971" s="96" t="str" cm="1">
        <f t="array" ref="AX971">IF(A971="","",IF(INDEX(Table_Methods!A:F,MATCH(G971,Table_Methods!B:B,0),1)&lt;&gt;"BKFL9","",MAX(0,ROUND(BKFL9_STR_RCK(AB971,X971),1))))</f>
        <v/>
      </c>
    </row>
    <row r="972" spans="1:50" x14ac:dyDescent="0.25">
      <c r="A972" s="82" t="str">
        <f>IF(Input!A972="","",Input!A972)</f>
        <v/>
      </c>
      <c r="B972" s="82" t="str">
        <f>IF(Input!B972="","",Input!B972)</f>
        <v/>
      </c>
      <c r="C972" s="82" t="str">
        <f>IF(Input!D972="","",Input!D972)</f>
        <v/>
      </c>
      <c r="D972" s="82" t="str">
        <f>IF(Input!E972="","",Input!E972)</f>
        <v/>
      </c>
      <c r="E972" s="82" t="str">
        <f>IF(Input!F972="","",Input!F972)</f>
        <v/>
      </c>
      <c r="F972" s="82" t="str">
        <f>IF(Input!G972="","",Input!G972)</f>
        <v/>
      </c>
      <c r="G972" s="83" t="str">
        <f>IF(Input!H972="","",Input!H972)</f>
        <v/>
      </c>
      <c r="H972" s="82" t="str">
        <f>IF(Input!I972="","",Input!I972)</f>
        <v/>
      </c>
      <c r="I972" s="82" t="str">
        <f>IF(Input!J972="","",Input!J972)</f>
        <v/>
      </c>
      <c r="J972" s="82" t="str">
        <f>IF(Input!K972="","",Input!K972)</f>
        <v/>
      </c>
      <c r="K972" s="82" t="str">
        <f>IF(Input!L972="","",Input!L972)</f>
        <v/>
      </c>
      <c r="L972" s="70" t="str">
        <f>IF(B972="","",IF(B972="Box",4,IF(AND(Project!$B$12&gt;0,ISNUMBER(Project!$B$12)),Project!$B$12,12)))</f>
        <v/>
      </c>
      <c r="M972" s="66" t="str">
        <f t="shared" si="105"/>
        <v/>
      </c>
      <c r="N972" s="66" t="str">
        <f t="shared" si="106"/>
        <v/>
      </c>
      <c r="O972" s="67" t="str" cm="1">
        <f t="array" ref="O972">IF(A972="","",ROUND(IF(B972="Circular",Circular(M972),IF(B972="Box",Box(M972,N972),Elliptical(M972,N972))),3))</f>
        <v/>
      </c>
      <c r="P972" s="66" t="str">
        <f t="shared" si="107"/>
        <v/>
      </c>
      <c r="Q972" s="66" t="str" cm="1">
        <f t="array" ref="Q972">IF(M972="","",ROUND(W(M972),2))</f>
        <v/>
      </c>
      <c r="R972" s="66" t="str" cm="1">
        <f t="array" ref="R972">IF(M972="","",ROUND(Wb(Q972,M972),2))</f>
        <v/>
      </c>
      <c r="S972" s="66" t="str" cm="1">
        <f t="array" ref="S972">IF(R972="","",ROUND(K(R972,N972,L972),2))</f>
        <v/>
      </c>
      <c r="T972" s="66" t="str" cm="1">
        <f t="array" ref="T972">IF(S972="","",ROUND(K_3(S972,P972,L972),2))</f>
        <v/>
      </c>
      <c r="U972" s="66" t="str" cm="1">
        <f t="array" ref="U972">IF(S972="","",ROUND(Wt(I972,S972,L972),2))</f>
        <v/>
      </c>
      <c r="V972" s="92" t="str" cm="1">
        <f t="array" ref="V972">IF(A972="","",MAX(ROUND(L_B2(K972,N972),2),0))</f>
        <v/>
      </c>
      <c r="W972" s="92" t="str" cm="1">
        <f t="array" ref="W972">IF(A972="","",MAX(ROUND(L_Tc(K972,I972,N972),2),0))</f>
        <v/>
      </c>
      <c r="X972" s="92" t="str" cm="1">
        <f t="array" ref="X972">IF(N972="","",ROUND(L_Vc(K972,P972,N972),2))</f>
        <v/>
      </c>
      <c r="Y972" s="92" t="str">
        <f t="shared" si="108"/>
        <v/>
      </c>
      <c r="Z972" s="92" t="str">
        <f t="shared" si="109"/>
        <v/>
      </c>
      <c r="AA972" s="92" t="str">
        <f t="shared" si="110"/>
        <v/>
      </c>
      <c r="AB972" s="76" t="str" cm="1">
        <f t="array" ref="AB972">IF(A972="","",AREA_F(IF(RIGHT(G972,4)="ment",P972,I972),R972))</f>
        <v/>
      </c>
      <c r="AC972" s="76" t="str" cm="1">
        <f t="array" ref="AC972">IF(A972="","",ROUND(AREA_BC(R972,S972,N972,O972),2))</f>
        <v/>
      </c>
      <c r="AD972" s="76" t="str">
        <f t="shared" si="111"/>
        <v/>
      </c>
      <c r="AE972" s="76" t="str" cm="1">
        <f t="array" ref="AE972">IF(A972="","",ROUND(AREA_CT(S972,U972,I972),2))</f>
        <v/>
      </c>
      <c r="AF972" s="76" t="str" cm="1">
        <f t="array" ref="AF972">IF(A972="","",ROUND(AREA_VT(T972,U972,I972,P972),2))</f>
        <v/>
      </c>
      <c r="AG972" s="96" t="str" cm="1">
        <f t="array" ref="AG972">IF(A972="","",IF(INDEX(Table_Methods!A:F,MATCH(G972,Table_Methods!B:B,0),1)&lt;&gt;"BKFL1","",MAX(0,ROUND(BKFL1_CEB(AC972,AE972,AH972,F972,F972,J972),1))))</f>
        <v/>
      </c>
      <c r="AH972" s="96" t="str" cm="1">
        <f t="array" ref="AH972">IF(A972="","",IF(INDEX(Table_Methods!A:F,MATCH(G972,Table_Methods!B:B,0),1)&lt;&gt;"BKFL1","",MAX(0,ROUND(BKFL1_STR_NRK(AC972,AE972,K972,V972,W972),1))))</f>
        <v/>
      </c>
      <c r="AI972" s="96" t="str" cm="1">
        <f t="array" ref="AI972">IF(A972="","",IF(INDEX(Table_Methods!A:F,MATCH(G972,Table_Methods!B:B,0),1)&lt;&gt;"BKFL1","",MAX(0,ROUND(BKFL1_STR_RCK(AB972,F972),1))))</f>
        <v/>
      </c>
      <c r="AJ972" s="96" t="str" cm="1">
        <f t="array" ref="AJ972">IF(A972="","",IF(INDEX(Table_Methods!A:F,MATCH(G972,Table_Methods!B:B,0),1)&lt;&gt;"BKFL2","",MAX(0,ROUND(BKFL2_CEB(AC972,AD972,AK972,F972,F972,J972),1))))</f>
        <v/>
      </c>
      <c r="AK972" s="96" t="str" cm="1">
        <f t="array" ref="AK972">IF(A972="","",IF(INDEX(Table_Methods!A:F,MATCH(G972,Table_Methods!B:B,0),1)&lt;&gt;"BKFL2","",MAX(0,ROUND(BKFL2_STR_NRK(AC972,AD972,K972,V972,X972),1))))</f>
        <v/>
      </c>
      <c r="AL972" s="96" t="str" cm="1">
        <f t="array" ref="AL972">IF(A972="","",IF(INDEX(Table_Methods!A:F,MATCH(G972,Table_Methods!B:B,0),1)&lt;&gt;"BKFL2","",MAX(0,ROUND(BKFL2_STR_RCK(AB972,F972),1))))</f>
        <v/>
      </c>
      <c r="AM972" s="96" t="str" cm="1">
        <f t="array" ref="AM972">IF(A972="","",IF(INDEX(Table_Methods!A:F,MATCH(G972,Table_Methods!B:B,0),1)&lt;&gt;"BKFL3","",MAX(0,ROUND(BKFL3_STR(AC972+AE972,K972),1))))</f>
        <v/>
      </c>
      <c r="AN972" s="96" t="str" cm="1">
        <f t="array" ref="AN972">IF(A972="","",IF(INDEX(Table_Methods!A:F,MATCH(G972,Table_Methods!B:B,0),1)&lt;&gt;"BKFL6","",MAX(0,ROUND(BKFL6_CEB(AC972,AE972,AO972,F972,F972,J972),1))))</f>
        <v/>
      </c>
      <c r="AO972" s="97" t="str" cm="1">
        <f t="array" ref="AO972">IF(A972="","",IF(INDEX(Table_Methods!A:F,MATCH(G972,Table_Methods!B:B,0),1)&lt;&gt;"BKFL6","",MAX(0,ROUND(BKFL6_STR_NRK(AC972,K972,V972),1))))</f>
        <v/>
      </c>
      <c r="AP972" s="96" t="str" cm="1">
        <f t="array" ref="AP972">IF(A972="","",IF(INDEX(Table_Methods!A:F,MATCH(G972,Table_Methods!B:B,0),1)&lt;&gt;"BKFL6","",MAX(0,ROUND(BKFL6_STR_RCK(AB972,F972),1))))</f>
        <v/>
      </c>
      <c r="AQ972" s="97" t="str" cm="1">
        <f t="array" ref="AQ972">IF(A972="","",IF(INDEX(Table_Methods!A:F,MATCH(G972,Table_Methods!B:B,0),1)&lt;&gt;"BKFL7","",MAX(0,ROUND(BKFL7_CEB(AC972,AD972,AR972,F972,F972,J972),1))))</f>
        <v/>
      </c>
      <c r="AR972" s="96" t="str" cm="1">
        <f t="array" ref="AR972">IF(A972="","",IF(INDEX(Table_Methods!A:F,MATCH(G972,Table_Methods!B:B,0),1)&lt;&gt;"BKFL7","",MAX(0,ROUND(BKFL7_STR_NRK(AC972,K972,V972),1))))</f>
        <v/>
      </c>
      <c r="AS972" s="96" t="str" cm="1">
        <f t="array" ref="AS972">IF(A972="","",IF(INDEX(Table_Methods!A:F,MATCH(G972,Table_Methods!B:B,0),1)&lt;&gt;"BKFL7","",MAX(0,ROUND(BKFL7_STR_RCK(AB972,F972),1))))</f>
        <v/>
      </c>
      <c r="AT972" s="97" t="str" cm="1">
        <f t="array" ref="AT972">IF(A972="","",IF(INDEX(Table_Methods!A:F,MATCH(G972,Table_Methods!B:B,0),1)&lt;&gt;"BKFL8","",MAX(0,ROUND(BKFL8_CEB(AF972,Z972,AA972),1))))</f>
        <v/>
      </c>
      <c r="AU972" s="96" t="str" cm="1">
        <f t="array" ref="AU972">IF(A972="","",IF(INDEX(Table_Methods!A:F,MATCH(G972,Table_Methods!B:B,0),1)&lt;&gt;"BKFL8","",MAX(0,ROUND(BKFL8_STR_NRK(AC972,AD972,X972,Y972,Z972),1))))</f>
        <v/>
      </c>
      <c r="AV972" s="96" t="str" cm="1">
        <f t="array" ref="AV972">IF(A972="","",IF(INDEX(Table_Methods!A:F,MATCH(G972,Table_Methods!B:B,0),1)&lt;&gt;"BKFL8","",MAX(0,ROUND(BKFL8_STR_RCK(AB972,X972),1))))</f>
        <v/>
      </c>
      <c r="AW972" s="96" t="str" cm="1">
        <f t="array" ref="AW972">IF(A972="","",IF(INDEX(Table_Methods!A:F,MATCH(G972,Table_Methods!B:B,0),1)&lt;&gt;"BKFL9","",MAX(0,ROUND(BKFL9_STR_NRK(AC972,AD972,X972,Y972,Z972),1))))</f>
        <v/>
      </c>
      <c r="AX972" s="96" t="str" cm="1">
        <f t="array" ref="AX972">IF(A972="","",IF(INDEX(Table_Methods!A:F,MATCH(G972,Table_Methods!B:B,0),1)&lt;&gt;"BKFL9","",MAX(0,ROUND(BKFL9_STR_RCK(AB972,X972),1))))</f>
        <v/>
      </c>
    </row>
    <row r="973" spans="1:50" x14ac:dyDescent="0.25">
      <c r="A973" s="82" t="str">
        <f>IF(Input!A973="","",Input!A973)</f>
        <v/>
      </c>
      <c r="B973" s="82" t="str">
        <f>IF(Input!B973="","",Input!B973)</f>
        <v/>
      </c>
      <c r="C973" s="82" t="str">
        <f>IF(Input!D973="","",Input!D973)</f>
        <v/>
      </c>
      <c r="D973" s="82" t="str">
        <f>IF(Input!E973="","",Input!E973)</f>
        <v/>
      </c>
      <c r="E973" s="82" t="str">
        <f>IF(Input!F973="","",Input!F973)</f>
        <v/>
      </c>
      <c r="F973" s="82" t="str">
        <f>IF(Input!G973="","",Input!G973)</f>
        <v/>
      </c>
      <c r="G973" s="83" t="str">
        <f>IF(Input!H973="","",Input!H973)</f>
        <v/>
      </c>
      <c r="H973" s="82" t="str">
        <f>IF(Input!I973="","",Input!I973)</f>
        <v/>
      </c>
      <c r="I973" s="82" t="str">
        <f>IF(Input!J973="","",Input!J973)</f>
        <v/>
      </c>
      <c r="J973" s="82" t="str">
        <f>IF(Input!K973="","",Input!K973)</f>
        <v/>
      </c>
      <c r="K973" s="82" t="str">
        <f>IF(Input!L973="","",Input!L973)</f>
        <v/>
      </c>
      <c r="L973" s="70" t="str">
        <f>IF(B973="","",IF(B973="Box",4,IF(AND(Project!$B$12&gt;0,ISNUMBER(Project!$B$12)),Project!$B$12,12)))</f>
        <v/>
      </c>
      <c r="M973" s="66" t="str">
        <f t="shared" si="105"/>
        <v/>
      </c>
      <c r="N973" s="66" t="str">
        <f t="shared" si="106"/>
        <v/>
      </c>
      <c r="O973" s="67" t="str" cm="1">
        <f t="array" ref="O973">IF(A973="","",ROUND(IF(B973="Circular",Circular(M973),IF(B973="Box",Box(M973,N973),Elliptical(M973,N973))),3))</f>
        <v/>
      </c>
      <c r="P973" s="66" t="str">
        <f t="shared" si="107"/>
        <v/>
      </c>
      <c r="Q973" s="66" t="str" cm="1">
        <f t="array" ref="Q973">IF(M973="","",ROUND(W(M973),2))</f>
        <v/>
      </c>
      <c r="R973" s="66" t="str" cm="1">
        <f t="array" ref="R973">IF(M973="","",ROUND(Wb(Q973,M973),2))</f>
        <v/>
      </c>
      <c r="S973" s="66" t="str" cm="1">
        <f t="array" ref="S973">IF(R973="","",ROUND(K(R973,N973,L973),2))</f>
        <v/>
      </c>
      <c r="T973" s="66" t="str" cm="1">
        <f t="array" ref="T973">IF(S973="","",ROUND(K_3(S973,P973,L973),2))</f>
        <v/>
      </c>
      <c r="U973" s="66" t="str" cm="1">
        <f t="array" ref="U973">IF(S973="","",ROUND(Wt(I973,S973,L973),2))</f>
        <v/>
      </c>
      <c r="V973" s="92" t="str" cm="1">
        <f t="array" ref="V973">IF(A973="","",MAX(ROUND(L_B2(K973,N973),2),0))</f>
        <v/>
      </c>
      <c r="W973" s="92" t="str" cm="1">
        <f t="array" ref="W973">IF(A973="","",MAX(ROUND(L_Tc(K973,I973,N973),2),0))</f>
        <v/>
      </c>
      <c r="X973" s="92" t="str" cm="1">
        <f t="array" ref="X973">IF(N973="","",ROUND(L_Vc(K973,P973,N973),2))</f>
        <v/>
      </c>
      <c r="Y973" s="92" t="str">
        <f t="shared" si="108"/>
        <v/>
      </c>
      <c r="Z973" s="92" t="str">
        <f t="shared" si="109"/>
        <v/>
      </c>
      <c r="AA973" s="92" t="str">
        <f t="shared" si="110"/>
        <v/>
      </c>
      <c r="AB973" s="76" t="str" cm="1">
        <f t="array" ref="AB973">IF(A973="","",AREA_F(IF(RIGHT(G973,4)="ment",P973,I973),R973))</f>
        <v/>
      </c>
      <c r="AC973" s="76" t="str" cm="1">
        <f t="array" ref="AC973">IF(A973="","",ROUND(AREA_BC(R973,S973,N973,O973),2))</f>
        <v/>
      </c>
      <c r="AD973" s="76" t="str">
        <f t="shared" si="111"/>
        <v/>
      </c>
      <c r="AE973" s="76" t="str" cm="1">
        <f t="array" ref="AE973">IF(A973="","",ROUND(AREA_CT(S973,U973,I973),2))</f>
        <v/>
      </c>
      <c r="AF973" s="76" t="str" cm="1">
        <f t="array" ref="AF973">IF(A973="","",ROUND(AREA_VT(T973,U973,I973,P973),2))</f>
        <v/>
      </c>
      <c r="AG973" s="96" t="str" cm="1">
        <f t="array" ref="AG973">IF(A973="","",IF(INDEX(Table_Methods!A:F,MATCH(G973,Table_Methods!B:B,0),1)&lt;&gt;"BKFL1","",MAX(0,ROUND(BKFL1_CEB(AC973,AE973,AH973,F973,F973,J973),1))))</f>
        <v/>
      </c>
      <c r="AH973" s="96" t="str" cm="1">
        <f t="array" ref="AH973">IF(A973="","",IF(INDEX(Table_Methods!A:F,MATCH(G973,Table_Methods!B:B,0),1)&lt;&gt;"BKFL1","",MAX(0,ROUND(BKFL1_STR_NRK(AC973,AE973,K973,V973,W973),1))))</f>
        <v/>
      </c>
      <c r="AI973" s="96" t="str" cm="1">
        <f t="array" ref="AI973">IF(A973="","",IF(INDEX(Table_Methods!A:F,MATCH(G973,Table_Methods!B:B,0),1)&lt;&gt;"BKFL1","",MAX(0,ROUND(BKFL1_STR_RCK(AB973,F973),1))))</f>
        <v/>
      </c>
      <c r="AJ973" s="96" t="str" cm="1">
        <f t="array" ref="AJ973">IF(A973="","",IF(INDEX(Table_Methods!A:F,MATCH(G973,Table_Methods!B:B,0),1)&lt;&gt;"BKFL2","",MAX(0,ROUND(BKFL2_CEB(AC973,AD973,AK973,F973,F973,J973),1))))</f>
        <v/>
      </c>
      <c r="AK973" s="96" t="str" cm="1">
        <f t="array" ref="AK973">IF(A973="","",IF(INDEX(Table_Methods!A:F,MATCH(G973,Table_Methods!B:B,0),1)&lt;&gt;"BKFL2","",MAX(0,ROUND(BKFL2_STR_NRK(AC973,AD973,K973,V973,X973),1))))</f>
        <v/>
      </c>
      <c r="AL973" s="96" t="str" cm="1">
        <f t="array" ref="AL973">IF(A973="","",IF(INDEX(Table_Methods!A:F,MATCH(G973,Table_Methods!B:B,0),1)&lt;&gt;"BKFL2","",MAX(0,ROUND(BKFL2_STR_RCK(AB973,F973),1))))</f>
        <v/>
      </c>
      <c r="AM973" s="96" t="str" cm="1">
        <f t="array" ref="AM973">IF(A973="","",IF(INDEX(Table_Methods!A:F,MATCH(G973,Table_Methods!B:B,0),1)&lt;&gt;"BKFL3","",MAX(0,ROUND(BKFL3_STR(AC973+AE973,K973),1))))</f>
        <v/>
      </c>
      <c r="AN973" s="96" t="str" cm="1">
        <f t="array" ref="AN973">IF(A973="","",IF(INDEX(Table_Methods!A:F,MATCH(G973,Table_Methods!B:B,0),1)&lt;&gt;"BKFL6","",MAX(0,ROUND(BKFL6_CEB(AC973,AE973,AO973,F973,F973,J973),1))))</f>
        <v/>
      </c>
      <c r="AO973" s="97" t="str" cm="1">
        <f t="array" ref="AO973">IF(A973="","",IF(INDEX(Table_Methods!A:F,MATCH(G973,Table_Methods!B:B,0),1)&lt;&gt;"BKFL6","",MAX(0,ROUND(BKFL6_STR_NRK(AC973,K973,V973),1))))</f>
        <v/>
      </c>
      <c r="AP973" s="96" t="str" cm="1">
        <f t="array" ref="AP973">IF(A973="","",IF(INDEX(Table_Methods!A:F,MATCH(G973,Table_Methods!B:B,0),1)&lt;&gt;"BKFL6","",MAX(0,ROUND(BKFL6_STR_RCK(AB973,F973),1))))</f>
        <v/>
      </c>
      <c r="AQ973" s="97" t="str" cm="1">
        <f t="array" ref="AQ973">IF(A973="","",IF(INDEX(Table_Methods!A:F,MATCH(G973,Table_Methods!B:B,0),1)&lt;&gt;"BKFL7","",MAX(0,ROUND(BKFL7_CEB(AC973,AD973,AR973,F973,F973,J973),1))))</f>
        <v/>
      </c>
      <c r="AR973" s="96" t="str" cm="1">
        <f t="array" ref="AR973">IF(A973="","",IF(INDEX(Table_Methods!A:F,MATCH(G973,Table_Methods!B:B,0),1)&lt;&gt;"BKFL7","",MAX(0,ROUND(BKFL7_STR_NRK(AC973,K973,V973),1))))</f>
        <v/>
      </c>
      <c r="AS973" s="96" t="str" cm="1">
        <f t="array" ref="AS973">IF(A973="","",IF(INDEX(Table_Methods!A:F,MATCH(G973,Table_Methods!B:B,0),1)&lt;&gt;"BKFL7","",MAX(0,ROUND(BKFL7_STR_RCK(AB973,F973),1))))</f>
        <v/>
      </c>
      <c r="AT973" s="97" t="str" cm="1">
        <f t="array" ref="AT973">IF(A973="","",IF(INDEX(Table_Methods!A:F,MATCH(G973,Table_Methods!B:B,0),1)&lt;&gt;"BKFL8","",MAX(0,ROUND(BKFL8_CEB(AF973,Z973,AA973),1))))</f>
        <v/>
      </c>
      <c r="AU973" s="96" t="str" cm="1">
        <f t="array" ref="AU973">IF(A973="","",IF(INDEX(Table_Methods!A:F,MATCH(G973,Table_Methods!B:B,0),1)&lt;&gt;"BKFL8","",MAX(0,ROUND(BKFL8_STR_NRK(AC973,AD973,X973,Y973,Z973),1))))</f>
        <v/>
      </c>
      <c r="AV973" s="96" t="str" cm="1">
        <f t="array" ref="AV973">IF(A973="","",IF(INDEX(Table_Methods!A:F,MATCH(G973,Table_Methods!B:B,0),1)&lt;&gt;"BKFL8","",MAX(0,ROUND(BKFL8_STR_RCK(AB973,X973),1))))</f>
        <v/>
      </c>
      <c r="AW973" s="96" t="str" cm="1">
        <f t="array" ref="AW973">IF(A973="","",IF(INDEX(Table_Methods!A:F,MATCH(G973,Table_Methods!B:B,0),1)&lt;&gt;"BKFL9","",MAX(0,ROUND(BKFL9_STR_NRK(AC973,AD973,X973,Y973,Z973),1))))</f>
        <v/>
      </c>
      <c r="AX973" s="96" t="str" cm="1">
        <f t="array" ref="AX973">IF(A973="","",IF(INDEX(Table_Methods!A:F,MATCH(G973,Table_Methods!B:B,0),1)&lt;&gt;"BKFL9","",MAX(0,ROUND(BKFL9_STR_RCK(AB973,X973),1))))</f>
        <v/>
      </c>
    </row>
    <row r="974" spans="1:50" x14ac:dyDescent="0.25">
      <c r="A974" s="82" t="str">
        <f>IF(Input!A974="","",Input!A974)</f>
        <v/>
      </c>
      <c r="B974" s="82" t="str">
        <f>IF(Input!B974="","",Input!B974)</f>
        <v/>
      </c>
      <c r="C974" s="82" t="str">
        <f>IF(Input!D974="","",Input!D974)</f>
        <v/>
      </c>
      <c r="D974" s="82" t="str">
        <f>IF(Input!E974="","",Input!E974)</f>
        <v/>
      </c>
      <c r="E974" s="82" t="str">
        <f>IF(Input!F974="","",Input!F974)</f>
        <v/>
      </c>
      <c r="F974" s="82" t="str">
        <f>IF(Input!G974="","",Input!G974)</f>
        <v/>
      </c>
      <c r="G974" s="83" t="str">
        <f>IF(Input!H974="","",Input!H974)</f>
        <v/>
      </c>
      <c r="H974" s="82" t="str">
        <f>IF(Input!I974="","",Input!I974)</f>
        <v/>
      </c>
      <c r="I974" s="82" t="str">
        <f>IF(Input!J974="","",Input!J974)</f>
        <v/>
      </c>
      <c r="J974" s="82" t="str">
        <f>IF(Input!K974="","",Input!K974)</f>
        <v/>
      </c>
      <c r="K974" s="82" t="str">
        <f>IF(Input!L974="","",Input!L974)</f>
        <v/>
      </c>
      <c r="L974" s="70" t="str">
        <f>IF(B974="","",IF(B974="Box",4,IF(AND(Project!$B$12&gt;0,ISNUMBER(Project!$B$12)),Project!$B$12,12)))</f>
        <v/>
      </c>
      <c r="M974" s="66" t="str">
        <f t="shared" si="105"/>
        <v/>
      </c>
      <c r="N974" s="66" t="str">
        <f t="shared" si="106"/>
        <v/>
      </c>
      <c r="O974" s="67" t="str" cm="1">
        <f t="array" ref="O974">IF(A974="","",ROUND(IF(B974="Circular",Circular(M974),IF(B974="Box",Box(M974,N974),Elliptical(M974,N974))),3))</f>
        <v/>
      </c>
      <c r="P974" s="66" t="str">
        <f t="shared" si="107"/>
        <v/>
      </c>
      <c r="Q974" s="66" t="str" cm="1">
        <f t="array" ref="Q974">IF(M974="","",ROUND(W(M974),2))</f>
        <v/>
      </c>
      <c r="R974" s="66" t="str" cm="1">
        <f t="array" ref="R974">IF(M974="","",ROUND(Wb(Q974,M974),2))</f>
        <v/>
      </c>
      <c r="S974" s="66" t="str" cm="1">
        <f t="array" ref="S974">IF(R974="","",ROUND(K(R974,N974,L974),2))</f>
        <v/>
      </c>
      <c r="T974" s="66" t="str" cm="1">
        <f t="array" ref="T974">IF(S974="","",ROUND(K_3(S974,P974,L974),2))</f>
        <v/>
      </c>
      <c r="U974" s="66" t="str" cm="1">
        <f t="array" ref="U974">IF(S974="","",ROUND(Wt(I974,S974,L974),2))</f>
        <v/>
      </c>
      <c r="V974" s="92" t="str" cm="1">
        <f t="array" ref="V974">IF(A974="","",MAX(ROUND(L_B2(K974,N974),2),0))</f>
        <v/>
      </c>
      <c r="W974" s="92" t="str" cm="1">
        <f t="array" ref="W974">IF(A974="","",MAX(ROUND(L_Tc(K974,I974,N974),2),0))</f>
        <v/>
      </c>
      <c r="X974" s="92" t="str" cm="1">
        <f t="array" ref="X974">IF(N974="","",ROUND(L_Vc(K974,P974,N974),2))</f>
        <v/>
      </c>
      <c r="Y974" s="92" t="str">
        <f t="shared" si="108"/>
        <v/>
      </c>
      <c r="Z974" s="92" t="str">
        <f t="shared" si="109"/>
        <v/>
      </c>
      <c r="AA974" s="92" t="str">
        <f t="shared" si="110"/>
        <v/>
      </c>
      <c r="AB974" s="76" t="str" cm="1">
        <f t="array" ref="AB974">IF(A974="","",AREA_F(IF(RIGHT(G974,4)="ment",P974,I974),R974))</f>
        <v/>
      </c>
      <c r="AC974" s="76" t="str" cm="1">
        <f t="array" ref="AC974">IF(A974="","",ROUND(AREA_BC(R974,S974,N974,O974),2))</f>
        <v/>
      </c>
      <c r="AD974" s="76" t="str">
        <f t="shared" si="111"/>
        <v/>
      </c>
      <c r="AE974" s="76" t="str" cm="1">
        <f t="array" ref="AE974">IF(A974="","",ROUND(AREA_CT(S974,U974,I974),2))</f>
        <v/>
      </c>
      <c r="AF974" s="76" t="str" cm="1">
        <f t="array" ref="AF974">IF(A974="","",ROUND(AREA_VT(T974,U974,I974,P974),2))</f>
        <v/>
      </c>
      <c r="AG974" s="96" t="str" cm="1">
        <f t="array" ref="AG974">IF(A974="","",IF(INDEX(Table_Methods!A:F,MATCH(G974,Table_Methods!B:B,0),1)&lt;&gt;"BKFL1","",MAX(0,ROUND(BKFL1_CEB(AC974,AE974,AH974,F974,F974,J974),1))))</f>
        <v/>
      </c>
      <c r="AH974" s="96" t="str" cm="1">
        <f t="array" ref="AH974">IF(A974="","",IF(INDEX(Table_Methods!A:F,MATCH(G974,Table_Methods!B:B,0),1)&lt;&gt;"BKFL1","",MAX(0,ROUND(BKFL1_STR_NRK(AC974,AE974,K974,V974,W974),1))))</f>
        <v/>
      </c>
      <c r="AI974" s="96" t="str" cm="1">
        <f t="array" ref="AI974">IF(A974="","",IF(INDEX(Table_Methods!A:F,MATCH(G974,Table_Methods!B:B,0),1)&lt;&gt;"BKFL1","",MAX(0,ROUND(BKFL1_STR_RCK(AB974,F974),1))))</f>
        <v/>
      </c>
      <c r="AJ974" s="96" t="str" cm="1">
        <f t="array" ref="AJ974">IF(A974="","",IF(INDEX(Table_Methods!A:F,MATCH(G974,Table_Methods!B:B,0),1)&lt;&gt;"BKFL2","",MAX(0,ROUND(BKFL2_CEB(AC974,AD974,AK974,F974,F974,J974),1))))</f>
        <v/>
      </c>
      <c r="AK974" s="96" t="str" cm="1">
        <f t="array" ref="AK974">IF(A974="","",IF(INDEX(Table_Methods!A:F,MATCH(G974,Table_Methods!B:B,0),1)&lt;&gt;"BKFL2","",MAX(0,ROUND(BKFL2_STR_NRK(AC974,AD974,K974,V974,X974),1))))</f>
        <v/>
      </c>
      <c r="AL974" s="96" t="str" cm="1">
        <f t="array" ref="AL974">IF(A974="","",IF(INDEX(Table_Methods!A:F,MATCH(G974,Table_Methods!B:B,0),1)&lt;&gt;"BKFL2","",MAX(0,ROUND(BKFL2_STR_RCK(AB974,F974),1))))</f>
        <v/>
      </c>
      <c r="AM974" s="96" t="str" cm="1">
        <f t="array" ref="AM974">IF(A974="","",IF(INDEX(Table_Methods!A:F,MATCH(G974,Table_Methods!B:B,0),1)&lt;&gt;"BKFL3","",MAX(0,ROUND(BKFL3_STR(AC974+AE974,K974),1))))</f>
        <v/>
      </c>
      <c r="AN974" s="96" t="str" cm="1">
        <f t="array" ref="AN974">IF(A974="","",IF(INDEX(Table_Methods!A:F,MATCH(G974,Table_Methods!B:B,0),1)&lt;&gt;"BKFL6","",MAX(0,ROUND(BKFL6_CEB(AC974,AE974,AO974,F974,F974,J974),1))))</f>
        <v/>
      </c>
      <c r="AO974" s="97" t="str" cm="1">
        <f t="array" ref="AO974">IF(A974="","",IF(INDEX(Table_Methods!A:F,MATCH(G974,Table_Methods!B:B,0),1)&lt;&gt;"BKFL6","",MAX(0,ROUND(BKFL6_STR_NRK(AC974,K974,V974),1))))</f>
        <v/>
      </c>
      <c r="AP974" s="96" t="str" cm="1">
        <f t="array" ref="AP974">IF(A974="","",IF(INDEX(Table_Methods!A:F,MATCH(G974,Table_Methods!B:B,0),1)&lt;&gt;"BKFL6","",MAX(0,ROUND(BKFL6_STR_RCK(AB974,F974),1))))</f>
        <v/>
      </c>
      <c r="AQ974" s="97" t="str" cm="1">
        <f t="array" ref="AQ974">IF(A974="","",IF(INDEX(Table_Methods!A:F,MATCH(G974,Table_Methods!B:B,0),1)&lt;&gt;"BKFL7","",MAX(0,ROUND(BKFL7_CEB(AC974,AD974,AR974,F974,F974,J974),1))))</f>
        <v/>
      </c>
      <c r="AR974" s="96" t="str" cm="1">
        <f t="array" ref="AR974">IF(A974="","",IF(INDEX(Table_Methods!A:F,MATCH(G974,Table_Methods!B:B,0),1)&lt;&gt;"BKFL7","",MAX(0,ROUND(BKFL7_STR_NRK(AC974,K974,V974),1))))</f>
        <v/>
      </c>
      <c r="AS974" s="96" t="str" cm="1">
        <f t="array" ref="AS974">IF(A974="","",IF(INDEX(Table_Methods!A:F,MATCH(G974,Table_Methods!B:B,0),1)&lt;&gt;"BKFL7","",MAX(0,ROUND(BKFL7_STR_RCK(AB974,F974),1))))</f>
        <v/>
      </c>
      <c r="AT974" s="97" t="str" cm="1">
        <f t="array" ref="AT974">IF(A974="","",IF(INDEX(Table_Methods!A:F,MATCH(G974,Table_Methods!B:B,0),1)&lt;&gt;"BKFL8","",MAX(0,ROUND(BKFL8_CEB(AF974,Z974,AA974),1))))</f>
        <v/>
      </c>
      <c r="AU974" s="96" t="str" cm="1">
        <f t="array" ref="AU974">IF(A974="","",IF(INDEX(Table_Methods!A:F,MATCH(G974,Table_Methods!B:B,0),1)&lt;&gt;"BKFL8","",MAX(0,ROUND(BKFL8_STR_NRK(AC974,AD974,X974,Y974,Z974),1))))</f>
        <v/>
      </c>
      <c r="AV974" s="96" t="str" cm="1">
        <f t="array" ref="AV974">IF(A974="","",IF(INDEX(Table_Methods!A:F,MATCH(G974,Table_Methods!B:B,0),1)&lt;&gt;"BKFL8","",MAX(0,ROUND(BKFL8_STR_RCK(AB974,X974),1))))</f>
        <v/>
      </c>
      <c r="AW974" s="96" t="str" cm="1">
        <f t="array" ref="AW974">IF(A974="","",IF(INDEX(Table_Methods!A:F,MATCH(G974,Table_Methods!B:B,0),1)&lt;&gt;"BKFL9","",MAX(0,ROUND(BKFL9_STR_NRK(AC974,AD974,X974,Y974,Z974),1))))</f>
        <v/>
      </c>
      <c r="AX974" s="96" t="str" cm="1">
        <f t="array" ref="AX974">IF(A974="","",IF(INDEX(Table_Methods!A:F,MATCH(G974,Table_Methods!B:B,0),1)&lt;&gt;"BKFL9","",MAX(0,ROUND(BKFL9_STR_RCK(AB974,X974),1))))</f>
        <v/>
      </c>
    </row>
    <row r="975" spans="1:50" x14ac:dyDescent="0.25">
      <c r="A975" s="82" t="str">
        <f>IF(Input!A975="","",Input!A975)</f>
        <v/>
      </c>
      <c r="B975" s="82" t="str">
        <f>IF(Input!B975="","",Input!B975)</f>
        <v/>
      </c>
      <c r="C975" s="82" t="str">
        <f>IF(Input!D975="","",Input!D975)</f>
        <v/>
      </c>
      <c r="D975" s="82" t="str">
        <f>IF(Input!E975="","",Input!E975)</f>
        <v/>
      </c>
      <c r="E975" s="82" t="str">
        <f>IF(Input!F975="","",Input!F975)</f>
        <v/>
      </c>
      <c r="F975" s="82" t="str">
        <f>IF(Input!G975="","",Input!G975)</f>
        <v/>
      </c>
      <c r="G975" s="83" t="str">
        <f>IF(Input!H975="","",Input!H975)</f>
        <v/>
      </c>
      <c r="H975" s="82" t="str">
        <f>IF(Input!I975="","",Input!I975)</f>
        <v/>
      </c>
      <c r="I975" s="82" t="str">
        <f>IF(Input!J975="","",Input!J975)</f>
        <v/>
      </c>
      <c r="J975" s="82" t="str">
        <f>IF(Input!K975="","",Input!K975)</f>
        <v/>
      </c>
      <c r="K975" s="82" t="str">
        <f>IF(Input!L975="","",Input!L975)</f>
        <v/>
      </c>
      <c r="L975" s="70" t="str">
        <f>IF(B975="","",IF(B975="Box",4,IF(AND(Project!$B$12&gt;0,ISNUMBER(Project!$B$12)),Project!$B$12,12)))</f>
        <v/>
      </c>
      <c r="M975" s="66" t="str">
        <f t="shared" si="105"/>
        <v/>
      </c>
      <c r="N975" s="66" t="str">
        <f t="shared" si="106"/>
        <v/>
      </c>
      <c r="O975" s="67" t="str" cm="1">
        <f t="array" ref="O975">IF(A975="","",ROUND(IF(B975="Circular",Circular(M975),IF(B975="Box",Box(M975,N975),Elliptical(M975,N975))),3))</f>
        <v/>
      </c>
      <c r="P975" s="66" t="str">
        <f t="shared" si="107"/>
        <v/>
      </c>
      <c r="Q975" s="66" t="str" cm="1">
        <f t="array" ref="Q975">IF(M975="","",ROUND(W(M975),2))</f>
        <v/>
      </c>
      <c r="R975" s="66" t="str" cm="1">
        <f t="array" ref="R975">IF(M975="","",ROUND(Wb(Q975,M975),2))</f>
        <v/>
      </c>
      <c r="S975" s="66" t="str" cm="1">
        <f t="array" ref="S975">IF(R975="","",ROUND(K(R975,N975,L975),2))</f>
        <v/>
      </c>
      <c r="T975" s="66" t="str" cm="1">
        <f t="array" ref="T975">IF(S975="","",ROUND(K_3(S975,P975,L975),2))</f>
        <v/>
      </c>
      <c r="U975" s="66" t="str" cm="1">
        <f t="array" ref="U975">IF(S975="","",ROUND(Wt(I975,S975,L975),2))</f>
        <v/>
      </c>
      <c r="V975" s="92" t="str" cm="1">
        <f t="array" ref="V975">IF(A975="","",MAX(ROUND(L_B2(K975,N975),2),0))</f>
        <v/>
      </c>
      <c r="W975" s="92" t="str" cm="1">
        <f t="array" ref="W975">IF(A975="","",MAX(ROUND(L_Tc(K975,I975,N975),2),0))</f>
        <v/>
      </c>
      <c r="X975" s="92" t="str" cm="1">
        <f t="array" ref="X975">IF(N975="","",ROUND(L_Vc(K975,P975,N975),2))</f>
        <v/>
      </c>
      <c r="Y975" s="92" t="str">
        <f t="shared" si="108"/>
        <v/>
      </c>
      <c r="Z975" s="92" t="str">
        <f t="shared" si="109"/>
        <v/>
      </c>
      <c r="AA975" s="92" t="str">
        <f t="shared" si="110"/>
        <v/>
      </c>
      <c r="AB975" s="76" t="str" cm="1">
        <f t="array" ref="AB975">IF(A975="","",AREA_F(IF(RIGHT(G975,4)="ment",P975,I975),R975))</f>
        <v/>
      </c>
      <c r="AC975" s="76" t="str" cm="1">
        <f t="array" ref="AC975">IF(A975="","",ROUND(AREA_BC(R975,S975,N975,O975),2))</f>
        <v/>
      </c>
      <c r="AD975" s="76" t="str">
        <f t="shared" si="111"/>
        <v/>
      </c>
      <c r="AE975" s="76" t="str" cm="1">
        <f t="array" ref="AE975">IF(A975="","",ROUND(AREA_CT(S975,U975,I975),2))</f>
        <v/>
      </c>
      <c r="AF975" s="76" t="str" cm="1">
        <f t="array" ref="AF975">IF(A975="","",ROUND(AREA_VT(T975,U975,I975,P975),2))</f>
        <v/>
      </c>
      <c r="AG975" s="96" t="str" cm="1">
        <f t="array" ref="AG975">IF(A975="","",IF(INDEX(Table_Methods!A:F,MATCH(G975,Table_Methods!B:B,0),1)&lt;&gt;"BKFL1","",MAX(0,ROUND(BKFL1_CEB(AC975,AE975,AH975,F975,F975,J975),1))))</f>
        <v/>
      </c>
      <c r="AH975" s="96" t="str" cm="1">
        <f t="array" ref="AH975">IF(A975="","",IF(INDEX(Table_Methods!A:F,MATCH(G975,Table_Methods!B:B,0),1)&lt;&gt;"BKFL1","",MAX(0,ROUND(BKFL1_STR_NRK(AC975,AE975,K975,V975,W975),1))))</f>
        <v/>
      </c>
      <c r="AI975" s="96" t="str" cm="1">
        <f t="array" ref="AI975">IF(A975="","",IF(INDEX(Table_Methods!A:F,MATCH(G975,Table_Methods!B:B,0),1)&lt;&gt;"BKFL1","",MAX(0,ROUND(BKFL1_STR_RCK(AB975,F975),1))))</f>
        <v/>
      </c>
      <c r="AJ975" s="96" t="str" cm="1">
        <f t="array" ref="AJ975">IF(A975="","",IF(INDEX(Table_Methods!A:F,MATCH(G975,Table_Methods!B:B,0),1)&lt;&gt;"BKFL2","",MAX(0,ROUND(BKFL2_CEB(AC975,AD975,AK975,F975,F975,J975),1))))</f>
        <v/>
      </c>
      <c r="AK975" s="96" t="str" cm="1">
        <f t="array" ref="AK975">IF(A975="","",IF(INDEX(Table_Methods!A:F,MATCH(G975,Table_Methods!B:B,0),1)&lt;&gt;"BKFL2","",MAX(0,ROUND(BKFL2_STR_NRK(AC975,AD975,K975,V975,X975),1))))</f>
        <v/>
      </c>
      <c r="AL975" s="96" t="str" cm="1">
        <f t="array" ref="AL975">IF(A975="","",IF(INDEX(Table_Methods!A:F,MATCH(G975,Table_Methods!B:B,0),1)&lt;&gt;"BKFL2","",MAX(0,ROUND(BKFL2_STR_RCK(AB975,F975),1))))</f>
        <v/>
      </c>
      <c r="AM975" s="96" t="str" cm="1">
        <f t="array" ref="AM975">IF(A975="","",IF(INDEX(Table_Methods!A:F,MATCH(G975,Table_Methods!B:B,0),1)&lt;&gt;"BKFL3","",MAX(0,ROUND(BKFL3_STR(AC975+AE975,K975),1))))</f>
        <v/>
      </c>
      <c r="AN975" s="96" t="str" cm="1">
        <f t="array" ref="AN975">IF(A975="","",IF(INDEX(Table_Methods!A:F,MATCH(G975,Table_Methods!B:B,0),1)&lt;&gt;"BKFL6","",MAX(0,ROUND(BKFL6_CEB(AC975,AE975,AO975,F975,F975,J975),1))))</f>
        <v/>
      </c>
      <c r="AO975" s="97" t="str" cm="1">
        <f t="array" ref="AO975">IF(A975="","",IF(INDEX(Table_Methods!A:F,MATCH(G975,Table_Methods!B:B,0),1)&lt;&gt;"BKFL6","",MAX(0,ROUND(BKFL6_STR_NRK(AC975,K975,V975),1))))</f>
        <v/>
      </c>
      <c r="AP975" s="96" t="str" cm="1">
        <f t="array" ref="AP975">IF(A975="","",IF(INDEX(Table_Methods!A:F,MATCH(G975,Table_Methods!B:B,0),1)&lt;&gt;"BKFL6","",MAX(0,ROUND(BKFL6_STR_RCK(AB975,F975),1))))</f>
        <v/>
      </c>
      <c r="AQ975" s="97" t="str" cm="1">
        <f t="array" ref="AQ975">IF(A975="","",IF(INDEX(Table_Methods!A:F,MATCH(G975,Table_Methods!B:B,0),1)&lt;&gt;"BKFL7","",MAX(0,ROUND(BKFL7_CEB(AC975,AD975,AR975,F975,F975,J975),1))))</f>
        <v/>
      </c>
      <c r="AR975" s="96" t="str" cm="1">
        <f t="array" ref="AR975">IF(A975="","",IF(INDEX(Table_Methods!A:F,MATCH(G975,Table_Methods!B:B,0),1)&lt;&gt;"BKFL7","",MAX(0,ROUND(BKFL7_STR_NRK(AC975,K975,V975),1))))</f>
        <v/>
      </c>
      <c r="AS975" s="96" t="str" cm="1">
        <f t="array" ref="AS975">IF(A975="","",IF(INDEX(Table_Methods!A:F,MATCH(G975,Table_Methods!B:B,0),1)&lt;&gt;"BKFL7","",MAX(0,ROUND(BKFL7_STR_RCK(AB975,F975),1))))</f>
        <v/>
      </c>
      <c r="AT975" s="97" t="str" cm="1">
        <f t="array" ref="AT975">IF(A975="","",IF(INDEX(Table_Methods!A:F,MATCH(G975,Table_Methods!B:B,0),1)&lt;&gt;"BKFL8","",MAX(0,ROUND(BKFL8_CEB(AF975,Z975,AA975),1))))</f>
        <v/>
      </c>
      <c r="AU975" s="96" t="str" cm="1">
        <f t="array" ref="AU975">IF(A975="","",IF(INDEX(Table_Methods!A:F,MATCH(G975,Table_Methods!B:B,0),1)&lt;&gt;"BKFL8","",MAX(0,ROUND(BKFL8_STR_NRK(AC975,AD975,X975,Y975,Z975),1))))</f>
        <v/>
      </c>
      <c r="AV975" s="96" t="str" cm="1">
        <f t="array" ref="AV975">IF(A975="","",IF(INDEX(Table_Methods!A:F,MATCH(G975,Table_Methods!B:B,0),1)&lt;&gt;"BKFL8","",MAX(0,ROUND(BKFL8_STR_RCK(AB975,X975),1))))</f>
        <v/>
      </c>
      <c r="AW975" s="96" t="str" cm="1">
        <f t="array" ref="AW975">IF(A975="","",IF(INDEX(Table_Methods!A:F,MATCH(G975,Table_Methods!B:B,0),1)&lt;&gt;"BKFL9","",MAX(0,ROUND(BKFL9_STR_NRK(AC975,AD975,X975,Y975,Z975),1))))</f>
        <v/>
      </c>
      <c r="AX975" s="96" t="str" cm="1">
        <f t="array" ref="AX975">IF(A975="","",IF(INDEX(Table_Methods!A:F,MATCH(G975,Table_Methods!B:B,0),1)&lt;&gt;"BKFL9","",MAX(0,ROUND(BKFL9_STR_RCK(AB975,X975),1))))</f>
        <v/>
      </c>
    </row>
    <row r="976" spans="1:50" x14ac:dyDescent="0.25">
      <c r="A976" s="82" t="str">
        <f>IF(Input!A976="","",Input!A976)</f>
        <v/>
      </c>
      <c r="B976" s="82" t="str">
        <f>IF(Input!B976="","",Input!B976)</f>
        <v/>
      </c>
      <c r="C976" s="82" t="str">
        <f>IF(Input!D976="","",Input!D976)</f>
        <v/>
      </c>
      <c r="D976" s="82" t="str">
        <f>IF(Input!E976="","",Input!E976)</f>
        <v/>
      </c>
      <c r="E976" s="82" t="str">
        <f>IF(Input!F976="","",Input!F976)</f>
        <v/>
      </c>
      <c r="F976" s="82" t="str">
        <f>IF(Input!G976="","",Input!G976)</f>
        <v/>
      </c>
      <c r="G976" s="83" t="str">
        <f>IF(Input!H976="","",Input!H976)</f>
        <v/>
      </c>
      <c r="H976" s="82" t="str">
        <f>IF(Input!I976="","",Input!I976)</f>
        <v/>
      </c>
      <c r="I976" s="82" t="str">
        <f>IF(Input!J976="","",Input!J976)</f>
        <v/>
      </c>
      <c r="J976" s="82" t="str">
        <f>IF(Input!K976="","",Input!K976)</f>
        <v/>
      </c>
      <c r="K976" s="82" t="str">
        <f>IF(Input!L976="","",Input!L976)</f>
        <v/>
      </c>
      <c r="L976" s="70" t="str">
        <f>IF(B976="","",IF(B976="Box",4,IF(AND(Project!$B$12&gt;0,ISNUMBER(Project!$B$12)),Project!$B$12,12)))</f>
        <v/>
      </c>
      <c r="M976" s="66" t="str">
        <f t="shared" si="105"/>
        <v/>
      </c>
      <c r="N976" s="66" t="str">
        <f t="shared" si="106"/>
        <v/>
      </c>
      <c r="O976" s="67" t="str" cm="1">
        <f t="array" ref="O976">IF(A976="","",ROUND(IF(B976="Circular",Circular(M976),IF(B976="Box",Box(M976,N976),Elliptical(M976,N976))),3))</f>
        <v/>
      </c>
      <c r="P976" s="66" t="str">
        <f t="shared" si="107"/>
        <v/>
      </c>
      <c r="Q976" s="66" t="str" cm="1">
        <f t="array" ref="Q976">IF(M976="","",ROUND(W(M976),2))</f>
        <v/>
      </c>
      <c r="R976" s="66" t="str" cm="1">
        <f t="array" ref="R976">IF(M976="","",ROUND(Wb(Q976,M976),2))</f>
        <v/>
      </c>
      <c r="S976" s="66" t="str" cm="1">
        <f t="array" ref="S976">IF(R976="","",ROUND(K(R976,N976,L976),2))</f>
        <v/>
      </c>
      <c r="T976" s="66" t="str" cm="1">
        <f t="array" ref="T976">IF(S976="","",ROUND(K_3(S976,P976,L976),2))</f>
        <v/>
      </c>
      <c r="U976" s="66" t="str" cm="1">
        <f t="array" ref="U976">IF(S976="","",ROUND(Wt(I976,S976,L976),2))</f>
        <v/>
      </c>
      <c r="V976" s="92" t="str" cm="1">
        <f t="array" ref="V976">IF(A976="","",MAX(ROUND(L_B2(K976,N976),2),0))</f>
        <v/>
      </c>
      <c r="W976" s="92" t="str" cm="1">
        <f t="array" ref="W976">IF(A976="","",MAX(ROUND(L_Tc(K976,I976,N976),2),0))</f>
        <v/>
      </c>
      <c r="X976" s="92" t="str" cm="1">
        <f t="array" ref="X976">IF(N976="","",ROUND(L_Vc(K976,P976,N976),2))</f>
        <v/>
      </c>
      <c r="Y976" s="92" t="str">
        <f t="shared" si="108"/>
        <v/>
      </c>
      <c r="Z976" s="92" t="str">
        <f t="shared" si="109"/>
        <v/>
      </c>
      <c r="AA976" s="92" t="str">
        <f t="shared" si="110"/>
        <v/>
      </c>
      <c r="AB976" s="76" t="str" cm="1">
        <f t="array" ref="AB976">IF(A976="","",AREA_F(IF(RIGHT(G976,4)="ment",P976,I976),R976))</f>
        <v/>
      </c>
      <c r="AC976" s="76" t="str" cm="1">
        <f t="array" ref="AC976">IF(A976="","",ROUND(AREA_BC(R976,S976,N976,O976),2))</f>
        <v/>
      </c>
      <c r="AD976" s="76" t="str">
        <f t="shared" si="111"/>
        <v/>
      </c>
      <c r="AE976" s="76" t="str" cm="1">
        <f t="array" ref="AE976">IF(A976="","",ROUND(AREA_CT(S976,U976,I976),2))</f>
        <v/>
      </c>
      <c r="AF976" s="76" t="str" cm="1">
        <f t="array" ref="AF976">IF(A976="","",ROUND(AREA_VT(T976,U976,I976,P976),2))</f>
        <v/>
      </c>
      <c r="AG976" s="96" t="str" cm="1">
        <f t="array" ref="AG976">IF(A976="","",IF(INDEX(Table_Methods!A:F,MATCH(G976,Table_Methods!B:B,0),1)&lt;&gt;"BKFL1","",MAX(0,ROUND(BKFL1_CEB(AC976,AE976,AH976,F976,F976,J976),1))))</f>
        <v/>
      </c>
      <c r="AH976" s="96" t="str" cm="1">
        <f t="array" ref="AH976">IF(A976="","",IF(INDEX(Table_Methods!A:F,MATCH(G976,Table_Methods!B:B,0),1)&lt;&gt;"BKFL1","",MAX(0,ROUND(BKFL1_STR_NRK(AC976,AE976,K976,V976,W976),1))))</f>
        <v/>
      </c>
      <c r="AI976" s="96" t="str" cm="1">
        <f t="array" ref="AI976">IF(A976="","",IF(INDEX(Table_Methods!A:F,MATCH(G976,Table_Methods!B:B,0),1)&lt;&gt;"BKFL1","",MAX(0,ROUND(BKFL1_STR_RCK(AB976,F976),1))))</f>
        <v/>
      </c>
      <c r="AJ976" s="96" t="str" cm="1">
        <f t="array" ref="AJ976">IF(A976="","",IF(INDEX(Table_Methods!A:F,MATCH(G976,Table_Methods!B:B,0),1)&lt;&gt;"BKFL2","",MAX(0,ROUND(BKFL2_CEB(AC976,AD976,AK976,F976,F976,J976),1))))</f>
        <v/>
      </c>
      <c r="AK976" s="96" t="str" cm="1">
        <f t="array" ref="AK976">IF(A976="","",IF(INDEX(Table_Methods!A:F,MATCH(G976,Table_Methods!B:B,0),1)&lt;&gt;"BKFL2","",MAX(0,ROUND(BKFL2_STR_NRK(AC976,AD976,K976,V976,X976),1))))</f>
        <v/>
      </c>
      <c r="AL976" s="96" t="str" cm="1">
        <f t="array" ref="AL976">IF(A976="","",IF(INDEX(Table_Methods!A:F,MATCH(G976,Table_Methods!B:B,0),1)&lt;&gt;"BKFL2","",MAX(0,ROUND(BKFL2_STR_RCK(AB976,F976),1))))</f>
        <v/>
      </c>
      <c r="AM976" s="96" t="str" cm="1">
        <f t="array" ref="AM976">IF(A976="","",IF(INDEX(Table_Methods!A:F,MATCH(G976,Table_Methods!B:B,0),1)&lt;&gt;"BKFL3","",MAX(0,ROUND(BKFL3_STR(AC976+AE976,K976),1))))</f>
        <v/>
      </c>
      <c r="AN976" s="96" t="str" cm="1">
        <f t="array" ref="AN976">IF(A976="","",IF(INDEX(Table_Methods!A:F,MATCH(G976,Table_Methods!B:B,0),1)&lt;&gt;"BKFL6","",MAX(0,ROUND(BKFL6_CEB(AC976,AE976,AO976,F976,F976,J976),1))))</f>
        <v/>
      </c>
      <c r="AO976" s="97" t="str" cm="1">
        <f t="array" ref="AO976">IF(A976="","",IF(INDEX(Table_Methods!A:F,MATCH(G976,Table_Methods!B:B,0),1)&lt;&gt;"BKFL6","",MAX(0,ROUND(BKFL6_STR_NRK(AC976,K976,V976),1))))</f>
        <v/>
      </c>
      <c r="AP976" s="96" t="str" cm="1">
        <f t="array" ref="AP976">IF(A976="","",IF(INDEX(Table_Methods!A:F,MATCH(G976,Table_Methods!B:B,0),1)&lt;&gt;"BKFL6","",MAX(0,ROUND(BKFL6_STR_RCK(AB976,F976),1))))</f>
        <v/>
      </c>
      <c r="AQ976" s="97" t="str" cm="1">
        <f t="array" ref="AQ976">IF(A976="","",IF(INDEX(Table_Methods!A:F,MATCH(G976,Table_Methods!B:B,0),1)&lt;&gt;"BKFL7","",MAX(0,ROUND(BKFL7_CEB(AC976,AD976,AR976,F976,F976,J976),1))))</f>
        <v/>
      </c>
      <c r="AR976" s="96" t="str" cm="1">
        <f t="array" ref="AR976">IF(A976="","",IF(INDEX(Table_Methods!A:F,MATCH(G976,Table_Methods!B:B,0),1)&lt;&gt;"BKFL7","",MAX(0,ROUND(BKFL7_STR_NRK(AC976,K976,V976),1))))</f>
        <v/>
      </c>
      <c r="AS976" s="96" t="str" cm="1">
        <f t="array" ref="AS976">IF(A976="","",IF(INDEX(Table_Methods!A:F,MATCH(G976,Table_Methods!B:B,0),1)&lt;&gt;"BKFL7","",MAX(0,ROUND(BKFL7_STR_RCK(AB976,F976),1))))</f>
        <v/>
      </c>
      <c r="AT976" s="97" t="str" cm="1">
        <f t="array" ref="AT976">IF(A976="","",IF(INDEX(Table_Methods!A:F,MATCH(G976,Table_Methods!B:B,0),1)&lt;&gt;"BKFL8","",MAX(0,ROUND(BKFL8_CEB(AF976,Z976,AA976),1))))</f>
        <v/>
      </c>
      <c r="AU976" s="96" t="str" cm="1">
        <f t="array" ref="AU976">IF(A976="","",IF(INDEX(Table_Methods!A:F,MATCH(G976,Table_Methods!B:B,0),1)&lt;&gt;"BKFL8","",MAX(0,ROUND(BKFL8_STR_NRK(AC976,AD976,X976,Y976,Z976),1))))</f>
        <v/>
      </c>
      <c r="AV976" s="96" t="str" cm="1">
        <f t="array" ref="AV976">IF(A976="","",IF(INDEX(Table_Methods!A:F,MATCH(G976,Table_Methods!B:B,0),1)&lt;&gt;"BKFL8","",MAX(0,ROUND(BKFL8_STR_RCK(AB976,X976),1))))</f>
        <v/>
      </c>
      <c r="AW976" s="96" t="str" cm="1">
        <f t="array" ref="AW976">IF(A976="","",IF(INDEX(Table_Methods!A:F,MATCH(G976,Table_Methods!B:B,0),1)&lt;&gt;"BKFL9","",MAX(0,ROUND(BKFL9_STR_NRK(AC976,AD976,X976,Y976,Z976),1))))</f>
        <v/>
      </c>
      <c r="AX976" s="96" t="str" cm="1">
        <f t="array" ref="AX976">IF(A976="","",IF(INDEX(Table_Methods!A:F,MATCH(G976,Table_Methods!B:B,0),1)&lt;&gt;"BKFL9","",MAX(0,ROUND(BKFL9_STR_RCK(AB976,X976),1))))</f>
        <v/>
      </c>
    </row>
    <row r="977" spans="1:50" x14ac:dyDescent="0.25">
      <c r="A977" s="82" t="str">
        <f>IF(Input!A977="","",Input!A977)</f>
        <v/>
      </c>
      <c r="B977" s="82" t="str">
        <f>IF(Input!B977="","",Input!B977)</f>
        <v/>
      </c>
      <c r="C977" s="82" t="str">
        <f>IF(Input!D977="","",Input!D977)</f>
        <v/>
      </c>
      <c r="D977" s="82" t="str">
        <f>IF(Input!E977="","",Input!E977)</f>
        <v/>
      </c>
      <c r="E977" s="82" t="str">
        <f>IF(Input!F977="","",Input!F977)</f>
        <v/>
      </c>
      <c r="F977" s="82" t="str">
        <f>IF(Input!G977="","",Input!G977)</f>
        <v/>
      </c>
      <c r="G977" s="83" t="str">
        <f>IF(Input!H977="","",Input!H977)</f>
        <v/>
      </c>
      <c r="H977" s="82" t="str">
        <f>IF(Input!I977="","",Input!I977)</f>
        <v/>
      </c>
      <c r="I977" s="82" t="str">
        <f>IF(Input!J977="","",Input!J977)</f>
        <v/>
      </c>
      <c r="J977" s="82" t="str">
        <f>IF(Input!K977="","",Input!K977)</f>
        <v/>
      </c>
      <c r="K977" s="82" t="str">
        <f>IF(Input!L977="","",Input!L977)</f>
        <v/>
      </c>
      <c r="L977" s="70" t="str">
        <f>IF(B977="","",IF(B977="Box",4,IF(AND(Project!$B$12&gt;0,ISNUMBER(Project!$B$12)),Project!$B$12,12)))</f>
        <v/>
      </c>
      <c r="M977" s="66" t="str">
        <f t="shared" si="105"/>
        <v/>
      </c>
      <c r="N977" s="66" t="str">
        <f t="shared" si="106"/>
        <v/>
      </c>
      <c r="O977" s="67" t="str" cm="1">
        <f t="array" ref="O977">IF(A977="","",ROUND(IF(B977="Circular",Circular(M977),IF(B977="Box",Box(M977,N977),Elliptical(M977,N977))),3))</f>
        <v/>
      </c>
      <c r="P977" s="66" t="str">
        <f t="shared" si="107"/>
        <v/>
      </c>
      <c r="Q977" s="66" t="str" cm="1">
        <f t="array" ref="Q977">IF(M977="","",ROUND(W(M977),2))</f>
        <v/>
      </c>
      <c r="R977" s="66" t="str" cm="1">
        <f t="array" ref="R977">IF(M977="","",ROUND(Wb(Q977,M977),2))</f>
        <v/>
      </c>
      <c r="S977" s="66" t="str" cm="1">
        <f t="array" ref="S977">IF(R977="","",ROUND(K(R977,N977,L977),2))</f>
        <v/>
      </c>
      <c r="T977" s="66" t="str" cm="1">
        <f t="array" ref="T977">IF(S977="","",ROUND(K_3(S977,P977,L977),2))</f>
        <v/>
      </c>
      <c r="U977" s="66" t="str" cm="1">
        <f t="array" ref="U977">IF(S977="","",ROUND(Wt(I977,S977,L977),2))</f>
        <v/>
      </c>
      <c r="V977" s="92" t="str" cm="1">
        <f t="array" ref="V977">IF(A977="","",MAX(ROUND(L_B2(K977,N977),2),0))</f>
        <v/>
      </c>
      <c r="W977" s="92" t="str" cm="1">
        <f t="array" ref="W977">IF(A977="","",MAX(ROUND(L_Tc(K977,I977,N977),2),0))</f>
        <v/>
      </c>
      <c r="X977" s="92" t="str" cm="1">
        <f t="array" ref="X977">IF(N977="","",ROUND(L_Vc(K977,P977,N977),2))</f>
        <v/>
      </c>
      <c r="Y977" s="92" t="str">
        <f t="shared" si="108"/>
        <v/>
      </c>
      <c r="Z977" s="92" t="str">
        <f t="shared" si="109"/>
        <v/>
      </c>
      <c r="AA977" s="92" t="str">
        <f t="shared" si="110"/>
        <v/>
      </c>
      <c r="AB977" s="76" t="str" cm="1">
        <f t="array" ref="AB977">IF(A977="","",AREA_F(IF(RIGHT(G977,4)="ment",P977,I977),R977))</f>
        <v/>
      </c>
      <c r="AC977" s="76" t="str" cm="1">
        <f t="array" ref="AC977">IF(A977="","",ROUND(AREA_BC(R977,S977,N977,O977),2))</f>
        <v/>
      </c>
      <c r="AD977" s="76" t="str">
        <f t="shared" si="111"/>
        <v/>
      </c>
      <c r="AE977" s="76" t="str" cm="1">
        <f t="array" ref="AE977">IF(A977="","",ROUND(AREA_CT(S977,U977,I977),2))</f>
        <v/>
      </c>
      <c r="AF977" s="76" t="str" cm="1">
        <f t="array" ref="AF977">IF(A977="","",ROUND(AREA_VT(T977,U977,I977,P977),2))</f>
        <v/>
      </c>
      <c r="AG977" s="96" t="str" cm="1">
        <f t="array" ref="AG977">IF(A977="","",IF(INDEX(Table_Methods!A:F,MATCH(G977,Table_Methods!B:B,0),1)&lt;&gt;"BKFL1","",MAX(0,ROUND(BKFL1_CEB(AC977,AE977,AH977,F977,F977,J977),1))))</f>
        <v/>
      </c>
      <c r="AH977" s="96" t="str" cm="1">
        <f t="array" ref="AH977">IF(A977="","",IF(INDEX(Table_Methods!A:F,MATCH(G977,Table_Methods!B:B,0),1)&lt;&gt;"BKFL1","",MAX(0,ROUND(BKFL1_STR_NRK(AC977,AE977,K977,V977,W977),1))))</f>
        <v/>
      </c>
      <c r="AI977" s="96" t="str" cm="1">
        <f t="array" ref="AI977">IF(A977="","",IF(INDEX(Table_Methods!A:F,MATCH(G977,Table_Methods!B:B,0),1)&lt;&gt;"BKFL1","",MAX(0,ROUND(BKFL1_STR_RCK(AB977,F977),1))))</f>
        <v/>
      </c>
      <c r="AJ977" s="96" t="str" cm="1">
        <f t="array" ref="AJ977">IF(A977="","",IF(INDEX(Table_Methods!A:F,MATCH(G977,Table_Methods!B:B,0),1)&lt;&gt;"BKFL2","",MAX(0,ROUND(BKFL2_CEB(AC977,AD977,AK977,F977,F977,J977),1))))</f>
        <v/>
      </c>
      <c r="AK977" s="96" t="str" cm="1">
        <f t="array" ref="AK977">IF(A977="","",IF(INDEX(Table_Methods!A:F,MATCH(G977,Table_Methods!B:B,0),1)&lt;&gt;"BKFL2","",MAX(0,ROUND(BKFL2_STR_NRK(AC977,AD977,K977,V977,X977),1))))</f>
        <v/>
      </c>
      <c r="AL977" s="96" t="str" cm="1">
        <f t="array" ref="AL977">IF(A977="","",IF(INDEX(Table_Methods!A:F,MATCH(G977,Table_Methods!B:B,0),1)&lt;&gt;"BKFL2","",MAX(0,ROUND(BKFL2_STR_RCK(AB977,F977),1))))</f>
        <v/>
      </c>
      <c r="AM977" s="96" t="str" cm="1">
        <f t="array" ref="AM977">IF(A977="","",IF(INDEX(Table_Methods!A:F,MATCH(G977,Table_Methods!B:B,0),1)&lt;&gt;"BKFL3","",MAX(0,ROUND(BKFL3_STR(AC977+AE977,K977),1))))</f>
        <v/>
      </c>
      <c r="AN977" s="96" t="str" cm="1">
        <f t="array" ref="AN977">IF(A977="","",IF(INDEX(Table_Methods!A:F,MATCH(G977,Table_Methods!B:B,0),1)&lt;&gt;"BKFL6","",MAX(0,ROUND(BKFL6_CEB(AC977,AE977,AO977,F977,F977,J977),1))))</f>
        <v/>
      </c>
      <c r="AO977" s="97" t="str" cm="1">
        <f t="array" ref="AO977">IF(A977="","",IF(INDEX(Table_Methods!A:F,MATCH(G977,Table_Methods!B:B,0),1)&lt;&gt;"BKFL6","",MAX(0,ROUND(BKFL6_STR_NRK(AC977,K977,V977),1))))</f>
        <v/>
      </c>
      <c r="AP977" s="96" t="str" cm="1">
        <f t="array" ref="AP977">IF(A977="","",IF(INDEX(Table_Methods!A:F,MATCH(G977,Table_Methods!B:B,0),1)&lt;&gt;"BKFL6","",MAX(0,ROUND(BKFL6_STR_RCK(AB977,F977),1))))</f>
        <v/>
      </c>
      <c r="AQ977" s="97" t="str" cm="1">
        <f t="array" ref="AQ977">IF(A977="","",IF(INDEX(Table_Methods!A:F,MATCH(G977,Table_Methods!B:B,0),1)&lt;&gt;"BKFL7","",MAX(0,ROUND(BKFL7_CEB(AC977,AD977,AR977,F977,F977,J977),1))))</f>
        <v/>
      </c>
      <c r="AR977" s="96" t="str" cm="1">
        <f t="array" ref="AR977">IF(A977="","",IF(INDEX(Table_Methods!A:F,MATCH(G977,Table_Methods!B:B,0),1)&lt;&gt;"BKFL7","",MAX(0,ROUND(BKFL7_STR_NRK(AC977,K977,V977),1))))</f>
        <v/>
      </c>
      <c r="AS977" s="96" t="str" cm="1">
        <f t="array" ref="AS977">IF(A977="","",IF(INDEX(Table_Methods!A:F,MATCH(G977,Table_Methods!B:B,0),1)&lt;&gt;"BKFL7","",MAX(0,ROUND(BKFL7_STR_RCK(AB977,F977),1))))</f>
        <v/>
      </c>
      <c r="AT977" s="97" t="str" cm="1">
        <f t="array" ref="AT977">IF(A977="","",IF(INDEX(Table_Methods!A:F,MATCH(G977,Table_Methods!B:B,0),1)&lt;&gt;"BKFL8","",MAX(0,ROUND(BKFL8_CEB(AF977,Z977,AA977),1))))</f>
        <v/>
      </c>
      <c r="AU977" s="96" t="str" cm="1">
        <f t="array" ref="AU977">IF(A977="","",IF(INDEX(Table_Methods!A:F,MATCH(G977,Table_Methods!B:B,0),1)&lt;&gt;"BKFL8","",MAX(0,ROUND(BKFL8_STR_NRK(AC977,AD977,X977,Y977,Z977),1))))</f>
        <v/>
      </c>
      <c r="AV977" s="96" t="str" cm="1">
        <f t="array" ref="AV977">IF(A977="","",IF(INDEX(Table_Methods!A:F,MATCH(G977,Table_Methods!B:B,0),1)&lt;&gt;"BKFL8","",MAX(0,ROUND(BKFL8_STR_RCK(AB977,X977),1))))</f>
        <v/>
      </c>
      <c r="AW977" s="96" t="str" cm="1">
        <f t="array" ref="AW977">IF(A977="","",IF(INDEX(Table_Methods!A:F,MATCH(G977,Table_Methods!B:B,0),1)&lt;&gt;"BKFL9","",MAX(0,ROUND(BKFL9_STR_NRK(AC977,AD977,X977,Y977,Z977),1))))</f>
        <v/>
      </c>
      <c r="AX977" s="96" t="str" cm="1">
        <f t="array" ref="AX977">IF(A977="","",IF(INDEX(Table_Methods!A:F,MATCH(G977,Table_Methods!B:B,0),1)&lt;&gt;"BKFL9","",MAX(0,ROUND(BKFL9_STR_RCK(AB977,X977),1))))</f>
        <v/>
      </c>
    </row>
    <row r="978" spans="1:50" x14ac:dyDescent="0.25">
      <c r="A978" s="82" t="str">
        <f>IF(Input!A978="","",Input!A978)</f>
        <v/>
      </c>
      <c r="B978" s="82" t="str">
        <f>IF(Input!B978="","",Input!B978)</f>
        <v/>
      </c>
      <c r="C978" s="82" t="str">
        <f>IF(Input!D978="","",Input!D978)</f>
        <v/>
      </c>
      <c r="D978" s="82" t="str">
        <f>IF(Input!E978="","",Input!E978)</f>
        <v/>
      </c>
      <c r="E978" s="82" t="str">
        <f>IF(Input!F978="","",Input!F978)</f>
        <v/>
      </c>
      <c r="F978" s="82" t="str">
        <f>IF(Input!G978="","",Input!G978)</f>
        <v/>
      </c>
      <c r="G978" s="83" t="str">
        <f>IF(Input!H978="","",Input!H978)</f>
        <v/>
      </c>
      <c r="H978" s="82" t="str">
        <f>IF(Input!I978="","",Input!I978)</f>
        <v/>
      </c>
      <c r="I978" s="82" t="str">
        <f>IF(Input!J978="","",Input!J978)</f>
        <v/>
      </c>
      <c r="J978" s="82" t="str">
        <f>IF(Input!K978="","",Input!K978)</f>
        <v/>
      </c>
      <c r="K978" s="82" t="str">
        <f>IF(Input!L978="","",Input!L978)</f>
        <v/>
      </c>
      <c r="L978" s="70" t="str">
        <f>IF(B978="","",IF(B978="Box",4,IF(AND(Project!$B$12&gt;0,ISNUMBER(Project!$B$12)),Project!$B$12,12)))</f>
        <v/>
      </c>
      <c r="M978" s="66" t="str">
        <f t="shared" si="105"/>
        <v/>
      </c>
      <c r="N978" s="66" t="str">
        <f t="shared" si="106"/>
        <v/>
      </c>
      <c r="O978" s="67" t="str" cm="1">
        <f t="array" ref="O978">IF(A978="","",ROUND(IF(B978="Circular",Circular(M978),IF(B978="Box",Box(M978,N978),Elliptical(M978,N978))),3))</f>
        <v/>
      </c>
      <c r="P978" s="66" t="str">
        <f t="shared" si="107"/>
        <v/>
      </c>
      <c r="Q978" s="66" t="str" cm="1">
        <f t="array" ref="Q978">IF(M978="","",ROUND(W(M978),2))</f>
        <v/>
      </c>
      <c r="R978" s="66" t="str" cm="1">
        <f t="array" ref="R978">IF(M978="","",ROUND(Wb(Q978,M978),2))</f>
        <v/>
      </c>
      <c r="S978" s="66" t="str" cm="1">
        <f t="array" ref="S978">IF(R978="","",ROUND(K(R978,N978,L978),2))</f>
        <v/>
      </c>
      <c r="T978" s="66" t="str" cm="1">
        <f t="array" ref="T978">IF(S978="","",ROUND(K_3(S978,P978,L978),2))</f>
        <v/>
      </c>
      <c r="U978" s="66" t="str" cm="1">
        <f t="array" ref="U978">IF(S978="","",ROUND(Wt(I978,S978,L978),2))</f>
        <v/>
      </c>
      <c r="V978" s="92" t="str" cm="1">
        <f t="array" ref="V978">IF(A978="","",MAX(ROUND(L_B2(K978,N978),2),0))</f>
        <v/>
      </c>
      <c r="W978" s="92" t="str" cm="1">
        <f t="array" ref="W978">IF(A978="","",MAX(ROUND(L_Tc(K978,I978,N978),2),0))</f>
        <v/>
      </c>
      <c r="X978" s="92" t="str" cm="1">
        <f t="array" ref="X978">IF(N978="","",ROUND(L_Vc(K978,P978,N978),2))</f>
        <v/>
      </c>
      <c r="Y978" s="92" t="str">
        <f t="shared" si="108"/>
        <v/>
      </c>
      <c r="Z978" s="92" t="str">
        <f t="shared" si="109"/>
        <v/>
      </c>
      <c r="AA978" s="92" t="str">
        <f t="shared" si="110"/>
        <v/>
      </c>
      <c r="AB978" s="76" t="str" cm="1">
        <f t="array" ref="AB978">IF(A978="","",AREA_F(IF(RIGHT(G978,4)="ment",P978,I978),R978))</f>
        <v/>
      </c>
      <c r="AC978" s="76" t="str" cm="1">
        <f t="array" ref="AC978">IF(A978="","",ROUND(AREA_BC(R978,S978,N978,O978),2))</f>
        <v/>
      </c>
      <c r="AD978" s="76" t="str">
        <f t="shared" si="111"/>
        <v/>
      </c>
      <c r="AE978" s="76" t="str" cm="1">
        <f t="array" ref="AE978">IF(A978="","",ROUND(AREA_CT(S978,U978,I978),2))</f>
        <v/>
      </c>
      <c r="AF978" s="76" t="str" cm="1">
        <f t="array" ref="AF978">IF(A978="","",ROUND(AREA_VT(T978,U978,I978,P978),2))</f>
        <v/>
      </c>
      <c r="AG978" s="96" t="str" cm="1">
        <f t="array" ref="AG978">IF(A978="","",IF(INDEX(Table_Methods!A:F,MATCH(G978,Table_Methods!B:B,0),1)&lt;&gt;"BKFL1","",MAX(0,ROUND(BKFL1_CEB(AC978,AE978,AH978,F978,F978,J978),1))))</f>
        <v/>
      </c>
      <c r="AH978" s="96" t="str" cm="1">
        <f t="array" ref="AH978">IF(A978="","",IF(INDEX(Table_Methods!A:F,MATCH(G978,Table_Methods!B:B,0),1)&lt;&gt;"BKFL1","",MAX(0,ROUND(BKFL1_STR_NRK(AC978,AE978,K978,V978,W978),1))))</f>
        <v/>
      </c>
      <c r="AI978" s="96" t="str" cm="1">
        <f t="array" ref="AI978">IF(A978="","",IF(INDEX(Table_Methods!A:F,MATCH(G978,Table_Methods!B:B,0),1)&lt;&gt;"BKFL1","",MAX(0,ROUND(BKFL1_STR_RCK(AB978,F978),1))))</f>
        <v/>
      </c>
      <c r="AJ978" s="96" t="str" cm="1">
        <f t="array" ref="AJ978">IF(A978="","",IF(INDEX(Table_Methods!A:F,MATCH(G978,Table_Methods!B:B,0),1)&lt;&gt;"BKFL2","",MAX(0,ROUND(BKFL2_CEB(AC978,AD978,AK978,F978,F978,J978),1))))</f>
        <v/>
      </c>
      <c r="AK978" s="96" t="str" cm="1">
        <f t="array" ref="AK978">IF(A978="","",IF(INDEX(Table_Methods!A:F,MATCH(G978,Table_Methods!B:B,0),1)&lt;&gt;"BKFL2","",MAX(0,ROUND(BKFL2_STR_NRK(AC978,AD978,K978,V978,X978),1))))</f>
        <v/>
      </c>
      <c r="AL978" s="96" t="str" cm="1">
        <f t="array" ref="AL978">IF(A978="","",IF(INDEX(Table_Methods!A:F,MATCH(G978,Table_Methods!B:B,0),1)&lt;&gt;"BKFL2","",MAX(0,ROUND(BKFL2_STR_RCK(AB978,F978),1))))</f>
        <v/>
      </c>
      <c r="AM978" s="96" t="str" cm="1">
        <f t="array" ref="AM978">IF(A978="","",IF(INDEX(Table_Methods!A:F,MATCH(G978,Table_Methods!B:B,0),1)&lt;&gt;"BKFL3","",MAX(0,ROUND(BKFL3_STR(AC978+AE978,K978),1))))</f>
        <v/>
      </c>
      <c r="AN978" s="96" t="str" cm="1">
        <f t="array" ref="AN978">IF(A978="","",IF(INDEX(Table_Methods!A:F,MATCH(G978,Table_Methods!B:B,0),1)&lt;&gt;"BKFL6","",MAX(0,ROUND(BKFL6_CEB(AC978,AE978,AO978,F978,F978,J978),1))))</f>
        <v/>
      </c>
      <c r="AO978" s="97" t="str" cm="1">
        <f t="array" ref="AO978">IF(A978="","",IF(INDEX(Table_Methods!A:F,MATCH(G978,Table_Methods!B:B,0),1)&lt;&gt;"BKFL6","",MAX(0,ROUND(BKFL6_STR_NRK(AC978,K978,V978),1))))</f>
        <v/>
      </c>
      <c r="AP978" s="96" t="str" cm="1">
        <f t="array" ref="AP978">IF(A978="","",IF(INDEX(Table_Methods!A:F,MATCH(G978,Table_Methods!B:B,0),1)&lt;&gt;"BKFL6","",MAX(0,ROUND(BKFL6_STR_RCK(AB978,F978),1))))</f>
        <v/>
      </c>
      <c r="AQ978" s="97" t="str" cm="1">
        <f t="array" ref="AQ978">IF(A978="","",IF(INDEX(Table_Methods!A:F,MATCH(G978,Table_Methods!B:B,0),1)&lt;&gt;"BKFL7","",MAX(0,ROUND(BKFL7_CEB(AC978,AD978,AR978,F978,F978,J978),1))))</f>
        <v/>
      </c>
      <c r="AR978" s="96" t="str" cm="1">
        <f t="array" ref="AR978">IF(A978="","",IF(INDEX(Table_Methods!A:F,MATCH(G978,Table_Methods!B:B,0),1)&lt;&gt;"BKFL7","",MAX(0,ROUND(BKFL7_STR_NRK(AC978,K978,V978),1))))</f>
        <v/>
      </c>
      <c r="AS978" s="96" t="str" cm="1">
        <f t="array" ref="AS978">IF(A978="","",IF(INDEX(Table_Methods!A:F,MATCH(G978,Table_Methods!B:B,0),1)&lt;&gt;"BKFL7","",MAX(0,ROUND(BKFL7_STR_RCK(AB978,F978),1))))</f>
        <v/>
      </c>
      <c r="AT978" s="97" t="str" cm="1">
        <f t="array" ref="AT978">IF(A978="","",IF(INDEX(Table_Methods!A:F,MATCH(G978,Table_Methods!B:B,0),1)&lt;&gt;"BKFL8","",MAX(0,ROUND(BKFL8_CEB(AF978,Z978,AA978),1))))</f>
        <v/>
      </c>
      <c r="AU978" s="96" t="str" cm="1">
        <f t="array" ref="AU978">IF(A978="","",IF(INDEX(Table_Methods!A:F,MATCH(G978,Table_Methods!B:B,0),1)&lt;&gt;"BKFL8","",MAX(0,ROUND(BKFL8_STR_NRK(AC978,AD978,X978,Y978,Z978),1))))</f>
        <v/>
      </c>
      <c r="AV978" s="96" t="str" cm="1">
        <f t="array" ref="AV978">IF(A978="","",IF(INDEX(Table_Methods!A:F,MATCH(G978,Table_Methods!B:B,0),1)&lt;&gt;"BKFL8","",MAX(0,ROUND(BKFL8_STR_RCK(AB978,X978),1))))</f>
        <v/>
      </c>
      <c r="AW978" s="96" t="str" cm="1">
        <f t="array" ref="AW978">IF(A978="","",IF(INDEX(Table_Methods!A:F,MATCH(G978,Table_Methods!B:B,0),1)&lt;&gt;"BKFL9","",MAX(0,ROUND(BKFL9_STR_NRK(AC978,AD978,X978,Y978,Z978),1))))</f>
        <v/>
      </c>
      <c r="AX978" s="96" t="str" cm="1">
        <f t="array" ref="AX978">IF(A978="","",IF(INDEX(Table_Methods!A:F,MATCH(G978,Table_Methods!B:B,0),1)&lt;&gt;"BKFL9","",MAX(0,ROUND(BKFL9_STR_RCK(AB978,X978),1))))</f>
        <v/>
      </c>
    </row>
    <row r="979" spans="1:50" x14ac:dyDescent="0.25">
      <c r="A979" s="82" t="str">
        <f>IF(Input!A979="","",Input!A979)</f>
        <v/>
      </c>
      <c r="B979" s="82" t="str">
        <f>IF(Input!B979="","",Input!B979)</f>
        <v/>
      </c>
      <c r="C979" s="82" t="str">
        <f>IF(Input!D979="","",Input!D979)</f>
        <v/>
      </c>
      <c r="D979" s="82" t="str">
        <f>IF(Input!E979="","",Input!E979)</f>
        <v/>
      </c>
      <c r="E979" s="82" t="str">
        <f>IF(Input!F979="","",Input!F979)</f>
        <v/>
      </c>
      <c r="F979" s="82" t="str">
        <f>IF(Input!G979="","",Input!G979)</f>
        <v/>
      </c>
      <c r="G979" s="83" t="str">
        <f>IF(Input!H979="","",Input!H979)</f>
        <v/>
      </c>
      <c r="H979" s="82" t="str">
        <f>IF(Input!I979="","",Input!I979)</f>
        <v/>
      </c>
      <c r="I979" s="82" t="str">
        <f>IF(Input!J979="","",Input!J979)</f>
        <v/>
      </c>
      <c r="J979" s="82" t="str">
        <f>IF(Input!K979="","",Input!K979)</f>
        <v/>
      </c>
      <c r="K979" s="82" t="str">
        <f>IF(Input!L979="","",Input!L979)</f>
        <v/>
      </c>
      <c r="L979" s="70" t="str">
        <f>IF(B979="","",IF(B979="Box",4,IF(AND(Project!$B$12&gt;0,ISNUMBER(Project!$B$12)),Project!$B$12,12)))</f>
        <v/>
      </c>
      <c r="M979" s="66" t="str">
        <f t="shared" si="105"/>
        <v/>
      </c>
      <c r="N979" s="66" t="str">
        <f t="shared" si="106"/>
        <v/>
      </c>
      <c r="O979" s="67" t="str" cm="1">
        <f t="array" ref="O979">IF(A979="","",ROUND(IF(B979="Circular",Circular(M979),IF(B979="Box",Box(M979,N979),Elliptical(M979,N979))),3))</f>
        <v/>
      </c>
      <c r="P979" s="66" t="str">
        <f t="shared" si="107"/>
        <v/>
      </c>
      <c r="Q979" s="66" t="str" cm="1">
        <f t="array" ref="Q979">IF(M979="","",ROUND(W(M979),2))</f>
        <v/>
      </c>
      <c r="R979" s="66" t="str" cm="1">
        <f t="array" ref="R979">IF(M979="","",ROUND(Wb(Q979,M979),2))</f>
        <v/>
      </c>
      <c r="S979" s="66" t="str" cm="1">
        <f t="array" ref="S979">IF(R979="","",ROUND(K(R979,N979,L979),2))</f>
        <v/>
      </c>
      <c r="T979" s="66" t="str" cm="1">
        <f t="array" ref="T979">IF(S979="","",ROUND(K_3(S979,P979,L979),2))</f>
        <v/>
      </c>
      <c r="U979" s="66" t="str" cm="1">
        <f t="array" ref="U979">IF(S979="","",ROUND(Wt(I979,S979,L979),2))</f>
        <v/>
      </c>
      <c r="V979" s="92" t="str" cm="1">
        <f t="array" ref="V979">IF(A979="","",MAX(ROUND(L_B2(K979,N979),2),0))</f>
        <v/>
      </c>
      <c r="W979" s="92" t="str" cm="1">
        <f t="array" ref="W979">IF(A979="","",MAX(ROUND(L_Tc(K979,I979,N979),2),0))</f>
        <v/>
      </c>
      <c r="X979" s="92" t="str" cm="1">
        <f t="array" ref="X979">IF(N979="","",ROUND(L_Vc(K979,P979,N979),2))</f>
        <v/>
      </c>
      <c r="Y979" s="92" t="str">
        <f t="shared" si="108"/>
        <v/>
      </c>
      <c r="Z979" s="92" t="str">
        <f t="shared" si="109"/>
        <v/>
      </c>
      <c r="AA979" s="92" t="str">
        <f t="shared" si="110"/>
        <v/>
      </c>
      <c r="AB979" s="76" t="str" cm="1">
        <f t="array" ref="AB979">IF(A979="","",AREA_F(IF(RIGHT(G979,4)="ment",P979,I979),R979))</f>
        <v/>
      </c>
      <c r="AC979" s="76" t="str" cm="1">
        <f t="array" ref="AC979">IF(A979="","",ROUND(AREA_BC(R979,S979,N979,O979),2))</f>
        <v/>
      </c>
      <c r="AD979" s="76" t="str">
        <f t="shared" si="111"/>
        <v/>
      </c>
      <c r="AE979" s="76" t="str" cm="1">
        <f t="array" ref="AE979">IF(A979="","",ROUND(AREA_CT(S979,U979,I979),2))</f>
        <v/>
      </c>
      <c r="AF979" s="76" t="str" cm="1">
        <f t="array" ref="AF979">IF(A979="","",ROUND(AREA_VT(T979,U979,I979,P979),2))</f>
        <v/>
      </c>
      <c r="AG979" s="96" t="str" cm="1">
        <f t="array" ref="AG979">IF(A979="","",IF(INDEX(Table_Methods!A:F,MATCH(G979,Table_Methods!B:B,0),1)&lt;&gt;"BKFL1","",MAX(0,ROUND(BKFL1_CEB(AC979,AE979,AH979,F979,F979,J979),1))))</f>
        <v/>
      </c>
      <c r="AH979" s="96" t="str" cm="1">
        <f t="array" ref="AH979">IF(A979="","",IF(INDEX(Table_Methods!A:F,MATCH(G979,Table_Methods!B:B,0),1)&lt;&gt;"BKFL1","",MAX(0,ROUND(BKFL1_STR_NRK(AC979,AE979,K979,V979,W979),1))))</f>
        <v/>
      </c>
      <c r="AI979" s="96" t="str" cm="1">
        <f t="array" ref="AI979">IF(A979="","",IF(INDEX(Table_Methods!A:F,MATCH(G979,Table_Methods!B:B,0),1)&lt;&gt;"BKFL1","",MAX(0,ROUND(BKFL1_STR_RCK(AB979,F979),1))))</f>
        <v/>
      </c>
      <c r="AJ979" s="96" t="str" cm="1">
        <f t="array" ref="AJ979">IF(A979="","",IF(INDEX(Table_Methods!A:F,MATCH(G979,Table_Methods!B:B,0),1)&lt;&gt;"BKFL2","",MAX(0,ROUND(BKFL2_CEB(AC979,AD979,AK979,F979,F979,J979),1))))</f>
        <v/>
      </c>
      <c r="AK979" s="96" t="str" cm="1">
        <f t="array" ref="AK979">IF(A979="","",IF(INDEX(Table_Methods!A:F,MATCH(G979,Table_Methods!B:B,0),1)&lt;&gt;"BKFL2","",MAX(0,ROUND(BKFL2_STR_NRK(AC979,AD979,K979,V979,X979),1))))</f>
        <v/>
      </c>
      <c r="AL979" s="96" t="str" cm="1">
        <f t="array" ref="AL979">IF(A979="","",IF(INDEX(Table_Methods!A:F,MATCH(G979,Table_Methods!B:B,0),1)&lt;&gt;"BKFL2","",MAX(0,ROUND(BKFL2_STR_RCK(AB979,F979),1))))</f>
        <v/>
      </c>
      <c r="AM979" s="96" t="str" cm="1">
        <f t="array" ref="AM979">IF(A979="","",IF(INDEX(Table_Methods!A:F,MATCH(G979,Table_Methods!B:B,0),1)&lt;&gt;"BKFL3","",MAX(0,ROUND(BKFL3_STR(AC979+AE979,K979),1))))</f>
        <v/>
      </c>
      <c r="AN979" s="96" t="str" cm="1">
        <f t="array" ref="AN979">IF(A979="","",IF(INDEX(Table_Methods!A:F,MATCH(G979,Table_Methods!B:B,0),1)&lt;&gt;"BKFL6","",MAX(0,ROUND(BKFL6_CEB(AC979,AE979,AO979,F979,F979,J979),1))))</f>
        <v/>
      </c>
      <c r="AO979" s="97" t="str" cm="1">
        <f t="array" ref="AO979">IF(A979="","",IF(INDEX(Table_Methods!A:F,MATCH(G979,Table_Methods!B:B,0),1)&lt;&gt;"BKFL6","",MAX(0,ROUND(BKFL6_STR_NRK(AC979,K979,V979),1))))</f>
        <v/>
      </c>
      <c r="AP979" s="96" t="str" cm="1">
        <f t="array" ref="AP979">IF(A979="","",IF(INDEX(Table_Methods!A:F,MATCH(G979,Table_Methods!B:B,0),1)&lt;&gt;"BKFL6","",MAX(0,ROUND(BKFL6_STR_RCK(AB979,F979),1))))</f>
        <v/>
      </c>
      <c r="AQ979" s="97" t="str" cm="1">
        <f t="array" ref="AQ979">IF(A979="","",IF(INDEX(Table_Methods!A:F,MATCH(G979,Table_Methods!B:B,0),1)&lt;&gt;"BKFL7","",MAX(0,ROUND(BKFL7_CEB(AC979,AD979,AR979,F979,F979,J979),1))))</f>
        <v/>
      </c>
      <c r="AR979" s="96" t="str" cm="1">
        <f t="array" ref="AR979">IF(A979="","",IF(INDEX(Table_Methods!A:F,MATCH(G979,Table_Methods!B:B,0),1)&lt;&gt;"BKFL7","",MAX(0,ROUND(BKFL7_STR_NRK(AC979,K979,V979),1))))</f>
        <v/>
      </c>
      <c r="AS979" s="96" t="str" cm="1">
        <f t="array" ref="AS979">IF(A979="","",IF(INDEX(Table_Methods!A:F,MATCH(G979,Table_Methods!B:B,0),1)&lt;&gt;"BKFL7","",MAX(0,ROUND(BKFL7_STR_RCK(AB979,F979),1))))</f>
        <v/>
      </c>
      <c r="AT979" s="97" t="str" cm="1">
        <f t="array" ref="AT979">IF(A979="","",IF(INDEX(Table_Methods!A:F,MATCH(G979,Table_Methods!B:B,0),1)&lt;&gt;"BKFL8","",MAX(0,ROUND(BKFL8_CEB(AF979,Z979,AA979),1))))</f>
        <v/>
      </c>
      <c r="AU979" s="96" t="str" cm="1">
        <f t="array" ref="AU979">IF(A979="","",IF(INDEX(Table_Methods!A:F,MATCH(G979,Table_Methods!B:B,0),1)&lt;&gt;"BKFL8","",MAX(0,ROUND(BKFL8_STR_NRK(AC979,AD979,X979,Y979,Z979),1))))</f>
        <v/>
      </c>
      <c r="AV979" s="96" t="str" cm="1">
        <f t="array" ref="AV979">IF(A979="","",IF(INDEX(Table_Methods!A:F,MATCH(G979,Table_Methods!B:B,0),1)&lt;&gt;"BKFL8","",MAX(0,ROUND(BKFL8_STR_RCK(AB979,X979),1))))</f>
        <v/>
      </c>
      <c r="AW979" s="96" t="str" cm="1">
        <f t="array" ref="AW979">IF(A979="","",IF(INDEX(Table_Methods!A:F,MATCH(G979,Table_Methods!B:B,0),1)&lt;&gt;"BKFL9","",MAX(0,ROUND(BKFL9_STR_NRK(AC979,AD979,X979,Y979,Z979),1))))</f>
        <v/>
      </c>
      <c r="AX979" s="96" t="str" cm="1">
        <f t="array" ref="AX979">IF(A979="","",IF(INDEX(Table_Methods!A:F,MATCH(G979,Table_Methods!B:B,0),1)&lt;&gt;"BKFL9","",MAX(0,ROUND(BKFL9_STR_RCK(AB979,X979),1))))</f>
        <v/>
      </c>
    </row>
    <row r="980" spans="1:50" x14ac:dyDescent="0.25">
      <c r="A980" s="82" t="str">
        <f>IF(Input!A980="","",Input!A980)</f>
        <v/>
      </c>
      <c r="B980" s="82" t="str">
        <f>IF(Input!B980="","",Input!B980)</f>
        <v/>
      </c>
      <c r="C980" s="82" t="str">
        <f>IF(Input!D980="","",Input!D980)</f>
        <v/>
      </c>
      <c r="D980" s="82" t="str">
        <f>IF(Input!E980="","",Input!E980)</f>
        <v/>
      </c>
      <c r="E980" s="82" t="str">
        <f>IF(Input!F980="","",Input!F980)</f>
        <v/>
      </c>
      <c r="F980" s="82" t="str">
        <f>IF(Input!G980="","",Input!G980)</f>
        <v/>
      </c>
      <c r="G980" s="83" t="str">
        <f>IF(Input!H980="","",Input!H980)</f>
        <v/>
      </c>
      <c r="H980" s="82" t="str">
        <f>IF(Input!I980="","",Input!I980)</f>
        <v/>
      </c>
      <c r="I980" s="82" t="str">
        <f>IF(Input!J980="","",Input!J980)</f>
        <v/>
      </c>
      <c r="J980" s="82" t="str">
        <f>IF(Input!K980="","",Input!K980)</f>
        <v/>
      </c>
      <c r="K980" s="82" t="str">
        <f>IF(Input!L980="","",Input!L980)</f>
        <v/>
      </c>
      <c r="L980" s="70" t="str">
        <f>IF(B980="","",IF(B980="Box",4,IF(AND(Project!$B$12&gt;0,ISNUMBER(Project!$B$12)),Project!$B$12,12)))</f>
        <v/>
      </c>
      <c r="M980" s="66" t="str">
        <f t="shared" si="105"/>
        <v/>
      </c>
      <c r="N980" s="66" t="str">
        <f t="shared" si="106"/>
        <v/>
      </c>
      <c r="O980" s="67" t="str" cm="1">
        <f t="array" ref="O980">IF(A980="","",ROUND(IF(B980="Circular",Circular(M980),IF(B980="Box",Box(M980,N980),Elliptical(M980,N980))),3))</f>
        <v/>
      </c>
      <c r="P980" s="66" t="str">
        <f t="shared" si="107"/>
        <v/>
      </c>
      <c r="Q980" s="66" t="str" cm="1">
        <f t="array" ref="Q980">IF(M980="","",ROUND(W(M980),2))</f>
        <v/>
      </c>
      <c r="R980" s="66" t="str" cm="1">
        <f t="array" ref="R980">IF(M980="","",ROUND(Wb(Q980,M980),2))</f>
        <v/>
      </c>
      <c r="S980" s="66" t="str" cm="1">
        <f t="array" ref="S980">IF(R980="","",ROUND(K(R980,N980,L980),2))</f>
        <v/>
      </c>
      <c r="T980" s="66" t="str" cm="1">
        <f t="array" ref="T980">IF(S980="","",ROUND(K_3(S980,P980,L980),2))</f>
        <v/>
      </c>
      <c r="U980" s="66" t="str" cm="1">
        <f t="array" ref="U980">IF(S980="","",ROUND(Wt(I980,S980,L980),2))</f>
        <v/>
      </c>
      <c r="V980" s="92" t="str" cm="1">
        <f t="array" ref="V980">IF(A980="","",MAX(ROUND(L_B2(K980,N980),2),0))</f>
        <v/>
      </c>
      <c r="W980" s="92" t="str" cm="1">
        <f t="array" ref="W980">IF(A980="","",MAX(ROUND(L_Tc(K980,I980,N980),2),0))</f>
        <v/>
      </c>
      <c r="X980" s="92" t="str" cm="1">
        <f t="array" ref="X980">IF(N980="","",ROUND(L_Vc(K980,P980,N980),2))</f>
        <v/>
      </c>
      <c r="Y980" s="92" t="str">
        <f t="shared" si="108"/>
        <v/>
      </c>
      <c r="Z980" s="92" t="str">
        <f t="shared" si="109"/>
        <v/>
      </c>
      <c r="AA980" s="92" t="str">
        <f t="shared" si="110"/>
        <v/>
      </c>
      <c r="AB980" s="76" t="str" cm="1">
        <f t="array" ref="AB980">IF(A980="","",AREA_F(IF(RIGHT(G980,4)="ment",P980,I980),R980))</f>
        <v/>
      </c>
      <c r="AC980" s="76" t="str" cm="1">
        <f t="array" ref="AC980">IF(A980="","",ROUND(AREA_BC(R980,S980,N980,O980),2))</f>
        <v/>
      </c>
      <c r="AD980" s="76" t="str">
        <f t="shared" si="111"/>
        <v/>
      </c>
      <c r="AE980" s="76" t="str" cm="1">
        <f t="array" ref="AE980">IF(A980="","",ROUND(AREA_CT(S980,U980,I980),2))</f>
        <v/>
      </c>
      <c r="AF980" s="76" t="str" cm="1">
        <f t="array" ref="AF980">IF(A980="","",ROUND(AREA_VT(T980,U980,I980,P980),2))</f>
        <v/>
      </c>
      <c r="AG980" s="96" t="str" cm="1">
        <f t="array" ref="AG980">IF(A980="","",IF(INDEX(Table_Methods!A:F,MATCH(G980,Table_Methods!B:B,0),1)&lt;&gt;"BKFL1","",MAX(0,ROUND(BKFL1_CEB(AC980,AE980,AH980,F980,F980,J980),1))))</f>
        <v/>
      </c>
      <c r="AH980" s="96" t="str" cm="1">
        <f t="array" ref="AH980">IF(A980="","",IF(INDEX(Table_Methods!A:F,MATCH(G980,Table_Methods!B:B,0),1)&lt;&gt;"BKFL1","",MAX(0,ROUND(BKFL1_STR_NRK(AC980,AE980,K980,V980,W980),1))))</f>
        <v/>
      </c>
      <c r="AI980" s="96" t="str" cm="1">
        <f t="array" ref="AI980">IF(A980="","",IF(INDEX(Table_Methods!A:F,MATCH(G980,Table_Methods!B:B,0),1)&lt;&gt;"BKFL1","",MAX(0,ROUND(BKFL1_STR_RCK(AB980,F980),1))))</f>
        <v/>
      </c>
      <c r="AJ980" s="96" t="str" cm="1">
        <f t="array" ref="AJ980">IF(A980="","",IF(INDEX(Table_Methods!A:F,MATCH(G980,Table_Methods!B:B,0),1)&lt;&gt;"BKFL2","",MAX(0,ROUND(BKFL2_CEB(AC980,AD980,AK980,F980,F980,J980),1))))</f>
        <v/>
      </c>
      <c r="AK980" s="96" t="str" cm="1">
        <f t="array" ref="AK980">IF(A980="","",IF(INDEX(Table_Methods!A:F,MATCH(G980,Table_Methods!B:B,0),1)&lt;&gt;"BKFL2","",MAX(0,ROUND(BKFL2_STR_NRK(AC980,AD980,K980,V980,X980),1))))</f>
        <v/>
      </c>
      <c r="AL980" s="96" t="str" cm="1">
        <f t="array" ref="AL980">IF(A980="","",IF(INDEX(Table_Methods!A:F,MATCH(G980,Table_Methods!B:B,0),1)&lt;&gt;"BKFL2","",MAX(0,ROUND(BKFL2_STR_RCK(AB980,F980),1))))</f>
        <v/>
      </c>
      <c r="AM980" s="96" t="str" cm="1">
        <f t="array" ref="AM980">IF(A980="","",IF(INDEX(Table_Methods!A:F,MATCH(G980,Table_Methods!B:B,0),1)&lt;&gt;"BKFL3","",MAX(0,ROUND(BKFL3_STR(AC980+AE980,K980),1))))</f>
        <v/>
      </c>
      <c r="AN980" s="96" t="str" cm="1">
        <f t="array" ref="AN980">IF(A980="","",IF(INDEX(Table_Methods!A:F,MATCH(G980,Table_Methods!B:B,0),1)&lt;&gt;"BKFL6","",MAX(0,ROUND(BKFL6_CEB(AC980,AE980,AO980,F980,F980,J980),1))))</f>
        <v/>
      </c>
      <c r="AO980" s="97" t="str" cm="1">
        <f t="array" ref="AO980">IF(A980="","",IF(INDEX(Table_Methods!A:F,MATCH(G980,Table_Methods!B:B,0),1)&lt;&gt;"BKFL6","",MAX(0,ROUND(BKFL6_STR_NRK(AC980,K980,V980),1))))</f>
        <v/>
      </c>
      <c r="AP980" s="96" t="str" cm="1">
        <f t="array" ref="AP980">IF(A980="","",IF(INDEX(Table_Methods!A:F,MATCH(G980,Table_Methods!B:B,0),1)&lt;&gt;"BKFL6","",MAX(0,ROUND(BKFL6_STR_RCK(AB980,F980),1))))</f>
        <v/>
      </c>
      <c r="AQ980" s="97" t="str" cm="1">
        <f t="array" ref="AQ980">IF(A980="","",IF(INDEX(Table_Methods!A:F,MATCH(G980,Table_Methods!B:B,0),1)&lt;&gt;"BKFL7","",MAX(0,ROUND(BKFL7_CEB(AC980,AD980,AR980,F980,F980,J980),1))))</f>
        <v/>
      </c>
      <c r="AR980" s="96" t="str" cm="1">
        <f t="array" ref="AR980">IF(A980="","",IF(INDEX(Table_Methods!A:F,MATCH(G980,Table_Methods!B:B,0),1)&lt;&gt;"BKFL7","",MAX(0,ROUND(BKFL7_STR_NRK(AC980,K980,V980),1))))</f>
        <v/>
      </c>
      <c r="AS980" s="96" t="str" cm="1">
        <f t="array" ref="AS980">IF(A980="","",IF(INDEX(Table_Methods!A:F,MATCH(G980,Table_Methods!B:B,0),1)&lt;&gt;"BKFL7","",MAX(0,ROUND(BKFL7_STR_RCK(AB980,F980),1))))</f>
        <v/>
      </c>
      <c r="AT980" s="97" t="str" cm="1">
        <f t="array" ref="AT980">IF(A980="","",IF(INDEX(Table_Methods!A:F,MATCH(G980,Table_Methods!B:B,0),1)&lt;&gt;"BKFL8","",MAX(0,ROUND(BKFL8_CEB(AF980,Z980,AA980),1))))</f>
        <v/>
      </c>
      <c r="AU980" s="96" t="str" cm="1">
        <f t="array" ref="AU980">IF(A980="","",IF(INDEX(Table_Methods!A:F,MATCH(G980,Table_Methods!B:B,0),1)&lt;&gt;"BKFL8","",MAX(0,ROUND(BKFL8_STR_NRK(AC980,AD980,X980,Y980,Z980),1))))</f>
        <v/>
      </c>
      <c r="AV980" s="96" t="str" cm="1">
        <f t="array" ref="AV980">IF(A980="","",IF(INDEX(Table_Methods!A:F,MATCH(G980,Table_Methods!B:B,0),1)&lt;&gt;"BKFL8","",MAX(0,ROUND(BKFL8_STR_RCK(AB980,X980),1))))</f>
        <v/>
      </c>
      <c r="AW980" s="96" t="str" cm="1">
        <f t="array" ref="AW980">IF(A980="","",IF(INDEX(Table_Methods!A:F,MATCH(G980,Table_Methods!B:B,0),1)&lt;&gt;"BKFL9","",MAX(0,ROUND(BKFL9_STR_NRK(AC980,AD980,X980,Y980,Z980),1))))</f>
        <v/>
      </c>
      <c r="AX980" s="96" t="str" cm="1">
        <f t="array" ref="AX980">IF(A980="","",IF(INDEX(Table_Methods!A:F,MATCH(G980,Table_Methods!B:B,0),1)&lt;&gt;"BKFL9","",MAX(0,ROUND(BKFL9_STR_RCK(AB980,X980),1))))</f>
        <v/>
      </c>
    </row>
    <row r="981" spans="1:50" x14ac:dyDescent="0.25">
      <c r="A981" s="82" t="str">
        <f>IF(Input!A981="","",Input!A981)</f>
        <v/>
      </c>
      <c r="B981" s="82" t="str">
        <f>IF(Input!B981="","",Input!B981)</f>
        <v/>
      </c>
      <c r="C981" s="82" t="str">
        <f>IF(Input!D981="","",Input!D981)</f>
        <v/>
      </c>
      <c r="D981" s="82" t="str">
        <f>IF(Input!E981="","",Input!E981)</f>
        <v/>
      </c>
      <c r="E981" s="82" t="str">
        <f>IF(Input!F981="","",Input!F981)</f>
        <v/>
      </c>
      <c r="F981" s="82" t="str">
        <f>IF(Input!G981="","",Input!G981)</f>
        <v/>
      </c>
      <c r="G981" s="83" t="str">
        <f>IF(Input!H981="","",Input!H981)</f>
        <v/>
      </c>
      <c r="H981" s="82" t="str">
        <f>IF(Input!I981="","",Input!I981)</f>
        <v/>
      </c>
      <c r="I981" s="82" t="str">
        <f>IF(Input!J981="","",Input!J981)</f>
        <v/>
      </c>
      <c r="J981" s="82" t="str">
        <f>IF(Input!K981="","",Input!K981)</f>
        <v/>
      </c>
      <c r="K981" s="82" t="str">
        <f>IF(Input!L981="","",Input!L981)</f>
        <v/>
      </c>
      <c r="L981" s="70" t="str">
        <f>IF(B981="","",IF(B981="Box",4,IF(AND(Project!$B$12&gt;0,ISNUMBER(Project!$B$12)),Project!$B$12,12)))</f>
        <v/>
      </c>
      <c r="M981" s="66" t="str">
        <f t="shared" si="105"/>
        <v/>
      </c>
      <c r="N981" s="66" t="str">
        <f t="shared" si="106"/>
        <v/>
      </c>
      <c r="O981" s="67" t="str" cm="1">
        <f t="array" ref="O981">IF(A981="","",ROUND(IF(B981="Circular",Circular(M981),IF(B981="Box",Box(M981,N981),Elliptical(M981,N981))),3))</f>
        <v/>
      </c>
      <c r="P981" s="66" t="str">
        <f t="shared" si="107"/>
        <v/>
      </c>
      <c r="Q981" s="66" t="str" cm="1">
        <f t="array" ref="Q981">IF(M981="","",ROUND(W(M981),2))</f>
        <v/>
      </c>
      <c r="R981" s="66" t="str" cm="1">
        <f t="array" ref="R981">IF(M981="","",ROUND(Wb(Q981,M981),2))</f>
        <v/>
      </c>
      <c r="S981" s="66" t="str" cm="1">
        <f t="array" ref="S981">IF(R981="","",ROUND(K(R981,N981,L981),2))</f>
        <v/>
      </c>
      <c r="T981" s="66" t="str" cm="1">
        <f t="array" ref="T981">IF(S981="","",ROUND(K_3(S981,P981,L981),2))</f>
        <v/>
      </c>
      <c r="U981" s="66" t="str" cm="1">
        <f t="array" ref="U981">IF(S981="","",ROUND(Wt(I981,S981,L981),2))</f>
        <v/>
      </c>
      <c r="V981" s="92" t="str" cm="1">
        <f t="array" ref="V981">IF(A981="","",MAX(ROUND(L_B2(K981,N981),2),0))</f>
        <v/>
      </c>
      <c r="W981" s="92" t="str" cm="1">
        <f t="array" ref="W981">IF(A981="","",MAX(ROUND(L_Tc(K981,I981,N981),2),0))</f>
        <v/>
      </c>
      <c r="X981" s="92" t="str" cm="1">
        <f t="array" ref="X981">IF(N981="","",ROUND(L_Vc(K981,P981,N981),2))</f>
        <v/>
      </c>
      <c r="Y981" s="92" t="str">
        <f t="shared" si="108"/>
        <v/>
      </c>
      <c r="Z981" s="92" t="str">
        <f t="shared" si="109"/>
        <v/>
      </c>
      <c r="AA981" s="92" t="str">
        <f t="shared" si="110"/>
        <v/>
      </c>
      <c r="AB981" s="76" t="str" cm="1">
        <f t="array" ref="AB981">IF(A981="","",AREA_F(IF(RIGHT(G981,4)="ment",P981,I981),R981))</f>
        <v/>
      </c>
      <c r="AC981" s="76" t="str" cm="1">
        <f t="array" ref="AC981">IF(A981="","",ROUND(AREA_BC(R981,S981,N981,O981),2))</f>
        <v/>
      </c>
      <c r="AD981" s="76" t="str">
        <f t="shared" si="111"/>
        <v/>
      </c>
      <c r="AE981" s="76" t="str" cm="1">
        <f t="array" ref="AE981">IF(A981="","",ROUND(AREA_CT(S981,U981,I981),2))</f>
        <v/>
      </c>
      <c r="AF981" s="76" t="str" cm="1">
        <f t="array" ref="AF981">IF(A981="","",ROUND(AREA_VT(T981,U981,I981,P981),2))</f>
        <v/>
      </c>
      <c r="AG981" s="96" t="str" cm="1">
        <f t="array" ref="AG981">IF(A981="","",IF(INDEX(Table_Methods!A:F,MATCH(G981,Table_Methods!B:B,0),1)&lt;&gt;"BKFL1","",MAX(0,ROUND(BKFL1_CEB(AC981,AE981,AH981,F981,F981,J981),1))))</f>
        <v/>
      </c>
      <c r="AH981" s="96" t="str" cm="1">
        <f t="array" ref="AH981">IF(A981="","",IF(INDEX(Table_Methods!A:F,MATCH(G981,Table_Methods!B:B,0),1)&lt;&gt;"BKFL1","",MAX(0,ROUND(BKFL1_STR_NRK(AC981,AE981,K981,V981,W981),1))))</f>
        <v/>
      </c>
      <c r="AI981" s="96" t="str" cm="1">
        <f t="array" ref="AI981">IF(A981="","",IF(INDEX(Table_Methods!A:F,MATCH(G981,Table_Methods!B:B,0),1)&lt;&gt;"BKFL1","",MAX(0,ROUND(BKFL1_STR_RCK(AB981,F981),1))))</f>
        <v/>
      </c>
      <c r="AJ981" s="96" t="str" cm="1">
        <f t="array" ref="AJ981">IF(A981="","",IF(INDEX(Table_Methods!A:F,MATCH(G981,Table_Methods!B:B,0),1)&lt;&gt;"BKFL2","",MAX(0,ROUND(BKFL2_CEB(AC981,AD981,AK981,F981,F981,J981),1))))</f>
        <v/>
      </c>
      <c r="AK981" s="96" t="str" cm="1">
        <f t="array" ref="AK981">IF(A981="","",IF(INDEX(Table_Methods!A:F,MATCH(G981,Table_Methods!B:B,0),1)&lt;&gt;"BKFL2","",MAX(0,ROUND(BKFL2_STR_NRK(AC981,AD981,K981,V981,X981),1))))</f>
        <v/>
      </c>
      <c r="AL981" s="96" t="str" cm="1">
        <f t="array" ref="AL981">IF(A981="","",IF(INDEX(Table_Methods!A:F,MATCH(G981,Table_Methods!B:B,0),1)&lt;&gt;"BKFL2","",MAX(0,ROUND(BKFL2_STR_RCK(AB981,F981),1))))</f>
        <v/>
      </c>
      <c r="AM981" s="96" t="str" cm="1">
        <f t="array" ref="AM981">IF(A981="","",IF(INDEX(Table_Methods!A:F,MATCH(G981,Table_Methods!B:B,0),1)&lt;&gt;"BKFL3","",MAX(0,ROUND(BKFL3_STR(AC981+AE981,K981),1))))</f>
        <v/>
      </c>
      <c r="AN981" s="96" t="str" cm="1">
        <f t="array" ref="AN981">IF(A981="","",IF(INDEX(Table_Methods!A:F,MATCH(G981,Table_Methods!B:B,0),1)&lt;&gt;"BKFL6","",MAX(0,ROUND(BKFL6_CEB(AC981,AE981,AO981,F981,F981,J981),1))))</f>
        <v/>
      </c>
      <c r="AO981" s="97" t="str" cm="1">
        <f t="array" ref="AO981">IF(A981="","",IF(INDEX(Table_Methods!A:F,MATCH(G981,Table_Methods!B:B,0),1)&lt;&gt;"BKFL6","",MAX(0,ROUND(BKFL6_STR_NRK(AC981,K981,V981),1))))</f>
        <v/>
      </c>
      <c r="AP981" s="96" t="str" cm="1">
        <f t="array" ref="AP981">IF(A981="","",IF(INDEX(Table_Methods!A:F,MATCH(G981,Table_Methods!B:B,0),1)&lt;&gt;"BKFL6","",MAX(0,ROUND(BKFL6_STR_RCK(AB981,F981),1))))</f>
        <v/>
      </c>
      <c r="AQ981" s="97" t="str" cm="1">
        <f t="array" ref="AQ981">IF(A981="","",IF(INDEX(Table_Methods!A:F,MATCH(G981,Table_Methods!B:B,0),1)&lt;&gt;"BKFL7","",MAX(0,ROUND(BKFL7_CEB(AC981,AD981,AR981,F981,F981,J981),1))))</f>
        <v/>
      </c>
      <c r="AR981" s="96" t="str" cm="1">
        <f t="array" ref="AR981">IF(A981="","",IF(INDEX(Table_Methods!A:F,MATCH(G981,Table_Methods!B:B,0),1)&lt;&gt;"BKFL7","",MAX(0,ROUND(BKFL7_STR_NRK(AC981,K981,V981),1))))</f>
        <v/>
      </c>
      <c r="AS981" s="96" t="str" cm="1">
        <f t="array" ref="AS981">IF(A981="","",IF(INDEX(Table_Methods!A:F,MATCH(G981,Table_Methods!B:B,0),1)&lt;&gt;"BKFL7","",MAX(0,ROUND(BKFL7_STR_RCK(AB981,F981),1))))</f>
        <v/>
      </c>
      <c r="AT981" s="97" t="str" cm="1">
        <f t="array" ref="AT981">IF(A981="","",IF(INDEX(Table_Methods!A:F,MATCH(G981,Table_Methods!B:B,0),1)&lt;&gt;"BKFL8","",MAX(0,ROUND(BKFL8_CEB(AF981,Z981,AA981),1))))</f>
        <v/>
      </c>
      <c r="AU981" s="96" t="str" cm="1">
        <f t="array" ref="AU981">IF(A981="","",IF(INDEX(Table_Methods!A:F,MATCH(G981,Table_Methods!B:B,0),1)&lt;&gt;"BKFL8","",MAX(0,ROUND(BKFL8_STR_NRK(AC981,AD981,X981,Y981,Z981),1))))</f>
        <v/>
      </c>
      <c r="AV981" s="96" t="str" cm="1">
        <f t="array" ref="AV981">IF(A981="","",IF(INDEX(Table_Methods!A:F,MATCH(G981,Table_Methods!B:B,0),1)&lt;&gt;"BKFL8","",MAX(0,ROUND(BKFL8_STR_RCK(AB981,X981),1))))</f>
        <v/>
      </c>
      <c r="AW981" s="96" t="str" cm="1">
        <f t="array" ref="AW981">IF(A981="","",IF(INDEX(Table_Methods!A:F,MATCH(G981,Table_Methods!B:B,0),1)&lt;&gt;"BKFL9","",MAX(0,ROUND(BKFL9_STR_NRK(AC981,AD981,X981,Y981,Z981),1))))</f>
        <v/>
      </c>
      <c r="AX981" s="96" t="str" cm="1">
        <f t="array" ref="AX981">IF(A981="","",IF(INDEX(Table_Methods!A:F,MATCH(G981,Table_Methods!B:B,0),1)&lt;&gt;"BKFL9","",MAX(0,ROUND(BKFL9_STR_RCK(AB981,X981),1))))</f>
        <v/>
      </c>
    </row>
    <row r="982" spans="1:50" x14ac:dyDescent="0.25">
      <c r="A982" s="82" t="str">
        <f>IF(Input!A982="","",Input!A982)</f>
        <v/>
      </c>
      <c r="B982" s="82" t="str">
        <f>IF(Input!B982="","",Input!B982)</f>
        <v/>
      </c>
      <c r="C982" s="82" t="str">
        <f>IF(Input!D982="","",Input!D982)</f>
        <v/>
      </c>
      <c r="D982" s="82" t="str">
        <f>IF(Input!E982="","",Input!E982)</f>
        <v/>
      </c>
      <c r="E982" s="82" t="str">
        <f>IF(Input!F982="","",Input!F982)</f>
        <v/>
      </c>
      <c r="F982" s="82" t="str">
        <f>IF(Input!G982="","",Input!G982)</f>
        <v/>
      </c>
      <c r="G982" s="83" t="str">
        <f>IF(Input!H982="","",Input!H982)</f>
        <v/>
      </c>
      <c r="H982" s="82" t="str">
        <f>IF(Input!I982="","",Input!I982)</f>
        <v/>
      </c>
      <c r="I982" s="82" t="str">
        <f>IF(Input!J982="","",Input!J982)</f>
        <v/>
      </c>
      <c r="J982" s="82" t="str">
        <f>IF(Input!K982="","",Input!K982)</f>
        <v/>
      </c>
      <c r="K982" s="82" t="str">
        <f>IF(Input!L982="","",Input!L982)</f>
        <v/>
      </c>
      <c r="L982" s="70" t="str">
        <f>IF(B982="","",IF(B982="Box",4,IF(AND(Project!$B$12&gt;0,ISNUMBER(Project!$B$12)),Project!$B$12,12)))</f>
        <v/>
      </c>
      <c r="M982" s="66" t="str">
        <f t="shared" si="105"/>
        <v/>
      </c>
      <c r="N982" s="66" t="str">
        <f t="shared" si="106"/>
        <v/>
      </c>
      <c r="O982" s="67" t="str" cm="1">
        <f t="array" ref="O982">IF(A982="","",ROUND(IF(B982="Circular",Circular(M982),IF(B982="Box",Box(M982,N982),Elliptical(M982,N982))),3))</f>
        <v/>
      </c>
      <c r="P982" s="66" t="str">
        <f t="shared" si="107"/>
        <v/>
      </c>
      <c r="Q982" s="66" t="str" cm="1">
        <f t="array" ref="Q982">IF(M982="","",ROUND(W(M982),2))</f>
        <v/>
      </c>
      <c r="R982" s="66" t="str" cm="1">
        <f t="array" ref="R982">IF(M982="","",ROUND(Wb(Q982,M982),2))</f>
        <v/>
      </c>
      <c r="S982" s="66" t="str" cm="1">
        <f t="array" ref="S982">IF(R982="","",ROUND(K(R982,N982,L982),2))</f>
        <v/>
      </c>
      <c r="T982" s="66" t="str" cm="1">
        <f t="array" ref="T982">IF(S982="","",ROUND(K_3(S982,P982,L982),2))</f>
        <v/>
      </c>
      <c r="U982" s="66" t="str" cm="1">
        <f t="array" ref="U982">IF(S982="","",ROUND(Wt(I982,S982,L982),2))</f>
        <v/>
      </c>
      <c r="V982" s="92" t="str" cm="1">
        <f t="array" ref="V982">IF(A982="","",MAX(ROUND(L_B2(K982,N982),2),0))</f>
        <v/>
      </c>
      <c r="W982" s="92" t="str" cm="1">
        <f t="array" ref="W982">IF(A982="","",MAX(ROUND(L_Tc(K982,I982,N982),2),0))</f>
        <v/>
      </c>
      <c r="X982" s="92" t="str" cm="1">
        <f t="array" ref="X982">IF(N982="","",ROUND(L_Vc(K982,P982,N982),2))</f>
        <v/>
      </c>
      <c r="Y982" s="92" t="str">
        <f t="shared" si="108"/>
        <v/>
      </c>
      <c r="Z982" s="92" t="str">
        <f t="shared" si="109"/>
        <v/>
      </c>
      <c r="AA982" s="92" t="str">
        <f t="shared" si="110"/>
        <v/>
      </c>
      <c r="AB982" s="76" t="str" cm="1">
        <f t="array" ref="AB982">IF(A982="","",AREA_F(IF(RIGHT(G982,4)="ment",P982,I982),R982))</f>
        <v/>
      </c>
      <c r="AC982" s="76" t="str" cm="1">
        <f t="array" ref="AC982">IF(A982="","",ROUND(AREA_BC(R982,S982,N982,O982),2))</f>
        <v/>
      </c>
      <c r="AD982" s="76" t="str">
        <f t="shared" si="111"/>
        <v/>
      </c>
      <c r="AE982" s="76" t="str" cm="1">
        <f t="array" ref="AE982">IF(A982="","",ROUND(AREA_CT(S982,U982,I982),2))</f>
        <v/>
      </c>
      <c r="AF982" s="76" t="str" cm="1">
        <f t="array" ref="AF982">IF(A982="","",ROUND(AREA_VT(T982,U982,I982,P982),2))</f>
        <v/>
      </c>
      <c r="AG982" s="96" t="str" cm="1">
        <f t="array" ref="AG982">IF(A982="","",IF(INDEX(Table_Methods!A:F,MATCH(G982,Table_Methods!B:B,0),1)&lt;&gt;"BKFL1","",MAX(0,ROUND(BKFL1_CEB(AC982,AE982,AH982,F982,F982,J982),1))))</f>
        <v/>
      </c>
      <c r="AH982" s="96" t="str" cm="1">
        <f t="array" ref="AH982">IF(A982="","",IF(INDEX(Table_Methods!A:F,MATCH(G982,Table_Methods!B:B,0),1)&lt;&gt;"BKFL1","",MAX(0,ROUND(BKFL1_STR_NRK(AC982,AE982,K982,V982,W982),1))))</f>
        <v/>
      </c>
      <c r="AI982" s="96" t="str" cm="1">
        <f t="array" ref="AI982">IF(A982="","",IF(INDEX(Table_Methods!A:F,MATCH(G982,Table_Methods!B:B,0),1)&lt;&gt;"BKFL1","",MAX(0,ROUND(BKFL1_STR_RCK(AB982,F982),1))))</f>
        <v/>
      </c>
      <c r="AJ982" s="96" t="str" cm="1">
        <f t="array" ref="AJ982">IF(A982="","",IF(INDEX(Table_Methods!A:F,MATCH(G982,Table_Methods!B:B,0),1)&lt;&gt;"BKFL2","",MAX(0,ROUND(BKFL2_CEB(AC982,AD982,AK982,F982,F982,J982),1))))</f>
        <v/>
      </c>
      <c r="AK982" s="96" t="str" cm="1">
        <f t="array" ref="AK982">IF(A982="","",IF(INDEX(Table_Methods!A:F,MATCH(G982,Table_Methods!B:B,0),1)&lt;&gt;"BKFL2","",MAX(0,ROUND(BKFL2_STR_NRK(AC982,AD982,K982,V982,X982),1))))</f>
        <v/>
      </c>
      <c r="AL982" s="96" t="str" cm="1">
        <f t="array" ref="AL982">IF(A982="","",IF(INDEX(Table_Methods!A:F,MATCH(G982,Table_Methods!B:B,0),1)&lt;&gt;"BKFL2","",MAX(0,ROUND(BKFL2_STR_RCK(AB982,F982),1))))</f>
        <v/>
      </c>
      <c r="AM982" s="96" t="str" cm="1">
        <f t="array" ref="AM982">IF(A982="","",IF(INDEX(Table_Methods!A:F,MATCH(G982,Table_Methods!B:B,0),1)&lt;&gt;"BKFL3","",MAX(0,ROUND(BKFL3_STR(AC982+AE982,K982),1))))</f>
        <v/>
      </c>
      <c r="AN982" s="96" t="str" cm="1">
        <f t="array" ref="AN982">IF(A982="","",IF(INDEX(Table_Methods!A:F,MATCH(G982,Table_Methods!B:B,0),1)&lt;&gt;"BKFL6","",MAX(0,ROUND(BKFL6_CEB(AC982,AE982,AO982,F982,F982,J982),1))))</f>
        <v/>
      </c>
      <c r="AO982" s="97" t="str" cm="1">
        <f t="array" ref="AO982">IF(A982="","",IF(INDEX(Table_Methods!A:F,MATCH(G982,Table_Methods!B:B,0),1)&lt;&gt;"BKFL6","",MAX(0,ROUND(BKFL6_STR_NRK(AC982,K982,V982),1))))</f>
        <v/>
      </c>
      <c r="AP982" s="96" t="str" cm="1">
        <f t="array" ref="AP982">IF(A982="","",IF(INDEX(Table_Methods!A:F,MATCH(G982,Table_Methods!B:B,0),1)&lt;&gt;"BKFL6","",MAX(0,ROUND(BKFL6_STR_RCK(AB982,F982),1))))</f>
        <v/>
      </c>
      <c r="AQ982" s="97" t="str" cm="1">
        <f t="array" ref="AQ982">IF(A982="","",IF(INDEX(Table_Methods!A:F,MATCH(G982,Table_Methods!B:B,0),1)&lt;&gt;"BKFL7","",MAX(0,ROUND(BKFL7_CEB(AC982,AD982,AR982,F982,F982,J982),1))))</f>
        <v/>
      </c>
      <c r="AR982" s="96" t="str" cm="1">
        <f t="array" ref="AR982">IF(A982="","",IF(INDEX(Table_Methods!A:F,MATCH(G982,Table_Methods!B:B,0),1)&lt;&gt;"BKFL7","",MAX(0,ROUND(BKFL7_STR_NRK(AC982,K982,V982),1))))</f>
        <v/>
      </c>
      <c r="AS982" s="96" t="str" cm="1">
        <f t="array" ref="AS982">IF(A982="","",IF(INDEX(Table_Methods!A:F,MATCH(G982,Table_Methods!B:B,0),1)&lt;&gt;"BKFL7","",MAX(0,ROUND(BKFL7_STR_RCK(AB982,F982),1))))</f>
        <v/>
      </c>
      <c r="AT982" s="97" t="str" cm="1">
        <f t="array" ref="AT982">IF(A982="","",IF(INDEX(Table_Methods!A:F,MATCH(G982,Table_Methods!B:B,0),1)&lt;&gt;"BKFL8","",MAX(0,ROUND(BKFL8_CEB(AF982,Z982,AA982),1))))</f>
        <v/>
      </c>
      <c r="AU982" s="96" t="str" cm="1">
        <f t="array" ref="AU982">IF(A982="","",IF(INDEX(Table_Methods!A:F,MATCH(G982,Table_Methods!B:B,0),1)&lt;&gt;"BKFL8","",MAX(0,ROUND(BKFL8_STR_NRK(AC982,AD982,X982,Y982,Z982),1))))</f>
        <v/>
      </c>
      <c r="AV982" s="96" t="str" cm="1">
        <f t="array" ref="AV982">IF(A982="","",IF(INDEX(Table_Methods!A:F,MATCH(G982,Table_Methods!B:B,0),1)&lt;&gt;"BKFL8","",MAX(0,ROUND(BKFL8_STR_RCK(AB982,X982),1))))</f>
        <v/>
      </c>
      <c r="AW982" s="96" t="str" cm="1">
        <f t="array" ref="AW982">IF(A982="","",IF(INDEX(Table_Methods!A:F,MATCH(G982,Table_Methods!B:B,0),1)&lt;&gt;"BKFL9","",MAX(0,ROUND(BKFL9_STR_NRK(AC982,AD982,X982,Y982,Z982),1))))</f>
        <v/>
      </c>
      <c r="AX982" s="96" t="str" cm="1">
        <f t="array" ref="AX982">IF(A982="","",IF(INDEX(Table_Methods!A:F,MATCH(G982,Table_Methods!B:B,0),1)&lt;&gt;"BKFL9","",MAX(0,ROUND(BKFL9_STR_RCK(AB982,X982),1))))</f>
        <v/>
      </c>
    </row>
    <row r="983" spans="1:50" x14ac:dyDescent="0.25">
      <c r="A983" s="82" t="str">
        <f>IF(Input!A983="","",Input!A983)</f>
        <v/>
      </c>
      <c r="B983" s="82" t="str">
        <f>IF(Input!B983="","",Input!B983)</f>
        <v/>
      </c>
      <c r="C983" s="82" t="str">
        <f>IF(Input!D983="","",Input!D983)</f>
        <v/>
      </c>
      <c r="D983" s="82" t="str">
        <f>IF(Input!E983="","",Input!E983)</f>
        <v/>
      </c>
      <c r="E983" s="82" t="str">
        <f>IF(Input!F983="","",Input!F983)</f>
        <v/>
      </c>
      <c r="F983" s="82" t="str">
        <f>IF(Input!G983="","",Input!G983)</f>
        <v/>
      </c>
      <c r="G983" s="83" t="str">
        <f>IF(Input!H983="","",Input!H983)</f>
        <v/>
      </c>
      <c r="H983" s="82" t="str">
        <f>IF(Input!I983="","",Input!I983)</f>
        <v/>
      </c>
      <c r="I983" s="82" t="str">
        <f>IF(Input!J983="","",Input!J983)</f>
        <v/>
      </c>
      <c r="J983" s="82" t="str">
        <f>IF(Input!K983="","",Input!K983)</f>
        <v/>
      </c>
      <c r="K983" s="82" t="str">
        <f>IF(Input!L983="","",Input!L983)</f>
        <v/>
      </c>
      <c r="L983" s="70" t="str">
        <f>IF(B983="","",IF(B983="Box",4,IF(AND(Project!$B$12&gt;0,ISNUMBER(Project!$B$12)),Project!$B$12,12)))</f>
        <v/>
      </c>
      <c r="M983" s="66" t="str">
        <f t="shared" si="105"/>
        <v/>
      </c>
      <c r="N983" s="66" t="str">
        <f t="shared" si="106"/>
        <v/>
      </c>
      <c r="O983" s="67" t="str" cm="1">
        <f t="array" ref="O983">IF(A983="","",ROUND(IF(B983="Circular",Circular(M983),IF(B983="Box",Box(M983,N983),Elliptical(M983,N983))),3))</f>
        <v/>
      </c>
      <c r="P983" s="66" t="str">
        <f t="shared" si="107"/>
        <v/>
      </c>
      <c r="Q983" s="66" t="str" cm="1">
        <f t="array" ref="Q983">IF(M983="","",ROUND(W(M983),2))</f>
        <v/>
      </c>
      <c r="R983" s="66" t="str" cm="1">
        <f t="array" ref="R983">IF(M983="","",ROUND(Wb(Q983,M983),2))</f>
        <v/>
      </c>
      <c r="S983" s="66" t="str" cm="1">
        <f t="array" ref="S983">IF(R983="","",ROUND(K(R983,N983,L983),2))</f>
        <v/>
      </c>
      <c r="T983" s="66" t="str" cm="1">
        <f t="array" ref="T983">IF(S983="","",ROUND(K_3(S983,P983,L983),2))</f>
        <v/>
      </c>
      <c r="U983" s="66" t="str" cm="1">
        <f t="array" ref="U983">IF(S983="","",ROUND(Wt(I983,S983,L983),2))</f>
        <v/>
      </c>
      <c r="V983" s="92" t="str" cm="1">
        <f t="array" ref="V983">IF(A983="","",MAX(ROUND(L_B2(K983,N983),2),0))</f>
        <v/>
      </c>
      <c r="W983" s="92" t="str" cm="1">
        <f t="array" ref="W983">IF(A983="","",MAX(ROUND(L_Tc(K983,I983,N983),2),0))</f>
        <v/>
      </c>
      <c r="X983" s="92" t="str" cm="1">
        <f t="array" ref="X983">IF(N983="","",ROUND(L_Vc(K983,P983,N983),2))</f>
        <v/>
      </c>
      <c r="Y983" s="92" t="str">
        <f t="shared" si="108"/>
        <v/>
      </c>
      <c r="Z983" s="92" t="str">
        <f t="shared" si="109"/>
        <v/>
      </c>
      <c r="AA983" s="92" t="str">
        <f t="shared" si="110"/>
        <v/>
      </c>
      <c r="AB983" s="76" t="str" cm="1">
        <f t="array" ref="AB983">IF(A983="","",AREA_F(IF(RIGHT(G983,4)="ment",P983,I983),R983))</f>
        <v/>
      </c>
      <c r="AC983" s="76" t="str" cm="1">
        <f t="array" ref="AC983">IF(A983="","",ROUND(AREA_BC(R983,S983,N983,O983),2))</f>
        <v/>
      </c>
      <c r="AD983" s="76" t="str">
        <f t="shared" si="111"/>
        <v/>
      </c>
      <c r="AE983" s="76" t="str" cm="1">
        <f t="array" ref="AE983">IF(A983="","",ROUND(AREA_CT(S983,U983,I983),2))</f>
        <v/>
      </c>
      <c r="AF983" s="76" t="str" cm="1">
        <f t="array" ref="AF983">IF(A983="","",ROUND(AREA_VT(T983,U983,I983,P983),2))</f>
        <v/>
      </c>
      <c r="AG983" s="96" t="str" cm="1">
        <f t="array" ref="AG983">IF(A983="","",IF(INDEX(Table_Methods!A:F,MATCH(G983,Table_Methods!B:B,0),1)&lt;&gt;"BKFL1","",MAX(0,ROUND(BKFL1_CEB(AC983,AE983,AH983,F983,F983,J983),1))))</f>
        <v/>
      </c>
      <c r="AH983" s="96" t="str" cm="1">
        <f t="array" ref="AH983">IF(A983="","",IF(INDEX(Table_Methods!A:F,MATCH(G983,Table_Methods!B:B,0),1)&lt;&gt;"BKFL1","",MAX(0,ROUND(BKFL1_STR_NRK(AC983,AE983,K983,V983,W983),1))))</f>
        <v/>
      </c>
      <c r="AI983" s="96" t="str" cm="1">
        <f t="array" ref="AI983">IF(A983="","",IF(INDEX(Table_Methods!A:F,MATCH(G983,Table_Methods!B:B,0),1)&lt;&gt;"BKFL1","",MAX(0,ROUND(BKFL1_STR_RCK(AB983,F983),1))))</f>
        <v/>
      </c>
      <c r="AJ983" s="96" t="str" cm="1">
        <f t="array" ref="AJ983">IF(A983="","",IF(INDEX(Table_Methods!A:F,MATCH(G983,Table_Methods!B:B,0),1)&lt;&gt;"BKFL2","",MAX(0,ROUND(BKFL2_CEB(AC983,AD983,AK983,F983,F983,J983),1))))</f>
        <v/>
      </c>
      <c r="AK983" s="96" t="str" cm="1">
        <f t="array" ref="AK983">IF(A983="","",IF(INDEX(Table_Methods!A:F,MATCH(G983,Table_Methods!B:B,0),1)&lt;&gt;"BKFL2","",MAX(0,ROUND(BKFL2_STR_NRK(AC983,AD983,K983,V983,X983),1))))</f>
        <v/>
      </c>
      <c r="AL983" s="96" t="str" cm="1">
        <f t="array" ref="AL983">IF(A983="","",IF(INDEX(Table_Methods!A:F,MATCH(G983,Table_Methods!B:B,0),1)&lt;&gt;"BKFL2","",MAX(0,ROUND(BKFL2_STR_RCK(AB983,F983),1))))</f>
        <v/>
      </c>
      <c r="AM983" s="96" t="str" cm="1">
        <f t="array" ref="AM983">IF(A983="","",IF(INDEX(Table_Methods!A:F,MATCH(G983,Table_Methods!B:B,0),1)&lt;&gt;"BKFL3","",MAX(0,ROUND(BKFL3_STR(AC983+AE983,K983),1))))</f>
        <v/>
      </c>
      <c r="AN983" s="96" t="str" cm="1">
        <f t="array" ref="AN983">IF(A983="","",IF(INDEX(Table_Methods!A:F,MATCH(G983,Table_Methods!B:B,0),1)&lt;&gt;"BKFL6","",MAX(0,ROUND(BKFL6_CEB(AC983,AE983,AO983,F983,F983,J983),1))))</f>
        <v/>
      </c>
      <c r="AO983" s="97" t="str" cm="1">
        <f t="array" ref="AO983">IF(A983="","",IF(INDEX(Table_Methods!A:F,MATCH(G983,Table_Methods!B:B,0),1)&lt;&gt;"BKFL6","",MAX(0,ROUND(BKFL6_STR_NRK(AC983,K983,V983),1))))</f>
        <v/>
      </c>
      <c r="AP983" s="96" t="str" cm="1">
        <f t="array" ref="AP983">IF(A983="","",IF(INDEX(Table_Methods!A:F,MATCH(G983,Table_Methods!B:B,0),1)&lt;&gt;"BKFL6","",MAX(0,ROUND(BKFL6_STR_RCK(AB983,F983),1))))</f>
        <v/>
      </c>
      <c r="AQ983" s="97" t="str" cm="1">
        <f t="array" ref="AQ983">IF(A983="","",IF(INDEX(Table_Methods!A:F,MATCH(G983,Table_Methods!B:B,0),1)&lt;&gt;"BKFL7","",MAX(0,ROUND(BKFL7_CEB(AC983,AD983,AR983,F983,F983,J983),1))))</f>
        <v/>
      </c>
      <c r="AR983" s="96" t="str" cm="1">
        <f t="array" ref="AR983">IF(A983="","",IF(INDEX(Table_Methods!A:F,MATCH(G983,Table_Methods!B:B,0),1)&lt;&gt;"BKFL7","",MAX(0,ROUND(BKFL7_STR_NRK(AC983,K983,V983),1))))</f>
        <v/>
      </c>
      <c r="AS983" s="96" t="str" cm="1">
        <f t="array" ref="AS983">IF(A983="","",IF(INDEX(Table_Methods!A:F,MATCH(G983,Table_Methods!B:B,0),1)&lt;&gt;"BKFL7","",MAX(0,ROUND(BKFL7_STR_RCK(AB983,F983),1))))</f>
        <v/>
      </c>
      <c r="AT983" s="97" t="str" cm="1">
        <f t="array" ref="AT983">IF(A983="","",IF(INDEX(Table_Methods!A:F,MATCH(G983,Table_Methods!B:B,0),1)&lt;&gt;"BKFL8","",MAX(0,ROUND(BKFL8_CEB(AF983,Z983,AA983),1))))</f>
        <v/>
      </c>
      <c r="AU983" s="96" t="str" cm="1">
        <f t="array" ref="AU983">IF(A983="","",IF(INDEX(Table_Methods!A:F,MATCH(G983,Table_Methods!B:B,0),1)&lt;&gt;"BKFL8","",MAX(0,ROUND(BKFL8_STR_NRK(AC983,AD983,X983,Y983,Z983),1))))</f>
        <v/>
      </c>
      <c r="AV983" s="96" t="str" cm="1">
        <f t="array" ref="AV983">IF(A983="","",IF(INDEX(Table_Methods!A:F,MATCH(G983,Table_Methods!B:B,0),1)&lt;&gt;"BKFL8","",MAX(0,ROUND(BKFL8_STR_RCK(AB983,X983),1))))</f>
        <v/>
      </c>
      <c r="AW983" s="96" t="str" cm="1">
        <f t="array" ref="AW983">IF(A983="","",IF(INDEX(Table_Methods!A:F,MATCH(G983,Table_Methods!B:B,0),1)&lt;&gt;"BKFL9","",MAX(0,ROUND(BKFL9_STR_NRK(AC983,AD983,X983,Y983,Z983),1))))</f>
        <v/>
      </c>
      <c r="AX983" s="96" t="str" cm="1">
        <f t="array" ref="AX983">IF(A983="","",IF(INDEX(Table_Methods!A:F,MATCH(G983,Table_Methods!B:B,0),1)&lt;&gt;"BKFL9","",MAX(0,ROUND(BKFL9_STR_RCK(AB983,X983),1))))</f>
        <v/>
      </c>
    </row>
    <row r="984" spans="1:50" x14ac:dyDescent="0.25">
      <c r="A984" s="82" t="str">
        <f>IF(Input!A984="","",Input!A984)</f>
        <v/>
      </c>
      <c r="B984" s="82" t="str">
        <f>IF(Input!B984="","",Input!B984)</f>
        <v/>
      </c>
      <c r="C984" s="82" t="str">
        <f>IF(Input!D984="","",Input!D984)</f>
        <v/>
      </c>
      <c r="D984" s="82" t="str">
        <f>IF(Input!E984="","",Input!E984)</f>
        <v/>
      </c>
      <c r="E984" s="82" t="str">
        <f>IF(Input!F984="","",Input!F984)</f>
        <v/>
      </c>
      <c r="F984" s="82" t="str">
        <f>IF(Input!G984="","",Input!G984)</f>
        <v/>
      </c>
      <c r="G984" s="83" t="str">
        <f>IF(Input!H984="","",Input!H984)</f>
        <v/>
      </c>
      <c r="H984" s="82" t="str">
        <f>IF(Input!I984="","",Input!I984)</f>
        <v/>
      </c>
      <c r="I984" s="82" t="str">
        <f>IF(Input!J984="","",Input!J984)</f>
        <v/>
      </c>
      <c r="J984" s="82" t="str">
        <f>IF(Input!K984="","",Input!K984)</f>
        <v/>
      </c>
      <c r="K984" s="82" t="str">
        <f>IF(Input!L984="","",Input!L984)</f>
        <v/>
      </c>
      <c r="L984" s="70" t="str">
        <f>IF(B984="","",IF(B984="Box",4,IF(AND(Project!$B$12&gt;0,ISNUMBER(Project!$B$12)),Project!$B$12,12)))</f>
        <v/>
      </c>
      <c r="M984" s="66" t="str">
        <f t="shared" si="105"/>
        <v/>
      </c>
      <c r="N984" s="66" t="str">
        <f t="shared" si="106"/>
        <v/>
      </c>
      <c r="O984" s="67" t="str" cm="1">
        <f t="array" ref="O984">IF(A984="","",ROUND(IF(B984="Circular",Circular(M984),IF(B984="Box",Box(M984,N984),Elliptical(M984,N984))),3))</f>
        <v/>
      </c>
      <c r="P984" s="66" t="str">
        <f t="shared" si="107"/>
        <v/>
      </c>
      <c r="Q984" s="66" t="str" cm="1">
        <f t="array" ref="Q984">IF(M984="","",ROUND(W(M984),2))</f>
        <v/>
      </c>
      <c r="R984" s="66" t="str" cm="1">
        <f t="array" ref="R984">IF(M984="","",ROUND(Wb(Q984,M984),2))</f>
        <v/>
      </c>
      <c r="S984" s="66" t="str" cm="1">
        <f t="array" ref="S984">IF(R984="","",ROUND(K(R984,N984,L984),2))</f>
        <v/>
      </c>
      <c r="T984" s="66" t="str" cm="1">
        <f t="array" ref="T984">IF(S984="","",ROUND(K_3(S984,P984,L984),2))</f>
        <v/>
      </c>
      <c r="U984" s="66" t="str" cm="1">
        <f t="array" ref="U984">IF(S984="","",ROUND(Wt(I984,S984,L984),2))</f>
        <v/>
      </c>
      <c r="V984" s="92" t="str" cm="1">
        <f t="array" ref="V984">IF(A984="","",MAX(ROUND(L_B2(K984,N984),2),0))</f>
        <v/>
      </c>
      <c r="W984" s="92" t="str" cm="1">
        <f t="array" ref="W984">IF(A984="","",MAX(ROUND(L_Tc(K984,I984,N984),2),0))</f>
        <v/>
      </c>
      <c r="X984" s="92" t="str" cm="1">
        <f t="array" ref="X984">IF(N984="","",ROUND(L_Vc(K984,P984,N984),2))</f>
        <v/>
      </c>
      <c r="Y984" s="92" t="str">
        <f t="shared" si="108"/>
        <v/>
      </c>
      <c r="Z984" s="92" t="str">
        <f t="shared" si="109"/>
        <v/>
      </c>
      <c r="AA984" s="92" t="str">
        <f t="shared" si="110"/>
        <v/>
      </c>
      <c r="AB984" s="76" t="str" cm="1">
        <f t="array" ref="AB984">IF(A984="","",AREA_F(IF(RIGHT(G984,4)="ment",P984,I984),R984))</f>
        <v/>
      </c>
      <c r="AC984" s="76" t="str" cm="1">
        <f t="array" ref="AC984">IF(A984="","",ROUND(AREA_BC(R984,S984,N984,O984),2))</f>
        <v/>
      </c>
      <c r="AD984" s="76" t="str">
        <f t="shared" si="111"/>
        <v/>
      </c>
      <c r="AE984" s="76" t="str" cm="1">
        <f t="array" ref="AE984">IF(A984="","",ROUND(AREA_CT(S984,U984,I984),2))</f>
        <v/>
      </c>
      <c r="AF984" s="76" t="str" cm="1">
        <f t="array" ref="AF984">IF(A984="","",ROUND(AREA_VT(T984,U984,I984,P984),2))</f>
        <v/>
      </c>
      <c r="AG984" s="96" t="str" cm="1">
        <f t="array" ref="AG984">IF(A984="","",IF(INDEX(Table_Methods!A:F,MATCH(G984,Table_Methods!B:B,0),1)&lt;&gt;"BKFL1","",MAX(0,ROUND(BKFL1_CEB(AC984,AE984,AH984,F984,F984,J984),1))))</f>
        <v/>
      </c>
      <c r="AH984" s="96" t="str" cm="1">
        <f t="array" ref="AH984">IF(A984="","",IF(INDEX(Table_Methods!A:F,MATCH(G984,Table_Methods!B:B,0),1)&lt;&gt;"BKFL1","",MAX(0,ROUND(BKFL1_STR_NRK(AC984,AE984,K984,V984,W984),1))))</f>
        <v/>
      </c>
      <c r="AI984" s="96" t="str" cm="1">
        <f t="array" ref="AI984">IF(A984="","",IF(INDEX(Table_Methods!A:F,MATCH(G984,Table_Methods!B:B,0),1)&lt;&gt;"BKFL1","",MAX(0,ROUND(BKFL1_STR_RCK(AB984,F984),1))))</f>
        <v/>
      </c>
      <c r="AJ984" s="96" t="str" cm="1">
        <f t="array" ref="AJ984">IF(A984="","",IF(INDEX(Table_Methods!A:F,MATCH(G984,Table_Methods!B:B,0),1)&lt;&gt;"BKFL2","",MAX(0,ROUND(BKFL2_CEB(AC984,AD984,AK984,F984,F984,J984),1))))</f>
        <v/>
      </c>
      <c r="AK984" s="96" t="str" cm="1">
        <f t="array" ref="AK984">IF(A984="","",IF(INDEX(Table_Methods!A:F,MATCH(G984,Table_Methods!B:B,0),1)&lt;&gt;"BKFL2","",MAX(0,ROUND(BKFL2_STR_NRK(AC984,AD984,K984,V984,X984),1))))</f>
        <v/>
      </c>
      <c r="AL984" s="96" t="str" cm="1">
        <f t="array" ref="AL984">IF(A984="","",IF(INDEX(Table_Methods!A:F,MATCH(G984,Table_Methods!B:B,0),1)&lt;&gt;"BKFL2","",MAX(0,ROUND(BKFL2_STR_RCK(AB984,F984),1))))</f>
        <v/>
      </c>
      <c r="AM984" s="96" t="str" cm="1">
        <f t="array" ref="AM984">IF(A984="","",IF(INDEX(Table_Methods!A:F,MATCH(G984,Table_Methods!B:B,0),1)&lt;&gt;"BKFL3","",MAX(0,ROUND(BKFL3_STR(AC984+AE984,K984),1))))</f>
        <v/>
      </c>
      <c r="AN984" s="96" t="str" cm="1">
        <f t="array" ref="AN984">IF(A984="","",IF(INDEX(Table_Methods!A:F,MATCH(G984,Table_Methods!B:B,0),1)&lt;&gt;"BKFL6","",MAX(0,ROUND(BKFL6_CEB(AC984,AE984,AO984,F984,F984,J984),1))))</f>
        <v/>
      </c>
      <c r="AO984" s="97" t="str" cm="1">
        <f t="array" ref="AO984">IF(A984="","",IF(INDEX(Table_Methods!A:F,MATCH(G984,Table_Methods!B:B,0),1)&lt;&gt;"BKFL6","",MAX(0,ROUND(BKFL6_STR_NRK(AC984,K984,V984),1))))</f>
        <v/>
      </c>
      <c r="AP984" s="96" t="str" cm="1">
        <f t="array" ref="AP984">IF(A984="","",IF(INDEX(Table_Methods!A:F,MATCH(G984,Table_Methods!B:B,0),1)&lt;&gt;"BKFL6","",MAX(0,ROUND(BKFL6_STR_RCK(AB984,F984),1))))</f>
        <v/>
      </c>
      <c r="AQ984" s="97" t="str" cm="1">
        <f t="array" ref="AQ984">IF(A984="","",IF(INDEX(Table_Methods!A:F,MATCH(G984,Table_Methods!B:B,0),1)&lt;&gt;"BKFL7","",MAX(0,ROUND(BKFL7_CEB(AC984,AD984,AR984,F984,F984,J984),1))))</f>
        <v/>
      </c>
      <c r="AR984" s="96" t="str" cm="1">
        <f t="array" ref="AR984">IF(A984="","",IF(INDEX(Table_Methods!A:F,MATCH(G984,Table_Methods!B:B,0),1)&lt;&gt;"BKFL7","",MAX(0,ROUND(BKFL7_STR_NRK(AC984,K984,V984),1))))</f>
        <v/>
      </c>
      <c r="AS984" s="96" t="str" cm="1">
        <f t="array" ref="AS984">IF(A984="","",IF(INDEX(Table_Methods!A:F,MATCH(G984,Table_Methods!B:B,0),1)&lt;&gt;"BKFL7","",MAX(0,ROUND(BKFL7_STR_RCK(AB984,F984),1))))</f>
        <v/>
      </c>
      <c r="AT984" s="97" t="str" cm="1">
        <f t="array" ref="AT984">IF(A984="","",IF(INDEX(Table_Methods!A:F,MATCH(G984,Table_Methods!B:B,0),1)&lt;&gt;"BKFL8","",MAX(0,ROUND(BKFL8_CEB(AF984,Z984,AA984),1))))</f>
        <v/>
      </c>
      <c r="AU984" s="96" t="str" cm="1">
        <f t="array" ref="AU984">IF(A984="","",IF(INDEX(Table_Methods!A:F,MATCH(G984,Table_Methods!B:B,0),1)&lt;&gt;"BKFL8","",MAX(0,ROUND(BKFL8_STR_NRK(AC984,AD984,X984,Y984,Z984),1))))</f>
        <v/>
      </c>
      <c r="AV984" s="96" t="str" cm="1">
        <f t="array" ref="AV984">IF(A984="","",IF(INDEX(Table_Methods!A:F,MATCH(G984,Table_Methods!B:B,0),1)&lt;&gt;"BKFL8","",MAX(0,ROUND(BKFL8_STR_RCK(AB984,X984),1))))</f>
        <v/>
      </c>
      <c r="AW984" s="96" t="str" cm="1">
        <f t="array" ref="AW984">IF(A984="","",IF(INDEX(Table_Methods!A:F,MATCH(G984,Table_Methods!B:B,0),1)&lt;&gt;"BKFL9","",MAX(0,ROUND(BKFL9_STR_NRK(AC984,AD984,X984,Y984,Z984),1))))</f>
        <v/>
      </c>
      <c r="AX984" s="96" t="str" cm="1">
        <f t="array" ref="AX984">IF(A984="","",IF(INDEX(Table_Methods!A:F,MATCH(G984,Table_Methods!B:B,0),1)&lt;&gt;"BKFL9","",MAX(0,ROUND(BKFL9_STR_RCK(AB984,X984),1))))</f>
        <v/>
      </c>
    </row>
    <row r="985" spans="1:50" x14ac:dyDescent="0.25">
      <c r="A985" s="82" t="str">
        <f>IF(Input!A985="","",Input!A985)</f>
        <v/>
      </c>
      <c r="B985" s="82" t="str">
        <f>IF(Input!B985="","",Input!B985)</f>
        <v/>
      </c>
      <c r="C985" s="82" t="str">
        <f>IF(Input!D985="","",Input!D985)</f>
        <v/>
      </c>
      <c r="D985" s="82" t="str">
        <f>IF(Input!E985="","",Input!E985)</f>
        <v/>
      </c>
      <c r="E985" s="82" t="str">
        <f>IF(Input!F985="","",Input!F985)</f>
        <v/>
      </c>
      <c r="F985" s="82" t="str">
        <f>IF(Input!G985="","",Input!G985)</f>
        <v/>
      </c>
      <c r="G985" s="83" t="str">
        <f>IF(Input!H985="","",Input!H985)</f>
        <v/>
      </c>
      <c r="H985" s="82" t="str">
        <f>IF(Input!I985="","",Input!I985)</f>
        <v/>
      </c>
      <c r="I985" s="82" t="str">
        <f>IF(Input!J985="","",Input!J985)</f>
        <v/>
      </c>
      <c r="J985" s="82" t="str">
        <f>IF(Input!K985="","",Input!K985)</f>
        <v/>
      </c>
      <c r="K985" s="82" t="str">
        <f>IF(Input!L985="","",Input!L985)</f>
        <v/>
      </c>
      <c r="L985" s="70" t="str">
        <f>IF(B985="","",IF(B985="Box",4,IF(AND(Project!$B$12&gt;0,ISNUMBER(Project!$B$12)),Project!$B$12,12)))</f>
        <v/>
      </c>
      <c r="M985" s="66" t="str">
        <f t="shared" si="105"/>
        <v/>
      </c>
      <c r="N985" s="66" t="str">
        <f t="shared" si="106"/>
        <v/>
      </c>
      <c r="O985" s="67" t="str" cm="1">
        <f t="array" ref="O985">IF(A985="","",ROUND(IF(B985="Circular",Circular(M985),IF(B985="Box",Box(M985,N985),Elliptical(M985,N985))),3))</f>
        <v/>
      </c>
      <c r="P985" s="66" t="str">
        <f t="shared" si="107"/>
        <v/>
      </c>
      <c r="Q985" s="66" t="str" cm="1">
        <f t="array" ref="Q985">IF(M985="","",ROUND(W(M985),2))</f>
        <v/>
      </c>
      <c r="R985" s="66" t="str" cm="1">
        <f t="array" ref="R985">IF(M985="","",ROUND(Wb(Q985,M985),2))</f>
        <v/>
      </c>
      <c r="S985" s="66" t="str" cm="1">
        <f t="array" ref="S985">IF(R985="","",ROUND(K(R985,N985,L985),2))</f>
        <v/>
      </c>
      <c r="T985" s="66" t="str" cm="1">
        <f t="array" ref="T985">IF(S985="","",ROUND(K_3(S985,P985,L985),2))</f>
        <v/>
      </c>
      <c r="U985" s="66" t="str" cm="1">
        <f t="array" ref="U985">IF(S985="","",ROUND(Wt(I985,S985,L985),2))</f>
        <v/>
      </c>
      <c r="V985" s="92" t="str" cm="1">
        <f t="array" ref="V985">IF(A985="","",MAX(ROUND(L_B2(K985,N985),2),0))</f>
        <v/>
      </c>
      <c r="W985" s="92" t="str" cm="1">
        <f t="array" ref="W985">IF(A985="","",MAX(ROUND(L_Tc(K985,I985,N985),2),0))</f>
        <v/>
      </c>
      <c r="X985" s="92" t="str" cm="1">
        <f t="array" ref="X985">IF(N985="","",ROUND(L_Vc(K985,P985,N985),2))</f>
        <v/>
      </c>
      <c r="Y985" s="92" t="str">
        <f t="shared" si="108"/>
        <v/>
      </c>
      <c r="Z985" s="92" t="str">
        <f t="shared" si="109"/>
        <v/>
      </c>
      <c r="AA985" s="92" t="str">
        <f t="shared" si="110"/>
        <v/>
      </c>
      <c r="AB985" s="76" t="str" cm="1">
        <f t="array" ref="AB985">IF(A985="","",AREA_F(IF(RIGHT(G985,4)="ment",P985,I985),R985))</f>
        <v/>
      </c>
      <c r="AC985" s="76" t="str" cm="1">
        <f t="array" ref="AC985">IF(A985="","",ROUND(AREA_BC(R985,S985,N985,O985),2))</f>
        <v/>
      </c>
      <c r="AD985" s="76" t="str">
        <f t="shared" si="111"/>
        <v/>
      </c>
      <c r="AE985" s="76" t="str" cm="1">
        <f t="array" ref="AE985">IF(A985="","",ROUND(AREA_CT(S985,U985,I985),2))</f>
        <v/>
      </c>
      <c r="AF985" s="76" t="str" cm="1">
        <f t="array" ref="AF985">IF(A985="","",ROUND(AREA_VT(T985,U985,I985,P985),2))</f>
        <v/>
      </c>
      <c r="AG985" s="96" t="str" cm="1">
        <f t="array" ref="AG985">IF(A985="","",IF(INDEX(Table_Methods!A:F,MATCH(G985,Table_Methods!B:B,0),1)&lt;&gt;"BKFL1","",MAX(0,ROUND(BKFL1_CEB(AC985,AE985,AH985,F985,F985,J985),1))))</f>
        <v/>
      </c>
      <c r="AH985" s="96" t="str" cm="1">
        <f t="array" ref="AH985">IF(A985="","",IF(INDEX(Table_Methods!A:F,MATCH(G985,Table_Methods!B:B,0),1)&lt;&gt;"BKFL1","",MAX(0,ROUND(BKFL1_STR_NRK(AC985,AE985,K985,V985,W985),1))))</f>
        <v/>
      </c>
      <c r="AI985" s="96" t="str" cm="1">
        <f t="array" ref="AI985">IF(A985="","",IF(INDEX(Table_Methods!A:F,MATCH(G985,Table_Methods!B:B,0),1)&lt;&gt;"BKFL1","",MAX(0,ROUND(BKFL1_STR_RCK(AB985,F985),1))))</f>
        <v/>
      </c>
      <c r="AJ985" s="96" t="str" cm="1">
        <f t="array" ref="AJ985">IF(A985="","",IF(INDEX(Table_Methods!A:F,MATCH(G985,Table_Methods!B:B,0),1)&lt;&gt;"BKFL2","",MAX(0,ROUND(BKFL2_CEB(AC985,AD985,AK985,F985,F985,J985),1))))</f>
        <v/>
      </c>
      <c r="AK985" s="96" t="str" cm="1">
        <f t="array" ref="AK985">IF(A985="","",IF(INDEX(Table_Methods!A:F,MATCH(G985,Table_Methods!B:B,0),1)&lt;&gt;"BKFL2","",MAX(0,ROUND(BKFL2_STR_NRK(AC985,AD985,K985,V985,X985),1))))</f>
        <v/>
      </c>
      <c r="AL985" s="96" t="str" cm="1">
        <f t="array" ref="AL985">IF(A985="","",IF(INDEX(Table_Methods!A:F,MATCH(G985,Table_Methods!B:B,0),1)&lt;&gt;"BKFL2","",MAX(0,ROUND(BKFL2_STR_RCK(AB985,F985),1))))</f>
        <v/>
      </c>
      <c r="AM985" s="96" t="str" cm="1">
        <f t="array" ref="AM985">IF(A985="","",IF(INDEX(Table_Methods!A:F,MATCH(G985,Table_Methods!B:B,0),1)&lt;&gt;"BKFL3","",MAX(0,ROUND(BKFL3_STR(AC985+AE985,K985),1))))</f>
        <v/>
      </c>
      <c r="AN985" s="96" t="str" cm="1">
        <f t="array" ref="AN985">IF(A985="","",IF(INDEX(Table_Methods!A:F,MATCH(G985,Table_Methods!B:B,0),1)&lt;&gt;"BKFL6","",MAX(0,ROUND(BKFL6_CEB(AC985,AE985,AO985,F985,F985,J985),1))))</f>
        <v/>
      </c>
      <c r="AO985" s="97" t="str" cm="1">
        <f t="array" ref="AO985">IF(A985="","",IF(INDEX(Table_Methods!A:F,MATCH(G985,Table_Methods!B:B,0),1)&lt;&gt;"BKFL6","",MAX(0,ROUND(BKFL6_STR_NRK(AC985,K985,V985),1))))</f>
        <v/>
      </c>
      <c r="AP985" s="96" t="str" cm="1">
        <f t="array" ref="AP985">IF(A985="","",IF(INDEX(Table_Methods!A:F,MATCH(G985,Table_Methods!B:B,0),1)&lt;&gt;"BKFL6","",MAX(0,ROUND(BKFL6_STR_RCK(AB985,F985),1))))</f>
        <v/>
      </c>
      <c r="AQ985" s="97" t="str" cm="1">
        <f t="array" ref="AQ985">IF(A985="","",IF(INDEX(Table_Methods!A:F,MATCH(G985,Table_Methods!B:B,0),1)&lt;&gt;"BKFL7","",MAX(0,ROUND(BKFL7_CEB(AC985,AD985,AR985,F985,F985,J985),1))))</f>
        <v/>
      </c>
      <c r="AR985" s="96" t="str" cm="1">
        <f t="array" ref="AR985">IF(A985="","",IF(INDEX(Table_Methods!A:F,MATCH(G985,Table_Methods!B:B,0),1)&lt;&gt;"BKFL7","",MAX(0,ROUND(BKFL7_STR_NRK(AC985,K985,V985),1))))</f>
        <v/>
      </c>
      <c r="AS985" s="96" t="str" cm="1">
        <f t="array" ref="AS985">IF(A985="","",IF(INDEX(Table_Methods!A:F,MATCH(G985,Table_Methods!B:B,0),1)&lt;&gt;"BKFL7","",MAX(0,ROUND(BKFL7_STR_RCK(AB985,F985),1))))</f>
        <v/>
      </c>
      <c r="AT985" s="97" t="str" cm="1">
        <f t="array" ref="AT985">IF(A985="","",IF(INDEX(Table_Methods!A:F,MATCH(G985,Table_Methods!B:B,0),1)&lt;&gt;"BKFL8","",MAX(0,ROUND(BKFL8_CEB(AF985,Z985,AA985),1))))</f>
        <v/>
      </c>
      <c r="AU985" s="96" t="str" cm="1">
        <f t="array" ref="AU985">IF(A985="","",IF(INDEX(Table_Methods!A:F,MATCH(G985,Table_Methods!B:B,0),1)&lt;&gt;"BKFL8","",MAX(0,ROUND(BKFL8_STR_NRK(AC985,AD985,X985,Y985,Z985),1))))</f>
        <v/>
      </c>
      <c r="AV985" s="96" t="str" cm="1">
        <f t="array" ref="AV985">IF(A985="","",IF(INDEX(Table_Methods!A:F,MATCH(G985,Table_Methods!B:B,0),1)&lt;&gt;"BKFL8","",MAX(0,ROUND(BKFL8_STR_RCK(AB985,X985),1))))</f>
        <v/>
      </c>
      <c r="AW985" s="96" t="str" cm="1">
        <f t="array" ref="AW985">IF(A985="","",IF(INDEX(Table_Methods!A:F,MATCH(G985,Table_Methods!B:B,0),1)&lt;&gt;"BKFL9","",MAX(0,ROUND(BKFL9_STR_NRK(AC985,AD985,X985,Y985,Z985),1))))</f>
        <v/>
      </c>
      <c r="AX985" s="96" t="str" cm="1">
        <f t="array" ref="AX985">IF(A985="","",IF(INDEX(Table_Methods!A:F,MATCH(G985,Table_Methods!B:B,0),1)&lt;&gt;"BKFL9","",MAX(0,ROUND(BKFL9_STR_RCK(AB985,X985),1))))</f>
        <v/>
      </c>
    </row>
    <row r="986" spans="1:50" x14ac:dyDescent="0.25">
      <c r="A986" s="82" t="str">
        <f>IF(Input!A986="","",Input!A986)</f>
        <v/>
      </c>
      <c r="B986" s="82" t="str">
        <f>IF(Input!B986="","",Input!B986)</f>
        <v/>
      </c>
      <c r="C986" s="82" t="str">
        <f>IF(Input!D986="","",Input!D986)</f>
        <v/>
      </c>
      <c r="D986" s="82" t="str">
        <f>IF(Input!E986="","",Input!E986)</f>
        <v/>
      </c>
      <c r="E986" s="82" t="str">
        <f>IF(Input!F986="","",Input!F986)</f>
        <v/>
      </c>
      <c r="F986" s="82" t="str">
        <f>IF(Input!G986="","",Input!G986)</f>
        <v/>
      </c>
      <c r="G986" s="83" t="str">
        <f>IF(Input!H986="","",Input!H986)</f>
        <v/>
      </c>
      <c r="H986" s="82" t="str">
        <f>IF(Input!I986="","",Input!I986)</f>
        <v/>
      </c>
      <c r="I986" s="82" t="str">
        <f>IF(Input!J986="","",Input!J986)</f>
        <v/>
      </c>
      <c r="J986" s="82" t="str">
        <f>IF(Input!K986="","",Input!K986)</f>
        <v/>
      </c>
      <c r="K986" s="82" t="str">
        <f>IF(Input!L986="","",Input!L986)</f>
        <v/>
      </c>
      <c r="L986" s="70" t="str">
        <f>IF(B986="","",IF(B986="Box",4,IF(AND(Project!$B$12&gt;0,ISNUMBER(Project!$B$12)),Project!$B$12,12)))</f>
        <v/>
      </c>
      <c r="M986" s="66" t="str">
        <f t="shared" si="105"/>
        <v/>
      </c>
      <c r="N986" s="66" t="str">
        <f t="shared" si="106"/>
        <v/>
      </c>
      <c r="O986" s="67" t="str" cm="1">
        <f t="array" ref="O986">IF(A986="","",ROUND(IF(B986="Circular",Circular(M986),IF(B986="Box",Box(M986,N986),Elliptical(M986,N986))),3))</f>
        <v/>
      </c>
      <c r="P986" s="66" t="str">
        <f t="shared" si="107"/>
        <v/>
      </c>
      <c r="Q986" s="66" t="str" cm="1">
        <f t="array" ref="Q986">IF(M986="","",ROUND(W(M986),2))</f>
        <v/>
      </c>
      <c r="R986" s="66" t="str" cm="1">
        <f t="array" ref="R986">IF(M986="","",ROUND(Wb(Q986,M986),2))</f>
        <v/>
      </c>
      <c r="S986" s="66" t="str" cm="1">
        <f t="array" ref="S986">IF(R986="","",ROUND(K(R986,N986,L986),2))</f>
        <v/>
      </c>
      <c r="T986" s="66" t="str" cm="1">
        <f t="array" ref="T986">IF(S986="","",ROUND(K_3(S986,P986,L986),2))</f>
        <v/>
      </c>
      <c r="U986" s="66" t="str" cm="1">
        <f t="array" ref="U986">IF(S986="","",ROUND(Wt(I986,S986,L986),2))</f>
        <v/>
      </c>
      <c r="V986" s="92" t="str" cm="1">
        <f t="array" ref="V986">IF(A986="","",MAX(ROUND(L_B2(K986,N986),2),0))</f>
        <v/>
      </c>
      <c r="W986" s="92" t="str" cm="1">
        <f t="array" ref="W986">IF(A986="","",MAX(ROUND(L_Tc(K986,I986,N986),2),0))</f>
        <v/>
      </c>
      <c r="X986" s="92" t="str" cm="1">
        <f t="array" ref="X986">IF(N986="","",ROUND(L_Vc(K986,P986,N986),2))</f>
        <v/>
      </c>
      <c r="Y986" s="92" t="str">
        <f t="shared" si="108"/>
        <v/>
      </c>
      <c r="Z986" s="92" t="str">
        <f t="shared" si="109"/>
        <v/>
      </c>
      <c r="AA986" s="92" t="str">
        <f t="shared" si="110"/>
        <v/>
      </c>
      <c r="AB986" s="76" t="str" cm="1">
        <f t="array" ref="AB986">IF(A986="","",AREA_F(IF(RIGHT(G986,4)="ment",P986,I986),R986))</f>
        <v/>
      </c>
      <c r="AC986" s="76" t="str" cm="1">
        <f t="array" ref="AC986">IF(A986="","",ROUND(AREA_BC(R986,S986,N986,O986),2))</f>
        <v/>
      </c>
      <c r="AD986" s="76" t="str">
        <f t="shared" si="111"/>
        <v/>
      </c>
      <c r="AE986" s="76" t="str" cm="1">
        <f t="array" ref="AE986">IF(A986="","",ROUND(AREA_CT(S986,U986,I986),2))</f>
        <v/>
      </c>
      <c r="AF986" s="76" t="str" cm="1">
        <f t="array" ref="AF986">IF(A986="","",ROUND(AREA_VT(T986,U986,I986,P986),2))</f>
        <v/>
      </c>
      <c r="AG986" s="96" t="str" cm="1">
        <f t="array" ref="AG986">IF(A986="","",IF(INDEX(Table_Methods!A:F,MATCH(G986,Table_Methods!B:B,0),1)&lt;&gt;"BKFL1","",MAX(0,ROUND(BKFL1_CEB(AC986,AE986,AH986,F986,F986,J986),1))))</f>
        <v/>
      </c>
      <c r="AH986" s="96" t="str" cm="1">
        <f t="array" ref="AH986">IF(A986="","",IF(INDEX(Table_Methods!A:F,MATCH(G986,Table_Methods!B:B,0),1)&lt;&gt;"BKFL1","",MAX(0,ROUND(BKFL1_STR_NRK(AC986,AE986,K986,V986,W986),1))))</f>
        <v/>
      </c>
      <c r="AI986" s="96" t="str" cm="1">
        <f t="array" ref="AI986">IF(A986="","",IF(INDEX(Table_Methods!A:F,MATCH(G986,Table_Methods!B:B,0),1)&lt;&gt;"BKFL1","",MAX(0,ROUND(BKFL1_STR_RCK(AB986,F986),1))))</f>
        <v/>
      </c>
      <c r="AJ986" s="96" t="str" cm="1">
        <f t="array" ref="AJ986">IF(A986="","",IF(INDEX(Table_Methods!A:F,MATCH(G986,Table_Methods!B:B,0),1)&lt;&gt;"BKFL2","",MAX(0,ROUND(BKFL2_CEB(AC986,AD986,AK986,F986,F986,J986),1))))</f>
        <v/>
      </c>
      <c r="AK986" s="96" t="str" cm="1">
        <f t="array" ref="AK986">IF(A986="","",IF(INDEX(Table_Methods!A:F,MATCH(G986,Table_Methods!B:B,0),1)&lt;&gt;"BKFL2","",MAX(0,ROUND(BKFL2_STR_NRK(AC986,AD986,K986,V986,X986),1))))</f>
        <v/>
      </c>
      <c r="AL986" s="96" t="str" cm="1">
        <f t="array" ref="AL986">IF(A986="","",IF(INDEX(Table_Methods!A:F,MATCH(G986,Table_Methods!B:B,0),1)&lt;&gt;"BKFL2","",MAX(0,ROUND(BKFL2_STR_RCK(AB986,F986),1))))</f>
        <v/>
      </c>
      <c r="AM986" s="96" t="str" cm="1">
        <f t="array" ref="AM986">IF(A986="","",IF(INDEX(Table_Methods!A:F,MATCH(G986,Table_Methods!B:B,0),1)&lt;&gt;"BKFL3","",MAX(0,ROUND(BKFL3_STR(AC986+AE986,K986),1))))</f>
        <v/>
      </c>
      <c r="AN986" s="96" t="str" cm="1">
        <f t="array" ref="AN986">IF(A986="","",IF(INDEX(Table_Methods!A:F,MATCH(G986,Table_Methods!B:B,0),1)&lt;&gt;"BKFL6","",MAX(0,ROUND(BKFL6_CEB(AC986,AE986,AO986,F986,F986,J986),1))))</f>
        <v/>
      </c>
      <c r="AO986" s="97" t="str" cm="1">
        <f t="array" ref="AO986">IF(A986="","",IF(INDEX(Table_Methods!A:F,MATCH(G986,Table_Methods!B:B,0),1)&lt;&gt;"BKFL6","",MAX(0,ROUND(BKFL6_STR_NRK(AC986,K986,V986),1))))</f>
        <v/>
      </c>
      <c r="AP986" s="96" t="str" cm="1">
        <f t="array" ref="AP986">IF(A986="","",IF(INDEX(Table_Methods!A:F,MATCH(G986,Table_Methods!B:B,0),1)&lt;&gt;"BKFL6","",MAX(0,ROUND(BKFL6_STR_RCK(AB986,F986),1))))</f>
        <v/>
      </c>
      <c r="AQ986" s="97" t="str" cm="1">
        <f t="array" ref="AQ986">IF(A986="","",IF(INDEX(Table_Methods!A:F,MATCH(G986,Table_Methods!B:B,0),1)&lt;&gt;"BKFL7","",MAX(0,ROUND(BKFL7_CEB(AC986,AD986,AR986,F986,F986,J986),1))))</f>
        <v/>
      </c>
      <c r="AR986" s="96" t="str" cm="1">
        <f t="array" ref="AR986">IF(A986="","",IF(INDEX(Table_Methods!A:F,MATCH(G986,Table_Methods!B:B,0),1)&lt;&gt;"BKFL7","",MAX(0,ROUND(BKFL7_STR_NRK(AC986,K986,V986),1))))</f>
        <v/>
      </c>
      <c r="AS986" s="96" t="str" cm="1">
        <f t="array" ref="AS986">IF(A986="","",IF(INDEX(Table_Methods!A:F,MATCH(G986,Table_Methods!B:B,0),1)&lt;&gt;"BKFL7","",MAX(0,ROUND(BKFL7_STR_RCK(AB986,F986),1))))</f>
        <v/>
      </c>
      <c r="AT986" s="97" t="str" cm="1">
        <f t="array" ref="AT986">IF(A986="","",IF(INDEX(Table_Methods!A:F,MATCH(G986,Table_Methods!B:B,0),1)&lt;&gt;"BKFL8","",MAX(0,ROUND(BKFL8_CEB(AF986,Z986,AA986),1))))</f>
        <v/>
      </c>
      <c r="AU986" s="96" t="str" cm="1">
        <f t="array" ref="AU986">IF(A986="","",IF(INDEX(Table_Methods!A:F,MATCH(G986,Table_Methods!B:B,0),1)&lt;&gt;"BKFL8","",MAX(0,ROUND(BKFL8_STR_NRK(AC986,AD986,X986,Y986,Z986),1))))</f>
        <v/>
      </c>
      <c r="AV986" s="96" t="str" cm="1">
        <f t="array" ref="AV986">IF(A986="","",IF(INDEX(Table_Methods!A:F,MATCH(G986,Table_Methods!B:B,0),1)&lt;&gt;"BKFL8","",MAX(0,ROUND(BKFL8_STR_RCK(AB986,X986),1))))</f>
        <v/>
      </c>
      <c r="AW986" s="96" t="str" cm="1">
        <f t="array" ref="AW986">IF(A986="","",IF(INDEX(Table_Methods!A:F,MATCH(G986,Table_Methods!B:B,0),1)&lt;&gt;"BKFL9","",MAX(0,ROUND(BKFL9_STR_NRK(AC986,AD986,X986,Y986,Z986),1))))</f>
        <v/>
      </c>
      <c r="AX986" s="96" t="str" cm="1">
        <f t="array" ref="AX986">IF(A986="","",IF(INDEX(Table_Methods!A:F,MATCH(G986,Table_Methods!B:B,0),1)&lt;&gt;"BKFL9","",MAX(0,ROUND(BKFL9_STR_RCK(AB986,X986),1))))</f>
        <v/>
      </c>
    </row>
    <row r="987" spans="1:50" x14ac:dyDescent="0.25">
      <c r="A987" s="82" t="str">
        <f>IF(Input!A987="","",Input!A987)</f>
        <v/>
      </c>
      <c r="B987" s="82" t="str">
        <f>IF(Input!B987="","",Input!B987)</f>
        <v/>
      </c>
      <c r="C987" s="82" t="str">
        <f>IF(Input!D987="","",Input!D987)</f>
        <v/>
      </c>
      <c r="D987" s="82" t="str">
        <f>IF(Input!E987="","",Input!E987)</f>
        <v/>
      </c>
      <c r="E987" s="82" t="str">
        <f>IF(Input!F987="","",Input!F987)</f>
        <v/>
      </c>
      <c r="F987" s="82" t="str">
        <f>IF(Input!G987="","",Input!G987)</f>
        <v/>
      </c>
      <c r="G987" s="83" t="str">
        <f>IF(Input!H987="","",Input!H987)</f>
        <v/>
      </c>
      <c r="H987" s="82" t="str">
        <f>IF(Input!I987="","",Input!I987)</f>
        <v/>
      </c>
      <c r="I987" s="82" t="str">
        <f>IF(Input!J987="","",Input!J987)</f>
        <v/>
      </c>
      <c r="J987" s="82" t="str">
        <f>IF(Input!K987="","",Input!K987)</f>
        <v/>
      </c>
      <c r="K987" s="82" t="str">
        <f>IF(Input!L987="","",Input!L987)</f>
        <v/>
      </c>
      <c r="L987" s="70" t="str">
        <f>IF(B987="","",IF(B987="Box",4,IF(AND(Project!$B$12&gt;0,ISNUMBER(Project!$B$12)),Project!$B$12,12)))</f>
        <v/>
      </c>
      <c r="M987" s="66" t="str">
        <f t="shared" si="105"/>
        <v/>
      </c>
      <c r="N987" s="66" t="str">
        <f t="shared" si="106"/>
        <v/>
      </c>
      <c r="O987" s="67" t="str" cm="1">
        <f t="array" ref="O987">IF(A987="","",ROUND(IF(B987="Circular",Circular(M987),IF(B987="Box",Box(M987,N987),Elliptical(M987,N987))),3))</f>
        <v/>
      </c>
      <c r="P987" s="66" t="str">
        <f t="shared" si="107"/>
        <v/>
      </c>
      <c r="Q987" s="66" t="str" cm="1">
        <f t="array" ref="Q987">IF(M987="","",ROUND(W(M987),2))</f>
        <v/>
      </c>
      <c r="R987" s="66" t="str" cm="1">
        <f t="array" ref="R987">IF(M987="","",ROUND(Wb(Q987,M987),2))</f>
        <v/>
      </c>
      <c r="S987" s="66" t="str" cm="1">
        <f t="array" ref="S987">IF(R987="","",ROUND(K(R987,N987,L987),2))</f>
        <v/>
      </c>
      <c r="T987" s="66" t="str" cm="1">
        <f t="array" ref="T987">IF(S987="","",ROUND(K_3(S987,P987,L987),2))</f>
        <v/>
      </c>
      <c r="U987" s="66" t="str" cm="1">
        <f t="array" ref="U987">IF(S987="","",ROUND(Wt(I987,S987,L987),2))</f>
        <v/>
      </c>
      <c r="V987" s="92" t="str" cm="1">
        <f t="array" ref="V987">IF(A987="","",MAX(ROUND(L_B2(K987,N987),2),0))</f>
        <v/>
      </c>
      <c r="W987" s="92" t="str" cm="1">
        <f t="array" ref="W987">IF(A987="","",MAX(ROUND(L_Tc(K987,I987,N987),2),0))</f>
        <v/>
      </c>
      <c r="X987" s="92" t="str" cm="1">
        <f t="array" ref="X987">IF(N987="","",ROUND(L_Vc(K987,P987,N987),2))</f>
        <v/>
      </c>
      <c r="Y987" s="92" t="str">
        <f t="shared" si="108"/>
        <v/>
      </c>
      <c r="Z987" s="92" t="str">
        <f t="shared" si="109"/>
        <v/>
      </c>
      <c r="AA987" s="92" t="str">
        <f t="shared" si="110"/>
        <v/>
      </c>
      <c r="AB987" s="76" t="str" cm="1">
        <f t="array" ref="AB987">IF(A987="","",AREA_F(IF(RIGHT(G987,4)="ment",P987,I987),R987))</f>
        <v/>
      </c>
      <c r="AC987" s="76" t="str" cm="1">
        <f t="array" ref="AC987">IF(A987="","",ROUND(AREA_BC(R987,S987,N987,O987),2))</f>
        <v/>
      </c>
      <c r="AD987" s="76" t="str">
        <f t="shared" si="111"/>
        <v/>
      </c>
      <c r="AE987" s="76" t="str" cm="1">
        <f t="array" ref="AE987">IF(A987="","",ROUND(AREA_CT(S987,U987,I987),2))</f>
        <v/>
      </c>
      <c r="AF987" s="76" t="str" cm="1">
        <f t="array" ref="AF987">IF(A987="","",ROUND(AREA_VT(T987,U987,I987,P987),2))</f>
        <v/>
      </c>
      <c r="AG987" s="96" t="str" cm="1">
        <f t="array" ref="AG987">IF(A987="","",IF(INDEX(Table_Methods!A:F,MATCH(G987,Table_Methods!B:B,0),1)&lt;&gt;"BKFL1","",MAX(0,ROUND(BKFL1_CEB(AC987,AE987,AH987,F987,F987,J987),1))))</f>
        <v/>
      </c>
      <c r="AH987" s="96" t="str" cm="1">
        <f t="array" ref="AH987">IF(A987="","",IF(INDEX(Table_Methods!A:F,MATCH(G987,Table_Methods!B:B,0),1)&lt;&gt;"BKFL1","",MAX(0,ROUND(BKFL1_STR_NRK(AC987,AE987,K987,V987,W987),1))))</f>
        <v/>
      </c>
      <c r="AI987" s="96" t="str" cm="1">
        <f t="array" ref="AI987">IF(A987="","",IF(INDEX(Table_Methods!A:F,MATCH(G987,Table_Methods!B:B,0),1)&lt;&gt;"BKFL1","",MAX(0,ROUND(BKFL1_STR_RCK(AB987,F987),1))))</f>
        <v/>
      </c>
      <c r="AJ987" s="96" t="str" cm="1">
        <f t="array" ref="AJ987">IF(A987="","",IF(INDEX(Table_Methods!A:F,MATCH(G987,Table_Methods!B:B,0),1)&lt;&gt;"BKFL2","",MAX(0,ROUND(BKFL2_CEB(AC987,AD987,AK987,F987,F987,J987),1))))</f>
        <v/>
      </c>
      <c r="AK987" s="96" t="str" cm="1">
        <f t="array" ref="AK987">IF(A987="","",IF(INDEX(Table_Methods!A:F,MATCH(G987,Table_Methods!B:B,0),1)&lt;&gt;"BKFL2","",MAX(0,ROUND(BKFL2_STR_NRK(AC987,AD987,K987,V987,X987),1))))</f>
        <v/>
      </c>
      <c r="AL987" s="96" t="str" cm="1">
        <f t="array" ref="AL987">IF(A987="","",IF(INDEX(Table_Methods!A:F,MATCH(G987,Table_Methods!B:B,0),1)&lt;&gt;"BKFL2","",MAX(0,ROUND(BKFL2_STR_RCK(AB987,F987),1))))</f>
        <v/>
      </c>
      <c r="AM987" s="96" t="str" cm="1">
        <f t="array" ref="AM987">IF(A987="","",IF(INDEX(Table_Methods!A:F,MATCH(G987,Table_Methods!B:B,0),1)&lt;&gt;"BKFL3","",MAX(0,ROUND(BKFL3_STR(AC987+AE987,K987),1))))</f>
        <v/>
      </c>
      <c r="AN987" s="96" t="str" cm="1">
        <f t="array" ref="AN987">IF(A987="","",IF(INDEX(Table_Methods!A:F,MATCH(G987,Table_Methods!B:B,0),1)&lt;&gt;"BKFL6","",MAX(0,ROUND(BKFL6_CEB(AC987,AE987,AO987,F987,F987,J987),1))))</f>
        <v/>
      </c>
      <c r="AO987" s="97" t="str" cm="1">
        <f t="array" ref="AO987">IF(A987="","",IF(INDEX(Table_Methods!A:F,MATCH(G987,Table_Methods!B:B,0),1)&lt;&gt;"BKFL6","",MAX(0,ROUND(BKFL6_STR_NRK(AC987,K987,V987),1))))</f>
        <v/>
      </c>
      <c r="AP987" s="96" t="str" cm="1">
        <f t="array" ref="AP987">IF(A987="","",IF(INDEX(Table_Methods!A:F,MATCH(G987,Table_Methods!B:B,0),1)&lt;&gt;"BKFL6","",MAX(0,ROUND(BKFL6_STR_RCK(AB987,F987),1))))</f>
        <v/>
      </c>
      <c r="AQ987" s="97" t="str" cm="1">
        <f t="array" ref="AQ987">IF(A987="","",IF(INDEX(Table_Methods!A:F,MATCH(G987,Table_Methods!B:B,0),1)&lt;&gt;"BKFL7","",MAX(0,ROUND(BKFL7_CEB(AC987,AD987,AR987,F987,F987,J987),1))))</f>
        <v/>
      </c>
      <c r="AR987" s="96" t="str" cm="1">
        <f t="array" ref="AR987">IF(A987="","",IF(INDEX(Table_Methods!A:F,MATCH(G987,Table_Methods!B:B,0),1)&lt;&gt;"BKFL7","",MAX(0,ROUND(BKFL7_STR_NRK(AC987,K987,V987),1))))</f>
        <v/>
      </c>
      <c r="AS987" s="96" t="str" cm="1">
        <f t="array" ref="AS987">IF(A987="","",IF(INDEX(Table_Methods!A:F,MATCH(G987,Table_Methods!B:B,0),1)&lt;&gt;"BKFL7","",MAX(0,ROUND(BKFL7_STR_RCK(AB987,F987),1))))</f>
        <v/>
      </c>
      <c r="AT987" s="97" t="str" cm="1">
        <f t="array" ref="AT987">IF(A987="","",IF(INDEX(Table_Methods!A:F,MATCH(G987,Table_Methods!B:B,0),1)&lt;&gt;"BKFL8","",MAX(0,ROUND(BKFL8_CEB(AF987,Z987,AA987),1))))</f>
        <v/>
      </c>
      <c r="AU987" s="96" t="str" cm="1">
        <f t="array" ref="AU987">IF(A987="","",IF(INDEX(Table_Methods!A:F,MATCH(G987,Table_Methods!B:B,0),1)&lt;&gt;"BKFL8","",MAX(0,ROUND(BKFL8_STR_NRK(AC987,AD987,X987,Y987,Z987),1))))</f>
        <v/>
      </c>
      <c r="AV987" s="96" t="str" cm="1">
        <f t="array" ref="AV987">IF(A987="","",IF(INDEX(Table_Methods!A:F,MATCH(G987,Table_Methods!B:B,0),1)&lt;&gt;"BKFL8","",MAX(0,ROUND(BKFL8_STR_RCK(AB987,X987),1))))</f>
        <v/>
      </c>
      <c r="AW987" s="96" t="str" cm="1">
        <f t="array" ref="AW987">IF(A987="","",IF(INDEX(Table_Methods!A:F,MATCH(G987,Table_Methods!B:B,0),1)&lt;&gt;"BKFL9","",MAX(0,ROUND(BKFL9_STR_NRK(AC987,AD987,X987,Y987,Z987),1))))</f>
        <v/>
      </c>
      <c r="AX987" s="96" t="str" cm="1">
        <f t="array" ref="AX987">IF(A987="","",IF(INDEX(Table_Methods!A:F,MATCH(G987,Table_Methods!B:B,0),1)&lt;&gt;"BKFL9","",MAX(0,ROUND(BKFL9_STR_RCK(AB987,X987),1))))</f>
        <v/>
      </c>
    </row>
    <row r="988" spans="1:50" x14ac:dyDescent="0.25">
      <c r="A988" s="82" t="str">
        <f>IF(Input!A988="","",Input!A988)</f>
        <v/>
      </c>
      <c r="B988" s="82" t="str">
        <f>IF(Input!B988="","",Input!B988)</f>
        <v/>
      </c>
      <c r="C988" s="82" t="str">
        <f>IF(Input!D988="","",Input!D988)</f>
        <v/>
      </c>
      <c r="D988" s="82" t="str">
        <f>IF(Input!E988="","",Input!E988)</f>
        <v/>
      </c>
      <c r="E988" s="82" t="str">
        <f>IF(Input!F988="","",Input!F988)</f>
        <v/>
      </c>
      <c r="F988" s="82" t="str">
        <f>IF(Input!G988="","",Input!G988)</f>
        <v/>
      </c>
      <c r="G988" s="83" t="str">
        <f>IF(Input!H988="","",Input!H988)</f>
        <v/>
      </c>
      <c r="H988" s="82" t="str">
        <f>IF(Input!I988="","",Input!I988)</f>
        <v/>
      </c>
      <c r="I988" s="82" t="str">
        <f>IF(Input!J988="","",Input!J988)</f>
        <v/>
      </c>
      <c r="J988" s="82" t="str">
        <f>IF(Input!K988="","",Input!K988)</f>
        <v/>
      </c>
      <c r="K988" s="82" t="str">
        <f>IF(Input!L988="","",Input!L988)</f>
        <v/>
      </c>
      <c r="L988" s="70" t="str">
        <f>IF(B988="","",IF(B988="Box",4,IF(AND(Project!$B$12&gt;0,ISNUMBER(Project!$B$12)),Project!$B$12,12)))</f>
        <v/>
      </c>
      <c r="M988" s="66" t="str">
        <f t="shared" si="105"/>
        <v/>
      </c>
      <c r="N988" s="66" t="str">
        <f t="shared" si="106"/>
        <v/>
      </c>
      <c r="O988" s="67" t="str" cm="1">
        <f t="array" ref="O988">IF(A988="","",ROUND(IF(B988="Circular",Circular(M988),IF(B988="Box",Box(M988,N988),Elliptical(M988,N988))),3))</f>
        <v/>
      </c>
      <c r="P988" s="66" t="str">
        <f t="shared" si="107"/>
        <v/>
      </c>
      <c r="Q988" s="66" t="str" cm="1">
        <f t="array" ref="Q988">IF(M988="","",ROUND(W(M988),2))</f>
        <v/>
      </c>
      <c r="R988" s="66" t="str" cm="1">
        <f t="array" ref="R988">IF(M988="","",ROUND(Wb(Q988,M988),2))</f>
        <v/>
      </c>
      <c r="S988" s="66" t="str" cm="1">
        <f t="array" ref="S988">IF(R988="","",ROUND(K(R988,N988,L988),2))</f>
        <v/>
      </c>
      <c r="T988" s="66" t="str" cm="1">
        <f t="array" ref="T988">IF(S988="","",ROUND(K_3(S988,P988,L988),2))</f>
        <v/>
      </c>
      <c r="U988" s="66" t="str" cm="1">
        <f t="array" ref="U988">IF(S988="","",ROUND(Wt(I988,S988,L988),2))</f>
        <v/>
      </c>
      <c r="V988" s="92" t="str" cm="1">
        <f t="array" ref="V988">IF(A988="","",MAX(ROUND(L_B2(K988,N988),2),0))</f>
        <v/>
      </c>
      <c r="W988" s="92" t="str" cm="1">
        <f t="array" ref="W988">IF(A988="","",MAX(ROUND(L_Tc(K988,I988,N988),2),0))</f>
        <v/>
      </c>
      <c r="X988" s="92" t="str" cm="1">
        <f t="array" ref="X988">IF(N988="","",ROUND(L_Vc(K988,P988,N988),2))</f>
        <v/>
      </c>
      <c r="Y988" s="92" t="str">
        <f t="shared" si="108"/>
        <v/>
      </c>
      <c r="Z988" s="92" t="str">
        <f t="shared" si="109"/>
        <v/>
      </c>
      <c r="AA988" s="92" t="str">
        <f t="shared" si="110"/>
        <v/>
      </c>
      <c r="AB988" s="76" t="str" cm="1">
        <f t="array" ref="AB988">IF(A988="","",AREA_F(IF(RIGHT(G988,4)="ment",P988,I988),R988))</f>
        <v/>
      </c>
      <c r="AC988" s="76" t="str" cm="1">
        <f t="array" ref="AC988">IF(A988="","",ROUND(AREA_BC(R988,S988,N988,O988),2))</f>
        <v/>
      </c>
      <c r="AD988" s="76" t="str">
        <f t="shared" si="111"/>
        <v/>
      </c>
      <c r="AE988" s="76" t="str" cm="1">
        <f t="array" ref="AE988">IF(A988="","",ROUND(AREA_CT(S988,U988,I988),2))</f>
        <v/>
      </c>
      <c r="AF988" s="76" t="str" cm="1">
        <f t="array" ref="AF988">IF(A988="","",ROUND(AREA_VT(T988,U988,I988,P988),2))</f>
        <v/>
      </c>
      <c r="AG988" s="96" t="str" cm="1">
        <f t="array" ref="AG988">IF(A988="","",IF(INDEX(Table_Methods!A:F,MATCH(G988,Table_Methods!B:B,0),1)&lt;&gt;"BKFL1","",MAX(0,ROUND(BKFL1_CEB(AC988,AE988,AH988,F988,F988,J988),1))))</f>
        <v/>
      </c>
      <c r="AH988" s="96" t="str" cm="1">
        <f t="array" ref="AH988">IF(A988="","",IF(INDEX(Table_Methods!A:F,MATCH(G988,Table_Methods!B:B,0),1)&lt;&gt;"BKFL1","",MAX(0,ROUND(BKFL1_STR_NRK(AC988,AE988,K988,V988,W988),1))))</f>
        <v/>
      </c>
      <c r="AI988" s="96" t="str" cm="1">
        <f t="array" ref="AI988">IF(A988="","",IF(INDEX(Table_Methods!A:F,MATCH(G988,Table_Methods!B:B,0),1)&lt;&gt;"BKFL1","",MAX(0,ROUND(BKFL1_STR_RCK(AB988,F988),1))))</f>
        <v/>
      </c>
      <c r="AJ988" s="96" t="str" cm="1">
        <f t="array" ref="AJ988">IF(A988="","",IF(INDEX(Table_Methods!A:F,MATCH(G988,Table_Methods!B:B,0),1)&lt;&gt;"BKFL2","",MAX(0,ROUND(BKFL2_CEB(AC988,AD988,AK988,F988,F988,J988),1))))</f>
        <v/>
      </c>
      <c r="AK988" s="96" t="str" cm="1">
        <f t="array" ref="AK988">IF(A988="","",IF(INDEX(Table_Methods!A:F,MATCH(G988,Table_Methods!B:B,0),1)&lt;&gt;"BKFL2","",MAX(0,ROUND(BKFL2_STR_NRK(AC988,AD988,K988,V988,X988),1))))</f>
        <v/>
      </c>
      <c r="AL988" s="96" t="str" cm="1">
        <f t="array" ref="AL988">IF(A988="","",IF(INDEX(Table_Methods!A:F,MATCH(G988,Table_Methods!B:B,0),1)&lt;&gt;"BKFL2","",MAX(0,ROUND(BKFL2_STR_RCK(AB988,F988),1))))</f>
        <v/>
      </c>
      <c r="AM988" s="96" t="str" cm="1">
        <f t="array" ref="AM988">IF(A988="","",IF(INDEX(Table_Methods!A:F,MATCH(G988,Table_Methods!B:B,0),1)&lt;&gt;"BKFL3","",MAX(0,ROUND(BKFL3_STR(AC988+AE988,K988),1))))</f>
        <v/>
      </c>
      <c r="AN988" s="96" t="str" cm="1">
        <f t="array" ref="AN988">IF(A988="","",IF(INDEX(Table_Methods!A:F,MATCH(G988,Table_Methods!B:B,0),1)&lt;&gt;"BKFL6","",MAX(0,ROUND(BKFL6_CEB(AC988,AE988,AO988,F988,F988,J988),1))))</f>
        <v/>
      </c>
      <c r="AO988" s="97" t="str" cm="1">
        <f t="array" ref="AO988">IF(A988="","",IF(INDEX(Table_Methods!A:F,MATCH(G988,Table_Methods!B:B,0),1)&lt;&gt;"BKFL6","",MAX(0,ROUND(BKFL6_STR_NRK(AC988,K988,V988),1))))</f>
        <v/>
      </c>
      <c r="AP988" s="96" t="str" cm="1">
        <f t="array" ref="AP988">IF(A988="","",IF(INDEX(Table_Methods!A:F,MATCH(G988,Table_Methods!B:B,0),1)&lt;&gt;"BKFL6","",MAX(0,ROUND(BKFL6_STR_RCK(AB988,F988),1))))</f>
        <v/>
      </c>
      <c r="AQ988" s="97" t="str" cm="1">
        <f t="array" ref="AQ988">IF(A988="","",IF(INDEX(Table_Methods!A:F,MATCH(G988,Table_Methods!B:B,0),1)&lt;&gt;"BKFL7","",MAX(0,ROUND(BKFL7_CEB(AC988,AD988,AR988,F988,F988,J988),1))))</f>
        <v/>
      </c>
      <c r="AR988" s="96" t="str" cm="1">
        <f t="array" ref="AR988">IF(A988="","",IF(INDEX(Table_Methods!A:F,MATCH(G988,Table_Methods!B:B,0),1)&lt;&gt;"BKFL7","",MAX(0,ROUND(BKFL7_STR_NRK(AC988,K988,V988),1))))</f>
        <v/>
      </c>
      <c r="AS988" s="96" t="str" cm="1">
        <f t="array" ref="AS988">IF(A988="","",IF(INDEX(Table_Methods!A:F,MATCH(G988,Table_Methods!B:B,0),1)&lt;&gt;"BKFL7","",MAX(0,ROUND(BKFL7_STR_RCK(AB988,F988),1))))</f>
        <v/>
      </c>
      <c r="AT988" s="97" t="str" cm="1">
        <f t="array" ref="AT988">IF(A988="","",IF(INDEX(Table_Methods!A:F,MATCH(G988,Table_Methods!B:B,0),1)&lt;&gt;"BKFL8","",MAX(0,ROUND(BKFL8_CEB(AF988,Z988,AA988),1))))</f>
        <v/>
      </c>
      <c r="AU988" s="96" t="str" cm="1">
        <f t="array" ref="AU988">IF(A988="","",IF(INDEX(Table_Methods!A:F,MATCH(G988,Table_Methods!B:B,0),1)&lt;&gt;"BKFL8","",MAX(0,ROUND(BKFL8_STR_NRK(AC988,AD988,X988,Y988,Z988),1))))</f>
        <v/>
      </c>
      <c r="AV988" s="96" t="str" cm="1">
        <f t="array" ref="AV988">IF(A988="","",IF(INDEX(Table_Methods!A:F,MATCH(G988,Table_Methods!B:B,0),1)&lt;&gt;"BKFL8","",MAX(0,ROUND(BKFL8_STR_RCK(AB988,X988),1))))</f>
        <v/>
      </c>
      <c r="AW988" s="96" t="str" cm="1">
        <f t="array" ref="AW988">IF(A988="","",IF(INDEX(Table_Methods!A:F,MATCH(G988,Table_Methods!B:B,0),1)&lt;&gt;"BKFL9","",MAX(0,ROUND(BKFL9_STR_NRK(AC988,AD988,X988,Y988,Z988),1))))</f>
        <v/>
      </c>
      <c r="AX988" s="96" t="str" cm="1">
        <f t="array" ref="AX988">IF(A988="","",IF(INDEX(Table_Methods!A:F,MATCH(G988,Table_Methods!B:B,0),1)&lt;&gt;"BKFL9","",MAX(0,ROUND(BKFL9_STR_RCK(AB988,X988),1))))</f>
        <v/>
      </c>
    </row>
    <row r="989" spans="1:50" x14ac:dyDescent="0.25">
      <c r="A989" s="82" t="str">
        <f>IF(Input!A989="","",Input!A989)</f>
        <v/>
      </c>
      <c r="B989" s="82" t="str">
        <f>IF(Input!B989="","",Input!B989)</f>
        <v/>
      </c>
      <c r="C989" s="82" t="str">
        <f>IF(Input!D989="","",Input!D989)</f>
        <v/>
      </c>
      <c r="D989" s="82" t="str">
        <f>IF(Input!E989="","",Input!E989)</f>
        <v/>
      </c>
      <c r="E989" s="82" t="str">
        <f>IF(Input!F989="","",Input!F989)</f>
        <v/>
      </c>
      <c r="F989" s="82" t="str">
        <f>IF(Input!G989="","",Input!G989)</f>
        <v/>
      </c>
      <c r="G989" s="83" t="str">
        <f>IF(Input!H989="","",Input!H989)</f>
        <v/>
      </c>
      <c r="H989" s="82" t="str">
        <f>IF(Input!I989="","",Input!I989)</f>
        <v/>
      </c>
      <c r="I989" s="82" t="str">
        <f>IF(Input!J989="","",Input!J989)</f>
        <v/>
      </c>
      <c r="J989" s="82" t="str">
        <f>IF(Input!K989="","",Input!K989)</f>
        <v/>
      </c>
      <c r="K989" s="82" t="str">
        <f>IF(Input!L989="","",Input!L989)</f>
        <v/>
      </c>
      <c r="L989" s="70" t="str">
        <f>IF(B989="","",IF(B989="Box",4,IF(AND(Project!$B$12&gt;0,ISNUMBER(Project!$B$12)),Project!$B$12,12)))</f>
        <v/>
      </c>
      <c r="M989" s="66" t="str">
        <f t="shared" si="105"/>
        <v/>
      </c>
      <c r="N989" s="66" t="str">
        <f t="shared" si="106"/>
        <v/>
      </c>
      <c r="O989" s="67" t="str" cm="1">
        <f t="array" ref="O989">IF(A989="","",ROUND(IF(B989="Circular",Circular(M989),IF(B989="Box",Box(M989,N989),Elliptical(M989,N989))),3))</f>
        <v/>
      </c>
      <c r="P989" s="66" t="str">
        <f t="shared" si="107"/>
        <v/>
      </c>
      <c r="Q989" s="66" t="str" cm="1">
        <f t="array" ref="Q989">IF(M989="","",ROUND(W(M989),2))</f>
        <v/>
      </c>
      <c r="R989" s="66" t="str" cm="1">
        <f t="array" ref="R989">IF(M989="","",ROUND(Wb(Q989,M989),2))</f>
        <v/>
      </c>
      <c r="S989" s="66" t="str" cm="1">
        <f t="array" ref="S989">IF(R989="","",ROUND(K(R989,N989,L989),2))</f>
        <v/>
      </c>
      <c r="T989" s="66" t="str" cm="1">
        <f t="array" ref="T989">IF(S989="","",ROUND(K_3(S989,P989,L989),2))</f>
        <v/>
      </c>
      <c r="U989" s="66" t="str" cm="1">
        <f t="array" ref="U989">IF(S989="","",ROUND(Wt(I989,S989,L989),2))</f>
        <v/>
      </c>
      <c r="V989" s="92" t="str" cm="1">
        <f t="array" ref="V989">IF(A989="","",MAX(ROUND(L_B2(K989,N989),2),0))</f>
        <v/>
      </c>
      <c r="W989" s="92" t="str" cm="1">
        <f t="array" ref="W989">IF(A989="","",MAX(ROUND(L_Tc(K989,I989,N989),2),0))</f>
        <v/>
      </c>
      <c r="X989" s="92" t="str" cm="1">
        <f t="array" ref="X989">IF(N989="","",ROUND(L_Vc(K989,P989,N989),2))</f>
        <v/>
      </c>
      <c r="Y989" s="92" t="str">
        <f t="shared" si="108"/>
        <v/>
      </c>
      <c r="Z989" s="92" t="str">
        <f t="shared" si="109"/>
        <v/>
      </c>
      <c r="AA989" s="92" t="str">
        <f t="shared" si="110"/>
        <v/>
      </c>
      <c r="AB989" s="76" t="str" cm="1">
        <f t="array" ref="AB989">IF(A989="","",AREA_F(IF(RIGHT(G989,4)="ment",P989,I989),R989))</f>
        <v/>
      </c>
      <c r="AC989" s="76" t="str" cm="1">
        <f t="array" ref="AC989">IF(A989="","",ROUND(AREA_BC(R989,S989,N989,O989),2))</f>
        <v/>
      </c>
      <c r="AD989" s="76" t="str">
        <f t="shared" si="111"/>
        <v/>
      </c>
      <c r="AE989" s="76" t="str" cm="1">
        <f t="array" ref="AE989">IF(A989="","",ROUND(AREA_CT(S989,U989,I989),2))</f>
        <v/>
      </c>
      <c r="AF989" s="76" t="str" cm="1">
        <f t="array" ref="AF989">IF(A989="","",ROUND(AREA_VT(T989,U989,I989,P989),2))</f>
        <v/>
      </c>
      <c r="AG989" s="96" t="str" cm="1">
        <f t="array" ref="AG989">IF(A989="","",IF(INDEX(Table_Methods!A:F,MATCH(G989,Table_Methods!B:B,0),1)&lt;&gt;"BKFL1","",MAX(0,ROUND(BKFL1_CEB(AC989,AE989,AH989,F989,F989,J989),1))))</f>
        <v/>
      </c>
      <c r="AH989" s="96" t="str" cm="1">
        <f t="array" ref="AH989">IF(A989="","",IF(INDEX(Table_Methods!A:F,MATCH(G989,Table_Methods!B:B,0),1)&lt;&gt;"BKFL1","",MAX(0,ROUND(BKFL1_STR_NRK(AC989,AE989,K989,V989,W989),1))))</f>
        <v/>
      </c>
      <c r="AI989" s="96" t="str" cm="1">
        <f t="array" ref="AI989">IF(A989="","",IF(INDEX(Table_Methods!A:F,MATCH(G989,Table_Methods!B:B,0),1)&lt;&gt;"BKFL1","",MAX(0,ROUND(BKFL1_STR_RCK(AB989,F989),1))))</f>
        <v/>
      </c>
      <c r="AJ989" s="96" t="str" cm="1">
        <f t="array" ref="AJ989">IF(A989="","",IF(INDEX(Table_Methods!A:F,MATCH(G989,Table_Methods!B:B,0),1)&lt;&gt;"BKFL2","",MAX(0,ROUND(BKFL2_CEB(AC989,AD989,AK989,F989,F989,J989),1))))</f>
        <v/>
      </c>
      <c r="AK989" s="96" t="str" cm="1">
        <f t="array" ref="AK989">IF(A989="","",IF(INDEX(Table_Methods!A:F,MATCH(G989,Table_Methods!B:B,0),1)&lt;&gt;"BKFL2","",MAX(0,ROUND(BKFL2_STR_NRK(AC989,AD989,K989,V989,X989),1))))</f>
        <v/>
      </c>
      <c r="AL989" s="96" t="str" cm="1">
        <f t="array" ref="AL989">IF(A989="","",IF(INDEX(Table_Methods!A:F,MATCH(G989,Table_Methods!B:B,0),1)&lt;&gt;"BKFL2","",MAX(0,ROUND(BKFL2_STR_RCK(AB989,F989),1))))</f>
        <v/>
      </c>
      <c r="AM989" s="96" t="str" cm="1">
        <f t="array" ref="AM989">IF(A989="","",IF(INDEX(Table_Methods!A:F,MATCH(G989,Table_Methods!B:B,0),1)&lt;&gt;"BKFL3","",MAX(0,ROUND(BKFL3_STR(AC989+AE989,K989),1))))</f>
        <v/>
      </c>
      <c r="AN989" s="96" t="str" cm="1">
        <f t="array" ref="AN989">IF(A989="","",IF(INDEX(Table_Methods!A:F,MATCH(G989,Table_Methods!B:B,0),1)&lt;&gt;"BKFL6","",MAX(0,ROUND(BKFL6_CEB(AC989,AE989,AO989,F989,F989,J989),1))))</f>
        <v/>
      </c>
      <c r="AO989" s="97" t="str" cm="1">
        <f t="array" ref="AO989">IF(A989="","",IF(INDEX(Table_Methods!A:F,MATCH(G989,Table_Methods!B:B,0),1)&lt;&gt;"BKFL6","",MAX(0,ROUND(BKFL6_STR_NRK(AC989,K989,V989),1))))</f>
        <v/>
      </c>
      <c r="AP989" s="96" t="str" cm="1">
        <f t="array" ref="AP989">IF(A989="","",IF(INDEX(Table_Methods!A:F,MATCH(G989,Table_Methods!B:B,0),1)&lt;&gt;"BKFL6","",MAX(0,ROUND(BKFL6_STR_RCK(AB989,F989),1))))</f>
        <v/>
      </c>
      <c r="AQ989" s="97" t="str" cm="1">
        <f t="array" ref="AQ989">IF(A989="","",IF(INDEX(Table_Methods!A:F,MATCH(G989,Table_Methods!B:B,0),1)&lt;&gt;"BKFL7","",MAX(0,ROUND(BKFL7_CEB(AC989,AD989,AR989,F989,F989,J989),1))))</f>
        <v/>
      </c>
      <c r="AR989" s="96" t="str" cm="1">
        <f t="array" ref="AR989">IF(A989="","",IF(INDEX(Table_Methods!A:F,MATCH(G989,Table_Methods!B:B,0),1)&lt;&gt;"BKFL7","",MAX(0,ROUND(BKFL7_STR_NRK(AC989,K989,V989),1))))</f>
        <v/>
      </c>
      <c r="AS989" s="96" t="str" cm="1">
        <f t="array" ref="AS989">IF(A989="","",IF(INDEX(Table_Methods!A:F,MATCH(G989,Table_Methods!B:B,0),1)&lt;&gt;"BKFL7","",MAX(0,ROUND(BKFL7_STR_RCK(AB989,F989),1))))</f>
        <v/>
      </c>
      <c r="AT989" s="97" t="str" cm="1">
        <f t="array" ref="AT989">IF(A989="","",IF(INDEX(Table_Methods!A:F,MATCH(G989,Table_Methods!B:B,0),1)&lt;&gt;"BKFL8","",MAX(0,ROUND(BKFL8_CEB(AF989,Z989,AA989),1))))</f>
        <v/>
      </c>
      <c r="AU989" s="96" t="str" cm="1">
        <f t="array" ref="AU989">IF(A989="","",IF(INDEX(Table_Methods!A:F,MATCH(G989,Table_Methods!B:B,0),1)&lt;&gt;"BKFL8","",MAX(0,ROUND(BKFL8_STR_NRK(AC989,AD989,X989,Y989,Z989),1))))</f>
        <v/>
      </c>
      <c r="AV989" s="96" t="str" cm="1">
        <f t="array" ref="AV989">IF(A989="","",IF(INDEX(Table_Methods!A:F,MATCH(G989,Table_Methods!B:B,0),1)&lt;&gt;"BKFL8","",MAX(0,ROUND(BKFL8_STR_RCK(AB989,X989),1))))</f>
        <v/>
      </c>
      <c r="AW989" s="96" t="str" cm="1">
        <f t="array" ref="AW989">IF(A989="","",IF(INDEX(Table_Methods!A:F,MATCH(G989,Table_Methods!B:B,0),1)&lt;&gt;"BKFL9","",MAX(0,ROUND(BKFL9_STR_NRK(AC989,AD989,X989,Y989,Z989),1))))</f>
        <v/>
      </c>
      <c r="AX989" s="96" t="str" cm="1">
        <f t="array" ref="AX989">IF(A989="","",IF(INDEX(Table_Methods!A:F,MATCH(G989,Table_Methods!B:B,0),1)&lt;&gt;"BKFL9","",MAX(0,ROUND(BKFL9_STR_RCK(AB989,X989),1))))</f>
        <v/>
      </c>
    </row>
    <row r="990" spans="1:50" x14ac:dyDescent="0.25">
      <c r="A990" s="82" t="str">
        <f>IF(Input!A990="","",Input!A990)</f>
        <v/>
      </c>
      <c r="B990" s="82" t="str">
        <f>IF(Input!B990="","",Input!B990)</f>
        <v/>
      </c>
      <c r="C990" s="82" t="str">
        <f>IF(Input!D990="","",Input!D990)</f>
        <v/>
      </c>
      <c r="D990" s="82" t="str">
        <f>IF(Input!E990="","",Input!E990)</f>
        <v/>
      </c>
      <c r="E990" s="82" t="str">
        <f>IF(Input!F990="","",Input!F990)</f>
        <v/>
      </c>
      <c r="F990" s="82" t="str">
        <f>IF(Input!G990="","",Input!G990)</f>
        <v/>
      </c>
      <c r="G990" s="83" t="str">
        <f>IF(Input!H990="","",Input!H990)</f>
        <v/>
      </c>
      <c r="H990" s="82" t="str">
        <f>IF(Input!I990="","",Input!I990)</f>
        <v/>
      </c>
      <c r="I990" s="82" t="str">
        <f>IF(Input!J990="","",Input!J990)</f>
        <v/>
      </c>
      <c r="J990" s="82" t="str">
        <f>IF(Input!K990="","",Input!K990)</f>
        <v/>
      </c>
      <c r="K990" s="82" t="str">
        <f>IF(Input!L990="","",Input!L990)</f>
        <v/>
      </c>
      <c r="L990" s="70" t="str">
        <f>IF(B990="","",IF(B990="Box",4,IF(AND(Project!$B$12&gt;0,ISNUMBER(Project!$B$12)),Project!$B$12,12)))</f>
        <v/>
      </c>
      <c r="M990" s="66" t="str">
        <f t="shared" si="105"/>
        <v/>
      </c>
      <c r="N990" s="66" t="str">
        <f t="shared" si="106"/>
        <v/>
      </c>
      <c r="O990" s="67" t="str" cm="1">
        <f t="array" ref="O990">IF(A990="","",ROUND(IF(B990="Circular",Circular(M990),IF(B990="Box",Box(M990,N990),Elliptical(M990,N990))),3))</f>
        <v/>
      </c>
      <c r="P990" s="66" t="str">
        <f t="shared" si="107"/>
        <v/>
      </c>
      <c r="Q990" s="66" t="str" cm="1">
        <f t="array" ref="Q990">IF(M990="","",ROUND(W(M990),2))</f>
        <v/>
      </c>
      <c r="R990" s="66" t="str" cm="1">
        <f t="array" ref="R990">IF(M990="","",ROUND(Wb(Q990,M990),2))</f>
        <v/>
      </c>
      <c r="S990" s="66" t="str" cm="1">
        <f t="array" ref="S990">IF(R990="","",ROUND(K(R990,N990,L990),2))</f>
        <v/>
      </c>
      <c r="T990" s="66" t="str" cm="1">
        <f t="array" ref="T990">IF(S990="","",ROUND(K_3(S990,P990,L990),2))</f>
        <v/>
      </c>
      <c r="U990" s="66" t="str" cm="1">
        <f t="array" ref="U990">IF(S990="","",ROUND(Wt(I990,S990,L990),2))</f>
        <v/>
      </c>
      <c r="V990" s="92" t="str" cm="1">
        <f t="array" ref="V990">IF(A990="","",MAX(ROUND(L_B2(K990,N990),2),0))</f>
        <v/>
      </c>
      <c r="W990" s="92" t="str" cm="1">
        <f t="array" ref="W990">IF(A990="","",MAX(ROUND(L_Tc(K990,I990,N990),2),0))</f>
        <v/>
      </c>
      <c r="X990" s="92" t="str" cm="1">
        <f t="array" ref="X990">IF(N990="","",ROUND(L_Vc(K990,P990,N990),2))</f>
        <v/>
      </c>
      <c r="Y990" s="92" t="str">
        <f t="shared" si="108"/>
        <v/>
      </c>
      <c r="Z990" s="92" t="str">
        <f t="shared" si="109"/>
        <v/>
      </c>
      <c r="AA990" s="92" t="str">
        <f t="shared" si="110"/>
        <v/>
      </c>
      <c r="AB990" s="76" t="str" cm="1">
        <f t="array" ref="AB990">IF(A990="","",AREA_F(IF(RIGHT(G990,4)="ment",P990,I990),R990))</f>
        <v/>
      </c>
      <c r="AC990" s="76" t="str" cm="1">
        <f t="array" ref="AC990">IF(A990="","",ROUND(AREA_BC(R990,S990,N990,O990),2))</f>
        <v/>
      </c>
      <c r="AD990" s="76" t="str">
        <f t="shared" si="111"/>
        <v/>
      </c>
      <c r="AE990" s="76" t="str" cm="1">
        <f t="array" ref="AE990">IF(A990="","",ROUND(AREA_CT(S990,U990,I990),2))</f>
        <v/>
      </c>
      <c r="AF990" s="76" t="str" cm="1">
        <f t="array" ref="AF990">IF(A990="","",ROUND(AREA_VT(T990,U990,I990,P990),2))</f>
        <v/>
      </c>
      <c r="AG990" s="96" t="str" cm="1">
        <f t="array" ref="AG990">IF(A990="","",IF(INDEX(Table_Methods!A:F,MATCH(G990,Table_Methods!B:B,0),1)&lt;&gt;"BKFL1","",MAX(0,ROUND(BKFL1_CEB(AC990,AE990,AH990,F990,F990,J990),1))))</f>
        <v/>
      </c>
      <c r="AH990" s="96" t="str" cm="1">
        <f t="array" ref="AH990">IF(A990="","",IF(INDEX(Table_Methods!A:F,MATCH(G990,Table_Methods!B:B,0),1)&lt;&gt;"BKFL1","",MAX(0,ROUND(BKFL1_STR_NRK(AC990,AE990,K990,V990,W990),1))))</f>
        <v/>
      </c>
      <c r="AI990" s="96" t="str" cm="1">
        <f t="array" ref="AI990">IF(A990="","",IF(INDEX(Table_Methods!A:F,MATCH(G990,Table_Methods!B:B,0),1)&lt;&gt;"BKFL1","",MAX(0,ROUND(BKFL1_STR_RCK(AB990,F990),1))))</f>
        <v/>
      </c>
      <c r="AJ990" s="96" t="str" cm="1">
        <f t="array" ref="AJ990">IF(A990="","",IF(INDEX(Table_Methods!A:F,MATCH(G990,Table_Methods!B:B,0),1)&lt;&gt;"BKFL2","",MAX(0,ROUND(BKFL2_CEB(AC990,AD990,AK990,F990,F990,J990),1))))</f>
        <v/>
      </c>
      <c r="AK990" s="96" t="str" cm="1">
        <f t="array" ref="AK990">IF(A990="","",IF(INDEX(Table_Methods!A:F,MATCH(G990,Table_Methods!B:B,0),1)&lt;&gt;"BKFL2","",MAX(0,ROUND(BKFL2_STR_NRK(AC990,AD990,K990,V990,X990),1))))</f>
        <v/>
      </c>
      <c r="AL990" s="96" t="str" cm="1">
        <f t="array" ref="AL990">IF(A990="","",IF(INDEX(Table_Methods!A:F,MATCH(G990,Table_Methods!B:B,0),1)&lt;&gt;"BKFL2","",MAX(0,ROUND(BKFL2_STR_RCK(AB990,F990),1))))</f>
        <v/>
      </c>
      <c r="AM990" s="96" t="str" cm="1">
        <f t="array" ref="AM990">IF(A990="","",IF(INDEX(Table_Methods!A:F,MATCH(G990,Table_Methods!B:B,0),1)&lt;&gt;"BKFL3","",MAX(0,ROUND(BKFL3_STR(AC990+AE990,K990),1))))</f>
        <v/>
      </c>
      <c r="AN990" s="96" t="str" cm="1">
        <f t="array" ref="AN990">IF(A990="","",IF(INDEX(Table_Methods!A:F,MATCH(G990,Table_Methods!B:B,0),1)&lt;&gt;"BKFL6","",MAX(0,ROUND(BKFL6_CEB(AC990,AE990,AO990,F990,F990,J990),1))))</f>
        <v/>
      </c>
      <c r="AO990" s="97" t="str" cm="1">
        <f t="array" ref="AO990">IF(A990="","",IF(INDEX(Table_Methods!A:F,MATCH(G990,Table_Methods!B:B,0),1)&lt;&gt;"BKFL6","",MAX(0,ROUND(BKFL6_STR_NRK(AC990,K990,V990),1))))</f>
        <v/>
      </c>
      <c r="AP990" s="96" t="str" cm="1">
        <f t="array" ref="AP990">IF(A990="","",IF(INDEX(Table_Methods!A:F,MATCH(G990,Table_Methods!B:B,0),1)&lt;&gt;"BKFL6","",MAX(0,ROUND(BKFL6_STR_RCK(AB990,F990),1))))</f>
        <v/>
      </c>
      <c r="AQ990" s="97" t="str" cm="1">
        <f t="array" ref="AQ990">IF(A990="","",IF(INDEX(Table_Methods!A:F,MATCH(G990,Table_Methods!B:B,0),1)&lt;&gt;"BKFL7","",MAX(0,ROUND(BKFL7_CEB(AC990,AD990,AR990,F990,F990,J990),1))))</f>
        <v/>
      </c>
      <c r="AR990" s="96" t="str" cm="1">
        <f t="array" ref="AR990">IF(A990="","",IF(INDEX(Table_Methods!A:F,MATCH(G990,Table_Methods!B:B,0),1)&lt;&gt;"BKFL7","",MAX(0,ROUND(BKFL7_STR_NRK(AC990,K990,V990),1))))</f>
        <v/>
      </c>
      <c r="AS990" s="96" t="str" cm="1">
        <f t="array" ref="AS990">IF(A990="","",IF(INDEX(Table_Methods!A:F,MATCH(G990,Table_Methods!B:B,0),1)&lt;&gt;"BKFL7","",MAX(0,ROUND(BKFL7_STR_RCK(AB990,F990),1))))</f>
        <v/>
      </c>
      <c r="AT990" s="97" t="str" cm="1">
        <f t="array" ref="AT990">IF(A990="","",IF(INDEX(Table_Methods!A:F,MATCH(G990,Table_Methods!B:B,0),1)&lt;&gt;"BKFL8","",MAX(0,ROUND(BKFL8_CEB(AF990,Z990,AA990),1))))</f>
        <v/>
      </c>
      <c r="AU990" s="96" t="str" cm="1">
        <f t="array" ref="AU990">IF(A990="","",IF(INDEX(Table_Methods!A:F,MATCH(G990,Table_Methods!B:B,0),1)&lt;&gt;"BKFL8","",MAX(0,ROUND(BKFL8_STR_NRK(AC990,AD990,X990,Y990,Z990),1))))</f>
        <v/>
      </c>
      <c r="AV990" s="96" t="str" cm="1">
        <f t="array" ref="AV990">IF(A990="","",IF(INDEX(Table_Methods!A:F,MATCH(G990,Table_Methods!B:B,0),1)&lt;&gt;"BKFL8","",MAX(0,ROUND(BKFL8_STR_RCK(AB990,X990),1))))</f>
        <v/>
      </c>
      <c r="AW990" s="96" t="str" cm="1">
        <f t="array" ref="AW990">IF(A990="","",IF(INDEX(Table_Methods!A:F,MATCH(G990,Table_Methods!B:B,0),1)&lt;&gt;"BKFL9","",MAX(0,ROUND(BKFL9_STR_NRK(AC990,AD990,X990,Y990,Z990),1))))</f>
        <v/>
      </c>
      <c r="AX990" s="96" t="str" cm="1">
        <f t="array" ref="AX990">IF(A990="","",IF(INDEX(Table_Methods!A:F,MATCH(G990,Table_Methods!B:B,0),1)&lt;&gt;"BKFL9","",MAX(0,ROUND(BKFL9_STR_RCK(AB990,X990),1))))</f>
        <v/>
      </c>
    </row>
    <row r="991" spans="1:50" x14ac:dyDescent="0.25">
      <c r="A991" s="82" t="str">
        <f>IF(Input!A991="","",Input!A991)</f>
        <v/>
      </c>
      <c r="B991" s="82" t="str">
        <f>IF(Input!B991="","",Input!B991)</f>
        <v/>
      </c>
      <c r="C991" s="82" t="str">
        <f>IF(Input!D991="","",Input!D991)</f>
        <v/>
      </c>
      <c r="D991" s="82" t="str">
        <f>IF(Input!E991="","",Input!E991)</f>
        <v/>
      </c>
      <c r="E991" s="82" t="str">
        <f>IF(Input!F991="","",Input!F991)</f>
        <v/>
      </c>
      <c r="F991" s="82" t="str">
        <f>IF(Input!G991="","",Input!G991)</f>
        <v/>
      </c>
      <c r="G991" s="83" t="str">
        <f>IF(Input!H991="","",Input!H991)</f>
        <v/>
      </c>
      <c r="H991" s="82" t="str">
        <f>IF(Input!I991="","",Input!I991)</f>
        <v/>
      </c>
      <c r="I991" s="82" t="str">
        <f>IF(Input!J991="","",Input!J991)</f>
        <v/>
      </c>
      <c r="J991" s="82" t="str">
        <f>IF(Input!K991="","",Input!K991)</f>
        <v/>
      </c>
      <c r="K991" s="82" t="str">
        <f>IF(Input!L991="","",Input!L991)</f>
        <v/>
      </c>
      <c r="L991" s="70" t="str">
        <f>IF(B991="","",IF(B991="Box",4,IF(AND(Project!$B$12&gt;0,ISNUMBER(Project!$B$12)),Project!$B$12,12)))</f>
        <v/>
      </c>
      <c r="M991" s="66" t="str">
        <f t="shared" si="105"/>
        <v/>
      </c>
      <c r="N991" s="66" t="str">
        <f t="shared" si="106"/>
        <v/>
      </c>
      <c r="O991" s="67" t="str" cm="1">
        <f t="array" ref="O991">IF(A991="","",ROUND(IF(B991="Circular",Circular(M991),IF(B991="Box",Box(M991,N991),Elliptical(M991,N991))),3))</f>
        <v/>
      </c>
      <c r="P991" s="66" t="str">
        <f t="shared" si="107"/>
        <v/>
      </c>
      <c r="Q991" s="66" t="str" cm="1">
        <f t="array" ref="Q991">IF(M991="","",ROUND(W(M991),2))</f>
        <v/>
      </c>
      <c r="R991" s="66" t="str" cm="1">
        <f t="array" ref="R991">IF(M991="","",ROUND(Wb(Q991,M991),2))</f>
        <v/>
      </c>
      <c r="S991" s="66" t="str" cm="1">
        <f t="array" ref="S991">IF(R991="","",ROUND(K(R991,N991,L991),2))</f>
        <v/>
      </c>
      <c r="T991" s="66" t="str" cm="1">
        <f t="array" ref="T991">IF(S991="","",ROUND(K_3(S991,P991,L991),2))</f>
        <v/>
      </c>
      <c r="U991" s="66" t="str" cm="1">
        <f t="array" ref="U991">IF(S991="","",ROUND(Wt(I991,S991,L991),2))</f>
        <v/>
      </c>
      <c r="V991" s="92" t="str" cm="1">
        <f t="array" ref="V991">IF(A991="","",MAX(ROUND(L_B2(K991,N991),2),0))</f>
        <v/>
      </c>
      <c r="W991" s="92" t="str" cm="1">
        <f t="array" ref="W991">IF(A991="","",MAX(ROUND(L_Tc(K991,I991,N991),2),0))</f>
        <v/>
      </c>
      <c r="X991" s="92" t="str" cm="1">
        <f t="array" ref="X991">IF(N991="","",ROUND(L_Vc(K991,P991,N991),2))</f>
        <v/>
      </c>
      <c r="Y991" s="92" t="str">
        <f t="shared" si="108"/>
        <v/>
      </c>
      <c r="Z991" s="92" t="str">
        <f t="shared" si="109"/>
        <v/>
      </c>
      <c r="AA991" s="92" t="str">
        <f t="shared" si="110"/>
        <v/>
      </c>
      <c r="AB991" s="76" t="str" cm="1">
        <f t="array" ref="AB991">IF(A991="","",AREA_F(IF(RIGHT(G991,4)="ment",P991,I991),R991))</f>
        <v/>
      </c>
      <c r="AC991" s="76" t="str" cm="1">
        <f t="array" ref="AC991">IF(A991="","",ROUND(AREA_BC(R991,S991,N991,O991),2))</f>
        <v/>
      </c>
      <c r="AD991" s="76" t="str">
        <f t="shared" si="111"/>
        <v/>
      </c>
      <c r="AE991" s="76" t="str" cm="1">
        <f t="array" ref="AE991">IF(A991="","",ROUND(AREA_CT(S991,U991,I991),2))</f>
        <v/>
      </c>
      <c r="AF991" s="76" t="str" cm="1">
        <f t="array" ref="AF991">IF(A991="","",ROUND(AREA_VT(T991,U991,I991,P991),2))</f>
        <v/>
      </c>
      <c r="AG991" s="96" t="str" cm="1">
        <f t="array" ref="AG991">IF(A991="","",IF(INDEX(Table_Methods!A:F,MATCH(G991,Table_Methods!B:B,0),1)&lt;&gt;"BKFL1","",MAX(0,ROUND(BKFL1_CEB(AC991,AE991,AH991,F991,F991,J991),1))))</f>
        <v/>
      </c>
      <c r="AH991" s="96" t="str" cm="1">
        <f t="array" ref="AH991">IF(A991="","",IF(INDEX(Table_Methods!A:F,MATCH(G991,Table_Methods!B:B,0),1)&lt;&gt;"BKFL1","",MAX(0,ROUND(BKFL1_STR_NRK(AC991,AE991,K991,V991,W991),1))))</f>
        <v/>
      </c>
      <c r="AI991" s="96" t="str" cm="1">
        <f t="array" ref="AI991">IF(A991="","",IF(INDEX(Table_Methods!A:F,MATCH(G991,Table_Methods!B:B,0),1)&lt;&gt;"BKFL1","",MAX(0,ROUND(BKFL1_STR_RCK(AB991,F991),1))))</f>
        <v/>
      </c>
      <c r="AJ991" s="96" t="str" cm="1">
        <f t="array" ref="AJ991">IF(A991="","",IF(INDEX(Table_Methods!A:F,MATCH(G991,Table_Methods!B:B,0),1)&lt;&gt;"BKFL2","",MAX(0,ROUND(BKFL2_CEB(AC991,AD991,AK991,F991,F991,J991),1))))</f>
        <v/>
      </c>
      <c r="AK991" s="96" t="str" cm="1">
        <f t="array" ref="AK991">IF(A991="","",IF(INDEX(Table_Methods!A:F,MATCH(G991,Table_Methods!B:B,0),1)&lt;&gt;"BKFL2","",MAX(0,ROUND(BKFL2_STR_NRK(AC991,AD991,K991,V991,X991),1))))</f>
        <v/>
      </c>
      <c r="AL991" s="96" t="str" cm="1">
        <f t="array" ref="AL991">IF(A991="","",IF(INDEX(Table_Methods!A:F,MATCH(G991,Table_Methods!B:B,0),1)&lt;&gt;"BKFL2","",MAX(0,ROUND(BKFL2_STR_RCK(AB991,F991),1))))</f>
        <v/>
      </c>
      <c r="AM991" s="96" t="str" cm="1">
        <f t="array" ref="AM991">IF(A991="","",IF(INDEX(Table_Methods!A:F,MATCH(G991,Table_Methods!B:B,0),1)&lt;&gt;"BKFL3","",MAX(0,ROUND(BKFL3_STR(AC991+AE991,K991),1))))</f>
        <v/>
      </c>
      <c r="AN991" s="96" t="str" cm="1">
        <f t="array" ref="AN991">IF(A991="","",IF(INDEX(Table_Methods!A:F,MATCH(G991,Table_Methods!B:B,0),1)&lt;&gt;"BKFL6","",MAX(0,ROUND(BKFL6_CEB(AC991,AE991,AO991,F991,F991,J991),1))))</f>
        <v/>
      </c>
      <c r="AO991" s="97" t="str" cm="1">
        <f t="array" ref="AO991">IF(A991="","",IF(INDEX(Table_Methods!A:F,MATCH(G991,Table_Methods!B:B,0),1)&lt;&gt;"BKFL6","",MAX(0,ROUND(BKFL6_STR_NRK(AC991,K991,V991),1))))</f>
        <v/>
      </c>
      <c r="AP991" s="96" t="str" cm="1">
        <f t="array" ref="AP991">IF(A991="","",IF(INDEX(Table_Methods!A:F,MATCH(G991,Table_Methods!B:B,0),1)&lt;&gt;"BKFL6","",MAX(0,ROUND(BKFL6_STR_RCK(AB991,F991),1))))</f>
        <v/>
      </c>
      <c r="AQ991" s="97" t="str" cm="1">
        <f t="array" ref="AQ991">IF(A991="","",IF(INDEX(Table_Methods!A:F,MATCH(G991,Table_Methods!B:B,0),1)&lt;&gt;"BKFL7","",MAX(0,ROUND(BKFL7_CEB(AC991,AD991,AR991,F991,F991,J991),1))))</f>
        <v/>
      </c>
      <c r="AR991" s="96" t="str" cm="1">
        <f t="array" ref="AR991">IF(A991="","",IF(INDEX(Table_Methods!A:F,MATCH(G991,Table_Methods!B:B,0),1)&lt;&gt;"BKFL7","",MAX(0,ROUND(BKFL7_STR_NRK(AC991,K991,V991),1))))</f>
        <v/>
      </c>
      <c r="AS991" s="96" t="str" cm="1">
        <f t="array" ref="AS991">IF(A991="","",IF(INDEX(Table_Methods!A:F,MATCH(G991,Table_Methods!B:B,0),1)&lt;&gt;"BKFL7","",MAX(0,ROUND(BKFL7_STR_RCK(AB991,F991),1))))</f>
        <v/>
      </c>
      <c r="AT991" s="97" t="str" cm="1">
        <f t="array" ref="AT991">IF(A991="","",IF(INDEX(Table_Methods!A:F,MATCH(G991,Table_Methods!B:B,0),1)&lt;&gt;"BKFL8","",MAX(0,ROUND(BKFL8_CEB(AF991,Z991,AA991),1))))</f>
        <v/>
      </c>
      <c r="AU991" s="96" t="str" cm="1">
        <f t="array" ref="AU991">IF(A991="","",IF(INDEX(Table_Methods!A:F,MATCH(G991,Table_Methods!B:B,0),1)&lt;&gt;"BKFL8","",MAX(0,ROUND(BKFL8_STR_NRK(AC991,AD991,X991,Y991,Z991),1))))</f>
        <v/>
      </c>
      <c r="AV991" s="96" t="str" cm="1">
        <f t="array" ref="AV991">IF(A991="","",IF(INDEX(Table_Methods!A:F,MATCH(G991,Table_Methods!B:B,0),1)&lt;&gt;"BKFL8","",MAX(0,ROUND(BKFL8_STR_RCK(AB991,X991),1))))</f>
        <v/>
      </c>
      <c r="AW991" s="96" t="str" cm="1">
        <f t="array" ref="AW991">IF(A991="","",IF(INDEX(Table_Methods!A:F,MATCH(G991,Table_Methods!B:B,0),1)&lt;&gt;"BKFL9","",MAX(0,ROUND(BKFL9_STR_NRK(AC991,AD991,X991,Y991,Z991),1))))</f>
        <v/>
      </c>
      <c r="AX991" s="96" t="str" cm="1">
        <f t="array" ref="AX991">IF(A991="","",IF(INDEX(Table_Methods!A:F,MATCH(G991,Table_Methods!B:B,0),1)&lt;&gt;"BKFL9","",MAX(0,ROUND(BKFL9_STR_RCK(AB991,X991),1))))</f>
        <v/>
      </c>
    </row>
    <row r="992" spans="1:50" x14ac:dyDescent="0.25">
      <c r="A992" s="82" t="str">
        <f>IF(Input!A992="","",Input!A992)</f>
        <v/>
      </c>
      <c r="B992" s="82" t="str">
        <f>IF(Input!B992="","",Input!B992)</f>
        <v/>
      </c>
      <c r="C992" s="82" t="str">
        <f>IF(Input!D992="","",Input!D992)</f>
        <v/>
      </c>
      <c r="D992" s="82" t="str">
        <f>IF(Input!E992="","",Input!E992)</f>
        <v/>
      </c>
      <c r="E992" s="82" t="str">
        <f>IF(Input!F992="","",Input!F992)</f>
        <v/>
      </c>
      <c r="F992" s="82" t="str">
        <f>IF(Input!G992="","",Input!G992)</f>
        <v/>
      </c>
      <c r="G992" s="83" t="str">
        <f>IF(Input!H992="","",Input!H992)</f>
        <v/>
      </c>
      <c r="H992" s="82" t="str">
        <f>IF(Input!I992="","",Input!I992)</f>
        <v/>
      </c>
      <c r="I992" s="82" t="str">
        <f>IF(Input!J992="","",Input!J992)</f>
        <v/>
      </c>
      <c r="J992" s="82" t="str">
        <f>IF(Input!K992="","",Input!K992)</f>
        <v/>
      </c>
      <c r="K992" s="82" t="str">
        <f>IF(Input!L992="","",Input!L992)</f>
        <v/>
      </c>
      <c r="L992" s="70" t="str">
        <f>IF(B992="","",IF(B992="Box",4,IF(AND(Project!$B$12&gt;0,ISNUMBER(Project!$B$12)),Project!$B$12,12)))</f>
        <v/>
      </c>
      <c r="M992" s="66" t="str">
        <f t="shared" si="105"/>
        <v/>
      </c>
      <c r="N992" s="66" t="str">
        <f t="shared" si="106"/>
        <v/>
      </c>
      <c r="O992" s="67" t="str" cm="1">
        <f t="array" ref="O992">IF(A992="","",ROUND(IF(B992="Circular",Circular(M992),IF(B992="Box",Box(M992,N992),Elliptical(M992,N992))),3))</f>
        <v/>
      </c>
      <c r="P992" s="66" t="str">
        <f t="shared" si="107"/>
        <v/>
      </c>
      <c r="Q992" s="66" t="str" cm="1">
        <f t="array" ref="Q992">IF(M992="","",ROUND(W(M992),2))</f>
        <v/>
      </c>
      <c r="R992" s="66" t="str" cm="1">
        <f t="array" ref="R992">IF(M992="","",ROUND(Wb(Q992,M992),2))</f>
        <v/>
      </c>
      <c r="S992" s="66" t="str" cm="1">
        <f t="array" ref="S992">IF(R992="","",ROUND(K(R992,N992,L992),2))</f>
        <v/>
      </c>
      <c r="T992" s="66" t="str" cm="1">
        <f t="array" ref="T992">IF(S992="","",ROUND(K_3(S992,P992,L992),2))</f>
        <v/>
      </c>
      <c r="U992" s="66" t="str" cm="1">
        <f t="array" ref="U992">IF(S992="","",ROUND(Wt(I992,S992,L992),2))</f>
        <v/>
      </c>
      <c r="V992" s="92" t="str" cm="1">
        <f t="array" ref="V992">IF(A992="","",MAX(ROUND(L_B2(K992,N992),2),0))</f>
        <v/>
      </c>
      <c r="W992" s="92" t="str" cm="1">
        <f t="array" ref="W992">IF(A992="","",MAX(ROUND(L_Tc(K992,I992,N992),2),0))</f>
        <v/>
      </c>
      <c r="X992" s="92" t="str" cm="1">
        <f t="array" ref="X992">IF(N992="","",ROUND(L_Vc(K992,P992,N992),2))</f>
        <v/>
      </c>
      <c r="Y992" s="92" t="str">
        <f t="shared" si="108"/>
        <v/>
      </c>
      <c r="Z992" s="92" t="str">
        <f t="shared" si="109"/>
        <v/>
      </c>
      <c r="AA992" s="92" t="str">
        <f t="shared" si="110"/>
        <v/>
      </c>
      <c r="AB992" s="76" t="str" cm="1">
        <f t="array" ref="AB992">IF(A992="","",AREA_F(IF(RIGHT(G992,4)="ment",P992,I992),R992))</f>
        <v/>
      </c>
      <c r="AC992" s="76" t="str" cm="1">
        <f t="array" ref="AC992">IF(A992="","",ROUND(AREA_BC(R992,S992,N992,O992),2))</f>
        <v/>
      </c>
      <c r="AD992" s="76" t="str">
        <f t="shared" si="111"/>
        <v/>
      </c>
      <c r="AE992" s="76" t="str" cm="1">
        <f t="array" ref="AE992">IF(A992="","",ROUND(AREA_CT(S992,U992,I992),2))</f>
        <v/>
      </c>
      <c r="AF992" s="76" t="str" cm="1">
        <f t="array" ref="AF992">IF(A992="","",ROUND(AREA_VT(T992,U992,I992,P992),2))</f>
        <v/>
      </c>
      <c r="AG992" s="96" t="str" cm="1">
        <f t="array" ref="AG992">IF(A992="","",IF(INDEX(Table_Methods!A:F,MATCH(G992,Table_Methods!B:B,0),1)&lt;&gt;"BKFL1","",MAX(0,ROUND(BKFL1_CEB(AC992,AE992,AH992,F992,F992,J992),1))))</f>
        <v/>
      </c>
      <c r="AH992" s="96" t="str" cm="1">
        <f t="array" ref="AH992">IF(A992="","",IF(INDEX(Table_Methods!A:F,MATCH(G992,Table_Methods!B:B,0),1)&lt;&gt;"BKFL1","",MAX(0,ROUND(BKFL1_STR_NRK(AC992,AE992,K992,V992,W992),1))))</f>
        <v/>
      </c>
      <c r="AI992" s="96" t="str" cm="1">
        <f t="array" ref="AI992">IF(A992="","",IF(INDEX(Table_Methods!A:F,MATCH(G992,Table_Methods!B:B,0),1)&lt;&gt;"BKFL1","",MAX(0,ROUND(BKFL1_STR_RCK(AB992,F992),1))))</f>
        <v/>
      </c>
      <c r="AJ992" s="96" t="str" cm="1">
        <f t="array" ref="AJ992">IF(A992="","",IF(INDEX(Table_Methods!A:F,MATCH(G992,Table_Methods!B:B,0),1)&lt;&gt;"BKFL2","",MAX(0,ROUND(BKFL2_CEB(AC992,AD992,AK992,F992,F992,J992),1))))</f>
        <v/>
      </c>
      <c r="AK992" s="96" t="str" cm="1">
        <f t="array" ref="AK992">IF(A992="","",IF(INDEX(Table_Methods!A:F,MATCH(G992,Table_Methods!B:B,0),1)&lt;&gt;"BKFL2","",MAX(0,ROUND(BKFL2_STR_NRK(AC992,AD992,K992,V992,X992),1))))</f>
        <v/>
      </c>
      <c r="AL992" s="96" t="str" cm="1">
        <f t="array" ref="AL992">IF(A992="","",IF(INDEX(Table_Methods!A:F,MATCH(G992,Table_Methods!B:B,0),1)&lt;&gt;"BKFL2","",MAX(0,ROUND(BKFL2_STR_RCK(AB992,F992),1))))</f>
        <v/>
      </c>
      <c r="AM992" s="96" t="str" cm="1">
        <f t="array" ref="AM992">IF(A992="","",IF(INDEX(Table_Methods!A:F,MATCH(G992,Table_Methods!B:B,0),1)&lt;&gt;"BKFL3","",MAX(0,ROUND(BKFL3_STR(AC992+AE992,K992),1))))</f>
        <v/>
      </c>
      <c r="AN992" s="96" t="str" cm="1">
        <f t="array" ref="AN992">IF(A992="","",IF(INDEX(Table_Methods!A:F,MATCH(G992,Table_Methods!B:B,0),1)&lt;&gt;"BKFL6","",MAX(0,ROUND(BKFL6_CEB(AC992,AE992,AO992,F992,F992,J992),1))))</f>
        <v/>
      </c>
      <c r="AO992" s="97" t="str" cm="1">
        <f t="array" ref="AO992">IF(A992="","",IF(INDEX(Table_Methods!A:F,MATCH(G992,Table_Methods!B:B,0),1)&lt;&gt;"BKFL6","",MAX(0,ROUND(BKFL6_STR_NRK(AC992,K992,V992),1))))</f>
        <v/>
      </c>
      <c r="AP992" s="96" t="str" cm="1">
        <f t="array" ref="AP992">IF(A992="","",IF(INDEX(Table_Methods!A:F,MATCH(G992,Table_Methods!B:B,0),1)&lt;&gt;"BKFL6","",MAX(0,ROUND(BKFL6_STR_RCK(AB992,F992),1))))</f>
        <v/>
      </c>
      <c r="AQ992" s="97" t="str" cm="1">
        <f t="array" ref="AQ992">IF(A992="","",IF(INDEX(Table_Methods!A:F,MATCH(G992,Table_Methods!B:B,0),1)&lt;&gt;"BKFL7","",MAX(0,ROUND(BKFL7_CEB(AC992,AD992,AR992,F992,F992,J992),1))))</f>
        <v/>
      </c>
      <c r="AR992" s="96" t="str" cm="1">
        <f t="array" ref="AR992">IF(A992="","",IF(INDEX(Table_Methods!A:F,MATCH(G992,Table_Methods!B:B,0),1)&lt;&gt;"BKFL7","",MAX(0,ROUND(BKFL7_STR_NRK(AC992,K992,V992),1))))</f>
        <v/>
      </c>
      <c r="AS992" s="96" t="str" cm="1">
        <f t="array" ref="AS992">IF(A992="","",IF(INDEX(Table_Methods!A:F,MATCH(G992,Table_Methods!B:B,0),1)&lt;&gt;"BKFL7","",MAX(0,ROUND(BKFL7_STR_RCK(AB992,F992),1))))</f>
        <v/>
      </c>
      <c r="AT992" s="97" t="str" cm="1">
        <f t="array" ref="AT992">IF(A992="","",IF(INDEX(Table_Methods!A:F,MATCH(G992,Table_Methods!B:B,0),1)&lt;&gt;"BKFL8","",MAX(0,ROUND(BKFL8_CEB(AF992,Z992,AA992),1))))</f>
        <v/>
      </c>
      <c r="AU992" s="96" t="str" cm="1">
        <f t="array" ref="AU992">IF(A992="","",IF(INDEX(Table_Methods!A:F,MATCH(G992,Table_Methods!B:B,0),1)&lt;&gt;"BKFL8","",MAX(0,ROUND(BKFL8_STR_NRK(AC992,AD992,X992,Y992,Z992),1))))</f>
        <v/>
      </c>
      <c r="AV992" s="96" t="str" cm="1">
        <f t="array" ref="AV992">IF(A992="","",IF(INDEX(Table_Methods!A:F,MATCH(G992,Table_Methods!B:B,0),1)&lt;&gt;"BKFL8","",MAX(0,ROUND(BKFL8_STR_RCK(AB992,X992),1))))</f>
        <v/>
      </c>
      <c r="AW992" s="96" t="str" cm="1">
        <f t="array" ref="AW992">IF(A992="","",IF(INDEX(Table_Methods!A:F,MATCH(G992,Table_Methods!B:B,0),1)&lt;&gt;"BKFL9","",MAX(0,ROUND(BKFL9_STR_NRK(AC992,AD992,X992,Y992,Z992),1))))</f>
        <v/>
      </c>
      <c r="AX992" s="96" t="str" cm="1">
        <f t="array" ref="AX992">IF(A992="","",IF(INDEX(Table_Methods!A:F,MATCH(G992,Table_Methods!B:B,0),1)&lt;&gt;"BKFL9","",MAX(0,ROUND(BKFL9_STR_RCK(AB992,X992),1))))</f>
        <v/>
      </c>
    </row>
    <row r="993" spans="1:50" x14ac:dyDescent="0.25">
      <c r="A993" s="82" t="str">
        <f>IF(Input!A993="","",Input!A993)</f>
        <v/>
      </c>
      <c r="B993" s="82" t="str">
        <f>IF(Input!B993="","",Input!B993)</f>
        <v/>
      </c>
      <c r="C993" s="82" t="str">
        <f>IF(Input!D993="","",Input!D993)</f>
        <v/>
      </c>
      <c r="D993" s="82" t="str">
        <f>IF(Input!E993="","",Input!E993)</f>
        <v/>
      </c>
      <c r="E993" s="82" t="str">
        <f>IF(Input!F993="","",Input!F993)</f>
        <v/>
      </c>
      <c r="F993" s="82" t="str">
        <f>IF(Input!G993="","",Input!G993)</f>
        <v/>
      </c>
      <c r="G993" s="83" t="str">
        <f>IF(Input!H993="","",Input!H993)</f>
        <v/>
      </c>
      <c r="H993" s="82" t="str">
        <f>IF(Input!I993="","",Input!I993)</f>
        <v/>
      </c>
      <c r="I993" s="82" t="str">
        <f>IF(Input!J993="","",Input!J993)</f>
        <v/>
      </c>
      <c r="J993" s="82" t="str">
        <f>IF(Input!K993="","",Input!K993)</f>
        <v/>
      </c>
      <c r="K993" s="82" t="str">
        <f>IF(Input!L993="","",Input!L993)</f>
        <v/>
      </c>
      <c r="L993" s="70" t="str">
        <f>IF(B993="","",IF(B993="Box",4,IF(AND(Project!$B$12&gt;0,ISNUMBER(Project!$B$12)),Project!$B$12,12)))</f>
        <v/>
      </c>
      <c r="M993" s="66" t="str">
        <f t="shared" si="105"/>
        <v/>
      </c>
      <c r="N993" s="66" t="str">
        <f t="shared" si="106"/>
        <v/>
      </c>
      <c r="O993" s="67" t="str" cm="1">
        <f t="array" ref="O993">IF(A993="","",ROUND(IF(B993="Circular",Circular(M993),IF(B993="Box",Box(M993,N993),Elliptical(M993,N993))),3))</f>
        <v/>
      </c>
      <c r="P993" s="66" t="str">
        <f t="shared" si="107"/>
        <v/>
      </c>
      <c r="Q993" s="66" t="str" cm="1">
        <f t="array" ref="Q993">IF(M993="","",ROUND(W(M993),2))</f>
        <v/>
      </c>
      <c r="R993" s="66" t="str" cm="1">
        <f t="array" ref="R993">IF(M993="","",ROUND(Wb(Q993,M993),2))</f>
        <v/>
      </c>
      <c r="S993" s="66" t="str" cm="1">
        <f t="array" ref="S993">IF(R993="","",ROUND(K(R993,N993,L993),2))</f>
        <v/>
      </c>
      <c r="T993" s="66" t="str" cm="1">
        <f t="array" ref="T993">IF(S993="","",ROUND(K_3(S993,P993,L993),2))</f>
        <v/>
      </c>
      <c r="U993" s="66" t="str" cm="1">
        <f t="array" ref="U993">IF(S993="","",ROUND(Wt(I993,S993,L993),2))</f>
        <v/>
      </c>
      <c r="V993" s="92" t="str" cm="1">
        <f t="array" ref="V993">IF(A993="","",MAX(ROUND(L_B2(K993,N993),2),0))</f>
        <v/>
      </c>
      <c r="W993" s="92" t="str" cm="1">
        <f t="array" ref="W993">IF(A993="","",MAX(ROUND(L_Tc(K993,I993,N993),2),0))</f>
        <v/>
      </c>
      <c r="X993" s="92" t="str" cm="1">
        <f t="array" ref="X993">IF(N993="","",ROUND(L_Vc(K993,P993,N993),2))</f>
        <v/>
      </c>
      <c r="Y993" s="92" t="str">
        <f t="shared" si="108"/>
        <v/>
      </c>
      <c r="Z993" s="92" t="str">
        <f t="shared" si="109"/>
        <v/>
      </c>
      <c r="AA993" s="92" t="str">
        <f t="shared" si="110"/>
        <v/>
      </c>
      <c r="AB993" s="76" t="str" cm="1">
        <f t="array" ref="AB993">IF(A993="","",AREA_F(IF(RIGHT(G993,4)="ment",P993,I993),R993))</f>
        <v/>
      </c>
      <c r="AC993" s="76" t="str" cm="1">
        <f t="array" ref="AC993">IF(A993="","",ROUND(AREA_BC(R993,S993,N993,O993),2))</f>
        <v/>
      </c>
      <c r="AD993" s="76" t="str">
        <f t="shared" si="111"/>
        <v/>
      </c>
      <c r="AE993" s="76" t="str" cm="1">
        <f t="array" ref="AE993">IF(A993="","",ROUND(AREA_CT(S993,U993,I993),2))</f>
        <v/>
      </c>
      <c r="AF993" s="76" t="str" cm="1">
        <f t="array" ref="AF993">IF(A993="","",ROUND(AREA_VT(T993,U993,I993,P993),2))</f>
        <v/>
      </c>
      <c r="AG993" s="96" t="str" cm="1">
        <f t="array" ref="AG993">IF(A993="","",IF(INDEX(Table_Methods!A:F,MATCH(G993,Table_Methods!B:B,0),1)&lt;&gt;"BKFL1","",MAX(0,ROUND(BKFL1_CEB(AC993,AE993,AH993,F993,F993,J993),1))))</f>
        <v/>
      </c>
      <c r="AH993" s="96" t="str" cm="1">
        <f t="array" ref="AH993">IF(A993="","",IF(INDEX(Table_Methods!A:F,MATCH(G993,Table_Methods!B:B,0),1)&lt;&gt;"BKFL1","",MAX(0,ROUND(BKFL1_STR_NRK(AC993,AE993,K993,V993,W993),1))))</f>
        <v/>
      </c>
      <c r="AI993" s="96" t="str" cm="1">
        <f t="array" ref="AI993">IF(A993="","",IF(INDEX(Table_Methods!A:F,MATCH(G993,Table_Methods!B:B,0),1)&lt;&gt;"BKFL1","",MAX(0,ROUND(BKFL1_STR_RCK(AB993,F993),1))))</f>
        <v/>
      </c>
      <c r="AJ993" s="96" t="str" cm="1">
        <f t="array" ref="AJ993">IF(A993="","",IF(INDEX(Table_Methods!A:F,MATCH(G993,Table_Methods!B:B,0),1)&lt;&gt;"BKFL2","",MAX(0,ROUND(BKFL2_CEB(AC993,AD993,AK993,F993,F993,J993),1))))</f>
        <v/>
      </c>
      <c r="AK993" s="96" t="str" cm="1">
        <f t="array" ref="AK993">IF(A993="","",IF(INDEX(Table_Methods!A:F,MATCH(G993,Table_Methods!B:B,0),1)&lt;&gt;"BKFL2","",MAX(0,ROUND(BKFL2_STR_NRK(AC993,AD993,K993,V993,X993),1))))</f>
        <v/>
      </c>
      <c r="AL993" s="96" t="str" cm="1">
        <f t="array" ref="AL993">IF(A993="","",IF(INDEX(Table_Methods!A:F,MATCH(G993,Table_Methods!B:B,0),1)&lt;&gt;"BKFL2","",MAX(0,ROUND(BKFL2_STR_RCK(AB993,F993),1))))</f>
        <v/>
      </c>
      <c r="AM993" s="96" t="str" cm="1">
        <f t="array" ref="AM993">IF(A993="","",IF(INDEX(Table_Methods!A:F,MATCH(G993,Table_Methods!B:B,0),1)&lt;&gt;"BKFL3","",MAX(0,ROUND(BKFL3_STR(AC993+AE993,K993),1))))</f>
        <v/>
      </c>
      <c r="AN993" s="96" t="str" cm="1">
        <f t="array" ref="AN993">IF(A993="","",IF(INDEX(Table_Methods!A:F,MATCH(G993,Table_Methods!B:B,0),1)&lt;&gt;"BKFL6","",MAX(0,ROUND(BKFL6_CEB(AC993,AE993,AO993,F993,F993,J993),1))))</f>
        <v/>
      </c>
      <c r="AO993" s="97" t="str" cm="1">
        <f t="array" ref="AO993">IF(A993="","",IF(INDEX(Table_Methods!A:F,MATCH(G993,Table_Methods!B:B,0),1)&lt;&gt;"BKFL6","",MAX(0,ROUND(BKFL6_STR_NRK(AC993,K993,V993),1))))</f>
        <v/>
      </c>
      <c r="AP993" s="96" t="str" cm="1">
        <f t="array" ref="AP993">IF(A993="","",IF(INDEX(Table_Methods!A:F,MATCH(G993,Table_Methods!B:B,0),1)&lt;&gt;"BKFL6","",MAX(0,ROUND(BKFL6_STR_RCK(AB993,F993),1))))</f>
        <v/>
      </c>
      <c r="AQ993" s="97" t="str" cm="1">
        <f t="array" ref="AQ993">IF(A993="","",IF(INDEX(Table_Methods!A:F,MATCH(G993,Table_Methods!B:B,0),1)&lt;&gt;"BKFL7","",MAX(0,ROUND(BKFL7_CEB(AC993,AD993,AR993,F993,F993,J993),1))))</f>
        <v/>
      </c>
      <c r="AR993" s="96" t="str" cm="1">
        <f t="array" ref="AR993">IF(A993="","",IF(INDEX(Table_Methods!A:F,MATCH(G993,Table_Methods!B:B,0),1)&lt;&gt;"BKFL7","",MAX(0,ROUND(BKFL7_STR_NRK(AC993,K993,V993),1))))</f>
        <v/>
      </c>
      <c r="AS993" s="96" t="str" cm="1">
        <f t="array" ref="AS993">IF(A993="","",IF(INDEX(Table_Methods!A:F,MATCH(G993,Table_Methods!B:B,0),1)&lt;&gt;"BKFL7","",MAX(0,ROUND(BKFL7_STR_RCK(AB993,F993),1))))</f>
        <v/>
      </c>
      <c r="AT993" s="97" t="str" cm="1">
        <f t="array" ref="AT993">IF(A993="","",IF(INDEX(Table_Methods!A:F,MATCH(G993,Table_Methods!B:B,0),1)&lt;&gt;"BKFL8","",MAX(0,ROUND(BKFL8_CEB(AF993,Z993,AA993),1))))</f>
        <v/>
      </c>
      <c r="AU993" s="96" t="str" cm="1">
        <f t="array" ref="AU993">IF(A993="","",IF(INDEX(Table_Methods!A:F,MATCH(G993,Table_Methods!B:B,0),1)&lt;&gt;"BKFL8","",MAX(0,ROUND(BKFL8_STR_NRK(AC993,AD993,X993,Y993,Z993),1))))</f>
        <v/>
      </c>
      <c r="AV993" s="96" t="str" cm="1">
        <f t="array" ref="AV993">IF(A993="","",IF(INDEX(Table_Methods!A:F,MATCH(G993,Table_Methods!B:B,0),1)&lt;&gt;"BKFL8","",MAX(0,ROUND(BKFL8_STR_RCK(AB993,X993),1))))</f>
        <v/>
      </c>
      <c r="AW993" s="96" t="str" cm="1">
        <f t="array" ref="AW993">IF(A993="","",IF(INDEX(Table_Methods!A:F,MATCH(G993,Table_Methods!B:B,0),1)&lt;&gt;"BKFL9","",MAX(0,ROUND(BKFL9_STR_NRK(AC993,AD993,X993,Y993,Z993),1))))</f>
        <v/>
      </c>
      <c r="AX993" s="96" t="str" cm="1">
        <f t="array" ref="AX993">IF(A993="","",IF(INDEX(Table_Methods!A:F,MATCH(G993,Table_Methods!B:B,0),1)&lt;&gt;"BKFL9","",MAX(0,ROUND(BKFL9_STR_RCK(AB993,X993),1))))</f>
        <v/>
      </c>
    </row>
    <row r="994" spans="1:50" x14ac:dyDescent="0.25">
      <c r="A994" s="82" t="str">
        <f>IF(Input!A994="","",Input!A994)</f>
        <v/>
      </c>
      <c r="B994" s="82" t="str">
        <f>IF(Input!B994="","",Input!B994)</f>
        <v/>
      </c>
      <c r="C994" s="82" t="str">
        <f>IF(Input!D994="","",Input!D994)</f>
        <v/>
      </c>
      <c r="D994" s="82" t="str">
        <f>IF(Input!E994="","",Input!E994)</f>
        <v/>
      </c>
      <c r="E994" s="82" t="str">
        <f>IF(Input!F994="","",Input!F994)</f>
        <v/>
      </c>
      <c r="F994" s="82" t="str">
        <f>IF(Input!G994="","",Input!G994)</f>
        <v/>
      </c>
      <c r="G994" s="83" t="str">
        <f>IF(Input!H994="","",Input!H994)</f>
        <v/>
      </c>
      <c r="H994" s="82" t="str">
        <f>IF(Input!I994="","",Input!I994)</f>
        <v/>
      </c>
      <c r="I994" s="82" t="str">
        <f>IF(Input!J994="","",Input!J994)</f>
        <v/>
      </c>
      <c r="J994" s="82" t="str">
        <f>IF(Input!K994="","",Input!K994)</f>
        <v/>
      </c>
      <c r="K994" s="82" t="str">
        <f>IF(Input!L994="","",Input!L994)</f>
        <v/>
      </c>
      <c r="L994" s="70" t="str">
        <f>IF(B994="","",IF(B994="Box",4,IF(AND(Project!$B$12&gt;0,ISNUMBER(Project!$B$12)),Project!$B$12,12)))</f>
        <v/>
      </c>
      <c r="M994" s="66" t="str">
        <f t="shared" si="105"/>
        <v/>
      </c>
      <c r="N994" s="66" t="str">
        <f t="shared" si="106"/>
        <v/>
      </c>
      <c r="O994" s="67" t="str" cm="1">
        <f t="array" ref="O994">IF(A994="","",ROUND(IF(B994="Circular",Circular(M994),IF(B994="Box",Box(M994,N994),Elliptical(M994,N994))),3))</f>
        <v/>
      </c>
      <c r="P994" s="66" t="str">
        <f t="shared" si="107"/>
        <v/>
      </c>
      <c r="Q994" s="66" t="str" cm="1">
        <f t="array" ref="Q994">IF(M994="","",ROUND(W(M994),2))</f>
        <v/>
      </c>
      <c r="R994" s="66" t="str" cm="1">
        <f t="array" ref="R994">IF(M994="","",ROUND(Wb(Q994,M994),2))</f>
        <v/>
      </c>
      <c r="S994" s="66" t="str" cm="1">
        <f t="array" ref="S994">IF(R994="","",ROUND(K(R994,N994,L994),2))</f>
        <v/>
      </c>
      <c r="T994" s="66" t="str" cm="1">
        <f t="array" ref="T994">IF(S994="","",ROUND(K_3(S994,P994,L994),2))</f>
        <v/>
      </c>
      <c r="U994" s="66" t="str" cm="1">
        <f t="array" ref="U994">IF(S994="","",ROUND(Wt(I994,S994,L994),2))</f>
        <v/>
      </c>
      <c r="V994" s="92" t="str" cm="1">
        <f t="array" ref="V994">IF(A994="","",MAX(ROUND(L_B2(K994,N994),2),0))</f>
        <v/>
      </c>
      <c r="W994" s="92" t="str" cm="1">
        <f t="array" ref="W994">IF(A994="","",MAX(ROUND(L_Tc(K994,I994,N994),2),0))</f>
        <v/>
      </c>
      <c r="X994" s="92" t="str" cm="1">
        <f t="array" ref="X994">IF(N994="","",ROUND(L_Vc(K994,P994,N994),2))</f>
        <v/>
      </c>
      <c r="Y994" s="92" t="str">
        <f t="shared" si="108"/>
        <v/>
      </c>
      <c r="Z994" s="92" t="str">
        <f t="shared" si="109"/>
        <v/>
      </c>
      <c r="AA994" s="92" t="str">
        <f t="shared" si="110"/>
        <v/>
      </c>
      <c r="AB994" s="76" t="str" cm="1">
        <f t="array" ref="AB994">IF(A994="","",AREA_F(IF(RIGHT(G994,4)="ment",P994,I994),R994))</f>
        <v/>
      </c>
      <c r="AC994" s="76" t="str" cm="1">
        <f t="array" ref="AC994">IF(A994="","",ROUND(AREA_BC(R994,S994,N994,O994),2))</f>
        <v/>
      </c>
      <c r="AD994" s="76" t="str">
        <f t="shared" si="111"/>
        <v/>
      </c>
      <c r="AE994" s="76" t="str" cm="1">
        <f t="array" ref="AE994">IF(A994="","",ROUND(AREA_CT(S994,U994,I994),2))</f>
        <v/>
      </c>
      <c r="AF994" s="76" t="str" cm="1">
        <f t="array" ref="AF994">IF(A994="","",ROUND(AREA_VT(T994,U994,I994,P994),2))</f>
        <v/>
      </c>
      <c r="AG994" s="96" t="str" cm="1">
        <f t="array" ref="AG994">IF(A994="","",IF(INDEX(Table_Methods!A:F,MATCH(G994,Table_Methods!B:B,0),1)&lt;&gt;"BKFL1","",MAX(0,ROUND(BKFL1_CEB(AC994,AE994,AH994,F994,F994,J994),1))))</f>
        <v/>
      </c>
      <c r="AH994" s="96" t="str" cm="1">
        <f t="array" ref="AH994">IF(A994="","",IF(INDEX(Table_Methods!A:F,MATCH(G994,Table_Methods!B:B,0),1)&lt;&gt;"BKFL1","",MAX(0,ROUND(BKFL1_STR_NRK(AC994,AE994,K994,V994,W994),1))))</f>
        <v/>
      </c>
      <c r="AI994" s="96" t="str" cm="1">
        <f t="array" ref="AI994">IF(A994="","",IF(INDEX(Table_Methods!A:F,MATCH(G994,Table_Methods!B:B,0),1)&lt;&gt;"BKFL1","",MAX(0,ROUND(BKFL1_STR_RCK(AB994,F994),1))))</f>
        <v/>
      </c>
      <c r="AJ994" s="96" t="str" cm="1">
        <f t="array" ref="AJ994">IF(A994="","",IF(INDEX(Table_Methods!A:F,MATCH(G994,Table_Methods!B:B,0),1)&lt;&gt;"BKFL2","",MAX(0,ROUND(BKFL2_CEB(AC994,AD994,AK994,F994,F994,J994),1))))</f>
        <v/>
      </c>
      <c r="AK994" s="96" t="str" cm="1">
        <f t="array" ref="AK994">IF(A994="","",IF(INDEX(Table_Methods!A:F,MATCH(G994,Table_Methods!B:B,0),1)&lt;&gt;"BKFL2","",MAX(0,ROUND(BKFL2_STR_NRK(AC994,AD994,K994,V994,X994),1))))</f>
        <v/>
      </c>
      <c r="AL994" s="96" t="str" cm="1">
        <f t="array" ref="AL994">IF(A994="","",IF(INDEX(Table_Methods!A:F,MATCH(G994,Table_Methods!B:B,0),1)&lt;&gt;"BKFL2","",MAX(0,ROUND(BKFL2_STR_RCK(AB994,F994),1))))</f>
        <v/>
      </c>
      <c r="AM994" s="96" t="str" cm="1">
        <f t="array" ref="AM994">IF(A994="","",IF(INDEX(Table_Methods!A:F,MATCH(G994,Table_Methods!B:B,0),1)&lt;&gt;"BKFL3","",MAX(0,ROUND(BKFL3_STR(AC994+AE994,K994),1))))</f>
        <v/>
      </c>
      <c r="AN994" s="96" t="str" cm="1">
        <f t="array" ref="AN994">IF(A994="","",IF(INDEX(Table_Methods!A:F,MATCH(G994,Table_Methods!B:B,0),1)&lt;&gt;"BKFL6","",MAX(0,ROUND(BKFL6_CEB(AC994,AE994,AO994,F994,F994,J994),1))))</f>
        <v/>
      </c>
      <c r="AO994" s="97" t="str" cm="1">
        <f t="array" ref="AO994">IF(A994="","",IF(INDEX(Table_Methods!A:F,MATCH(G994,Table_Methods!B:B,0),1)&lt;&gt;"BKFL6","",MAX(0,ROUND(BKFL6_STR_NRK(AC994,K994,V994),1))))</f>
        <v/>
      </c>
      <c r="AP994" s="96" t="str" cm="1">
        <f t="array" ref="AP994">IF(A994="","",IF(INDEX(Table_Methods!A:F,MATCH(G994,Table_Methods!B:B,0),1)&lt;&gt;"BKFL6","",MAX(0,ROUND(BKFL6_STR_RCK(AB994,F994),1))))</f>
        <v/>
      </c>
      <c r="AQ994" s="97" t="str" cm="1">
        <f t="array" ref="AQ994">IF(A994="","",IF(INDEX(Table_Methods!A:F,MATCH(G994,Table_Methods!B:B,0),1)&lt;&gt;"BKFL7","",MAX(0,ROUND(BKFL7_CEB(AC994,AD994,AR994,F994,F994,J994),1))))</f>
        <v/>
      </c>
      <c r="AR994" s="96" t="str" cm="1">
        <f t="array" ref="AR994">IF(A994="","",IF(INDEX(Table_Methods!A:F,MATCH(G994,Table_Methods!B:B,0),1)&lt;&gt;"BKFL7","",MAX(0,ROUND(BKFL7_STR_NRK(AC994,K994,V994),1))))</f>
        <v/>
      </c>
      <c r="AS994" s="96" t="str" cm="1">
        <f t="array" ref="AS994">IF(A994="","",IF(INDEX(Table_Methods!A:F,MATCH(G994,Table_Methods!B:B,0),1)&lt;&gt;"BKFL7","",MAX(0,ROUND(BKFL7_STR_RCK(AB994,F994),1))))</f>
        <v/>
      </c>
      <c r="AT994" s="97" t="str" cm="1">
        <f t="array" ref="AT994">IF(A994="","",IF(INDEX(Table_Methods!A:F,MATCH(G994,Table_Methods!B:B,0),1)&lt;&gt;"BKFL8","",MAX(0,ROUND(BKFL8_CEB(AF994,Z994,AA994),1))))</f>
        <v/>
      </c>
      <c r="AU994" s="96" t="str" cm="1">
        <f t="array" ref="AU994">IF(A994="","",IF(INDEX(Table_Methods!A:F,MATCH(G994,Table_Methods!B:B,0),1)&lt;&gt;"BKFL8","",MAX(0,ROUND(BKFL8_STR_NRK(AC994,AD994,X994,Y994,Z994),1))))</f>
        <v/>
      </c>
      <c r="AV994" s="96" t="str" cm="1">
        <f t="array" ref="AV994">IF(A994="","",IF(INDEX(Table_Methods!A:F,MATCH(G994,Table_Methods!B:B,0),1)&lt;&gt;"BKFL8","",MAX(0,ROUND(BKFL8_STR_RCK(AB994,X994),1))))</f>
        <v/>
      </c>
      <c r="AW994" s="96" t="str" cm="1">
        <f t="array" ref="AW994">IF(A994="","",IF(INDEX(Table_Methods!A:F,MATCH(G994,Table_Methods!B:B,0),1)&lt;&gt;"BKFL9","",MAX(0,ROUND(BKFL9_STR_NRK(AC994,AD994,X994,Y994,Z994),1))))</f>
        <v/>
      </c>
      <c r="AX994" s="96" t="str" cm="1">
        <f t="array" ref="AX994">IF(A994="","",IF(INDEX(Table_Methods!A:F,MATCH(G994,Table_Methods!B:B,0),1)&lt;&gt;"BKFL9","",MAX(0,ROUND(BKFL9_STR_RCK(AB994,X994),1))))</f>
        <v/>
      </c>
    </row>
    <row r="995" spans="1:50" x14ac:dyDescent="0.25">
      <c r="A995" s="82" t="str">
        <f>IF(Input!A995="","",Input!A995)</f>
        <v/>
      </c>
      <c r="B995" s="82" t="str">
        <f>IF(Input!B995="","",Input!B995)</f>
        <v/>
      </c>
      <c r="C995" s="82" t="str">
        <f>IF(Input!D995="","",Input!D995)</f>
        <v/>
      </c>
      <c r="D995" s="82" t="str">
        <f>IF(Input!E995="","",Input!E995)</f>
        <v/>
      </c>
      <c r="E995" s="82" t="str">
        <f>IF(Input!F995="","",Input!F995)</f>
        <v/>
      </c>
      <c r="F995" s="82" t="str">
        <f>IF(Input!G995="","",Input!G995)</f>
        <v/>
      </c>
      <c r="G995" s="83" t="str">
        <f>IF(Input!H995="","",Input!H995)</f>
        <v/>
      </c>
      <c r="H995" s="82" t="str">
        <f>IF(Input!I995="","",Input!I995)</f>
        <v/>
      </c>
      <c r="I995" s="82" t="str">
        <f>IF(Input!J995="","",Input!J995)</f>
        <v/>
      </c>
      <c r="J995" s="82" t="str">
        <f>IF(Input!K995="","",Input!K995)</f>
        <v/>
      </c>
      <c r="K995" s="82" t="str">
        <f>IF(Input!L995="","",Input!L995)</f>
        <v/>
      </c>
      <c r="L995" s="70" t="str">
        <f>IF(B995="","",IF(B995="Box",4,IF(AND(Project!$B$12&gt;0,ISNUMBER(Project!$B$12)),Project!$B$12,12)))</f>
        <v/>
      </c>
      <c r="M995" s="66" t="str">
        <f t="shared" si="105"/>
        <v/>
      </c>
      <c r="N995" s="66" t="str">
        <f t="shared" si="106"/>
        <v/>
      </c>
      <c r="O995" s="67" t="str" cm="1">
        <f t="array" ref="O995">IF(A995="","",ROUND(IF(B995="Circular",Circular(M995),IF(B995="Box",Box(M995,N995),Elliptical(M995,N995))),3))</f>
        <v/>
      </c>
      <c r="P995" s="66" t="str">
        <f t="shared" si="107"/>
        <v/>
      </c>
      <c r="Q995" s="66" t="str" cm="1">
        <f t="array" ref="Q995">IF(M995="","",ROUND(W(M995),2))</f>
        <v/>
      </c>
      <c r="R995" s="66" t="str" cm="1">
        <f t="array" ref="R995">IF(M995="","",ROUND(Wb(Q995,M995),2))</f>
        <v/>
      </c>
      <c r="S995" s="66" t="str" cm="1">
        <f t="array" ref="S995">IF(R995="","",ROUND(K(R995,N995,L995),2))</f>
        <v/>
      </c>
      <c r="T995" s="66" t="str" cm="1">
        <f t="array" ref="T995">IF(S995="","",ROUND(K_3(S995,P995,L995),2))</f>
        <v/>
      </c>
      <c r="U995" s="66" t="str" cm="1">
        <f t="array" ref="U995">IF(S995="","",ROUND(Wt(I995,S995,L995),2))</f>
        <v/>
      </c>
      <c r="V995" s="92" t="str" cm="1">
        <f t="array" ref="V995">IF(A995="","",MAX(ROUND(L_B2(K995,N995),2),0))</f>
        <v/>
      </c>
      <c r="W995" s="92" t="str" cm="1">
        <f t="array" ref="W995">IF(A995="","",MAX(ROUND(L_Tc(K995,I995,N995),2),0))</f>
        <v/>
      </c>
      <c r="X995" s="92" t="str" cm="1">
        <f t="array" ref="X995">IF(N995="","",ROUND(L_Vc(K995,P995,N995),2))</f>
        <v/>
      </c>
      <c r="Y995" s="92" t="str">
        <f t="shared" si="108"/>
        <v/>
      </c>
      <c r="Z995" s="92" t="str">
        <f t="shared" si="109"/>
        <v/>
      </c>
      <c r="AA995" s="92" t="str">
        <f t="shared" si="110"/>
        <v/>
      </c>
      <c r="AB995" s="76" t="str" cm="1">
        <f t="array" ref="AB995">IF(A995="","",AREA_F(IF(RIGHT(G995,4)="ment",P995,I995),R995))</f>
        <v/>
      </c>
      <c r="AC995" s="76" t="str" cm="1">
        <f t="array" ref="AC995">IF(A995="","",ROUND(AREA_BC(R995,S995,N995,O995),2))</f>
        <v/>
      </c>
      <c r="AD995" s="76" t="str">
        <f t="shared" si="111"/>
        <v/>
      </c>
      <c r="AE995" s="76" t="str" cm="1">
        <f t="array" ref="AE995">IF(A995="","",ROUND(AREA_CT(S995,U995,I995),2))</f>
        <v/>
      </c>
      <c r="AF995" s="76" t="str" cm="1">
        <f t="array" ref="AF995">IF(A995="","",ROUND(AREA_VT(T995,U995,I995,P995),2))</f>
        <v/>
      </c>
      <c r="AG995" s="96" t="str" cm="1">
        <f t="array" ref="AG995">IF(A995="","",IF(INDEX(Table_Methods!A:F,MATCH(G995,Table_Methods!B:B,0),1)&lt;&gt;"BKFL1","",MAX(0,ROUND(BKFL1_CEB(AC995,AE995,AH995,F995,F995,J995),1))))</f>
        <v/>
      </c>
      <c r="AH995" s="96" t="str" cm="1">
        <f t="array" ref="AH995">IF(A995="","",IF(INDEX(Table_Methods!A:F,MATCH(G995,Table_Methods!B:B,0),1)&lt;&gt;"BKFL1","",MAX(0,ROUND(BKFL1_STR_NRK(AC995,AE995,K995,V995,W995),1))))</f>
        <v/>
      </c>
      <c r="AI995" s="96" t="str" cm="1">
        <f t="array" ref="AI995">IF(A995="","",IF(INDEX(Table_Methods!A:F,MATCH(G995,Table_Methods!B:B,0),1)&lt;&gt;"BKFL1","",MAX(0,ROUND(BKFL1_STR_RCK(AB995,F995),1))))</f>
        <v/>
      </c>
      <c r="AJ995" s="96" t="str" cm="1">
        <f t="array" ref="AJ995">IF(A995="","",IF(INDEX(Table_Methods!A:F,MATCH(G995,Table_Methods!B:B,0),1)&lt;&gt;"BKFL2","",MAX(0,ROUND(BKFL2_CEB(AC995,AD995,AK995,F995,F995,J995),1))))</f>
        <v/>
      </c>
      <c r="AK995" s="96" t="str" cm="1">
        <f t="array" ref="AK995">IF(A995="","",IF(INDEX(Table_Methods!A:F,MATCH(G995,Table_Methods!B:B,0),1)&lt;&gt;"BKFL2","",MAX(0,ROUND(BKFL2_STR_NRK(AC995,AD995,K995,V995,X995),1))))</f>
        <v/>
      </c>
      <c r="AL995" s="96" t="str" cm="1">
        <f t="array" ref="AL995">IF(A995="","",IF(INDEX(Table_Methods!A:F,MATCH(G995,Table_Methods!B:B,0),1)&lt;&gt;"BKFL2","",MAX(0,ROUND(BKFL2_STR_RCK(AB995,F995),1))))</f>
        <v/>
      </c>
      <c r="AM995" s="96" t="str" cm="1">
        <f t="array" ref="AM995">IF(A995="","",IF(INDEX(Table_Methods!A:F,MATCH(G995,Table_Methods!B:B,0),1)&lt;&gt;"BKFL3","",MAX(0,ROUND(BKFL3_STR(AC995+AE995,K995),1))))</f>
        <v/>
      </c>
      <c r="AN995" s="96" t="str" cm="1">
        <f t="array" ref="AN995">IF(A995="","",IF(INDEX(Table_Methods!A:F,MATCH(G995,Table_Methods!B:B,0),1)&lt;&gt;"BKFL6","",MAX(0,ROUND(BKFL6_CEB(AC995,AE995,AO995,F995,F995,J995),1))))</f>
        <v/>
      </c>
      <c r="AO995" s="97" t="str" cm="1">
        <f t="array" ref="AO995">IF(A995="","",IF(INDEX(Table_Methods!A:F,MATCH(G995,Table_Methods!B:B,0),1)&lt;&gt;"BKFL6","",MAX(0,ROUND(BKFL6_STR_NRK(AC995,K995,V995),1))))</f>
        <v/>
      </c>
      <c r="AP995" s="96" t="str" cm="1">
        <f t="array" ref="AP995">IF(A995="","",IF(INDEX(Table_Methods!A:F,MATCH(G995,Table_Methods!B:B,0),1)&lt;&gt;"BKFL6","",MAX(0,ROUND(BKFL6_STR_RCK(AB995,F995),1))))</f>
        <v/>
      </c>
      <c r="AQ995" s="97" t="str" cm="1">
        <f t="array" ref="AQ995">IF(A995="","",IF(INDEX(Table_Methods!A:F,MATCH(G995,Table_Methods!B:B,0),1)&lt;&gt;"BKFL7","",MAX(0,ROUND(BKFL7_CEB(AC995,AD995,AR995,F995,F995,J995),1))))</f>
        <v/>
      </c>
      <c r="AR995" s="96" t="str" cm="1">
        <f t="array" ref="AR995">IF(A995="","",IF(INDEX(Table_Methods!A:F,MATCH(G995,Table_Methods!B:B,0),1)&lt;&gt;"BKFL7","",MAX(0,ROUND(BKFL7_STR_NRK(AC995,K995,V995),1))))</f>
        <v/>
      </c>
      <c r="AS995" s="96" t="str" cm="1">
        <f t="array" ref="AS995">IF(A995="","",IF(INDEX(Table_Methods!A:F,MATCH(G995,Table_Methods!B:B,0),1)&lt;&gt;"BKFL7","",MAX(0,ROUND(BKFL7_STR_RCK(AB995,F995),1))))</f>
        <v/>
      </c>
      <c r="AT995" s="97" t="str" cm="1">
        <f t="array" ref="AT995">IF(A995="","",IF(INDEX(Table_Methods!A:F,MATCH(G995,Table_Methods!B:B,0),1)&lt;&gt;"BKFL8","",MAX(0,ROUND(BKFL8_CEB(AF995,Z995,AA995),1))))</f>
        <v/>
      </c>
      <c r="AU995" s="96" t="str" cm="1">
        <f t="array" ref="AU995">IF(A995="","",IF(INDEX(Table_Methods!A:F,MATCH(G995,Table_Methods!B:B,0),1)&lt;&gt;"BKFL8","",MAX(0,ROUND(BKFL8_STR_NRK(AC995,AD995,X995,Y995,Z995),1))))</f>
        <v/>
      </c>
      <c r="AV995" s="96" t="str" cm="1">
        <f t="array" ref="AV995">IF(A995="","",IF(INDEX(Table_Methods!A:F,MATCH(G995,Table_Methods!B:B,0),1)&lt;&gt;"BKFL8","",MAX(0,ROUND(BKFL8_STR_RCK(AB995,X995),1))))</f>
        <v/>
      </c>
      <c r="AW995" s="96" t="str" cm="1">
        <f t="array" ref="AW995">IF(A995="","",IF(INDEX(Table_Methods!A:F,MATCH(G995,Table_Methods!B:B,0),1)&lt;&gt;"BKFL9","",MAX(0,ROUND(BKFL9_STR_NRK(AC995,AD995,X995,Y995,Z995),1))))</f>
        <v/>
      </c>
      <c r="AX995" s="96" t="str" cm="1">
        <f t="array" ref="AX995">IF(A995="","",IF(INDEX(Table_Methods!A:F,MATCH(G995,Table_Methods!B:B,0),1)&lt;&gt;"BKFL9","",MAX(0,ROUND(BKFL9_STR_RCK(AB995,X995),1))))</f>
        <v/>
      </c>
    </row>
    <row r="996" spans="1:50" x14ac:dyDescent="0.25">
      <c r="A996" s="82" t="str">
        <f>IF(Input!A996="","",Input!A996)</f>
        <v/>
      </c>
      <c r="B996" s="82" t="str">
        <f>IF(Input!B996="","",Input!B996)</f>
        <v/>
      </c>
      <c r="C996" s="82" t="str">
        <f>IF(Input!D996="","",Input!D996)</f>
        <v/>
      </c>
      <c r="D996" s="82" t="str">
        <f>IF(Input!E996="","",Input!E996)</f>
        <v/>
      </c>
      <c r="E996" s="82" t="str">
        <f>IF(Input!F996="","",Input!F996)</f>
        <v/>
      </c>
      <c r="F996" s="82" t="str">
        <f>IF(Input!G996="","",Input!G996)</f>
        <v/>
      </c>
      <c r="G996" s="83" t="str">
        <f>IF(Input!H996="","",Input!H996)</f>
        <v/>
      </c>
      <c r="H996" s="82" t="str">
        <f>IF(Input!I996="","",Input!I996)</f>
        <v/>
      </c>
      <c r="I996" s="82" t="str">
        <f>IF(Input!J996="","",Input!J996)</f>
        <v/>
      </c>
      <c r="J996" s="82" t="str">
        <f>IF(Input!K996="","",Input!K996)</f>
        <v/>
      </c>
      <c r="K996" s="82" t="str">
        <f>IF(Input!L996="","",Input!L996)</f>
        <v/>
      </c>
      <c r="L996" s="70" t="str">
        <f>IF(B996="","",IF(B996="Box",4,IF(AND(Project!$B$12&gt;0,ISNUMBER(Project!$B$12)),Project!$B$12,12)))</f>
        <v/>
      </c>
      <c r="M996" s="66" t="str">
        <f t="shared" si="105"/>
        <v/>
      </c>
      <c r="N996" s="66" t="str">
        <f t="shared" si="106"/>
        <v/>
      </c>
      <c r="O996" s="67" t="str" cm="1">
        <f t="array" ref="O996">IF(A996="","",ROUND(IF(B996="Circular",Circular(M996),IF(B996="Box",Box(M996,N996),Elliptical(M996,N996))),3))</f>
        <v/>
      </c>
      <c r="P996" s="66" t="str">
        <f t="shared" si="107"/>
        <v/>
      </c>
      <c r="Q996" s="66" t="str" cm="1">
        <f t="array" ref="Q996">IF(M996="","",ROUND(W(M996),2))</f>
        <v/>
      </c>
      <c r="R996" s="66" t="str" cm="1">
        <f t="array" ref="R996">IF(M996="","",ROUND(Wb(Q996,M996),2))</f>
        <v/>
      </c>
      <c r="S996" s="66" t="str" cm="1">
        <f t="array" ref="S996">IF(R996="","",ROUND(K(R996,N996,L996),2))</f>
        <v/>
      </c>
      <c r="T996" s="66" t="str" cm="1">
        <f t="array" ref="T996">IF(S996="","",ROUND(K_3(S996,P996,L996),2))</f>
        <v/>
      </c>
      <c r="U996" s="66" t="str" cm="1">
        <f t="array" ref="U996">IF(S996="","",ROUND(Wt(I996,S996,L996),2))</f>
        <v/>
      </c>
      <c r="V996" s="92" t="str" cm="1">
        <f t="array" ref="V996">IF(A996="","",MAX(ROUND(L_B2(K996,N996),2),0))</f>
        <v/>
      </c>
      <c r="W996" s="92" t="str" cm="1">
        <f t="array" ref="W996">IF(A996="","",MAX(ROUND(L_Tc(K996,I996,N996),2),0))</f>
        <v/>
      </c>
      <c r="X996" s="92" t="str" cm="1">
        <f t="array" ref="X996">IF(N996="","",ROUND(L_Vc(K996,P996,N996),2))</f>
        <v/>
      </c>
      <c r="Y996" s="92" t="str">
        <f t="shared" si="108"/>
        <v/>
      </c>
      <c r="Z996" s="92" t="str">
        <f t="shared" si="109"/>
        <v/>
      </c>
      <c r="AA996" s="92" t="str">
        <f t="shared" si="110"/>
        <v/>
      </c>
      <c r="AB996" s="76" t="str" cm="1">
        <f t="array" ref="AB996">IF(A996="","",AREA_F(IF(RIGHT(G996,4)="ment",P996,I996),R996))</f>
        <v/>
      </c>
      <c r="AC996" s="76" t="str" cm="1">
        <f t="array" ref="AC996">IF(A996="","",ROUND(AREA_BC(R996,S996,N996,O996),2))</f>
        <v/>
      </c>
      <c r="AD996" s="76" t="str">
        <f t="shared" si="111"/>
        <v/>
      </c>
      <c r="AE996" s="76" t="str" cm="1">
        <f t="array" ref="AE996">IF(A996="","",ROUND(AREA_CT(S996,U996,I996),2))</f>
        <v/>
      </c>
      <c r="AF996" s="76" t="str" cm="1">
        <f t="array" ref="AF996">IF(A996="","",ROUND(AREA_VT(T996,U996,I996,P996),2))</f>
        <v/>
      </c>
      <c r="AG996" s="96" t="str" cm="1">
        <f t="array" ref="AG996">IF(A996="","",IF(INDEX(Table_Methods!A:F,MATCH(G996,Table_Methods!B:B,0),1)&lt;&gt;"BKFL1","",MAX(0,ROUND(BKFL1_CEB(AC996,AE996,AH996,F996,F996,J996),1))))</f>
        <v/>
      </c>
      <c r="AH996" s="96" t="str" cm="1">
        <f t="array" ref="AH996">IF(A996="","",IF(INDEX(Table_Methods!A:F,MATCH(G996,Table_Methods!B:B,0),1)&lt;&gt;"BKFL1","",MAX(0,ROUND(BKFL1_STR_NRK(AC996,AE996,K996,V996,W996),1))))</f>
        <v/>
      </c>
      <c r="AI996" s="96" t="str" cm="1">
        <f t="array" ref="AI996">IF(A996="","",IF(INDEX(Table_Methods!A:F,MATCH(G996,Table_Methods!B:B,0),1)&lt;&gt;"BKFL1","",MAX(0,ROUND(BKFL1_STR_RCK(AB996,F996),1))))</f>
        <v/>
      </c>
      <c r="AJ996" s="96" t="str" cm="1">
        <f t="array" ref="AJ996">IF(A996="","",IF(INDEX(Table_Methods!A:F,MATCH(G996,Table_Methods!B:B,0),1)&lt;&gt;"BKFL2","",MAX(0,ROUND(BKFL2_CEB(AC996,AD996,AK996,F996,F996,J996),1))))</f>
        <v/>
      </c>
      <c r="AK996" s="96" t="str" cm="1">
        <f t="array" ref="AK996">IF(A996="","",IF(INDEX(Table_Methods!A:F,MATCH(G996,Table_Methods!B:B,0),1)&lt;&gt;"BKFL2","",MAX(0,ROUND(BKFL2_STR_NRK(AC996,AD996,K996,V996,X996),1))))</f>
        <v/>
      </c>
      <c r="AL996" s="96" t="str" cm="1">
        <f t="array" ref="AL996">IF(A996="","",IF(INDEX(Table_Methods!A:F,MATCH(G996,Table_Methods!B:B,0),1)&lt;&gt;"BKFL2","",MAX(0,ROUND(BKFL2_STR_RCK(AB996,F996),1))))</f>
        <v/>
      </c>
      <c r="AM996" s="96" t="str" cm="1">
        <f t="array" ref="AM996">IF(A996="","",IF(INDEX(Table_Methods!A:F,MATCH(G996,Table_Methods!B:B,0),1)&lt;&gt;"BKFL3","",MAX(0,ROUND(BKFL3_STR(AC996+AE996,K996),1))))</f>
        <v/>
      </c>
      <c r="AN996" s="96" t="str" cm="1">
        <f t="array" ref="AN996">IF(A996="","",IF(INDEX(Table_Methods!A:F,MATCH(G996,Table_Methods!B:B,0),1)&lt;&gt;"BKFL6","",MAX(0,ROUND(BKFL6_CEB(AC996,AE996,AO996,F996,F996,J996),1))))</f>
        <v/>
      </c>
      <c r="AO996" s="97" t="str" cm="1">
        <f t="array" ref="AO996">IF(A996="","",IF(INDEX(Table_Methods!A:F,MATCH(G996,Table_Methods!B:B,0),1)&lt;&gt;"BKFL6","",MAX(0,ROUND(BKFL6_STR_NRK(AC996,K996,V996),1))))</f>
        <v/>
      </c>
      <c r="AP996" s="96" t="str" cm="1">
        <f t="array" ref="AP996">IF(A996="","",IF(INDEX(Table_Methods!A:F,MATCH(G996,Table_Methods!B:B,0),1)&lt;&gt;"BKFL6","",MAX(0,ROUND(BKFL6_STR_RCK(AB996,F996),1))))</f>
        <v/>
      </c>
      <c r="AQ996" s="97" t="str" cm="1">
        <f t="array" ref="AQ996">IF(A996="","",IF(INDEX(Table_Methods!A:F,MATCH(G996,Table_Methods!B:B,0),1)&lt;&gt;"BKFL7","",MAX(0,ROUND(BKFL7_CEB(AC996,AD996,AR996,F996,F996,J996),1))))</f>
        <v/>
      </c>
      <c r="AR996" s="96" t="str" cm="1">
        <f t="array" ref="AR996">IF(A996="","",IF(INDEX(Table_Methods!A:F,MATCH(G996,Table_Methods!B:B,0),1)&lt;&gt;"BKFL7","",MAX(0,ROUND(BKFL7_STR_NRK(AC996,K996,V996),1))))</f>
        <v/>
      </c>
      <c r="AS996" s="96" t="str" cm="1">
        <f t="array" ref="AS996">IF(A996="","",IF(INDEX(Table_Methods!A:F,MATCH(G996,Table_Methods!B:B,0),1)&lt;&gt;"BKFL7","",MAX(0,ROUND(BKFL7_STR_RCK(AB996,F996),1))))</f>
        <v/>
      </c>
      <c r="AT996" s="97" t="str" cm="1">
        <f t="array" ref="AT996">IF(A996="","",IF(INDEX(Table_Methods!A:F,MATCH(G996,Table_Methods!B:B,0),1)&lt;&gt;"BKFL8","",MAX(0,ROUND(BKFL8_CEB(AF996,Z996,AA996),1))))</f>
        <v/>
      </c>
      <c r="AU996" s="96" t="str" cm="1">
        <f t="array" ref="AU996">IF(A996="","",IF(INDEX(Table_Methods!A:F,MATCH(G996,Table_Methods!B:B,0),1)&lt;&gt;"BKFL8","",MAX(0,ROUND(BKFL8_STR_NRK(AC996,AD996,X996,Y996,Z996),1))))</f>
        <v/>
      </c>
      <c r="AV996" s="96" t="str" cm="1">
        <f t="array" ref="AV996">IF(A996="","",IF(INDEX(Table_Methods!A:F,MATCH(G996,Table_Methods!B:B,0),1)&lt;&gt;"BKFL8","",MAX(0,ROUND(BKFL8_STR_RCK(AB996,X996),1))))</f>
        <v/>
      </c>
      <c r="AW996" s="96" t="str" cm="1">
        <f t="array" ref="AW996">IF(A996="","",IF(INDEX(Table_Methods!A:F,MATCH(G996,Table_Methods!B:B,0),1)&lt;&gt;"BKFL9","",MAX(0,ROUND(BKFL9_STR_NRK(AC996,AD996,X996,Y996,Z996),1))))</f>
        <v/>
      </c>
      <c r="AX996" s="96" t="str" cm="1">
        <f t="array" ref="AX996">IF(A996="","",IF(INDEX(Table_Methods!A:F,MATCH(G996,Table_Methods!B:B,0),1)&lt;&gt;"BKFL9","",MAX(0,ROUND(BKFL9_STR_RCK(AB996,X996),1))))</f>
        <v/>
      </c>
    </row>
    <row r="997" spans="1:50" x14ac:dyDescent="0.25">
      <c r="A997" s="82" t="str">
        <f>IF(Input!A997="","",Input!A997)</f>
        <v/>
      </c>
      <c r="B997" s="82" t="str">
        <f>IF(Input!B997="","",Input!B997)</f>
        <v/>
      </c>
      <c r="C997" s="82" t="str">
        <f>IF(Input!D997="","",Input!D997)</f>
        <v/>
      </c>
      <c r="D997" s="82" t="str">
        <f>IF(Input!E997="","",Input!E997)</f>
        <v/>
      </c>
      <c r="E997" s="82" t="str">
        <f>IF(Input!F997="","",Input!F997)</f>
        <v/>
      </c>
      <c r="F997" s="82" t="str">
        <f>IF(Input!G997="","",Input!G997)</f>
        <v/>
      </c>
      <c r="G997" s="83" t="str">
        <f>IF(Input!H997="","",Input!H997)</f>
        <v/>
      </c>
      <c r="H997" s="82" t="str">
        <f>IF(Input!I997="","",Input!I997)</f>
        <v/>
      </c>
      <c r="I997" s="82" t="str">
        <f>IF(Input!J997="","",Input!J997)</f>
        <v/>
      </c>
      <c r="J997" s="82" t="str">
        <f>IF(Input!K997="","",Input!K997)</f>
        <v/>
      </c>
      <c r="K997" s="82" t="str">
        <f>IF(Input!L997="","",Input!L997)</f>
        <v/>
      </c>
      <c r="L997" s="70" t="str">
        <f>IF(B997="","",IF(B997="Box",4,IF(AND(Project!$B$12&gt;0,ISNUMBER(Project!$B$12)),Project!$B$12,12)))</f>
        <v/>
      </c>
      <c r="M997" s="66" t="str">
        <f t="shared" si="105"/>
        <v/>
      </c>
      <c r="N997" s="66" t="str">
        <f t="shared" si="106"/>
        <v/>
      </c>
      <c r="O997" s="67" t="str" cm="1">
        <f t="array" ref="O997">IF(A997="","",ROUND(IF(B997="Circular",Circular(M997),IF(B997="Box",Box(M997,N997),Elliptical(M997,N997))),3))</f>
        <v/>
      </c>
      <c r="P997" s="66" t="str">
        <f t="shared" si="107"/>
        <v/>
      </c>
      <c r="Q997" s="66" t="str" cm="1">
        <f t="array" ref="Q997">IF(M997="","",ROUND(W(M997),2))</f>
        <v/>
      </c>
      <c r="R997" s="66" t="str" cm="1">
        <f t="array" ref="R997">IF(M997="","",ROUND(Wb(Q997,M997),2))</f>
        <v/>
      </c>
      <c r="S997" s="66" t="str" cm="1">
        <f t="array" ref="S997">IF(R997="","",ROUND(K(R997,N997,L997),2))</f>
        <v/>
      </c>
      <c r="T997" s="66" t="str" cm="1">
        <f t="array" ref="T997">IF(S997="","",ROUND(K_3(S997,P997,L997),2))</f>
        <v/>
      </c>
      <c r="U997" s="66" t="str" cm="1">
        <f t="array" ref="U997">IF(S997="","",ROUND(Wt(I997,S997,L997),2))</f>
        <v/>
      </c>
      <c r="V997" s="92" t="str" cm="1">
        <f t="array" ref="V997">IF(A997="","",MAX(ROUND(L_B2(K997,N997),2),0))</f>
        <v/>
      </c>
      <c r="W997" s="92" t="str" cm="1">
        <f t="array" ref="W997">IF(A997="","",MAX(ROUND(L_Tc(K997,I997,N997),2),0))</f>
        <v/>
      </c>
      <c r="X997" s="92" t="str" cm="1">
        <f t="array" ref="X997">IF(N997="","",ROUND(L_Vc(K997,P997,N997),2))</f>
        <v/>
      </c>
      <c r="Y997" s="92" t="str">
        <f t="shared" si="108"/>
        <v/>
      </c>
      <c r="Z997" s="92" t="str">
        <f t="shared" si="109"/>
        <v/>
      </c>
      <c r="AA997" s="92" t="str">
        <f t="shared" si="110"/>
        <v/>
      </c>
      <c r="AB997" s="76" t="str" cm="1">
        <f t="array" ref="AB997">IF(A997="","",AREA_F(IF(RIGHT(G997,4)="ment",P997,I997),R997))</f>
        <v/>
      </c>
      <c r="AC997" s="76" t="str" cm="1">
        <f t="array" ref="AC997">IF(A997="","",ROUND(AREA_BC(R997,S997,N997,O997),2))</f>
        <v/>
      </c>
      <c r="AD997" s="76" t="str">
        <f t="shared" si="111"/>
        <v/>
      </c>
      <c r="AE997" s="76" t="str" cm="1">
        <f t="array" ref="AE997">IF(A997="","",ROUND(AREA_CT(S997,U997,I997),2))</f>
        <v/>
      </c>
      <c r="AF997" s="76" t="str" cm="1">
        <f t="array" ref="AF997">IF(A997="","",ROUND(AREA_VT(T997,U997,I997,P997),2))</f>
        <v/>
      </c>
      <c r="AG997" s="96" t="str" cm="1">
        <f t="array" ref="AG997">IF(A997="","",IF(INDEX(Table_Methods!A:F,MATCH(G997,Table_Methods!B:B,0),1)&lt;&gt;"BKFL1","",MAX(0,ROUND(BKFL1_CEB(AC997,AE997,AH997,F997,F997,J997),1))))</f>
        <v/>
      </c>
      <c r="AH997" s="96" t="str" cm="1">
        <f t="array" ref="AH997">IF(A997="","",IF(INDEX(Table_Methods!A:F,MATCH(G997,Table_Methods!B:B,0),1)&lt;&gt;"BKFL1","",MAX(0,ROUND(BKFL1_STR_NRK(AC997,AE997,K997,V997,W997),1))))</f>
        <v/>
      </c>
      <c r="AI997" s="96" t="str" cm="1">
        <f t="array" ref="AI997">IF(A997="","",IF(INDEX(Table_Methods!A:F,MATCH(G997,Table_Methods!B:B,0),1)&lt;&gt;"BKFL1","",MAX(0,ROUND(BKFL1_STR_RCK(AB997,F997),1))))</f>
        <v/>
      </c>
      <c r="AJ997" s="96" t="str" cm="1">
        <f t="array" ref="AJ997">IF(A997="","",IF(INDEX(Table_Methods!A:F,MATCH(G997,Table_Methods!B:B,0),1)&lt;&gt;"BKFL2","",MAX(0,ROUND(BKFL2_CEB(AC997,AD997,AK997,F997,F997,J997),1))))</f>
        <v/>
      </c>
      <c r="AK997" s="96" t="str" cm="1">
        <f t="array" ref="AK997">IF(A997="","",IF(INDEX(Table_Methods!A:F,MATCH(G997,Table_Methods!B:B,0),1)&lt;&gt;"BKFL2","",MAX(0,ROUND(BKFL2_STR_NRK(AC997,AD997,K997,V997,X997),1))))</f>
        <v/>
      </c>
      <c r="AL997" s="96" t="str" cm="1">
        <f t="array" ref="AL997">IF(A997="","",IF(INDEX(Table_Methods!A:F,MATCH(G997,Table_Methods!B:B,0),1)&lt;&gt;"BKFL2","",MAX(0,ROUND(BKFL2_STR_RCK(AB997,F997),1))))</f>
        <v/>
      </c>
      <c r="AM997" s="96" t="str" cm="1">
        <f t="array" ref="AM997">IF(A997="","",IF(INDEX(Table_Methods!A:F,MATCH(G997,Table_Methods!B:B,0),1)&lt;&gt;"BKFL3","",MAX(0,ROUND(BKFL3_STR(AC997+AE997,K997),1))))</f>
        <v/>
      </c>
      <c r="AN997" s="96" t="str" cm="1">
        <f t="array" ref="AN997">IF(A997="","",IF(INDEX(Table_Methods!A:F,MATCH(G997,Table_Methods!B:B,0),1)&lt;&gt;"BKFL6","",MAX(0,ROUND(BKFL6_CEB(AC997,AE997,AO997,F997,F997,J997),1))))</f>
        <v/>
      </c>
      <c r="AO997" s="97" t="str" cm="1">
        <f t="array" ref="AO997">IF(A997="","",IF(INDEX(Table_Methods!A:F,MATCH(G997,Table_Methods!B:B,0),1)&lt;&gt;"BKFL6","",MAX(0,ROUND(BKFL6_STR_NRK(AC997,K997,V997),1))))</f>
        <v/>
      </c>
      <c r="AP997" s="96" t="str" cm="1">
        <f t="array" ref="AP997">IF(A997="","",IF(INDEX(Table_Methods!A:F,MATCH(G997,Table_Methods!B:B,0),1)&lt;&gt;"BKFL6","",MAX(0,ROUND(BKFL6_STR_RCK(AB997,F997),1))))</f>
        <v/>
      </c>
      <c r="AQ997" s="97" t="str" cm="1">
        <f t="array" ref="AQ997">IF(A997="","",IF(INDEX(Table_Methods!A:F,MATCH(G997,Table_Methods!B:B,0),1)&lt;&gt;"BKFL7","",MAX(0,ROUND(BKFL7_CEB(AC997,AD997,AR997,F997,F997,J997),1))))</f>
        <v/>
      </c>
      <c r="AR997" s="96" t="str" cm="1">
        <f t="array" ref="AR997">IF(A997="","",IF(INDEX(Table_Methods!A:F,MATCH(G997,Table_Methods!B:B,0),1)&lt;&gt;"BKFL7","",MAX(0,ROUND(BKFL7_STR_NRK(AC997,K997,V997),1))))</f>
        <v/>
      </c>
      <c r="AS997" s="96" t="str" cm="1">
        <f t="array" ref="AS997">IF(A997="","",IF(INDEX(Table_Methods!A:F,MATCH(G997,Table_Methods!B:B,0),1)&lt;&gt;"BKFL7","",MAX(0,ROUND(BKFL7_STR_RCK(AB997,F997),1))))</f>
        <v/>
      </c>
      <c r="AT997" s="97" t="str" cm="1">
        <f t="array" ref="AT997">IF(A997="","",IF(INDEX(Table_Methods!A:F,MATCH(G997,Table_Methods!B:B,0),1)&lt;&gt;"BKFL8","",MAX(0,ROUND(BKFL8_CEB(AF997,Z997,AA997),1))))</f>
        <v/>
      </c>
      <c r="AU997" s="96" t="str" cm="1">
        <f t="array" ref="AU997">IF(A997="","",IF(INDEX(Table_Methods!A:F,MATCH(G997,Table_Methods!B:B,0),1)&lt;&gt;"BKFL8","",MAX(0,ROUND(BKFL8_STR_NRK(AC997,AD997,X997,Y997,Z997),1))))</f>
        <v/>
      </c>
      <c r="AV997" s="96" t="str" cm="1">
        <f t="array" ref="AV997">IF(A997="","",IF(INDEX(Table_Methods!A:F,MATCH(G997,Table_Methods!B:B,0),1)&lt;&gt;"BKFL8","",MAX(0,ROUND(BKFL8_STR_RCK(AB997,X997),1))))</f>
        <v/>
      </c>
      <c r="AW997" s="96" t="str" cm="1">
        <f t="array" ref="AW997">IF(A997="","",IF(INDEX(Table_Methods!A:F,MATCH(G997,Table_Methods!B:B,0),1)&lt;&gt;"BKFL9","",MAX(0,ROUND(BKFL9_STR_NRK(AC997,AD997,X997,Y997,Z997),1))))</f>
        <v/>
      </c>
      <c r="AX997" s="96" t="str" cm="1">
        <f t="array" ref="AX997">IF(A997="","",IF(INDEX(Table_Methods!A:F,MATCH(G997,Table_Methods!B:B,0),1)&lt;&gt;"BKFL9","",MAX(0,ROUND(BKFL9_STR_RCK(AB997,X997),1))))</f>
        <v/>
      </c>
    </row>
    <row r="998" spans="1:50" x14ac:dyDescent="0.25">
      <c r="A998" s="82" t="str">
        <f>IF(Input!A998="","",Input!A998)</f>
        <v/>
      </c>
      <c r="B998" s="82" t="str">
        <f>IF(Input!B998="","",Input!B998)</f>
        <v/>
      </c>
      <c r="C998" s="82" t="str">
        <f>IF(Input!D998="","",Input!D998)</f>
        <v/>
      </c>
      <c r="D998" s="82" t="str">
        <f>IF(Input!E998="","",Input!E998)</f>
        <v/>
      </c>
      <c r="E998" s="82" t="str">
        <f>IF(Input!F998="","",Input!F998)</f>
        <v/>
      </c>
      <c r="F998" s="82" t="str">
        <f>IF(Input!G998="","",Input!G998)</f>
        <v/>
      </c>
      <c r="G998" s="83" t="str">
        <f>IF(Input!H998="","",Input!H998)</f>
        <v/>
      </c>
      <c r="H998" s="82" t="str">
        <f>IF(Input!I998="","",Input!I998)</f>
        <v/>
      </c>
      <c r="I998" s="82" t="str">
        <f>IF(Input!J998="","",Input!J998)</f>
        <v/>
      </c>
      <c r="J998" s="82" t="str">
        <f>IF(Input!K998="","",Input!K998)</f>
        <v/>
      </c>
      <c r="K998" s="82" t="str">
        <f>IF(Input!L998="","",Input!L998)</f>
        <v/>
      </c>
      <c r="L998" s="70" t="str">
        <f>IF(B998="","",IF(B998="Box",4,IF(AND(Project!$B$12&gt;0,ISNUMBER(Project!$B$12)),Project!$B$12,12)))</f>
        <v/>
      </c>
      <c r="M998" s="66" t="str">
        <f t="shared" si="105"/>
        <v/>
      </c>
      <c r="N998" s="66" t="str">
        <f t="shared" si="106"/>
        <v/>
      </c>
      <c r="O998" s="67" t="str" cm="1">
        <f t="array" ref="O998">IF(A998="","",ROUND(IF(B998="Circular",Circular(M998),IF(B998="Box",Box(M998,N998),Elliptical(M998,N998))),3))</f>
        <v/>
      </c>
      <c r="P998" s="66" t="str">
        <f t="shared" si="107"/>
        <v/>
      </c>
      <c r="Q998" s="66" t="str" cm="1">
        <f t="array" ref="Q998">IF(M998="","",ROUND(W(M998),2))</f>
        <v/>
      </c>
      <c r="R998" s="66" t="str" cm="1">
        <f t="array" ref="R998">IF(M998="","",ROUND(Wb(Q998,M998),2))</f>
        <v/>
      </c>
      <c r="S998" s="66" t="str" cm="1">
        <f t="array" ref="S998">IF(R998="","",ROUND(K(R998,N998,L998),2))</f>
        <v/>
      </c>
      <c r="T998" s="66" t="str" cm="1">
        <f t="array" ref="T998">IF(S998="","",ROUND(K_3(S998,P998,L998),2))</f>
        <v/>
      </c>
      <c r="U998" s="66" t="str" cm="1">
        <f t="array" ref="U998">IF(S998="","",ROUND(Wt(I998,S998,L998),2))</f>
        <v/>
      </c>
      <c r="V998" s="92" t="str" cm="1">
        <f t="array" ref="V998">IF(A998="","",MAX(ROUND(L_B2(K998,N998),2),0))</f>
        <v/>
      </c>
      <c r="W998" s="92" t="str" cm="1">
        <f t="array" ref="W998">IF(A998="","",MAX(ROUND(L_Tc(K998,I998,N998),2),0))</f>
        <v/>
      </c>
      <c r="X998" s="92" t="str" cm="1">
        <f t="array" ref="X998">IF(N998="","",ROUND(L_Vc(K998,P998,N998),2))</f>
        <v/>
      </c>
      <c r="Y998" s="92" t="str">
        <f t="shared" si="108"/>
        <v/>
      </c>
      <c r="Z998" s="92" t="str">
        <f t="shared" si="109"/>
        <v/>
      </c>
      <c r="AA998" s="92" t="str">
        <f t="shared" si="110"/>
        <v/>
      </c>
      <c r="AB998" s="76" t="str" cm="1">
        <f t="array" ref="AB998">IF(A998="","",AREA_F(IF(RIGHT(G998,4)="ment",P998,I998),R998))</f>
        <v/>
      </c>
      <c r="AC998" s="76" t="str" cm="1">
        <f t="array" ref="AC998">IF(A998="","",ROUND(AREA_BC(R998,S998,N998,O998),2))</f>
        <v/>
      </c>
      <c r="AD998" s="76" t="str">
        <f t="shared" si="111"/>
        <v/>
      </c>
      <c r="AE998" s="76" t="str" cm="1">
        <f t="array" ref="AE998">IF(A998="","",ROUND(AREA_CT(S998,U998,I998),2))</f>
        <v/>
      </c>
      <c r="AF998" s="76" t="str" cm="1">
        <f t="array" ref="AF998">IF(A998="","",ROUND(AREA_VT(T998,U998,I998,P998),2))</f>
        <v/>
      </c>
      <c r="AG998" s="96" t="str" cm="1">
        <f t="array" ref="AG998">IF(A998="","",IF(INDEX(Table_Methods!A:F,MATCH(G998,Table_Methods!B:B,0),1)&lt;&gt;"BKFL1","",MAX(0,ROUND(BKFL1_CEB(AC998,AE998,AH998,F998,F998,J998),1))))</f>
        <v/>
      </c>
      <c r="AH998" s="96" t="str" cm="1">
        <f t="array" ref="AH998">IF(A998="","",IF(INDEX(Table_Methods!A:F,MATCH(G998,Table_Methods!B:B,0),1)&lt;&gt;"BKFL1","",MAX(0,ROUND(BKFL1_STR_NRK(AC998,AE998,K998,V998,W998),1))))</f>
        <v/>
      </c>
      <c r="AI998" s="96" t="str" cm="1">
        <f t="array" ref="AI998">IF(A998="","",IF(INDEX(Table_Methods!A:F,MATCH(G998,Table_Methods!B:B,0),1)&lt;&gt;"BKFL1","",MAX(0,ROUND(BKFL1_STR_RCK(AB998,F998),1))))</f>
        <v/>
      </c>
      <c r="AJ998" s="96" t="str" cm="1">
        <f t="array" ref="AJ998">IF(A998="","",IF(INDEX(Table_Methods!A:F,MATCH(G998,Table_Methods!B:B,0),1)&lt;&gt;"BKFL2","",MAX(0,ROUND(BKFL2_CEB(AC998,AD998,AK998,F998,F998,J998),1))))</f>
        <v/>
      </c>
      <c r="AK998" s="96" t="str" cm="1">
        <f t="array" ref="AK998">IF(A998="","",IF(INDEX(Table_Methods!A:F,MATCH(G998,Table_Methods!B:B,0),1)&lt;&gt;"BKFL2","",MAX(0,ROUND(BKFL2_STR_NRK(AC998,AD998,K998,V998,X998),1))))</f>
        <v/>
      </c>
      <c r="AL998" s="96" t="str" cm="1">
        <f t="array" ref="AL998">IF(A998="","",IF(INDEX(Table_Methods!A:F,MATCH(G998,Table_Methods!B:B,0),1)&lt;&gt;"BKFL2","",MAX(0,ROUND(BKFL2_STR_RCK(AB998,F998),1))))</f>
        <v/>
      </c>
      <c r="AM998" s="96" t="str" cm="1">
        <f t="array" ref="AM998">IF(A998="","",IF(INDEX(Table_Methods!A:F,MATCH(G998,Table_Methods!B:B,0),1)&lt;&gt;"BKFL3","",MAX(0,ROUND(BKFL3_STR(AC998+AE998,K998),1))))</f>
        <v/>
      </c>
      <c r="AN998" s="96" t="str" cm="1">
        <f t="array" ref="AN998">IF(A998="","",IF(INDEX(Table_Methods!A:F,MATCH(G998,Table_Methods!B:B,0),1)&lt;&gt;"BKFL6","",MAX(0,ROUND(BKFL6_CEB(AC998,AE998,AO998,F998,F998,J998),1))))</f>
        <v/>
      </c>
      <c r="AO998" s="97" t="str" cm="1">
        <f t="array" ref="AO998">IF(A998="","",IF(INDEX(Table_Methods!A:F,MATCH(G998,Table_Methods!B:B,0),1)&lt;&gt;"BKFL6","",MAX(0,ROUND(BKFL6_STR_NRK(AC998,K998,V998),1))))</f>
        <v/>
      </c>
      <c r="AP998" s="96" t="str" cm="1">
        <f t="array" ref="AP998">IF(A998="","",IF(INDEX(Table_Methods!A:F,MATCH(G998,Table_Methods!B:B,0),1)&lt;&gt;"BKFL6","",MAX(0,ROUND(BKFL6_STR_RCK(AB998,F998),1))))</f>
        <v/>
      </c>
      <c r="AQ998" s="97" t="str" cm="1">
        <f t="array" ref="AQ998">IF(A998="","",IF(INDEX(Table_Methods!A:F,MATCH(G998,Table_Methods!B:B,0),1)&lt;&gt;"BKFL7","",MAX(0,ROUND(BKFL7_CEB(AC998,AD998,AR998,F998,F998,J998),1))))</f>
        <v/>
      </c>
      <c r="AR998" s="96" t="str" cm="1">
        <f t="array" ref="AR998">IF(A998="","",IF(INDEX(Table_Methods!A:F,MATCH(G998,Table_Methods!B:B,0),1)&lt;&gt;"BKFL7","",MAX(0,ROUND(BKFL7_STR_NRK(AC998,K998,V998),1))))</f>
        <v/>
      </c>
      <c r="AS998" s="96" t="str" cm="1">
        <f t="array" ref="AS998">IF(A998="","",IF(INDEX(Table_Methods!A:F,MATCH(G998,Table_Methods!B:B,0),1)&lt;&gt;"BKFL7","",MAX(0,ROUND(BKFL7_STR_RCK(AB998,F998),1))))</f>
        <v/>
      </c>
      <c r="AT998" s="97" t="str" cm="1">
        <f t="array" ref="AT998">IF(A998="","",IF(INDEX(Table_Methods!A:F,MATCH(G998,Table_Methods!B:B,0),1)&lt;&gt;"BKFL8","",MAX(0,ROUND(BKFL8_CEB(AF998,Z998,AA998),1))))</f>
        <v/>
      </c>
      <c r="AU998" s="96" t="str" cm="1">
        <f t="array" ref="AU998">IF(A998="","",IF(INDEX(Table_Methods!A:F,MATCH(G998,Table_Methods!B:B,0),1)&lt;&gt;"BKFL8","",MAX(0,ROUND(BKFL8_STR_NRK(AC998,AD998,X998,Y998,Z998),1))))</f>
        <v/>
      </c>
      <c r="AV998" s="96" t="str" cm="1">
        <f t="array" ref="AV998">IF(A998="","",IF(INDEX(Table_Methods!A:F,MATCH(G998,Table_Methods!B:B,0),1)&lt;&gt;"BKFL8","",MAX(0,ROUND(BKFL8_STR_RCK(AB998,X998),1))))</f>
        <v/>
      </c>
      <c r="AW998" s="96" t="str" cm="1">
        <f t="array" ref="AW998">IF(A998="","",IF(INDEX(Table_Methods!A:F,MATCH(G998,Table_Methods!B:B,0),1)&lt;&gt;"BKFL9","",MAX(0,ROUND(BKFL9_STR_NRK(AC998,AD998,X998,Y998,Z998),1))))</f>
        <v/>
      </c>
      <c r="AX998" s="96" t="str" cm="1">
        <f t="array" ref="AX998">IF(A998="","",IF(INDEX(Table_Methods!A:F,MATCH(G998,Table_Methods!B:B,0),1)&lt;&gt;"BKFL9","",MAX(0,ROUND(BKFL9_STR_RCK(AB998,X998),1))))</f>
        <v/>
      </c>
    </row>
    <row r="999" spans="1:50" x14ac:dyDescent="0.25">
      <c r="A999" s="82" t="str">
        <f>IF(Input!A999="","",Input!A999)</f>
        <v/>
      </c>
      <c r="B999" s="82" t="str">
        <f>IF(Input!B999="","",Input!B999)</f>
        <v/>
      </c>
      <c r="C999" s="82" t="str">
        <f>IF(Input!D999="","",Input!D999)</f>
        <v/>
      </c>
      <c r="D999" s="82" t="str">
        <f>IF(Input!E999="","",Input!E999)</f>
        <v/>
      </c>
      <c r="E999" s="82" t="str">
        <f>IF(Input!F999="","",Input!F999)</f>
        <v/>
      </c>
      <c r="F999" s="82" t="str">
        <f>IF(Input!G999="","",Input!G999)</f>
        <v/>
      </c>
      <c r="G999" s="83" t="str">
        <f>IF(Input!H999="","",Input!H999)</f>
        <v/>
      </c>
      <c r="H999" s="82" t="str">
        <f>IF(Input!I999="","",Input!I999)</f>
        <v/>
      </c>
      <c r="I999" s="82" t="str">
        <f>IF(Input!J999="","",Input!J999)</f>
        <v/>
      </c>
      <c r="J999" s="82" t="str">
        <f>IF(Input!K999="","",Input!K999)</f>
        <v/>
      </c>
      <c r="K999" s="82" t="str">
        <f>IF(Input!L999="","",Input!L999)</f>
        <v/>
      </c>
      <c r="L999" s="70" t="str">
        <f>IF(B999="","",IF(B999="Box",4,IF(AND(Project!$B$12&gt;0,ISNUMBER(Project!$B$12)),Project!$B$12,12)))</f>
        <v/>
      </c>
      <c r="M999" s="66" t="str">
        <f t="shared" si="105"/>
        <v/>
      </c>
      <c r="N999" s="66" t="str">
        <f t="shared" si="106"/>
        <v/>
      </c>
      <c r="O999" s="67" t="str" cm="1">
        <f t="array" ref="O999">IF(A999="","",ROUND(IF(B999="Circular",Circular(M999),IF(B999="Box",Box(M999,N999),Elliptical(M999,N999))),3))</f>
        <v/>
      </c>
      <c r="P999" s="66" t="str">
        <f t="shared" si="107"/>
        <v/>
      </c>
      <c r="Q999" s="66" t="str" cm="1">
        <f t="array" ref="Q999">IF(M999="","",ROUND(W(M999),2))</f>
        <v/>
      </c>
      <c r="R999" s="66" t="str" cm="1">
        <f t="array" ref="R999">IF(M999="","",ROUND(Wb(Q999,M999),2))</f>
        <v/>
      </c>
      <c r="S999" s="66" t="str" cm="1">
        <f t="array" ref="S999">IF(R999="","",ROUND(K(R999,N999,L999),2))</f>
        <v/>
      </c>
      <c r="T999" s="66" t="str" cm="1">
        <f t="array" ref="T999">IF(S999="","",ROUND(K_3(S999,P999,L999),2))</f>
        <v/>
      </c>
      <c r="U999" s="66" t="str" cm="1">
        <f t="array" ref="U999">IF(S999="","",ROUND(Wt(I999,S999,L999),2))</f>
        <v/>
      </c>
      <c r="V999" s="92" t="str" cm="1">
        <f t="array" ref="V999">IF(A999="","",MAX(ROUND(L_B2(K999,N999),2),0))</f>
        <v/>
      </c>
      <c r="W999" s="92" t="str" cm="1">
        <f t="array" ref="W999">IF(A999="","",MAX(ROUND(L_Tc(K999,I999,N999),2),0))</f>
        <v/>
      </c>
      <c r="X999" s="92" t="str" cm="1">
        <f t="array" ref="X999">IF(N999="","",ROUND(L_Vc(K999,P999,N999),2))</f>
        <v/>
      </c>
      <c r="Y999" s="92" t="str">
        <f t="shared" si="108"/>
        <v/>
      </c>
      <c r="Z999" s="92" t="str">
        <f t="shared" si="109"/>
        <v/>
      </c>
      <c r="AA999" s="92" t="str">
        <f t="shared" si="110"/>
        <v/>
      </c>
      <c r="AB999" s="76" t="str" cm="1">
        <f t="array" ref="AB999">IF(A999="","",AREA_F(IF(RIGHT(G999,4)="ment",P999,I999),R999))</f>
        <v/>
      </c>
      <c r="AC999" s="76" t="str" cm="1">
        <f t="array" ref="AC999">IF(A999="","",ROUND(AREA_BC(R999,S999,N999,O999),2))</f>
        <v/>
      </c>
      <c r="AD999" s="76" t="str">
        <f t="shared" si="111"/>
        <v/>
      </c>
      <c r="AE999" s="76" t="str" cm="1">
        <f t="array" ref="AE999">IF(A999="","",ROUND(AREA_CT(S999,U999,I999),2))</f>
        <v/>
      </c>
      <c r="AF999" s="76" t="str" cm="1">
        <f t="array" ref="AF999">IF(A999="","",ROUND(AREA_VT(T999,U999,I999,P999),2))</f>
        <v/>
      </c>
      <c r="AG999" s="96" t="str" cm="1">
        <f t="array" ref="AG999">IF(A999="","",IF(INDEX(Table_Methods!A:F,MATCH(G999,Table_Methods!B:B,0),1)&lt;&gt;"BKFL1","",MAX(0,ROUND(BKFL1_CEB(AC999,AE999,AH999,F999,F999,J999),1))))</f>
        <v/>
      </c>
      <c r="AH999" s="96" t="str" cm="1">
        <f t="array" ref="AH999">IF(A999="","",IF(INDEX(Table_Methods!A:F,MATCH(G999,Table_Methods!B:B,0),1)&lt;&gt;"BKFL1","",MAX(0,ROUND(BKFL1_STR_NRK(AC999,AE999,K999,V999,W999),1))))</f>
        <v/>
      </c>
      <c r="AI999" s="96" t="str" cm="1">
        <f t="array" ref="AI999">IF(A999="","",IF(INDEX(Table_Methods!A:F,MATCH(G999,Table_Methods!B:B,0),1)&lt;&gt;"BKFL1","",MAX(0,ROUND(BKFL1_STR_RCK(AB999,F999),1))))</f>
        <v/>
      </c>
      <c r="AJ999" s="96" t="str" cm="1">
        <f t="array" ref="AJ999">IF(A999="","",IF(INDEX(Table_Methods!A:F,MATCH(G999,Table_Methods!B:B,0),1)&lt;&gt;"BKFL2","",MAX(0,ROUND(BKFL2_CEB(AC999,AD999,AK999,F999,F999,J999),1))))</f>
        <v/>
      </c>
      <c r="AK999" s="96" t="str" cm="1">
        <f t="array" ref="AK999">IF(A999="","",IF(INDEX(Table_Methods!A:F,MATCH(G999,Table_Methods!B:B,0),1)&lt;&gt;"BKFL2","",MAX(0,ROUND(BKFL2_STR_NRK(AC999,AD999,K999,V999,X999),1))))</f>
        <v/>
      </c>
      <c r="AL999" s="96" t="str" cm="1">
        <f t="array" ref="AL999">IF(A999="","",IF(INDEX(Table_Methods!A:F,MATCH(G999,Table_Methods!B:B,0),1)&lt;&gt;"BKFL2","",MAX(0,ROUND(BKFL2_STR_RCK(AB999,F999),1))))</f>
        <v/>
      </c>
      <c r="AM999" s="96" t="str" cm="1">
        <f t="array" ref="AM999">IF(A999="","",IF(INDEX(Table_Methods!A:F,MATCH(G999,Table_Methods!B:B,0),1)&lt;&gt;"BKFL3","",MAX(0,ROUND(BKFL3_STR(AC999+AE999,K999),1))))</f>
        <v/>
      </c>
      <c r="AN999" s="96" t="str" cm="1">
        <f t="array" ref="AN999">IF(A999="","",IF(INDEX(Table_Methods!A:F,MATCH(G999,Table_Methods!B:B,0),1)&lt;&gt;"BKFL6","",MAX(0,ROUND(BKFL6_CEB(AC999,AE999,AO999,F999,F999,J999),1))))</f>
        <v/>
      </c>
      <c r="AO999" s="97" t="str" cm="1">
        <f t="array" ref="AO999">IF(A999="","",IF(INDEX(Table_Methods!A:F,MATCH(G999,Table_Methods!B:B,0),1)&lt;&gt;"BKFL6","",MAX(0,ROUND(BKFL6_STR_NRK(AC999,K999,V999),1))))</f>
        <v/>
      </c>
      <c r="AP999" s="96" t="str" cm="1">
        <f t="array" ref="AP999">IF(A999="","",IF(INDEX(Table_Methods!A:F,MATCH(G999,Table_Methods!B:B,0),1)&lt;&gt;"BKFL6","",MAX(0,ROUND(BKFL6_STR_RCK(AB999,F999),1))))</f>
        <v/>
      </c>
      <c r="AQ999" s="97" t="str" cm="1">
        <f t="array" ref="AQ999">IF(A999="","",IF(INDEX(Table_Methods!A:F,MATCH(G999,Table_Methods!B:B,0),1)&lt;&gt;"BKFL7","",MAX(0,ROUND(BKFL7_CEB(AC999,AD999,AR999,F999,F999,J999),1))))</f>
        <v/>
      </c>
      <c r="AR999" s="96" t="str" cm="1">
        <f t="array" ref="AR999">IF(A999="","",IF(INDEX(Table_Methods!A:F,MATCH(G999,Table_Methods!B:B,0),1)&lt;&gt;"BKFL7","",MAX(0,ROUND(BKFL7_STR_NRK(AC999,K999,V999),1))))</f>
        <v/>
      </c>
      <c r="AS999" s="96" t="str" cm="1">
        <f t="array" ref="AS999">IF(A999="","",IF(INDEX(Table_Methods!A:F,MATCH(G999,Table_Methods!B:B,0),1)&lt;&gt;"BKFL7","",MAX(0,ROUND(BKFL7_STR_RCK(AB999,F999),1))))</f>
        <v/>
      </c>
      <c r="AT999" s="97" t="str" cm="1">
        <f t="array" ref="AT999">IF(A999="","",IF(INDEX(Table_Methods!A:F,MATCH(G999,Table_Methods!B:B,0),1)&lt;&gt;"BKFL8","",MAX(0,ROUND(BKFL8_CEB(AF999,Z999,AA999),1))))</f>
        <v/>
      </c>
      <c r="AU999" s="96" t="str" cm="1">
        <f t="array" ref="AU999">IF(A999="","",IF(INDEX(Table_Methods!A:F,MATCH(G999,Table_Methods!B:B,0),1)&lt;&gt;"BKFL8","",MAX(0,ROUND(BKFL8_STR_NRK(AC999,AD999,X999,Y999,Z999),1))))</f>
        <v/>
      </c>
      <c r="AV999" s="96" t="str" cm="1">
        <f t="array" ref="AV999">IF(A999="","",IF(INDEX(Table_Methods!A:F,MATCH(G999,Table_Methods!B:B,0),1)&lt;&gt;"BKFL8","",MAX(0,ROUND(BKFL8_STR_RCK(AB999,X999),1))))</f>
        <v/>
      </c>
      <c r="AW999" s="96" t="str" cm="1">
        <f t="array" ref="AW999">IF(A999="","",IF(INDEX(Table_Methods!A:F,MATCH(G999,Table_Methods!B:B,0),1)&lt;&gt;"BKFL9","",MAX(0,ROUND(BKFL9_STR_NRK(AC999,AD999,X999,Y999,Z999),1))))</f>
        <v/>
      </c>
      <c r="AX999" s="96" t="str" cm="1">
        <f t="array" ref="AX999">IF(A999="","",IF(INDEX(Table_Methods!A:F,MATCH(G999,Table_Methods!B:B,0),1)&lt;&gt;"BKFL9","",MAX(0,ROUND(BKFL9_STR_RCK(AB999,X999),1))))</f>
        <v/>
      </c>
    </row>
    <row r="1000" spans="1:50" x14ac:dyDescent="0.25">
      <c r="A1000" s="82" t="str">
        <f>IF(Input!A1000="","",Input!A1000)</f>
        <v/>
      </c>
      <c r="B1000" s="82" t="str">
        <f>IF(Input!B1000="","",Input!B1000)</f>
        <v/>
      </c>
      <c r="C1000" s="82" t="str">
        <f>IF(Input!D1000="","",Input!D1000)</f>
        <v/>
      </c>
      <c r="D1000" s="82" t="str">
        <f>IF(Input!E1000="","",Input!E1000)</f>
        <v/>
      </c>
      <c r="E1000" s="82" t="str">
        <f>IF(Input!F1000="","",Input!F1000)</f>
        <v/>
      </c>
      <c r="F1000" s="82" t="str">
        <f>IF(Input!G1000="","",Input!G1000)</f>
        <v/>
      </c>
      <c r="G1000" s="83" t="str">
        <f>IF(Input!H1000="","",Input!H1000)</f>
        <v/>
      </c>
      <c r="H1000" s="82" t="str">
        <f>IF(Input!I1000="","",Input!I1000)</f>
        <v/>
      </c>
      <c r="I1000" s="82" t="str">
        <f>IF(Input!J1000="","",Input!J1000)</f>
        <v/>
      </c>
      <c r="J1000" s="82" t="str">
        <f>IF(Input!K1000="","",Input!K1000)</f>
        <v/>
      </c>
      <c r="K1000" s="82" t="str">
        <f>IF(Input!L1000="","",Input!L1000)</f>
        <v/>
      </c>
      <c r="L1000" s="70" t="str">
        <f>IF(B1000="","",IF(B1000="Box",4,IF(AND(Project!$B$12&gt;0,ISNUMBER(Project!$B$12)),Project!$B$12,12)))</f>
        <v/>
      </c>
      <c r="M1000" s="66" t="str">
        <f t="shared" si="105"/>
        <v/>
      </c>
      <c r="N1000" s="66" t="str">
        <f t="shared" si="106"/>
        <v/>
      </c>
      <c r="O1000" s="67" t="str" cm="1">
        <f t="array" ref="O1000">IF(A1000="","",ROUND(IF(B1000="Circular",Circular(M1000),IF(B1000="Box",Box(M1000,N1000),Elliptical(M1000,N1000))),3))</f>
        <v/>
      </c>
      <c r="P1000" s="66" t="str">
        <f t="shared" si="107"/>
        <v/>
      </c>
      <c r="Q1000" s="66" t="str" cm="1">
        <f t="array" ref="Q1000">IF(M1000="","",ROUND(W(M1000),2))</f>
        <v/>
      </c>
      <c r="R1000" s="66" t="str" cm="1">
        <f t="array" ref="R1000">IF(M1000="","",ROUND(Wb(Q1000,M1000),2))</f>
        <v/>
      </c>
      <c r="S1000" s="66" t="str" cm="1">
        <f t="array" ref="S1000">IF(R1000="","",ROUND(K(R1000,N1000,L1000),2))</f>
        <v/>
      </c>
      <c r="T1000" s="66" t="str" cm="1">
        <f t="array" ref="T1000">IF(S1000="","",ROUND(K_3(S1000,P1000,L1000),2))</f>
        <v/>
      </c>
      <c r="U1000" s="66" t="str" cm="1">
        <f t="array" ref="U1000">IF(S1000="","",ROUND(Wt(I1000,S1000,L1000),2))</f>
        <v/>
      </c>
      <c r="V1000" s="92" t="str" cm="1">
        <f t="array" ref="V1000">IF(A1000="","",MAX(ROUND(L_B2(K1000,N1000),2),0))</f>
        <v/>
      </c>
      <c r="W1000" s="92" t="str" cm="1">
        <f t="array" ref="W1000">IF(A1000="","",MAX(ROUND(L_Tc(K1000,I1000,N1000),2),0))</f>
        <v/>
      </c>
      <c r="X1000" s="92" t="str" cm="1">
        <f t="array" ref="X1000">IF(N1000="","",ROUND(L_Vc(K1000,P1000,N1000),2))</f>
        <v/>
      </c>
      <c r="Y1000" s="92" t="str">
        <f t="shared" si="108"/>
        <v/>
      </c>
      <c r="Z1000" s="92" t="str">
        <f t="shared" si="109"/>
        <v/>
      </c>
      <c r="AA1000" s="92" t="str">
        <f t="shared" si="110"/>
        <v/>
      </c>
      <c r="AB1000" s="76" t="str" cm="1">
        <f t="array" ref="AB1000">IF(A1000="","",AREA_F(IF(RIGHT(G1000,4)="ment",P1000,I1000),R1000))</f>
        <v/>
      </c>
      <c r="AC1000" s="76" t="str" cm="1">
        <f t="array" ref="AC1000">IF(A1000="","",ROUND(AREA_BC(R1000,S1000,N1000,O1000),2))</f>
        <v/>
      </c>
      <c r="AD1000" s="76" t="str">
        <f t="shared" si="111"/>
        <v/>
      </c>
      <c r="AE1000" s="76" t="str" cm="1">
        <f t="array" ref="AE1000">IF(A1000="","",ROUND(AREA_CT(S1000,U1000,I1000),2))</f>
        <v/>
      </c>
      <c r="AF1000" s="76" t="str" cm="1">
        <f t="array" ref="AF1000">IF(A1000="","",ROUND(AREA_VT(T1000,U1000,I1000,P1000),2))</f>
        <v/>
      </c>
      <c r="AG1000" s="96" t="str" cm="1">
        <f t="array" ref="AG1000">IF(A1000="","",IF(INDEX(Table_Methods!A:F,MATCH(G1000,Table_Methods!B:B,0),1)&lt;&gt;"BKFL1","",MAX(0,ROUND(BKFL1_CEB(AC1000,AE1000,AH1000,F1000,F1000,J1000),1))))</f>
        <v/>
      </c>
      <c r="AH1000" s="96" t="str" cm="1">
        <f t="array" ref="AH1000">IF(A1000="","",IF(INDEX(Table_Methods!A:F,MATCH(G1000,Table_Methods!B:B,0),1)&lt;&gt;"BKFL1","",MAX(0,ROUND(BKFL1_STR_NRK(AC1000,AE1000,K1000,V1000,W1000),1))))</f>
        <v/>
      </c>
      <c r="AI1000" s="96" t="str" cm="1">
        <f t="array" ref="AI1000">IF(A1000="","",IF(INDEX(Table_Methods!A:F,MATCH(G1000,Table_Methods!B:B,0),1)&lt;&gt;"BKFL1","",MAX(0,ROUND(BKFL1_STR_RCK(AB1000,F1000),1))))</f>
        <v/>
      </c>
      <c r="AJ1000" s="96" t="str" cm="1">
        <f t="array" ref="AJ1000">IF(A1000="","",IF(INDEX(Table_Methods!A:F,MATCH(G1000,Table_Methods!B:B,0),1)&lt;&gt;"BKFL2","",MAX(0,ROUND(BKFL2_CEB(AC1000,AD1000,AK1000,F1000,F1000,J1000),1))))</f>
        <v/>
      </c>
      <c r="AK1000" s="96" t="str" cm="1">
        <f t="array" ref="AK1000">IF(A1000="","",IF(INDEX(Table_Methods!A:F,MATCH(G1000,Table_Methods!B:B,0),1)&lt;&gt;"BKFL2","",MAX(0,ROUND(BKFL2_STR_NRK(AC1000,AD1000,K1000,V1000,X1000),1))))</f>
        <v/>
      </c>
      <c r="AL1000" s="96" t="str" cm="1">
        <f t="array" ref="AL1000">IF(A1000="","",IF(INDEX(Table_Methods!A:F,MATCH(G1000,Table_Methods!B:B,0),1)&lt;&gt;"BKFL2","",MAX(0,ROUND(BKFL2_STR_RCK(AB1000,F1000),1))))</f>
        <v/>
      </c>
      <c r="AM1000" s="96" t="str" cm="1">
        <f t="array" ref="AM1000">IF(A1000="","",IF(INDEX(Table_Methods!A:F,MATCH(G1000,Table_Methods!B:B,0),1)&lt;&gt;"BKFL3","",MAX(0,ROUND(BKFL3_STR(AC1000+AE1000,K1000),1))))</f>
        <v/>
      </c>
      <c r="AN1000" s="96" t="str" cm="1">
        <f t="array" ref="AN1000">IF(A1000="","",IF(INDEX(Table_Methods!A:F,MATCH(G1000,Table_Methods!B:B,0),1)&lt;&gt;"BKFL6","",MAX(0,ROUND(BKFL6_CEB(AC1000,AE1000,AO1000,F1000,F1000,J1000),1))))</f>
        <v/>
      </c>
      <c r="AO1000" s="97" t="str" cm="1">
        <f t="array" ref="AO1000">IF(A1000="","",IF(INDEX(Table_Methods!A:F,MATCH(G1000,Table_Methods!B:B,0),1)&lt;&gt;"BKFL6","",MAX(0,ROUND(BKFL6_STR_NRK(AC1000,K1000,V1000),1))))</f>
        <v/>
      </c>
      <c r="AP1000" s="96" t="str" cm="1">
        <f t="array" ref="AP1000">IF(A1000="","",IF(INDEX(Table_Methods!A:F,MATCH(G1000,Table_Methods!B:B,0),1)&lt;&gt;"BKFL6","",MAX(0,ROUND(BKFL6_STR_RCK(AB1000,F1000),1))))</f>
        <v/>
      </c>
      <c r="AQ1000" s="97" t="str" cm="1">
        <f t="array" ref="AQ1000">IF(A1000="","",IF(INDEX(Table_Methods!A:F,MATCH(G1000,Table_Methods!B:B,0),1)&lt;&gt;"BKFL7","",MAX(0,ROUND(BKFL7_CEB(AC1000,AD1000,AR1000,F1000,F1000,J1000),1))))</f>
        <v/>
      </c>
      <c r="AR1000" s="96" t="str" cm="1">
        <f t="array" ref="AR1000">IF(A1000="","",IF(INDEX(Table_Methods!A:F,MATCH(G1000,Table_Methods!B:B,0),1)&lt;&gt;"BKFL7","",MAX(0,ROUND(BKFL7_STR_NRK(AC1000,K1000,V1000),1))))</f>
        <v/>
      </c>
      <c r="AS1000" s="96" t="str" cm="1">
        <f t="array" ref="AS1000">IF(A1000="","",IF(INDEX(Table_Methods!A:F,MATCH(G1000,Table_Methods!B:B,0),1)&lt;&gt;"BKFL7","",MAX(0,ROUND(BKFL7_STR_RCK(AB1000,F1000),1))))</f>
        <v/>
      </c>
      <c r="AT1000" s="97" t="str" cm="1">
        <f t="array" ref="AT1000">IF(A1000="","",IF(INDEX(Table_Methods!A:F,MATCH(G1000,Table_Methods!B:B,0),1)&lt;&gt;"BKFL8","",MAX(0,ROUND(BKFL8_CEB(AF1000,Z1000,AA1000),1))))</f>
        <v/>
      </c>
      <c r="AU1000" s="96" t="str" cm="1">
        <f t="array" ref="AU1000">IF(A1000="","",IF(INDEX(Table_Methods!A:F,MATCH(G1000,Table_Methods!B:B,0),1)&lt;&gt;"BKFL8","",MAX(0,ROUND(BKFL8_STR_NRK(AC1000,AD1000,X1000,Y1000,Z1000),1))))</f>
        <v/>
      </c>
      <c r="AV1000" s="96" t="str" cm="1">
        <f t="array" ref="AV1000">IF(A1000="","",IF(INDEX(Table_Methods!A:F,MATCH(G1000,Table_Methods!B:B,0),1)&lt;&gt;"BKFL8","",MAX(0,ROUND(BKFL8_STR_RCK(AB1000,X1000),1))))</f>
        <v/>
      </c>
      <c r="AW1000" s="96" t="str" cm="1">
        <f t="array" ref="AW1000">IF(A1000="","",IF(INDEX(Table_Methods!A:F,MATCH(G1000,Table_Methods!B:B,0),1)&lt;&gt;"BKFL9","",MAX(0,ROUND(BKFL9_STR_NRK(AC1000,AD1000,X1000,Y1000,Z1000),1))))</f>
        <v/>
      </c>
      <c r="AX1000" s="96" t="str" cm="1">
        <f t="array" ref="AX1000">IF(A1000="","",IF(INDEX(Table_Methods!A:F,MATCH(G1000,Table_Methods!B:B,0),1)&lt;&gt;"BKFL9","",MAX(0,ROUND(BKFL9_STR_RCK(AB1000,X1000),1))))</f>
        <v/>
      </c>
    </row>
    <row r="1001" spans="1:50" x14ac:dyDescent="0.25">
      <c r="A1001" s="82" t="str">
        <f>IF(Input!A1001="","",Input!A1001)</f>
        <v/>
      </c>
      <c r="B1001" s="82" t="str">
        <f>IF(Input!B1001="","",Input!B1001)</f>
        <v/>
      </c>
      <c r="C1001" s="82" t="str">
        <f>IF(Input!D1001="","",Input!D1001)</f>
        <v/>
      </c>
      <c r="D1001" s="82" t="str">
        <f>IF(Input!E1001="","",Input!E1001)</f>
        <v/>
      </c>
      <c r="E1001" s="82" t="str">
        <f>IF(Input!F1001="","",Input!F1001)</f>
        <v/>
      </c>
      <c r="F1001" s="82" t="str">
        <f>IF(Input!G1001="","",Input!G1001)</f>
        <v/>
      </c>
      <c r="G1001" s="83" t="str">
        <f>IF(Input!H1001="","",Input!H1001)</f>
        <v/>
      </c>
      <c r="H1001" s="82" t="str">
        <f>IF(Input!I1001="","",Input!I1001)</f>
        <v/>
      </c>
      <c r="I1001" s="82" t="str">
        <f>IF(Input!J1001="","",Input!J1001)</f>
        <v/>
      </c>
      <c r="J1001" s="82" t="str">
        <f>IF(Input!K1001="","",Input!K1001)</f>
        <v/>
      </c>
      <c r="K1001" s="82" t="str">
        <f>IF(Input!L1001="","",Input!L1001)</f>
        <v/>
      </c>
      <c r="L1001" s="70" t="str">
        <f>IF(B1001="","",IF(B1001="Box",4,IF(AND(Project!$B$12&gt;0,ISNUMBER(Project!$B$12)),Project!$B$12,12)))</f>
        <v/>
      </c>
      <c r="M1001" s="66" t="str">
        <f t="shared" si="105"/>
        <v/>
      </c>
      <c r="N1001" s="66" t="str">
        <f t="shared" si="106"/>
        <v/>
      </c>
      <c r="O1001" s="67" t="str" cm="1">
        <f t="array" ref="O1001">IF(A1001="","",ROUND(IF(B1001="Circular",Circular(M1001),IF(B1001="Box",Box(M1001,N1001),Elliptical(M1001,N1001))),3))</f>
        <v/>
      </c>
      <c r="P1001" s="66" t="str">
        <f t="shared" si="107"/>
        <v/>
      </c>
      <c r="Q1001" s="66" t="str" cm="1">
        <f t="array" ref="Q1001">IF(M1001="","",ROUND(W(M1001),2))</f>
        <v/>
      </c>
      <c r="R1001" s="66" t="str" cm="1">
        <f t="array" ref="R1001">IF(M1001="","",ROUND(Wb(Q1001,M1001),2))</f>
        <v/>
      </c>
      <c r="S1001" s="66" t="str" cm="1">
        <f t="array" ref="S1001">IF(R1001="","",ROUND(K(R1001,N1001,L1001),2))</f>
        <v/>
      </c>
      <c r="T1001" s="66" t="str" cm="1">
        <f t="array" ref="T1001">IF(S1001="","",ROUND(K_3(S1001,P1001,L1001),2))</f>
        <v/>
      </c>
      <c r="U1001" s="66" t="str" cm="1">
        <f t="array" ref="U1001">IF(S1001="","",ROUND(Wt(I1001,S1001,L1001),2))</f>
        <v/>
      </c>
      <c r="V1001" s="92" t="str" cm="1">
        <f t="array" ref="V1001">IF(A1001="","",MAX(ROUND(L_B2(K1001,N1001),2),0))</f>
        <v/>
      </c>
      <c r="W1001" s="92" t="str" cm="1">
        <f t="array" ref="W1001">IF(A1001="","",MAX(ROUND(L_Tc(K1001,I1001,N1001),2),0))</f>
        <v/>
      </c>
      <c r="X1001" s="92" t="str" cm="1">
        <f t="array" ref="X1001">IF(N1001="","",ROUND(L_Vc(K1001,P1001,N1001),2))</f>
        <v/>
      </c>
      <c r="Y1001" s="92" t="str">
        <f t="shared" si="108"/>
        <v/>
      </c>
      <c r="Z1001" s="92" t="str">
        <f t="shared" si="109"/>
        <v/>
      </c>
      <c r="AA1001" s="92" t="str">
        <f t="shared" si="110"/>
        <v/>
      </c>
      <c r="AB1001" s="76" t="str" cm="1">
        <f t="array" ref="AB1001">IF(A1001="","",AREA_F(IF(RIGHT(G1001,4)="ment",P1001,I1001),R1001))</f>
        <v/>
      </c>
      <c r="AC1001" s="76" t="str" cm="1">
        <f t="array" ref="AC1001">IF(A1001="","",ROUND(AREA_BC(R1001,S1001,N1001,O1001),2))</f>
        <v/>
      </c>
      <c r="AD1001" s="76" t="str">
        <f t="shared" si="111"/>
        <v/>
      </c>
      <c r="AE1001" s="76" t="str" cm="1">
        <f t="array" ref="AE1001">IF(A1001="","",ROUND(AREA_CT(S1001,U1001,I1001),2))</f>
        <v/>
      </c>
      <c r="AF1001" s="76" t="str" cm="1">
        <f t="array" ref="AF1001">IF(A1001="","",ROUND(AREA_VT(T1001,U1001,I1001,P1001),2))</f>
        <v/>
      </c>
      <c r="AG1001" s="96" t="str" cm="1">
        <f t="array" ref="AG1001">IF(A1001="","",IF(INDEX(Table_Methods!A:F,MATCH(G1001,Table_Methods!B:B,0),1)&lt;&gt;"BKFL1","",MAX(0,ROUND(BKFL1_CEB(AC1001,AE1001,AH1001,F1001,F1001,J1001),1))))</f>
        <v/>
      </c>
      <c r="AH1001" s="96" t="str" cm="1">
        <f t="array" ref="AH1001">IF(A1001="","",IF(INDEX(Table_Methods!A:F,MATCH(G1001,Table_Methods!B:B,0),1)&lt;&gt;"BKFL1","",MAX(0,ROUND(BKFL1_STR_NRK(AC1001,AE1001,K1001,V1001,W1001),1))))</f>
        <v/>
      </c>
      <c r="AI1001" s="96" t="str" cm="1">
        <f t="array" ref="AI1001">IF(A1001="","",IF(INDEX(Table_Methods!A:F,MATCH(G1001,Table_Methods!B:B,0),1)&lt;&gt;"BKFL1","",MAX(0,ROUND(BKFL1_STR_RCK(AB1001,F1001),1))))</f>
        <v/>
      </c>
      <c r="AJ1001" s="96" t="str" cm="1">
        <f t="array" ref="AJ1001">IF(A1001="","",IF(INDEX(Table_Methods!A:F,MATCH(G1001,Table_Methods!B:B,0),1)&lt;&gt;"BKFL2","",MAX(0,ROUND(BKFL2_CEB(AC1001,AD1001,AK1001,F1001,F1001,J1001),1))))</f>
        <v/>
      </c>
      <c r="AK1001" s="96" t="str" cm="1">
        <f t="array" ref="AK1001">IF(A1001="","",IF(INDEX(Table_Methods!A:F,MATCH(G1001,Table_Methods!B:B,0),1)&lt;&gt;"BKFL2","",MAX(0,ROUND(BKFL2_STR_NRK(AC1001,AD1001,K1001,V1001,X1001),1))))</f>
        <v/>
      </c>
      <c r="AL1001" s="96" t="str" cm="1">
        <f t="array" ref="AL1001">IF(A1001="","",IF(INDEX(Table_Methods!A:F,MATCH(G1001,Table_Methods!B:B,0),1)&lt;&gt;"BKFL2","",MAX(0,ROUND(BKFL2_STR_RCK(AB1001,F1001),1))))</f>
        <v/>
      </c>
      <c r="AM1001" s="96" t="str" cm="1">
        <f t="array" ref="AM1001">IF(A1001="","",IF(INDEX(Table_Methods!A:F,MATCH(G1001,Table_Methods!B:B,0),1)&lt;&gt;"BKFL3","",MAX(0,ROUND(BKFL3_STR(AC1001+AE1001,K1001),1))))</f>
        <v/>
      </c>
      <c r="AN1001" s="96" t="str" cm="1">
        <f t="array" ref="AN1001">IF(A1001="","",IF(INDEX(Table_Methods!A:F,MATCH(G1001,Table_Methods!B:B,0),1)&lt;&gt;"BKFL6","",MAX(0,ROUND(BKFL6_CEB(AC1001,AE1001,AO1001,F1001,F1001,J1001),1))))</f>
        <v/>
      </c>
      <c r="AO1001" s="97" t="str" cm="1">
        <f t="array" ref="AO1001">IF(A1001="","",IF(INDEX(Table_Methods!A:F,MATCH(G1001,Table_Methods!B:B,0),1)&lt;&gt;"BKFL6","",MAX(0,ROUND(BKFL6_STR_NRK(AC1001,K1001,V1001),1))))</f>
        <v/>
      </c>
      <c r="AP1001" s="96" t="str" cm="1">
        <f t="array" ref="AP1001">IF(A1001="","",IF(INDEX(Table_Methods!A:F,MATCH(G1001,Table_Methods!B:B,0),1)&lt;&gt;"BKFL6","",MAX(0,ROUND(BKFL6_STR_RCK(AB1001,F1001),1))))</f>
        <v/>
      </c>
      <c r="AQ1001" s="97" t="str" cm="1">
        <f t="array" ref="AQ1001">IF(A1001="","",IF(INDEX(Table_Methods!A:F,MATCH(G1001,Table_Methods!B:B,0),1)&lt;&gt;"BKFL7","",MAX(0,ROUND(BKFL7_CEB(AC1001,AD1001,AR1001,F1001,F1001,J1001),1))))</f>
        <v/>
      </c>
      <c r="AR1001" s="96" t="str" cm="1">
        <f t="array" ref="AR1001">IF(A1001="","",IF(INDEX(Table_Methods!A:F,MATCH(G1001,Table_Methods!B:B,0),1)&lt;&gt;"BKFL7","",MAX(0,ROUND(BKFL7_STR_NRK(AC1001,K1001,V1001),1))))</f>
        <v/>
      </c>
      <c r="AS1001" s="96" t="str" cm="1">
        <f t="array" ref="AS1001">IF(A1001="","",IF(INDEX(Table_Methods!A:F,MATCH(G1001,Table_Methods!B:B,0),1)&lt;&gt;"BKFL7","",MAX(0,ROUND(BKFL7_STR_RCK(AB1001,F1001),1))))</f>
        <v/>
      </c>
      <c r="AT1001" s="97" t="str" cm="1">
        <f t="array" ref="AT1001">IF(A1001="","",IF(INDEX(Table_Methods!A:F,MATCH(G1001,Table_Methods!B:B,0),1)&lt;&gt;"BKFL8","",MAX(0,ROUND(BKFL8_CEB(AF1001,Z1001,AA1001),1))))</f>
        <v/>
      </c>
      <c r="AU1001" s="96" t="str" cm="1">
        <f t="array" ref="AU1001">IF(A1001="","",IF(INDEX(Table_Methods!A:F,MATCH(G1001,Table_Methods!B:B,0),1)&lt;&gt;"BKFL8","",MAX(0,ROUND(BKFL8_STR_NRK(AC1001,AD1001,X1001,Y1001,Z1001),1))))</f>
        <v/>
      </c>
      <c r="AV1001" s="96" t="str" cm="1">
        <f t="array" ref="AV1001">IF(A1001="","",IF(INDEX(Table_Methods!A:F,MATCH(G1001,Table_Methods!B:B,0),1)&lt;&gt;"BKFL8","",MAX(0,ROUND(BKFL8_STR_RCK(AB1001,X1001),1))))</f>
        <v/>
      </c>
      <c r="AW1001" s="96" t="str" cm="1">
        <f t="array" ref="AW1001">IF(A1001="","",IF(INDEX(Table_Methods!A:F,MATCH(G1001,Table_Methods!B:B,0),1)&lt;&gt;"BKFL9","",MAX(0,ROUND(BKFL9_STR_NRK(AC1001,AD1001,X1001,Y1001,Z1001),1))))</f>
        <v/>
      </c>
      <c r="AX1001" s="96" t="str" cm="1">
        <f t="array" ref="AX1001">IF(A1001="","",IF(INDEX(Table_Methods!A:F,MATCH(G1001,Table_Methods!B:B,0),1)&lt;&gt;"BKFL9","",MAX(0,ROUND(BKFL9_STR_RCK(AB1001,X1001),1))))</f>
        <v/>
      </c>
    </row>
    <row r="1002" spans="1:50" x14ac:dyDescent="0.25">
      <c r="A1002" s="82" t="str">
        <f>IF(Input!A1002="","",Input!A1002)</f>
        <v/>
      </c>
      <c r="B1002" s="82" t="str">
        <f>IF(Input!B1002="","",Input!B1002)</f>
        <v/>
      </c>
      <c r="C1002" s="82" t="str">
        <f>IF(Input!D1002="","",Input!D1002)</f>
        <v/>
      </c>
      <c r="D1002" s="82" t="str">
        <f>IF(Input!E1002="","",Input!E1002)</f>
        <v/>
      </c>
      <c r="E1002" s="82" t="str">
        <f>IF(Input!F1002="","",Input!F1002)</f>
        <v/>
      </c>
      <c r="F1002" s="82" t="str">
        <f>IF(Input!G1002="","",Input!G1002)</f>
        <v/>
      </c>
      <c r="G1002" s="83" t="str">
        <f>IF(Input!H1002="","",Input!H1002)</f>
        <v/>
      </c>
      <c r="H1002" s="82" t="str">
        <f>IF(Input!I1002="","",Input!I1002)</f>
        <v/>
      </c>
      <c r="I1002" s="82" t="str">
        <f>IF(Input!J1002="","",Input!J1002)</f>
        <v/>
      </c>
      <c r="J1002" s="82" t="str">
        <f>IF(Input!K1002="","",Input!K1002)</f>
        <v/>
      </c>
      <c r="K1002" s="82" t="str">
        <f>IF(Input!L1002="","",Input!L1002)</f>
        <v/>
      </c>
      <c r="L1002" s="70" t="str">
        <f>IF(B1002="","",IF(B1002="Box",4,IF(AND(Project!$B$12&gt;0,ISNUMBER(Project!$B$12)),Project!$B$12,12)))</f>
        <v/>
      </c>
      <c r="M1002" s="66" t="str">
        <f t="shared" si="105"/>
        <v/>
      </c>
      <c r="N1002" s="66" t="str">
        <f t="shared" si="106"/>
        <v/>
      </c>
      <c r="O1002" s="67" t="str" cm="1">
        <f t="array" ref="O1002">IF(A1002="","",ROUND(IF(B1002="Circular",Circular(M1002),IF(B1002="Box",Box(M1002,N1002),Elliptical(M1002,N1002))),3))</f>
        <v/>
      </c>
      <c r="P1002" s="66" t="str">
        <f t="shared" si="107"/>
        <v/>
      </c>
      <c r="Q1002" s="66" t="str" cm="1">
        <f t="array" ref="Q1002">IF(M1002="","",ROUND(W(M1002),2))</f>
        <v/>
      </c>
      <c r="R1002" s="66" t="str" cm="1">
        <f t="array" ref="R1002">IF(M1002="","",ROUND(Wb(Q1002,M1002),2))</f>
        <v/>
      </c>
      <c r="S1002" s="66" t="str" cm="1">
        <f t="array" ref="S1002">IF(R1002="","",ROUND(K(R1002,N1002,L1002),2))</f>
        <v/>
      </c>
      <c r="T1002" s="66" t="str" cm="1">
        <f t="array" ref="T1002">IF(S1002="","",ROUND(K_3(S1002,P1002,L1002),2))</f>
        <v/>
      </c>
      <c r="U1002" s="66" t="str" cm="1">
        <f t="array" ref="U1002">IF(S1002="","",ROUND(Wt(I1002,S1002,L1002),2))</f>
        <v/>
      </c>
      <c r="V1002" s="92" t="str" cm="1">
        <f t="array" ref="V1002">IF(A1002="","",MAX(ROUND(L_B2(K1002,N1002),2),0))</f>
        <v/>
      </c>
      <c r="W1002" s="92" t="str" cm="1">
        <f t="array" ref="W1002">IF(A1002="","",MAX(ROUND(L_Tc(K1002,I1002,N1002),2),0))</f>
        <v/>
      </c>
      <c r="X1002" s="92" t="str" cm="1">
        <f t="array" ref="X1002">IF(N1002="","",ROUND(L_Vc(K1002,P1002,N1002),2))</f>
        <v/>
      </c>
      <c r="Y1002" s="92" t="str">
        <f t="shared" si="108"/>
        <v/>
      </c>
      <c r="Z1002" s="92" t="str">
        <f t="shared" si="109"/>
        <v/>
      </c>
      <c r="AA1002" s="92" t="str">
        <f t="shared" si="110"/>
        <v/>
      </c>
      <c r="AB1002" s="76" t="str" cm="1">
        <f t="array" ref="AB1002">IF(A1002="","",AREA_F(IF(RIGHT(G1002,4)="ment",P1002,I1002),R1002))</f>
        <v/>
      </c>
      <c r="AC1002" s="76" t="str" cm="1">
        <f t="array" ref="AC1002">IF(A1002="","",ROUND(AREA_BC(R1002,S1002,N1002,O1002),2))</f>
        <v/>
      </c>
      <c r="AD1002" s="76" t="str">
        <f t="shared" si="111"/>
        <v/>
      </c>
      <c r="AE1002" s="76" t="str" cm="1">
        <f t="array" ref="AE1002">IF(A1002="","",ROUND(AREA_CT(S1002,U1002,I1002),2))</f>
        <v/>
      </c>
      <c r="AF1002" s="76" t="str" cm="1">
        <f t="array" ref="AF1002">IF(A1002="","",ROUND(AREA_VT(T1002,U1002,I1002,P1002),2))</f>
        <v/>
      </c>
      <c r="AG1002" s="96" t="str" cm="1">
        <f t="array" ref="AG1002">IF(A1002="","",IF(INDEX(Table_Methods!A:F,MATCH(G1002,Table_Methods!B:B,0),1)&lt;&gt;"BKFL1","",MAX(0,ROUND(BKFL1_CEB(AC1002,AE1002,AH1002,F1002,F1002,J1002),1))))</f>
        <v/>
      </c>
      <c r="AH1002" s="96" t="str" cm="1">
        <f t="array" ref="AH1002">IF(A1002="","",IF(INDEX(Table_Methods!A:F,MATCH(G1002,Table_Methods!B:B,0),1)&lt;&gt;"BKFL1","",MAX(0,ROUND(BKFL1_STR_NRK(AC1002,AE1002,K1002,V1002,W1002),1))))</f>
        <v/>
      </c>
      <c r="AI1002" s="96" t="str" cm="1">
        <f t="array" ref="AI1002">IF(A1002="","",IF(INDEX(Table_Methods!A:F,MATCH(G1002,Table_Methods!B:B,0),1)&lt;&gt;"BKFL1","",MAX(0,ROUND(BKFL1_STR_RCK(AB1002,F1002),1))))</f>
        <v/>
      </c>
      <c r="AJ1002" s="96" t="str" cm="1">
        <f t="array" ref="AJ1002">IF(A1002="","",IF(INDEX(Table_Methods!A:F,MATCH(G1002,Table_Methods!B:B,0),1)&lt;&gt;"BKFL2","",MAX(0,ROUND(BKFL2_CEB(AC1002,AD1002,AK1002,F1002,F1002,J1002),1))))</f>
        <v/>
      </c>
      <c r="AK1002" s="96" t="str" cm="1">
        <f t="array" ref="AK1002">IF(A1002="","",IF(INDEX(Table_Methods!A:F,MATCH(G1002,Table_Methods!B:B,0),1)&lt;&gt;"BKFL2","",MAX(0,ROUND(BKFL2_STR_NRK(AC1002,AD1002,K1002,V1002,X1002),1))))</f>
        <v/>
      </c>
      <c r="AL1002" s="96" t="str" cm="1">
        <f t="array" ref="AL1002">IF(A1002="","",IF(INDEX(Table_Methods!A:F,MATCH(G1002,Table_Methods!B:B,0),1)&lt;&gt;"BKFL2","",MAX(0,ROUND(BKFL2_STR_RCK(AB1002,F1002),1))))</f>
        <v/>
      </c>
      <c r="AM1002" s="96" t="str" cm="1">
        <f t="array" ref="AM1002">IF(A1002="","",IF(INDEX(Table_Methods!A:F,MATCH(G1002,Table_Methods!B:B,0),1)&lt;&gt;"BKFL3","",MAX(0,ROUND(BKFL3_STR(AC1002+AE1002,K1002),1))))</f>
        <v/>
      </c>
      <c r="AN1002" s="96" t="str" cm="1">
        <f t="array" ref="AN1002">IF(A1002="","",IF(INDEX(Table_Methods!A:F,MATCH(G1002,Table_Methods!B:B,0),1)&lt;&gt;"BKFL6","",MAX(0,ROUND(BKFL6_CEB(AC1002,AE1002,AO1002,F1002,F1002,J1002),1))))</f>
        <v/>
      </c>
      <c r="AO1002" s="97" t="str" cm="1">
        <f t="array" ref="AO1002">IF(A1002="","",IF(INDEX(Table_Methods!A:F,MATCH(G1002,Table_Methods!B:B,0),1)&lt;&gt;"BKFL6","",MAX(0,ROUND(BKFL6_STR_NRK(AC1002,K1002,V1002),1))))</f>
        <v/>
      </c>
      <c r="AP1002" s="96" t="str" cm="1">
        <f t="array" ref="AP1002">IF(A1002="","",IF(INDEX(Table_Methods!A:F,MATCH(G1002,Table_Methods!B:B,0),1)&lt;&gt;"BKFL6","",MAX(0,ROUND(BKFL6_STR_RCK(AB1002,F1002),1))))</f>
        <v/>
      </c>
      <c r="AQ1002" s="97" t="str" cm="1">
        <f t="array" ref="AQ1002">IF(A1002="","",IF(INDEX(Table_Methods!A:F,MATCH(G1002,Table_Methods!B:B,0),1)&lt;&gt;"BKFL7","",MAX(0,ROUND(BKFL7_CEB(AC1002,AD1002,AR1002,F1002,F1002,J1002),1))))</f>
        <v/>
      </c>
      <c r="AR1002" s="96" t="str" cm="1">
        <f t="array" ref="AR1002">IF(A1002="","",IF(INDEX(Table_Methods!A:F,MATCH(G1002,Table_Methods!B:B,0),1)&lt;&gt;"BKFL7","",MAX(0,ROUND(BKFL7_STR_NRK(AC1002,K1002,V1002),1))))</f>
        <v/>
      </c>
      <c r="AS1002" s="96" t="str" cm="1">
        <f t="array" ref="AS1002">IF(A1002="","",IF(INDEX(Table_Methods!A:F,MATCH(G1002,Table_Methods!B:B,0),1)&lt;&gt;"BKFL7","",MAX(0,ROUND(BKFL7_STR_RCK(AB1002,F1002),1))))</f>
        <v/>
      </c>
      <c r="AT1002" s="97" t="str" cm="1">
        <f t="array" ref="AT1002">IF(A1002="","",IF(INDEX(Table_Methods!A:F,MATCH(G1002,Table_Methods!B:B,0),1)&lt;&gt;"BKFL8","",MAX(0,ROUND(BKFL8_CEB(AF1002,Z1002,AA1002),1))))</f>
        <v/>
      </c>
      <c r="AU1002" s="96" t="str" cm="1">
        <f t="array" ref="AU1002">IF(A1002="","",IF(INDEX(Table_Methods!A:F,MATCH(G1002,Table_Methods!B:B,0),1)&lt;&gt;"BKFL8","",MAX(0,ROUND(BKFL8_STR_NRK(AC1002,AD1002,X1002,Y1002,Z1002),1))))</f>
        <v/>
      </c>
      <c r="AV1002" s="96" t="str" cm="1">
        <f t="array" ref="AV1002">IF(A1002="","",IF(INDEX(Table_Methods!A:F,MATCH(G1002,Table_Methods!B:B,0),1)&lt;&gt;"BKFL8","",MAX(0,ROUND(BKFL8_STR_RCK(AB1002,X1002),1))))</f>
        <v/>
      </c>
      <c r="AW1002" s="96" t="str" cm="1">
        <f t="array" ref="AW1002">IF(A1002="","",IF(INDEX(Table_Methods!A:F,MATCH(G1002,Table_Methods!B:B,0),1)&lt;&gt;"BKFL9","",MAX(0,ROUND(BKFL9_STR_NRK(AC1002,AD1002,X1002,Y1002,Z1002),1))))</f>
        <v/>
      </c>
      <c r="AX1002" s="96" t="str" cm="1">
        <f t="array" ref="AX1002">IF(A1002="","",IF(INDEX(Table_Methods!A:F,MATCH(G1002,Table_Methods!B:B,0),1)&lt;&gt;"BKFL9","",MAX(0,ROUND(BKFL9_STR_RCK(AB1002,X1002),1))))</f>
        <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4C401-F029-4AC3-AE3B-71B47CA6EF4A}">
  <sheetPr codeName="Sheet11"/>
  <dimension ref="A1:F8"/>
  <sheetViews>
    <sheetView workbookViewId="0"/>
  </sheetViews>
  <sheetFormatPr defaultRowHeight="15" x14ac:dyDescent="0.25"/>
  <cols>
    <col min="1" max="1" width="9.140625" style="1"/>
    <col min="2" max="2" width="42.42578125" bestFit="1" customWidth="1"/>
    <col min="3" max="3" width="19.7109375" bestFit="1" customWidth="1"/>
    <col min="4" max="6" width="15.7109375" style="1" customWidth="1"/>
  </cols>
  <sheetData>
    <row r="1" spans="1:6" s="5" customFormat="1" ht="45" x14ac:dyDescent="0.25">
      <c r="A1" s="2" t="s">
        <v>2</v>
      </c>
      <c r="B1" s="5" t="s">
        <v>1</v>
      </c>
      <c r="C1" s="5" t="s">
        <v>3</v>
      </c>
      <c r="D1" s="2" t="s">
        <v>80</v>
      </c>
      <c r="E1" s="2" t="s">
        <v>81</v>
      </c>
      <c r="F1" s="2" t="s">
        <v>82</v>
      </c>
    </row>
    <row r="2" spans="1:6" x14ac:dyDescent="0.25">
      <c r="A2" s="1" t="s">
        <v>20</v>
      </c>
      <c r="B2" t="s">
        <v>4</v>
      </c>
      <c r="C2" t="s">
        <v>5</v>
      </c>
      <c r="D2" s="1" t="s">
        <v>41</v>
      </c>
      <c r="E2" s="1" t="s">
        <v>46</v>
      </c>
      <c r="F2" s="1" t="s">
        <v>30</v>
      </c>
    </row>
    <row r="3" spans="1:6" x14ac:dyDescent="0.25">
      <c r="A3" s="1" t="s">
        <v>21</v>
      </c>
      <c r="B3" t="s">
        <v>7</v>
      </c>
      <c r="C3" t="s">
        <v>6</v>
      </c>
      <c r="D3" s="1" t="s">
        <v>42</v>
      </c>
      <c r="E3" s="1" t="s">
        <v>47</v>
      </c>
      <c r="F3" s="1" t="s">
        <v>31</v>
      </c>
    </row>
    <row r="4" spans="1:6" x14ac:dyDescent="0.25">
      <c r="A4" s="1" t="s">
        <v>22</v>
      </c>
      <c r="B4" t="s">
        <v>8</v>
      </c>
      <c r="C4" t="s">
        <v>17</v>
      </c>
      <c r="E4" s="1" t="s">
        <v>32</v>
      </c>
    </row>
    <row r="5" spans="1:6" x14ac:dyDescent="0.25">
      <c r="A5" s="1" t="s">
        <v>23</v>
      </c>
      <c r="B5" t="s">
        <v>10</v>
      </c>
      <c r="C5" t="s">
        <v>9</v>
      </c>
      <c r="D5" s="1" t="s">
        <v>43</v>
      </c>
      <c r="E5" s="1" t="s">
        <v>48</v>
      </c>
      <c r="F5" s="1" t="s">
        <v>33</v>
      </c>
    </row>
    <row r="6" spans="1:6" x14ac:dyDescent="0.25">
      <c r="A6" s="1" t="s">
        <v>24</v>
      </c>
      <c r="B6" t="s">
        <v>11</v>
      </c>
      <c r="C6" t="s">
        <v>12</v>
      </c>
      <c r="D6" s="1" t="s">
        <v>44</v>
      </c>
      <c r="E6" s="1" t="s">
        <v>49</v>
      </c>
      <c r="F6" s="1" t="s">
        <v>34</v>
      </c>
    </row>
    <row r="7" spans="1:6" x14ac:dyDescent="0.25">
      <c r="A7" s="1" t="s">
        <v>25</v>
      </c>
      <c r="B7" t="s">
        <v>13</v>
      </c>
      <c r="C7" t="s">
        <v>15</v>
      </c>
      <c r="D7" s="1" t="s">
        <v>45</v>
      </c>
      <c r="E7" s="1" t="s">
        <v>50</v>
      </c>
      <c r="F7" s="1" t="s">
        <v>35</v>
      </c>
    </row>
    <row r="8" spans="1:6" x14ac:dyDescent="0.25">
      <c r="A8" s="1" t="s">
        <v>26</v>
      </c>
      <c r="B8" t="s">
        <v>14</v>
      </c>
      <c r="C8" t="s">
        <v>16</v>
      </c>
      <c r="E8" s="1" t="s">
        <v>51</v>
      </c>
      <c r="F8" s="1" t="s">
        <v>36</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27CFD-FBE9-43FE-A6F0-2AA5356DEC16}">
  <dimension ref="A1:F39"/>
  <sheetViews>
    <sheetView workbookViewId="0"/>
  </sheetViews>
  <sheetFormatPr defaultRowHeight="15" x14ac:dyDescent="0.25"/>
  <cols>
    <col min="2" max="2" width="20.7109375" customWidth="1"/>
    <col min="3" max="3" width="10.7109375" customWidth="1"/>
    <col min="4" max="4" width="35.7109375" customWidth="1"/>
    <col min="5" max="6" width="75.7109375" customWidth="1"/>
  </cols>
  <sheetData>
    <row r="1" spans="1:6" ht="15.75" thickBot="1" x14ac:dyDescent="0.3">
      <c r="A1" s="16" t="s">
        <v>116</v>
      </c>
      <c r="B1" s="16" t="s">
        <v>117</v>
      </c>
      <c r="C1" s="16" t="s">
        <v>118</v>
      </c>
      <c r="D1" s="16" t="s">
        <v>425</v>
      </c>
      <c r="E1" s="16" t="s">
        <v>1</v>
      </c>
      <c r="F1" s="16" t="s">
        <v>119</v>
      </c>
    </row>
    <row r="2" spans="1:6" ht="45" customHeight="1" thickTop="1" x14ac:dyDescent="0.25">
      <c r="A2">
        <v>1</v>
      </c>
      <c r="B2" t="s">
        <v>29</v>
      </c>
      <c r="C2" t="s">
        <v>120</v>
      </c>
      <c r="D2" t="s">
        <v>427</v>
      </c>
      <c r="E2" s="5" t="s">
        <v>121</v>
      </c>
      <c r="F2" s="17" t="s">
        <v>472</v>
      </c>
    </row>
    <row r="3" spans="1:6" ht="45" customHeight="1" x14ac:dyDescent="0.25">
      <c r="A3">
        <v>2</v>
      </c>
      <c r="B3" t="s">
        <v>492</v>
      </c>
      <c r="C3" t="s">
        <v>502</v>
      </c>
      <c r="D3" s="5" t="s">
        <v>504</v>
      </c>
      <c r="E3" s="5" t="s">
        <v>503</v>
      </c>
      <c r="F3" t="s">
        <v>471</v>
      </c>
    </row>
    <row r="4" spans="1:6" ht="45" customHeight="1" x14ac:dyDescent="0.25">
      <c r="A4">
        <v>3</v>
      </c>
      <c r="B4" t="s">
        <v>28</v>
      </c>
      <c r="C4" t="s">
        <v>120</v>
      </c>
      <c r="D4" t="s">
        <v>458</v>
      </c>
      <c r="E4" s="5" t="s">
        <v>464</v>
      </c>
      <c r="F4" t="s">
        <v>471</v>
      </c>
    </row>
    <row r="5" spans="1:6" ht="45" customHeight="1" x14ac:dyDescent="0.25">
      <c r="A5">
        <v>4</v>
      </c>
      <c r="B5" t="s">
        <v>27</v>
      </c>
      <c r="C5" t="s">
        <v>120</v>
      </c>
      <c r="D5" t="s">
        <v>459</v>
      </c>
      <c r="E5" s="5" t="s">
        <v>466</v>
      </c>
      <c r="F5" t="s">
        <v>471</v>
      </c>
    </row>
    <row r="6" spans="1:6" ht="45" customHeight="1" x14ac:dyDescent="0.25">
      <c r="A6">
        <v>5</v>
      </c>
      <c r="B6" t="s">
        <v>61</v>
      </c>
      <c r="C6" t="s">
        <v>129</v>
      </c>
      <c r="D6" t="s">
        <v>457</v>
      </c>
      <c r="E6" s="5" t="s">
        <v>465</v>
      </c>
      <c r="F6" t="s">
        <v>471</v>
      </c>
    </row>
    <row r="7" spans="1:6" ht="45" customHeight="1" x14ac:dyDescent="0.25">
      <c r="A7">
        <v>6</v>
      </c>
      <c r="B7" t="s">
        <v>52</v>
      </c>
      <c r="C7" t="s">
        <v>120</v>
      </c>
      <c r="D7" t="s">
        <v>460</v>
      </c>
      <c r="E7" s="5" t="s">
        <v>467</v>
      </c>
      <c r="F7" t="s">
        <v>471</v>
      </c>
    </row>
    <row r="8" spans="1:6" ht="45" customHeight="1" x14ac:dyDescent="0.25">
      <c r="A8">
        <v>7</v>
      </c>
      <c r="B8" t="s">
        <v>520</v>
      </c>
      <c r="C8" t="s">
        <v>120</v>
      </c>
      <c r="D8" t="s">
        <v>429</v>
      </c>
      <c r="E8" s="5" t="s">
        <v>124</v>
      </c>
      <c r="F8" s="17" t="s">
        <v>524</v>
      </c>
    </row>
    <row r="9" spans="1:6" ht="45" customHeight="1" x14ac:dyDescent="0.25">
      <c r="A9">
        <v>8</v>
      </c>
      <c r="B9" t="s">
        <v>521</v>
      </c>
      <c r="C9" t="s">
        <v>120</v>
      </c>
      <c r="D9" t="s">
        <v>430</v>
      </c>
      <c r="E9" s="5" t="s">
        <v>426</v>
      </c>
      <c r="F9" s="17" t="s">
        <v>500</v>
      </c>
    </row>
    <row r="10" spans="1:6" ht="45" customHeight="1" x14ac:dyDescent="0.25">
      <c r="A10">
        <v>9</v>
      </c>
      <c r="B10" t="s">
        <v>522</v>
      </c>
      <c r="C10" t="s">
        <v>120</v>
      </c>
      <c r="D10" t="s">
        <v>431</v>
      </c>
      <c r="E10" s="5" t="s">
        <v>125</v>
      </c>
      <c r="F10" s="17" t="s">
        <v>501</v>
      </c>
    </row>
    <row r="11" spans="1:6" ht="45" customHeight="1" x14ac:dyDescent="0.25">
      <c r="A11">
        <v>10</v>
      </c>
      <c r="B11" t="s">
        <v>519</v>
      </c>
      <c r="C11" t="s">
        <v>120</v>
      </c>
      <c r="D11" t="s">
        <v>428</v>
      </c>
      <c r="E11" s="5" t="s">
        <v>122</v>
      </c>
      <c r="F11" s="17" t="s">
        <v>123</v>
      </c>
    </row>
    <row r="12" spans="1:6" ht="45" customHeight="1" x14ac:dyDescent="0.25">
      <c r="A12">
        <v>11</v>
      </c>
      <c r="B12" t="s">
        <v>531</v>
      </c>
      <c r="C12" t="s">
        <v>120</v>
      </c>
      <c r="D12" t="s">
        <v>432</v>
      </c>
      <c r="E12" s="5" t="s">
        <v>126</v>
      </c>
      <c r="F12" s="17" t="s">
        <v>525</v>
      </c>
    </row>
    <row r="13" spans="1:6" ht="45" customHeight="1" x14ac:dyDescent="0.25">
      <c r="A13">
        <v>12</v>
      </c>
      <c r="B13" t="s">
        <v>523</v>
      </c>
      <c r="C13" t="s">
        <v>120</v>
      </c>
      <c r="D13" t="s">
        <v>433</v>
      </c>
      <c r="E13" s="5" t="s">
        <v>127</v>
      </c>
      <c r="F13" s="17" t="s">
        <v>526</v>
      </c>
    </row>
    <row r="14" spans="1:6" ht="45" customHeight="1" x14ac:dyDescent="0.25">
      <c r="A14">
        <v>13</v>
      </c>
      <c r="B14" t="s">
        <v>532</v>
      </c>
      <c r="C14" t="s">
        <v>120</v>
      </c>
      <c r="D14" t="s">
        <v>434</v>
      </c>
      <c r="E14" s="5" t="s">
        <v>128</v>
      </c>
      <c r="F14" s="17" t="s">
        <v>527</v>
      </c>
    </row>
    <row r="15" spans="1:6" ht="45" customHeight="1" x14ac:dyDescent="0.25">
      <c r="A15">
        <v>14</v>
      </c>
      <c r="B15" t="s">
        <v>513</v>
      </c>
      <c r="C15" t="s">
        <v>120</v>
      </c>
      <c r="D15" t="s">
        <v>461</v>
      </c>
      <c r="E15" s="5" t="s">
        <v>468</v>
      </c>
      <c r="F15" t="s">
        <v>471</v>
      </c>
    </row>
    <row r="16" spans="1:6" ht="45" customHeight="1" x14ac:dyDescent="0.25">
      <c r="A16">
        <v>15</v>
      </c>
      <c r="B16" t="s">
        <v>540</v>
      </c>
      <c r="C16" t="s">
        <v>120</v>
      </c>
      <c r="D16" t="s">
        <v>462</v>
      </c>
      <c r="E16" s="5" t="s">
        <v>469</v>
      </c>
      <c r="F16" t="s">
        <v>471</v>
      </c>
    </row>
    <row r="17" spans="1:6" ht="45" customHeight="1" x14ac:dyDescent="0.25">
      <c r="A17">
        <v>16</v>
      </c>
      <c r="B17" t="s">
        <v>422</v>
      </c>
      <c r="C17" t="s">
        <v>120</v>
      </c>
      <c r="D17" t="s">
        <v>463</v>
      </c>
      <c r="E17" s="5" t="s">
        <v>470</v>
      </c>
      <c r="F17" t="s">
        <v>471</v>
      </c>
    </row>
    <row r="18" spans="1:6" ht="45" customHeight="1" x14ac:dyDescent="0.25">
      <c r="A18">
        <v>18</v>
      </c>
      <c r="B18" t="s">
        <v>536</v>
      </c>
      <c r="C18" t="s">
        <v>129</v>
      </c>
      <c r="D18" t="s">
        <v>435</v>
      </c>
      <c r="E18" s="5" t="s">
        <v>130</v>
      </c>
      <c r="F18" s="17" t="s">
        <v>528</v>
      </c>
    </row>
    <row r="19" spans="1:6" ht="45" customHeight="1" x14ac:dyDescent="0.25">
      <c r="A19">
        <v>19</v>
      </c>
      <c r="B19" t="s">
        <v>535</v>
      </c>
      <c r="C19" t="s">
        <v>129</v>
      </c>
      <c r="D19" t="s">
        <v>436</v>
      </c>
      <c r="E19" s="5" t="s">
        <v>529</v>
      </c>
      <c r="F19" s="17" t="s">
        <v>530</v>
      </c>
    </row>
    <row r="20" spans="1:6" ht="45" customHeight="1" x14ac:dyDescent="0.25">
      <c r="A20">
        <v>21</v>
      </c>
      <c r="B20" t="s">
        <v>538</v>
      </c>
      <c r="C20" t="s">
        <v>129</v>
      </c>
      <c r="D20" t="s">
        <v>437</v>
      </c>
      <c r="E20" s="5" t="s">
        <v>131</v>
      </c>
      <c r="F20" s="17" t="s">
        <v>533</v>
      </c>
    </row>
    <row r="21" spans="1:6" ht="45" customHeight="1" x14ac:dyDescent="0.25">
      <c r="A21">
        <v>22</v>
      </c>
      <c r="B21" t="s">
        <v>539</v>
      </c>
      <c r="C21" t="s">
        <v>129</v>
      </c>
      <c r="D21" t="s">
        <v>438</v>
      </c>
      <c r="E21" s="5" t="s">
        <v>132</v>
      </c>
      <c r="F21" s="17" t="s">
        <v>534</v>
      </c>
    </row>
    <row r="22" spans="1:6" ht="45" customHeight="1" x14ac:dyDescent="0.25">
      <c r="A22">
        <v>25</v>
      </c>
      <c r="B22" t="s">
        <v>41</v>
      </c>
      <c r="C22" t="s">
        <v>133</v>
      </c>
      <c r="D22" t="s">
        <v>439</v>
      </c>
      <c r="E22" s="5" t="s">
        <v>134</v>
      </c>
      <c r="F22" s="17" t="s">
        <v>473</v>
      </c>
    </row>
    <row r="23" spans="1:6" ht="45" customHeight="1" x14ac:dyDescent="0.25">
      <c r="A23">
        <v>26</v>
      </c>
      <c r="B23" t="s">
        <v>46</v>
      </c>
      <c r="C23" t="s">
        <v>133</v>
      </c>
      <c r="D23" t="s">
        <v>440</v>
      </c>
      <c r="E23" s="5" t="s">
        <v>135</v>
      </c>
      <c r="F23" s="17" t="s">
        <v>474</v>
      </c>
    </row>
    <row r="24" spans="1:6" ht="45" customHeight="1" x14ac:dyDescent="0.25">
      <c r="A24">
        <v>27</v>
      </c>
      <c r="B24" t="s">
        <v>30</v>
      </c>
      <c r="C24" t="s">
        <v>133</v>
      </c>
      <c r="D24" t="s">
        <v>441</v>
      </c>
      <c r="E24" s="5" t="s">
        <v>136</v>
      </c>
      <c r="F24" s="17" t="s">
        <v>542</v>
      </c>
    </row>
    <row r="25" spans="1:6" ht="45" customHeight="1" x14ac:dyDescent="0.25">
      <c r="A25">
        <v>28</v>
      </c>
      <c r="B25" t="s">
        <v>42</v>
      </c>
      <c r="C25" t="s">
        <v>133</v>
      </c>
      <c r="D25" t="s">
        <v>442</v>
      </c>
      <c r="E25" s="5" t="s">
        <v>134</v>
      </c>
      <c r="F25" s="17" t="s">
        <v>473</v>
      </c>
    </row>
    <row r="26" spans="1:6" ht="45" customHeight="1" x14ac:dyDescent="0.25">
      <c r="A26">
        <v>29</v>
      </c>
      <c r="B26" t="s">
        <v>47</v>
      </c>
      <c r="C26" t="s">
        <v>133</v>
      </c>
      <c r="D26" t="s">
        <v>443</v>
      </c>
      <c r="E26" s="5" t="s">
        <v>137</v>
      </c>
      <c r="F26" s="17" t="s">
        <v>475</v>
      </c>
    </row>
    <row r="27" spans="1:6" ht="45" customHeight="1" x14ac:dyDescent="0.25">
      <c r="A27">
        <v>30</v>
      </c>
      <c r="B27" t="s">
        <v>31</v>
      </c>
      <c r="C27" t="s">
        <v>133</v>
      </c>
      <c r="D27" t="s">
        <v>444</v>
      </c>
      <c r="E27" s="5" t="s">
        <v>136</v>
      </c>
      <c r="F27" s="17" t="s">
        <v>542</v>
      </c>
    </row>
    <row r="28" spans="1:6" ht="45" customHeight="1" x14ac:dyDescent="0.25">
      <c r="A28">
        <v>31</v>
      </c>
      <c r="B28" t="s">
        <v>32</v>
      </c>
      <c r="C28" t="s">
        <v>133</v>
      </c>
      <c r="D28" t="s">
        <v>445</v>
      </c>
      <c r="E28" s="5" t="s">
        <v>138</v>
      </c>
      <c r="F28" s="17" t="s">
        <v>476</v>
      </c>
    </row>
    <row r="29" spans="1:6" ht="45" customHeight="1" x14ac:dyDescent="0.25">
      <c r="A29">
        <v>32</v>
      </c>
      <c r="B29" t="s">
        <v>43</v>
      </c>
      <c r="C29" t="s">
        <v>133</v>
      </c>
      <c r="D29" t="s">
        <v>446</v>
      </c>
      <c r="E29" s="5" t="s">
        <v>134</v>
      </c>
      <c r="F29" s="17" t="s">
        <v>473</v>
      </c>
    </row>
    <row r="30" spans="1:6" ht="45" customHeight="1" x14ac:dyDescent="0.25">
      <c r="A30">
        <v>33</v>
      </c>
      <c r="B30" t="s">
        <v>48</v>
      </c>
      <c r="C30" t="s">
        <v>133</v>
      </c>
      <c r="D30" t="s">
        <v>447</v>
      </c>
      <c r="E30" s="5" t="s">
        <v>139</v>
      </c>
      <c r="F30" s="17" t="s">
        <v>477</v>
      </c>
    </row>
    <row r="31" spans="1:6" ht="45" customHeight="1" x14ac:dyDescent="0.25">
      <c r="A31">
        <v>34</v>
      </c>
      <c r="B31" t="s">
        <v>33</v>
      </c>
      <c r="C31" t="s">
        <v>133</v>
      </c>
      <c r="D31" t="s">
        <v>448</v>
      </c>
      <c r="E31" s="5" t="s">
        <v>136</v>
      </c>
      <c r="F31" s="17" t="s">
        <v>542</v>
      </c>
    </row>
    <row r="32" spans="1:6" ht="45" customHeight="1" x14ac:dyDescent="0.25">
      <c r="A32">
        <v>35</v>
      </c>
      <c r="B32" t="s">
        <v>44</v>
      </c>
      <c r="C32" t="s">
        <v>133</v>
      </c>
      <c r="D32" t="s">
        <v>449</v>
      </c>
      <c r="E32" s="5" t="s">
        <v>134</v>
      </c>
      <c r="F32" s="17" t="s">
        <v>473</v>
      </c>
    </row>
    <row r="33" spans="1:6" ht="45" customHeight="1" x14ac:dyDescent="0.25">
      <c r="A33">
        <v>36</v>
      </c>
      <c r="B33" t="s">
        <v>49</v>
      </c>
      <c r="C33" t="s">
        <v>133</v>
      </c>
      <c r="D33" t="s">
        <v>450</v>
      </c>
      <c r="E33" s="5" t="s">
        <v>139</v>
      </c>
      <c r="F33" s="17" t="s">
        <v>477</v>
      </c>
    </row>
    <row r="34" spans="1:6" ht="45" customHeight="1" x14ac:dyDescent="0.25">
      <c r="A34">
        <v>37</v>
      </c>
      <c r="B34" t="s">
        <v>34</v>
      </c>
      <c r="C34" t="s">
        <v>133</v>
      </c>
      <c r="D34" t="s">
        <v>451</v>
      </c>
      <c r="E34" s="5" t="s">
        <v>136</v>
      </c>
      <c r="F34" s="17" t="s">
        <v>542</v>
      </c>
    </row>
    <row r="35" spans="1:6" ht="45" customHeight="1" x14ac:dyDescent="0.25">
      <c r="A35">
        <v>38</v>
      </c>
      <c r="B35" t="s">
        <v>45</v>
      </c>
      <c r="C35" t="s">
        <v>133</v>
      </c>
      <c r="D35" t="s">
        <v>452</v>
      </c>
      <c r="E35" s="5" t="s">
        <v>140</v>
      </c>
      <c r="F35" s="17" t="s">
        <v>478</v>
      </c>
    </row>
    <row r="36" spans="1:6" ht="45" customHeight="1" x14ac:dyDescent="0.25">
      <c r="A36">
        <v>39</v>
      </c>
      <c r="B36" t="s">
        <v>50</v>
      </c>
      <c r="C36" t="s">
        <v>133</v>
      </c>
      <c r="D36" t="s">
        <v>453</v>
      </c>
      <c r="E36" s="5" t="s">
        <v>141</v>
      </c>
      <c r="F36" s="17" t="s">
        <v>474</v>
      </c>
    </row>
    <row r="37" spans="1:6" ht="45" customHeight="1" x14ac:dyDescent="0.25">
      <c r="A37">
        <v>40</v>
      </c>
      <c r="B37" t="s">
        <v>35</v>
      </c>
      <c r="C37" t="s">
        <v>133</v>
      </c>
      <c r="D37" t="s">
        <v>454</v>
      </c>
      <c r="E37" s="5" t="s">
        <v>142</v>
      </c>
      <c r="F37" s="17" t="s">
        <v>541</v>
      </c>
    </row>
    <row r="38" spans="1:6" ht="45" customHeight="1" x14ac:dyDescent="0.25">
      <c r="A38">
        <v>41</v>
      </c>
      <c r="B38" t="s">
        <v>51</v>
      </c>
      <c r="C38" t="s">
        <v>133</v>
      </c>
      <c r="D38" t="s">
        <v>455</v>
      </c>
      <c r="E38" s="5" t="s">
        <v>143</v>
      </c>
      <c r="F38" s="17" t="s">
        <v>474</v>
      </c>
    </row>
    <row r="39" spans="1:6" ht="45" customHeight="1" x14ac:dyDescent="0.25">
      <c r="A39">
        <v>42</v>
      </c>
      <c r="B39" t="s">
        <v>36</v>
      </c>
      <c r="C39" t="s">
        <v>133</v>
      </c>
      <c r="D39" t="s">
        <v>456</v>
      </c>
      <c r="E39" s="5" t="s">
        <v>144</v>
      </c>
      <c r="F39" s="17" t="s">
        <v>541</v>
      </c>
    </row>
  </sheetData>
  <autoFilter ref="A1:F37" xr:uid="{CE4CC083-E2A0-4B5D-8007-A523A90DACF5}">
    <sortState xmlns:xlrd2="http://schemas.microsoft.com/office/spreadsheetml/2017/richdata2" ref="A2:F45">
      <sortCondition ref="A1:A37"/>
    </sortState>
  </autoFilter>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DB1FE07E5DEE543B7D77919AFA1B7D2" ma:contentTypeVersion="10" ma:contentTypeDescription="Create a new document." ma:contentTypeScope="" ma:versionID="0c43d9b6ae90418ee1cac5cce7750d35">
  <xsd:schema xmlns:xsd="http://www.w3.org/2001/XMLSchema" xmlns:xs="http://www.w3.org/2001/XMLSchema" xmlns:p="http://schemas.microsoft.com/office/2006/metadata/properties" xmlns:ns2="e8aef69b-5940-44ed-993b-4d4349ec8133" xmlns:ns3="ddb5066c-6899-482b-9ea0-5145f9da9989" targetNamespace="http://schemas.microsoft.com/office/2006/metadata/properties" ma:root="true" ma:fieldsID="01cff7f51c2ace99dd5bec6abe2b5852" ns2:_="" ns3:_="">
    <xsd:import namespace="e8aef69b-5940-44ed-993b-4d4349ec8133"/>
    <xsd:import namespace="ddb5066c-6899-482b-9ea0-5145f9da998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aef69b-5940-44ed-993b-4d4349ec8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db5066c-6899-482b-9ea0-5145f9da998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1cfa79-66e7-4ea6-b101-5eeeed323a7d}" ma:internalName="TaxCatchAll" ma:showField="CatchAllData" ma:web="53ef8e3e-a282-43e3-87a6-cc04411a1a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8aef69b-5940-44ed-993b-4d4349ec8133">
      <Terms xmlns="http://schemas.microsoft.com/office/infopath/2007/PartnerControls"/>
    </lcf76f155ced4ddcb4097134ff3c332f>
    <TaxCatchAll xmlns="ddb5066c-6899-482b-9ea0-5145f9da998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510D04-8B26-4036-AAEE-1598901324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aef69b-5940-44ed-993b-4d4349ec8133"/>
    <ds:schemaRef ds:uri="ddb5066c-6899-482b-9ea0-5145f9da99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92A6C54-6736-4C44-9B3E-76971580F4B5}">
  <ds:schemaRefs>
    <ds:schemaRef ds:uri="http://schemas.microsoft.com/office/2006/metadata/properties"/>
    <ds:schemaRef ds:uri="http://schemas.microsoft.com/office/infopath/2007/PartnerControls"/>
    <ds:schemaRef ds:uri="e8aef69b-5940-44ed-993b-4d4349ec8133"/>
    <ds:schemaRef ds:uri="ddb5066c-6899-482b-9ea0-5145f9da9989"/>
  </ds:schemaRefs>
</ds:datastoreItem>
</file>

<file path=customXml/itemProps3.xml><?xml version="1.0" encoding="utf-8"?>
<ds:datastoreItem xmlns:ds="http://schemas.openxmlformats.org/officeDocument/2006/customXml" ds:itemID="{377D4373-7535-4B78-8B45-A94D430CA3A2}">
  <ds:schemaRefs>
    <ds:schemaRef ds:uri="http://schemas.microsoft.com/sharepoint/v3/contenttype/forms"/>
  </ds:schemaRefs>
</ds:datastoreItem>
</file>

<file path=docMetadata/LabelInfo.xml><?xml version="1.0" encoding="utf-8"?>
<clbl:labelList xmlns:clbl="http://schemas.microsoft.com/office/2020/mipLabelMetadata">
  <clbl:label id="{61ac50ab-be94-440d-ab03-d72db3aaa6e9}" enabled="1" method="Standard" siteId="{2199bfba-a409-4f13-b0c4-18b45933d88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Start Here</vt:lpstr>
      <vt:lpstr>Project</vt:lpstr>
      <vt:lpstr>Input</vt:lpstr>
      <vt:lpstr>Output</vt:lpstr>
      <vt:lpstr>Help</vt:lpstr>
      <vt:lpstr>Pipe Shapes</vt:lpstr>
      <vt:lpstr>Program_Calcs</vt:lpstr>
      <vt:lpstr>Table_Methods</vt:lpstr>
      <vt:lpstr>Program_Functions</vt:lpstr>
      <vt:lpstr>Revisions</vt:lpstr>
      <vt:lpstr>Output!Print_Titles</vt:lpstr>
    </vt:vector>
  </TitlesOfParts>
  <Company>INDOT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Backfill Calculator</dc:title>
  <dc:subject>Structure Backfill Quantity</dc:subject>
  <dc:creator>Delp, Patrick</dc:creator>
  <dc:description>This calculator is primarily for structure backfill quantities. Compacted fill quantities are also computed when applicable.</dc:description>
  <cp:lastModifiedBy>Delp, Patrick</cp:lastModifiedBy>
  <cp:lastPrinted>2026-04-24T14:11:08Z</cp:lastPrinted>
  <dcterms:created xsi:type="dcterms:W3CDTF">2025-03-06T13:27:02Z</dcterms:created>
  <dcterms:modified xsi:type="dcterms:W3CDTF">2026-05-27T11:41:17Z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older_Number">
    <vt:lpwstr/>
  </property>
  <property fmtid="{D5CDD505-2E9C-101B-9397-08002B2CF9AE}" pid="3" name="Folder_Code">
    <vt:lpwstr/>
  </property>
  <property fmtid="{D5CDD505-2E9C-101B-9397-08002B2CF9AE}" pid="4" name="Folder_Name">
    <vt:lpwstr/>
  </property>
  <property fmtid="{D5CDD505-2E9C-101B-9397-08002B2CF9AE}" pid="5" name="Folder_Description">
    <vt:lpwstr/>
  </property>
  <property fmtid="{D5CDD505-2E9C-101B-9397-08002B2CF9AE}" pid="6" name="/Folder_Name/">
    <vt:lpwstr/>
  </property>
  <property fmtid="{D5CDD505-2E9C-101B-9397-08002B2CF9AE}" pid="7" name="/Folder_Description/">
    <vt:lpwstr/>
  </property>
  <property fmtid="{D5CDD505-2E9C-101B-9397-08002B2CF9AE}" pid="8" name="Folder_Version">
    <vt:lpwstr/>
  </property>
  <property fmtid="{D5CDD505-2E9C-101B-9397-08002B2CF9AE}" pid="9" name="Folder_VersionSeq">
    <vt:lpwstr/>
  </property>
  <property fmtid="{D5CDD505-2E9C-101B-9397-08002B2CF9AE}" pid="10" name="Folder_Manager">
    <vt:lpwstr/>
  </property>
  <property fmtid="{D5CDD505-2E9C-101B-9397-08002B2CF9AE}" pid="11" name="Folder_ManagerDesc">
    <vt:lpwstr/>
  </property>
  <property fmtid="{D5CDD505-2E9C-101B-9397-08002B2CF9AE}" pid="12" name="Folder_Storage">
    <vt:lpwstr/>
  </property>
  <property fmtid="{D5CDD505-2E9C-101B-9397-08002B2CF9AE}" pid="13" name="Folder_StorageDesc">
    <vt:lpwstr/>
  </property>
  <property fmtid="{D5CDD505-2E9C-101B-9397-08002B2CF9AE}" pid="14" name="Folder_Creator">
    <vt:lpwstr/>
  </property>
  <property fmtid="{D5CDD505-2E9C-101B-9397-08002B2CF9AE}" pid="15" name="Folder_CreatorDesc">
    <vt:lpwstr/>
  </property>
  <property fmtid="{D5CDD505-2E9C-101B-9397-08002B2CF9AE}" pid="16" name="Folder_CreateDate">
    <vt:lpwstr/>
  </property>
  <property fmtid="{D5CDD505-2E9C-101B-9397-08002B2CF9AE}" pid="17" name="Folder_Updater">
    <vt:lpwstr/>
  </property>
  <property fmtid="{D5CDD505-2E9C-101B-9397-08002B2CF9AE}" pid="18" name="Folder_UpdaterDesc">
    <vt:lpwstr/>
  </property>
  <property fmtid="{D5CDD505-2E9C-101B-9397-08002B2CF9AE}" pid="19" name="Folder_UpdateDate">
    <vt:lpwstr/>
  </property>
  <property fmtid="{D5CDD505-2E9C-101B-9397-08002B2CF9AE}" pid="20" name="Document_Number">
    <vt:lpwstr/>
  </property>
  <property fmtid="{D5CDD505-2E9C-101B-9397-08002B2CF9AE}" pid="21" name="Document_Name">
    <vt:lpwstr/>
  </property>
  <property fmtid="{D5CDD505-2E9C-101B-9397-08002B2CF9AE}" pid="22" name="Document_FileName">
    <vt:lpwstr/>
  </property>
  <property fmtid="{D5CDD505-2E9C-101B-9397-08002B2CF9AE}" pid="23" name="Document_Version">
    <vt:lpwstr/>
  </property>
  <property fmtid="{D5CDD505-2E9C-101B-9397-08002B2CF9AE}" pid="24" name="Document_VersionSeq">
    <vt:lpwstr/>
  </property>
  <property fmtid="{D5CDD505-2E9C-101B-9397-08002B2CF9AE}" pid="25" name="Document_Creator">
    <vt:lpwstr/>
  </property>
  <property fmtid="{D5CDD505-2E9C-101B-9397-08002B2CF9AE}" pid="26" name="Document_CreatorDesc">
    <vt:lpwstr/>
  </property>
  <property fmtid="{D5CDD505-2E9C-101B-9397-08002B2CF9AE}" pid="27" name="Document_CreateDate">
    <vt:lpwstr/>
  </property>
  <property fmtid="{D5CDD505-2E9C-101B-9397-08002B2CF9AE}" pid="28" name="Document_Updater">
    <vt:lpwstr/>
  </property>
  <property fmtid="{D5CDD505-2E9C-101B-9397-08002B2CF9AE}" pid="29" name="Document_UpdaterDesc">
    <vt:lpwstr/>
  </property>
  <property fmtid="{D5CDD505-2E9C-101B-9397-08002B2CF9AE}" pid="30" name="Document_UpdateDate">
    <vt:lpwstr/>
  </property>
  <property fmtid="{D5CDD505-2E9C-101B-9397-08002B2CF9AE}" pid="31" name="Document_Size">
    <vt:lpwstr/>
  </property>
  <property fmtid="{D5CDD505-2E9C-101B-9397-08002B2CF9AE}" pid="32" name="Document_Storage">
    <vt:lpwstr/>
  </property>
  <property fmtid="{D5CDD505-2E9C-101B-9397-08002B2CF9AE}" pid="33" name="Document_StorageDesc">
    <vt:lpwstr/>
  </property>
  <property fmtid="{D5CDD505-2E9C-101B-9397-08002B2CF9AE}" pid="34" name="Document_Department">
    <vt:lpwstr/>
  </property>
  <property fmtid="{D5CDD505-2E9C-101B-9397-08002B2CF9AE}" pid="35" name="Document_DepartmentDesc">
    <vt:lpwstr/>
  </property>
  <property fmtid="{D5CDD505-2E9C-101B-9397-08002B2CF9AE}" pid="36" name="MediaServiceImageTags">
    <vt:lpwstr/>
  </property>
  <property fmtid="{D5CDD505-2E9C-101B-9397-08002B2CF9AE}" pid="37" name="ContentTypeId">
    <vt:lpwstr>0x010100DDB1FE07E5DEE543B7D77919AFA1B7D2</vt:lpwstr>
  </property>
  <property fmtid="{D5CDD505-2E9C-101B-9397-08002B2CF9AE}" pid="38" name="ComplianceAssetId">
    <vt:lpwstr/>
  </property>
  <property fmtid="{D5CDD505-2E9C-101B-9397-08002B2CF9AE}" pid="39" name="_ExtendedDescription">
    <vt:lpwstr/>
  </property>
  <property fmtid="{D5CDD505-2E9C-101B-9397-08002B2CF9AE}" pid="40" name="TriggerFlowInfo">
    <vt:lpwstr/>
  </property>
  <property fmtid="{D5CDD505-2E9C-101B-9397-08002B2CF9AE}" pid="41" name="Order">
    <vt:r8>20065800</vt:r8>
  </property>
</Properties>
</file>